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17"/>
  <workbookPr/>
  <mc:AlternateContent xmlns:mc="http://schemas.openxmlformats.org/markup-compatibility/2006">
    <mc:Choice Requires="x15">
      <x15ac:absPath xmlns:x15ac="http://schemas.microsoft.com/office/spreadsheetml/2010/11/ac" url="C:\Users\l.prylepina\Desktop\ЦГЗ\Типа_ СЕРВЕР\2 кв. 2025 р\На Сайт\"/>
    </mc:Choice>
  </mc:AlternateContent>
  <xr:revisionPtr revIDLastSave="0" documentId="13_ncr:1_{F30D9AC5-A0EF-4A4B-847D-C5AB91261044}" xr6:coauthVersionLast="36" xr6:coauthVersionMax="36" xr10:uidLastSave="{00000000-0000-0000-0000-000000000000}"/>
  <bookViews>
    <workbookView xWindow="0" yWindow="0" windowWidth="28800" windowHeight="11925" xr2:uid="{00000000-000D-0000-FFFF-FFFF00000000}"/>
  </bookViews>
  <sheets>
    <sheet name="1" sheetId="1" r:id="rId1"/>
    <sheet name="2" sheetId="2" r:id="rId2"/>
    <sheet name="3" sheetId="3" r:id="rId3"/>
    <sheet name="4" sheetId="4" r:id="rId4"/>
    <sheet name="5" sheetId="5" r:id="rId5"/>
    <sheet name="6" sheetId="6" r:id="rId6"/>
    <sheet name="7" sheetId="7" r:id="rId7"/>
    <sheet name="8" sheetId="8" r:id="rId8"/>
    <sheet name="9" sheetId="9" r:id="rId9"/>
    <sheet name="10" sheetId="10" r:id="rId10"/>
    <sheet name="11" sheetId="11" r:id="rId11"/>
    <sheet name="12" sheetId="12" r:id="rId12"/>
    <sheet name="13" sheetId="13" r:id="rId13"/>
    <sheet name="14" sheetId="14" r:id="rId14"/>
    <sheet name="15" sheetId="15" r:id="rId15"/>
    <sheet name="16" sheetId="16" r:id="rId16"/>
    <sheet name="17" sheetId="17" r:id="rId17"/>
    <sheet name="18" sheetId="20" r:id="rId18"/>
    <sheet name="19" sheetId="18" r:id="rId19"/>
    <sheet name="20" sheetId="19" r:id="rId20"/>
    <sheet name="21" sheetId="23" r:id="rId21"/>
    <sheet name="22" sheetId="22" r:id="rId22"/>
    <sheet name="23" sheetId="21" r:id="rId23"/>
    <sheet name="24" sheetId="24" r:id="rId24"/>
    <sheet name="25" sheetId="25" r:id="rId25"/>
    <sheet name="26" sheetId="26" r:id="rId26"/>
    <sheet name="27" sheetId="27" r:id="rId27"/>
    <sheet name="28" sheetId="28" r:id="rId28"/>
    <sheet name="29" sheetId="29" r:id="rId29"/>
    <sheet name="30" sheetId="30" r:id="rId30"/>
    <sheet name="31" sheetId="31" r:id="rId31"/>
    <sheet name="32" sheetId="32" r:id="rId32"/>
    <sheet name="33" sheetId="33" r:id="rId33"/>
    <sheet name="34" sheetId="34" r:id="rId34"/>
    <sheet name="35" sheetId="35" r:id="rId35"/>
    <sheet name="36" sheetId="36" r:id="rId36"/>
    <sheet name="37" sheetId="37" r:id="rId37"/>
    <sheet name="38" sheetId="38" r:id="rId38"/>
    <sheet name="39" sheetId="39" r:id="rId39"/>
    <sheet name="40" sheetId="40" r:id="rId40"/>
    <sheet name="41" sheetId="41" r:id="rId41"/>
    <sheet name="42" sheetId="42" r:id="rId42"/>
    <sheet name="43" sheetId="43" r:id="rId43"/>
    <sheet name="44" sheetId="44" r:id="rId44"/>
    <sheet name="45" sheetId="45" r:id="rId45"/>
    <sheet name="46" sheetId="46" r:id="rId46"/>
    <sheet name="47" sheetId="47" r:id="rId47"/>
    <sheet name="48" sheetId="48" r:id="rId48"/>
    <sheet name="49" sheetId="49" r:id="rId49"/>
    <sheet name="50" sheetId="50" r:id="rId50"/>
    <sheet name="51" sheetId="51" r:id="rId51"/>
    <sheet name="52" sheetId="52" r:id="rId52"/>
    <sheet name="53" sheetId="53" r:id="rId53"/>
    <sheet name="54" sheetId="54" r:id="rId54"/>
    <sheet name="55" sheetId="55" r:id="rId55"/>
    <sheet name="56" sheetId="56" r:id="rId56"/>
    <sheet name="57" sheetId="57" r:id="rId57"/>
    <sheet name="58" sheetId="58" r:id="rId58"/>
    <sheet name="2000 стійкість рифамп" sheetId="59" r:id="rId59"/>
    <sheet name="2000 чутливість рифампіцин" sheetId="60" r:id="rId60"/>
    <sheet name="2000 Всього" sheetId="61" r:id="rId61"/>
    <sheet name="Аркуш1" sheetId="62" state="hidden" r:id="rId62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196" i="4" l="1"/>
  <c r="M196" i="17" l="1"/>
  <c r="L197" i="17"/>
  <c r="L196" i="17"/>
  <c r="D196" i="17"/>
  <c r="I196" i="20"/>
  <c r="J196" i="20"/>
  <c r="L196" i="20" s="1"/>
  <c r="K196" i="20"/>
  <c r="I195" i="20"/>
  <c r="L195" i="20" s="1"/>
  <c r="J195" i="20"/>
  <c r="K195" i="20"/>
  <c r="D195" i="20"/>
  <c r="J196" i="23"/>
  <c r="D196" i="23"/>
  <c r="L195" i="40" l="1"/>
  <c r="H188" i="9" l="1"/>
  <c r="F196" i="57" l="1"/>
  <c r="L191" i="52"/>
  <c r="L190" i="52"/>
  <c r="L189" i="52"/>
  <c r="L185" i="52"/>
  <c r="L184" i="52"/>
  <c r="L181" i="52"/>
  <c r="L179" i="52"/>
  <c r="L178" i="52"/>
  <c r="L177" i="52"/>
  <c r="L175" i="52"/>
  <c r="L174" i="52"/>
  <c r="L170" i="52"/>
  <c r="L171" i="52"/>
  <c r="L167" i="52"/>
  <c r="D167" i="52"/>
  <c r="E167" i="52"/>
  <c r="F167" i="52"/>
  <c r="G167" i="52"/>
  <c r="H167" i="52"/>
  <c r="I167" i="52"/>
  <c r="I195" i="52" s="1"/>
  <c r="J167" i="52"/>
  <c r="K167" i="52"/>
  <c r="K195" i="52" s="1"/>
  <c r="D168" i="52"/>
  <c r="E168" i="52"/>
  <c r="F168" i="52"/>
  <c r="F195" i="52" s="1"/>
  <c r="G168" i="52"/>
  <c r="G195" i="52" s="1"/>
  <c r="H168" i="52"/>
  <c r="I168" i="52"/>
  <c r="J168" i="52"/>
  <c r="K168" i="52"/>
  <c r="D169" i="52"/>
  <c r="E169" i="52"/>
  <c r="F169" i="52"/>
  <c r="G169" i="52"/>
  <c r="H169" i="52"/>
  <c r="H195" i="52" s="1"/>
  <c r="I169" i="52"/>
  <c r="J169" i="52"/>
  <c r="J195" i="52" s="1"/>
  <c r="K169" i="52"/>
  <c r="D170" i="52"/>
  <c r="E170" i="52"/>
  <c r="F170" i="52"/>
  <c r="G170" i="52"/>
  <c r="H170" i="52"/>
  <c r="I170" i="52"/>
  <c r="J170" i="52"/>
  <c r="K170" i="52"/>
  <c r="D171" i="52"/>
  <c r="E171" i="52"/>
  <c r="F171" i="52"/>
  <c r="G171" i="52"/>
  <c r="H171" i="52"/>
  <c r="I171" i="52"/>
  <c r="J171" i="52"/>
  <c r="K171" i="52"/>
  <c r="D195" i="52"/>
  <c r="E195" i="52"/>
  <c r="D172" i="52"/>
  <c r="E172" i="52"/>
  <c r="F172" i="52"/>
  <c r="G172" i="52"/>
  <c r="H172" i="52"/>
  <c r="I172" i="52"/>
  <c r="J172" i="52"/>
  <c r="K172" i="52"/>
  <c r="D173" i="52"/>
  <c r="E173" i="52"/>
  <c r="F173" i="52"/>
  <c r="G173" i="52"/>
  <c r="H173" i="52"/>
  <c r="I173" i="52"/>
  <c r="J173" i="52"/>
  <c r="K173" i="52"/>
  <c r="D174" i="52"/>
  <c r="E174" i="52"/>
  <c r="F174" i="52"/>
  <c r="G174" i="52"/>
  <c r="H174" i="52"/>
  <c r="I174" i="52"/>
  <c r="J174" i="52"/>
  <c r="K174" i="52"/>
  <c r="D175" i="52"/>
  <c r="E175" i="52"/>
  <c r="F175" i="52"/>
  <c r="G175" i="52"/>
  <c r="H175" i="52"/>
  <c r="I175" i="52"/>
  <c r="J175" i="52"/>
  <c r="K175" i="52"/>
  <c r="D176" i="52"/>
  <c r="E176" i="52"/>
  <c r="F176" i="52"/>
  <c r="G176" i="52"/>
  <c r="H176" i="52"/>
  <c r="I176" i="52"/>
  <c r="J176" i="52"/>
  <c r="K176" i="52"/>
  <c r="D177" i="52"/>
  <c r="E177" i="52"/>
  <c r="F177" i="52"/>
  <c r="G177" i="52"/>
  <c r="H177" i="52"/>
  <c r="I177" i="52"/>
  <c r="J177" i="52"/>
  <c r="K177" i="52"/>
  <c r="D178" i="52"/>
  <c r="E178" i="52"/>
  <c r="F178" i="52"/>
  <c r="G178" i="52"/>
  <c r="H178" i="52"/>
  <c r="I178" i="52"/>
  <c r="J178" i="52"/>
  <c r="K178" i="52"/>
  <c r="D179" i="52"/>
  <c r="E179" i="52"/>
  <c r="F179" i="52"/>
  <c r="G179" i="52"/>
  <c r="H179" i="52"/>
  <c r="I179" i="52"/>
  <c r="J179" i="52"/>
  <c r="K179" i="52"/>
  <c r="D180" i="52"/>
  <c r="E180" i="52"/>
  <c r="F180" i="52"/>
  <c r="G180" i="52"/>
  <c r="H180" i="52"/>
  <c r="I180" i="52"/>
  <c r="J180" i="52"/>
  <c r="K180" i="52"/>
  <c r="D181" i="52"/>
  <c r="E181" i="52"/>
  <c r="F181" i="52"/>
  <c r="G181" i="52"/>
  <c r="H181" i="52"/>
  <c r="I181" i="52"/>
  <c r="J181" i="52"/>
  <c r="K181" i="52"/>
  <c r="D182" i="52"/>
  <c r="E182" i="52"/>
  <c r="F182" i="52"/>
  <c r="G182" i="52"/>
  <c r="H182" i="52"/>
  <c r="I182" i="52"/>
  <c r="J182" i="52"/>
  <c r="K182" i="52"/>
  <c r="D183" i="52"/>
  <c r="E183" i="52"/>
  <c r="F183" i="52"/>
  <c r="G183" i="52"/>
  <c r="H183" i="52"/>
  <c r="I183" i="52"/>
  <c r="J183" i="52"/>
  <c r="K183" i="52"/>
  <c r="D184" i="52"/>
  <c r="E184" i="52"/>
  <c r="F184" i="52"/>
  <c r="G184" i="52"/>
  <c r="H184" i="52"/>
  <c r="I184" i="52"/>
  <c r="J184" i="52"/>
  <c r="K184" i="52"/>
  <c r="D185" i="52"/>
  <c r="E185" i="52"/>
  <c r="F185" i="52"/>
  <c r="G185" i="52"/>
  <c r="H185" i="52"/>
  <c r="I185" i="52"/>
  <c r="J185" i="52"/>
  <c r="K185" i="52"/>
  <c r="D186" i="52"/>
  <c r="E186" i="52"/>
  <c r="F186" i="52"/>
  <c r="G186" i="52"/>
  <c r="H186" i="52"/>
  <c r="I186" i="52"/>
  <c r="J186" i="52"/>
  <c r="K186" i="52"/>
  <c r="D187" i="52"/>
  <c r="E187" i="52"/>
  <c r="F187" i="52"/>
  <c r="G187" i="52"/>
  <c r="H187" i="52"/>
  <c r="I187" i="52"/>
  <c r="J187" i="52"/>
  <c r="K187" i="52"/>
  <c r="D188" i="52"/>
  <c r="E188" i="52"/>
  <c r="F188" i="52"/>
  <c r="G188" i="52"/>
  <c r="H188" i="52"/>
  <c r="I188" i="52"/>
  <c r="J188" i="52"/>
  <c r="K188" i="52"/>
  <c r="D189" i="52"/>
  <c r="E189" i="52"/>
  <c r="F189" i="52"/>
  <c r="G189" i="52"/>
  <c r="H189" i="52"/>
  <c r="I189" i="52"/>
  <c r="J189" i="52"/>
  <c r="K189" i="52"/>
  <c r="D190" i="52"/>
  <c r="E190" i="52"/>
  <c r="F190" i="52"/>
  <c r="G190" i="52"/>
  <c r="H190" i="52"/>
  <c r="I190" i="52"/>
  <c r="J190" i="52"/>
  <c r="K190" i="52"/>
  <c r="D191" i="52"/>
  <c r="E191" i="52"/>
  <c r="F191" i="52"/>
  <c r="G191" i="52"/>
  <c r="H191" i="52"/>
  <c r="I191" i="52"/>
  <c r="J191" i="52"/>
  <c r="K191" i="52"/>
  <c r="D192" i="52"/>
  <c r="E192" i="52"/>
  <c r="F192" i="52"/>
  <c r="G192" i="52"/>
  <c r="H192" i="52"/>
  <c r="I192" i="52"/>
  <c r="J192" i="52"/>
  <c r="K192" i="52"/>
  <c r="D193" i="52"/>
  <c r="E193" i="52"/>
  <c r="F193" i="52"/>
  <c r="G193" i="52"/>
  <c r="H193" i="52"/>
  <c r="I193" i="52"/>
  <c r="J193" i="52"/>
  <c r="K193" i="52"/>
  <c r="D194" i="52"/>
  <c r="E194" i="52"/>
  <c r="F194" i="52"/>
  <c r="G194" i="52"/>
  <c r="H194" i="52"/>
  <c r="I194" i="52"/>
  <c r="J194" i="52"/>
  <c r="K194" i="52"/>
  <c r="L166" i="52"/>
  <c r="F196" i="49"/>
  <c r="D196" i="49"/>
  <c r="L196" i="49"/>
  <c r="D167" i="39"/>
  <c r="E167" i="39"/>
  <c r="F167" i="39"/>
  <c r="G167" i="39"/>
  <c r="H167" i="39"/>
  <c r="I167" i="39"/>
  <c r="J167" i="39"/>
  <c r="K167" i="39"/>
  <c r="L167" i="39"/>
  <c r="D168" i="39"/>
  <c r="L168" i="39" s="1"/>
  <c r="E168" i="39"/>
  <c r="E195" i="39" s="1"/>
  <c r="F168" i="39"/>
  <c r="F195" i="39" s="1"/>
  <c r="G168" i="39"/>
  <c r="H168" i="39"/>
  <c r="I168" i="39"/>
  <c r="J168" i="39"/>
  <c r="K168" i="39"/>
  <c r="D169" i="39"/>
  <c r="L169" i="39" s="1"/>
  <c r="E169" i="39"/>
  <c r="F169" i="39"/>
  <c r="G169" i="39"/>
  <c r="H169" i="39"/>
  <c r="H195" i="39" s="1"/>
  <c r="I169" i="39"/>
  <c r="J169" i="39"/>
  <c r="K169" i="39"/>
  <c r="D170" i="39"/>
  <c r="E170" i="39"/>
  <c r="F170" i="39"/>
  <c r="G170" i="39"/>
  <c r="H170" i="39"/>
  <c r="I170" i="39"/>
  <c r="J170" i="39"/>
  <c r="K170" i="39"/>
  <c r="L170" i="39"/>
  <c r="D171" i="39"/>
  <c r="E171" i="39"/>
  <c r="F171" i="39"/>
  <c r="G171" i="39"/>
  <c r="H171" i="39"/>
  <c r="I171" i="39"/>
  <c r="J171" i="39"/>
  <c r="K171" i="39"/>
  <c r="L171" i="39"/>
  <c r="D172" i="39"/>
  <c r="L172" i="39" s="1"/>
  <c r="E172" i="39"/>
  <c r="F172" i="39"/>
  <c r="G172" i="39"/>
  <c r="H172" i="39"/>
  <c r="I172" i="39"/>
  <c r="J172" i="39"/>
  <c r="K172" i="39"/>
  <c r="D173" i="39"/>
  <c r="L173" i="39" s="1"/>
  <c r="E173" i="39"/>
  <c r="F173" i="39"/>
  <c r="G173" i="39"/>
  <c r="H173" i="39"/>
  <c r="I173" i="39"/>
  <c r="J173" i="39"/>
  <c r="K173" i="39"/>
  <c r="D174" i="39"/>
  <c r="E174" i="39"/>
  <c r="F174" i="39"/>
  <c r="G174" i="39"/>
  <c r="H174" i="39"/>
  <c r="I174" i="39"/>
  <c r="J174" i="39"/>
  <c r="K174" i="39"/>
  <c r="L174" i="39"/>
  <c r="D175" i="39"/>
  <c r="E175" i="39"/>
  <c r="F175" i="39"/>
  <c r="G175" i="39"/>
  <c r="H175" i="39"/>
  <c r="I175" i="39"/>
  <c r="J175" i="39"/>
  <c r="K175" i="39"/>
  <c r="L175" i="39"/>
  <c r="D176" i="39"/>
  <c r="L176" i="39" s="1"/>
  <c r="E176" i="39"/>
  <c r="F176" i="39"/>
  <c r="G176" i="39"/>
  <c r="H176" i="39"/>
  <c r="I176" i="39"/>
  <c r="J176" i="39"/>
  <c r="K176" i="39"/>
  <c r="D177" i="39"/>
  <c r="L177" i="39" s="1"/>
  <c r="E177" i="39"/>
  <c r="F177" i="39"/>
  <c r="G177" i="39"/>
  <c r="H177" i="39"/>
  <c r="I177" i="39"/>
  <c r="J177" i="39"/>
  <c r="K177" i="39"/>
  <c r="D178" i="39"/>
  <c r="E178" i="39"/>
  <c r="F178" i="39"/>
  <c r="G178" i="39"/>
  <c r="H178" i="39"/>
  <c r="I178" i="39"/>
  <c r="J178" i="39"/>
  <c r="K178" i="39"/>
  <c r="L178" i="39"/>
  <c r="D179" i="39"/>
  <c r="E179" i="39"/>
  <c r="F179" i="39"/>
  <c r="G179" i="39"/>
  <c r="H179" i="39"/>
  <c r="I179" i="39"/>
  <c r="J179" i="39"/>
  <c r="K179" i="39"/>
  <c r="L179" i="39"/>
  <c r="D180" i="39"/>
  <c r="L180" i="39" s="1"/>
  <c r="E180" i="39"/>
  <c r="F180" i="39"/>
  <c r="G180" i="39"/>
  <c r="H180" i="39"/>
  <c r="I180" i="39"/>
  <c r="J180" i="39"/>
  <c r="K180" i="39"/>
  <c r="D181" i="39"/>
  <c r="L181" i="39" s="1"/>
  <c r="E181" i="39"/>
  <c r="F181" i="39"/>
  <c r="G181" i="39"/>
  <c r="H181" i="39"/>
  <c r="I181" i="39"/>
  <c r="J181" i="39"/>
  <c r="K181" i="39"/>
  <c r="L166" i="39"/>
  <c r="M195" i="39"/>
  <c r="D182" i="39"/>
  <c r="E182" i="39"/>
  <c r="F182" i="39"/>
  <c r="G182" i="39"/>
  <c r="H182" i="39"/>
  <c r="I182" i="39"/>
  <c r="J182" i="39"/>
  <c r="K182" i="39"/>
  <c r="L182" i="39"/>
  <c r="D183" i="39"/>
  <c r="L183" i="39" s="1"/>
  <c r="E183" i="39"/>
  <c r="F183" i="39"/>
  <c r="G183" i="39"/>
  <c r="H183" i="39"/>
  <c r="I183" i="39"/>
  <c r="J183" i="39"/>
  <c r="K183" i="39"/>
  <c r="D184" i="39"/>
  <c r="L184" i="39" s="1"/>
  <c r="E184" i="39"/>
  <c r="F184" i="39"/>
  <c r="G184" i="39"/>
  <c r="H184" i="39"/>
  <c r="I184" i="39"/>
  <c r="J184" i="39"/>
  <c r="K184" i="39"/>
  <c r="D185" i="39"/>
  <c r="E185" i="39"/>
  <c r="F185" i="39"/>
  <c r="G185" i="39"/>
  <c r="H185" i="39"/>
  <c r="I185" i="39"/>
  <c r="J185" i="39"/>
  <c r="K185" i="39"/>
  <c r="L185" i="39"/>
  <c r="D186" i="39"/>
  <c r="E186" i="39"/>
  <c r="F186" i="39"/>
  <c r="G186" i="39"/>
  <c r="H186" i="39"/>
  <c r="I186" i="39"/>
  <c r="J186" i="39"/>
  <c r="K186" i="39"/>
  <c r="L186" i="39"/>
  <c r="D187" i="39"/>
  <c r="L187" i="39" s="1"/>
  <c r="E187" i="39"/>
  <c r="F187" i="39"/>
  <c r="G187" i="39"/>
  <c r="H187" i="39"/>
  <c r="I187" i="39"/>
  <c r="J187" i="39"/>
  <c r="K187" i="39"/>
  <c r="D188" i="39"/>
  <c r="L188" i="39" s="1"/>
  <c r="E188" i="39"/>
  <c r="F188" i="39"/>
  <c r="G188" i="39"/>
  <c r="H188" i="39"/>
  <c r="I188" i="39"/>
  <c r="J188" i="39"/>
  <c r="K188" i="39"/>
  <c r="D189" i="39"/>
  <c r="E189" i="39"/>
  <c r="F189" i="39"/>
  <c r="G189" i="39"/>
  <c r="H189" i="39"/>
  <c r="I189" i="39"/>
  <c r="J189" i="39"/>
  <c r="K189" i="39"/>
  <c r="L189" i="39"/>
  <c r="D190" i="39"/>
  <c r="E190" i="39"/>
  <c r="F190" i="39"/>
  <c r="G190" i="39"/>
  <c r="H190" i="39"/>
  <c r="I190" i="39"/>
  <c r="J190" i="39"/>
  <c r="K190" i="39"/>
  <c r="L190" i="39" s="1"/>
  <c r="D191" i="39"/>
  <c r="L191" i="39" s="1"/>
  <c r="E191" i="39"/>
  <c r="F191" i="39"/>
  <c r="G191" i="39"/>
  <c r="H191" i="39"/>
  <c r="I191" i="39"/>
  <c r="J191" i="39"/>
  <c r="K191" i="39"/>
  <c r="D192" i="39"/>
  <c r="L192" i="39" s="1"/>
  <c r="E192" i="39"/>
  <c r="F192" i="39"/>
  <c r="G192" i="39"/>
  <c r="H192" i="39"/>
  <c r="I192" i="39"/>
  <c r="J192" i="39"/>
  <c r="K192" i="39"/>
  <c r="D193" i="39"/>
  <c r="E193" i="39"/>
  <c r="F193" i="39"/>
  <c r="G193" i="39"/>
  <c r="H193" i="39"/>
  <c r="I193" i="39"/>
  <c r="J193" i="39"/>
  <c r="K193" i="39"/>
  <c r="L193" i="39"/>
  <c r="D194" i="39"/>
  <c r="E194" i="39"/>
  <c r="F194" i="39"/>
  <c r="G194" i="39"/>
  <c r="H194" i="39"/>
  <c r="I194" i="39"/>
  <c r="J194" i="39"/>
  <c r="K194" i="39"/>
  <c r="L194" i="39"/>
  <c r="G195" i="39"/>
  <c r="D195" i="31"/>
  <c r="L195" i="31"/>
  <c r="H195" i="5"/>
  <c r="G195" i="5"/>
  <c r="F195" i="5"/>
  <c r="E195" i="5"/>
  <c r="D195" i="5"/>
  <c r="L132" i="4"/>
  <c r="D195" i="39" l="1"/>
  <c r="L195" i="39"/>
  <c r="L195" i="5"/>
  <c r="I127" i="59"/>
  <c r="I143" i="59" l="1"/>
  <c r="L151" i="43"/>
  <c r="I121" i="59" l="1"/>
  <c r="I138" i="59" l="1"/>
  <c r="I144" i="59" l="1"/>
  <c r="I128" i="59" l="1"/>
  <c r="I141" i="59" l="1"/>
  <c r="I126" i="59" l="1"/>
  <c r="I124" i="59" l="1"/>
  <c r="I125" i="59" l="1"/>
  <c r="I140" i="59" l="1"/>
  <c r="I139" i="59" l="1"/>
  <c r="I119" i="61" l="1"/>
  <c r="I119" i="59"/>
  <c r="I123" i="61" l="1"/>
  <c r="I129" i="61"/>
  <c r="I130" i="61"/>
  <c r="I132" i="61"/>
  <c r="I133" i="61"/>
  <c r="I134" i="61"/>
  <c r="I135" i="61"/>
  <c r="I136" i="61"/>
  <c r="I137" i="61"/>
  <c r="I142" i="61"/>
  <c r="I145" i="61"/>
  <c r="I146" i="61"/>
  <c r="I147" i="61"/>
  <c r="I123" i="59"/>
  <c r="I129" i="59"/>
  <c r="I130" i="59"/>
  <c r="I131" i="59"/>
  <c r="I132" i="59"/>
  <c r="I133" i="59"/>
  <c r="I134" i="59"/>
  <c r="I135" i="59"/>
  <c r="I136" i="59"/>
  <c r="I137" i="59"/>
  <c r="I142" i="59"/>
  <c r="I145" i="59"/>
  <c r="I146" i="59"/>
  <c r="I147" i="59"/>
  <c r="I122" i="59"/>
  <c r="I120" i="61" l="1"/>
  <c r="I120" i="59"/>
  <c r="F129" i="23"/>
  <c r="I107" i="61" l="1"/>
  <c r="I106" i="59"/>
  <c r="D129" i="38"/>
  <c r="E129" i="38"/>
  <c r="F129" i="38"/>
  <c r="G129" i="38"/>
  <c r="H129" i="38"/>
  <c r="I129" i="38"/>
  <c r="J129" i="38"/>
  <c r="K129" i="38"/>
  <c r="D130" i="38"/>
  <c r="E130" i="38"/>
  <c r="F130" i="38"/>
  <c r="G130" i="38"/>
  <c r="H130" i="38"/>
  <c r="I130" i="38"/>
  <c r="J130" i="38"/>
  <c r="K130" i="38"/>
  <c r="D131" i="38"/>
  <c r="E131" i="38"/>
  <c r="F131" i="38"/>
  <c r="G131" i="38"/>
  <c r="H131" i="38"/>
  <c r="I131" i="38"/>
  <c r="J131" i="38"/>
  <c r="K131" i="38"/>
  <c r="D132" i="38"/>
  <c r="E132" i="38"/>
  <c r="F132" i="38"/>
  <c r="G132" i="38"/>
  <c r="H132" i="38"/>
  <c r="I132" i="38"/>
  <c r="J132" i="38"/>
  <c r="K132" i="38"/>
  <c r="D133" i="38"/>
  <c r="E133" i="38"/>
  <c r="F133" i="38"/>
  <c r="G133" i="38"/>
  <c r="H133" i="38"/>
  <c r="I133" i="38"/>
  <c r="J133" i="38"/>
  <c r="K133" i="38"/>
  <c r="D134" i="38"/>
  <c r="E134" i="38"/>
  <c r="F134" i="38"/>
  <c r="G134" i="38"/>
  <c r="H134" i="38"/>
  <c r="I134" i="38"/>
  <c r="J134" i="38"/>
  <c r="K134" i="38"/>
  <c r="D135" i="38"/>
  <c r="E135" i="38"/>
  <c r="F135" i="38"/>
  <c r="G135" i="38"/>
  <c r="H135" i="38"/>
  <c r="I135" i="38"/>
  <c r="J135" i="38"/>
  <c r="K135" i="38"/>
  <c r="D136" i="38"/>
  <c r="E136" i="38"/>
  <c r="F136" i="38"/>
  <c r="G136" i="38"/>
  <c r="H136" i="38"/>
  <c r="I136" i="38"/>
  <c r="J136" i="38"/>
  <c r="K136" i="38"/>
  <c r="D137" i="38"/>
  <c r="E137" i="38"/>
  <c r="F137" i="38"/>
  <c r="G137" i="38"/>
  <c r="H137" i="38"/>
  <c r="I137" i="38"/>
  <c r="J137" i="38"/>
  <c r="K137" i="38"/>
  <c r="D138" i="38"/>
  <c r="E138" i="38"/>
  <c r="F138" i="38"/>
  <c r="G138" i="38"/>
  <c r="H138" i="38"/>
  <c r="I138" i="38"/>
  <c r="J138" i="38"/>
  <c r="K138" i="38"/>
  <c r="D139" i="38"/>
  <c r="E139" i="38"/>
  <c r="F139" i="38"/>
  <c r="G139" i="38"/>
  <c r="H139" i="38"/>
  <c r="I139" i="38"/>
  <c r="J139" i="38"/>
  <c r="K139" i="38"/>
  <c r="D140" i="38"/>
  <c r="E140" i="38"/>
  <c r="F140" i="38"/>
  <c r="G140" i="38"/>
  <c r="H140" i="38"/>
  <c r="I140" i="38"/>
  <c r="J140" i="38"/>
  <c r="K140" i="38"/>
  <c r="D141" i="38"/>
  <c r="E141" i="38"/>
  <c r="F141" i="38"/>
  <c r="G141" i="38"/>
  <c r="H141" i="38"/>
  <c r="I141" i="38"/>
  <c r="J141" i="38"/>
  <c r="K141" i="38"/>
  <c r="D142" i="38"/>
  <c r="E142" i="38"/>
  <c r="F142" i="38"/>
  <c r="G142" i="38"/>
  <c r="H142" i="38"/>
  <c r="I142" i="38"/>
  <c r="J142" i="38"/>
  <c r="K142" i="38"/>
  <c r="D143" i="38"/>
  <c r="E143" i="38"/>
  <c r="F143" i="38"/>
  <c r="G143" i="38"/>
  <c r="H143" i="38"/>
  <c r="I143" i="38"/>
  <c r="J143" i="38"/>
  <c r="K143" i="38"/>
  <c r="D144" i="38"/>
  <c r="E144" i="38"/>
  <c r="F144" i="38"/>
  <c r="G144" i="38"/>
  <c r="H144" i="38"/>
  <c r="I144" i="38"/>
  <c r="J144" i="38"/>
  <c r="K144" i="38"/>
  <c r="D145" i="38"/>
  <c r="E145" i="38"/>
  <c r="F145" i="38"/>
  <c r="G145" i="38"/>
  <c r="H145" i="38"/>
  <c r="I145" i="38"/>
  <c r="J145" i="38"/>
  <c r="K145" i="38"/>
  <c r="D146" i="38"/>
  <c r="E146" i="38"/>
  <c r="F146" i="38"/>
  <c r="G146" i="38"/>
  <c r="H146" i="38"/>
  <c r="I146" i="38"/>
  <c r="J146" i="38"/>
  <c r="K146" i="38"/>
  <c r="D147" i="38"/>
  <c r="E147" i="38"/>
  <c r="F147" i="38"/>
  <c r="G147" i="38"/>
  <c r="H147" i="38"/>
  <c r="I147" i="38"/>
  <c r="J147" i="38"/>
  <c r="K147" i="38"/>
  <c r="D148" i="38"/>
  <c r="E148" i="38"/>
  <c r="F148" i="38"/>
  <c r="G148" i="38"/>
  <c r="H148" i="38"/>
  <c r="I148" i="38"/>
  <c r="J148" i="38"/>
  <c r="K148" i="38"/>
  <c r="D149" i="38"/>
  <c r="E149" i="38"/>
  <c r="F149" i="38"/>
  <c r="G149" i="38"/>
  <c r="H149" i="38"/>
  <c r="I149" i="38"/>
  <c r="J149" i="38"/>
  <c r="K149" i="38"/>
  <c r="D150" i="38"/>
  <c r="E150" i="38"/>
  <c r="F150" i="38"/>
  <c r="G150" i="38"/>
  <c r="H150" i="38"/>
  <c r="I150" i="38"/>
  <c r="J150" i="38"/>
  <c r="K150" i="38"/>
  <c r="D151" i="38"/>
  <c r="E151" i="38"/>
  <c r="F151" i="38"/>
  <c r="G151" i="38"/>
  <c r="H151" i="38"/>
  <c r="I151" i="38"/>
  <c r="J151" i="38"/>
  <c r="K151" i="38"/>
  <c r="D152" i="38"/>
  <c r="E152" i="38"/>
  <c r="F152" i="38"/>
  <c r="G152" i="38"/>
  <c r="H152" i="38"/>
  <c r="I152" i="38"/>
  <c r="J152" i="38"/>
  <c r="K152" i="38"/>
  <c r="D153" i="38"/>
  <c r="E153" i="38"/>
  <c r="F153" i="38"/>
  <c r="G153" i="38"/>
  <c r="H153" i="38"/>
  <c r="I153" i="38"/>
  <c r="J153" i="38"/>
  <c r="K153" i="38"/>
  <c r="D154" i="38"/>
  <c r="E154" i="38"/>
  <c r="F154" i="38"/>
  <c r="G154" i="38"/>
  <c r="H154" i="38"/>
  <c r="I154" i="38"/>
  <c r="J154" i="38"/>
  <c r="K154" i="38"/>
  <c r="D155" i="38"/>
  <c r="E155" i="38"/>
  <c r="F155" i="38"/>
  <c r="G155" i="38"/>
  <c r="H155" i="38"/>
  <c r="I155" i="38"/>
  <c r="J155" i="38"/>
  <c r="K155" i="38"/>
  <c r="D156" i="38"/>
  <c r="E156" i="38"/>
  <c r="F156" i="38"/>
  <c r="G156" i="38"/>
  <c r="H156" i="38"/>
  <c r="I156" i="38"/>
  <c r="J156" i="38"/>
  <c r="K156" i="38"/>
  <c r="E128" i="38"/>
  <c r="F128" i="38"/>
  <c r="G128" i="38"/>
  <c r="H128" i="38"/>
  <c r="I128" i="38"/>
  <c r="J128" i="38"/>
  <c r="K128" i="38"/>
  <c r="D128" i="38"/>
  <c r="D138" i="37"/>
  <c r="E138" i="37"/>
  <c r="F138" i="37"/>
  <c r="G138" i="37"/>
  <c r="H138" i="37"/>
  <c r="I138" i="37"/>
  <c r="J138" i="37"/>
  <c r="K138" i="37"/>
  <c r="D142" i="37"/>
  <c r="E142" i="37"/>
  <c r="F142" i="37"/>
  <c r="G142" i="37"/>
  <c r="H142" i="37"/>
  <c r="I142" i="37"/>
  <c r="J142" i="37"/>
  <c r="K142" i="37"/>
  <c r="D153" i="37"/>
  <c r="D154" i="37"/>
  <c r="E154" i="37"/>
  <c r="F154" i="37"/>
  <c r="G154" i="37"/>
  <c r="H154" i="37"/>
  <c r="I154" i="37"/>
  <c r="J154" i="37"/>
  <c r="K154" i="37"/>
  <c r="D155" i="37"/>
  <c r="E155" i="37"/>
  <c r="F155" i="37"/>
  <c r="G155" i="37"/>
  <c r="H155" i="37"/>
  <c r="I155" i="37"/>
  <c r="J155" i="37"/>
  <c r="K155" i="37"/>
  <c r="D156" i="37"/>
  <c r="E156" i="37"/>
  <c r="F156" i="37"/>
  <c r="G156" i="37"/>
  <c r="H156" i="37"/>
  <c r="I156" i="37"/>
  <c r="J156" i="37"/>
  <c r="K156" i="37"/>
  <c r="D138" i="36"/>
  <c r="E138" i="36"/>
  <c r="F138" i="36"/>
  <c r="G138" i="36"/>
  <c r="H138" i="36"/>
  <c r="I138" i="36"/>
  <c r="J138" i="36"/>
  <c r="K138" i="36"/>
  <c r="D142" i="36"/>
  <c r="E142" i="36"/>
  <c r="F142" i="36"/>
  <c r="G142" i="36"/>
  <c r="H142" i="36"/>
  <c r="I142" i="36"/>
  <c r="J142" i="36"/>
  <c r="K142" i="36"/>
  <c r="D154" i="36"/>
  <c r="E154" i="36"/>
  <c r="F154" i="36"/>
  <c r="G154" i="36"/>
  <c r="H154" i="36"/>
  <c r="I154" i="36"/>
  <c r="J154" i="36"/>
  <c r="K154" i="36"/>
  <c r="D155" i="36"/>
  <c r="E155" i="36"/>
  <c r="F155" i="36"/>
  <c r="G155" i="36"/>
  <c r="H155" i="36"/>
  <c r="I155" i="36"/>
  <c r="J155" i="36"/>
  <c r="K155" i="36"/>
  <c r="D156" i="36"/>
  <c r="E156" i="36"/>
  <c r="F156" i="36"/>
  <c r="G156" i="36"/>
  <c r="H156" i="36"/>
  <c r="I156" i="36"/>
  <c r="J156" i="36"/>
  <c r="K156" i="36"/>
  <c r="D129" i="30"/>
  <c r="E129" i="30"/>
  <c r="F129" i="30"/>
  <c r="G129" i="30"/>
  <c r="H129" i="30"/>
  <c r="I129" i="30"/>
  <c r="J129" i="30"/>
  <c r="K129" i="30"/>
  <c r="D130" i="30"/>
  <c r="E130" i="30"/>
  <c r="F130" i="30"/>
  <c r="G130" i="30"/>
  <c r="H130" i="30"/>
  <c r="I130" i="30"/>
  <c r="J130" i="30"/>
  <c r="K130" i="30"/>
  <c r="D131" i="30"/>
  <c r="E131" i="30"/>
  <c r="F131" i="30"/>
  <c r="G131" i="30"/>
  <c r="H131" i="30"/>
  <c r="I131" i="30"/>
  <c r="J131" i="30"/>
  <c r="K131" i="30"/>
  <c r="D132" i="30"/>
  <c r="E132" i="30"/>
  <c r="F132" i="30"/>
  <c r="G132" i="30"/>
  <c r="H132" i="30"/>
  <c r="I132" i="30"/>
  <c r="J132" i="30"/>
  <c r="K132" i="30"/>
  <c r="D133" i="30"/>
  <c r="E133" i="30"/>
  <c r="F133" i="30"/>
  <c r="G133" i="30"/>
  <c r="H133" i="30"/>
  <c r="I133" i="30"/>
  <c r="J133" i="30"/>
  <c r="K133" i="30"/>
  <c r="D134" i="30"/>
  <c r="E134" i="30"/>
  <c r="F134" i="30"/>
  <c r="G134" i="30"/>
  <c r="G134" i="37" s="1"/>
  <c r="H134" i="30"/>
  <c r="I134" i="30"/>
  <c r="J134" i="30"/>
  <c r="K134" i="30"/>
  <c r="D135" i="30"/>
  <c r="E135" i="30"/>
  <c r="F135" i="30"/>
  <c r="G135" i="30"/>
  <c r="H135" i="30"/>
  <c r="I135" i="30"/>
  <c r="J135" i="30"/>
  <c r="K135" i="30"/>
  <c r="D136" i="30"/>
  <c r="D136" i="37" s="1"/>
  <c r="E136" i="30"/>
  <c r="F136" i="30"/>
  <c r="G136" i="30"/>
  <c r="H136" i="30"/>
  <c r="I136" i="30"/>
  <c r="J136" i="30"/>
  <c r="K136" i="30"/>
  <c r="D137" i="30"/>
  <c r="E137" i="30"/>
  <c r="F137" i="30"/>
  <c r="G137" i="30"/>
  <c r="H137" i="30"/>
  <c r="I137" i="30"/>
  <c r="J137" i="30"/>
  <c r="K137" i="30"/>
  <c r="D138" i="30"/>
  <c r="E138" i="30"/>
  <c r="F138" i="30"/>
  <c r="G138" i="30"/>
  <c r="H138" i="30"/>
  <c r="I138" i="30"/>
  <c r="J138" i="30"/>
  <c r="K138" i="30"/>
  <c r="D139" i="30"/>
  <c r="E139" i="30"/>
  <c r="F139" i="30"/>
  <c r="G139" i="30"/>
  <c r="H139" i="30"/>
  <c r="I139" i="30"/>
  <c r="J139" i="30"/>
  <c r="K139" i="30"/>
  <c r="D140" i="30"/>
  <c r="E140" i="30"/>
  <c r="F140" i="30"/>
  <c r="G140" i="30"/>
  <c r="H140" i="30"/>
  <c r="I140" i="30"/>
  <c r="J140" i="30"/>
  <c r="K140" i="30"/>
  <c r="D141" i="30"/>
  <c r="E141" i="30"/>
  <c r="F141" i="30"/>
  <c r="G141" i="30"/>
  <c r="H141" i="30"/>
  <c r="I141" i="30"/>
  <c r="J141" i="30"/>
  <c r="K141" i="30"/>
  <c r="D142" i="30"/>
  <c r="E142" i="30"/>
  <c r="F142" i="30"/>
  <c r="G142" i="30"/>
  <c r="H142" i="30"/>
  <c r="I142" i="30"/>
  <c r="J142" i="30"/>
  <c r="K142" i="30"/>
  <c r="D143" i="30"/>
  <c r="E143" i="30"/>
  <c r="F143" i="30"/>
  <c r="G143" i="30"/>
  <c r="H143" i="30"/>
  <c r="I143" i="30"/>
  <c r="J143" i="30"/>
  <c r="K143" i="30"/>
  <c r="D144" i="30"/>
  <c r="E144" i="30"/>
  <c r="F144" i="30"/>
  <c r="G144" i="30"/>
  <c r="H144" i="30"/>
  <c r="I144" i="30"/>
  <c r="J144" i="30"/>
  <c r="K144" i="30"/>
  <c r="D145" i="30"/>
  <c r="E145" i="30"/>
  <c r="F145" i="30"/>
  <c r="G145" i="30"/>
  <c r="H145" i="30"/>
  <c r="I145" i="30"/>
  <c r="J145" i="30"/>
  <c r="K145" i="30"/>
  <c r="D146" i="30"/>
  <c r="E146" i="30"/>
  <c r="F146" i="30"/>
  <c r="G146" i="30"/>
  <c r="H146" i="30"/>
  <c r="I146" i="30"/>
  <c r="J146" i="30"/>
  <c r="K146" i="30"/>
  <c r="D147" i="30"/>
  <c r="E147" i="30"/>
  <c r="F147" i="30"/>
  <c r="G147" i="30"/>
  <c r="H147" i="30"/>
  <c r="I147" i="30"/>
  <c r="J147" i="30"/>
  <c r="K147" i="30"/>
  <c r="D148" i="30"/>
  <c r="E148" i="30"/>
  <c r="F148" i="30"/>
  <c r="G148" i="30"/>
  <c r="H148" i="30"/>
  <c r="I148" i="30"/>
  <c r="J148" i="30"/>
  <c r="K148" i="30"/>
  <c r="D149" i="30"/>
  <c r="E149" i="30"/>
  <c r="F149" i="30"/>
  <c r="G149" i="30"/>
  <c r="H149" i="30"/>
  <c r="I149" i="30"/>
  <c r="J149" i="30"/>
  <c r="K149" i="30"/>
  <c r="D150" i="30"/>
  <c r="E150" i="30"/>
  <c r="F150" i="30"/>
  <c r="G150" i="30"/>
  <c r="H150" i="30"/>
  <c r="I150" i="30"/>
  <c r="J150" i="30"/>
  <c r="K150" i="30"/>
  <c r="D151" i="30"/>
  <c r="E151" i="30"/>
  <c r="F151" i="30"/>
  <c r="G151" i="30"/>
  <c r="H151" i="30"/>
  <c r="I151" i="30"/>
  <c r="J151" i="30"/>
  <c r="K151" i="30"/>
  <c r="D152" i="30"/>
  <c r="E152" i="30"/>
  <c r="F152" i="30"/>
  <c r="G152" i="30"/>
  <c r="H152" i="30"/>
  <c r="I152" i="30"/>
  <c r="J152" i="30"/>
  <c r="K152" i="30"/>
  <c r="D153" i="30"/>
  <c r="E153" i="30"/>
  <c r="F153" i="30"/>
  <c r="G153" i="30"/>
  <c r="H153" i="30"/>
  <c r="I153" i="30"/>
  <c r="J153" i="30"/>
  <c r="K153" i="30"/>
  <c r="D154" i="30"/>
  <c r="E154" i="30"/>
  <c r="F154" i="30"/>
  <c r="G154" i="30"/>
  <c r="H154" i="30"/>
  <c r="I154" i="30"/>
  <c r="J154" i="30"/>
  <c r="K154" i="30"/>
  <c r="D155" i="30"/>
  <c r="E155" i="30"/>
  <c r="F155" i="30"/>
  <c r="G155" i="30"/>
  <c r="H155" i="30"/>
  <c r="I155" i="30"/>
  <c r="J155" i="30"/>
  <c r="K155" i="30"/>
  <c r="D156" i="30"/>
  <c r="E156" i="30"/>
  <c r="F156" i="30"/>
  <c r="G156" i="30"/>
  <c r="H156" i="30"/>
  <c r="I156" i="30"/>
  <c r="J156" i="30"/>
  <c r="K156" i="30"/>
  <c r="E128" i="30"/>
  <c r="F128" i="30"/>
  <c r="G128" i="30"/>
  <c r="H128" i="30"/>
  <c r="I128" i="30"/>
  <c r="J128" i="30"/>
  <c r="K128" i="30"/>
  <c r="D128" i="30"/>
  <c r="D129" i="26"/>
  <c r="E129" i="26"/>
  <c r="F129" i="26"/>
  <c r="G129" i="26"/>
  <c r="H129" i="26"/>
  <c r="I129" i="26"/>
  <c r="J129" i="26"/>
  <c r="K129" i="26"/>
  <c r="D130" i="26"/>
  <c r="E130" i="26"/>
  <c r="F130" i="26"/>
  <c r="G130" i="26"/>
  <c r="H130" i="26"/>
  <c r="I130" i="26"/>
  <c r="J130" i="26"/>
  <c r="K130" i="26"/>
  <c r="D131" i="26"/>
  <c r="E131" i="26"/>
  <c r="F131" i="26"/>
  <c r="G131" i="26"/>
  <c r="H131" i="26"/>
  <c r="I131" i="26"/>
  <c r="J131" i="26"/>
  <c r="K131" i="26"/>
  <c r="D132" i="26"/>
  <c r="E132" i="26"/>
  <c r="F132" i="26"/>
  <c r="G132" i="26"/>
  <c r="H132" i="26"/>
  <c r="I132" i="26"/>
  <c r="J132" i="26"/>
  <c r="K132" i="26"/>
  <c r="D133" i="26"/>
  <c r="E133" i="26"/>
  <c r="F133" i="26"/>
  <c r="G133" i="26"/>
  <c r="H133" i="26"/>
  <c r="I133" i="26"/>
  <c r="J133" i="26"/>
  <c r="K133" i="26"/>
  <c r="D134" i="26"/>
  <c r="E134" i="26"/>
  <c r="F134" i="26"/>
  <c r="G134" i="26"/>
  <c r="H134" i="26"/>
  <c r="I134" i="26"/>
  <c r="J134" i="26"/>
  <c r="K134" i="26"/>
  <c r="D135" i="26"/>
  <c r="E135" i="26"/>
  <c r="F135" i="26"/>
  <c r="G135" i="26"/>
  <c r="H135" i="26"/>
  <c r="I135" i="26"/>
  <c r="J135" i="26"/>
  <c r="K135" i="26"/>
  <c r="D136" i="26"/>
  <c r="E136" i="26"/>
  <c r="F136" i="26"/>
  <c r="G136" i="26"/>
  <c r="H136" i="26"/>
  <c r="I136" i="26"/>
  <c r="J136" i="26"/>
  <c r="K136" i="26"/>
  <c r="D137" i="26"/>
  <c r="E137" i="26"/>
  <c r="F137" i="26"/>
  <c r="G137" i="26"/>
  <c r="H137" i="26"/>
  <c r="I137" i="26"/>
  <c r="J137" i="26"/>
  <c r="J137" i="36" s="1"/>
  <c r="K137" i="26"/>
  <c r="K137" i="36" s="1"/>
  <c r="D138" i="26"/>
  <c r="E138" i="26"/>
  <c r="F138" i="26"/>
  <c r="G138" i="26"/>
  <c r="H138" i="26"/>
  <c r="I138" i="26"/>
  <c r="J138" i="26"/>
  <c r="K138" i="26"/>
  <c r="D139" i="26"/>
  <c r="E139" i="26"/>
  <c r="F139" i="26"/>
  <c r="G139" i="26"/>
  <c r="H139" i="26"/>
  <c r="I139" i="26"/>
  <c r="J139" i="26"/>
  <c r="K139" i="26"/>
  <c r="D140" i="26"/>
  <c r="E140" i="26"/>
  <c r="F140" i="26"/>
  <c r="G140" i="26"/>
  <c r="H140" i="26"/>
  <c r="I140" i="26"/>
  <c r="J140" i="26"/>
  <c r="K140" i="26"/>
  <c r="D141" i="26"/>
  <c r="E141" i="26"/>
  <c r="F141" i="26"/>
  <c r="G141" i="26"/>
  <c r="H141" i="26"/>
  <c r="I141" i="26"/>
  <c r="J141" i="26"/>
  <c r="K141" i="26"/>
  <c r="D142" i="26"/>
  <c r="E142" i="26"/>
  <c r="F142" i="26"/>
  <c r="G142" i="26"/>
  <c r="H142" i="26"/>
  <c r="I142" i="26"/>
  <c r="J142" i="26"/>
  <c r="K142" i="26"/>
  <c r="D143" i="26"/>
  <c r="E143" i="26"/>
  <c r="F143" i="26"/>
  <c r="G143" i="26"/>
  <c r="H143" i="26"/>
  <c r="I143" i="26"/>
  <c r="J143" i="26"/>
  <c r="K143" i="26"/>
  <c r="D144" i="26"/>
  <c r="D144" i="36" s="1"/>
  <c r="E144" i="26"/>
  <c r="E144" i="36" s="1"/>
  <c r="F144" i="26"/>
  <c r="G144" i="26"/>
  <c r="H144" i="26"/>
  <c r="I144" i="26"/>
  <c r="J144" i="26"/>
  <c r="K144" i="26"/>
  <c r="D145" i="26"/>
  <c r="E145" i="26"/>
  <c r="F145" i="26"/>
  <c r="G145" i="26"/>
  <c r="H145" i="26"/>
  <c r="I145" i="26"/>
  <c r="J145" i="26"/>
  <c r="K145" i="26"/>
  <c r="D146" i="26"/>
  <c r="E146" i="26"/>
  <c r="F146" i="26"/>
  <c r="G146" i="26"/>
  <c r="H146" i="26"/>
  <c r="I146" i="26"/>
  <c r="J146" i="26"/>
  <c r="K146" i="26"/>
  <c r="D147" i="26"/>
  <c r="E147" i="26"/>
  <c r="F147" i="26"/>
  <c r="G147" i="26"/>
  <c r="H147" i="26"/>
  <c r="I147" i="26"/>
  <c r="J147" i="26"/>
  <c r="K147" i="26"/>
  <c r="D148" i="26"/>
  <c r="E148" i="26"/>
  <c r="F148" i="26"/>
  <c r="G148" i="26"/>
  <c r="H148" i="26"/>
  <c r="I148" i="26"/>
  <c r="J148" i="26"/>
  <c r="K148" i="26"/>
  <c r="D149" i="26"/>
  <c r="E149" i="26"/>
  <c r="F149" i="26"/>
  <c r="G149" i="26"/>
  <c r="H149" i="26"/>
  <c r="I149" i="26"/>
  <c r="J149" i="26"/>
  <c r="K149" i="26"/>
  <c r="D150" i="26"/>
  <c r="E150" i="26"/>
  <c r="F150" i="26"/>
  <c r="G150" i="26"/>
  <c r="H150" i="26"/>
  <c r="I150" i="26"/>
  <c r="J150" i="26"/>
  <c r="K150" i="26"/>
  <c r="D151" i="26"/>
  <c r="E151" i="26"/>
  <c r="F151" i="26"/>
  <c r="G151" i="26"/>
  <c r="H151" i="26"/>
  <c r="I151" i="26"/>
  <c r="J151" i="26"/>
  <c r="K151" i="26"/>
  <c r="D152" i="26"/>
  <c r="E152" i="26"/>
  <c r="F152" i="26"/>
  <c r="G152" i="26"/>
  <c r="H152" i="26"/>
  <c r="I152" i="26"/>
  <c r="J152" i="26"/>
  <c r="K152" i="26"/>
  <c r="D153" i="26"/>
  <c r="E153" i="26"/>
  <c r="F153" i="26"/>
  <c r="G153" i="26"/>
  <c r="H153" i="26"/>
  <c r="I153" i="26"/>
  <c r="J153" i="26"/>
  <c r="K153" i="26"/>
  <c r="D154" i="26"/>
  <c r="E154" i="26"/>
  <c r="F154" i="26"/>
  <c r="G154" i="26"/>
  <c r="H154" i="26"/>
  <c r="I154" i="26"/>
  <c r="J154" i="26"/>
  <c r="K154" i="26"/>
  <c r="D155" i="26"/>
  <c r="E155" i="26"/>
  <c r="F155" i="26"/>
  <c r="G155" i="26"/>
  <c r="H155" i="26"/>
  <c r="I155" i="26"/>
  <c r="J155" i="26"/>
  <c r="K155" i="26"/>
  <c r="D156" i="26"/>
  <c r="E156" i="26"/>
  <c r="F156" i="26"/>
  <c r="G156" i="26"/>
  <c r="H156" i="26"/>
  <c r="I156" i="26"/>
  <c r="J156" i="26"/>
  <c r="K156" i="26"/>
  <c r="E128" i="26"/>
  <c r="F128" i="26"/>
  <c r="G128" i="26"/>
  <c r="H128" i="26"/>
  <c r="I128" i="26"/>
  <c r="J128" i="26"/>
  <c r="K128" i="26"/>
  <c r="D128" i="26"/>
  <c r="D154" i="23"/>
  <c r="E154" i="23"/>
  <c r="F154" i="23"/>
  <c r="G154" i="23"/>
  <c r="H154" i="23"/>
  <c r="I154" i="23"/>
  <c r="J154" i="23"/>
  <c r="K154" i="23"/>
  <c r="D155" i="23"/>
  <c r="E155" i="23"/>
  <c r="F155" i="23"/>
  <c r="G155" i="23"/>
  <c r="H155" i="23"/>
  <c r="I155" i="23"/>
  <c r="J155" i="23"/>
  <c r="K155" i="23"/>
  <c r="D156" i="23"/>
  <c r="E156" i="23"/>
  <c r="F156" i="23"/>
  <c r="G156" i="23"/>
  <c r="H156" i="23"/>
  <c r="I156" i="23"/>
  <c r="J156" i="23"/>
  <c r="K156" i="23"/>
  <c r="D129" i="23"/>
  <c r="D129" i="36" s="1"/>
  <c r="E129" i="23"/>
  <c r="E129" i="36" s="1"/>
  <c r="F129" i="36"/>
  <c r="G129" i="23"/>
  <c r="H129" i="23"/>
  <c r="I129" i="23"/>
  <c r="J129" i="23"/>
  <c r="K129" i="23"/>
  <c r="K129" i="37" s="1"/>
  <c r="D130" i="23"/>
  <c r="E130" i="23"/>
  <c r="F130" i="23"/>
  <c r="G130" i="23"/>
  <c r="H130" i="23"/>
  <c r="H130" i="36" s="1"/>
  <c r="I130" i="23"/>
  <c r="I130" i="36" s="1"/>
  <c r="J130" i="23"/>
  <c r="J130" i="36" s="1"/>
  <c r="K130" i="23"/>
  <c r="K130" i="36" s="1"/>
  <c r="D131" i="23"/>
  <c r="E131" i="23"/>
  <c r="E131" i="37" s="1"/>
  <c r="F131" i="23"/>
  <c r="F131" i="36" s="1"/>
  <c r="G131" i="23"/>
  <c r="G131" i="37" s="1"/>
  <c r="H131" i="23"/>
  <c r="H131" i="37" s="1"/>
  <c r="I131" i="23"/>
  <c r="I131" i="37" s="1"/>
  <c r="J131" i="23"/>
  <c r="J131" i="37" s="1"/>
  <c r="K131" i="23"/>
  <c r="D132" i="23"/>
  <c r="D132" i="36" s="1"/>
  <c r="E132" i="23"/>
  <c r="E132" i="36" s="1"/>
  <c r="F132" i="23"/>
  <c r="F132" i="36" s="1"/>
  <c r="G132" i="23"/>
  <c r="H132" i="23"/>
  <c r="I132" i="23"/>
  <c r="I132" i="37" s="1"/>
  <c r="J132" i="23"/>
  <c r="J132" i="37" s="1"/>
  <c r="K132" i="23"/>
  <c r="K132" i="37" s="1"/>
  <c r="D133" i="23"/>
  <c r="E133" i="23"/>
  <c r="F133" i="23"/>
  <c r="F133" i="36" s="1"/>
  <c r="G133" i="23"/>
  <c r="H133" i="23"/>
  <c r="H133" i="36" s="1"/>
  <c r="I133" i="23"/>
  <c r="J133" i="23"/>
  <c r="J133" i="36" s="1"/>
  <c r="K133" i="23"/>
  <c r="K133" i="37" s="1"/>
  <c r="D134" i="23"/>
  <c r="E134" i="23"/>
  <c r="F134" i="23"/>
  <c r="G134" i="23"/>
  <c r="H134" i="23"/>
  <c r="I134" i="23"/>
  <c r="J134" i="23"/>
  <c r="K134" i="23"/>
  <c r="K134" i="37" s="1"/>
  <c r="D135" i="23"/>
  <c r="E135" i="23"/>
  <c r="F135" i="23"/>
  <c r="F135" i="37" s="1"/>
  <c r="G135" i="23"/>
  <c r="G135" i="37" s="1"/>
  <c r="H135" i="23"/>
  <c r="H135" i="37" s="1"/>
  <c r="I135" i="23"/>
  <c r="I135" i="37" s="1"/>
  <c r="J135" i="23"/>
  <c r="J135" i="37" s="1"/>
  <c r="K135" i="23"/>
  <c r="K135" i="37" s="1"/>
  <c r="D136" i="23"/>
  <c r="E136" i="23"/>
  <c r="F136" i="23"/>
  <c r="G136" i="23"/>
  <c r="H136" i="23"/>
  <c r="I136" i="23"/>
  <c r="J136" i="23"/>
  <c r="K136" i="23"/>
  <c r="D137" i="23"/>
  <c r="E137" i="23"/>
  <c r="F137" i="23"/>
  <c r="F137" i="15" s="1"/>
  <c r="F137" i="13" s="1"/>
  <c r="G137" i="23"/>
  <c r="H137" i="23"/>
  <c r="I137" i="23"/>
  <c r="J137" i="23"/>
  <c r="K137" i="23"/>
  <c r="D138" i="23"/>
  <c r="E138" i="23"/>
  <c r="F138" i="23"/>
  <c r="G138" i="23"/>
  <c r="H138" i="23"/>
  <c r="I138" i="23"/>
  <c r="J138" i="23"/>
  <c r="K138" i="23"/>
  <c r="D139" i="23"/>
  <c r="E139" i="23"/>
  <c r="E139" i="36" s="1"/>
  <c r="F139" i="23"/>
  <c r="F139" i="36" s="1"/>
  <c r="G139" i="23"/>
  <c r="G139" i="36" s="1"/>
  <c r="H139" i="23"/>
  <c r="H139" i="36" s="1"/>
  <c r="I139" i="23"/>
  <c r="I139" i="37" s="1"/>
  <c r="J139" i="23"/>
  <c r="K139" i="23"/>
  <c r="K139" i="37" s="1"/>
  <c r="D140" i="23"/>
  <c r="D140" i="37" s="1"/>
  <c r="E140" i="23"/>
  <c r="E140" i="37" s="1"/>
  <c r="F140" i="23"/>
  <c r="F140" i="37" s="1"/>
  <c r="G140" i="23"/>
  <c r="H140" i="23"/>
  <c r="H140" i="37" s="1"/>
  <c r="I140" i="23"/>
  <c r="I140" i="36" s="1"/>
  <c r="J140" i="23"/>
  <c r="J140" i="36" s="1"/>
  <c r="K140" i="23"/>
  <c r="K140" i="36" s="1"/>
  <c r="D141" i="23"/>
  <c r="D141" i="36" s="1"/>
  <c r="E141" i="23"/>
  <c r="E141" i="37" s="1"/>
  <c r="F141" i="23"/>
  <c r="F141" i="37" s="1"/>
  <c r="G141" i="23"/>
  <c r="G141" i="37" s="1"/>
  <c r="H141" i="23"/>
  <c r="H141" i="37" s="1"/>
  <c r="I141" i="23"/>
  <c r="I141" i="37" s="1"/>
  <c r="J141" i="23"/>
  <c r="J141" i="37" s="1"/>
  <c r="K141" i="23"/>
  <c r="K141" i="37" s="1"/>
  <c r="D142" i="23"/>
  <c r="E142" i="23"/>
  <c r="F142" i="23"/>
  <c r="G142" i="23"/>
  <c r="H142" i="23"/>
  <c r="I142" i="23"/>
  <c r="J142" i="23"/>
  <c r="K142" i="23"/>
  <c r="D143" i="23"/>
  <c r="D143" i="37" s="1"/>
  <c r="E143" i="23"/>
  <c r="E143" i="36" s="1"/>
  <c r="F143" i="23"/>
  <c r="F143" i="36" s="1"/>
  <c r="G143" i="23"/>
  <c r="H143" i="23"/>
  <c r="I143" i="23"/>
  <c r="I143" i="37" s="1"/>
  <c r="J143" i="23"/>
  <c r="J143" i="37" s="1"/>
  <c r="K143" i="23"/>
  <c r="K143" i="37" s="1"/>
  <c r="D144" i="23"/>
  <c r="D144" i="37" s="1"/>
  <c r="E144" i="23"/>
  <c r="F144" i="23"/>
  <c r="G144" i="23"/>
  <c r="H144" i="23"/>
  <c r="I144" i="23"/>
  <c r="I144" i="37" s="1"/>
  <c r="J144" i="23"/>
  <c r="K144" i="23"/>
  <c r="D145" i="23"/>
  <c r="D145" i="36" s="1"/>
  <c r="E145" i="23"/>
  <c r="F145" i="23"/>
  <c r="G145" i="23"/>
  <c r="G145" i="37" s="1"/>
  <c r="H145" i="23"/>
  <c r="H145" i="37" s="1"/>
  <c r="I145" i="23"/>
  <c r="I145" i="37" s="1"/>
  <c r="J145" i="23"/>
  <c r="J145" i="37" s="1"/>
  <c r="K145" i="23"/>
  <c r="K145" i="37" s="1"/>
  <c r="D146" i="23"/>
  <c r="E146" i="23"/>
  <c r="F146" i="23"/>
  <c r="G146" i="23"/>
  <c r="H146" i="23"/>
  <c r="I146" i="23"/>
  <c r="I146" i="36" s="1"/>
  <c r="J146" i="23"/>
  <c r="J146" i="37" s="1"/>
  <c r="K146" i="23"/>
  <c r="D147" i="23"/>
  <c r="D147" i="36" s="1"/>
  <c r="E147" i="23"/>
  <c r="E147" i="36" s="1"/>
  <c r="F147" i="23"/>
  <c r="F147" i="36" s="1"/>
  <c r="G147" i="23"/>
  <c r="G147" i="37" s="1"/>
  <c r="H147" i="23"/>
  <c r="I147" i="23"/>
  <c r="J147" i="23"/>
  <c r="K147" i="23"/>
  <c r="D148" i="23"/>
  <c r="D148" i="37" s="1"/>
  <c r="E148" i="23"/>
  <c r="F148" i="23"/>
  <c r="G148" i="23"/>
  <c r="H148" i="23"/>
  <c r="I148" i="23"/>
  <c r="J148" i="23"/>
  <c r="K148" i="23"/>
  <c r="K148" i="37" s="1"/>
  <c r="D149" i="23"/>
  <c r="D149" i="36" s="1"/>
  <c r="E149" i="23"/>
  <c r="E149" i="36" s="1"/>
  <c r="F149" i="23"/>
  <c r="G149" i="23"/>
  <c r="G149" i="37" s="1"/>
  <c r="H149" i="23"/>
  <c r="H149" i="37" s="1"/>
  <c r="I149" i="23"/>
  <c r="I149" i="37" s="1"/>
  <c r="J149" i="23"/>
  <c r="J149" i="37" s="1"/>
  <c r="K149" i="23"/>
  <c r="K149" i="37" s="1"/>
  <c r="D150" i="23"/>
  <c r="E150" i="23"/>
  <c r="F150" i="23"/>
  <c r="G150" i="23"/>
  <c r="H150" i="23"/>
  <c r="I150" i="23"/>
  <c r="J150" i="23"/>
  <c r="J150" i="15" s="1"/>
  <c r="J150" i="13" s="1"/>
  <c r="K150" i="23"/>
  <c r="K150" i="37" s="1"/>
  <c r="D151" i="23"/>
  <c r="D151" i="37" s="1"/>
  <c r="E151" i="23"/>
  <c r="F151" i="23"/>
  <c r="G151" i="23"/>
  <c r="G151" i="37" s="1"/>
  <c r="H151" i="23"/>
  <c r="H151" i="37" s="1"/>
  <c r="I151" i="23"/>
  <c r="J151" i="23"/>
  <c r="K151" i="23"/>
  <c r="K151" i="36" s="1"/>
  <c r="D152" i="23"/>
  <c r="E152" i="23"/>
  <c r="E152" i="36" s="1"/>
  <c r="F152" i="23"/>
  <c r="G152" i="23"/>
  <c r="H152" i="23"/>
  <c r="I152" i="23"/>
  <c r="I152" i="37" s="1"/>
  <c r="J152" i="23"/>
  <c r="J152" i="37" s="1"/>
  <c r="K152" i="23"/>
  <c r="K152" i="37" s="1"/>
  <c r="D153" i="23"/>
  <c r="E153" i="23"/>
  <c r="E153" i="37" s="1"/>
  <c r="F153" i="23"/>
  <c r="G153" i="23"/>
  <c r="H153" i="23"/>
  <c r="I153" i="23"/>
  <c r="J153" i="23"/>
  <c r="K153" i="23"/>
  <c r="E128" i="23"/>
  <c r="E128" i="36" s="1"/>
  <c r="F128" i="23"/>
  <c r="G128" i="23"/>
  <c r="H128" i="23"/>
  <c r="H128" i="37" s="1"/>
  <c r="I128" i="23"/>
  <c r="I128" i="37" s="1"/>
  <c r="J128" i="23"/>
  <c r="J128" i="37" s="1"/>
  <c r="K128" i="23"/>
  <c r="K128" i="37" s="1"/>
  <c r="D128" i="23"/>
  <c r="D128" i="37" s="1"/>
  <c r="D129" i="16"/>
  <c r="E129" i="16"/>
  <c r="F129" i="16"/>
  <c r="G129" i="16"/>
  <c r="H129" i="16"/>
  <c r="I129" i="16"/>
  <c r="J129" i="16"/>
  <c r="K129" i="16"/>
  <c r="D130" i="16"/>
  <c r="E130" i="16"/>
  <c r="F130" i="16"/>
  <c r="G130" i="16"/>
  <c r="H130" i="16"/>
  <c r="I130" i="16"/>
  <c r="J130" i="16"/>
  <c r="K130" i="16"/>
  <c r="D131" i="16"/>
  <c r="E131" i="16"/>
  <c r="F131" i="16"/>
  <c r="G131" i="16"/>
  <c r="H131" i="16"/>
  <c r="I131" i="16"/>
  <c r="J131" i="16"/>
  <c r="K131" i="16"/>
  <c r="D132" i="16"/>
  <c r="E132" i="16"/>
  <c r="F132" i="16"/>
  <c r="G132" i="16"/>
  <c r="H132" i="16"/>
  <c r="I132" i="16"/>
  <c r="J132" i="16"/>
  <c r="K132" i="16"/>
  <c r="D133" i="16"/>
  <c r="E133" i="16"/>
  <c r="F133" i="16"/>
  <c r="G133" i="16"/>
  <c r="H133" i="16"/>
  <c r="I133" i="16"/>
  <c r="I133" i="15" s="1"/>
  <c r="I133" i="13" s="1"/>
  <c r="J133" i="16"/>
  <c r="K133" i="16"/>
  <c r="D134" i="16"/>
  <c r="E134" i="16"/>
  <c r="F134" i="16"/>
  <c r="G134" i="16"/>
  <c r="H134" i="16"/>
  <c r="I134" i="16"/>
  <c r="J134" i="16"/>
  <c r="K134" i="16"/>
  <c r="D135" i="16"/>
  <c r="E135" i="16"/>
  <c r="F135" i="16"/>
  <c r="G135" i="16"/>
  <c r="H135" i="16"/>
  <c r="I135" i="16"/>
  <c r="J135" i="16"/>
  <c r="K135" i="16"/>
  <c r="D136" i="16"/>
  <c r="E136" i="16"/>
  <c r="F136" i="16"/>
  <c r="G136" i="16"/>
  <c r="H136" i="16"/>
  <c r="I136" i="16"/>
  <c r="J136" i="16"/>
  <c r="K136" i="16"/>
  <c r="D137" i="16"/>
  <c r="D137" i="15" s="1"/>
  <c r="D137" i="13" s="1"/>
  <c r="E137" i="16"/>
  <c r="F137" i="16"/>
  <c r="G137" i="16"/>
  <c r="H137" i="16"/>
  <c r="I137" i="16"/>
  <c r="J137" i="16"/>
  <c r="K137" i="16"/>
  <c r="D138" i="16"/>
  <c r="E138" i="16"/>
  <c r="F138" i="16"/>
  <c r="G138" i="16"/>
  <c r="H138" i="16"/>
  <c r="I138" i="16"/>
  <c r="J138" i="16"/>
  <c r="K138" i="16"/>
  <c r="D139" i="16"/>
  <c r="E139" i="16"/>
  <c r="F139" i="16"/>
  <c r="G139" i="16"/>
  <c r="H139" i="16"/>
  <c r="I139" i="16"/>
  <c r="J139" i="16"/>
  <c r="K139" i="16"/>
  <c r="D140" i="16"/>
  <c r="D140" i="15" s="1"/>
  <c r="E140" i="16"/>
  <c r="F140" i="16"/>
  <c r="G140" i="16"/>
  <c r="H140" i="16"/>
  <c r="I140" i="16"/>
  <c r="J140" i="16"/>
  <c r="K140" i="16"/>
  <c r="D141" i="16"/>
  <c r="E141" i="16"/>
  <c r="E141" i="15" s="1"/>
  <c r="E141" i="13" s="1"/>
  <c r="F141" i="16"/>
  <c r="F141" i="15" s="1"/>
  <c r="F141" i="13" s="1"/>
  <c r="G141" i="16"/>
  <c r="H141" i="16"/>
  <c r="I141" i="16"/>
  <c r="J141" i="16"/>
  <c r="K141" i="16"/>
  <c r="D142" i="16"/>
  <c r="E142" i="16"/>
  <c r="F142" i="16"/>
  <c r="G142" i="16"/>
  <c r="H142" i="16"/>
  <c r="I142" i="16"/>
  <c r="J142" i="16"/>
  <c r="K142" i="16"/>
  <c r="D143" i="16"/>
  <c r="E143" i="16"/>
  <c r="F143" i="16"/>
  <c r="G143" i="16"/>
  <c r="H143" i="16"/>
  <c r="I143" i="16"/>
  <c r="J143" i="16"/>
  <c r="K143" i="16"/>
  <c r="D144" i="16"/>
  <c r="D144" i="15" s="1"/>
  <c r="D144" i="13" s="1"/>
  <c r="E144" i="16"/>
  <c r="F144" i="16"/>
  <c r="G144" i="16"/>
  <c r="H144" i="16"/>
  <c r="I144" i="16"/>
  <c r="J144" i="16"/>
  <c r="K144" i="16"/>
  <c r="D145" i="16"/>
  <c r="E145" i="16"/>
  <c r="F145" i="16"/>
  <c r="G145" i="16"/>
  <c r="H145" i="16"/>
  <c r="I145" i="16"/>
  <c r="J145" i="16"/>
  <c r="K145" i="16"/>
  <c r="D146" i="16"/>
  <c r="E146" i="16"/>
  <c r="F146" i="16"/>
  <c r="G146" i="16"/>
  <c r="H146" i="16"/>
  <c r="I146" i="16"/>
  <c r="J146" i="16"/>
  <c r="K146" i="16"/>
  <c r="D147" i="16"/>
  <c r="E147" i="16"/>
  <c r="F147" i="16"/>
  <c r="G147" i="16"/>
  <c r="H147" i="16"/>
  <c r="I147" i="16"/>
  <c r="J147" i="16"/>
  <c r="K147" i="16"/>
  <c r="D148" i="16"/>
  <c r="E148" i="16"/>
  <c r="F148" i="16"/>
  <c r="G148" i="16"/>
  <c r="H148" i="16"/>
  <c r="I148" i="16"/>
  <c r="J148" i="16"/>
  <c r="K148" i="16"/>
  <c r="D149" i="16"/>
  <c r="E149" i="16"/>
  <c r="F149" i="16"/>
  <c r="G149" i="16"/>
  <c r="H149" i="16"/>
  <c r="I149" i="16"/>
  <c r="J149" i="16"/>
  <c r="K149" i="16"/>
  <c r="D150" i="16"/>
  <c r="E150" i="16"/>
  <c r="F150" i="16"/>
  <c r="F150" i="15" s="1"/>
  <c r="F150" i="13" s="1"/>
  <c r="G150" i="16"/>
  <c r="H150" i="16"/>
  <c r="I150" i="16"/>
  <c r="J150" i="16"/>
  <c r="K150" i="16"/>
  <c r="D151" i="16"/>
  <c r="E151" i="16"/>
  <c r="F151" i="16"/>
  <c r="G151" i="16"/>
  <c r="H151" i="16"/>
  <c r="I151" i="16"/>
  <c r="J151" i="16"/>
  <c r="K151" i="16"/>
  <c r="D152" i="16"/>
  <c r="E152" i="16"/>
  <c r="F152" i="16"/>
  <c r="G152" i="16"/>
  <c r="H152" i="16"/>
  <c r="I152" i="16"/>
  <c r="J152" i="16"/>
  <c r="K152" i="16"/>
  <c r="D153" i="16"/>
  <c r="E153" i="16"/>
  <c r="F153" i="16"/>
  <c r="G153" i="16"/>
  <c r="H153" i="16"/>
  <c r="I153" i="16"/>
  <c r="J153" i="16"/>
  <c r="K153" i="16"/>
  <c r="E128" i="16"/>
  <c r="F128" i="16"/>
  <c r="G128" i="16"/>
  <c r="H128" i="16"/>
  <c r="I128" i="16"/>
  <c r="J128" i="16"/>
  <c r="K128" i="16"/>
  <c r="D128" i="16"/>
  <c r="K135" i="15"/>
  <c r="K135" i="13" s="1"/>
  <c r="E137" i="15"/>
  <c r="E137" i="13" s="1"/>
  <c r="K136" i="36" l="1"/>
  <c r="J136" i="36"/>
  <c r="I136" i="36"/>
  <c r="K136" i="15"/>
  <c r="K136" i="13" s="1"/>
  <c r="K136" i="37"/>
  <c r="J136" i="37"/>
  <c r="I136" i="37"/>
  <c r="H136" i="36"/>
  <c r="H136" i="37"/>
  <c r="G136" i="37"/>
  <c r="G136" i="36"/>
  <c r="F136" i="36"/>
  <c r="F136" i="15"/>
  <c r="F136" i="13" s="1"/>
  <c r="F136" i="37"/>
  <c r="E136" i="36"/>
  <c r="E136" i="37"/>
  <c r="D136" i="36"/>
  <c r="F152" i="37"/>
  <c r="H152" i="37"/>
  <c r="G152" i="37"/>
  <c r="D152" i="36"/>
  <c r="J152" i="36"/>
  <c r="J152" i="15"/>
  <c r="J152" i="13" s="1"/>
  <c r="I152" i="15"/>
  <c r="I152" i="13" s="1"/>
  <c r="H152" i="15"/>
  <c r="H152" i="13" s="1"/>
  <c r="E152" i="37"/>
  <c r="I152" i="36"/>
  <c r="H152" i="36"/>
  <c r="G152" i="15"/>
  <c r="G152" i="13" s="1"/>
  <c r="K152" i="36"/>
  <c r="G152" i="36"/>
  <c r="D152" i="37"/>
  <c r="F152" i="15"/>
  <c r="F152" i="13" s="1"/>
  <c r="F152" i="36"/>
  <c r="E152" i="15"/>
  <c r="E152" i="13" s="1"/>
  <c r="F130" i="36"/>
  <c r="D130" i="15"/>
  <c r="D130" i="13" s="1"/>
  <c r="E130" i="15"/>
  <c r="E130" i="13" s="1"/>
  <c r="G130" i="36"/>
  <c r="E130" i="36"/>
  <c r="D130" i="36"/>
  <c r="K130" i="37"/>
  <c r="J130" i="37"/>
  <c r="E130" i="37"/>
  <c r="H130" i="37"/>
  <c r="G130" i="37"/>
  <c r="K130" i="15"/>
  <c r="K130" i="13" s="1"/>
  <c r="J130" i="15"/>
  <c r="J130" i="13" s="1"/>
  <c r="I130" i="37"/>
  <c r="I130" i="15"/>
  <c r="I130" i="13" s="1"/>
  <c r="H130" i="15"/>
  <c r="H130" i="13" s="1"/>
  <c r="F130" i="37"/>
  <c r="D130" i="37"/>
  <c r="K147" i="15"/>
  <c r="K147" i="13" s="1"/>
  <c r="K147" i="36"/>
  <c r="J147" i="36"/>
  <c r="I147" i="36"/>
  <c r="H147" i="36"/>
  <c r="J147" i="37"/>
  <c r="I147" i="15"/>
  <c r="I147" i="13" s="1"/>
  <c r="H147" i="15"/>
  <c r="H147" i="13" s="1"/>
  <c r="G147" i="15"/>
  <c r="G147" i="13" s="1"/>
  <c r="K147" i="37"/>
  <c r="I147" i="37"/>
  <c r="H147" i="37"/>
  <c r="G147" i="36"/>
  <c r="F147" i="37"/>
  <c r="F147" i="15"/>
  <c r="F147" i="13" s="1"/>
  <c r="E147" i="15"/>
  <c r="E147" i="13" s="1"/>
  <c r="E147" i="37"/>
  <c r="D147" i="15"/>
  <c r="D147" i="13" s="1"/>
  <c r="D147" i="37"/>
  <c r="J147" i="15"/>
  <c r="J147" i="13" s="1"/>
  <c r="I153" i="37"/>
  <c r="H153" i="37"/>
  <c r="K153" i="37"/>
  <c r="G153" i="37"/>
  <c r="F153" i="37"/>
  <c r="J153" i="37"/>
  <c r="E153" i="15"/>
  <c r="E153" i="13" s="1"/>
  <c r="D153" i="15"/>
  <c r="D153" i="13" s="1"/>
  <c r="F153" i="15"/>
  <c r="F153" i="13" s="1"/>
  <c r="E153" i="36"/>
  <c r="G153" i="15"/>
  <c r="G153" i="13" s="1"/>
  <c r="D153" i="36"/>
  <c r="I153" i="15"/>
  <c r="I153" i="13" s="1"/>
  <c r="H153" i="15"/>
  <c r="H153" i="13" s="1"/>
  <c r="K153" i="36"/>
  <c r="J153" i="36"/>
  <c r="I153" i="36"/>
  <c r="H153" i="36"/>
  <c r="G153" i="36"/>
  <c r="J153" i="15"/>
  <c r="J153" i="13" s="1"/>
  <c r="F153" i="36"/>
  <c r="K137" i="37"/>
  <c r="D137" i="37"/>
  <c r="J137" i="37"/>
  <c r="I137" i="37"/>
  <c r="I137" i="36"/>
  <c r="H137" i="36"/>
  <c r="H137" i="37"/>
  <c r="H137" i="15"/>
  <c r="H137" i="13" s="1"/>
  <c r="G137" i="36"/>
  <c r="G137" i="15"/>
  <c r="G137" i="13" s="1"/>
  <c r="G137" i="37"/>
  <c r="F137" i="36"/>
  <c r="F137" i="37"/>
  <c r="E137" i="37"/>
  <c r="E137" i="36"/>
  <c r="D137" i="36"/>
  <c r="H150" i="37"/>
  <c r="D150" i="37"/>
  <c r="I150" i="37"/>
  <c r="G150" i="37"/>
  <c r="F150" i="37"/>
  <c r="E150" i="37"/>
  <c r="K150" i="15"/>
  <c r="K150" i="13" s="1"/>
  <c r="K150" i="36"/>
  <c r="J150" i="36"/>
  <c r="I150" i="15"/>
  <c r="I150" i="13" s="1"/>
  <c r="H150" i="36"/>
  <c r="H150" i="15"/>
  <c r="H150" i="13" s="1"/>
  <c r="I150" i="36"/>
  <c r="G150" i="36"/>
  <c r="F150" i="36"/>
  <c r="E150" i="15"/>
  <c r="E150" i="13" s="1"/>
  <c r="E150" i="36"/>
  <c r="D150" i="15"/>
  <c r="D150" i="13" s="1"/>
  <c r="D150" i="36"/>
  <c r="J150" i="37"/>
  <c r="G150" i="15"/>
  <c r="G150" i="13" s="1"/>
  <c r="E135" i="37"/>
  <c r="D135" i="37"/>
  <c r="J136" i="15"/>
  <c r="J136" i="13" s="1"/>
  <c r="H136" i="15"/>
  <c r="H136" i="13" s="1"/>
  <c r="I136" i="15"/>
  <c r="I136" i="13" s="1"/>
  <c r="I137" i="15"/>
  <c r="I137" i="13" s="1"/>
  <c r="K135" i="36"/>
  <c r="J135" i="15"/>
  <c r="J135" i="13" s="1"/>
  <c r="J135" i="36"/>
  <c r="I135" i="15"/>
  <c r="I135" i="13" s="1"/>
  <c r="I135" i="36"/>
  <c r="H135" i="15"/>
  <c r="H135" i="13" s="1"/>
  <c r="G135" i="15"/>
  <c r="G135" i="13" s="1"/>
  <c r="H135" i="36"/>
  <c r="G135" i="36"/>
  <c r="F135" i="15"/>
  <c r="F135" i="13" s="1"/>
  <c r="F135" i="36"/>
  <c r="E135" i="15"/>
  <c r="E135" i="13" s="1"/>
  <c r="E135" i="36"/>
  <c r="D135" i="15"/>
  <c r="D135" i="13" s="1"/>
  <c r="D135" i="36"/>
  <c r="G133" i="37"/>
  <c r="E133" i="37"/>
  <c r="D133" i="37"/>
  <c r="I133" i="36"/>
  <c r="K133" i="36"/>
  <c r="K133" i="15"/>
  <c r="K133" i="13" s="1"/>
  <c r="I133" i="37"/>
  <c r="H133" i="15"/>
  <c r="H133" i="13" s="1"/>
  <c r="H133" i="37"/>
  <c r="G133" i="36"/>
  <c r="F133" i="37"/>
  <c r="E133" i="36"/>
  <c r="D133" i="36"/>
  <c r="F142" i="15"/>
  <c r="F142" i="13" s="1"/>
  <c r="K138" i="15"/>
  <c r="K138" i="13" s="1"/>
  <c r="F133" i="15"/>
  <c r="F133" i="13" s="1"/>
  <c r="J142" i="15"/>
  <c r="J142" i="13" s="1"/>
  <c r="F138" i="15"/>
  <c r="F138" i="13" s="1"/>
  <c r="J138" i="15"/>
  <c r="J138" i="13" s="1"/>
  <c r="I142" i="15"/>
  <c r="I142" i="13" s="1"/>
  <c r="E138" i="15"/>
  <c r="E138" i="13" s="1"/>
  <c r="H142" i="15"/>
  <c r="H142" i="13" s="1"/>
  <c r="D138" i="15"/>
  <c r="D138" i="13" s="1"/>
  <c r="E142" i="15"/>
  <c r="E142" i="13" s="1"/>
  <c r="G138" i="15"/>
  <c r="G138" i="13" s="1"/>
  <c r="J133" i="15"/>
  <c r="J133" i="13" s="1"/>
  <c r="D133" i="15"/>
  <c r="D133" i="13" s="1"/>
  <c r="J134" i="15"/>
  <c r="J134" i="13" s="1"/>
  <c r="I134" i="37"/>
  <c r="G134" i="15"/>
  <c r="G134" i="13" s="1"/>
  <c r="F134" i="15"/>
  <c r="F134" i="13" s="1"/>
  <c r="H134" i="37"/>
  <c r="E134" i="36"/>
  <c r="D134" i="36"/>
  <c r="E134" i="37"/>
  <c r="K134" i="36"/>
  <c r="J134" i="36"/>
  <c r="G134" i="36"/>
  <c r="F134" i="37"/>
  <c r="I134" i="36"/>
  <c r="F134" i="36"/>
  <c r="E134" i="15"/>
  <c r="E134" i="13" s="1"/>
  <c r="J134" i="37"/>
  <c r="I134" i="15"/>
  <c r="I134" i="13" s="1"/>
  <c r="H134" i="36"/>
  <c r="H134" i="15"/>
  <c r="H134" i="13" s="1"/>
  <c r="D134" i="15"/>
  <c r="D134" i="13" s="1"/>
  <c r="D134" i="37"/>
  <c r="F149" i="37"/>
  <c r="I149" i="15"/>
  <c r="I149" i="13" s="1"/>
  <c r="K149" i="36"/>
  <c r="J149" i="36"/>
  <c r="G149" i="36"/>
  <c r="F149" i="36"/>
  <c r="I149" i="36"/>
  <c r="H149" i="36"/>
  <c r="H149" i="15"/>
  <c r="H149" i="13" s="1"/>
  <c r="G149" i="15"/>
  <c r="G149" i="13" s="1"/>
  <c r="F149" i="15"/>
  <c r="F149" i="13" s="1"/>
  <c r="E149" i="37"/>
  <c r="E149" i="15"/>
  <c r="E149" i="13" s="1"/>
  <c r="D149" i="37"/>
  <c r="D149" i="15"/>
  <c r="D149" i="13" s="1"/>
  <c r="E148" i="37"/>
  <c r="I148" i="37"/>
  <c r="H148" i="37"/>
  <c r="G148" i="37"/>
  <c r="J148" i="15"/>
  <c r="J148" i="13" s="1"/>
  <c r="F148" i="37"/>
  <c r="E148" i="15"/>
  <c r="E148" i="13" s="1"/>
  <c r="K148" i="15"/>
  <c r="K148" i="13" s="1"/>
  <c r="I148" i="15"/>
  <c r="I148" i="13" s="1"/>
  <c r="I148" i="36"/>
  <c r="H148" i="15"/>
  <c r="H148" i="13" s="1"/>
  <c r="H148" i="36"/>
  <c r="F148" i="36"/>
  <c r="E148" i="36"/>
  <c r="D148" i="36"/>
  <c r="K148" i="36"/>
  <c r="J148" i="36"/>
  <c r="J148" i="37"/>
  <c r="G148" i="36"/>
  <c r="G128" i="37"/>
  <c r="F128" i="36"/>
  <c r="D128" i="15"/>
  <c r="D128" i="13" s="1"/>
  <c r="K128" i="15"/>
  <c r="K128" i="13" s="1"/>
  <c r="J128" i="15"/>
  <c r="J128" i="13" s="1"/>
  <c r="G128" i="36"/>
  <c r="F128" i="37"/>
  <c r="E128" i="37"/>
  <c r="K128" i="36"/>
  <c r="J128" i="36"/>
  <c r="I128" i="36"/>
  <c r="H128" i="36"/>
  <c r="G128" i="15"/>
  <c r="G128" i="13" s="1"/>
  <c r="F128" i="15"/>
  <c r="F128" i="13" s="1"/>
  <c r="E128" i="15"/>
  <c r="E128" i="13" s="1"/>
  <c r="D128" i="36"/>
  <c r="K131" i="37"/>
  <c r="D131" i="37"/>
  <c r="K131" i="36"/>
  <c r="J131" i="36"/>
  <c r="I131" i="36"/>
  <c r="H131" i="36"/>
  <c r="H131" i="15"/>
  <c r="H131" i="13" s="1"/>
  <c r="G131" i="36"/>
  <c r="F131" i="37"/>
  <c r="F131" i="15"/>
  <c r="F131" i="13" s="1"/>
  <c r="E131" i="36"/>
  <c r="E131" i="15"/>
  <c r="E131" i="13" s="1"/>
  <c r="D131" i="36"/>
  <c r="D131" i="15"/>
  <c r="D131" i="13" s="1"/>
  <c r="H128" i="15"/>
  <c r="H128" i="13" s="1"/>
  <c r="J149" i="15"/>
  <c r="J149" i="13" s="1"/>
  <c r="J137" i="15"/>
  <c r="J137" i="13" s="1"/>
  <c r="D141" i="37"/>
  <c r="D141" i="15"/>
  <c r="D141" i="13" s="1"/>
  <c r="K141" i="36"/>
  <c r="K141" i="15"/>
  <c r="K141" i="13" s="1"/>
  <c r="J141" i="36"/>
  <c r="J141" i="15"/>
  <c r="J141" i="13" s="1"/>
  <c r="I141" i="36"/>
  <c r="I141" i="15"/>
  <c r="I141" i="13" s="1"/>
  <c r="H141" i="15"/>
  <c r="H141" i="13" s="1"/>
  <c r="H141" i="36"/>
  <c r="G141" i="36"/>
  <c r="F141" i="36"/>
  <c r="E141" i="36"/>
  <c r="H144" i="15"/>
  <c r="H144" i="13" s="1"/>
  <c r="G144" i="15"/>
  <c r="G144" i="13" s="1"/>
  <c r="G129" i="37"/>
  <c r="E129" i="37"/>
  <c r="I129" i="15"/>
  <c r="I129" i="13" s="1"/>
  <c r="F129" i="15"/>
  <c r="F129" i="13" s="1"/>
  <c r="K144" i="37"/>
  <c r="H129" i="37"/>
  <c r="J144" i="37"/>
  <c r="I144" i="15"/>
  <c r="I144" i="13" s="1"/>
  <c r="J133" i="37"/>
  <c r="I129" i="37"/>
  <c r="J129" i="37"/>
  <c r="E144" i="37"/>
  <c r="H144" i="37"/>
  <c r="G144" i="37"/>
  <c r="F144" i="15"/>
  <c r="F144" i="13" s="1"/>
  <c r="E144" i="15"/>
  <c r="E144" i="13" s="1"/>
  <c r="F129" i="37"/>
  <c r="E129" i="15"/>
  <c r="E129" i="13" s="1"/>
  <c r="K146" i="37"/>
  <c r="K144" i="15"/>
  <c r="K144" i="13" s="1"/>
  <c r="H129" i="15"/>
  <c r="H129" i="13" s="1"/>
  <c r="H146" i="36"/>
  <c r="G146" i="36"/>
  <c r="H144" i="36"/>
  <c r="G144" i="36"/>
  <c r="F144" i="36"/>
  <c r="G129" i="36"/>
  <c r="F146" i="36"/>
  <c r="E146" i="36"/>
  <c r="D146" i="36"/>
  <c r="K129" i="36"/>
  <c r="J129" i="36"/>
  <c r="I129" i="36"/>
  <c r="J129" i="15"/>
  <c r="J129" i="13" s="1"/>
  <c r="F144" i="37"/>
  <c r="K144" i="36"/>
  <c r="J144" i="36"/>
  <c r="I144" i="36"/>
  <c r="J144" i="15"/>
  <c r="J144" i="13" s="1"/>
  <c r="H129" i="36"/>
  <c r="D129" i="37"/>
  <c r="D129" i="15"/>
  <c r="D129" i="13" s="1"/>
  <c r="K146" i="36"/>
  <c r="I146" i="37"/>
  <c r="G146" i="37"/>
  <c r="F146" i="37"/>
  <c r="E146" i="37"/>
  <c r="J146" i="36"/>
  <c r="I146" i="15"/>
  <c r="I146" i="13" s="1"/>
  <c r="H146" i="37"/>
  <c r="H146" i="15"/>
  <c r="H146" i="13" s="1"/>
  <c r="G146" i="15"/>
  <c r="G146" i="13" s="1"/>
  <c r="F146" i="15"/>
  <c r="F146" i="13" s="1"/>
  <c r="E146" i="15"/>
  <c r="E146" i="13" s="1"/>
  <c r="D146" i="37"/>
  <c r="D146" i="15"/>
  <c r="D146" i="13" s="1"/>
  <c r="J146" i="15"/>
  <c r="J146" i="13" s="1"/>
  <c r="F145" i="36"/>
  <c r="E145" i="36"/>
  <c r="F145" i="37"/>
  <c r="E145" i="37"/>
  <c r="K145" i="36"/>
  <c r="J145" i="36"/>
  <c r="H145" i="36"/>
  <c r="G145" i="36"/>
  <c r="E145" i="15"/>
  <c r="E145" i="13" s="1"/>
  <c r="D145" i="37"/>
  <c r="D145" i="15"/>
  <c r="D145" i="13" s="1"/>
  <c r="K145" i="15"/>
  <c r="K145" i="13" s="1"/>
  <c r="J145" i="15"/>
  <c r="J145" i="13" s="1"/>
  <c r="I145" i="15"/>
  <c r="I145" i="13" s="1"/>
  <c r="I145" i="36"/>
  <c r="H145" i="15"/>
  <c r="H145" i="13" s="1"/>
  <c r="F145" i="15"/>
  <c r="F145" i="13" s="1"/>
  <c r="J139" i="37"/>
  <c r="D139" i="36"/>
  <c r="H139" i="37"/>
  <c r="G139" i="37"/>
  <c r="F139" i="37"/>
  <c r="E139" i="37"/>
  <c r="K139" i="36"/>
  <c r="J139" i="36"/>
  <c r="I139" i="36"/>
  <c r="J139" i="15"/>
  <c r="J139" i="13" s="1"/>
  <c r="I139" i="15"/>
  <c r="I139" i="13" s="1"/>
  <c r="H139" i="15"/>
  <c r="H139" i="13" s="1"/>
  <c r="D139" i="37"/>
  <c r="F139" i="15"/>
  <c r="F139" i="13" s="1"/>
  <c r="G140" i="37"/>
  <c r="J140" i="37"/>
  <c r="G140" i="15"/>
  <c r="G140" i="13" s="1"/>
  <c r="F140" i="15"/>
  <c r="F140" i="13" s="1"/>
  <c r="K140" i="37"/>
  <c r="I140" i="37"/>
  <c r="H140" i="36"/>
  <c r="G140" i="36"/>
  <c r="F140" i="36"/>
  <c r="E140" i="36"/>
  <c r="E140" i="15"/>
  <c r="E140" i="13" s="1"/>
  <c r="D140" i="36"/>
  <c r="D140" i="13"/>
  <c r="J140" i="15"/>
  <c r="J140" i="13" s="1"/>
  <c r="H143" i="36"/>
  <c r="G143" i="36"/>
  <c r="J143" i="36"/>
  <c r="D143" i="15"/>
  <c r="D143" i="13" s="1"/>
  <c r="K143" i="36"/>
  <c r="I143" i="36"/>
  <c r="I143" i="15"/>
  <c r="I143" i="13" s="1"/>
  <c r="H143" i="37"/>
  <c r="H143" i="15"/>
  <c r="H143" i="13" s="1"/>
  <c r="G143" i="15"/>
  <c r="G143" i="13" s="1"/>
  <c r="G143" i="37"/>
  <c r="F143" i="15"/>
  <c r="F143" i="13" s="1"/>
  <c r="F143" i="37"/>
  <c r="E143" i="15"/>
  <c r="E143" i="13" s="1"/>
  <c r="E143" i="37"/>
  <c r="D143" i="36"/>
  <c r="J143" i="15"/>
  <c r="J143" i="13" s="1"/>
  <c r="J132" i="15"/>
  <c r="J132" i="13" s="1"/>
  <c r="H132" i="36"/>
  <c r="G132" i="36"/>
  <c r="H132" i="37"/>
  <c r="E132" i="15"/>
  <c r="E132" i="13" s="1"/>
  <c r="E132" i="37"/>
  <c r="D132" i="15"/>
  <c r="D132" i="13" s="1"/>
  <c r="G132" i="37"/>
  <c r="D132" i="37"/>
  <c r="H132" i="15"/>
  <c r="H132" i="13" s="1"/>
  <c r="J132" i="36"/>
  <c r="G132" i="15"/>
  <c r="G132" i="13" s="1"/>
  <c r="F132" i="15"/>
  <c r="F132" i="13" s="1"/>
  <c r="K132" i="15"/>
  <c r="K132" i="13" s="1"/>
  <c r="K132" i="36"/>
  <c r="I132" i="15"/>
  <c r="I132" i="13" s="1"/>
  <c r="I132" i="36"/>
  <c r="F132" i="37"/>
  <c r="J151" i="37"/>
  <c r="F151" i="37"/>
  <c r="E151" i="37"/>
  <c r="E151" i="15"/>
  <c r="E151" i="13" s="1"/>
  <c r="I151" i="36"/>
  <c r="F151" i="36"/>
  <c r="E151" i="36"/>
  <c r="K151" i="37"/>
  <c r="K151" i="15"/>
  <c r="K151" i="13" s="1"/>
  <c r="J151" i="36"/>
  <c r="J151" i="15"/>
  <c r="J151" i="13" s="1"/>
  <c r="H151" i="15"/>
  <c r="H151" i="13" s="1"/>
  <c r="G151" i="36"/>
  <c r="I151" i="37"/>
  <c r="I151" i="15"/>
  <c r="I151" i="13" s="1"/>
  <c r="H151" i="36"/>
  <c r="D151" i="36"/>
  <c r="F151" i="15"/>
  <c r="F151" i="13" s="1"/>
  <c r="H138" i="15"/>
  <c r="H138" i="13" s="1"/>
  <c r="I138" i="15"/>
  <c r="I138" i="13" s="1"/>
  <c r="D142" i="15"/>
  <c r="E136" i="15"/>
  <c r="E136" i="13" s="1"/>
  <c r="I131" i="15"/>
  <c r="I131" i="13" s="1"/>
  <c r="K142" i="15"/>
  <c r="K142" i="13" s="1"/>
  <c r="G141" i="15"/>
  <c r="G141" i="13" s="1"/>
  <c r="K139" i="15"/>
  <c r="K139" i="13" s="1"/>
  <c r="I128" i="15"/>
  <c r="I128" i="13" s="1"/>
  <c r="D148" i="15"/>
  <c r="D148" i="13" s="1"/>
  <c r="D139" i="15"/>
  <c r="D139" i="13" s="1"/>
  <c r="G136" i="15"/>
  <c r="G136" i="13" s="1"/>
  <c r="I140" i="15"/>
  <c r="I140" i="13" s="1"/>
  <c r="E139" i="15"/>
  <c r="E139" i="13" s="1"/>
  <c r="E133" i="15"/>
  <c r="E133" i="13" s="1"/>
  <c r="K153" i="15"/>
  <c r="K153" i="13" s="1"/>
  <c r="G131" i="15"/>
  <c r="G131" i="13" s="1"/>
  <c r="K129" i="15"/>
  <c r="K129" i="13" s="1"/>
  <c r="H140" i="15"/>
  <c r="H140" i="13" s="1"/>
  <c r="G129" i="15"/>
  <c r="G129" i="13" s="1"/>
  <c r="D151" i="15"/>
  <c r="D151" i="13" s="1"/>
  <c r="D136" i="15"/>
  <c r="D136" i="13" s="1"/>
  <c r="K152" i="15"/>
  <c r="K152" i="13" s="1"/>
  <c r="G151" i="15"/>
  <c r="G151" i="13" s="1"/>
  <c r="K149" i="15"/>
  <c r="K149" i="13" s="1"/>
  <c r="G148" i="15"/>
  <c r="G148" i="13" s="1"/>
  <c r="K146" i="15"/>
  <c r="K146" i="13" s="1"/>
  <c r="G145" i="15"/>
  <c r="G145" i="13" s="1"/>
  <c r="K143" i="15"/>
  <c r="K143" i="13" s="1"/>
  <c r="G142" i="15"/>
  <c r="G142" i="13" s="1"/>
  <c r="K140" i="15"/>
  <c r="K140" i="13" s="1"/>
  <c r="G139" i="15"/>
  <c r="G139" i="13" s="1"/>
  <c r="K137" i="15"/>
  <c r="K137" i="13" s="1"/>
  <c r="K134" i="15"/>
  <c r="K134" i="13" s="1"/>
  <c r="G133" i="15"/>
  <c r="G133" i="13" s="1"/>
  <c r="K131" i="15"/>
  <c r="K131" i="13" s="1"/>
  <c r="G130" i="15"/>
  <c r="G130" i="13" s="1"/>
  <c r="F148" i="15"/>
  <c r="F148" i="13" s="1"/>
  <c r="J131" i="15"/>
  <c r="J131" i="13" s="1"/>
  <c r="F130" i="15"/>
  <c r="F130" i="13" s="1"/>
  <c r="D152" i="15"/>
  <c r="D152" i="13" s="1"/>
  <c r="C120" i="61"/>
  <c r="D120" i="61"/>
  <c r="E120" i="61"/>
  <c r="F120" i="61"/>
  <c r="G120" i="61"/>
  <c r="H120" i="61"/>
  <c r="C121" i="61"/>
  <c r="D121" i="61"/>
  <c r="I121" i="61" s="1"/>
  <c r="E121" i="61"/>
  <c r="F121" i="61"/>
  <c r="G121" i="61"/>
  <c r="H121" i="61"/>
  <c r="C122" i="61"/>
  <c r="D122" i="61"/>
  <c r="I122" i="61" s="1"/>
  <c r="E122" i="61"/>
  <c r="F122" i="61"/>
  <c r="G122" i="61"/>
  <c r="H122" i="61"/>
  <c r="C123" i="61"/>
  <c r="D123" i="61"/>
  <c r="E123" i="61"/>
  <c r="F123" i="61"/>
  <c r="G123" i="61"/>
  <c r="H123" i="61"/>
  <c r="C124" i="61"/>
  <c r="D124" i="61"/>
  <c r="E124" i="61"/>
  <c r="F124" i="61"/>
  <c r="G124" i="61"/>
  <c r="H124" i="61"/>
  <c r="C125" i="61"/>
  <c r="D125" i="61"/>
  <c r="E125" i="61"/>
  <c r="F125" i="61"/>
  <c r="G125" i="61"/>
  <c r="H125" i="61"/>
  <c r="C126" i="61"/>
  <c r="I126" i="61" s="1"/>
  <c r="D126" i="61"/>
  <c r="E126" i="61"/>
  <c r="F126" i="61"/>
  <c r="G126" i="61"/>
  <c r="H126" i="61"/>
  <c r="C127" i="61"/>
  <c r="D127" i="61"/>
  <c r="E127" i="61"/>
  <c r="F127" i="61"/>
  <c r="G127" i="61"/>
  <c r="H127" i="61"/>
  <c r="C128" i="61"/>
  <c r="D128" i="61"/>
  <c r="E128" i="61"/>
  <c r="F128" i="61"/>
  <c r="G128" i="61"/>
  <c r="H128" i="61"/>
  <c r="C129" i="61"/>
  <c r="D129" i="61"/>
  <c r="E129" i="61"/>
  <c r="F129" i="61"/>
  <c r="G129" i="61"/>
  <c r="H129" i="61"/>
  <c r="C130" i="61"/>
  <c r="D130" i="61"/>
  <c r="E130" i="61"/>
  <c r="F130" i="61"/>
  <c r="G130" i="61"/>
  <c r="H130" i="61"/>
  <c r="C131" i="61"/>
  <c r="D131" i="61"/>
  <c r="E131" i="61"/>
  <c r="F131" i="61"/>
  <c r="G131" i="61"/>
  <c r="H131" i="61"/>
  <c r="C132" i="61"/>
  <c r="D132" i="61"/>
  <c r="E132" i="61"/>
  <c r="F132" i="61"/>
  <c r="G132" i="61"/>
  <c r="H132" i="61"/>
  <c r="C133" i="61"/>
  <c r="D133" i="61"/>
  <c r="E133" i="61"/>
  <c r="F133" i="61"/>
  <c r="G133" i="61"/>
  <c r="H133" i="61"/>
  <c r="C134" i="61"/>
  <c r="D134" i="61"/>
  <c r="E134" i="61"/>
  <c r="F134" i="61"/>
  <c r="G134" i="61"/>
  <c r="H134" i="61"/>
  <c r="C135" i="61"/>
  <c r="D135" i="61"/>
  <c r="E135" i="61"/>
  <c r="F135" i="61"/>
  <c r="G135" i="61"/>
  <c r="H135" i="61"/>
  <c r="C136" i="61"/>
  <c r="D136" i="61"/>
  <c r="E136" i="61"/>
  <c r="F136" i="61"/>
  <c r="G136" i="61"/>
  <c r="H136" i="61"/>
  <c r="C137" i="61"/>
  <c r="D137" i="61"/>
  <c r="E137" i="61"/>
  <c r="F137" i="61"/>
  <c r="G137" i="61"/>
  <c r="H137" i="61"/>
  <c r="C138" i="61"/>
  <c r="D138" i="61"/>
  <c r="E138" i="61"/>
  <c r="F138" i="61"/>
  <c r="G138" i="61"/>
  <c r="H138" i="61"/>
  <c r="C139" i="61"/>
  <c r="D139" i="61"/>
  <c r="E139" i="61"/>
  <c r="F139" i="61"/>
  <c r="G139" i="61"/>
  <c r="H139" i="61"/>
  <c r="C140" i="61"/>
  <c r="D140" i="61"/>
  <c r="E140" i="61"/>
  <c r="F140" i="61"/>
  <c r="G140" i="61"/>
  <c r="H140" i="61"/>
  <c r="C141" i="61"/>
  <c r="D141" i="61"/>
  <c r="E141" i="61"/>
  <c r="F141" i="61"/>
  <c r="G141" i="61"/>
  <c r="H141" i="61"/>
  <c r="C142" i="61"/>
  <c r="D142" i="61"/>
  <c r="E142" i="61"/>
  <c r="F142" i="61"/>
  <c r="G142" i="61"/>
  <c r="H142" i="61"/>
  <c r="C143" i="61"/>
  <c r="I143" i="61" s="1"/>
  <c r="D143" i="61"/>
  <c r="E143" i="61"/>
  <c r="F143" i="61"/>
  <c r="G143" i="61"/>
  <c r="H143" i="61"/>
  <c r="C144" i="61"/>
  <c r="D144" i="61"/>
  <c r="E144" i="61"/>
  <c r="F144" i="61"/>
  <c r="G144" i="61"/>
  <c r="H144" i="61"/>
  <c r="C145" i="61"/>
  <c r="D145" i="61"/>
  <c r="E145" i="61"/>
  <c r="F145" i="61"/>
  <c r="G145" i="61"/>
  <c r="H145" i="61"/>
  <c r="C146" i="61"/>
  <c r="D146" i="61"/>
  <c r="E146" i="61"/>
  <c r="F146" i="61"/>
  <c r="G146" i="61"/>
  <c r="H146" i="61"/>
  <c r="C147" i="61"/>
  <c r="D147" i="61"/>
  <c r="E147" i="61"/>
  <c r="F147" i="61"/>
  <c r="G147" i="61"/>
  <c r="H147" i="61"/>
  <c r="D119" i="61"/>
  <c r="E119" i="61"/>
  <c r="F119" i="61"/>
  <c r="G119" i="61"/>
  <c r="H119" i="61"/>
  <c r="C119" i="61"/>
  <c r="I127" i="61" l="1"/>
  <c r="I138" i="61"/>
  <c r="I144" i="61"/>
  <c r="I128" i="61"/>
  <c r="I141" i="61"/>
  <c r="I124" i="61"/>
  <c r="D142" i="13"/>
  <c r="J133" i="61" s="1"/>
  <c r="J123" i="61"/>
  <c r="J131" i="61"/>
  <c r="I125" i="61"/>
  <c r="I140" i="61"/>
  <c r="I131" i="61"/>
  <c r="I139" i="61"/>
  <c r="J120" i="61"/>
  <c r="J121" i="61"/>
  <c r="J122" i="61"/>
  <c r="J124" i="61"/>
  <c r="J125" i="61"/>
  <c r="J126" i="61"/>
  <c r="J127" i="61"/>
  <c r="J128" i="61"/>
  <c r="J129" i="61"/>
  <c r="J130" i="61"/>
  <c r="J132" i="61"/>
  <c r="J134" i="61"/>
  <c r="J135" i="61"/>
  <c r="J136" i="61"/>
  <c r="J137" i="61"/>
  <c r="J138" i="61"/>
  <c r="J139" i="61"/>
  <c r="J140" i="61"/>
  <c r="J141" i="61"/>
  <c r="J142" i="61"/>
  <c r="J143" i="61"/>
  <c r="J144" i="61"/>
  <c r="J145" i="61"/>
  <c r="J146" i="61"/>
  <c r="J147" i="61"/>
  <c r="J119" i="61"/>
  <c r="J158" i="56"/>
  <c r="G157" i="55"/>
  <c r="G158" i="55"/>
  <c r="L158" i="51"/>
  <c r="L157" i="51"/>
  <c r="L158" i="48"/>
  <c r="L157" i="48"/>
  <c r="L143" i="47"/>
  <c r="L144" i="46"/>
  <c r="L141" i="45"/>
  <c r="K157" i="45"/>
  <c r="I157" i="45"/>
  <c r="L139" i="44"/>
  <c r="L143" i="38"/>
  <c r="L142" i="37"/>
  <c r="L145" i="36"/>
  <c r="L147" i="35"/>
  <c r="L143" i="34"/>
  <c r="L143" i="33"/>
  <c r="L143" i="32"/>
  <c r="L141" i="31"/>
  <c r="L145" i="30"/>
  <c r="L143" i="29"/>
  <c r="L146" i="28"/>
  <c r="L141" i="27"/>
  <c r="L144" i="26"/>
  <c r="L145" i="25"/>
  <c r="L142" i="24"/>
  <c r="L149" i="21"/>
  <c r="L142" i="21"/>
  <c r="L142" i="22"/>
  <c r="L148" i="23"/>
  <c r="L144" i="19"/>
  <c r="L137" i="18"/>
  <c r="L133" i="20"/>
  <c r="L129" i="16"/>
  <c r="L131" i="15"/>
  <c r="D157" i="12"/>
  <c r="D157" i="11"/>
  <c r="D157" i="8"/>
  <c r="L128" i="8"/>
  <c r="D156" i="7"/>
  <c r="D157" i="6"/>
  <c r="D156" i="6"/>
  <c r="L127" i="6"/>
  <c r="D156" i="5"/>
  <c r="D157" i="4"/>
  <c r="D158" i="3"/>
  <c r="D157" i="3"/>
  <c r="D118" i="3"/>
  <c r="D157" i="2"/>
  <c r="E157" i="1"/>
  <c r="D158" i="1"/>
  <c r="D157" i="1"/>
  <c r="J149" i="61" l="1"/>
  <c r="J148" i="61"/>
  <c r="H149" i="61"/>
  <c r="G149" i="61"/>
  <c r="F149" i="61"/>
  <c r="E149" i="61"/>
  <c r="D149" i="61"/>
  <c r="C149" i="61"/>
  <c r="C148" i="61"/>
  <c r="J120" i="60"/>
  <c r="J121" i="60"/>
  <c r="J122" i="60"/>
  <c r="J123" i="60"/>
  <c r="J124" i="60"/>
  <c r="J125" i="60"/>
  <c r="J126" i="60"/>
  <c r="J127" i="60"/>
  <c r="J128" i="60"/>
  <c r="J129" i="60"/>
  <c r="J130" i="60"/>
  <c r="J131" i="60"/>
  <c r="J132" i="60"/>
  <c r="J133" i="60"/>
  <c r="J134" i="60"/>
  <c r="J135" i="60"/>
  <c r="J136" i="60"/>
  <c r="J137" i="60"/>
  <c r="J138" i="60"/>
  <c r="J139" i="60"/>
  <c r="J140" i="60"/>
  <c r="J141" i="60"/>
  <c r="J142" i="60"/>
  <c r="J143" i="60"/>
  <c r="J144" i="60"/>
  <c r="J145" i="60"/>
  <c r="J146" i="60"/>
  <c r="J147" i="60"/>
  <c r="I120" i="60"/>
  <c r="I121" i="60"/>
  <c r="I122" i="60"/>
  <c r="I123" i="60"/>
  <c r="I124" i="60"/>
  <c r="I125" i="60"/>
  <c r="I126" i="60"/>
  <c r="I127" i="60"/>
  <c r="I128" i="60"/>
  <c r="I129" i="60"/>
  <c r="I130" i="60"/>
  <c r="I131" i="60"/>
  <c r="I132" i="60"/>
  <c r="I133" i="60"/>
  <c r="I134" i="60"/>
  <c r="I135" i="60"/>
  <c r="I136" i="60"/>
  <c r="I137" i="60"/>
  <c r="I138" i="60"/>
  <c r="I139" i="60"/>
  <c r="I140" i="60"/>
  <c r="I141" i="60"/>
  <c r="I142" i="60"/>
  <c r="I143" i="60"/>
  <c r="I144" i="60"/>
  <c r="I145" i="60"/>
  <c r="I146" i="60"/>
  <c r="I147" i="60"/>
  <c r="J119" i="60"/>
  <c r="I119" i="60"/>
  <c r="I98" i="60"/>
  <c r="F149" i="60"/>
  <c r="C149" i="60"/>
  <c r="I112" i="60"/>
  <c r="I111" i="60"/>
  <c r="L129" i="58"/>
  <c r="L130" i="58"/>
  <c r="L131" i="58"/>
  <c r="L132" i="58"/>
  <c r="L133" i="58"/>
  <c r="L134" i="58"/>
  <c r="L135" i="58"/>
  <c r="L136" i="58"/>
  <c r="L137" i="58"/>
  <c r="L138" i="58"/>
  <c r="L139" i="58"/>
  <c r="L140" i="58"/>
  <c r="L141" i="58"/>
  <c r="L142" i="58"/>
  <c r="L143" i="58"/>
  <c r="L144" i="58"/>
  <c r="L145" i="58"/>
  <c r="L146" i="58"/>
  <c r="L147" i="58"/>
  <c r="L148" i="58"/>
  <c r="L149" i="58"/>
  <c r="L150" i="58"/>
  <c r="L151" i="58"/>
  <c r="L152" i="58"/>
  <c r="L153" i="58"/>
  <c r="L154" i="58"/>
  <c r="L155" i="58"/>
  <c r="L156" i="58"/>
  <c r="L128" i="58"/>
  <c r="L129" i="57"/>
  <c r="L130" i="57"/>
  <c r="L131" i="57"/>
  <c r="L132" i="57"/>
  <c r="L133" i="57"/>
  <c r="L134" i="57"/>
  <c r="L135" i="57"/>
  <c r="L136" i="57"/>
  <c r="L137" i="57"/>
  <c r="L138" i="57"/>
  <c r="L139" i="57"/>
  <c r="L140" i="57"/>
  <c r="L141" i="57"/>
  <c r="L142" i="57"/>
  <c r="L143" i="57"/>
  <c r="L144" i="57"/>
  <c r="L145" i="57"/>
  <c r="L146" i="57"/>
  <c r="L147" i="57"/>
  <c r="L148" i="57"/>
  <c r="L149" i="57"/>
  <c r="L150" i="57"/>
  <c r="L151" i="57"/>
  <c r="L152" i="57"/>
  <c r="L153" i="57"/>
  <c r="L154" i="57"/>
  <c r="L155" i="57"/>
  <c r="L156" i="57"/>
  <c r="L128" i="57"/>
  <c r="L129" i="56"/>
  <c r="L130" i="56"/>
  <c r="L131" i="56"/>
  <c r="L132" i="56"/>
  <c r="L133" i="56"/>
  <c r="L134" i="56"/>
  <c r="L135" i="56"/>
  <c r="L136" i="56"/>
  <c r="L137" i="56"/>
  <c r="L138" i="56"/>
  <c r="L139" i="56"/>
  <c r="L140" i="56"/>
  <c r="L141" i="56"/>
  <c r="L142" i="56"/>
  <c r="L143" i="56"/>
  <c r="L144" i="56"/>
  <c r="L145" i="56"/>
  <c r="L146" i="56"/>
  <c r="L147" i="56"/>
  <c r="L148" i="56"/>
  <c r="L149" i="56"/>
  <c r="L150" i="56"/>
  <c r="L151" i="56"/>
  <c r="L152" i="56"/>
  <c r="L153" i="56"/>
  <c r="L154" i="56"/>
  <c r="L155" i="56"/>
  <c r="L156" i="56"/>
  <c r="L128" i="56"/>
  <c r="L129" i="55"/>
  <c r="L130" i="55"/>
  <c r="L131" i="55"/>
  <c r="L132" i="55"/>
  <c r="L133" i="55"/>
  <c r="L134" i="55"/>
  <c r="L135" i="55"/>
  <c r="L136" i="55"/>
  <c r="L137" i="55"/>
  <c r="L138" i="55"/>
  <c r="L139" i="55"/>
  <c r="L140" i="55"/>
  <c r="L141" i="55"/>
  <c r="L142" i="55"/>
  <c r="L143" i="55"/>
  <c r="L144" i="55"/>
  <c r="L145" i="55"/>
  <c r="L146" i="55"/>
  <c r="L147" i="55"/>
  <c r="L148" i="55"/>
  <c r="L149" i="55"/>
  <c r="L150" i="55"/>
  <c r="L151" i="55"/>
  <c r="L152" i="55"/>
  <c r="L153" i="55"/>
  <c r="L154" i="55"/>
  <c r="L155" i="55"/>
  <c r="L156" i="55"/>
  <c r="L128" i="55"/>
  <c r="L129" i="54"/>
  <c r="L130" i="54"/>
  <c r="L131" i="54"/>
  <c r="L132" i="54"/>
  <c r="L133" i="54"/>
  <c r="L134" i="54"/>
  <c r="L135" i="54"/>
  <c r="L136" i="54"/>
  <c r="L137" i="54"/>
  <c r="L138" i="54"/>
  <c r="L139" i="54"/>
  <c r="L140" i="54"/>
  <c r="L141" i="54"/>
  <c r="L142" i="54"/>
  <c r="L143" i="54"/>
  <c r="L144" i="54"/>
  <c r="L145" i="54"/>
  <c r="L146" i="54"/>
  <c r="L147" i="54"/>
  <c r="L148" i="54"/>
  <c r="L149" i="54"/>
  <c r="L150" i="54"/>
  <c r="L151" i="54"/>
  <c r="L152" i="54"/>
  <c r="L153" i="54"/>
  <c r="L154" i="54"/>
  <c r="L155" i="54"/>
  <c r="L156" i="54"/>
  <c r="L128" i="54"/>
  <c r="L129" i="53"/>
  <c r="L130" i="53"/>
  <c r="L131" i="53"/>
  <c r="L132" i="53"/>
  <c r="L133" i="53"/>
  <c r="L134" i="53"/>
  <c r="L135" i="53"/>
  <c r="L136" i="53"/>
  <c r="L137" i="53"/>
  <c r="L138" i="53"/>
  <c r="L139" i="53"/>
  <c r="L140" i="53"/>
  <c r="L141" i="53"/>
  <c r="L142" i="53"/>
  <c r="L143" i="53"/>
  <c r="L144" i="53"/>
  <c r="L145" i="53"/>
  <c r="L146" i="53"/>
  <c r="L147" i="53"/>
  <c r="L148" i="53"/>
  <c r="L149" i="53"/>
  <c r="L150" i="53"/>
  <c r="L151" i="53"/>
  <c r="L152" i="53"/>
  <c r="L153" i="53"/>
  <c r="L154" i="53"/>
  <c r="L155" i="53"/>
  <c r="L156" i="53"/>
  <c r="L128" i="53"/>
  <c r="L128" i="52"/>
  <c r="L129" i="52"/>
  <c r="L130" i="52"/>
  <c r="L131" i="52"/>
  <c r="L132" i="52"/>
  <c r="L133" i="52"/>
  <c r="L134" i="52"/>
  <c r="L135" i="52"/>
  <c r="L136" i="52"/>
  <c r="L137" i="52"/>
  <c r="L138" i="52"/>
  <c r="L139" i="52"/>
  <c r="L140" i="52"/>
  <c r="L141" i="52"/>
  <c r="L142" i="52"/>
  <c r="L143" i="52"/>
  <c r="L144" i="52"/>
  <c r="L145" i="52"/>
  <c r="L146" i="52"/>
  <c r="L147" i="52"/>
  <c r="L148" i="52"/>
  <c r="L149" i="52"/>
  <c r="L150" i="52"/>
  <c r="L151" i="52"/>
  <c r="L152" i="52"/>
  <c r="L153" i="52"/>
  <c r="L154" i="52"/>
  <c r="L155" i="52"/>
  <c r="L127" i="52"/>
  <c r="L129" i="50"/>
  <c r="L130" i="50"/>
  <c r="L131" i="50"/>
  <c r="L132" i="50"/>
  <c r="L133" i="50"/>
  <c r="L134" i="50"/>
  <c r="L135" i="50"/>
  <c r="L136" i="50"/>
  <c r="L137" i="50"/>
  <c r="L138" i="50"/>
  <c r="L139" i="50"/>
  <c r="L140" i="50"/>
  <c r="L141" i="50"/>
  <c r="L142" i="50"/>
  <c r="L143" i="50"/>
  <c r="L144" i="50"/>
  <c r="L145" i="50"/>
  <c r="L146" i="50"/>
  <c r="L147" i="50"/>
  <c r="L148" i="50"/>
  <c r="L149" i="50"/>
  <c r="L150" i="50"/>
  <c r="L151" i="50"/>
  <c r="L152" i="50"/>
  <c r="L153" i="50"/>
  <c r="L154" i="50"/>
  <c r="L155" i="50"/>
  <c r="L156" i="50"/>
  <c r="L128" i="50"/>
  <c r="L129" i="49"/>
  <c r="L130" i="49"/>
  <c r="L131" i="49"/>
  <c r="L132" i="49"/>
  <c r="L133" i="49"/>
  <c r="L134" i="49"/>
  <c r="L135" i="49"/>
  <c r="L136" i="49"/>
  <c r="L137" i="49"/>
  <c r="L138" i="49"/>
  <c r="L139" i="49"/>
  <c r="L140" i="49"/>
  <c r="L141" i="49"/>
  <c r="L142" i="49"/>
  <c r="L143" i="49"/>
  <c r="L144" i="49"/>
  <c r="L145" i="49"/>
  <c r="L146" i="49"/>
  <c r="L147" i="49"/>
  <c r="L148" i="49"/>
  <c r="L149" i="49"/>
  <c r="L150" i="49"/>
  <c r="L151" i="49"/>
  <c r="L152" i="49"/>
  <c r="L153" i="49"/>
  <c r="L154" i="49"/>
  <c r="L155" i="49"/>
  <c r="L156" i="49"/>
  <c r="L128" i="49"/>
  <c r="L128" i="47"/>
  <c r="L129" i="47"/>
  <c r="L130" i="47"/>
  <c r="L131" i="47"/>
  <c r="L132" i="47"/>
  <c r="L133" i="47"/>
  <c r="L134" i="47"/>
  <c r="L135" i="47"/>
  <c r="L136" i="47"/>
  <c r="L137" i="47"/>
  <c r="L138" i="47"/>
  <c r="L139" i="47"/>
  <c r="L140" i="47"/>
  <c r="L141" i="47"/>
  <c r="L142" i="47"/>
  <c r="L144" i="47"/>
  <c r="L145" i="47"/>
  <c r="L146" i="47"/>
  <c r="L147" i="47"/>
  <c r="L148" i="47"/>
  <c r="L149" i="47"/>
  <c r="L150" i="47"/>
  <c r="L151" i="47"/>
  <c r="L152" i="47"/>
  <c r="L153" i="47"/>
  <c r="L154" i="47"/>
  <c r="L155" i="47"/>
  <c r="L127" i="47"/>
  <c r="L128" i="46"/>
  <c r="L129" i="46"/>
  <c r="L130" i="46"/>
  <c r="L131" i="46"/>
  <c r="L132" i="46"/>
  <c r="L133" i="46"/>
  <c r="L134" i="46"/>
  <c r="L135" i="46"/>
  <c r="L136" i="46"/>
  <c r="L137" i="46"/>
  <c r="L138" i="46"/>
  <c r="L139" i="46"/>
  <c r="L140" i="46"/>
  <c r="L141" i="46"/>
  <c r="L142" i="46"/>
  <c r="L143" i="46"/>
  <c r="L145" i="46"/>
  <c r="L146" i="46"/>
  <c r="L147" i="46"/>
  <c r="L148" i="46"/>
  <c r="L149" i="46"/>
  <c r="L150" i="46"/>
  <c r="L151" i="46"/>
  <c r="L152" i="46"/>
  <c r="L153" i="46"/>
  <c r="L154" i="46"/>
  <c r="L155" i="46"/>
  <c r="L127" i="46"/>
  <c r="L129" i="45"/>
  <c r="L130" i="45"/>
  <c r="L131" i="45"/>
  <c r="L132" i="45"/>
  <c r="L133" i="45"/>
  <c r="L134" i="45"/>
  <c r="L135" i="45"/>
  <c r="L136" i="45"/>
  <c r="L137" i="45"/>
  <c r="L138" i="45"/>
  <c r="L139" i="45"/>
  <c r="L140" i="45"/>
  <c r="L142" i="45"/>
  <c r="L143" i="45"/>
  <c r="L144" i="45"/>
  <c r="L145" i="45"/>
  <c r="L146" i="45"/>
  <c r="L147" i="45"/>
  <c r="L148" i="45"/>
  <c r="L149" i="45"/>
  <c r="L150" i="45"/>
  <c r="L151" i="45"/>
  <c r="L152" i="45"/>
  <c r="L153" i="45"/>
  <c r="L154" i="45"/>
  <c r="L155" i="45"/>
  <c r="L156" i="45"/>
  <c r="L128" i="45"/>
  <c r="L128" i="44"/>
  <c r="L129" i="44"/>
  <c r="L130" i="44"/>
  <c r="L131" i="44"/>
  <c r="L132" i="44"/>
  <c r="L133" i="44"/>
  <c r="L134" i="44"/>
  <c r="L135" i="44"/>
  <c r="L136" i="44"/>
  <c r="L137" i="44"/>
  <c r="L138" i="44"/>
  <c r="L140" i="44"/>
  <c r="L141" i="44"/>
  <c r="L142" i="44"/>
  <c r="L143" i="44"/>
  <c r="L144" i="44"/>
  <c r="L145" i="44"/>
  <c r="L146" i="44"/>
  <c r="L147" i="44"/>
  <c r="L148" i="44"/>
  <c r="L149" i="44"/>
  <c r="L150" i="44"/>
  <c r="L151" i="44"/>
  <c r="L152" i="44"/>
  <c r="L153" i="44"/>
  <c r="L154" i="44"/>
  <c r="L155" i="44"/>
  <c r="L127" i="44"/>
  <c r="L128" i="43"/>
  <c r="L129" i="43"/>
  <c r="L130" i="43"/>
  <c r="L131" i="43"/>
  <c r="L132" i="43"/>
  <c r="L133" i="43"/>
  <c r="L134" i="43"/>
  <c r="L135" i="43"/>
  <c r="L136" i="43"/>
  <c r="L137" i="43"/>
  <c r="L138" i="43"/>
  <c r="L139" i="43"/>
  <c r="L140" i="43"/>
  <c r="L141" i="43"/>
  <c r="L142" i="43"/>
  <c r="L143" i="43"/>
  <c r="L144" i="43"/>
  <c r="L145" i="43"/>
  <c r="L146" i="43"/>
  <c r="L147" i="43"/>
  <c r="L148" i="43"/>
  <c r="L149" i="43"/>
  <c r="L150" i="43"/>
  <c r="L152" i="43"/>
  <c r="L153" i="43"/>
  <c r="L154" i="43"/>
  <c r="L155" i="43"/>
  <c r="L127" i="43"/>
  <c r="L128" i="42"/>
  <c r="L129" i="42"/>
  <c r="L130" i="42"/>
  <c r="L131" i="42"/>
  <c r="L132" i="42"/>
  <c r="L133" i="42"/>
  <c r="L134" i="42"/>
  <c r="L135" i="42"/>
  <c r="L136" i="42"/>
  <c r="L137" i="42"/>
  <c r="L138" i="42"/>
  <c r="L139" i="42"/>
  <c r="L140" i="42"/>
  <c r="L141" i="42"/>
  <c r="L142" i="42"/>
  <c r="L143" i="42"/>
  <c r="L144" i="42"/>
  <c r="L145" i="42"/>
  <c r="L146" i="42"/>
  <c r="L147" i="42"/>
  <c r="L148" i="42"/>
  <c r="L149" i="42"/>
  <c r="L150" i="42"/>
  <c r="L151" i="42"/>
  <c r="L152" i="42"/>
  <c r="L153" i="42"/>
  <c r="L154" i="42"/>
  <c r="L155" i="42"/>
  <c r="L127" i="42"/>
  <c r="L128" i="41"/>
  <c r="L129" i="41"/>
  <c r="L130" i="41"/>
  <c r="L131" i="41"/>
  <c r="L132" i="41"/>
  <c r="L133" i="41"/>
  <c r="L134" i="41"/>
  <c r="L135" i="41"/>
  <c r="L136" i="41"/>
  <c r="L137" i="41"/>
  <c r="L138" i="41"/>
  <c r="L139" i="41"/>
  <c r="L140" i="41"/>
  <c r="L141" i="41"/>
  <c r="L142" i="41"/>
  <c r="L143" i="41"/>
  <c r="L144" i="41"/>
  <c r="L145" i="41"/>
  <c r="L146" i="41"/>
  <c r="L147" i="41"/>
  <c r="L148" i="41"/>
  <c r="L149" i="41"/>
  <c r="L150" i="41"/>
  <c r="L151" i="41"/>
  <c r="L152" i="41"/>
  <c r="L153" i="41"/>
  <c r="L154" i="41"/>
  <c r="L155" i="41"/>
  <c r="L127" i="41"/>
  <c r="L128" i="40"/>
  <c r="L129" i="40"/>
  <c r="L130" i="40"/>
  <c r="L131" i="40"/>
  <c r="L132" i="40"/>
  <c r="L133" i="40"/>
  <c r="L134" i="40"/>
  <c r="L135" i="40"/>
  <c r="L136" i="40"/>
  <c r="L137" i="40"/>
  <c r="L138" i="40"/>
  <c r="L139" i="40"/>
  <c r="L140" i="40"/>
  <c r="L141" i="40"/>
  <c r="L142" i="40"/>
  <c r="L143" i="40"/>
  <c r="L144" i="40"/>
  <c r="L145" i="40"/>
  <c r="L146" i="40"/>
  <c r="L147" i="40"/>
  <c r="L148" i="40"/>
  <c r="L149" i="40"/>
  <c r="L150" i="40"/>
  <c r="L151" i="40"/>
  <c r="L152" i="40"/>
  <c r="L153" i="40"/>
  <c r="L154" i="40"/>
  <c r="L155" i="40"/>
  <c r="L127" i="40"/>
  <c r="L128" i="39"/>
  <c r="L129" i="39"/>
  <c r="L130" i="39"/>
  <c r="L131" i="39"/>
  <c r="L132" i="39"/>
  <c r="L133" i="39"/>
  <c r="L134" i="39"/>
  <c r="L135" i="39"/>
  <c r="L136" i="39"/>
  <c r="L137" i="39"/>
  <c r="L138" i="39"/>
  <c r="L139" i="39"/>
  <c r="L140" i="39"/>
  <c r="L141" i="39"/>
  <c r="L142" i="39"/>
  <c r="L143" i="39"/>
  <c r="L144" i="39"/>
  <c r="L145" i="39"/>
  <c r="L146" i="39"/>
  <c r="L147" i="39"/>
  <c r="L148" i="39"/>
  <c r="L149" i="39"/>
  <c r="L150" i="39"/>
  <c r="L151" i="39"/>
  <c r="L152" i="39"/>
  <c r="L153" i="39"/>
  <c r="L154" i="39"/>
  <c r="L155" i="39"/>
  <c r="L127" i="39"/>
  <c r="L129" i="38"/>
  <c r="L130" i="38"/>
  <c r="L131" i="38"/>
  <c r="L132" i="38"/>
  <c r="L133" i="38"/>
  <c r="L134" i="38"/>
  <c r="L135" i="38"/>
  <c r="L136" i="38"/>
  <c r="L137" i="38"/>
  <c r="L138" i="38"/>
  <c r="L139" i="38"/>
  <c r="L140" i="38"/>
  <c r="L141" i="38"/>
  <c r="L142" i="38"/>
  <c r="L144" i="38"/>
  <c r="L145" i="38"/>
  <c r="L146" i="38"/>
  <c r="L147" i="38"/>
  <c r="L148" i="38"/>
  <c r="L149" i="38"/>
  <c r="L150" i="38"/>
  <c r="L151" i="38"/>
  <c r="L152" i="38"/>
  <c r="L153" i="38"/>
  <c r="L154" i="38"/>
  <c r="L155" i="38"/>
  <c r="L156" i="38"/>
  <c r="L128" i="38"/>
  <c r="L129" i="37"/>
  <c r="L130" i="37"/>
  <c r="L131" i="37"/>
  <c r="L132" i="37"/>
  <c r="L133" i="37"/>
  <c r="L134" i="37"/>
  <c r="L135" i="37"/>
  <c r="L136" i="37"/>
  <c r="L137" i="37"/>
  <c r="L138" i="37"/>
  <c r="L139" i="37"/>
  <c r="L140" i="37"/>
  <c r="L141" i="37"/>
  <c r="L143" i="37"/>
  <c r="L144" i="37"/>
  <c r="L145" i="37"/>
  <c r="L146" i="37"/>
  <c r="L147" i="37"/>
  <c r="L148" i="37"/>
  <c r="L149" i="37"/>
  <c r="L150" i="37"/>
  <c r="L151" i="37"/>
  <c r="L152" i="37"/>
  <c r="L153" i="37"/>
  <c r="L154" i="37"/>
  <c r="L155" i="37"/>
  <c r="L156" i="37"/>
  <c r="L128" i="37"/>
  <c r="L129" i="36"/>
  <c r="L130" i="36"/>
  <c r="L131" i="36"/>
  <c r="L132" i="36"/>
  <c r="L133" i="36"/>
  <c r="L134" i="36"/>
  <c r="L135" i="36"/>
  <c r="L136" i="36"/>
  <c r="L137" i="36"/>
  <c r="L138" i="36"/>
  <c r="L139" i="36"/>
  <c r="L140" i="36"/>
  <c r="L141" i="36"/>
  <c r="L142" i="36"/>
  <c r="L143" i="36"/>
  <c r="L144" i="36"/>
  <c r="L146" i="36"/>
  <c r="L147" i="36"/>
  <c r="L148" i="36"/>
  <c r="L149" i="36"/>
  <c r="L150" i="36"/>
  <c r="L151" i="36"/>
  <c r="L152" i="36"/>
  <c r="L153" i="36"/>
  <c r="L154" i="36"/>
  <c r="L155" i="36"/>
  <c r="L156" i="36"/>
  <c r="L128" i="36"/>
  <c r="L128" i="35"/>
  <c r="L129" i="35"/>
  <c r="L130" i="35"/>
  <c r="L131" i="35"/>
  <c r="L132" i="35"/>
  <c r="L133" i="35"/>
  <c r="L134" i="35"/>
  <c r="L135" i="35"/>
  <c r="L136" i="35"/>
  <c r="L137" i="35"/>
  <c r="L138" i="35"/>
  <c r="L139" i="35"/>
  <c r="L140" i="35"/>
  <c r="L141" i="35"/>
  <c r="L142" i="35"/>
  <c r="L143" i="35"/>
  <c r="L144" i="35"/>
  <c r="L145" i="35"/>
  <c r="L146" i="35"/>
  <c r="L148" i="35"/>
  <c r="L149" i="35"/>
  <c r="L150" i="35"/>
  <c r="L151" i="35"/>
  <c r="L152" i="35"/>
  <c r="L153" i="35"/>
  <c r="L154" i="35"/>
  <c r="L155" i="35"/>
  <c r="L127" i="35"/>
  <c r="L129" i="34"/>
  <c r="L130" i="34"/>
  <c r="L131" i="34"/>
  <c r="L132" i="34"/>
  <c r="L133" i="34"/>
  <c r="L134" i="34"/>
  <c r="L135" i="34"/>
  <c r="L136" i="34"/>
  <c r="L137" i="34"/>
  <c r="L138" i="34"/>
  <c r="L139" i="34"/>
  <c r="L140" i="34"/>
  <c r="L141" i="34"/>
  <c r="L142" i="34"/>
  <c r="L144" i="34"/>
  <c r="L145" i="34"/>
  <c r="L146" i="34"/>
  <c r="L147" i="34"/>
  <c r="L148" i="34"/>
  <c r="L149" i="34"/>
  <c r="L150" i="34"/>
  <c r="L151" i="34"/>
  <c r="L152" i="34"/>
  <c r="L153" i="34"/>
  <c r="L154" i="34"/>
  <c r="L155" i="34"/>
  <c r="L156" i="34"/>
  <c r="L128" i="34"/>
  <c r="L128" i="33"/>
  <c r="L129" i="33"/>
  <c r="L130" i="33"/>
  <c r="L131" i="33"/>
  <c r="L132" i="33"/>
  <c r="L133" i="33"/>
  <c r="L134" i="33"/>
  <c r="L135" i="33"/>
  <c r="L136" i="33"/>
  <c r="L137" i="33"/>
  <c r="L138" i="33"/>
  <c r="L139" i="33"/>
  <c r="L140" i="33"/>
  <c r="L141" i="33"/>
  <c r="L142" i="33"/>
  <c r="L144" i="33"/>
  <c r="L145" i="33"/>
  <c r="L146" i="33"/>
  <c r="L147" i="33"/>
  <c r="L148" i="33"/>
  <c r="L149" i="33"/>
  <c r="L150" i="33"/>
  <c r="L151" i="33"/>
  <c r="L152" i="33"/>
  <c r="L153" i="33"/>
  <c r="L154" i="33"/>
  <c r="L155" i="33"/>
  <c r="L127" i="33"/>
  <c r="L128" i="32"/>
  <c r="L129" i="32"/>
  <c r="L130" i="32"/>
  <c r="L131" i="32"/>
  <c r="L132" i="32"/>
  <c r="L133" i="32"/>
  <c r="L134" i="32"/>
  <c r="L135" i="32"/>
  <c r="L136" i="32"/>
  <c r="L137" i="32"/>
  <c r="L138" i="32"/>
  <c r="L139" i="32"/>
  <c r="L140" i="32"/>
  <c r="L141" i="32"/>
  <c r="L142" i="32"/>
  <c r="L144" i="32"/>
  <c r="L145" i="32"/>
  <c r="L146" i="32"/>
  <c r="L147" i="32"/>
  <c r="L148" i="32"/>
  <c r="L149" i="32"/>
  <c r="L150" i="32"/>
  <c r="L151" i="32"/>
  <c r="L152" i="32"/>
  <c r="L153" i="32"/>
  <c r="L154" i="32"/>
  <c r="L155" i="32"/>
  <c r="L127" i="32"/>
  <c r="L128" i="31"/>
  <c r="L129" i="31"/>
  <c r="L130" i="31"/>
  <c r="L131" i="31"/>
  <c r="L132" i="31"/>
  <c r="L133" i="31"/>
  <c r="L134" i="31"/>
  <c r="L135" i="31"/>
  <c r="L136" i="31"/>
  <c r="L137" i="31"/>
  <c r="L138" i="31"/>
  <c r="L139" i="31"/>
  <c r="L140" i="31"/>
  <c r="L142" i="31"/>
  <c r="L143" i="31"/>
  <c r="L144" i="31"/>
  <c r="L145" i="31"/>
  <c r="L146" i="31"/>
  <c r="L147" i="31"/>
  <c r="L148" i="31"/>
  <c r="L149" i="31"/>
  <c r="L150" i="31"/>
  <c r="L151" i="31"/>
  <c r="L152" i="31"/>
  <c r="L153" i="31"/>
  <c r="L154" i="31"/>
  <c r="L155" i="31"/>
  <c r="L127" i="31"/>
  <c r="L129" i="30"/>
  <c r="L130" i="30"/>
  <c r="L131" i="30"/>
  <c r="L132" i="30"/>
  <c r="L133" i="30"/>
  <c r="L134" i="30"/>
  <c r="L135" i="30"/>
  <c r="L136" i="30"/>
  <c r="L137" i="30"/>
  <c r="L138" i="30"/>
  <c r="L139" i="30"/>
  <c r="L140" i="30"/>
  <c r="L141" i="30"/>
  <c r="L142" i="30"/>
  <c r="L143" i="30"/>
  <c r="L144" i="30"/>
  <c r="L146" i="30"/>
  <c r="L147" i="30"/>
  <c r="L148" i="30"/>
  <c r="L149" i="30"/>
  <c r="L150" i="30"/>
  <c r="L151" i="30"/>
  <c r="L152" i="30"/>
  <c r="L153" i="30"/>
  <c r="L154" i="30"/>
  <c r="L155" i="30"/>
  <c r="L156" i="30"/>
  <c r="L128" i="30"/>
  <c r="L128" i="29"/>
  <c r="L129" i="29"/>
  <c r="L130" i="29"/>
  <c r="L131" i="29"/>
  <c r="L132" i="29"/>
  <c r="L133" i="29"/>
  <c r="L134" i="29"/>
  <c r="L135" i="29"/>
  <c r="L136" i="29"/>
  <c r="L137" i="29"/>
  <c r="L138" i="29"/>
  <c r="L139" i="29"/>
  <c r="L140" i="29"/>
  <c r="L141" i="29"/>
  <c r="L142" i="29"/>
  <c r="L144" i="29"/>
  <c r="L145" i="29"/>
  <c r="L146" i="29"/>
  <c r="L147" i="29"/>
  <c r="L148" i="29"/>
  <c r="L149" i="29"/>
  <c r="L150" i="29"/>
  <c r="L151" i="29"/>
  <c r="L152" i="29"/>
  <c r="L153" i="29"/>
  <c r="L154" i="29"/>
  <c r="L155" i="29"/>
  <c r="L127" i="29"/>
  <c r="L128" i="28"/>
  <c r="L129" i="28"/>
  <c r="L130" i="28"/>
  <c r="L131" i="28"/>
  <c r="L132" i="28"/>
  <c r="L133" i="28"/>
  <c r="L134" i="28"/>
  <c r="L135" i="28"/>
  <c r="L136" i="28"/>
  <c r="L137" i="28"/>
  <c r="L138" i="28"/>
  <c r="L139" i="28"/>
  <c r="L140" i="28"/>
  <c r="L141" i="28"/>
  <c r="L142" i="28"/>
  <c r="L143" i="28"/>
  <c r="L144" i="28"/>
  <c r="L145" i="28"/>
  <c r="L147" i="28"/>
  <c r="L148" i="28"/>
  <c r="L149" i="28"/>
  <c r="L150" i="28"/>
  <c r="L151" i="28"/>
  <c r="L152" i="28"/>
  <c r="L153" i="28"/>
  <c r="L154" i="28"/>
  <c r="L155" i="28"/>
  <c r="L127" i="28"/>
  <c r="L129" i="27"/>
  <c r="L130" i="27"/>
  <c r="L131" i="27"/>
  <c r="L132" i="27"/>
  <c r="L133" i="27"/>
  <c r="L134" i="27"/>
  <c r="L135" i="27"/>
  <c r="L136" i="27"/>
  <c r="L137" i="27"/>
  <c r="L138" i="27"/>
  <c r="L139" i="27"/>
  <c r="L140" i="27"/>
  <c r="L142" i="27"/>
  <c r="L143" i="27"/>
  <c r="L144" i="27"/>
  <c r="L145" i="27"/>
  <c r="L146" i="27"/>
  <c r="L147" i="27"/>
  <c r="L148" i="27"/>
  <c r="L149" i="27"/>
  <c r="L150" i="27"/>
  <c r="L151" i="27"/>
  <c r="L152" i="27"/>
  <c r="L153" i="27"/>
  <c r="L154" i="27"/>
  <c r="L155" i="27"/>
  <c r="L156" i="27"/>
  <c r="L128" i="27"/>
  <c r="L129" i="26"/>
  <c r="L130" i="26"/>
  <c r="L131" i="26"/>
  <c r="L132" i="26"/>
  <c r="L133" i="26"/>
  <c r="L134" i="26"/>
  <c r="L135" i="26"/>
  <c r="L136" i="26"/>
  <c r="L137" i="26"/>
  <c r="L138" i="26"/>
  <c r="L139" i="26"/>
  <c r="L140" i="26"/>
  <c r="L141" i="26"/>
  <c r="L142" i="26"/>
  <c r="L143" i="26"/>
  <c r="L145" i="26"/>
  <c r="L146" i="26"/>
  <c r="L147" i="26"/>
  <c r="L148" i="26"/>
  <c r="L149" i="26"/>
  <c r="L150" i="26"/>
  <c r="L151" i="26"/>
  <c r="L152" i="26"/>
  <c r="L153" i="26"/>
  <c r="L154" i="26"/>
  <c r="L155" i="26"/>
  <c r="L156" i="26"/>
  <c r="L128" i="26"/>
  <c r="L128" i="25"/>
  <c r="L129" i="25"/>
  <c r="L130" i="25"/>
  <c r="L131" i="25"/>
  <c r="L132" i="25"/>
  <c r="L133" i="25"/>
  <c r="L134" i="25"/>
  <c r="L135" i="25"/>
  <c r="L136" i="25"/>
  <c r="L137" i="25"/>
  <c r="L138" i="25"/>
  <c r="L139" i="25"/>
  <c r="L140" i="25"/>
  <c r="L141" i="25"/>
  <c r="L142" i="25"/>
  <c r="L143" i="25"/>
  <c r="L144" i="25"/>
  <c r="L146" i="25"/>
  <c r="L147" i="25"/>
  <c r="L148" i="25"/>
  <c r="L149" i="25"/>
  <c r="L150" i="25"/>
  <c r="L151" i="25"/>
  <c r="L152" i="25"/>
  <c r="L153" i="25"/>
  <c r="L154" i="25"/>
  <c r="L155" i="25"/>
  <c r="L127" i="25"/>
  <c r="L128" i="24"/>
  <c r="L129" i="24"/>
  <c r="L130" i="24"/>
  <c r="L131" i="24"/>
  <c r="L132" i="24"/>
  <c r="L133" i="24"/>
  <c r="L134" i="24"/>
  <c r="L135" i="24"/>
  <c r="L136" i="24"/>
  <c r="L137" i="24"/>
  <c r="L138" i="24"/>
  <c r="L139" i="24"/>
  <c r="L140" i="24"/>
  <c r="L141" i="24"/>
  <c r="L143" i="24"/>
  <c r="L144" i="24"/>
  <c r="L145" i="24"/>
  <c r="L146" i="24"/>
  <c r="L147" i="24"/>
  <c r="L148" i="24"/>
  <c r="L149" i="24"/>
  <c r="L150" i="24"/>
  <c r="L151" i="24"/>
  <c r="L152" i="24"/>
  <c r="L153" i="24"/>
  <c r="L154" i="24"/>
  <c r="L155" i="24"/>
  <c r="L127" i="24"/>
  <c r="L129" i="21"/>
  <c r="L130" i="21"/>
  <c r="L131" i="21"/>
  <c r="L132" i="21"/>
  <c r="L133" i="21"/>
  <c r="L134" i="21"/>
  <c r="L135" i="21"/>
  <c r="L136" i="21"/>
  <c r="L137" i="21"/>
  <c r="L138" i="21"/>
  <c r="L139" i="21"/>
  <c r="L140" i="21"/>
  <c r="L141" i="21"/>
  <c r="L143" i="21"/>
  <c r="L144" i="21"/>
  <c r="L145" i="21"/>
  <c r="L146" i="21"/>
  <c r="L147" i="21"/>
  <c r="L148" i="21"/>
  <c r="L150" i="21"/>
  <c r="L151" i="21"/>
  <c r="L152" i="21"/>
  <c r="L153" i="21"/>
  <c r="L154" i="21"/>
  <c r="L155" i="21"/>
  <c r="L156" i="21"/>
  <c r="L128" i="21"/>
  <c r="L129" i="22"/>
  <c r="L130" i="22"/>
  <c r="L131" i="22"/>
  <c r="L132" i="22"/>
  <c r="L133" i="22"/>
  <c r="L134" i="22"/>
  <c r="L135" i="22"/>
  <c r="L136" i="22"/>
  <c r="L137" i="22"/>
  <c r="L138" i="22"/>
  <c r="L139" i="22"/>
  <c r="L140" i="22"/>
  <c r="L141" i="22"/>
  <c r="L143" i="22"/>
  <c r="L144" i="22"/>
  <c r="L145" i="22"/>
  <c r="L146" i="22"/>
  <c r="L147" i="22"/>
  <c r="L148" i="22"/>
  <c r="L149" i="22"/>
  <c r="L150" i="22"/>
  <c r="L151" i="22"/>
  <c r="L152" i="22"/>
  <c r="L153" i="22"/>
  <c r="L154" i="22"/>
  <c r="L155" i="22"/>
  <c r="L156" i="22"/>
  <c r="L128" i="22"/>
  <c r="L129" i="23"/>
  <c r="L130" i="23"/>
  <c r="L131" i="23"/>
  <c r="L132" i="23"/>
  <c r="L133" i="23"/>
  <c r="L134" i="23"/>
  <c r="L135" i="23"/>
  <c r="L136" i="23"/>
  <c r="L137" i="23"/>
  <c r="L138" i="23"/>
  <c r="L139" i="23"/>
  <c r="L140" i="23"/>
  <c r="L141" i="23"/>
  <c r="L142" i="23"/>
  <c r="L143" i="23"/>
  <c r="L144" i="23"/>
  <c r="L145" i="23"/>
  <c r="L146" i="23"/>
  <c r="L147" i="23"/>
  <c r="L149" i="23"/>
  <c r="L150" i="23"/>
  <c r="L151" i="23"/>
  <c r="L152" i="23"/>
  <c r="L153" i="23"/>
  <c r="L154" i="23"/>
  <c r="L155" i="23"/>
  <c r="L156" i="23"/>
  <c r="L128" i="23"/>
  <c r="L128" i="19"/>
  <c r="L129" i="19"/>
  <c r="L130" i="19"/>
  <c r="L131" i="19"/>
  <c r="L132" i="19"/>
  <c r="L133" i="19"/>
  <c r="L134" i="19"/>
  <c r="L135" i="19"/>
  <c r="L136" i="19"/>
  <c r="L137" i="19"/>
  <c r="L138" i="19"/>
  <c r="L139" i="19"/>
  <c r="L140" i="19"/>
  <c r="L141" i="19"/>
  <c r="L142" i="19"/>
  <c r="L143" i="19"/>
  <c r="L145" i="19"/>
  <c r="L146" i="19"/>
  <c r="L147" i="19"/>
  <c r="L148" i="19"/>
  <c r="L149" i="19"/>
  <c r="L150" i="19"/>
  <c r="L151" i="19"/>
  <c r="L152" i="19"/>
  <c r="L153" i="19"/>
  <c r="L154" i="19"/>
  <c r="L155" i="19"/>
  <c r="L127" i="19"/>
  <c r="L128" i="18"/>
  <c r="L129" i="18"/>
  <c r="L130" i="18"/>
  <c r="L131" i="18"/>
  <c r="L132" i="18"/>
  <c r="L133" i="18"/>
  <c r="L134" i="18"/>
  <c r="L135" i="18"/>
  <c r="L136" i="18"/>
  <c r="L138" i="18"/>
  <c r="L139" i="18"/>
  <c r="L140" i="18"/>
  <c r="L141" i="18"/>
  <c r="L142" i="18"/>
  <c r="L143" i="18"/>
  <c r="L144" i="18"/>
  <c r="L145" i="18"/>
  <c r="L146" i="18"/>
  <c r="L147" i="18"/>
  <c r="L148" i="18"/>
  <c r="L149" i="18"/>
  <c r="L150" i="18"/>
  <c r="L151" i="18"/>
  <c r="L152" i="18"/>
  <c r="L153" i="18"/>
  <c r="L154" i="18"/>
  <c r="L155" i="18"/>
  <c r="L127" i="18"/>
  <c r="L128" i="20"/>
  <c r="L129" i="20"/>
  <c r="L130" i="20"/>
  <c r="L131" i="20"/>
  <c r="L132" i="20"/>
  <c r="L134" i="20"/>
  <c r="L135" i="20"/>
  <c r="L136" i="20"/>
  <c r="L137" i="20"/>
  <c r="L138" i="20"/>
  <c r="L139" i="20"/>
  <c r="L140" i="20"/>
  <c r="L141" i="20"/>
  <c r="L142" i="20"/>
  <c r="L143" i="20"/>
  <c r="L144" i="20"/>
  <c r="L145" i="20"/>
  <c r="L146" i="20"/>
  <c r="L147" i="20"/>
  <c r="L148" i="20"/>
  <c r="L149" i="20"/>
  <c r="L150" i="20"/>
  <c r="L151" i="20"/>
  <c r="L152" i="20"/>
  <c r="L153" i="20"/>
  <c r="L154" i="20"/>
  <c r="L155" i="20"/>
  <c r="L127" i="20"/>
  <c r="L129" i="17"/>
  <c r="L130" i="17"/>
  <c r="L131" i="17"/>
  <c r="L132" i="17"/>
  <c r="L133" i="17"/>
  <c r="L134" i="17"/>
  <c r="L135" i="17"/>
  <c r="L136" i="17"/>
  <c r="L137" i="17"/>
  <c r="L138" i="17"/>
  <c r="L139" i="17"/>
  <c r="L140" i="17"/>
  <c r="L141" i="17"/>
  <c r="L142" i="17"/>
  <c r="L143" i="17"/>
  <c r="L144" i="17"/>
  <c r="L145" i="17"/>
  <c r="L146" i="17"/>
  <c r="L147" i="17"/>
  <c r="L148" i="17"/>
  <c r="L149" i="17"/>
  <c r="L150" i="17"/>
  <c r="L151" i="17"/>
  <c r="L152" i="17"/>
  <c r="L153" i="17"/>
  <c r="L154" i="17"/>
  <c r="L155" i="17"/>
  <c r="L156" i="17"/>
  <c r="L128" i="17"/>
  <c r="L130" i="16"/>
  <c r="L131" i="16"/>
  <c r="L132" i="16"/>
  <c r="L133" i="16"/>
  <c r="L134" i="16"/>
  <c r="L135" i="16"/>
  <c r="L136" i="16"/>
  <c r="L137" i="16"/>
  <c r="L138" i="16"/>
  <c r="L139" i="16"/>
  <c r="L140" i="16"/>
  <c r="L141" i="16"/>
  <c r="L142" i="16"/>
  <c r="L143" i="16"/>
  <c r="L144" i="16"/>
  <c r="L145" i="16"/>
  <c r="L146" i="16"/>
  <c r="L147" i="16"/>
  <c r="L148" i="16"/>
  <c r="L149" i="16"/>
  <c r="L150" i="16"/>
  <c r="L151" i="16"/>
  <c r="L152" i="16"/>
  <c r="L153" i="16"/>
  <c r="L154" i="16"/>
  <c r="L155" i="16"/>
  <c r="L156" i="16"/>
  <c r="L128" i="16"/>
  <c r="L129" i="15"/>
  <c r="L130" i="15"/>
  <c r="L132" i="15"/>
  <c r="L133" i="15"/>
  <c r="L134" i="15"/>
  <c r="L135" i="15"/>
  <c r="L136" i="15"/>
  <c r="L137" i="15"/>
  <c r="L138" i="15"/>
  <c r="L139" i="15"/>
  <c r="L140" i="15"/>
  <c r="L141" i="15"/>
  <c r="L142" i="15"/>
  <c r="L143" i="15"/>
  <c r="L144" i="15"/>
  <c r="L145" i="15"/>
  <c r="L146" i="15"/>
  <c r="L147" i="15"/>
  <c r="L148" i="15"/>
  <c r="L149" i="15"/>
  <c r="L150" i="15"/>
  <c r="L151" i="15"/>
  <c r="L152" i="15"/>
  <c r="L153" i="15"/>
  <c r="L154" i="15"/>
  <c r="L155" i="15"/>
  <c r="L156" i="15"/>
  <c r="L128" i="15"/>
  <c r="L129" i="14"/>
  <c r="L130" i="14"/>
  <c r="L131" i="14"/>
  <c r="L132" i="14"/>
  <c r="L133" i="14"/>
  <c r="L134" i="14"/>
  <c r="L135" i="14"/>
  <c r="L136" i="14"/>
  <c r="L137" i="14"/>
  <c r="L138" i="14"/>
  <c r="L139" i="14"/>
  <c r="L140" i="14"/>
  <c r="L141" i="14"/>
  <c r="L142" i="14"/>
  <c r="L143" i="14"/>
  <c r="L144" i="14"/>
  <c r="L145" i="14"/>
  <c r="L146" i="14"/>
  <c r="L147" i="14"/>
  <c r="L148" i="14"/>
  <c r="L149" i="14"/>
  <c r="L150" i="14"/>
  <c r="L151" i="14"/>
  <c r="L152" i="14"/>
  <c r="L153" i="14"/>
  <c r="L154" i="14"/>
  <c r="L155" i="14"/>
  <c r="L156" i="14"/>
  <c r="L128" i="14"/>
  <c r="L128" i="13"/>
  <c r="L129" i="13"/>
  <c r="L130" i="13"/>
  <c r="L131" i="13"/>
  <c r="L132" i="13"/>
  <c r="L133" i="13"/>
  <c r="L134" i="13"/>
  <c r="L135" i="13"/>
  <c r="L136" i="13"/>
  <c r="L137" i="13"/>
  <c r="L138" i="13"/>
  <c r="L139" i="13"/>
  <c r="L140" i="13"/>
  <c r="L141" i="13"/>
  <c r="L142" i="13"/>
  <c r="L143" i="13"/>
  <c r="L144" i="13"/>
  <c r="L145" i="13"/>
  <c r="L146" i="13"/>
  <c r="L147" i="13"/>
  <c r="L148" i="13"/>
  <c r="L149" i="13"/>
  <c r="L150" i="13"/>
  <c r="L151" i="13"/>
  <c r="L152" i="13"/>
  <c r="L153" i="13"/>
  <c r="L154" i="13"/>
  <c r="L155" i="13"/>
  <c r="L156" i="13"/>
  <c r="L129" i="12"/>
  <c r="L130" i="12"/>
  <c r="L131" i="12"/>
  <c r="L132" i="12"/>
  <c r="L133" i="12"/>
  <c r="L134" i="12"/>
  <c r="L135" i="12"/>
  <c r="L136" i="12"/>
  <c r="L137" i="12"/>
  <c r="L138" i="12"/>
  <c r="L139" i="12"/>
  <c r="L140" i="12"/>
  <c r="L141" i="12"/>
  <c r="L142" i="12"/>
  <c r="L143" i="12"/>
  <c r="L144" i="12"/>
  <c r="L145" i="12"/>
  <c r="L146" i="12"/>
  <c r="L147" i="12"/>
  <c r="L148" i="12"/>
  <c r="L149" i="12"/>
  <c r="L150" i="12"/>
  <c r="L151" i="12"/>
  <c r="L152" i="12"/>
  <c r="L153" i="12"/>
  <c r="L154" i="12"/>
  <c r="L155" i="12"/>
  <c r="L156" i="12"/>
  <c r="L128" i="12"/>
  <c r="L128" i="11"/>
  <c r="L129" i="11"/>
  <c r="L130" i="11"/>
  <c r="L131" i="11"/>
  <c r="L132" i="11"/>
  <c r="L133" i="11"/>
  <c r="L134" i="11"/>
  <c r="L135" i="11"/>
  <c r="L136" i="11"/>
  <c r="L137" i="11"/>
  <c r="L138" i="11"/>
  <c r="L139" i="11"/>
  <c r="L140" i="11"/>
  <c r="L141" i="11"/>
  <c r="L142" i="11"/>
  <c r="L143" i="11"/>
  <c r="L144" i="11"/>
  <c r="L145" i="11"/>
  <c r="L146" i="11"/>
  <c r="L147" i="11"/>
  <c r="L148" i="11"/>
  <c r="L149" i="11"/>
  <c r="L150" i="11"/>
  <c r="L151" i="11"/>
  <c r="L152" i="11"/>
  <c r="L153" i="11"/>
  <c r="L154" i="11"/>
  <c r="L155" i="11"/>
  <c r="L156" i="11"/>
  <c r="L129" i="8"/>
  <c r="L130" i="8"/>
  <c r="L131" i="8"/>
  <c r="L132" i="8"/>
  <c r="L133" i="8"/>
  <c r="L134" i="8"/>
  <c r="L135" i="8"/>
  <c r="L136" i="8"/>
  <c r="L137" i="8"/>
  <c r="L138" i="8"/>
  <c r="L139" i="8"/>
  <c r="L140" i="8"/>
  <c r="L141" i="8"/>
  <c r="L142" i="8"/>
  <c r="L143" i="8"/>
  <c r="L144" i="8"/>
  <c r="L145" i="8"/>
  <c r="L146" i="8"/>
  <c r="L147" i="8"/>
  <c r="L148" i="8"/>
  <c r="L149" i="8"/>
  <c r="L150" i="8"/>
  <c r="L151" i="8"/>
  <c r="L152" i="8"/>
  <c r="L153" i="8"/>
  <c r="L154" i="8"/>
  <c r="L155" i="8"/>
  <c r="L156" i="8"/>
  <c r="L128" i="7"/>
  <c r="L129" i="7"/>
  <c r="L130" i="7"/>
  <c r="L131" i="7"/>
  <c r="L132" i="7"/>
  <c r="L133" i="7"/>
  <c r="L134" i="7"/>
  <c r="L135" i="7"/>
  <c r="L136" i="7"/>
  <c r="L137" i="7"/>
  <c r="L138" i="7"/>
  <c r="L139" i="7"/>
  <c r="L140" i="7"/>
  <c r="L141" i="7"/>
  <c r="L142" i="7"/>
  <c r="L143" i="7"/>
  <c r="L144" i="7"/>
  <c r="L145" i="7"/>
  <c r="L146" i="7"/>
  <c r="L147" i="7"/>
  <c r="L148" i="7"/>
  <c r="L149" i="7"/>
  <c r="L150" i="7"/>
  <c r="L151" i="7"/>
  <c r="L152" i="7"/>
  <c r="L153" i="7"/>
  <c r="L154" i="7"/>
  <c r="L155" i="7"/>
  <c r="L127" i="7"/>
  <c r="L128" i="6"/>
  <c r="L129" i="6"/>
  <c r="L130" i="6"/>
  <c r="L131" i="6"/>
  <c r="L132" i="6"/>
  <c r="L133" i="6"/>
  <c r="L134" i="6"/>
  <c r="L135" i="6"/>
  <c r="L136" i="6"/>
  <c r="L137" i="6"/>
  <c r="L138" i="6"/>
  <c r="L139" i="6"/>
  <c r="L140" i="6"/>
  <c r="L141" i="6"/>
  <c r="L142" i="6"/>
  <c r="L143" i="6"/>
  <c r="L144" i="6"/>
  <c r="L145" i="6"/>
  <c r="L146" i="6"/>
  <c r="L147" i="6"/>
  <c r="L148" i="6"/>
  <c r="L149" i="6"/>
  <c r="L150" i="6"/>
  <c r="L151" i="6"/>
  <c r="L152" i="6"/>
  <c r="L153" i="6"/>
  <c r="L154" i="6"/>
  <c r="L155" i="6"/>
  <c r="L128" i="5"/>
  <c r="L129" i="5"/>
  <c r="L130" i="5"/>
  <c r="L131" i="5"/>
  <c r="L132" i="5"/>
  <c r="L133" i="5"/>
  <c r="L134" i="5"/>
  <c r="L135" i="5"/>
  <c r="L136" i="5"/>
  <c r="L137" i="5"/>
  <c r="L138" i="5"/>
  <c r="L139" i="5"/>
  <c r="L140" i="5"/>
  <c r="L141" i="5"/>
  <c r="L142" i="5"/>
  <c r="L143" i="5"/>
  <c r="L144" i="5"/>
  <c r="L145" i="5"/>
  <c r="L146" i="5"/>
  <c r="L147" i="5"/>
  <c r="L148" i="5"/>
  <c r="L149" i="5"/>
  <c r="L150" i="5"/>
  <c r="L151" i="5"/>
  <c r="L152" i="5"/>
  <c r="L153" i="5"/>
  <c r="L154" i="5"/>
  <c r="L155" i="5"/>
  <c r="L127" i="5"/>
  <c r="L129" i="4"/>
  <c r="L130" i="4"/>
  <c r="L131" i="4"/>
  <c r="L133" i="4"/>
  <c r="L134" i="4"/>
  <c r="L135" i="4"/>
  <c r="L136" i="4"/>
  <c r="L137" i="4"/>
  <c r="L138" i="4"/>
  <c r="L139" i="4"/>
  <c r="L140" i="4"/>
  <c r="L141" i="4"/>
  <c r="L142" i="4"/>
  <c r="L143" i="4"/>
  <c r="L144" i="4"/>
  <c r="L145" i="4"/>
  <c r="L146" i="4"/>
  <c r="L147" i="4"/>
  <c r="L148" i="4"/>
  <c r="L149" i="4"/>
  <c r="L150" i="4"/>
  <c r="L151" i="4"/>
  <c r="L152" i="4"/>
  <c r="L153" i="4"/>
  <c r="L154" i="4"/>
  <c r="L155" i="4"/>
  <c r="L156" i="4"/>
  <c r="L128" i="4"/>
  <c r="L129" i="3"/>
  <c r="L130" i="3"/>
  <c r="L131" i="3"/>
  <c r="L132" i="3"/>
  <c r="L133" i="3"/>
  <c r="L134" i="3"/>
  <c r="L135" i="3"/>
  <c r="L136" i="3"/>
  <c r="L137" i="3"/>
  <c r="L138" i="3"/>
  <c r="L139" i="3"/>
  <c r="L140" i="3"/>
  <c r="L141" i="3"/>
  <c r="L142" i="3"/>
  <c r="L143" i="3"/>
  <c r="L144" i="3"/>
  <c r="L145" i="3"/>
  <c r="L146" i="3"/>
  <c r="L147" i="3"/>
  <c r="L148" i="3"/>
  <c r="L149" i="3"/>
  <c r="L150" i="3"/>
  <c r="L151" i="3"/>
  <c r="L152" i="3"/>
  <c r="L153" i="3"/>
  <c r="L154" i="3"/>
  <c r="L155" i="3"/>
  <c r="L156" i="3"/>
  <c r="L128" i="3"/>
  <c r="L129" i="2"/>
  <c r="L130" i="2"/>
  <c r="L131" i="2"/>
  <c r="L132" i="2"/>
  <c r="L133" i="2"/>
  <c r="L134" i="2"/>
  <c r="L135" i="2"/>
  <c r="L136" i="2"/>
  <c r="L137" i="2"/>
  <c r="L138" i="2"/>
  <c r="L139" i="2"/>
  <c r="L140" i="2"/>
  <c r="L141" i="2"/>
  <c r="L142" i="2"/>
  <c r="L143" i="2"/>
  <c r="L144" i="2"/>
  <c r="L145" i="2"/>
  <c r="L146" i="2"/>
  <c r="L147" i="2"/>
  <c r="L148" i="2"/>
  <c r="L149" i="2"/>
  <c r="L150" i="2"/>
  <c r="L151" i="2"/>
  <c r="L152" i="2"/>
  <c r="L153" i="2"/>
  <c r="L154" i="2"/>
  <c r="L155" i="2"/>
  <c r="L156" i="2"/>
  <c r="L128" i="2"/>
  <c r="L129" i="1"/>
  <c r="L130" i="1"/>
  <c r="L131" i="1"/>
  <c r="L132" i="1"/>
  <c r="L133" i="1"/>
  <c r="L134" i="1"/>
  <c r="L135" i="1"/>
  <c r="L136" i="1"/>
  <c r="L137" i="1"/>
  <c r="L138" i="1"/>
  <c r="L139" i="1"/>
  <c r="L140" i="1"/>
  <c r="L141" i="1"/>
  <c r="L142" i="1"/>
  <c r="L143" i="1"/>
  <c r="L144" i="1"/>
  <c r="L145" i="1"/>
  <c r="L146" i="1"/>
  <c r="L147" i="1"/>
  <c r="L148" i="1"/>
  <c r="L149" i="1"/>
  <c r="L150" i="1"/>
  <c r="L151" i="1"/>
  <c r="L152" i="1"/>
  <c r="L153" i="1"/>
  <c r="L154" i="1"/>
  <c r="L155" i="1"/>
  <c r="L156" i="1"/>
  <c r="L128" i="1"/>
  <c r="L129" i="10"/>
  <c r="L130" i="10"/>
  <c r="L131" i="10"/>
  <c r="L132" i="10"/>
  <c r="L133" i="10"/>
  <c r="L134" i="10"/>
  <c r="L135" i="10"/>
  <c r="L136" i="10"/>
  <c r="L137" i="10"/>
  <c r="L138" i="10"/>
  <c r="L139" i="10"/>
  <c r="L140" i="10"/>
  <c r="L141" i="10"/>
  <c r="L142" i="10"/>
  <c r="L143" i="10"/>
  <c r="L144" i="10"/>
  <c r="L145" i="10"/>
  <c r="L146" i="10"/>
  <c r="L147" i="10"/>
  <c r="L148" i="10"/>
  <c r="L149" i="10"/>
  <c r="L150" i="10"/>
  <c r="L151" i="10"/>
  <c r="L152" i="10"/>
  <c r="L153" i="10"/>
  <c r="L154" i="10"/>
  <c r="L155" i="10"/>
  <c r="L156" i="10"/>
  <c r="L128" i="10"/>
  <c r="L129" i="9"/>
  <c r="L130" i="9"/>
  <c r="L131" i="9"/>
  <c r="L132" i="9"/>
  <c r="L133" i="9"/>
  <c r="L134" i="9"/>
  <c r="L135" i="9"/>
  <c r="L136" i="9"/>
  <c r="L137" i="9"/>
  <c r="L138" i="9"/>
  <c r="L139" i="9"/>
  <c r="L140" i="9"/>
  <c r="L141" i="9"/>
  <c r="L142" i="9"/>
  <c r="L143" i="9"/>
  <c r="L144" i="9"/>
  <c r="L145" i="9"/>
  <c r="L146" i="9"/>
  <c r="L147" i="9"/>
  <c r="L148" i="9"/>
  <c r="L149" i="9"/>
  <c r="L150" i="9"/>
  <c r="L151" i="9"/>
  <c r="L152" i="9"/>
  <c r="L153" i="9"/>
  <c r="L154" i="9"/>
  <c r="L155" i="9"/>
  <c r="L156" i="9"/>
  <c r="L128" i="9"/>
  <c r="D158" i="13"/>
  <c r="D157" i="13"/>
  <c r="D158" i="12"/>
  <c r="D158" i="10"/>
  <c r="D157" i="10"/>
  <c r="D158" i="9"/>
  <c r="D157" i="9"/>
  <c r="I157" i="8"/>
  <c r="G157" i="8"/>
  <c r="D160" i="1"/>
  <c r="F160" i="1"/>
  <c r="H160" i="1"/>
  <c r="J160" i="1"/>
  <c r="E158" i="1"/>
  <c r="C148" i="59"/>
  <c r="I149" i="61" l="1"/>
  <c r="I148" i="61"/>
  <c r="J148" i="60"/>
  <c r="I148" i="60"/>
  <c r="L160" i="1"/>
  <c r="J149" i="60"/>
  <c r="I149" i="60"/>
  <c r="I74" i="61" l="1"/>
  <c r="I75" i="61"/>
  <c r="D112" i="60"/>
  <c r="E112" i="60"/>
  <c r="F112" i="60"/>
  <c r="G112" i="60"/>
  <c r="H112" i="60"/>
  <c r="C112" i="60"/>
  <c r="D112" i="59"/>
  <c r="E112" i="59"/>
  <c r="F112" i="59"/>
  <c r="G112" i="59"/>
  <c r="H112" i="59"/>
  <c r="J112" i="59" s="1"/>
  <c r="C112" i="59"/>
  <c r="E119" i="22"/>
  <c r="F119" i="22"/>
  <c r="G119" i="22"/>
  <c r="H119" i="22"/>
  <c r="I119" i="22"/>
  <c r="J119" i="22"/>
  <c r="L119" i="22" s="1"/>
  <c r="K119" i="22"/>
  <c r="D119" i="22"/>
  <c r="E118" i="22"/>
  <c r="F118" i="22"/>
  <c r="L118" i="22" s="1"/>
  <c r="G118" i="22"/>
  <c r="H118" i="22"/>
  <c r="I118" i="22"/>
  <c r="J118" i="22"/>
  <c r="K118" i="22"/>
  <c r="D118" i="22"/>
  <c r="D39" i="12"/>
  <c r="G196" i="8"/>
  <c r="I196" i="8"/>
  <c r="I112" i="59" l="1"/>
  <c r="I165" i="61" l="1"/>
  <c r="I157" i="61"/>
  <c r="I156" i="61"/>
  <c r="C156" i="61"/>
  <c r="I82" i="61"/>
  <c r="D149" i="60"/>
  <c r="E149" i="60"/>
  <c r="G149" i="60"/>
  <c r="H149" i="60"/>
  <c r="J120" i="59"/>
  <c r="J121" i="59"/>
  <c r="J122" i="59"/>
  <c r="J123" i="59"/>
  <c r="J124" i="59"/>
  <c r="J125" i="59"/>
  <c r="J126" i="59"/>
  <c r="J127" i="59"/>
  <c r="J128" i="59"/>
  <c r="J129" i="59"/>
  <c r="J130" i="59"/>
  <c r="J131" i="59"/>
  <c r="J132" i="59"/>
  <c r="J133" i="59"/>
  <c r="J134" i="59"/>
  <c r="J135" i="59"/>
  <c r="J136" i="59"/>
  <c r="J137" i="59"/>
  <c r="J138" i="59"/>
  <c r="J139" i="59"/>
  <c r="J140" i="59"/>
  <c r="J141" i="59"/>
  <c r="J142" i="59"/>
  <c r="J143" i="59"/>
  <c r="J144" i="59"/>
  <c r="J145" i="59"/>
  <c r="J146" i="59"/>
  <c r="J147" i="59"/>
  <c r="J119" i="59"/>
  <c r="I149" i="59"/>
  <c r="D149" i="59"/>
  <c r="E149" i="59"/>
  <c r="F149" i="59"/>
  <c r="G149" i="59"/>
  <c r="H149" i="59"/>
  <c r="C149" i="59"/>
  <c r="H148" i="59"/>
  <c r="G148" i="59"/>
  <c r="F148" i="59"/>
  <c r="E148" i="59"/>
  <c r="D148" i="59"/>
  <c r="E196" i="51"/>
  <c r="G196" i="51"/>
  <c r="H196" i="51"/>
  <c r="I196" i="51"/>
  <c r="J196" i="51"/>
  <c r="K196" i="51"/>
  <c r="D196" i="51"/>
  <c r="E196" i="48"/>
  <c r="G196" i="48"/>
  <c r="H196" i="48"/>
  <c r="I196" i="48"/>
  <c r="J196" i="48"/>
  <c r="K196" i="48"/>
  <c r="D196" i="48"/>
  <c r="I196" i="45"/>
  <c r="K196" i="45"/>
  <c r="J149" i="59" l="1"/>
  <c r="I148" i="59"/>
  <c r="J148" i="59"/>
  <c r="H158" i="13"/>
  <c r="D177" i="10"/>
  <c r="D178" i="10"/>
  <c r="D179" i="10"/>
  <c r="D180" i="10"/>
  <c r="D181" i="10"/>
  <c r="D182" i="10"/>
  <c r="D183" i="10"/>
  <c r="D184" i="10"/>
  <c r="D185" i="10"/>
  <c r="D186" i="10"/>
  <c r="D187" i="10"/>
  <c r="D188" i="10"/>
  <c r="D189" i="10"/>
  <c r="D190" i="10"/>
  <c r="D191" i="10"/>
  <c r="D192" i="10"/>
  <c r="D193" i="10"/>
  <c r="D194" i="10"/>
  <c r="D195" i="10"/>
  <c r="D168" i="10"/>
  <c r="D169" i="10"/>
  <c r="D170" i="10"/>
  <c r="D171" i="10"/>
  <c r="D172" i="10"/>
  <c r="D173" i="10"/>
  <c r="D174" i="10"/>
  <c r="D175" i="10"/>
  <c r="D176" i="10"/>
  <c r="D167" i="10"/>
  <c r="D167" i="2"/>
  <c r="D197" i="10" l="1"/>
  <c r="D196" i="10"/>
  <c r="K119" i="27"/>
  <c r="D118" i="6"/>
  <c r="E118" i="6"/>
  <c r="F118" i="6"/>
  <c r="G118" i="6"/>
  <c r="H118" i="6"/>
  <c r="I118" i="6"/>
  <c r="C83" i="61" l="1"/>
  <c r="K90" i="38" l="1"/>
  <c r="K91" i="38"/>
  <c r="K92" i="38"/>
  <c r="K93" i="38"/>
  <c r="K94" i="38"/>
  <c r="K95" i="38"/>
  <c r="K96" i="38"/>
  <c r="K97" i="38"/>
  <c r="K98" i="38"/>
  <c r="K99" i="38"/>
  <c r="K100" i="38"/>
  <c r="K101" i="38"/>
  <c r="K102" i="38"/>
  <c r="K103" i="38"/>
  <c r="K104" i="38"/>
  <c r="K105" i="38"/>
  <c r="K106" i="38"/>
  <c r="K107" i="38"/>
  <c r="K108" i="38"/>
  <c r="K109" i="38"/>
  <c r="K110" i="38"/>
  <c r="K111" i="38"/>
  <c r="K112" i="38"/>
  <c r="K113" i="38"/>
  <c r="K114" i="38"/>
  <c r="K115" i="38"/>
  <c r="K116" i="38"/>
  <c r="K117" i="38"/>
  <c r="J90" i="38"/>
  <c r="J91" i="38"/>
  <c r="J92" i="38"/>
  <c r="J93" i="38"/>
  <c r="J94" i="38"/>
  <c r="J95" i="38"/>
  <c r="J96" i="38"/>
  <c r="J97" i="38"/>
  <c r="J98" i="38"/>
  <c r="J99" i="38"/>
  <c r="J100" i="38"/>
  <c r="J101" i="38"/>
  <c r="J102" i="38"/>
  <c r="J103" i="38"/>
  <c r="J104" i="38"/>
  <c r="J105" i="38"/>
  <c r="J106" i="38"/>
  <c r="J107" i="38"/>
  <c r="J108" i="38"/>
  <c r="J109" i="38"/>
  <c r="J110" i="38"/>
  <c r="J111" i="38"/>
  <c r="J112" i="38"/>
  <c r="J113" i="38"/>
  <c r="J114" i="38"/>
  <c r="J115" i="38"/>
  <c r="J116" i="38"/>
  <c r="J117" i="38"/>
  <c r="I90" i="38"/>
  <c r="I91" i="38"/>
  <c r="I92" i="38"/>
  <c r="I93" i="38"/>
  <c r="I94" i="38"/>
  <c r="I95" i="38"/>
  <c r="I96" i="38"/>
  <c r="I97" i="38"/>
  <c r="I98" i="38"/>
  <c r="I99" i="38"/>
  <c r="I100" i="38"/>
  <c r="I101" i="38"/>
  <c r="I102" i="38"/>
  <c r="I103" i="38"/>
  <c r="I104" i="38"/>
  <c r="I105" i="38"/>
  <c r="I106" i="38"/>
  <c r="I107" i="38"/>
  <c r="I108" i="38"/>
  <c r="I109" i="38"/>
  <c r="I110" i="38"/>
  <c r="I111" i="38"/>
  <c r="I112" i="38"/>
  <c r="I113" i="38"/>
  <c r="I114" i="38"/>
  <c r="I115" i="38"/>
  <c r="I116" i="38"/>
  <c r="I117" i="38"/>
  <c r="H90" i="38"/>
  <c r="H91" i="38"/>
  <c r="H92" i="38"/>
  <c r="H93" i="38"/>
  <c r="H94" i="38"/>
  <c r="H95" i="38"/>
  <c r="H96" i="38"/>
  <c r="H97" i="38"/>
  <c r="H98" i="38"/>
  <c r="H99" i="38"/>
  <c r="H100" i="38"/>
  <c r="H101" i="38"/>
  <c r="H102" i="38"/>
  <c r="H103" i="38"/>
  <c r="H104" i="38"/>
  <c r="H105" i="38"/>
  <c r="H106" i="38"/>
  <c r="H107" i="38"/>
  <c r="H108" i="38"/>
  <c r="H109" i="38"/>
  <c r="H110" i="38"/>
  <c r="H111" i="38"/>
  <c r="H112" i="38"/>
  <c r="H113" i="38"/>
  <c r="H114" i="38"/>
  <c r="H115" i="38"/>
  <c r="H116" i="38"/>
  <c r="H117" i="38"/>
  <c r="G90" i="38"/>
  <c r="G91" i="38"/>
  <c r="G92" i="38"/>
  <c r="G93" i="38"/>
  <c r="G94" i="38"/>
  <c r="G95" i="38"/>
  <c r="G96" i="38"/>
  <c r="G97" i="38"/>
  <c r="G98" i="38"/>
  <c r="G99" i="38"/>
  <c r="G100" i="38"/>
  <c r="G101" i="38"/>
  <c r="G102" i="38"/>
  <c r="G103" i="38"/>
  <c r="G104" i="38"/>
  <c r="G105" i="38"/>
  <c r="G106" i="38"/>
  <c r="G107" i="38"/>
  <c r="G108" i="38"/>
  <c r="G109" i="38"/>
  <c r="G110" i="38"/>
  <c r="G111" i="38"/>
  <c r="G112" i="38"/>
  <c r="G113" i="38"/>
  <c r="G114" i="38"/>
  <c r="G115" i="38"/>
  <c r="G116" i="38"/>
  <c r="G117" i="38"/>
  <c r="F90" i="38"/>
  <c r="F91" i="38"/>
  <c r="F92" i="38"/>
  <c r="F93" i="38"/>
  <c r="F94" i="38"/>
  <c r="F95" i="38"/>
  <c r="F96" i="38"/>
  <c r="F97" i="38"/>
  <c r="F98" i="38"/>
  <c r="F99" i="38"/>
  <c r="F100" i="38"/>
  <c r="F101" i="38"/>
  <c r="F102" i="38"/>
  <c r="F103" i="38"/>
  <c r="F104" i="38"/>
  <c r="F105" i="38"/>
  <c r="F106" i="38"/>
  <c r="F107" i="38"/>
  <c r="F108" i="38"/>
  <c r="F109" i="38"/>
  <c r="F110" i="38"/>
  <c r="F111" i="38"/>
  <c r="F112" i="38"/>
  <c r="F113" i="38"/>
  <c r="F114" i="38"/>
  <c r="F115" i="38"/>
  <c r="F116" i="38"/>
  <c r="F117" i="38"/>
  <c r="E90" i="38"/>
  <c r="E91" i="38"/>
  <c r="E92" i="38"/>
  <c r="E93" i="38"/>
  <c r="E94" i="38"/>
  <c r="E95" i="38"/>
  <c r="E96" i="38"/>
  <c r="E97" i="38"/>
  <c r="E98" i="38"/>
  <c r="E99" i="38"/>
  <c r="E100" i="38"/>
  <c r="E101" i="38"/>
  <c r="E102" i="38"/>
  <c r="E103" i="38"/>
  <c r="E104" i="38"/>
  <c r="E105" i="38"/>
  <c r="E106" i="38"/>
  <c r="E107" i="38"/>
  <c r="E108" i="38"/>
  <c r="E109" i="38"/>
  <c r="E110" i="38"/>
  <c r="E111" i="38"/>
  <c r="E112" i="38"/>
  <c r="E113" i="38"/>
  <c r="E114" i="38"/>
  <c r="E115" i="38"/>
  <c r="E116" i="38"/>
  <c r="E117" i="38"/>
  <c r="E89" i="38"/>
  <c r="F89" i="38"/>
  <c r="G89" i="38"/>
  <c r="H89" i="38"/>
  <c r="I89" i="38"/>
  <c r="J89" i="38"/>
  <c r="K89" i="38"/>
  <c r="D90" i="38"/>
  <c r="D91" i="38"/>
  <c r="D92" i="38"/>
  <c r="D93" i="38"/>
  <c r="D94" i="38"/>
  <c r="D95" i="38"/>
  <c r="D96" i="38"/>
  <c r="D97" i="38"/>
  <c r="D98" i="38"/>
  <c r="D99" i="38"/>
  <c r="D100" i="38"/>
  <c r="D101" i="38"/>
  <c r="D102" i="38"/>
  <c r="D103" i="38"/>
  <c r="D104" i="38"/>
  <c r="D105" i="38"/>
  <c r="D106" i="38"/>
  <c r="D107" i="38"/>
  <c r="D108" i="38"/>
  <c r="D109" i="38"/>
  <c r="D110" i="38"/>
  <c r="D111" i="38"/>
  <c r="D112" i="38"/>
  <c r="D113" i="38"/>
  <c r="D114" i="38"/>
  <c r="D115" i="38"/>
  <c r="D116" i="38"/>
  <c r="D117" i="38"/>
  <c r="D89" i="38"/>
  <c r="I107" i="59" l="1"/>
  <c r="I108" i="59"/>
  <c r="I109" i="59"/>
  <c r="I110" i="59"/>
  <c r="J107" i="59"/>
  <c r="J108" i="59"/>
  <c r="J109" i="59"/>
  <c r="J110" i="59"/>
  <c r="D119" i="1" l="1"/>
  <c r="D118" i="1"/>
  <c r="L112" i="42" l="1"/>
  <c r="I88" i="60" l="1"/>
  <c r="I86" i="60"/>
  <c r="L90" i="3" l="1"/>
  <c r="L91" i="3"/>
  <c r="L92" i="3"/>
  <c r="L93" i="3"/>
  <c r="L94" i="3"/>
  <c r="L95" i="3"/>
  <c r="L96" i="3"/>
  <c r="L97" i="3"/>
  <c r="L98" i="3"/>
  <c r="L99" i="3"/>
  <c r="L100" i="3"/>
  <c r="L101" i="3"/>
  <c r="L102" i="3"/>
  <c r="L103" i="3"/>
  <c r="L104" i="3"/>
  <c r="L105" i="3"/>
  <c r="L106" i="3"/>
  <c r="L107" i="3"/>
  <c r="L108" i="3"/>
  <c r="L109" i="3"/>
  <c r="L110" i="3"/>
  <c r="L111" i="3"/>
  <c r="L112" i="3"/>
  <c r="L113" i="3"/>
  <c r="L114" i="3"/>
  <c r="L115" i="3"/>
  <c r="L116" i="3"/>
  <c r="L117" i="3"/>
  <c r="L89" i="3"/>
  <c r="L90" i="1"/>
  <c r="L91" i="1"/>
  <c r="L92" i="1"/>
  <c r="L93" i="1"/>
  <c r="L94" i="1"/>
  <c r="L95" i="1"/>
  <c r="L96" i="1"/>
  <c r="L97" i="1"/>
  <c r="L98" i="1"/>
  <c r="L99" i="1"/>
  <c r="L100" i="1"/>
  <c r="L101" i="1"/>
  <c r="L102" i="1"/>
  <c r="L103" i="1"/>
  <c r="L104" i="1"/>
  <c r="L105" i="1"/>
  <c r="L106" i="1"/>
  <c r="L107" i="1"/>
  <c r="L108" i="1"/>
  <c r="L109" i="1"/>
  <c r="L110" i="1"/>
  <c r="L111" i="1"/>
  <c r="L112" i="1"/>
  <c r="L113" i="1"/>
  <c r="L114" i="1"/>
  <c r="L115" i="1"/>
  <c r="L116" i="1"/>
  <c r="L117" i="1"/>
  <c r="L89" i="1"/>
  <c r="I173" i="61" l="1"/>
  <c r="C173" i="61"/>
  <c r="H83" i="61" l="1"/>
  <c r="H84" i="61"/>
  <c r="H85" i="61"/>
  <c r="H86" i="61"/>
  <c r="H87" i="61"/>
  <c r="H88" i="61"/>
  <c r="H89" i="61"/>
  <c r="H90" i="61"/>
  <c r="H91" i="61"/>
  <c r="H92" i="61"/>
  <c r="H93" i="61"/>
  <c r="H94" i="61"/>
  <c r="H95" i="61"/>
  <c r="H96" i="61"/>
  <c r="H97" i="61"/>
  <c r="H98" i="61"/>
  <c r="H99" i="61"/>
  <c r="H100" i="61"/>
  <c r="H101" i="61"/>
  <c r="H102" i="61"/>
  <c r="H103" i="61"/>
  <c r="H104" i="61"/>
  <c r="H105" i="61"/>
  <c r="H106" i="61"/>
  <c r="H107" i="61"/>
  <c r="H108" i="61"/>
  <c r="H109" i="61"/>
  <c r="H110" i="61"/>
  <c r="G83" i="61"/>
  <c r="G84" i="61"/>
  <c r="G85" i="61"/>
  <c r="G86" i="61"/>
  <c r="G87" i="61"/>
  <c r="G88" i="61"/>
  <c r="G89" i="61"/>
  <c r="G90" i="61"/>
  <c r="G91" i="61"/>
  <c r="G92" i="61"/>
  <c r="G93" i="61"/>
  <c r="G94" i="61"/>
  <c r="G95" i="61"/>
  <c r="G96" i="61"/>
  <c r="G97" i="61"/>
  <c r="G98" i="61"/>
  <c r="G99" i="61"/>
  <c r="G100" i="61"/>
  <c r="G101" i="61"/>
  <c r="G102" i="61"/>
  <c r="G103" i="61"/>
  <c r="G104" i="61"/>
  <c r="G105" i="61"/>
  <c r="G106" i="61"/>
  <c r="G107" i="61"/>
  <c r="G108" i="61"/>
  <c r="G109" i="61"/>
  <c r="G110" i="61"/>
  <c r="F83" i="61"/>
  <c r="F84" i="61"/>
  <c r="F85" i="61"/>
  <c r="F86" i="61"/>
  <c r="F87" i="61"/>
  <c r="F88" i="61"/>
  <c r="F89" i="61"/>
  <c r="F90" i="61"/>
  <c r="F91" i="61"/>
  <c r="F92" i="61"/>
  <c r="F93" i="61"/>
  <c r="F94" i="61"/>
  <c r="F95" i="61"/>
  <c r="F96" i="61"/>
  <c r="F97" i="61"/>
  <c r="F98" i="61"/>
  <c r="F99" i="61"/>
  <c r="F100" i="61"/>
  <c r="F101" i="61"/>
  <c r="F102" i="61"/>
  <c r="F103" i="61"/>
  <c r="F104" i="61"/>
  <c r="F105" i="61"/>
  <c r="F106" i="61"/>
  <c r="F107" i="61"/>
  <c r="F108" i="61"/>
  <c r="F109" i="61"/>
  <c r="F110" i="61"/>
  <c r="E83" i="61"/>
  <c r="E84" i="61"/>
  <c r="E85" i="61"/>
  <c r="E86" i="61"/>
  <c r="E87" i="61"/>
  <c r="E88" i="61"/>
  <c r="E89" i="61"/>
  <c r="E90" i="61"/>
  <c r="E91" i="61"/>
  <c r="E92" i="61"/>
  <c r="E93" i="61"/>
  <c r="E94" i="61"/>
  <c r="E95" i="61"/>
  <c r="E96" i="61"/>
  <c r="E97" i="61"/>
  <c r="E98" i="61"/>
  <c r="E99" i="61"/>
  <c r="E100" i="61"/>
  <c r="E101" i="61"/>
  <c r="E102" i="61"/>
  <c r="E103" i="61"/>
  <c r="E104" i="61"/>
  <c r="E105" i="61"/>
  <c r="E106" i="61"/>
  <c r="E107" i="61"/>
  <c r="E108" i="61"/>
  <c r="E109" i="61"/>
  <c r="E110" i="61"/>
  <c r="D83" i="61"/>
  <c r="D84" i="61"/>
  <c r="D85" i="61"/>
  <c r="D86" i="61"/>
  <c r="D87" i="61"/>
  <c r="D88" i="61"/>
  <c r="D89" i="61"/>
  <c r="D90" i="61"/>
  <c r="D91" i="61"/>
  <c r="D92" i="61"/>
  <c r="D93" i="61"/>
  <c r="D94" i="61"/>
  <c r="D95" i="61"/>
  <c r="D96" i="61"/>
  <c r="D97" i="61"/>
  <c r="D98" i="61"/>
  <c r="D99" i="61"/>
  <c r="D100" i="61"/>
  <c r="D101" i="61"/>
  <c r="D102" i="61"/>
  <c r="D103" i="61"/>
  <c r="D104" i="61"/>
  <c r="D105" i="61"/>
  <c r="D106" i="61"/>
  <c r="D107" i="61"/>
  <c r="D108" i="61"/>
  <c r="D109" i="61"/>
  <c r="D110" i="61"/>
  <c r="D82" i="61"/>
  <c r="E82" i="61"/>
  <c r="F82" i="61"/>
  <c r="G82" i="61"/>
  <c r="H82" i="61"/>
  <c r="C84" i="61"/>
  <c r="C85" i="61"/>
  <c r="C86" i="61"/>
  <c r="C87" i="61"/>
  <c r="C88" i="61"/>
  <c r="C89" i="61"/>
  <c r="C90" i="61"/>
  <c r="C91" i="61"/>
  <c r="C92" i="61"/>
  <c r="C93" i="61"/>
  <c r="C94" i="61"/>
  <c r="C95" i="61"/>
  <c r="C96" i="61"/>
  <c r="C97" i="61"/>
  <c r="C98" i="61"/>
  <c r="C99" i="61"/>
  <c r="C100" i="61"/>
  <c r="C101" i="61"/>
  <c r="C102" i="61"/>
  <c r="C103" i="61"/>
  <c r="C104" i="61"/>
  <c r="C105" i="61"/>
  <c r="C106" i="61"/>
  <c r="C107" i="61"/>
  <c r="C108" i="61"/>
  <c r="C109" i="61"/>
  <c r="C110" i="61"/>
  <c r="C82" i="61"/>
  <c r="I92" i="61" l="1"/>
  <c r="I69" i="61"/>
  <c r="L92" i="38" l="1"/>
  <c r="L96" i="38"/>
  <c r="L108" i="38"/>
  <c r="L104" i="38"/>
  <c r="L116" i="38"/>
  <c r="L90" i="38"/>
  <c r="L102" i="38"/>
  <c r="L114" i="38"/>
  <c r="J82" i="60"/>
  <c r="I82" i="60"/>
  <c r="J82" i="59"/>
  <c r="I82" i="59"/>
  <c r="L119" i="58"/>
  <c r="L118" i="58"/>
  <c r="L117" i="58"/>
  <c r="L90" i="58"/>
  <c r="L91" i="58"/>
  <c r="L92" i="58"/>
  <c r="L93" i="58"/>
  <c r="L94" i="58"/>
  <c r="L95" i="58"/>
  <c r="L96" i="58"/>
  <c r="L97" i="58"/>
  <c r="L98" i="58"/>
  <c r="L99" i="58"/>
  <c r="L100" i="58"/>
  <c r="L101" i="58"/>
  <c r="L102" i="58"/>
  <c r="L103" i="58"/>
  <c r="L104" i="58"/>
  <c r="L105" i="58"/>
  <c r="L106" i="58"/>
  <c r="L107" i="58"/>
  <c r="L108" i="58"/>
  <c r="L109" i="58"/>
  <c r="L110" i="58"/>
  <c r="L111" i="58"/>
  <c r="L112" i="58"/>
  <c r="L113" i="58"/>
  <c r="L114" i="58"/>
  <c r="L115" i="58"/>
  <c r="L116" i="58"/>
  <c r="L89" i="58"/>
  <c r="L90" i="57"/>
  <c r="L91" i="57"/>
  <c r="L92" i="57"/>
  <c r="L93" i="57"/>
  <c r="L94" i="57"/>
  <c r="L95" i="57"/>
  <c r="L96" i="57"/>
  <c r="L97" i="57"/>
  <c r="L98" i="57"/>
  <c r="L99" i="57"/>
  <c r="L100" i="57"/>
  <c r="L101" i="57"/>
  <c r="L102" i="57"/>
  <c r="L103" i="57"/>
  <c r="L104" i="57"/>
  <c r="L105" i="57"/>
  <c r="L106" i="57"/>
  <c r="L107" i="57"/>
  <c r="L108" i="57"/>
  <c r="L109" i="57"/>
  <c r="L110" i="57"/>
  <c r="L111" i="57"/>
  <c r="L112" i="57"/>
  <c r="L113" i="57"/>
  <c r="L114" i="57"/>
  <c r="L115" i="57"/>
  <c r="L116" i="57"/>
  <c r="L117" i="57"/>
  <c r="L89" i="57"/>
  <c r="L117" i="56"/>
  <c r="L90" i="56"/>
  <c r="L91" i="56"/>
  <c r="L92" i="56"/>
  <c r="L93" i="56"/>
  <c r="L94" i="56"/>
  <c r="L95" i="56"/>
  <c r="L96" i="56"/>
  <c r="L97" i="56"/>
  <c r="L98" i="56"/>
  <c r="L99" i="56"/>
  <c r="L100" i="56"/>
  <c r="L101" i="56"/>
  <c r="L102" i="56"/>
  <c r="L103" i="56"/>
  <c r="L104" i="56"/>
  <c r="L105" i="56"/>
  <c r="L106" i="56"/>
  <c r="L107" i="56"/>
  <c r="L108" i="56"/>
  <c r="L109" i="56"/>
  <c r="L110" i="56"/>
  <c r="L111" i="56"/>
  <c r="L112" i="56"/>
  <c r="L113" i="56"/>
  <c r="L114" i="56"/>
  <c r="L115" i="56"/>
  <c r="L116" i="56"/>
  <c r="L89" i="56"/>
  <c r="L90" i="55"/>
  <c r="L91" i="55"/>
  <c r="L92" i="55"/>
  <c r="L93" i="55"/>
  <c r="L94" i="55"/>
  <c r="L95" i="55"/>
  <c r="L96" i="55"/>
  <c r="L97" i="55"/>
  <c r="L98" i="55"/>
  <c r="L99" i="55"/>
  <c r="L100" i="55"/>
  <c r="L101" i="55"/>
  <c r="L102" i="55"/>
  <c r="L103" i="55"/>
  <c r="L104" i="55"/>
  <c r="L105" i="55"/>
  <c r="L106" i="55"/>
  <c r="L107" i="55"/>
  <c r="L108" i="55"/>
  <c r="L109" i="55"/>
  <c r="L110" i="55"/>
  <c r="L111" i="55"/>
  <c r="L112" i="55"/>
  <c r="L113" i="55"/>
  <c r="L114" i="55"/>
  <c r="L115" i="55"/>
  <c r="L116" i="55"/>
  <c r="L117" i="55"/>
  <c r="L89" i="55"/>
  <c r="L90" i="54"/>
  <c r="L91" i="54"/>
  <c r="L92" i="54"/>
  <c r="L93" i="54"/>
  <c r="L94" i="54"/>
  <c r="L95" i="54"/>
  <c r="L96" i="54"/>
  <c r="L97" i="54"/>
  <c r="L98" i="54"/>
  <c r="L99" i="54"/>
  <c r="L100" i="54"/>
  <c r="L101" i="54"/>
  <c r="L102" i="54"/>
  <c r="L103" i="54"/>
  <c r="L104" i="54"/>
  <c r="L105" i="54"/>
  <c r="L106" i="54"/>
  <c r="L107" i="54"/>
  <c r="L108" i="54"/>
  <c r="L109" i="54"/>
  <c r="L110" i="54"/>
  <c r="L111" i="54"/>
  <c r="L112" i="54"/>
  <c r="L113" i="54"/>
  <c r="L114" i="54"/>
  <c r="L115" i="54"/>
  <c r="L116" i="54"/>
  <c r="L117" i="54"/>
  <c r="L89" i="54"/>
  <c r="L90" i="53"/>
  <c r="L91" i="53"/>
  <c r="L92" i="53"/>
  <c r="L93" i="53"/>
  <c r="L94" i="53"/>
  <c r="L95" i="53"/>
  <c r="L96" i="53"/>
  <c r="L97" i="53"/>
  <c r="L98" i="53"/>
  <c r="L99" i="53"/>
  <c r="L100" i="53"/>
  <c r="L101" i="53"/>
  <c r="L102" i="53"/>
  <c r="L103" i="53"/>
  <c r="L104" i="53"/>
  <c r="L105" i="53"/>
  <c r="L106" i="53"/>
  <c r="L107" i="53"/>
  <c r="L108" i="53"/>
  <c r="L109" i="53"/>
  <c r="L110" i="53"/>
  <c r="L111" i="53"/>
  <c r="L112" i="53"/>
  <c r="L113" i="53"/>
  <c r="L114" i="53"/>
  <c r="L115" i="53"/>
  <c r="L116" i="53"/>
  <c r="L117" i="53"/>
  <c r="L89" i="53"/>
  <c r="L90" i="52"/>
  <c r="L91" i="52"/>
  <c r="L92" i="52"/>
  <c r="L93" i="52"/>
  <c r="L94" i="52"/>
  <c r="L95" i="52"/>
  <c r="L96" i="52"/>
  <c r="L97" i="52"/>
  <c r="L98" i="52"/>
  <c r="L99" i="52"/>
  <c r="L100" i="52"/>
  <c r="L101" i="52"/>
  <c r="L102" i="52"/>
  <c r="L103" i="52"/>
  <c r="L104" i="52"/>
  <c r="L105" i="52"/>
  <c r="L106" i="52"/>
  <c r="L107" i="52"/>
  <c r="L108" i="52"/>
  <c r="L109" i="52"/>
  <c r="L110" i="52"/>
  <c r="L111" i="52"/>
  <c r="L112" i="52"/>
  <c r="L113" i="52"/>
  <c r="L114" i="52"/>
  <c r="L115" i="52"/>
  <c r="L116" i="52"/>
  <c r="L117" i="52"/>
  <c r="L89" i="52"/>
  <c r="L90" i="51"/>
  <c r="L91" i="51"/>
  <c r="L92" i="51"/>
  <c r="L93" i="51"/>
  <c r="L94" i="51"/>
  <c r="L95" i="51"/>
  <c r="L96" i="51"/>
  <c r="L97" i="51"/>
  <c r="L98" i="51"/>
  <c r="L99" i="51"/>
  <c r="L100" i="51"/>
  <c r="L101" i="51"/>
  <c r="L102" i="51"/>
  <c r="L103" i="51"/>
  <c r="L104" i="51"/>
  <c r="L105" i="51"/>
  <c r="L106" i="51"/>
  <c r="L107" i="51"/>
  <c r="L108" i="51"/>
  <c r="L109" i="51"/>
  <c r="L110" i="51"/>
  <c r="L111" i="51"/>
  <c r="L112" i="51"/>
  <c r="L113" i="51"/>
  <c r="L114" i="51"/>
  <c r="L115" i="51"/>
  <c r="L116" i="51"/>
  <c r="L117" i="51"/>
  <c r="L89" i="51"/>
  <c r="L90" i="50"/>
  <c r="L91" i="50"/>
  <c r="L92" i="50"/>
  <c r="L93" i="50"/>
  <c r="L94" i="50"/>
  <c r="L95" i="50"/>
  <c r="L96" i="50"/>
  <c r="L97" i="50"/>
  <c r="L98" i="50"/>
  <c r="L99" i="50"/>
  <c r="L100" i="50"/>
  <c r="L101" i="50"/>
  <c r="L102" i="50"/>
  <c r="L103" i="50"/>
  <c r="L104" i="50"/>
  <c r="L105" i="50"/>
  <c r="L106" i="50"/>
  <c r="L107" i="50"/>
  <c r="L108" i="50"/>
  <c r="L109" i="50"/>
  <c r="L110" i="50"/>
  <c r="L111" i="50"/>
  <c r="L112" i="50"/>
  <c r="L113" i="50"/>
  <c r="L114" i="50"/>
  <c r="L115" i="50"/>
  <c r="L116" i="50"/>
  <c r="L117" i="50"/>
  <c r="L89" i="50"/>
  <c r="L90" i="49"/>
  <c r="L91" i="49"/>
  <c r="L92" i="49"/>
  <c r="L93" i="49"/>
  <c r="L94" i="49"/>
  <c r="L95" i="49"/>
  <c r="L96" i="49"/>
  <c r="L97" i="49"/>
  <c r="L98" i="49"/>
  <c r="L99" i="49"/>
  <c r="L100" i="49"/>
  <c r="L101" i="49"/>
  <c r="L102" i="49"/>
  <c r="L103" i="49"/>
  <c r="L104" i="49"/>
  <c r="L105" i="49"/>
  <c r="L106" i="49"/>
  <c r="L107" i="49"/>
  <c r="L108" i="49"/>
  <c r="L109" i="49"/>
  <c r="L110" i="49"/>
  <c r="L111" i="49"/>
  <c r="L112" i="49"/>
  <c r="L113" i="49"/>
  <c r="L114" i="49"/>
  <c r="L115" i="49"/>
  <c r="L116" i="49"/>
  <c r="L117" i="49"/>
  <c r="L89" i="49"/>
  <c r="L90" i="48"/>
  <c r="L91" i="48"/>
  <c r="L92" i="48"/>
  <c r="L93" i="48"/>
  <c r="L94" i="48"/>
  <c r="L95" i="48"/>
  <c r="L96" i="48"/>
  <c r="L97" i="48"/>
  <c r="L98" i="48"/>
  <c r="L99" i="48"/>
  <c r="L100" i="48"/>
  <c r="L101" i="48"/>
  <c r="L102" i="48"/>
  <c r="L103" i="48"/>
  <c r="L104" i="48"/>
  <c r="L105" i="48"/>
  <c r="L106" i="48"/>
  <c r="L107" i="48"/>
  <c r="L108" i="48"/>
  <c r="L109" i="48"/>
  <c r="L110" i="48"/>
  <c r="L111" i="48"/>
  <c r="L112" i="48"/>
  <c r="L113" i="48"/>
  <c r="L114" i="48"/>
  <c r="L115" i="48"/>
  <c r="L116" i="48"/>
  <c r="L117" i="48"/>
  <c r="L89" i="48"/>
  <c r="L90" i="47"/>
  <c r="L91" i="47"/>
  <c r="L92" i="47"/>
  <c r="L93" i="47"/>
  <c r="L94" i="47"/>
  <c r="L95" i="47"/>
  <c r="L96" i="47"/>
  <c r="L97" i="47"/>
  <c r="L98" i="47"/>
  <c r="L99" i="47"/>
  <c r="L100" i="47"/>
  <c r="L101" i="47"/>
  <c r="L102" i="47"/>
  <c r="L103" i="47"/>
  <c r="L104" i="47"/>
  <c r="L105" i="47"/>
  <c r="L106" i="47"/>
  <c r="L107" i="47"/>
  <c r="L108" i="47"/>
  <c r="L109" i="47"/>
  <c r="L110" i="47"/>
  <c r="L111" i="47"/>
  <c r="L112" i="47"/>
  <c r="L113" i="47"/>
  <c r="L114" i="47"/>
  <c r="L115" i="47"/>
  <c r="L116" i="47"/>
  <c r="L117" i="47"/>
  <c r="L89" i="47"/>
  <c r="L90" i="46"/>
  <c r="L91" i="46"/>
  <c r="L92" i="46"/>
  <c r="L93" i="46"/>
  <c r="L94" i="46"/>
  <c r="L95" i="46"/>
  <c r="L96" i="46"/>
  <c r="L97" i="46"/>
  <c r="L98" i="46"/>
  <c r="L99" i="46"/>
  <c r="L100" i="46"/>
  <c r="L101" i="46"/>
  <c r="L102" i="46"/>
  <c r="L103" i="46"/>
  <c r="L104" i="46"/>
  <c r="L105" i="46"/>
  <c r="L106" i="46"/>
  <c r="L107" i="46"/>
  <c r="L108" i="46"/>
  <c r="L109" i="46"/>
  <c r="L110" i="46"/>
  <c r="L111" i="46"/>
  <c r="L112" i="46"/>
  <c r="L113" i="46"/>
  <c r="L114" i="46"/>
  <c r="L115" i="46"/>
  <c r="L116" i="46"/>
  <c r="L117" i="46"/>
  <c r="L89" i="46"/>
  <c r="L90" i="45"/>
  <c r="L91" i="45"/>
  <c r="L92" i="45"/>
  <c r="L93" i="45"/>
  <c r="L94" i="45"/>
  <c r="L95" i="45"/>
  <c r="L96" i="45"/>
  <c r="L97" i="45"/>
  <c r="L98" i="45"/>
  <c r="L99" i="45"/>
  <c r="L100" i="45"/>
  <c r="L101" i="45"/>
  <c r="L102" i="45"/>
  <c r="L103" i="45"/>
  <c r="L104" i="45"/>
  <c r="L105" i="45"/>
  <c r="L106" i="45"/>
  <c r="L107" i="45"/>
  <c r="L108" i="45"/>
  <c r="L109" i="45"/>
  <c r="L110" i="45"/>
  <c r="L111" i="45"/>
  <c r="L112" i="45"/>
  <c r="L113" i="45"/>
  <c r="L114" i="45"/>
  <c r="L115" i="45"/>
  <c r="L116" i="45"/>
  <c r="L117" i="45"/>
  <c r="L89" i="45"/>
  <c r="L90" i="44"/>
  <c r="L91" i="44"/>
  <c r="L92" i="44"/>
  <c r="L93" i="44"/>
  <c r="L94" i="44"/>
  <c r="L95" i="44"/>
  <c r="L96" i="44"/>
  <c r="L97" i="44"/>
  <c r="L98" i="44"/>
  <c r="L99" i="44"/>
  <c r="L100" i="44"/>
  <c r="L101" i="44"/>
  <c r="L102" i="44"/>
  <c r="L103" i="44"/>
  <c r="L104" i="44"/>
  <c r="L105" i="44"/>
  <c r="L106" i="44"/>
  <c r="L107" i="44"/>
  <c r="L108" i="44"/>
  <c r="L109" i="44"/>
  <c r="L110" i="44"/>
  <c r="L111" i="44"/>
  <c r="L112" i="44"/>
  <c r="L113" i="44"/>
  <c r="L114" i="44"/>
  <c r="L115" i="44"/>
  <c r="L116" i="44"/>
  <c r="L117" i="44"/>
  <c r="L89" i="44"/>
  <c r="L90" i="43"/>
  <c r="L91" i="43"/>
  <c r="L92" i="43"/>
  <c r="L93" i="43"/>
  <c r="L94" i="43"/>
  <c r="L95" i="43"/>
  <c r="L96" i="43"/>
  <c r="L97" i="43"/>
  <c r="L98" i="43"/>
  <c r="L99" i="43"/>
  <c r="L100" i="43"/>
  <c r="L101" i="43"/>
  <c r="L102" i="43"/>
  <c r="L103" i="43"/>
  <c r="L104" i="43"/>
  <c r="L105" i="43"/>
  <c r="L106" i="43"/>
  <c r="L107" i="43"/>
  <c r="L108" i="43"/>
  <c r="L109" i="43"/>
  <c r="L110" i="43"/>
  <c r="L111" i="43"/>
  <c r="L112" i="43"/>
  <c r="L113" i="43"/>
  <c r="L114" i="43"/>
  <c r="L115" i="43"/>
  <c r="L116" i="43"/>
  <c r="L117" i="43"/>
  <c r="L89" i="43"/>
  <c r="L90" i="42"/>
  <c r="L91" i="42"/>
  <c r="L92" i="42"/>
  <c r="L93" i="42"/>
  <c r="L94" i="42"/>
  <c r="L95" i="42"/>
  <c r="L96" i="42"/>
  <c r="L97" i="42"/>
  <c r="L98" i="42"/>
  <c r="L99" i="42"/>
  <c r="L100" i="42"/>
  <c r="L101" i="42"/>
  <c r="L102" i="42"/>
  <c r="L103" i="42"/>
  <c r="L104" i="42"/>
  <c r="L105" i="42"/>
  <c r="L106" i="42"/>
  <c r="L107" i="42"/>
  <c r="L108" i="42"/>
  <c r="L109" i="42"/>
  <c r="L110" i="42"/>
  <c r="L111" i="42"/>
  <c r="L113" i="42"/>
  <c r="L114" i="42"/>
  <c r="L115" i="42"/>
  <c r="L116" i="42"/>
  <c r="L117" i="42"/>
  <c r="L89" i="42"/>
  <c r="L90" i="41"/>
  <c r="L91" i="41"/>
  <c r="L92" i="41"/>
  <c r="L93" i="41"/>
  <c r="L94" i="41"/>
  <c r="L95" i="41"/>
  <c r="L96" i="41"/>
  <c r="L97" i="41"/>
  <c r="L98" i="41"/>
  <c r="L99" i="41"/>
  <c r="L100" i="41"/>
  <c r="L101" i="41"/>
  <c r="L102" i="41"/>
  <c r="L103" i="41"/>
  <c r="L104" i="41"/>
  <c r="L105" i="41"/>
  <c r="L106" i="41"/>
  <c r="L107" i="41"/>
  <c r="L108" i="41"/>
  <c r="L109" i="41"/>
  <c r="L110" i="41"/>
  <c r="L111" i="41"/>
  <c r="L112" i="41"/>
  <c r="L113" i="41"/>
  <c r="L114" i="41"/>
  <c r="L115" i="41"/>
  <c r="L116" i="41"/>
  <c r="L117" i="41"/>
  <c r="L89" i="41"/>
  <c r="L90" i="40"/>
  <c r="L91" i="40"/>
  <c r="L92" i="40"/>
  <c r="L93" i="40"/>
  <c r="L94" i="40"/>
  <c r="L95" i="40"/>
  <c r="L96" i="40"/>
  <c r="L97" i="40"/>
  <c r="L98" i="40"/>
  <c r="L99" i="40"/>
  <c r="L100" i="40"/>
  <c r="L101" i="40"/>
  <c r="L102" i="40"/>
  <c r="L103" i="40"/>
  <c r="L104" i="40"/>
  <c r="L105" i="40"/>
  <c r="L106" i="40"/>
  <c r="L107" i="40"/>
  <c r="L108" i="40"/>
  <c r="L109" i="40"/>
  <c r="L110" i="40"/>
  <c r="L111" i="40"/>
  <c r="L112" i="40"/>
  <c r="L113" i="40"/>
  <c r="L114" i="40"/>
  <c r="L115" i="40"/>
  <c r="L116" i="40"/>
  <c r="L117" i="40"/>
  <c r="L89" i="40"/>
  <c r="L117" i="39"/>
  <c r="L90" i="39"/>
  <c r="L91" i="39"/>
  <c r="L92" i="39"/>
  <c r="L93" i="39"/>
  <c r="L94" i="39"/>
  <c r="L95" i="39"/>
  <c r="L96" i="39"/>
  <c r="L97" i="39"/>
  <c r="L98" i="39"/>
  <c r="L99" i="39"/>
  <c r="L100" i="39"/>
  <c r="L101" i="39"/>
  <c r="L102" i="39"/>
  <c r="L103" i="39"/>
  <c r="L104" i="39"/>
  <c r="L105" i="39"/>
  <c r="L106" i="39"/>
  <c r="L107" i="39"/>
  <c r="L108" i="39"/>
  <c r="L109" i="39"/>
  <c r="L110" i="39"/>
  <c r="L111" i="39"/>
  <c r="L112" i="39"/>
  <c r="L113" i="39"/>
  <c r="L114" i="39"/>
  <c r="L115" i="39"/>
  <c r="L116" i="39"/>
  <c r="L89" i="39"/>
  <c r="L91" i="38"/>
  <c r="L94" i="38"/>
  <c r="L103" i="38"/>
  <c r="L115" i="38"/>
  <c r="K90" i="30"/>
  <c r="K91" i="30"/>
  <c r="K92" i="30"/>
  <c r="K93" i="30"/>
  <c r="K94" i="30"/>
  <c r="K95" i="30"/>
  <c r="K96" i="30"/>
  <c r="K97" i="30"/>
  <c r="K98" i="30"/>
  <c r="K99" i="30"/>
  <c r="K100" i="30"/>
  <c r="K101" i="30"/>
  <c r="K102" i="30"/>
  <c r="K103" i="30"/>
  <c r="K104" i="30"/>
  <c r="K105" i="30"/>
  <c r="K106" i="30"/>
  <c r="K107" i="30"/>
  <c r="K108" i="30"/>
  <c r="K109" i="30"/>
  <c r="K110" i="30"/>
  <c r="K111" i="30"/>
  <c r="K112" i="30"/>
  <c r="K113" i="30"/>
  <c r="K114" i="30"/>
  <c r="K115" i="30"/>
  <c r="K116" i="30"/>
  <c r="K117" i="30"/>
  <c r="J90" i="30"/>
  <c r="J91" i="30"/>
  <c r="J92" i="30"/>
  <c r="J93" i="30"/>
  <c r="J94" i="30"/>
  <c r="J95" i="30"/>
  <c r="J96" i="30"/>
  <c r="J97" i="30"/>
  <c r="J98" i="30"/>
  <c r="J99" i="30"/>
  <c r="J100" i="30"/>
  <c r="J101" i="30"/>
  <c r="J102" i="30"/>
  <c r="J103" i="30"/>
  <c r="J104" i="30"/>
  <c r="J105" i="30"/>
  <c r="J106" i="30"/>
  <c r="J107" i="30"/>
  <c r="J108" i="30"/>
  <c r="J109" i="30"/>
  <c r="J110" i="30"/>
  <c r="J111" i="30"/>
  <c r="J112" i="30"/>
  <c r="J113" i="30"/>
  <c r="J114" i="30"/>
  <c r="J115" i="30"/>
  <c r="J116" i="30"/>
  <c r="J117" i="30"/>
  <c r="I90" i="30"/>
  <c r="I91" i="30"/>
  <c r="I92" i="30"/>
  <c r="I93" i="30"/>
  <c r="I94" i="30"/>
  <c r="I95" i="30"/>
  <c r="I96" i="30"/>
  <c r="I97" i="30"/>
  <c r="I98" i="30"/>
  <c r="I99" i="30"/>
  <c r="I100" i="30"/>
  <c r="I101" i="30"/>
  <c r="I102" i="30"/>
  <c r="I103" i="30"/>
  <c r="I104" i="30"/>
  <c r="I105" i="30"/>
  <c r="I106" i="30"/>
  <c r="I107" i="30"/>
  <c r="I108" i="30"/>
  <c r="I109" i="30"/>
  <c r="I110" i="30"/>
  <c r="I111" i="30"/>
  <c r="I112" i="30"/>
  <c r="I113" i="30"/>
  <c r="I114" i="30"/>
  <c r="I115" i="30"/>
  <c r="I116" i="30"/>
  <c r="I117" i="30"/>
  <c r="H90" i="30"/>
  <c r="H91" i="30"/>
  <c r="H92" i="30"/>
  <c r="H93" i="30"/>
  <c r="H94" i="30"/>
  <c r="H95" i="30"/>
  <c r="H96" i="30"/>
  <c r="H97" i="30"/>
  <c r="H98" i="30"/>
  <c r="H99" i="30"/>
  <c r="H100" i="30"/>
  <c r="H101" i="30"/>
  <c r="H102" i="30"/>
  <c r="H103" i="30"/>
  <c r="H104" i="30"/>
  <c r="H105" i="30"/>
  <c r="H106" i="30"/>
  <c r="H107" i="30"/>
  <c r="H108" i="30"/>
  <c r="H109" i="30"/>
  <c r="H110" i="30"/>
  <c r="H111" i="30"/>
  <c r="H112" i="30"/>
  <c r="H113" i="30"/>
  <c r="H114" i="30"/>
  <c r="H115" i="30"/>
  <c r="H116" i="30"/>
  <c r="H117" i="30"/>
  <c r="G90" i="30"/>
  <c r="G91" i="30"/>
  <c r="G92" i="30"/>
  <c r="G93" i="30"/>
  <c r="G94" i="30"/>
  <c r="G95" i="30"/>
  <c r="G96" i="30"/>
  <c r="G97" i="30"/>
  <c r="G98" i="30"/>
  <c r="G99" i="30"/>
  <c r="G100" i="30"/>
  <c r="G101" i="30"/>
  <c r="G102" i="30"/>
  <c r="G103" i="30"/>
  <c r="G104" i="30"/>
  <c r="G105" i="30"/>
  <c r="G106" i="30"/>
  <c r="G107" i="30"/>
  <c r="G108" i="30"/>
  <c r="G109" i="30"/>
  <c r="G110" i="30"/>
  <c r="G111" i="30"/>
  <c r="G112" i="30"/>
  <c r="G113" i="30"/>
  <c r="G114" i="30"/>
  <c r="G115" i="30"/>
  <c r="G116" i="30"/>
  <c r="G117" i="30"/>
  <c r="E117" i="30"/>
  <c r="F90" i="30"/>
  <c r="F91" i="30"/>
  <c r="F92" i="30"/>
  <c r="F93" i="30"/>
  <c r="F94" i="30"/>
  <c r="F95" i="30"/>
  <c r="F96" i="30"/>
  <c r="F97" i="30"/>
  <c r="F98" i="30"/>
  <c r="F99" i="30"/>
  <c r="F100" i="30"/>
  <c r="F101" i="30"/>
  <c r="F102" i="30"/>
  <c r="F103" i="30"/>
  <c r="F104" i="30"/>
  <c r="F105" i="30"/>
  <c r="F106" i="30"/>
  <c r="F107" i="30"/>
  <c r="F108" i="30"/>
  <c r="F109" i="30"/>
  <c r="F110" i="30"/>
  <c r="F111" i="30"/>
  <c r="F112" i="30"/>
  <c r="F113" i="30"/>
  <c r="F114" i="30"/>
  <c r="F115" i="30"/>
  <c r="F116" i="30"/>
  <c r="F117" i="30"/>
  <c r="F89" i="30"/>
  <c r="G89" i="30"/>
  <c r="H89" i="30"/>
  <c r="I89" i="30"/>
  <c r="J89" i="30"/>
  <c r="K89" i="30"/>
  <c r="E90" i="30"/>
  <c r="E91" i="30"/>
  <c r="E92" i="30"/>
  <c r="E93" i="30"/>
  <c r="E94" i="30"/>
  <c r="E95" i="30"/>
  <c r="E96" i="30"/>
  <c r="E97" i="30"/>
  <c r="E98" i="30"/>
  <c r="E99" i="30"/>
  <c r="E100" i="30"/>
  <c r="E101" i="30"/>
  <c r="E102" i="30"/>
  <c r="E103" i="30"/>
  <c r="E104" i="30"/>
  <c r="E105" i="30"/>
  <c r="E106" i="30"/>
  <c r="E107" i="30"/>
  <c r="E108" i="30"/>
  <c r="E109" i="30"/>
  <c r="E110" i="30"/>
  <c r="E111" i="30"/>
  <c r="E112" i="30"/>
  <c r="E113" i="30"/>
  <c r="E114" i="30"/>
  <c r="E115" i="30"/>
  <c r="E116" i="30"/>
  <c r="E89" i="30"/>
  <c r="D90" i="30"/>
  <c r="D91" i="30"/>
  <c r="D92" i="30"/>
  <c r="D93" i="30"/>
  <c r="D94" i="30"/>
  <c r="D95" i="30"/>
  <c r="D96" i="30"/>
  <c r="D97" i="30"/>
  <c r="D98" i="30"/>
  <c r="D99" i="30"/>
  <c r="D100" i="30"/>
  <c r="D101" i="30"/>
  <c r="D102" i="30"/>
  <c r="D103" i="30"/>
  <c r="D104" i="30"/>
  <c r="D105" i="30"/>
  <c r="D106" i="30"/>
  <c r="D107" i="30"/>
  <c r="D108" i="30"/>
  <c r="D109" i="30"/>
  <c r="D110" i="30"/>
  <c r="D111" i="30"/>
  <c r="D112" i="30"/>
  <c r="D113" i="30"/>
  <c r="D114" i="30"/>
  <c r="D115" i="30"/>
  <c r="D116" i="30"/>
  <c r="D117" i="30"/>
  <c r="D89" i="30"/>
  <c r="L90" i="31"/>
  <c r="L91" i="31"/>
  <c r="L92" i="31"/>
  <c r="L93" i="31"/>
  <c r="L94" i="31"/>
  <c r="L95" i="31"/>
  <c r="L96" i="31"/>
  <c r="L97" i="31"/>
  <c r="L98" i="31"/>
  <c r="L99" i="31"/>
  <c r="L100" i="31"/>
  <c r="L101" i="31"/>
  <c r="L102" i="31"/>
  <c r="L103" i="31"/>
  <c r="L104" i="31"/>
  <c r="L105" i="31"/>
  <c r="L106" i="31"/>
  <c r="L107" i="31"/>
  <c r="L108" i="31"/>
  <c r="L109" i="31"/>
  <c r="L110" i="31"/>
  <c r="L111" i="31"/>
  <c r="L112" i="31"/>
  <c r="L113" i="31"/>
  <c r="L114" i="31"/>
  <c r="L115" i="31"/>
  <c r="L116" i="31"/>
  <c r="L117" i="31"/>
  <c r="L89" i="31"/>
  <c r="K90" i="26"/>
  <c r="K91" i="26"/>
  <c r="K92" i="26"/>
  <c r="K93" i="26"/>
  <c r="K94" i="26"/>
  <c r="K95" i="26"/>
  <c r="K96" i="26"/>
  <c r="K97" i="26"/>
  <c r="K98" i="26"/>
  <c r="K99" i="26"/>
  <c r="K100" i="26"/>
  <c r="K101" i="26"/>
  <c r="K102" i="26"/>
  <c r="K103" i="26"/>
  <c r="K104" i="26"/>
  <c r="K105" i="26"/>
  <c r="K106" i="26"/>
  <c r="K107" i="26"/>
  <c r="K108" i="26"/>
  <c r="K109" i="26"/>
  <c r="K110" i="26"/>
  <c r="K111" i="26"/>
  <c r="K112" i="26"/>
  <c r="K113" i="26"/>
  <c r="K114" i="26"/>
  <c r="K115" i="26"/>
  <c r="K116" i="26"/>
  <c r="K117" i="26"/>
  <c r="K89" i="26"/>
  <c r="J90" i="26"/>
  <c r="J91" i="26"/>
  <c r="J92" i="26"/>
  <c r="J93" i="26"/>
  <c r="J94" i="26"/>
  <c r="J95" i="26"/>
  <c r="J96" i="26"/>
  <c r="J97" i="26"/>
  <c r="J98" i="26"/>
  <c r="J99" i="26"/>
  <c r="J100" i="26"/>
  <c r="J101" i="26"/>
  <c r="J102" i="26"/>
  <c r="J103" i="26"/>
  <c r="J104" i="26"/>
  <c r="J105" i="26"/>
  <c r="J106" i="26"/>
  <c r="J107" i="26"/>
  <c r="J108" i="26"/>
  <c r="J109" i="26"/>
  <c r="J110" i="26"/>
  <c r="J111" i="26"/>
  <c r="J112" i="26"/>
  <c r="J113" i="26"/>
  <c r="J114" i="26"/>
  <c r="J115" i="26"/>
  <c r="J116" i="26"/>
  <c r="J117" i="26"/>
  <c r="J89" i="26"/>
  <c r="I90" i="26"/>
  <c r="I91" i="26"/>
  <c r="I92" i="26"/>
  <c r="I93" i="26"/>
  <c r="I94" i="26"/>
  <c r="I95" i="26"/>
  <c r="I96" i="26"/>
  <c r="I97" i="26"/>
  <c r="I98" i="26"/>
  <c r="I99" i="26"/>
  <c r="I100" i="26"/>
  <c r="I101" i="26"/>
  <c r="I102" i="26"/>
  <c r="I103" i="26"/>
  <c r="I104" i="26"/>
  <c r="I105" i="26"/>
  <c r="I106" i="26"/>
  <c r="I107" i="26"/>
  <c r="I108" i="26"/>
  <c r="I109" i="26"/>
  <c r="I110" i="26"/>
  <c r="I111" i="26"/>
  <c r="I112" i="26"/>
  <c r="I113" i="26"/>
  <c r="I114" i="26"/>
  <c r="I115" i="26"/>
  <c r="I116" i="26"/>
  <c r="I117" i="26"/>
  <c r="I89" i="26"/>
  <c r="H90" i="26"/>
  <c r="H91" i="26"/>
  <c r="H92" i="26"/>
  <c r="H93" i="26"/>
  <c r="H94" i="26"/>
  <c r="H95" i="26"/>
  <c r="H96" i="26"/>
  <c r="H97" i="26"/>
  <c r="H98" i="26"/>
  <c r="H99" i="26"/>
  <c r="H100" i="26"/>
  <c r="H101" i="26"/>
  <c r="H102" i="26"/>
  <c r="H103" i="26"/>
  <c r="H104" i="26"/>
  <c r="H105" i="26"/>
  <c r="H106" i="26"/>
  <c r="H107" i="26"/>
  <c r="H108" i="26"/>
  <c r="H109" i="26"/>
  <c r="H110" i="26"/>
  <c r="H111" i="26"/>
  <c r="H112" i="26"/>
  <c r="H113" i="26"/>
  <c r="H114" i="26"/>
  <c r="H115" i="26"/>
  <c r="H116" i="26"/>
  <c r="H117" i="26"/>
  <c r="H89" i="26"/>
  <c r="G90" i="26"/>
  <c r="G91" i="26"/>
  <c r="G92" i="26"/>
  <c r="G93" i="26"/>
  <c r="G94" i="26"/>
  <c r="G95" i="26"/>
  <c r="G96" i="26"/>
  <c r="G97" i="26"/>
  <c r="G98" i="26"/>
  <c r="G99" i="26"/>
  <c r="G100" i="26"/>
  <c r="G101" i="26"/>
  <c r="G102" i="26"/>
  <c r="G103" i="26"/>
  <c r="G104" i="26"/>
  <c r="G105" i="26"/>
  <c r="G106" i="26"/>
  <c r="G107" i="26"/>
  <c r="G108" i="26"/>
  <c r="G109" i="26"/>
  <c r="G110" i="26"/>
  <c r="G111" i="26"/>
  <c r="G112" i="26"/>
  <c r="G113" i="26"/>
  <c r="G114" i="26"/>
  <c r="G115" i="26"/>
  <c r="G116" i="26"/>
  <c r="G117" i="26"/>
  <c r="G89" i="26"/>
  <c r="F90" i="26"/>
  <c r="F91" i="26"/>
  <c r="F92" i="26"/>
  <c r="F93" i="26"/>
  <c r="F94" i="26"/>
  <c r="F95" i="26"/>
  <c r="F96" i="26"/>
  <c r="F97" i="26"/>
  <c r="F98" i="26"/>
  <c r="F99" i="26"/>
  <c r="F100" i="26"/>
  <c r="F101" i="26"/>
  <c r="F102" i="26"/>
  <c r="F103" i="26"/>
  <c r="F104" i="26"/>
  <c r="F105" i="26"/>
  <c r="F106" i="26"/>
  <c r="F107" i="26"/>
  <c r="F108" i="26"/>
  <c r="F109" i="26"/>
  <c r="F110" i="26"/>
  <c r="F111" i="26"/>
  <c r="F112" i="26"/>
  <c r="F113" i="26"/>
  <c r="F114" i="26"/>
  <c r="F115" i="26"/>
  <c r="F116" i="26"/>
  <c r="F117" i="26"/>
  <c r="F89" i="26"/>
  <c r="E90" i="26"/>
  <c r="E91" i="26"/>
  <c r="E92" i="26"/>
  <c r="E93" i="26"/>
  <c r="E94" i="26"/>
  <c r="E95" i="26"/>
  <c r="E96" i="26"/>
  <c r="E97" i="26"/>
  <c r="E98" i="26"/>
  <c r="E99" i="26"/>
  <c r="E100" i="26"/>
  <c r="E101" i="26"/>
  <c r="E102" i="26"/>
  <c r="E103" i="26"/>
  <c r="E104" i="26"/>
  <c r="E105" i="26"/>
  <c r="E106" i="26"/>
  <c r="E107" i="26"/>
  <c r="E108" i="26"/>
  <c r="E109" i="26"/>
  <c r="E110" i="26"/>
  <c r="E111" i="26"/>
  <c r="E112" i="26"/>
  <c r="E113" i="26"/>
  <c r="E114" i="26"/>
  <c r="E115" i="26"/>
  <c r="E116" i="26"/>
  <c r="E117" i="26"/>
  <c r="E89" i="26"/>
  <c r="D90" i="26"/>
  <c r="D91" i="26"/>
  <c r="D92" i="26"/>
  <c r="D93" i="26"/>
  <c r="D94" i="26"/>
  <c r="D95" i="26"/>
  <c r="D96" i="26"/>
  <c r="D97" i="26"/>
  <c r="D98" i="26"/>
  <c r="D99" i="26"/>
  <c r="D100" i="26"/>
  <c r="D101" i="26"/>
  <c r="D102" i="26"/>
  <c r="D103" i="26"/>
  <c r="D104" i="26"/>
  <c r="D105" i="26"/>
  <c r="D106" i="26"/>
  <c r="D107" i="26"/>
  <c r="D108" i="26"/>
  <c r="D109" i="26"/>
  <c r="D110" i="26"/>
  <c r="D111" i="26"/>
  <c r="D112" i="26"/>
  <c r="D113" i="26"/>
  <c r="D114" i="26"/>
  <c r="D115" i="26"/>
  <c r="D116" i="26"/>
  <c r="D117" i="26"/>
  <c r="D89" i="26"/>
  <c r="L68" i="25"/>
  <c r="L90" i="25"/>
  <c r="L91" i="25"/>
  <c r="L92" i="25"/>
  <c r="L93" i="25"/>
  <c r="L94" i="25"/>
  <c r="L95" i="25"/>
  <c r="L96" i="25"/>
  <c r="L97" i="25"/>
  <c r="L98" i="25"/>
  <c r="L99" i="25"/>
  <c r="L100" i="25"/>
  <c r="L101" i="25"/>
  <c r="L102" i="25"/>
  <c r="L103" i="25"/>
  <c r="L104" i="25"/>
  <c r="L105" i="25"/>
  <c r="L106" i="25"/>
  <c r="L107" i="25"/>
  <c r="L108" i="25"/>
  <c r="L109" i="25"/>
  <c r="L110" i="25"/>
  <c r="L111" i="25"/>
  <c r="L112" i="25"/>
  <c r="L113" i="25"/>
  <c r="L114" i="25"/>
  <c r="L115" i="25"/>
  <c r="L116" i="25"/>
  <c r="L117" i="25"/>
  <c r="L89" i="25"/>
  <c r="K90" i="23"/>
  <c r="K90" i="37" s="1"/>
  <c r="K91" i="23"/>
  <c r="K92" i="23"/>
  <c r="K92" i="36" s="1"/>
  <c r="K93" i="23"/>
  <c r="K93" i="37" s="1"/>
  <c r="K94" i="23"/>
  <c r="K95" i="23"/>
  <c r="K96" i="23"/>
  <c r="K96" i="36" s="1"/>
  <c r="K97" i="23"/>
  <c r="K98" i="23"/>
  <c r="K99" i="23"/>
  <c r="K99" i="37" s="1"/>
  <c r="K100" i="23"/>
  <c r="K101" i="23"/>
  <c r="K101" i="37" s="1"/>
  <c r="K102" i="23"/>
  <c r="K102" i="37" s="1"/>
  <c r="K103" i="23"/>
  <c r="K104" i="23"/>
  <c r="K104" i="36" s="1"/>
  <c r="K105" i="23"/>
  <c r="K105" i="37" s="1"/>
  <c r="K106" i="23"/>
  <c r="K107" i="23"/>
  <c r="K108" i="23"/>
  <c r="K109" i="23"/>
  <c r="K110" i="23"/>
  <c r="K111" i="23"/>
  <c r="K111" i="37" s="1"/>
  <c r="K112" i="23"/>
  <c r="K113" i="23"/>
  <c r="K113" i="37" s="1"/>
  <c r="K114" i="23"/>
  <c r="K114" i="37" s="1"/>
  <c r="K115" i="23"/>
  <c r="K116" i="23"/>
  <c r="K116" i="36" s="1"/>
  <c r="K117" i="23"/>
  <c r="K117" i="37" s="1"/>
  <c r="K89" i="23"/>
  <c r="J90" i="23"/>
  <c r="J91" i="23"/>
  <c r="J91" i="36" s="1"/>
  <c r="J92" i="23"/>
  <c r="J93" i="23"/>
  <c r="J94" i="23"/>
  <c r="J95" i="23"/>
  <c r="J95" i="37" s="1"/>
  <c r="J96" i="23"/>
  <c r="J97" i="23"/>
  <c r="J97" i="37" s="1"/>
  <c r="J98" i="23"/>
  <c r="J98" i="36" s="1"/>
  <c r="J99" i="23"/>
  <c r="J100" i="23"/>
  <c r="J100" i="36" s="1"/>
  <c r="J101" i="23"/>
  <c r="J102" i="23"/>
  <c r="J103" i="23"/>
  <c r="J103" i="36" s="1"/>
  <c r="J104" i="23"/>
  <c r="J105" i="23"/>
  <c r="J106" i="23"/>
  <c r="J107" i="23"/>
  <c r="J107" i="37" s="1"/>
  <c r="J108" i="23"/>
  <c r="J109" i="23"/>
  <c r="J109" i="37" s="1"/>
  <c r="J110" i="23"/>
  <c r="J110" i="36" s="1"/>
  <c r="J111" i="23"/>
  <c r="J112" i="23"/>
  <c r="J112" i="36" s="1"/>
  <c r="J113" i="23"/>
  <c r="J114" i="23"/>
  <c r="J115" i="23"/>
  <c r="J115" i="36" s="1"/>
  <c r="J116" i="23"/>
  <c r="J117" i="23"/>
  <c r="J89" i="23"/>
  <c r="J89" i="37" s="1"/>
  <c r="I90" i="23"/>
  <c r="I91" i="23"/>
  <c r="I91" i="37" s="1"/>
  <c r="I92" i="23"/>
  <c r="I93" i="23"/>
  <c r="I93" i="37" s="1"/>
  <c r="I94" i="23"/>
  <c r="I94" i="37" s="1"/>
  <c r="I95" i="23"/>
  <c r="I95" i="37" s="1"/>
  <c r="I96" i="23"/>
  <c r="I97" i="23"/>
  <c r="I97" i="37" s="1"/>
  <c r="I98" i="23"/>
  <c r="I98" i="36" s="1"/>
  <c r="I99" i="23"/>
  <c r="I100" i="23"/>
  <c r="I101" i="23"/>
  <c r="I101" i="37" s="1"/>
  <c r="I102" i="23"/>
  <c r="I103" i="23"/>
  <c r="I103" i="37" s="1"/>
  <c r="I104" i="23"/>
  <c r="I105" i="23"/>
  <c r="I105" i="37" s="1"/>
  <c r="I106" i="23"/>
  <c r="I106" i="37" s="1"/>
  <c r="I107" i="23"/>
  <c r="I107" i="37" s="1"/>
  <c r="I108" i="23"/>
  <c r="I109" i="23"/>
  <c r="I109" i="37" s="1"/>
  <c r="I110" i="23"/>
  <c r="I110" i="36" s="1"/>
  <c r="I111" i="23"/>
  <c r="I112" i="23"/>
  <c r="I113" i="23"/>
  <c r="I113" i="37" s="1"/>
  <c r="I114" i="23"/>
  <c r="I115" i="23"/>
  <c r="I115" i="37" s="1"/>
  <c r="I116" i="23"/>
  <c r="I117" i="23"/>
  <c r="I117" i="37" s="1"/>
  <c r="I89" i="23"/>
  <c r="I89" i="36" s="1"/>
  <c r="H90" i="23"/>
  <c r="H90" i="37" s="1"/>
  <c r="H91" i="23"/>
  <c r="H91" i="37" s="1"/>
  <c r="H92" i="23"/>
  <c r="H92" i="36" s="1"/>
  <c r="H93" i="23"/>
  <c r="H93" i="37" s="1"/>
  <c r="H94" i="23"/>
  <c r="H95" i="23"/>
  <c r="H95" i="36" s="1"/>
  <c r="H96" i="23"/>
  <c r="H97" i="23"/>
  <c r="H98" i="23"/>
  <c r="H98" i="36" s="1"/>
  <c r="H99" i="23"/>
  <c r="H99" i="37" s="1"/>
  <c r="H100" i="23"/>
  <c r="H101" i="23"/>
  <c r="H101" i="37" s="1"/>
  <c r="H102" i="23"/>
  <c r="H102" i="37" s="1"/>
  <c r="H103" i="23"/>
  <c r="H103" i="37" s="1"/>
  <c r="H104" i="23"/>
  <c r="H104" i="36" s="1"/>
  <c r="H105" i="23"/>
  <c r="H105" i="37" s="1"/>
  <c r="H106" i="23"/>
  <c r="H107" i="23"/>
  <c r="H108" i="23"/>
  <c r="H109" i="23"/>
  <c r="H110" i="23"/>
  <c r="H110" i="36" s="1"/>
  <c r="H111" i="23"/>
  <c r="H111" i="37" s="1"/>
  <c r="H112" i="23"/>
  <c r="H113" i="23"/>
  <c r="H113" i="37" s="1"/>
  <c r="H114" i="23"/>
  <c r="H114" i="37" s="1"/>
  <c r="H115" i="23"/>
  <c r="H115" i="37" s="1"/>
  <c r="H116" i="23"/>
  <c r="H116" i="36" s="1"/>
  <c r="H117" i="23"/>
  <c r="H117" i="37" s="1"/>
  <c r="H89" i="23"/>
  <c r="H89" i="37" s="1"/>
  <c r="G90" i="23"/>
  <c r="G91" i="23"/>
  <c r="G92" i="23"/>
  <c r="G93" i="23"/>
  <c r="G94" i="23"/>
  <c r="G94" i="36" s="1"/>
  <c r="G95" i="23"/>
  <c r="G95" i="37" s="1"/>
  <c r="G96" i="23"/>
  <c r="G97" i="23"/>
  <c r="G97" i="37" s="1"/>
  <c r="G98" i="23"/>
  <c r="G98" i="37" s="1"/>
  <c r="G99" i="23"/>
  <c r="G100" i="23"/>
  <c r="G100" i="36" s="1"/>
  <c r="G101" i="23"/>
  <c r="G102" i="23"/>
  <c r="G103" i="23"/>
  <c r="G104" i="23"/>
  <c r="G104" i="36" s="1"/>
  <c r="G105" i="23"/>
  <c r="G106" i="23"/>
  <c r="G106" i="36" s="1"/>
  <c r="G107" i="23"/>
  <c r="G107" i="37" s="1"/>
  <c r="G108" i="23"/>
  <c r="G109" i="23"/>
  <c r="G109" i="37" s="1"/>
  <c r="G110" i="23"/>
  <c r="G110" i="37" s="1"/>
  <c r="G111" i="23"/>
  <c r="G112" i="23"/>
  <c r="G112" i="36" s="1"/>
  <c r="G113" i="23"/>
  <c r="G113" i="37" s="1"/>
  <c r="G114" i="23"/>
  <c r="G115" i="23"/>
  <c r="G116" i="23"/>
  <c r="G116" i="36" s="1"/>
  <c r="G117" i="23"/>
  <c r="G89" i="23"/>
  <c r="G89" i="36" s="1"/>
  <c r="F90" i="23"/>
  <c r="F90" i="36" s="1"/>
  <c r="F91" i="23"/>
  <c r="F92" i="23"/>
  <c r="F92" i="37" s="1"/>
  <c r="F93" i="23"/>
  <c r="F93" i="37" s="1"/>
  <c r="F94" i="23"/>
  <c r="F95" i="23"/>
  <c r="F95" i="37" s="1"/>
  <c r="F96" i="23"/>
  <c r="F97" i="23"/>
  <c r="F98" i="23"/>
  <c r="F99" i="23"/>
  <c r="F100" i="23"/>
  <c r="F100" i="36" s="1"/>
  <c r="F101" i="23"/>
  <c r="F102" i="23"/>
  <c r="F102" i="36" s="1"/>
  <c r="F103" i="23"/>
  <c r="F104" i="23"/>
  <c r="F104" i="37" s="1"/>
  <c r="F105" i="23"/>
  <c r="F105" i="37" s="1"/>
  <c r="F106" i="23"/>
  <c r="F107" i="23"/>
  <c r="F107" i="37" s="1"/>
  <c r="F108" i="23"/>
  <c r="F109" i="23"/>
  <c r="F110" i="23"/>
  <c r="F111" i="23"/>
  <c r="F111" i="36" s="1"/>
  <c r="F112" i="23"/>
  <c r="F112" i="36" s="1"/>
  <c r="F113" i="23"/>
  <c r="F114" i="23"/>
  <c r="F114" i="36" s="1"/>
  <c r="F115" i="23"/>
  <c r="F116" i="23"/>
  <c r="F116" i="37" s="1"/>
  <c r="F117" i="23"/>
  <c r="F117" i="37" s="1"/>
  <c r="F89" i="23"/>
  <c r="F89" i="36" s="1"/>
  <c r="E90" i="23"/>
  <c r="E90" i="37" s="1"/>
  <c r="E91" i="23"/>
  <c r="E92" i="23"/>
  <c r="E92" i="36" s="1"/>
  <c r="E93" i="23"/>
  <c r="E93" i="37" s="1"/>
  <c r="E94" i="23"/>
  <c r="E94" i="36" s="1"/>
  <c r="E95" i="23"/>
  <c r="E96" i="23"/>
  <c r="E96" i="36" s="1"/>
  <c r="E97" i="23"/>
  <c r="E97" i="37" s="1"/>
  <c r="E98" i="23"/>
  <c r="E98" i="36" s="1"/>
  <c r="E99" i="23"/>
  <c r="E100" i="23"/>
  <c r="E101" i="23"/>
  <c r="E102" i="23"/>
  <c r="E102" i="37" s="1"/>
  <c r="E103" i="23"/>
  <c r="E104" i="23"/>
  <c r="E105" i="23"/>
  <c r="E105" i="37" s="1"/>
  <c r="E106" i="23"/>
  <c r="E107" i="23"/>
  <c r="E107" i="36" s="1"/>
  <c r="E108" i="23"/>
  <c r="E108" i="36" s="1"/>
  <c r="E109" i="23"/>
  <c r="E109" i="37" s="1"/>
  <c r="E110" i="23"/>
  <c r="E110" i="36" s="1"/>
  <c r="E111" i="23"/>
  <c r="E112" i="23"/>
  <c r="E113" i="23"/>
  <c r="E114" i="23"/>
  <c r="E114" i="37" s="1"/>
  <c r="E115" i="23"/>
  <c r="E116" i="23"/>
  <c r="E117" i="23"/>
  <c r="E89" i="23"/>
  <c r="E89" i="36" s="1"/>
  <c r="D90" i="23"/>
  <c r="D90" i="37" s="1"/>
  <c r="D91" i="23"/>
  <c r="D91" i="37" s="1"/>
  <c r="D92" i="23"/>
  <c r="D93" i="23"/>
  <c r="D93" i="36" s="1"/>
  <c r="D94" i="23"/>
  <c r="D94" i="37" s="1"/>
  <c r="D95" i="23"/>
  <c r="D96" i="23"/>
  <c r="D96" i="36" s="1"/>
  <c r="D97" i="23"/>
  <c r="D97" i="36" s="1"/>
  <c r="D98" i="23"/>
  <c r="D99" i="23"/>
  <c r="D100" i="23"/>
  <c r="D100" i="37" s="1"/>
  <c r="D101" i="23"/>
  <c r="D102" i="23"/>
  <c r="D102" i="37" s="1"/>
  <c r="D103" i="23"/>
  <c r="D103" i="37" s="1"/>
  <c r="D104" i="23"/>
  <c r="D105" i="23"/>
  <c r="D105" i="36" s="1"/>
  <c r="D106" i="23"/>
  <c r="D106" i="37" s="1"/>
  <c r="D107" i="23"/>
  <c r="D108" i="23"/>
  <c r="D108" i="36" s="1"/>
  <c r="D109" i="23"/>
  <c r="D109" i="36" s="1"/>
  <c r="D110" i="23"/>
  <c r="D111" i="23"/>
  <c r="D112" i="23"/>
  <c r="D112" i="37" s="1"/>
  <c r="D113" i="23"/>
  <c r="D114" i="23"/>
  <c r="D114" i="37" s="1"/>
  <c r="D115" i="23"/>
  <c r="D115" i="37" s="1"/>
  <c r="D116" i="23"/>
  <c r="D117" i="23"/>
  <c r="D117" i="36" s="1"/>
  <c r="D89" i="23"/>
  <c r="L90" i="21"/>
  <c r="L91" i="21"/>
  <c r="L92" i="21"/>
  <c r="L93" i="21"/>
  <c r="L94" i="21"/>
  <c r="L95" i="21"/>
  <c r="L96" i="21"/>
  <c r="L97" i="21"/>
  <c r="L98" i="21"/>
  <c r="L99" i="21"/>
  <c r="L100" i="21"/>
  <c r="L101" i="21"/>
  <c r="L102" i="21"/>
  <c r="L103" i="21"/>
  <c r="L104" i="21"/>
  <c r="L105" i="21"/>
  <c r="L106" i="21"/>
  <c r="L107" i="21"/>
  <c r="L108" i="21"/>
  <c r="L109" i="21"/>
  <c r="L110" i="21"/>
  <c r="L111" i="21"/>
  <c r="L112" i="21"/>
  <c r="L113" i="21"/>
  <c r="L114" i="21"/>
  <c r="L115" i="21"/>
  <c r="L116" i="21"/>
  <c r="L117" i="21"/>
  <c r="L89" i="21"/>
  <c r="L89" i="22"/>
  <c r="K90" i="16"/>
  <c r="K91" i="16"/>
  <c r="K91" i="15" s="1"/>
  <c r="K91" i="13" s="1"/>
  <c r="K92" i="16"/>
  <c r="K92" i="15" s="1"/>
  <c r="K92" i="13" s="1"/>
  <c r="K93" i="16"/>
  <c r="K93" i="15" s="1"/>
  <c r="K93" i="13" s="1"/>
  <c r="K94" i="16"/>
  <c r="K95" i="16"/>
  <c r="K95" i="15" s="1"/>
  <c r="K95" i="13" s="1"/>
  <c r="K96" i="16"/>
  <c r="K97" i="16"/>
  <c r="K97" i="15" s="1"/>
  <c r="K97" i="13" s="1"/>
  <c r="K98" i="16"/>
  <c r="K99" i="16"/>
  <c r="K100" i="16"/>
  <c r="K101" i="16"/>
  <c r="K102" i="16"/>
  <c r="K102" i="15" s="1"/>
  <c r="K102" i="13" s="1"/>
  <c r="K103" i="16"/>
  <c r="K103" i="15" s="1"/>
  <c r="K103" i="13" s="1"/>
  <c r="K104" i="16"/>
  <c r="K105" i="16"/>
  <c r="K106" i="16"/>
  <c r="K106" i="15" s="1"/>
  <c r="K107" i="16"/>
  <c r="K108" i="16"/>
  <c r="K109" i="16"/>
  <c r="K110" i="16"/>
  <c r="K111" i="16"/>
  <c r="K112" i="16"/>
  <c r="K113" i="16"/>
  <c r="K114" i="16"/>
  <c r="K114" i="15" s="1"/>
  <c r="K114" i="13" s="1"/>
  <c r="K115" i="16"/>
  <c r="K115" i="15" s="1"/>
  <c r="K115" i="13" s="1"/>
  <c r="K116" i="16"/>
  <c r="K117" i="16"/>
  <c r="K117" i="15" s="1"/>
  <c r="K117" i="13" s="1"/>
  <c r="K89" i="16"/>
  <c r="J90" i="16"/>
  <c r="J91" i="16"/>
  <c r="J91" i="15" s="1"/>
  <c r="J91" i="13" s="1"/>
  <c r="J92" i="16"/>
  <c r="J93" i="16"/>
  <c r="J94" i="16"/>
  <c r="J95" i="16"/>
  <c r="J96" i="16"/>
  <c r="J97" i="16"/>
  <c r="J98" i="16"/>
  <c r="J99" i="16"/>
  <c r="J99" i="15" s="1"/>
  <c r="J99" i="13" s="1"/>
  <c r="J100" i="16"/>
  <c r="J101" i="16"/>
  <c r="J102" i="16"/>
  <c r="J102" i="15" s="1"/>
  <c r="J102" i="13" s="1"/>
  <c r="J103" i="16"/>
  <c r="J104" i="16"/>
  <c r="J105" i="16"/>
  <c r="J106" i="16"/>
  <c r="J107" i="16"/>
  <c r="J108" i="16"/>
  <c r="J109" i="16"/>
  <c r="J110" i="16"/>
  <c r="J111" i="16"/>
  <c r="J111" i="15" s="1"/>
  <c r="J111" i="13" s="1"/>
  <c r="J112" i="16"/>
  <c r="J112" i="15" s="1"/>
  <c r="J112" i="13" s="1"/>
  <c r="J113" i="16"/>
  <c r="J114" i="16"/>
  <c r="J115" i="16"/>
  <c r="J116" i="16"/>
  <c r="J117" i="16"/>
  <c r="J89" i="16"/>
  <c r="I90" i="16"/>
  <c r="I91" i="16"/>
  <c r="I92" i="16"/>
  <c r="I93" i="16"/>
  <c r="I94" i="16"/>
  <c r="I95" i="16"/>
  <c r="I96" i="16"/>
  <c r="I97" i="16"/>
  <c r="I98" i="16"/>
  <c r="I99" i="16"/>
  <c r="I99" i="15" s="1"/>
  <c r="I99" i="13" s="1"/>
  <c r="I100" i="16"/>
  <c r="I101" i="16"/>
  <c r="I102" i="16"/>
  <c r="I103" i="16"/>
  <c r="I104" i="16"/>
  <c r="I104" i="15" s="1"/>
  <c r="I104" i="13" s="1"/>
  <c r="I105" i="16"/>
  <c r="I105" i="15" s="1"/>
  <c r="I105" i="13" s="1"/>
  <c r="I106" i="16"/>
  <c r="I106" i="15" s="1"/>
  <c r="I106" i="13" s="1"/>
  <c r="I107" i="16"/>
  <c r="I108" i="16"/>
  <c r="I109" i="16"/>
  <c r="I110" i="16"/>
  <c r="I111" i="16"/>
  <c r="I112" i="16"/>
  <c r="I113" i="16"/>
  <c r="I114" i="16"/>
  <c r="I115" i="16"/>
  <c r="I116" i="16"/>
  <c r="I116" i="15" s="1"/>
  <c r="I116" i="13" s="1"/>
  <c r="I117" i="16"/>
  <c r="I117" i="15" s="1"/>
  <c r="I117" i="13" s="1"/>
  <c r="I89" i="16"/>
  <c r="H90" i="16"/>
  <c r="H90" i="15" s="1"/>
  <c r="H90" i="13" s="1"/>
  <c r="H91" i="16"/>
  <c r="H91" i="15" s="1"/>
  <c r="H91" i="13" s="1"/>
  <c r="H92" i="16"/>
  <c r="H93" i="16"/>
  <c r="H94" i="16"/>
  <c r="H95" i="16"/>
  <c r="H95" i="15" s="1"/>
  <c r="H95" i="13" s="1"/>
  <c r="H96" i="16"/>
  <c r="H97" i="16"/>
  <c r="H98" i="16"/>
  <c r="H99" i="16"/>
  <c r="H99" i="15" s="1"/>
  <c r="H99" i="13" s="1"/>
  <c r="H100" i="16"/>
  <c r="H101" i="16"/>
  <c r="H102" i="16"/>
  <c r="H103" i="16"/>
  <c r="H104" i="16"/>
  <c r="H105" i="16"/>
  <c r="H105" i="15" s="1"/>
  <c r="H105" i="13" s="1"/>
  <c r="H106" i="16"/>
  <c r="H106" i="15" s="1"/>
  <c r="H106" i="13" s="1"/>
  <c r="H107" i="16"/>
  <c r="H108" i="16"/>
  <c r="H109" i="16"/>
  <c r="H110" i="16"/>
  <c r="H111" i="16"/>
  <c r="H111" i="15" s="1"/>
  <c r="H111" i="13" s="1"/>
  <c r="H112" i="16"/>
  <c r="H113" i="16"/>
  <c r="H114" i="16"/>
  <c r="H114" i="15" s="1"/>
  <c r="H114" i="13" s="1"/>
  <c r="H115" i="16"/>
  <c r="H116" i="16"/>
  <c r="H117" i="16"/>
  <c r="H117" i="15" s="1"/>
  <c r="H117" i="13" s="1"/>
  <c r="H89" i="16"/>
  <c r="H89" i="15" s="1"/>
  <c r="H89" i="13" s="1"/>
  <c r="G90" i="16"/>
  <c r="G91" i="16"/>
  <c r="G92" i="16"/>
  <c r="G93" i="16"/>
  <c r="G94" i="16"/>
  <c r="G95" i="16"/>
  <c r="G96" i="16"/>
  <c r="G97" i="16"/>
  <c r="G98" i="16"/>
  <c r="G98" i="15" s="1"/>
  <c r="G98" i="13" s="1"/>
  <c r="G99" i="16"/>
  <c r="G99" i="15" s="1"/>
  <c r="G99" i="13" s="1"/>
  <c r="G100" i="16"/>
  <c r="G101" i="16"/>
  <c r="G102" i="16"/>
  <c r="G103" i="16"/>
  <c r="G104" i="16"/>
  <c r="G105" i="16"/>
  <c r="G106" i="16"/>
  <c r="G106" i="15" s="1"/>
  <c r="G106" i="13" s="1"/>
  <c r="G107" i="16"/>
  <c r="G108" i="16"/>
  <c r="G109" i="16"/>
  <c r="G110" i="16"/>
  <c r="G111" i="16"/>
  <c r="G112" i="16"/>
  <c r="G113" i="16"/>
  <c r="G114" i="16"/>
  <c r="G115" i="16"/>
  <c r="G116" i="16"/>
  <c r="G117" i="16"/>
  <c r="G89" i="16"/>
  <c r="G89" i="15" s="1"/>
  <c r="G89" i="13" s="1"/>
  <c r="F90" i="16"/>
  <c r="F91" i="16"/>
  <c r="F92" i="16"/>
  <c r="F93" i="16"/>
  <c r="F94" i="16"/>
  <c r="F95" i="16"/>
  <c r="F95" i="15" s="1"/>
  <c r="F95" i="13" s="1"/>
  <c r="F96" i="16"/>
  <c r="F97" i="16"/>
  <c r="F98" i="16"/>
  <c r="F99" i="16"/>
  <c r="F100" i="16"/>
  <c r="F101" i="16"/>
  <c r="F101" i="15" s="1"/>
  <c r="F101" i="13" s="1"/>
  <c r="F102" i="16"/>
  <c r="F103" i="16"/>
  <c r="F104" i="16"/>
  <c r="F105" i="16"/>
  <c r="F106" i="16"/>
  <c r="F106" i="15" s="1"/>
  <c r="F106" i="13" s="1"/>
  <c r="F107" i="16"/>
  <c r="F107" i="15" s="1"/>
  <c r="F107" i="13" s="1"/>
  <c r="F108" i="16"/>
  <c r="F109" i="16"/>
  <c r="F110" i="16"/>
  <c r="F111" i="16"/>
  <c r="F112" i="16"/>
  <c r="F113" i="16"/>
  <c r="F113" i="15" s="1"/>
  <c r="F113" i="13" s="1"/>
  <c r="F114" i="16"/>
  <c r="F114" i="15" s="1"/>
  <c r="F114" i="13" s="1"/>
  <c r="F115" i="16"/>
  <c r="F115" i="15" s="1"/>
  <c r="F115" i="13" s="1"/>
  <c r="F116" i="16"/>
  <c r="F116" i="15" s="1"/>
  <c r="F116" i="13" s="1"/>
  <c r="F117" i="16"/>
  <c r="F117" i="15" s="1"/>
  <c r="F117" i="13" s="1"/>
  <c r="F89" i="16"/>
  <c r="E90" i="16"/>
  <c r="E91" i="16"/>
  <c r="E92" i="16"/>
  <c r="E92" i="15" s="1"/>
  <c r="E92" i="13" s="1"/>
  <c r="E93" i="16"/>
  <c r="E94" i="16"/>
  <c r="E95" i="16"/>
  <c r="E96" i="16"/>
  <c r="E96" i="15" s="1"/>
  <c r="E96" i="13" s="1"/>
  <c r="E97" i="16"/>
  <c r="E98" i="16"/>
  <c r="E99" i="16"/>
  <c r="E99" i="15" s="1"/>
  <c r="E100" i="16"/>
  <c r="E101" i="16"/>
  <c r="E102" i="16"/>
  <c r="E103" i="16"/>
  <c r="E103" i="15" s="1"/>
  <c r="E103" i="13" s="1"/>
  <c r="E104" i="16"/>
  <c r="E105" i="16"/>
  <c r="E106" i="16"/>
  <c r="E106" i="15" s="1"/>
  <c r="E107" i="16"/>
  <c r="E108" i="16"/>
  <c r="E108" i="15" s="1"/>
  <c r="E108" i="13" s="1"/>
  <c r="E109" i="16"/>
  <c r="E110" i="16"/>
  <c r="E111" i="16"/>
  <c r="E112" i="16"/>
  <c r="E113" i="16"/>
  <c r="E114" i="16"/>
  <c r="E115" i="16"/>
  <c r="E116" i="16"/>
  <c r="E117" i="16"/>
  <c r="E89" i="16"/>
  <c r="E89" i="15" s="1"/>
  <c r="E89" i="13" s="1"/>
  <c r="D90" i="16"/>
  <c r="D91" i="16"/>
  <c r="D91" i="15" s="1"/>
  <c r="D92" i="16"/>
  <c r="D93" i="16"/>
  <c r="D93" i="15" s="1"/>
  <c r="D94" i="16"/>
  <c r="D95" i="16"/>
  <c r="D96" i="16"/>
  <c r="D97" i="16"/>
  <c r="D98" i="16"/>
  <c r="D99" i="16"/>
  <c r="D99" i="15" s="1"/>
  <c r="D99" i="13" s="1"/>
  <c r="D100" i="16"/>
  <c r="D101" i="16"/>
  <c r="D102" i="16"/>
  <c r="D103" i="16"/>
  <c r="D104" i="16"/>
  <c r="D105" i="16"/>
  <c r="D106" i="16"/>
  <c r="D106" i="15" s="1"/>
  <c r="D107" i="16"/>
  <c r="D108" i="16"/>
  <c r="D109" i="16"/>
  <c r="D110" i="16"/>
  <c r="D110" i="15" s="1"/>
  <c r="D111" i="16"/>
  <c r="D112" i="16"/>
  <c r="D113" i="16"/>
  <c r="D114" i="16"/>
  <c r="D115" i="16"/>
  <c r="D115" i="15" s="1"/>
  <c r="D116" i="16"/>
  <c r="D116" i="15" s="1"/>
  <c r="D117" i="16"/>
  <c r="D89" i="16"/>
  <c r="K106" i="13"/>
  <c r="E106" i="13"/>
  <c r="L90" i="7"/>
  <c r="L91" i="7"/>
  <c r="L92" i="7"/>
  <c r="L93" i="7"/>
  <c r="L94" i="7"/>
  <c r="L95" i="7"/>
  <c r="L96" i="7"/>
  <c r="L97" i="7"/>
  <c r="L98" i="7"/>
  <c r="L99" i="7"/>
  <c r="L100" i="7"/>
  <c r="L101" i="7"/>
  <c r="L102" i="7"/>
  <c r="L103" i="7"/>
  <c r="L104" i="7"/>
  <c r="L105" i="7"/>
  <c r="L106" i="7"/>
  <c r="L107" i="7"/>
  <c r="L108" i="7"/>
  <c r="L109" i="7"/>
  <c r="L110" i="7"/>
  <c r="L111" i="7"/>
  <c r="L112" i="7"/>
  <c r="L113" i="7"/>
  <c r="L114" i="7"/>
  <c r="L115" i="7"/>
  <c r="L116" i="7"/>
  <c r="L117" i="7"/>
  <c r="L89" i="7"/>
  <c r="L90" i="5"/>
  <c r="L91" i="5"/>
  <c r="L92" i="5"/>
  <c r="L93" i="5"/>
  <c r="L94" i="5"/>
  <c r="L95" i="5"/>
  <c r="L96" i="5"/>
  <c r="L97" i="5"/>
  <c r="L98" i="5"/>
  <c r="L99" i="5"/>
  <c r="L100" i="5"/>
  <c r="L101" i="5"/>
  <c r="L102" i="5"/>
  <c r="L103" i="5"/>
  <c r="L104" i="5"/>
  <c r="L105" i="5"/>
  <c r="L106" i="5"/>
  <c r="L107" i="5"/>
  <c r="L108" i="5"/>
  <c r="L109" i="5"/>
  <c r="L110" i="5"/>
  <c r="L111" i="5"/>
  <c r="L112" i="5"/>
  <c r="L113" i="5"/>
  <c r="L114" i="5"/>
  <c r="L115" i="5"/>
  <c r="L116" i="5"/>
  <c r="L117" i="5"/>
  <c r="L89" i="5"/>
  <c r="L10" i="5"/>
  <c r="L11" i="5"/>
  <c r="L12" i="5"/>
  <c r="L13" i="5"/>
  <c r="L14" i="5"/>
  <c r="L15" i="5"/>
  <c r="L16" i="5"/>
  <c r="L17" i="5"/>
  <c r="L18" i="5"/>
  <c r="L19" i="5"/>
  <c r="L20" i="5"/>
  <c r="L21" i="5"/>
  <c r="L22" i="5"/>
  <c r="L23" i="5"/>
  <c r="L24" i="5"/>
  <c r="L25" i="5"/>
  <c r="L26" i="5"/>
  <c r="L27" i="5"/>
  <c r="L28" i="5"/>
  <c r="L29" i="5"/>
  <c r="L30" i="5"/>
  <c r="L31" i="5"/>
  <c r="L32" i="5"/>
  <c r="L33" i="5"/>
  <c r="L34" i="5"/>
  <c r="L35" i="5"/>
  <c r="L36" i="5"/>
  <c r="L37" i="5"/>
  <c r="L9" i="5"/>
  <c r="L90" i="4"/>
  <c r="L91" i="4"/>
  <c r="L92" i="4"/>
  <c r="L93" i="4"/>
  <c r="L94" i="4"/>
  <c r="L95" i="4"/>
  <c r="L96" i="4"/>
  <c r="L97" i="4"/>
  <c r="L98" i="4"/>
  <c r="L99" i="4"/>
  <c r="L100" i="4"/>
  <c r="L101" i="4"/>
  <c r="L102" i="4"/>
  <c r="L103" i="4"/>
  <c r="L104" i="4"/>
  <c r="L105" i="4"/>
  <c r="L106" i="4"/>
  <c r="L107" i="4"/>
  <c r="L108" i="4"/>
  <c r="L109" i="4"/>
  <c r="L110" i="4"/>
  <c r="L111" i="4"/>
  <c r="L112" i="4"/>
  <c r="L113" i="4"/>
  <c r="L114" i="4"/>
  <c r="L115" i="4"/>
  <c r="L116" i="4"/>
  <c r="L117" i="4"/>
  <c r="L89" i="4"/>
  <c r="L10" i="4"/>
  <c r="L11" i="4"/>
  <c r="L12" i="4"/>
  <c r="L13" i="4"/>
  <c r="L14" i="4"/>
  <c r="L15" i="4"/>
  <c r="L16" i="4"/>
  <c r="L17" i="4"/>
  <c r="L18" i="4"/>
  <c r="L19" i="4"/>
  <c r="L20" i="4"/>
  <c r="L21" i="4"/>
  <c r="L22" i="4"/>
  <c r="L23" i="4"/>
  <c r="L24" i="4"/>
  <c r="L25" i="4"/>
  <c r="L26" i="4"/>
  <c r="L27" i="4"/>
  <c r="L28" i="4"/>
  <c r="L29" i="4"/>
  <c r="L30" i="4"/>
  <c r="L31" i="4"/>
  <c r="L32" i="4"/>
  <c r="L33" i="4"/>
  <c r="L34" i="4"/>
  <c r="L35" i="4"/>
  <c r="L36" i="4"/>
  <c r="L37" i="4"/>
  <c r="L9" i="4"/>
  <c r="L89" i="2"/>
  <c r="L10" i="2"/>
  <c r="L11" i="2"/>
  <c r="L12" i="2"/>
  <c r="L13" i="2"/>
  <c r="L14" i="2"/>
  <c r="L15" i="2"/>
  <c r="L16" i="2"/>
  <c r="L17" i="2"/>
  <c r="L18" i="2"/>
  <c r="L19" i="2"/>
  <c r="L20" i="2"/>
  <c r="L21" i="2"/>
  <c r="L22" i="2"/>
  <c r="L23" i="2"/>
  <c r="L24" i="2"/>
  <c r="L25" i="2"/>
  <c r="L26" i="2"/>
  <c r="L27" i="2"/>
  <c r="L28" i="2"/>
  <c r="L29" i="2"/>
  <c r="L30" i="2"/>
  <c r="L31" i="2"/>
  <c r="L32" i="2"/>
  <c r="L33" i="2"/>
  <c r="L34" i="2"/>
  <c r="L35" i="2"/>
  <c r="L36" i="2"/>
  <c r="L37" i="2"/>
  <c r="L9" i="2"/>
  <c r="F109" i="37" l="1"/>
  <c r="E99" i="37"/>
  <c r="G92" i="37"/>
  <c r="F99" i="15"/>
  <c r="F99" i="13" s="1"/>
  <c r="I112" i="37"/>
  <c r="J92" i="15"/>
  <c r="J92" i="13" s="1"/>
  <c r="J104" i="36"/>
  <c r="J92" i="36"/>
  <c r="J106" i="15"/>
  <c r="J106" i="13" s="1"/>
  <c r="K99" i="15"/>
  <c r="K99" i="13" s="1"/>
  <c r="D89" i="37"/>
  <c r="D118" i="23"/>
  <c r="D106" i="13"/>
  <c r="E99" i="13"/>
  <c r="G114" i="36"/>
  <c r="G114" i="15"/>
  <c r="G114" i="13" s="1"/>
  <c r="I114" i="15"/>
  <c r="I114" i="13" s="1"/>
  <c r="E114" i="15"/>
  <c r="E114" i="13" s="1"/>
  <c r="J114" i="15"/>
  <c r="J114" i="13" s="1"/>
  <c r="D114" i="15"/>
  <c r="H116" i="15"/>
  <c r="H116" i="13" s="1"/>
  <c r="D117" i="15"/>
  <c r="D117" i="13" s="1"/>
  <c r="J110" i="61" s="1"/>
  <c r="K116" i="15"/>
  <c r="K116" i="13" s="1"/>
  <c r="J115" i="15"/>
  <c r="J115" i="13" s="1"/>
  <c r="E116" i="36"/>
  <c r="G115" i="36"/>
  <c r="J116" i="36"/>
  <c r="E116" i="15"/>
  <c r="E116" i="13" s="1"/>
  <c r="J117" i="15"/>
  <c r="J117" i="13" s="1"/>
  <c r="E115" i="15"/>
  <c r="E115" i="13" s="1"/>
  <c r="J116" i="15"/>
  <c r="J116" i="13" s="1"/>
  <c r="G117" i="15"/>
  <c r="G117" i="13" s="1"/>
  <c r="G116" i="15"/>
  <c r="G116" i="13" s="1"/>
  <c r="E117" i="15"/>
  <c r="E117" i="13" s="1"/>
  <c r="I115" i="15"/>
  <c r="I115" i="13" s="1"/>
  <c r="H115" i="15"/>
  <c r="H115" i="13" s="1"/>
  <c r="G115" i="15"/>
  <c r="G115" i="13" s="1"/>
  <c r="D116" i="13"/>
  <c r="D115" i="13"/>
  <c r="F97" i="37"/>
  <c r="D97" i="15"/>
  <c r="D97" i="13" s="1"/>
  <c r="I97" i="15"/>
  <c r="I97" i="13" s="1"/>
  <c r="J97" i="15"/>
  <c r="J97" i="13" s="1"/>
  <c r="H97" i="15"/>
  <c r="H97" i="13" s="1"/>
  <c r="G97" i="15"/>
  <c r="G97" i="13" s="1"/>
  <c r="F97" i="15"/>
  <c r="F97" i="13" s="1"/>
  <c r="E97" i="15"/>
  <c r="E97" i="13" s="1"/>
  <c r="G91" i="36"/>
  <c r="I91" i="15"/>
  <c r="I91" i="13" s="1"/>
  <c r="G91" i="15"/>
  <c r="G91" i="13" s="1"/>
  <c r="F91" i="15"/>
  <c r="F91" i="13" s="1"/>
  <c r="E91" i="15"/>
  <c r="E91" i="13" s="1"/>
  <c r="D91" i="13"/>
  <c r="E113" i="37"/>
  <c r="K113" i="15"/>
  <c r="K113" i="13" s="1"/>
  <c r="J113" i="15"/>
  <c r="J113" i="13" s="1"/>
  <c r="I113" i="15"/>
  <c r="I113" i="13" s="1"/>
  <c r="H113" i="15"/>
  <c r="H113" i="13" s="1"/>
  <c r="G113" i="15"/>
  <c r="G113" i="13" s="1"/>
  <c r="E113" i="15"/>
  <c r="E113" i="13" s="1"/>
  <c r="D113" i="15"/>
  <c r="E111" i="37"/>
  <c r="E111" i="15"/>
  <c r="E111" i="13" s="1"/>
  <c r="D111" i="36"/>
  <c r="G111" i="15"/>
  <c r="G111" i="13" s="1"/>
  <c r="I111" i="36"/>
  <c r="I111" i="15"/>
  <c r="I111" i="13" s="1"/>
  <c r="F111" i="15"/>
  <c r="F111" i="13" s="1"/>
  <c r="K111" i="15"/>
  <c r="K111" i="13" s="1"/>
  <c r="D111" i="15"/>
  <c r="D111" i="13" s="1"/>
  <c r="J90" i="15"/>
  <c r="J90" i="13" s="1"/>
  <c r="E90" i="15"/>
  <c r="E90" i="13" s="1"/>
  <c r="G90" i="36"/>
  <c r="G90" i="15"/>
  <c r="G90" i="13" s="1"/>
  <c r="F90" i="15"/>
  <c r="F90" i="13" s="1"/>
  <c r="K90" i="15"/>
  <c r="K90" i="13" s="1"/>
  <c r="L90" i="26"/>
  <c r="D90" i="15"/>
  <c r="D90" i="13" s="1"/>
  <c r="I90" i="15"/>
  <c r="I90" i="13" s="1"/>
  <c r="K100" i="15"/>
  <c r="K100" i="13" s="1"/>
  <c r="J100" i="15"/>
  <c r="J100" i="13" s="1"/>
  <c r="H100" i="15"/>
  <c r="H100" i="13" s="1"/>
  <c r="G100" i="15"/>
  <c r="G100" i="13" s="1"/>
  <c r="F100" i="15"/>
  <c r="F100" i="13" s="1"/>
  <c r="D100" i="15"/>
  <c r="D100" i="13" s="1"/>
  <c r="G101" i="37"/>
  <c r="I100" i="37"/>
  <c r="E100" i="15"/>
  <c r="E100" i="13" s="1"/>
  <c r="I100" i="15"/>
  <c r="I100" i="13" s="1"/>
  <c r="E101" i="37"/>
  <c r="E100" i="37"/>
  <c r="E101" i="15"/>
  <c r="E101" i="13" s="1"/>
  <c r="K101" i="15"/>
  <c r="K101" i="13" s="1"/>
  <c r="J101" i="15"/>
  <c r="J101" i="13" s="1"/>
  <c r="I101" i="15"/>
  <c r="I101" i="13" s="1"/>
  <c r="H101" i="15"/>
  <c r="H101" i="13" s="1"/>
  <c r="G101" i="15"/>
  <c r="G101" i="13" s="1"/>
  <c r="D101" i="15"/>
  <c r="D101" i="13" s="1"/>
  <c r="F110" i="36"/>
  <c r="H110" i="15"/>
  <c r="H110" i="13" s="1"/>
  <c r="K110" i="15"/>
  <c r="K110" i="13" s="1"/>
  <c r="J110" i="15"/>
  <c r="J110" i="13" s="1"/>
  <c r="I110" i="15"/>
  <c r="I110" i="13" s="1"/>
  <c r="G110" i="15"/>
  <c r="G110" i="13" s="1"/>
  <c r="F110" i="15"/>
  <c r="F110" i="13" s="1"/>
  <c r="E110" i="15"/>
  <c r="E110" i="13" s="1"/>
  <c r="D110" i="13"/>
  <c r="I109" i="15"/>
  <c r="I109" i="13" s="1"/>
  <c r="K109" i="15"/>
  <c r="K109" i="13" s="1"/>
  <c r="J109" i="15"/>
  <c r="J109" i="13" s="1"/>
  <c r="H109" i="15"/>
  <c r="H109" i="13" s="1"/>
  <c r="G109" i="15"/>
  <c r="G109" i="13" s="1"/>
  <c r="F109" i="15"/>
  <c r="F109" i="13" s="1"/>
  <c r="E109" i="15"/>
  <c r="E109" i="13" s="1"/>
  <c r="D109" i="15"/>
  <c r="D109" i="13" s="1"/>
  <c r="E104" i="36"/>
  <c r="K104" i="15"/>
  <c r="K104" i="13" s="1"/>
  <c r="J104" i="15"/>
  <c r="J104" i="13" s="1"/>
  <c r="H104" i="15"/>
  <c r="H104" i="13" s="1"/>
  <c r="G104" i="15"/>
  <c r="G104" i="13" s="1"/>
  <c r="F104" i="15"/>
  <c r="F104" i="13" s="1"/>
  <c r="E104" i="15"/>
  <c r="E104" i="13" s="1"/>
  <c r="D104" i="15"/>
  <c r="D104" i="13" s="1"/>
  <c r="J103" i="15"/>
  <c r="J103" i="13" s="1"/>
  <c r="G103" i="36"/>
  <c r="I103" i="15"/>
  <c r="I103" i="13" s="1"/>
  <c r="H103" i="15"/>
  <c r="H103" i="13" s="1"/>
  <c r="G103" i="15"/>
  <c r="G103" i="13" s="1"/>
  <c r="F103" i="15"/>
  <c r="F103" i="13" s="1"/>
  <c r="D103" i="15"/>
  <c r="J105" i="15"/>
  <c r="J105" i="13" s="1"/>
  <c r="K105" i="15"/>
  <c r="K105" i="13" s="1"/>
  <c r="G105" i="15"/>
  <c r="G105" i="13" s="1"/>
  <c r="F105" i="15"/>
  <c r="F105" i="13" s="1"/>
  <c r="E105" i="15"/>
  <c r="E105" i="13" s="1"/>
  <c r="D105" i="15"/>
  <c r="D105" i="13" s="1"/>
  <c r="K107" i="15"/>
  <c r="K107" i="13" s="1"/>
  <c r="H107" i="36"/>
  <c r="E107" i="15"/>
  <c r="E107" i="13" s="1"/>
  <c r="J107" i="15"/>
  <c r="J107" i="13" s="1"/>
  <c r="I107" i="15"/>
  <c r="I107" i="13" s="1"/>
  <c r="H107" i="15"/>
  <c r="H107" i="13" s="1"/>
  <c r="G107" i="15"/>
  <c r="G107" i="13" s="1"/>
  <c r="D107" i="15"/>
  <c r="K96" i="15"/>
  <c r="K96" i="13" s="1"/>
  <c r="H96" i="36"/>
  <c r="J96" i="15"/>
  <c r="J96" i="13" s="1"/>
  <c r="I96" i="15"/>
  <c r="I96" i="13" s="1"/>
  <c r="H96" i="15"/>
  <c r="H96" i="13" s="1"/>
  <c r="G96" i="15"/>
  <c r="G96" i="13" s="1"/>
  <c r="F96" i="15"/>
  <c r="F96" i="13" s="1"/>
  <c r="D96" i="15"/>
  <c r="D96" i="13" s="1"/>
  <c r="K89" i="37"/>
  <c r="K89" i="15"/>
  <c r="K89" i="13" s="1"/>
  <c r="J89" i="15"/>
  <c r="J89" i="13" s="1"/>
  <c r="I89" i="15"/>
  <c r="I89" i="13" s="1"/>
  <c r="F89" i="15"/>
  <c r="F89" i="13" s="1"/>
  <c r="D89" i="15"/>
  <c r="D89" i="13" s="1"/>
  <c r="K108" i="36"/>
  <c r="K108" i="15"/>
  <c r="K108" i="13" s="1"/>
  <c r="H108" i="36"/>
  <c r="J108" i="15"/>
  <c r="J108" i="13" s="1"/>
  <c r="I108" i="15"/>
  <c r="I108" i="13" s="1"/>
  <c r="H108" i="15"/>
  <c r="H108" i="13" s="1"/>
  <c r="G108" i="15"/>
  <c r="G108" i="13" s="1"/>
  <c r="F108" i="15"/>
  <c r="F108" i="13" s="1"/>
  <c r="D108" i="15"/>
  <c r="G102" i="36"/>
  <c r="D102" i="15"/>
  <c r="D102" i="13" s="1"/>
  <c r="I102" i="15"/>
  <c r="I102" i="13" s="1"/>
  <c r="H102" i="15"/>
  <c r="H102" i="13" s="1"/>
  <c r="G102" i="15"/>
  <c r="G102" i="13" s="1"/>
  <c r="F102" i="15"/>
  <c r="F102" i="13" s="1"/>
  <c r="E102" i="15"/>
  <c r="E102" i="13" s="1"/>
  <c r="J94" i="36"/>
  <c r="K94" i="15"/>
  <c r="K94" i="13" s="1"/>
  <c r="J94" i="15"/>
  <c r="J94" i="13" s="1"/>
  <c r="I94" i="15"/>
  <c r="I94" i="13" s="1"/>
  <c r="H94" i="15"/>
  <c r="H94" i="13" s="1"/>
  <c r="G94" i="15"/>
  <c r="G94" i="13" s="1"/>
  <c r="F94" i="15"/>
  <c r="F94" i="13" s="1"/>
  <c r="E94" i="15"/>
  <c r="E94" i="13" s="1"/>
  <c r="D94" i="15"/>
  <c r="D94" i="13" s="1"/>
  <c r="I98" i="15"/>
  <c r="I98" i="13" s="1"/>
  <c r="F98" i="36"/>
  <c r="K98" i="15"/>
  <c r="K98" i="13" s="1"/>
  <c r="J98" i="15"/>
  <c r="J98" i="13" s="1"/>
  <c r="H98" i="15"/>
  <c r="H98" i="13" s="1"/>
  <c r="F98" i="15"/>
  <c r="F98" i="13" s="1"/>
  <c r="E98" i="15"/>
  <c r="E98" i="13" s="1"/>
  <c r="D98" i="15"/>
  <c r="D98" i="13" s="1"/>
  <c r="E112" i="37"/>
  <c r="K112" i="15"/>
  <c r="K112" i="13" s="1"/>
  <c r="I112" i="15"/>
  <c r="I112" i="13" s="1"/>
  <c r="H112" i="15"/>
  <c r="H112" i="13" s="1"/>
  <c r="G112" i="15"/>
  <c r="G112" i="13" s="1"/>
  <c r="F112" i="15"/>
  <c r="F112" i="13" s="1"/>
  <c r="E112" i="15"/>
  <c r="E112" i="13" s="1"/>
  <c r="D112" i="15"/>
  <c r="D112" i="13" s="1"/>
  <c r="D92" i="15"/>
  <c r="D92" i="13" s="1"/>
  <c r="I92" i="15"/>
  <c r="I92" i="13" s="1"/>
  <c r="H92" i="15"/>
  <c r="H92" i="13" s="1"/>
  <c r="G92" i="15"/>
  <c r="G92" i="13" s="1"/>
  <c r="F92" i="15"/>
  <c r="F92" i="13" s="1"/>
  <c r="E95" i="36"/>
  <c r="J95" i="15"/>
  <c r="J95" i="13" s="1"/>
  <c r="I95" i="15"/>
  <c r="I95" i="13" s="1"/>
  <c r="G95" i="15"/>
  <c r="G95" i="13" s="1"/>
  <c r="E95" i="15"/>
  <c r="E95" i="13" s="1"/>
  <c r="D95" i="15"/>
  <c r="D95" i="13" s="1"/>
  <c r="J88" i="61" s="1"/>
  <c r="J93" i="15"/>
  <c r="J93" i="13" s="1"/>
  <c r="I93" i="15"/>
  <c r="I93" i="13" s="1"/>
  <c r="H93" i="15"/>
  <c r="H93" i="13" s="1"/>
  <c r="G93" i="15"/>
  <c r="G93" i="13" s="1"/>
  <c r="F93" i="15"/>
  <c r="F93" i="13" s="1"/>
  <c r="E93" i="15"/>
  <c r="E93" i="13" s="1"/>
  <c r="D93" i="13"/>
  <c r="J92" i="61"/>
  <c r="J99" i="61"/>
  <c r="L106" i="38"/>
  <c r="F99" i="36"/>
  <c r="E106" i="36"/>
  <c r="J106" i="36"/>
  <c r="D99" i="36"/>
  <c r="I99" i="36"/>
  <c r="L118" i="25"/>
  <c r="L118" i="7"/>
  <c r="L119" i="7"/>
  <c r="L89" i="38"/>
  <c r="L99" i="38"/>
  <c r="L109" i="38"/>
  <c r="L97" i="38"/>
  <c r="L107" i="38"/>
  <c r="L95" i="38"/>
  <c r="D113" i="37"/>
  <c r="D101" i="37"/>
  <c r="H109" i="37"/>
  <c r="H97" i="37"/>
  <c r="I114" i="37"/>
  <c r="I102" i="37"/>
  <c r="I90" i="37"/>
  <c r="K112" i="37"/>
  <c r="K100" i="37"/>
  <c r="J117" i="37"/>
  <c r="J105" i="37"/>
  <c r="J93" i="37"/>
  <c r="E117" i="37"/>
  <c r="D110" i="37"/>
  <c r="D98" i="37"/>
  <c r="E115" i="37"/>
  <c r="E103" i="37"/>
  <c r="E91" i="37"/>
  <c r="K109" i="37"/>
  <c r="K97" i="37"/>
  <c r="F106" i="37"/>
  <c r="F94" i="37"/>
  <c r="G111" i="37"/>
  <c r="G99" i="37"/>
  <c r="F115" i="37"/>
  <c r="F103" i="37"/>
  <c r="F91" i="37"/>
  <c r="G108" i="37"/>
  <c r="G96" i="37"/>
  <c r="J111" i="37"/>
  <c r="J99" i="37"/>
  <c r="D116" i="37"/>
  <c r="D104" i="37"/>
  <c r="D92" i="37"/>
  <c r="H112" i="37"/>
  <c r="H100" i="37"/>
  <c r="K115" i="37"/>
  <c r="K103" i="37"/>
  <c r="K91" i="37"/>
  <c r="F113" i="37"/>
  <c r="F101" i="37"/>
  <c r="I116" i="37"/>
  <c r="I104" i="37"/>
  <c r="I92" i="37"/>
  <c r="G117" i="37"/>
  <c r="G105" i="37"/>
  <c r="G93" i="37"/>
  <c r="J108" i="37"/>
  <c r="J96" i="37"/>
  <c r="K110" i="36"/>
  <c r="K98" i="36"/>
  <c r="F108" i="36"/>
  <c r="F96" i="36"/>
  <c r="H106" i="36"/>
  <c r="H94" i="36"/>
  <c r="L114" i="26"/>
  <c r="L102" i="26"/>
  <c r="L115" i="26"/>
  <c r="L103" i="26"/>
  <c r="L91" i="26"/>
  <c r="L106" i="26"/>
  <c r="L94" i="26"/>
  <c r="L89" i="26"/>
  <c r="L95" i="26"/>
  <c r="J114" i="36"/>
  <c r="J102" i="36"/>
  <c r="J90" i="36"/>
  <c r="K107" i="36"/>
  <c r="K95" i="36"/>
  <c r="L107" i="26"/>
  <c r="D107" i="36"/>
  <c r="D95" i="36"/>
  <c r="I108" i="36"/>
  <c r="I96" i="36"/>
  <c r="J113" i="36"/>
  <c r="J101" i="36"/>
  <c r="K106" i="36"/>
  <c r="K94" i="36"/>
  <c r="D89" i="36"/>
  <c r="F109" i="36"/>
  <c r="H93" i="36"/>
  <c r="K105" i="36"/>
  <c r="E110" i="37"/>
  <c r="H108" i="37"/>
  <c r="E108" i="37"/>
  <c r="H98" i="37"/>
  <c r="D116" i="36"/>
  <c r="F107" i="36"/>
  <c r="H91" i="36"/>
  <c r="K103" i="36"/>
  <c r="E98" i="37"/>
  <c r="H96" i="37"/>
  <c r="D106" i="36"/>
  <c r="F97" i="36"/>
  <c r="I109" i="36"/>
  <c r="K93" i="36"/>
  <c r="E96" i="37"/>
  <c r="J116" i="37"/>
  <c r="D104" i="36"/>
  <c r="F95" i="36"/>
  <c r="I107" i="36"/>
  <c r="K91" i="36"/>
  <c r="F114" i="37"/>
  <c r="J106" i="37"/>
  <c r="D94" i="36"/>
  <c r="G113" i="36"/>
  <c r="I97" i="36"/>
  <c r="F112" i="37"/>
  <c r="J104" i="37"/>
  <c r="D92" i="36"/>
  <c r="G111" i="36"/>
  <c r="I95" i="36"/>
  <c r="D111" i="37"/>
  <c r="F102" i="37"/>
  <c r="J94" i="37"/>
  <c r="E117" i="36"/>
  <c r="G101" i="36"/>
  <c r="J111" i="36"/>
  <c r="D109" i="37"/>
  <c r="F100" i="37"/>
  <c r="J92" i="37"/>
  <c r="E115" i="36"/>
  <c r="G99" i="36"/>
  <c r="J109" i="36"/>
  <c r="D99" i="37"/>
  <c r="F90" i="37"/>
  <c r="K110" i="37"/>
  <c r="E105" i="36"/>
  <c r="H117" i="36"/>
  <c r="J99" i="36"/>
  <c r="D97" i="37"/>
  <c r="G106" i="37"/>
  <c r="K108" i="37"/>
  <c r="E103" i="36"/>
  <c r="H115" i="36"/>
  <c r="J97" i="36"/>
  <c r="I89" i="37"/>
  <c r="G94" i="37"/>
  <c r="K98" i="37"/>
  <c r="E93" i="36"/>
  <c r="H105" i="36"/>
  <c r="K117" i="36"/>
  <c r="G89" i="37"/>
  <c r="H110" i="37"/>
  <c r="K96" i="37"/>
  <c r="E91" i="36"/>
  <c r="H103" i="36"/>
  <c r="K115" i="36"/>
  <c r="G104" i="37"/>
  <c r="D108" i="37"/>
  <c r="D96" i="37"/>
  <c r="F89" i="37"/>
  <c r="E107" i="37"/>
  <c r="E95" i="37"/>
  <c r="F111" i="37"/>
  <c r="F99" i="37"/>
  <c r="G115" i="37"/>
  <c r="G103" i="37"/>
  <c r="G91" i="37"/>
  <c r="H107" i="37"/>
  <c r="H95" i="37"/>
  <c r="I111" i="37"/>
  <c r="I99" i="37"/>
  <c r="J115" i="37"/>
  <c r="J103" i="37"/>
  <c r="J91" i="37"/>
  <c r="K107" i="37"/>
  <c r="K95" i="37"/>
  <c r="D115" i="36"/>
  <c r="D103" i="36"/>
  <c r="D91" i="36"/>
  <c r="E114" i="36"/>
  <c r="E102" i="36"/>
  <c r="E90" i="36"/>
  <c r="F106" i="36"/>
  <c r="F94" i="36"/>
  <c r="G110" i="36"/>
  <c r="G98" i="36"/>
  <c r="H114" i="36"/>
  <c r="H102" i="36"/>
  <c r="H90" i="36"/>
  <c r="I106" i="36"/>
  <c r="I94" i="36"/>
  <c r="J108" i="36"/>
  <c r="J96" i="36"/>
  <c r="K114" i="36"/>
  <c r="K102" i="36"/>
  <c r="K90" i="36"/>
  <c r="G116" i="37"/>
  <c r="D107" i="37"/>
  <c r="D95" i="37"/>
  <c r="E89" i="37"/>
  <c r="E106" i="37"/>
  <c r="E94" i="37"/>
  <c r="F110" i="37"/>
  <c r="F98" i="37"/>
  <c r="G114" i="37"/>
  <c r="G102" i="37"/>
  <c r="G90" i="37"/>
  <c r="H106" i="37"/>
  <c r="H94" i="37"/>
  <c r="I110" i="37"/>
  <c r="I98" i="37"/>
  <c r="J114" i="37"/>
  <c r="J102" i="37"/>
  <c r="J90" i="37"/>
  <c r="K106" i="37"/>
  <c r="K94" i="37"/>
  <c r="D114" i="36"/>
  <c r="D102" i="36"/>
  <c r="D90" i="36"/>
  <c r="E113" i="36"/>
  <c r="E101" i="36"/>
  <c r="F117" i="36"/>
  <c r="F105" i="36"/>
  <c r="F93" i="36"/>
  <c r="G109" i="36"/>
  <c r="G97" i="36"/>
  <c r="H113" i="36"/>
  <c r="H101" i="36"/>
  <c r="I117" i="36"/>
  <c r="I105" i="36"/>
  <c r="I93" i="36"/>
  <c r="J107" i="36"/>
  <c r="J95" i="36"/>
  <c r="K113" i="36"/>
  <c r="K101" i="36"/>
  <c r="J113" i="37"/>
  <c r="J101" i="37"/>
  <c r="D113" i="36"/>
  <c r="D101" i="36"/>
  <c r="K89" i="36"/>
  <c r="E112" i="36"/>
  <c r="E100" i="36"/>
  <c r="F116" i="36"/>
  <c r="F104" i="36"/>
  <c r="F92" i="36"/>
  <c r="G108" i="36"/>
  <c r="G96" i="36"/>
  <c r="H112" i="36"/>
  <c r="H100" i="36"/>
  <c r="I116" i="36"/>
  <c r="I104" i="36"/>
  <c r="I92" i="36"/>
  <c r="K112" i="36"/>
  <c r="K100" i="36"/>
  <c r="D117" i="37"/>
  <c r="D105" i="37"/>
  <c r="D93" i="37"/>
  <c r="E116" i="37"/>
  <c r="E104" i="37"/>
  <c r="E92" i="37"/>
  <c r="F108" i="37"/>
  <c r="F96" i="37"/>
  <c r="G112" i="37"/>
  <c r="G100" i="37"/>
  <c r="H116" i="37"/>
  <c r="H104" i="37"/>
  <c r="H92" i="37"/>
  <c r="I108" i="37"/>
  <c r="I96" i="37"/>
  <c r="J112" i="37"/>
  <c r="J100" i="37"/>
  <c r="K116" i="37"/>
  <c r="K104" i="37"/>
  <c r="K92" i="37"/>
  <c r="D112" i="36"/>
  <c r="D100" i="36"/>
  <c r="J89" i="36"/>
  <c r="E111" i="36"/>
  <c r="E99" i="36"/>
  <c r="F115" i="36"/>
  <c r="F103" i="36"/>
  <c r="F91" i="36"/>
  <c r="G107" i="36"/>
  <c r="G95" i="36"/>
  <c r="H111" i="36"/>
  <c r="H99" i="36"/>
  <c r="I115" i="36"/>
  <c r="I103" i="36"/>
  <c r="I91" i="36"/>
  <c r="J105" i="36"/>
  <c r="J93" i="36"/>
  <c r="K111" i="36"/>
  <c r="K99" i="36"/>
  <c r="I114" i="36"/>
  <c r="I102" i="36"/>
  <c r="I90" i="36"/>
  <c r="J110" i="37"/>
  <c r="J98" i="37"/>
  <c r="D110" i="36"/>
  <c r="D98" i="36"/>
  <c r="H89" i="36"/>
  <c r="E109" i="36"/>
  <c r="E97" i="36"/>
  <c r="F113" i="36"/>
  <c r="F101" i="36"/>
  <c r="G117" i="36"/>
  <c r="G105" i="36"/>
  <c r="G93" i="36"/>
  <c r="H109" i="36"/>
  <c r="H97" i="36"/>
  <c r="I113" i="36"/>
  <c r="I101" i="36"/>
  <c r="K109" i="36"/>
  <c r="K97" i="36"/>
  <c r="G92" i="36"/>
  <c r="I112" i="36"/>
  <c r="I100" i="36"/>
  <c r="J117" i="36"/>
  <c r="L114" i="23"/>
  <c r="L102" i="23"/>
  <c r="L90" i="23"/>
  <c r="L98" i="38"/>
  <c r="L112" i="38"/>
  <c r="L100" i="38"/>
  <c r="L111" i="38"/>
  <c r="L110" i="38"/>
  <c r="L113" i="38"/>
  <c r="L101" i="38"/>
  <c r="L117" i="38"/>
  <c r="L105" i="38"/>
  <c r="L93" i="38"/>
  <c r="L116" i="26"/>
  <c r="L104" i="26"/>
  <c r="L106" i="23"/>
  <c r="L94" i="23"/>
  <c r="L100" i="26"/>
  <c r="L105" i="26"/>
  <c r="L93" i="26"/>
  <c r="L110" i="26"/>
  <c r="L92" i="26"/>
  <c r="L112" i="26"/>
  <c r="L108" i="26"/>
  <c r="L96" i="26"/>
  <c r="L98" i="26"/>
  <c r="L117" i="26"/>
  <c r="L113" i="26"/>
  <c r="L101" i="26"/>
  <c r="L111" i="26"/>
  <c r="L99" i="26"/>
  <c r="L109" i="26"/>
  <c r="L97" i="26"/>
  <c r="L115" i="23"/>
  <c r="L91" i="23"/>
  <c r="L95" i="23"/>
  <c r="L109" i="23"/>
  <c r="L103" i="23"/>
  <c r="L108" i="23"/>
  <c r="L89" i="23"/>
  <c r="L107" i="23"/>
  <c r="L96" i="23"/>
  <c r="L117" i="23"/>
  <c r="L93" i="23"/>
  <c r="L116" i="23"/>
  <c r="L104" i="23"/>
  <c r="L92" i="23"/>
  <c r="L97" i="23"/>
  <c r="L105" i="23"/>
  <c r="L113" i="23"/>
  <c r="L101" i="23"/>
  <c r="L112" i="23"/>
  <c r="L111" i="23"/>
  <c r="L99" i="23"/>
  <c r="L110" i="23"/>
  <c r="L98" i="23"/>
  <c r="L100" i="23"/>
  <c r="E11" i="23"/>
  <c r="J83" i="61" l="1"/>
  <c r="J82" i="61"/>
  <c r="L106" i="15"/>
  <c r="L99" i="15"/>
  <c r="J95" i="61"/>
  <c r="J104" i="61"/>
  <c r="J97" i="61"/>
  <c r="J93" i="61"/>
  <c r="J109" i="61"/>
  <c r="J85" i="61"/>
  <c r="J98" i="61"/>
  <c r="J108" i="61"/>
  <c r="L114" i="15"/>
  <c r="D114" i="13"/>
  <c r="J107" i="61" s="1"/>
  <c r="L116" i="15"/>
  <c r="L117" i="15"/>
  <c r="L115" i="15"/>
  <c r="J90" i="61"/>
  <c r="L97" i="15"/>
  <c r="J84" i="61"/>
  <c r="L91" i="15"/>
  <c r="L113" i="15"/>
  <c r="D113" i="13"/>
  <c r="J106" i="61" s="1"/>
  <c r="L113" i="37"/>
  <c r="L111" i="15"/>
  <c r="L90" i="15"/>
  <c r="K118" i="13"/>
  <c r="L100" i="15"/>
  <c r="J94" i="61"/>
  <c r="L101" i="15"/>
  <c r="L101" i="37"/>
  <c r="J103" i="61"/>
  <c r="L110" i="15"/>
  <c r="J102" i="61"/>
  <c r="L109" i="15"/>
  <c r="L109" i="37"/>
  <c r="L104" i="15"/>
  <c r="L103" i="15"/>
  <c r="D103" i="13"/>
  <c r="J96" i="61" s="1"/>
  <c r="L103" i="37"/>
  <c r="L105" i="15"/>
  <c r="L107" i="15"/>
  <c r="D107" i="13"/>
  <c r="J100" i="61" s="1"/>
  <c r="L96" i="15"/>
  <c r="J89" i="61"/>
  <c r="L89" i="15"/>
  <c r="L89" i="36"/>
  <c r="L108" i="15"/>
  <c r="D108" i="13"/>
  <c r="J101" i="61" s="1"/>
  <c r="L102" i="15"/>
  <c r="J87" i="61"/>
  <c r="L94" i="15"/>
  <c r="J91" i="61"/>
  <c r="L98" i="15"/>
  <c r="J105" i="61"/>
  <c r="L112" i="15"/>
  <c r="L92" i="15"/>
  <c r="L95" i="15"/>
  <c r="L93" i="15"/>
  <c r="J86" i="61"/>
  <c r="L97" i="37"/>
  <c r="L93" i="37"/>
  <c r="L114" i="37"/>
  <c r="L117" i="37"/>
  <c r="L112" i="37"/>
  <c r="L105" i="37"/>
  <c r="L111" i="36"/>
  <c r="L114" i="36"/>
  <c r="L92" i="36"/>
  <c r="L110" i="36"/>
  <c r="L94" i="36"/>
  <c r="L100" i="36"/>
  <c r="L99" i="36"/>
  <c r="L92" i="37"/>
  <c r="L89" i="37"/>
  <c r="L99" i="37"/>
  <c r="L95" i="36"/>
  <c r="L107" i="36"/>
  <c r="L111" i="37"/>
  <c r="L94" i="37"/>
  <c r="L106" i="36"/>
  <c r="L106" i="37"/>
  <c r="L112" i="36"/>
  <c r="L93" i="36"/>
  <c r="L104" i="37"/>
  <c r="L96" i="36"/>
  <c r="L105" i="36"/>
  <c r="L98" i="37"/>
  <c r="L100" i="37"/>
  <c r="L116" i="37"/>
  <c r="L108" i="36"/>
  <c r="L117" i="36"/>
  <c r="L110" i="37"/>
  <c r="L91" i="37"/>
  <c r="L104" i="36"/>
  <c r="L113" i="36"/>
  <c r="L115" i="37"/>
  <c r="L97" i="36"/>
  <c r="L116" i="36"/>
  <c r="L90" i="36"/>
  <c r="L90" i="37"/>
  <c r="L101" i="36"/>
  <c r="L109" i="36"/>
  <c r="L102" i="36"/>
  <c r="L102" i="37"/>
  <c r="L107" i="37"/>
  <c r="L95" i="37"/>
  <c r="L96" i="37"/>
  <c r="L108" i="37"/>
  <c r="L98" i="36"/>
  <c r="L91" i="36"/>
  <c r="L103" i="36"/>
  <c r="L115" i="36"/>
  <c r="L118" i="26"/>
  <c r="K39" i="13"/>
  <c r="J39" i="13"/>
  <c r="I39" i="13"/>
  <c r="H39" i="13"/>
  <c r="G39" i="13"/>
  <c r="F39" i="13"/>
  <c r="L10" i="13"/>
  <c r="L11" i="13"/>
  <c r="L12" i="13"/>
  <c r="L13" i="13"/>
  <c r="L14" i="13"/>
  <c r="L15" i="13"/>
  <c r="L16" i="13"/>
  <c r="L17" i="13"/>
  <c r="L18" i="13"/>
  <c r="L19" i="13"/>
  <c r="L20" i="13"/>
  <c r="L21" i="13"/>
  <c r="L22" i="13"/>
  <c r="L23" i="13"/>
  <c r="L24" i="13"/>
  <c r="L25" i="13"/>
  <c r="L26" i="13"/>
  <c r="L27" i="13"/>
  <c r="L28" i="13"/>
  <c r="L29" i="13"/>
  <c r="L30" i="13"/>
  <c r="L31" i="13"/>
  <c r="L32" i="13"/>
  <c r="L33" i="13"/>
  <c r="L34" i="13"/>
  <c r="L35" i="13"/>
  <c r="L36" i="13"/>
  <c r="L37" i="13"/>
  <c r="L9" i="13"/>
  <c r="L118" i="15" l="1"/>
  <c r="L10" i="12"/>
  <c r="L11" i="12"/>
  <c r="L12" i="12"/>
  <c r="L13" i="12"/>
  <c r="L14" i="12"/>
  <c r="L15" i="12"/>
  <c r="L16" i="12"/>
  <c r="L17" i="12"/>
  <c r="L18" i="12"/>
  <c r="L19" i="12"/>
  <c r="L20" i="12"/>
  <c r="L21" i="12"/>
  <c r="L22" i="12"/>
  <c r="L23" i="12"/>
  <c r="L24" i="12"/>
  <c r="L25" i="12"/>
  <c r="L26" i="12"/>
  <c r="L27" i="12"/>
  <c r="L28" i="12"/>
  <c r="L29" i="12"/>
  <c r="L30" i="12"/>
  <c r="L31" i="12"/>
  <c r="L32" i="12"/>
  <c r="L33" i="12"/>
  <c r="L34" i="12"/>
  <c r="L35" i="12"/>
  <c r="L36" i="12"/>
  <c r="L37" i="12"/>
  <c r="L9" i="12"/>
  <c r="L39" i="12" l="1"/>
  <c r="H39" i="35"/>
  <c r="F39" i="35"/>
  <c r="L39" i="35"/>
  <c r="L38" i="35"/>
  <c r="L10" i="35"/>
  <c r="L11" i="35"/>
  <c r="L12" i="35"/>
  <c r="L13" i="35"/>
  <c r="L14" i="35"/>
  <c r="L15" i="35"/>
  <c r="L16" i="35"/>
  <c r="L17" i="35"/>
  <c r="L18" i="35"/>
  <c r="L19" i="35"/>
  <c r="L20" i="35"/>
  <c r="L21" i="35"/>
  <c r="L22" i="35"/>
  <c r="L23" i="35"/>
  <c r="L24" i="35"/>
  <c r="L25" i="35"/>
  <c r="L26" i="35"/>
  <c r="L27" i="35"/>
  <c r="L28" i="35"/>
  <c r="L29" i="35"/>
  <c r="L30" i="35"/>
  <c r="L31" i="35"/>
  <c r="L32" i="35"/>
  <c r="L33" i="35"/>
  <c r="L34" i="35"/>
  <c r="L35" i="35"/>
  <c r="L36" i="35"/>
  <c r="L37" i="35"/>
  <c r="L9" i="35"/>
  <c r="H39" i="34"/>
  <c r="F39" i="34"/>
  <c r="G39" i="34"/>
  <c r="D39" i="34"/>
  <c r="L10" i="34"/>
  <c r="L11" i="34"/>
  <c r="L12" i="34"/>
  <c r="L13" i="34"/>
  <c r="L14" i="34"/>
  <c r="L15" i="34"/>
  <c r="L16" i="34"/>
  <c r="L17" i="34"/>
  <c r="L18" i="34"/>
  <c r="L19" i="34"/>
  <c r="L20" i="34"/>
  <c r="L21" i="34"/>
  <c r="L22" i="34"/>
  <c r="L23" i="34"/>
  <c r="L24" i="34"/>
  <c r="L25" i="34"/>
  <c r="L26" i="34"/>
  <c r="L27" i="34"/>
  <c r="L28" i="34"/>
  <c r="L29" i="34"/>
  <c r="L30" i="34"/>
  <c r="L31" i="34"/>
  <c r="L32" i="34"/>
  <c r="L33" i="34"/>
  <c r="L34" i="34"/>
  <c r="L35" i="34"/>
  <c r="L36" i="34"/>
  <c r="L37" i="34"/>
  <c r="L9" i="34"/>
  <c r="H39" i="33"/>
  <c r="F39" i="33"/>
  <c r="L10" i="33"/>
  <c r="L11" i="33"/>
  <c r="L12" i="33"/>
  <c r="L13" i="33"/>
  <c r="L14" i="33"/>
  <c r="L15" i="33"/>
  <c r="L16" i="33"/>
  <c r="L17" i="33"/>
  <c r="L18" i="33"/>
  <c r="L19" i="33"/>
  <c r="L20" i="33"/>
  <c r="L21" i="33"/>
  <c r="L22" i="33"/>
  <c r="L23" i="33"/>
  <c r="L24" i="33"/>
  <c r="L25" i="33"/>
  <c r="L26" i="33"/>
  <c r="L27" i="33"/>
  <c r="L28" i="33"/>
  <c r="L29" i="33"/>
  <c r="L30" i="33"/>
  <c r="L31" i="33"/>
  <c r="L32" i="33"/>
  <c r="L33" i="33"/>
  <c r="L34" i="33"/>
  <c r="L35" i="33"/>
  <c r="L36" i="33"/>
  <c r="L37" i="33"/>
  <c r="L9" i="33"/>
  <c r="H39" i="32"/>
  <c r="F39" i="32"/>
  <c r="L10" i="32"/>
  <c r="L11" i="32"/>
  <c r="L12" i="32"/>
  <c r="L13" i="32"/>
  <c r="L14" i="32"/>
  <c r="L15" i="32"/>
  <c r="L16" i="32"/>
  <c r="L17" i="32"/>
  <c r="L18" i="32"/>
  <c r="L19" i="32"/>
  <c r="L20" i="32"/>
  <c r="L21" i="32"/>
  <c r="L22" i="32"/>
  <c r="L23" i="32"/>
  <c r="L24" i="32"/>
  <c r="L25" i="32"/>
  <c r="L26" i="32"/>
  <c r="L27" i="32"/>
  <c r="L28" i="32"/>
  <c r="L29" i="32"/>
  <c r="L30" i="32"/>
  <c r="L31" i="32"/>
  <c r="L32" i="32"/>
  <c r="L33" i="32"/>
  <c r="L34" i="32"/>
  <c r="L35" i="32"/>
  <c r="L36" i="32"/>
  <c r="L37" i="32"/>
  <c r="L9" i="32"/>
  <c r="J39" i="31"/>
  <c r="G38" i="31"/>
  <c r="D39" i="31"/>
  <c r="L10" i="31"/>
  <c r="L11" i="31"/>
  <c r="L12" i="31"/>
  <c r="L13" i="31"/>
  <c r="L14" i="31"/>
  <c r="L15" i="31"/>
  <c r="L16" i="31"/>
  <c r="L17" i="31"/>
  <c r="L18" i="31"/>
  <c r="L19" i="31"/>
  <c r="L20" i="31"/>
  <c r="L21" i="31"/>
  <c r="L22" i="31"/>
  <c r="L23" i="31"/>
  <c r="L24" i="31"/>
  <c r="L25" i="31"/>
  <c r="L26" i="31"/>
  <c r="L27" i="31"/>
  <c r="L28" i="31"/>
  <c r="L29" i="31"/>
  <c r="L30" i="31"/>
  <c r="L31" i="31"/>
  <c r="L32" i="31"/>
  <c r="L33" i="31"/>
  <c r="L34" i="31"/>
  <c r="L35" i="31"/>
  <c r="L36" i="31"/>
  <c r="L37" i="31"/>
  <c r="L9" i="31"/>
  <c r="K10" i="30"/>
  <c r="K11" i="30"/>
  <c r="K12" i="30"/>
  <c r="K13" i="30"/>
  <c r="K14" i="30"/>
  <c r="K15" i="30"/>
  <c r="K16" i="30"/>
  <c r="K17" i="30"/>
  <c r="K18" i="30"/>
  <c r="K19" i="30"/>
  <c r="K20" i="30"/>
  <c r="K21" i="30"/>
  <c r="K22" i="30"/>
  <c r="K23" i="30"/>
  <c r="K24" i="30"/>
  <c r="K25" i="30"/>
  <c r="K26" i="30"/>
  <c r="K27" i="30"/>
  <c r="K28" i="30"/>
  <c r="K29" i="30"/>
  <c r="K30" i="30"/>
  <c r="K31" i="30"/>
  <c r="K32" i="30"/>
  <c r="K33" i="30"/>
  <c r="K34" i="30"/>
  <c r="K35" i="30"/>
  <c r="K36" i="30"/>
  <c r="K37" i="30"/>
  <c r="K9" i="30"/>
  <c r="J10" i="30"/>
  <c r="J11" i="30"/>
  <c r="J12" i="30"/>
  <c r="J13" i="30"/>
  <c r="J14" i="30"/>
  <c r="J15" i="30"/>
  <c r="J16" i="30"/>
  <c r="J17" i="30"/>
  <c r="J18" i="30"/>
  <c r="J19" i="30"/>
  <c r="J20" i="30"/>
  <c r="J21" i="30"/>
  <c r="J22" i="30"/>
  <c r="J23" i="30"/>
  <c r="J24" i="30"/>
  <c r="J25" i="30"/>
  <c r="J26" i="30"/>
  <c r="J27" i="30"/>
  <c r="J28" i="30"/>
  <c r="J29" i="30"/>
  <c r="J30" i="30"/>
  <c r="J31" i="30"/>
  <c r="J32" i="30"/>
  <c r="J33" i="30"/>
  <c r="J34" i="30"/>
  <c r="J35" i="30"/>
  <c r="J36" i="30"/>
  <c r="J37" i="30"/>
  <c r="J9" i="30"/>
  <c r="I10" i="30"/>
  <c r="I11" i="30"/>
  <c r="I12" i="30"/>
  <c r="I13" i="30"/>
  <c r="I14" i="30"/>
  <c r="I15" i="30"/>
  <c r="I16" i="30"/>
  <c r="I17" i="30"/>
  <c r="I18" i="30"/>
  <c r="I19" i="30"/>
  <c r="I20" i="30"/>
  <c r="I21" i="30"/>
  <c r="I22" i="30"/>
  <c r="I23" i="30"/>
  <c r="I24" i="30"/>
  <c r="I25" i="30"/>
  <c r="I26" i="30"/>
  <c r="I27" i="30"/>
  <c r="I28" i="30"/>
  <c r="I29" i="30"/>
  <c r="I30" i="30"/>
  <c r="I31" i="30"/>
  <c r="I32" i="30"/>
  <c r="I33" i="30"/>
  <c r="I34" i="30"/>
  <c r="I35" i="30"/>
  <c r="I36" i="30"/>
  <c r="I37" i="30"/>
  <c r="I9" i="30"/>
  <c r="H10" i="30"/>
  <c r="H11" i="30"/>
  <c r="H12" i="30"/>
  <c r="H13" i="30"/>
  <c r="H14" i="30"/>
  <c r="H15" i="30"/>
  <c r="H16" i="30"/>
  <c r="H17" i="30"/>
  <c r="H18" i="30"/>
  <c r="H19" i="30"/>
  <c r="H20" i="30"/>
  <c r="H21" i="30"/>
  <c r="H22" i="30"/>
  <c r="H23" i="30"/>
  <c r="H24" i="30"/>
  <c r="H25" i="30"/>
  <c r="H26" i="30"/>
  <c r="H27" i="30"/>
  <c r="H28" i="30"/>
  <c r="H29" i="30"/>
  <c r="H30" i="30"/>
  <c r="H31" i="30"/>
  <c r="H32" i="30"/>
  <c r="H33" i="30"/>
  <c r="H34" i="30"/>
  <c r="H35" i="30"/>
  <c r="H36" i="30"/>
  <c r="H37" i="30"/>
  <c r="H9" i="30"/>
  <c r="G10" i="30"/>
  <c r="G11" i="30"/>
  <c r="G12" i="30"/>
  <c r="G13" i="30"/>
  <c r="G14" i="30"/>
  <c r="G15" i="30"/>
  <c r="G16" i="30"/>
  <c r="G17" i="30"/>
  <c r="G18" i="30"/>
  <c r="G19" i="30"/>
  <c r="G20" i="30"/>
  <c r="G21" i="30"/>
  <c r="G22" i="30"/>
  <c r="G23" i="30"/>
  <c r="G24" i="30"/>
  <c r="G25" i="30"/>
  <c r="G26" i="30"/>
  <c r="G27" i="30"/>
  <c r="G28" i="30"/>
  <c r="G29" i="30"/>
  <c r="G30" i="30"/>
  <c r="G31" i="30"/>
  <c r="G32" i="30"/>
  <c r="G33" i="30"/>
  <c r="G34" i="30"/>
  <c r="G35" i="30"/>
  <c r="G36" i="30"/>
  <c r="G37" i="30"/>
  <c r="G9" i="30"/>
  <c r="F10" i="30"/>
  <c r="F11" i="30"/>
  <c r="F12" i="30"/>
  <c r="F13" i="30"/>
  <c r="F14" i="30"/>
  <c r="F15" i="30"/>
  <c r="F16" i="30"/>
  <c r="F17" i="30"/>
  <c r="F18" i="30"/>
  <c r="F19" i="30"/>
  <c r="F20" i="30"/>
  <c r="F21" i="30"/>
  <c r="F22" i="30"/>
  <c r="F23" i="30"/>
  <c r="F24" i="30"/>
  <c r="F25" i="30"/>
  <c r="F26" i="30"/>
  <c r="F27" i="30"/>
  <c r="F28" i="30"/>
  <c r="F29" i="30"/>
  <c r="F30" i="30"/>
  <c r="F31" i="30"/>
  <c r="F32" i="30"/>
  <c r="F33" i="30"/>
  <c r="F34" i="30"/>
  <c r="F35" i="30"/>
  <c r="F36" i="30"/>
  <c r="F37" i="30"/>
  <c r="F9" i="30"/>
  <c r="E10" i="30"/>
  <c r="E11" i="30"/>
  <c r="E11" i="37" s="1"/>
  <c r="E12" i="30"/>
  <c r="E13" i="30"/>
  <c r="E14" i="30"/>
  <c r="E15" i="30"/>
  <c r="E16" i="30"/>
  <c r="E17" i="30"/>
  <c r="E18" i="30"/>
  <c r="E19" i="30"/>
  <c r="E20" i="30"/>
  <c r="E21" i="30"/>
  <c r="E22" i="30"/>
  <c r="E23" i="30"/>
  <c r="E24" i="30"/>
  <c r="E25" i="30"/>
  <c r="E26" i="30"/>
  <c r="E27" i="30"/>
  <c r="E28" i="30"/>
  <c r="E29" i="30"/>
  <c r="E30" i="30"/>
  <c r="E31" i="30"/>
  <c r="E32" i="30"/>
  <c r="E33" i="30"/>
  <c r="E34" i="30"/>
  <c r="E35" i="30"/>
  <c r="E36" i="30"/>
  <c r="E37" i="30"/>
  <c r="E9" i="30"/>
  <c r="D10" i="30"/>
  <c r="D11" i="30"/>
  <c r="D12" i="30"/>
  <c r="D13" i="30"/>
  <c r="D14" i="30"/>
  <c r="D15" i="30"/>
  <c r="D16" i="30"/>
  <c r="D17" i="30"/>
  <c r="D18" i="30"/>
  <c r="D19" i="30"/>
  <c r="D20" i="30"/>
  <c r="D21" i="30"/>
  <c r="D22" i="30"/>
  <c r="D23" i="30"/>
  <c r="D24" i="30"/>
  <c r="D25" i="30"/>
  <c r="D26" i="30"/>
  <c r="D27" i="30"/>
  <c r="D28" i="30"/>
  <c r="D29" i="30"/>
  <c r="D30" i="30"/>
  <c r="D31" i="30"/>
  <c r="D32" i="30"/>
  <c r="D33" i="30"/>
  <c r="D34" i="30"/>
  <c r="D35" i="30"/>
  <c r="D36" i="30"/>
  <c r="D37" i="30"/>
  <c r="D9" i="30"/>
  <c r="L10" i="29"/>
  <c r="L11" i="29"/>
  <c r="L12" i="29"/>
  <c r="L13" i="29"/>
  <c r="L14" i="29"/>
  <c r="L15" i="29"/>
  <c r="L16" i="29"/>
  <c r="L17" i="29"/>
  <c r="L18" i="29"/>
  <c r="L19" i="29"/>
  <c r="L20" i="29"/>
  <c r="L21" i="29"/>
  <c r="L22" i="29"/>
  <c r="L23" i="29"/>
  <c r="L24" i="29"/>
  <c r="L25" i="29"/>
  <c r="L26" i="29"/>
  <c r="L27" i="29"/>
  <c r="L28" i="29"/>
  <c r="L29" i="29"/>
  <c r="L30" i="29"/>
  <c r="L31" i="29"/>
  <c r="L32" i="29"/>
  <c r="L33" i="29"/>
  <c r="L34" i="29"/>
  <c r="L35" i="29"/>
  <c r="L36" i="29"/>
  <c r="L37" i="29"/>
  <c r="L9" i="29"/>
  <c r="L10" i="28"/>
  <c r="L11" i="28"/>
  <c r="L12" i="28"/>
  <c r="L13" i="28"/>
  <c r="L14" i="28"/>
  <c r="L15" i="28"/>
  <c r="L16" i="28"/>
  <c r="L17" i="28"/>
  <c r="L18" i="28"/>
  <c r="L19" i="28"/>
  <c r="L20" i="28"/>
  <c r="L21" i="28"/>
  <c r="L22" i="28"/>
  <c r="L23" i="28"/>
  <c r="L24" i="28"/>
  <c r="L25" i="28"/>
  <c r="L26" i="28"/>
  <c r="L27" i="28"/>
  <c r="L28" i="28"/>
  <c r="L29" i="28"/>
  <c r="L30" i="28"/>
  <c r="L31" i="28"/>
  <c r="L32" i="28"/>
  <c r="L33" i="28"/>
  <c r="L34" i="28"/>
  <c r="L35" i="28"/>
  <c r="L36" i="28"/>
  <c r="L37" i="28"/>
  <c r="L9" i="28"/>
  <c r="L10" i="27"/>
  <c r="L11" i="27"/>
  <c r="L12" i="27"/>
  <c r="L13" i="27"/>
  <c r="L14" i="27"/>
  <c r="L15" i="27"/>
  <c r="L16" i="27"/>
  <c r="L17" i="27"/>
  <c r="L18" i="27"/>
  <c r="L19" i="27"/>
  <c r="L20" i="27"/>
  <c r="L21" i="27"/>
  <c r="L22" i="27"/>
  <c r="L23" i="27"/>
  <c r="L24" i="27"/>
  <c r="L25" i="27"/>
  <c r="L26" i="27"/>
  <c r="L27" i="27"/>
  <c r="L28" i="27"/>
  <c r="L29" i="27"/>
  <c r="L30" i="27"/>
  <c r="L31" i="27"/>
  <c r="L32" i="27"/>
  <c r="L33" i="27"/>
  <c r="L34" i="27"/>
  <c r="L35" i="27"/>
  <c r="L36" i="27"/>
  <c r="L37" i="27"/>
  <c r="L9" i="27"/>
  <c r="K10" i="26"/>
  <c r="K11" i="26"/>
  <c r="K12" i="26"/>
  <c r="K13" i="26"/>
  <c r="K14" i="26"/>
  <c r="K15" i="26"/>
  <c r="K16" i="26"/>
  <c r="K17" i="26"/>
  <c r="K18" i="26"/>
  <c r="K19" i="26"/>
  <c r="K20" i="26"/>
  <c r="K21" i="26"/>
  <c r="K22" i="26"/>
  <c r="K23" i="26"/>
  <c r="K24" i="26"/>
  <c r="K25" i="26"/>
  <c r="K26" i="26"/>
  <c r="K27" i="26"/>
  <c r="K28" i="26"/>
  <c r="K29" i="26"/>
  <c r="K30" i="26"/>
  <c r="K31" i="26"/>
  <c r="K32" i="26"/>
  <c r="K33" i="26"/>
  <c r="K34" i="26"/>
  <c r="K35" i="26"/>
  <c r="K36" i="26"/>
  <c r="K37" i="26"/>
  <c r="K9" i="26"/>
  <c r="J10" i="26"/>
  <c r="J11" i="26"/>
  <c r="J12" i="26"/>
  <c r="J13" i="26"/>
  <c r="J14" i="26"/>
  <c r="J15" i="26"/>
  <c r="J16" i="26"/>
  <c r="J17" i="26"/>
  <c r="J18" i="26"/>
  <c r="J19" i="26"/>
  <c r="J20" i="26"/>
  <c r="J21" i="26"/>
  <c r="J22" i="26"/>
  <c r="J23" i="26"/>
  <c r="J24" i="26"/>
  <c r="J25" i="26"/>
  <c r="J26" i="26"/>
  <c r="J27" i="26"/>
  <c r="J28" i="26"/>
  <c r="J29" i="26"/>
  <c r="J30" i="26"/>
  <c r="J31" i="26"/>
  <c r="J32" i="26"/>
  <c r="J33" i="26"/>
  <c r="J34" i="26"/>
  <c r="J35" i="26"/>
  <c r="J36" i="26"/>
  <c r="J37" i="26"/>
  <c r="J9" i="26"/>
  <c r="I10" i="26"/>
  <c r="I11" i="26"/>
  <c r="I12" i="26"/>
  <c r="I13" i="26"/>
  <c r="I14" i="26"/>
  <c r="I15" i="26"/>
  <c r="I16" i="26"/>
  <c r="I17" i="26"/>
  <c r="I18" i="26"/>
  <c r="I19" i="26"/>
  <c r="I20" i="26"/>
  <c r="I21" i="26"/>
  <c r="I22" i="26"/>
  <c r="I23" i="26"/>
  <c r="I24" i="26"/>
  <c r="I25" i="26"/>
  <c r="I26" i="26"/>
  <c r="I27" i="26"/>
  <c r="I28" i="26"/>
  <c r="I29" i="26"/>
  <c r="I30" i="26"/>
  <c r="I31" i="26"/>
  <c r="I32" i="26"/>
  <c r="I33" i="26"/>
  <c r="I34" i="26"/>
  <c r="I35" i="26"/>
  <c r="I36" i="26"/>
  <c r="I37" i="26"/>
  <c r="I9" i="26"/>
  <c r="H10" i="26"/>
  <c r="H11" i="26"/>
  <c r="H12" i="26"/>
  <c r="H13" i="26"/>
  <c r="H14" i="26"/>
  <c r="H15" i="26"/>
  <c r="H16" i="26"/>
  <c r="H17" i="26"/>
  <c r="H18" i="26"/>
  <c r="H19" i="26"/>
  <c r="H20" i="26"/>
  <c r="H21" i="26"/>
  <c r="H22" i="26"/>
  <c r="H23" i="26"/>
  <c r="H24" i="26"/>
  <c r="H25" i="26"/>
  <c r="H26" i="26"/>
  <c r="H27" i="26"/>
  <c r="H28" i="26"/>
  <c r="H29" i="26"/>
  <c r="H30" i="26"/>
  <c r="H31" i="26"/>
  <c r="H32" i="26"/>
  <c r="H33" i="26"/>
  <c r="H34" i="26"/>
  <c r="H35" i="26"/>
  <c r="H36" i="26"/>
  <c r="H37" i="26"/>
  <c r="H9" i="26"/>
  <c r="G10" i="26"/>
  <c r="G11" i="26"/>
  <c r="G12" i="26"/>
  <c r="G13" i="26"/>
  <c r="G14" i="26"/>
  <c r="G15" i="26"/>
  <c r="G16" i="26"/>
  <c r="G17" i="26"/>
  <c r="G18" i="26"/>
  <c r="G19" i="26"/>
  <c r="G20" i="26"/>
  <c r="G21" i="26"/>
  <c r="G22" i="26"/>
  <c r="G23" i="26"/>
  <c r="G24" i="26"/>
  <c r="G25" i="26"/>
  <c r="G26" i="26"/>
  <c r="G27" i="26"/>
  <c r="G28" i="26"/>
  <c r="G29" i="26"/>
  <c r="G30" i="26"/>
  <c r="G31" i="26"/>
  <c r="G32" i="26"/>
  <c r="G33" i="26"/>
  <c r="G34" i="26"/>
  <c r="G35" i="26"/>
  <c r="G36" i="26"/>
  <c r="G37" i="26"/>
  <c r="G9" i="26"/>
  <c r="F37" i="26"/>
  <c r="F10" i="26"/>
  <c r="F11" i="26"/>
  <c r="F12" i="26"/>
  <c r="F13" i="26"/>
  <c r="F14" i="26"/>
  <c r="F15" i="26"/>
  <c r="F16" i="26"/>
  <c r="F17" i="26"/>
  <c r="F18" i="26"/>
  <c r="F19" i="26"/>
  <c r="F20" i="26"/>
  <c r="F21" i="26"/>
  <c r="F22" i="26"/>
  <c r="F23" i="26"/>
  <c r="F24" i="26"/>
  <c r="F25" i="26"/>
  <c r="F26" i="26"/>
  <c r="F27" i="26"/>
  <c r="F28" i="26"/>
  <c r="F29" i="26"/>
  <c r="F30" i="26"/>
  <c r="F31" i="26"/>
  <c r="F32" i="26"/>
  <c r="F33" i="26"/>
  <c r="F34" i="26"/>
  <c r="F35" i="26"/>
  <c r="F36" i="26"/>
  <c r="F9" i="26"/>
  <c r="E10" i="26"/>
  <c r="E11" i="26"/>
  <c r="E11" i="36" s="1"/>
  <c r="E12" i="26"/>
  <c r="E13" i="26"/>
  <c r="E14" i="26"/>
  <c r="E15" i="26"/>
  <c r="E16" i="26"/>
  <c r="E17" i="26"/>
  <c r="E18" i="26"/>
  <c r="E19" i="26"/>
  <c r="E20" i="26"/>
  <c r="E21" i="26"/>
  <c r="E22" i="26"/>
  <c r="E23" i="26"/>
  <c r="E24" i="26"/>
  <c r="E25" i="26"/>
  <c r="E26" i="26"/>
  <c r="E27" i="26"/>
  <c r="E28" i="26"/>
  <c r="E29" i="26"/>
  <c r="E30" i="26"/>
  <c r="E31" i="26"/>
  <c r="E32" i="26"/>
  <c r="E33" i="26"/>
  <c r="E34" i="26"/>
  <c r="E35" i="26"/>
  <c r="E36" i="26"/>
  <c r="E37" i="26"/>
  <c r="E9" i="26"/>
  <c r="D10" i="26"/>
  <c r="D11" i="26"/>
  <c r="D12" i="26"/>
  <c r="D13" i="26"/>
  <c r="D14" i="26"/>
  <c r="D15" i="26"/>
  <c r="D16" i="26"/>
  <c r="D17" i="26"/>
  <c r="D18" i="26"/>
  <c r="D19" i="26"/>
  <c r="D20" i="26"/>
  <c r="D21" i="26"/>
  <c r="D22" i="26"/>
  <c r="D23" i="26"/>
  <c r="D24" i="26"/>
  <c r="D25" i="26"/>
  <c r="D26" i="26"/>
  <c r="D27" i="26"/>
  <c r="D28" i="26"/>
  <c r="D29" i="26"/>
  <c r="D30" i="26"/>
  <c r="D31" i="26"/>
  <c r="D32" i="26"/>
  <c r="D33" i="26"/>
  <c r="D34" i="26"/>
  <c r="D35" i="26"/>
  <c r="D36" i="26"/>
  <c r="D37" i="26"/>
  <c r="D9" i="26"/>
  <c r="L10" i="25"/>
  <c r="L11" i="25"/>
  <c r="L12" i="25"/>
  <c r="L13" i="25"/>
  <c r="L14" i="25"/>
  <c r="L15" i="25"/>
  <c r="L16" i="25"/>
  <c r="L17" i="25"/>
  <c r="L18" i="25"/>
  <c r="L19" i="25"/>
  <c r="L20" i="25"/>
  <c r="L21" i="25"/>
  <c r="L22" i="25"/>
  <c r="L23" i="25"/>
  <c r="L24" i="25"/>
  <c r="L25" i="25"/>
  <c r="L26" i="25"/>
  <c r="L27" i="25"/>
  <c r="L28" i="25"/>
  <c r="L29" i="25"/>
  <c r="L30" i="25"/>
  <c r="L31" i="25"/>
  <c r="L32" i="25"/>
  <c r="L33" i="25"/>
  <c r="L34" i="25"/>
  <c r="L35" i="25"/>
  <c r="L36" i="25"/>
  <c r="L37" i="25"/>
  <c r="L9" i="25"/>
  <c r="L10" i="24"/>
  <c r="L11" i="24"/>
  <c r="L12" i="24"/>
  <c r="L13" i="24"/>
  <c r="L14" i="24"/>
  <c r="L15" i="24"/>
  <c r="L16" i="24"/>
  <c r="L17" i="24"/>
  <c r="L18" i="24"/>
  <c r="L19" i="24"/>
  <c r="L20" i="24"/>
  <c r="L21" i="24"/>
  <c r="L22" i="24"/>
  <c r="L23" i="24"/>
  <c r="L24" i="24"/>
  <c r="L25" i="24"/>
  <c r="L26" i="24"/>
  <c r="L27" i="24"/>
  <c r="L28" i="24"/>
  <c r="L29" i="24"/>
  <c r="L30" i="24"/>
  <c r="L31" i="24"/>
  <c r="L32" i="24"/>
  <c r="L33" i="24"/>
  <c r="L34" i="24"/>
  <c r="L35" i="24"/>
  <c r="L36" i="24"/>
  <c r="L37" i="24"/>
  <c r="L9" i="24"/>
  <c r="L10" i="21"/>
  <c r="L11" i="21"/>
  <c r="L12" i="21"/>
  <c r="L13" i="21"/>
  <c r="L14" i="21"/>
  <c r="L15" i="21"/>
  <c r="L16" i="21"/>
  <c r="L17" i="21"/>
  <c r="L18" i="21"/>
  <c r="L19" i="21"/>
  <c r="L20" i="21"/>
  <c r="L21" i="21"/>
  <c r="L22" i="21"/>
  <c r="L23" i="21"/>
  <c r="L24" i="21"/>
  <c r="L25" i="21"/>
  <c r="L26" i="21"/>
  <c r="L27" i="21"/>
  <c r="L28" i="21"/>
  <c r="L29" i="21"/>
  <c r="L30" i="21"/>
  <c r="L31" i="21"/>
  <c r="L32" i="21"/>
  <c r="L33" i="21"/>
  <c r="L34" i="21"/>
  <c r="L35" i="21"/>
  <c r="L36" i="21"/>
  <c r="L37" i="21"/>
  <c r="L9" i="21"/>
  <c r="F39" i="21"/>
  <c r="H39" i="21"/>
  <c r="D39" i="21"/>
  <c r="F39" i="22"/>
  <c r="D39" i="22"/>
  <c r="L10" i="22"/>
  <c r="L11" i="22"/>
  <c r="L12" i="22"/>
  <c r="L13" i="22"/>
  <c r="L14" i="22"/>
  <c r="L15" i="22"/>
  <c r="L16" i="22"/>
  <c r="L17" i="22"/>
  <c r="L18" i="22"/>
  <c r="L19" i="22"/>
  <c r="L20" i="22"/>
  <c r="L21" i="22"/>
  <c r="L22" i="22"/>
  <c r="L23" i="22"/>
  <c r="L24" i="22"/>
  <c r="L25" i="22"/>
  <c r="L26" i="22"/>
  <c r="L27" i="22"/>
  <c r="L28" i="22"/>
  <c r="L29" i="22"/>
  <c r="L30" i="22"/>
  <c r="L31" i="22"/>
  <c r="L32" i="22"/>
  <c r="L33" i="22"/>
  <c r="L34" i="22"/>
  <c r="L35" i="22"/>
  <c r="L36" i="22"/>
  <c r="L37" i="22"/>
  <c r="L9" i="22"/>
  <c r="K10" i="23"/>
  <c r="K10" i="37" s="1"/>
  <c r="K11" i="23"/>
  <c r="K11" i="36" s="1"/>
  <c r="K12" i="23"/>
  <c r="K13" i="23"/>
  <c r="K14" i="23"/>
  <c r="K14" i="36" s="1"/>
  <c r="K15" i="23"/>
  <c r="K15" i="36" s="1"/>
  <c r="K16" i="23"/>
  <c r="K16" i="36" s="1"/>
  <c r="K17" i="23"/>
  <c r="K18" i="23"/>
  <c r="K19" i="23"/>
  <c r="K20" i="23"/>
  <c r="K21" i="23"/>
  <c r="K21" i="37" s="1"/>
  <c r="K22" i="23"/>
  <c r="K22" i="37" s="1"/>
  <c r="K23" i="23"/>
  <c r="K23" i="36" s="1"/>
  <c r="K24" i="23"/>
  <c r="K25" i="23"/>
  <c r="K26" i="23"/>
  <c r="K26" i="36" s="1"/>
  <c r="K27" i="23"/>
  <c r="K27" i="36" s="1"/>
  <c r="K28" i="23"/>
  <c r="K28" i="36" s="1"/>
  <c r="K29" i="23"/>
  <c r="K30" i="23"/>
  <c r="K31" i="23"/>
  <c r="K32" i="23"/>
  <c r="K33" i="23"/>
  <c r="K33" i="37" s="1"/>
  <c r="K34" i="23"/>
  <c r="K34" i="37" s="1"/>
  <c r="K35" i="23"/>
  <c r="K35" i="36" s="1"/>
  <c r="K36" i="23"/>
  <c r="K37" i="23"/>
  <c r="K9" i="23"/>
  <c r="K9" i="36" s="1"/>
  <c r="J10" i="23"/>
  <c r="J10" i="36" s="1"/>
  <c r="J11" i="23"/>
  <c r="J11" i="36" s="1"/>
  <c r="J12" i="23"/>
  <c r="J13" i="23"/>
  <c r="J14" i="23"/>
  <c r="J15" i="23"/>
  <c r="J16" i="23"/>
  <c r="J16" i="37" s="1"/>
  <c r="J17" i="23"/>
  <c r="J17" i="37" s="1"/>
  <c r="J18" i="23"/>
  <c r="J18" i="36" s="1"/>
  <c r="J19" i="23"/>
  <c r="J20" i="23"/>
  <c r="J21" i="23"/>
  <c r="J21" i="36" s="1"/>
  <c r="J22" i="23"/>
  <c r="J22" i="36" s="1"/>
  <c r="J23" i="23"/>
  <c r="J23" i="36" s="1"/>
  <c r="J24" i="23"/>
  <c r="J25" i="23"/>
  <c r="J26" i="23"/>
  <c r="J27" i="23"/>
  <c r="J28" i="23"/>
  <c r="J28" i="37" s="1"/>
  <c r="J29" i="23"/>
  <c r="J29" i="37" s="1"/>
  <c r="J30" i="23"/>
  <c r="J30" i="36" s="1"/>
  <c r="J31" i="23"/>
  <c r="J32" i="23"/>
  <c r="J33" i="23"/>
  <c r="J33" i="36" s="1"/>
  <c r="J34" i="23"/>
  <c r="J34" i="36" s="1"/>
  <c r="J35" i="23"/>
  <c r="J35" i="36" s="1"/>
  <c r="J36" i="23"/>
  <c r="J37" i="23"/>
  <c r="J9" i="23"/>
  <c r="I10" i="23"/>
  <c r="I11" i="23"/>
  <c r="I11" i="37" s="1"/>
  <c r="I12" i="23"/>
  <c r="I12" i="37" s="1"/>
  <c r="I13" i="23"/>
  <c r="I13" i="36" s="1"/>
  <c r="I14" i="23"/>
  <c r="I15" i="23"/>
  <c r="I16" i="23"/>
  <c r="I16" i="36" s="1"/>
  <c r="I17" i="23"/>
  <c r="I17" i="36" s="1"/>
  <c r="I18" i="23"/>
  <c r="I18" i="36" s="1"/>
  <c r="I19" i="23"/>
  <c r="I20" i="23"/>
  <c r="I21" i="23"/>
  <c r="I22" i="23"/>
  <c r="I23" i="23"/>
  <c r="I23" i="37" s="1"/>
  <c r="I24" i="23"/>
  <c r="I24" i="37" s="1"/>
  <c r="I25" i="23"/>
  <c r="I25" i="36" s="1"/>
  <c r="I26" i="23"/>
  <c r="I27" i="23"/>
  <c r="I28" i="23"/>
  <c r="I28" i="36" s="1"/>
  <c r="I29" i="23"/>
  <c r="I29" i="36" s="1"/>
  <c r="I30" i="23"/>
  <c r="I30" i="36" s="1"/>
  <c r="I31" i="23"/>
  <c r="I32" i="23"/>
  <c r="I33" i="23"/>
  <c r="I34" i="23"/>
  <c r="I35" i="23"/>
  <c r="I35" i="37" s="1"/>
  <c r="I36" i="23"/>
  <c r="I36" i="37" s="1"/>
  <c r="I37" i="23"/>
  <c r="I37" i="36" s="1"/>
  <c r="I9" i="23"/>
  <c r="H10" i="23"/>
  <c r="H11" i="23"/>
  <c r="H11" i="36" s="1"/>
  <c r="H12" i="23"/>
  <c r="H12" i="36" s="1"/>
  <c r="H13" i="23"/>
  <c r="H13" i="36" s="1"/>
  <c r="H14" i="23"/>
  <c r="H15" i="23"/>
  <c r="H16" i="23"/>
  <c r="H17" i="23"/>
  <c r="H18" i="23"/>
  <c r="H18" i="37" s="1"/>
  <c r="H19" i="23"/>
  <c r="H19" i="37" s="1"/>
  <c r="H20" i="23"/>
  <c r="H20" i="36" s="1"/>
  <c r="H21" i="23"/>
  <c r="H22" i="23"/>
  <c r="H23" i="23"/>
  <c r="H23" i="36" s="1"/>
  <c r="H24" i="23"/>
  <c r="H24" i="36" s="1"/>
  <c r="H25" i="23"/>
  <c r="H25" i="36" s="1"/>
  <c r="H26" i="23"/>
  <c r="H27" i="23"/>
  <c r="H28" i="23"/>
  <c r="H29" i="23"/>
  <c r="H30" i="23"/>
  <c r="H30" i="37" s="1"/>
  <c r="H31" i="23"/>
  <c r="H31" i="37" s="1"/>
  <c r="H32" i="23"/>
  <c r="H32" i="36" s="1"/>
  <c r="H33" i="23"/>
  <c r="H34" i="23"/>
  <c r="H35" i="23"/>
  <c r="H35" i="36" s="1"/>
  <c r="H36" i="23"/>
  <c r="H36" i="36" s="1"/>
  <c r="H37" i="23"/>
  <c r="H37" i="36" s="1"/>
  <c r="H9" i="23"/>
  <c r="G10" i="23"/>
  <c r="G11" i="23"/>
  <c r="G12" i="23"/>
  <c r="G13" i="23"/>
  <c r="G13" i="37" s="1"/>
  <c r="G14" i="23"/>
  <c r="G14" i="37" s="1"/>
  <c r="G15" i="23"/>
  <c r="G15" i="36" s="1"/>
  <c r="G16" i="23"/>
  <c r="G17" i="23"/>
  <c r="G18" i="23"/>
  <c r="G18" i="36" s="1"/>
  <c r="G19" i="23"/>
  <c r="G19" i="36" s="1"/>
  <c r="G20" i="23"/>
  <c r="G20" i="36" s="1"/>
  <c r="G21" i="23"/>
  <c r="G22" i="23"/>
  <c r="G23" i="23"/>
  <c r="G24" i="23"/>
  <c r="G25" i="23"/>
  <c r="G25" i="37" s="1"/>
  <c r="G26" i="23"/>
  <c r="G26" i="37" s="1"/>
  <c r="G27" i="23"/>
  <c r="G27" i="36" s="1"/>
  <c r="G28" i="23"/>
  <c r="G29" i="23"/>
  <c r="G30" i="23"/>
  <c r="G30" i="36" s="1"/>
  <c r="G31" i="23"/>
  <c r="G31" i="36" s="1"/>
  <c r="G32" i="23"/>
  <c r="G32" i="36" s="1"/>
  <c r="G33" i="23"/>
  <c r="G34" i="23"/>
  <c r="G35" i="23"/>
  <c r="G36" i="23"/>
  <c r="G37" i="23"/>
  <c r="G37" i="37" s="1"/>
  <c r="G9" i="23"/>
  <c r="G9" i="37" s="1"/>
  <c r="F10" i="23"/>
  <c r="F11" i="23"/>
  <c r="F12" i="23"/>
  <c r="F12" i="36" s="1"/>
  <c r="F13" i="23"/>
  <c r="F13" i="36" s="1"/>
  <c r="F14" i="23"/>
  <c r="F14" i="36" s="1"/>
  <c r="F15" i="23"/>
  <c r="F16" i="23"/>
  <c r="F17" i="23"/>
  <c r="F18" i="23"/>
  <c r="F19" i="23"/>
  <c r="F19" i="36" s="1"/>
  <c r="F20" i="23"/>
  <c r="F20" i="37" s="1"/>
  <c r="F21" i="23"/>
  <c r="F21" i="37" s="1"/>
  <c r="F22" i="23"/>
  <c r="F23" i="23"/>
  <c r="F24" i="23"/>
  <c r="F24" i="36" s="1"/>
  <c r="F25" i="23"/>
  <c r="F25" i="36" s="1"/>
  <c r="F26" i="23"/>
  <c r="F26" i="36" s="1"/>
  <c r="F27" i="23"/>
  <c r="F27" i="37" s="1"/>
  <c r="F28" i="23"/>
  <c r="F29" i="23"/>
  <c r="F30" i="23"/>
  <c r="F31" i="23"/>
  <c r="F31" i="36" s="1"/>
  <c r="F32" i="23"/>
  <c r="F33" i="23"/>
  <c r="F33" i="37" s="1"/>
  <c r="F34" i="23"/>
  <c r="F35" i="23"/>
  <c r="F35" i="37" s="1"/>
  <c r="F36" i="23"/>
  <c r="F36" i="36" s="1"/>
  <c r="F37" i="23"/>
  <c r="F37" i="36" s="1"/>
  <c r="F9" i="23"/>
  <c r="F9" i="36" s="1"/>
  <c r="E10" i="23"/>
  <c r="E10" i="36" s="1"/>
  <c r="E12" i="23"/>
  <c r="E13" i="23"/>
  <c r="E14" i="23"/>
  <c r="E15" i="23"/>
  <c r="E15" i="36" s="1"/>
  <c r="E16" i="23"/>
  <c r="E17" i="23"/>
  <c r="E17" i="37" s="1"/>
  <c r="E18" i="23"/>
  <c r="E19" i="23"/>
  <c r="E20" i="23"/>
  <c r="E21" i="23"/>
  <c r="E21" i="36" s="1"/>
  <c r="E22" i="23"/>
  <c r="E22" i="36" s="1"/>
  <c r="E23" i="23"/>
  <c r="E24" i="23"/>
  <c r="E25" i="23"/>
  <c r="E26" i="23"/>
  <c r="E27" i="23"/>
  <c r="E27" i="36" s="1"/>
  <c r="E28" i="23"/>
  <c r="E29" i="23"/>
  <c r="E29" i="36" s="1"/>
  <c r="E30" i="23"/>
  <c r="E31" i="23"/>
  <c r="E32" i="23"/>
  <c r="E33" i="23"/>
  <c r="E33" i="37" s="1"/>
  <c r="E34" i="23"/>
  <c r="E34" i="36" s="1"/>
  <c r="E35" i="23"/>
  <c r="E36" i="23"/>
  <c r="E37" i="23"/>
  <c r="E9" i="23"/>
  <c r="D10" i="23"/>
  <c r="D10" i="36" s="1"/>
  <c r="D11" i="23"/>
  <c r="D12" i="23"/>
  <c r="D12" i="36" s="1"/>
  <c r="D13" i="23"/>
  <c r="D14" i="23"/>
  <c r="D15" i="23"/>
  <c r="D15" i="36" s="1"/>
  <c r="D16" i="23"/>
  <c r="D16" i="37" s="1"/>
  <c r="D17" i="23"/>
  <c r="D17" i="37" s="1"/>
  <c r="D18" i="23"/>
  <c r="D19" i="23"/>
  <c r="D20" i="23"/>
  <c r="D21" i="23"/>
  <c r="D22" i="23"/>
  <c r="D22" i="36" s="1"/>
  <c r="D23" i="23"/>
  <c r="D24" i="23"/>
  <c r="D24" i="36" s="1"/>
  <c r="D25" i="23"/>
  <c r="D26" i="23"/>
  <c r="D27" i="23"/>
  <c r="D27" i="36" s="1"/>
  <c r="D28" i="23"/>
  <c r="D28" i="37" s="1"/>
  <c r="D29" i="23"/>
  <c r="D29" i="37" s="1"/>
  <c r="D30" i="23"/>
  <c r="D31" i="23"/>
  <c r="D32" i="23"/>
  <c r="D33" i="23"/>
  <c r="D34" i="23"/>
  <c r="D34" i="36" s="1"/>
  <c r="D35" i="23"/>
  <c r="D36" i="23"/>
  <c r="D36" i="36" s="1"/>
  <c r="D37" i="23"/>
  <c r="D9" i="23"/>
  <c r="L10" i="19"/>
  <c r="L11" i="19"/>
  <c r="L12" i="19"/>
  <c r="L13" i="19"/>
  <c r="L14" i="19"/>
  <c r="L15" i="19"/>
  <c r="L16" i="19"/>
  <c r="L17" i="19"/>
  <c r="L18" i="19"/>
  <c r="L19" i="19"/>
  <c r="L20" i="19"/>
  <c r="L21" i="19"/>
  <c r="L22" i="19"/>
  <c r="L23" i="19"/>
  <c r="L24" i="19"/>
  <c r="L25" i="19"/>
  <c r="L26" i="19"/>
  <c r="L27" i="19"/>
  <c r="L28" i="19"/>
  <c r="L29" i="19"/>
  <c r="L30" i="19"/>
  <c r="L31" i="19"/>
  <c r="L32" i="19"/>
  <c r="L33" i="19"/>
  <c r="L34" i="19"/>
  <c r="L35" i="19"/>
  <c r="L36" i="19"/>
  <c r="L37" i="19"/>
  <c r="L9" i="19"/>
  <c r="L10" i="18"/>
  <c r="L11" i="18"/>
  <c r="L12" i="18"/>
  <c r="L13" i="18"/>
  <c r="L14" i="18"/>
  <c r="L15" i="18"/>
  <c r="L16" i="18"/>
  <c r="L17" i="18"/>
  <c r="L18" i="18"/>
  <c r="L19" i="18"/>
  <c r="L20" i="18"/>
  <c r="L21" i="18"/>
  <c r="L22" i="18"/>
  <c r="L23" i="18"/>
  <c r="L24" i="18"/>
  <c r="L25" i="18"/>
  <c r="L26" i="18"/>
  <c r="L27" i="18"/>
  <c r="L28" i="18"/>
  <c r="L29" i="18"/>
  <c r="L30" i="18"/>
  <c r="L31" i="18"/>
  <c r="L32" i="18"/>
  <c r="L33" i="18"/>
  <c r="L34" i="18"/>
  <c r="L35" i="18"/>
  <c r="L36" i="18"/>
  <c r="L37" i="18"/>
  <c r="L9" i="18"/>
  <c r="L10" i="20"/>
  <c r="L11" i="20"/>
  <c r="L12" i="20"/>
  <c r="L13" i="20"/>
  <c r="L14" i="20"/>
  <c r="L15" i="20"/>
  <c r="L16" i="20"/>
  <c r="L17" i="20"/>
  <c r="L18" i="20"/>
  <c r="L19" i="20"/>
  <c r="L20" i="20"/>
  <c r="L21" i="20"/>
  <c r="L22" i="20"/>
  <c r="L23" i="20"/>
  <c r="L24" i="20"/>
  <c r="L25" i="20"/>
  <c r="L26" i="20"/>
  <c r="L27" i="20"/>
  <c r="L28" i="20"/>
  <c r="L29" i="20"/>
  <c r="L30" i="20"/>
  <c r="L31" i="20"/>
  <c r="L32" i="20"/>
  <c r="L33" i="20"/>
  <c r="L34" i="20"/>
  <c r="L35" i="20"/>
  <c r="L36" i="20"/>
  <c r="L37" i="20"/>
  <c r="L9" i="20"/>
  <c r="L10" i="17"/>
  <c r="L11" i="17"/>
  <c r="L12" i="17"/>
  <c r="L13" i="17"/>
  <c r="L14" i="17"/>
  <c r="L15" i="17"/>
  <c r="L16" i="17"/>
  <c r="L17" i="17"/>
  <c r="L18" i="17"/>
  <c r="L19" i="17"/>
  <c r="L20" i="17"/>
  <c r="L21" i="17"/>
  <c r="L22" i="17"/>
  <c r="L23" i="17"/>
  <c r="L24" i="17"/>
  <c r="L25" i="17"/>
  <c r="L26" i="17"/>
  <c r="L27" i="17"/>
  <c r="L28" i="17"/>
  <c r="L29" i="17"/>
  <c r="L30" i="17"/>
  <c r="L31" i="17"/>
  <c r="L32" i="17"/>
  <c r="L33" i="17"/>
  <c r="L34" i="17"/>
  <c r="L35" i="17"/>
  <c r="L36" i="17"/>
  <c r="L37" i="17"/>
  <c r="L9" i="17"/>
  <c r="K10" i="16"/>
  <c r="K11" i="16"/>
  <c r="K12" i="16"/>
  <c r="K13" i="16"/>
  <c r="K14" i="16"/>
  <c r="K15" i="16"/>
  <c r="K16" i="16"/>
  <c r="K17" i="16"/>
  <c r="K18" i="16"/>
  <c r="K19" i="16"/>
  <c r="K20" i="16"/>
  <c r="K21" i="16"/>
  <c r="K22" i="16"/>
  <c r="K23" i="16"/>
  <c r="K24" i="16"/>
  <c r="K25" i="16"/>
  <c r="K26" i="16"/>
  <c r="K27" i="16"/>
  <c r="K28" i="16"/>
  <c r="K29" i="16"/>
  <c r="K30" i="16"/>
  <c r="K31" i="16"/>
  <c r="K32" i="16"/>
  <c r="K33" i="16"/>
  <c r="K34" i="16"/>
  <c r="K35" i="16"/>
  <c r="K36" i="16"/>
  <c r="K37" i="16"/>
  <c r="K9" i="16"/>
  <c r="J10" i="16"/>
  <c r="J11" i="16"/>
  <c r="J12" i="16"/>
  <c r="J13" i="16"/>
  <c r="J14" i="16"/>
  <c r="J15" i="16"/>
  <c r="J16" i="16"/>
  <c r="J17" i="16"/>
  <c r="J18" i="16"/>
  <c r="J19" i="16"/>
  <c r="J20" i="16"/>
  <c r="J21" i="16"/>
  <c r="J22" i="16"/>
  <c r="J23" i="16"/>
  <c r="J24" i="16"/>
  <c r="J25" i="16"/>
  <c r="J26" i="16"/>
  <c r="J27" i="16"/>
  <c r="J28" i="16"/>
  <c r="J29" i="16"/>
  <c r="J30" i="16"/>
  <c r="J31" i="16"/>
  <c r="J32" i="16"/>
  <c r="J33" i="16"/>
  <c r="J34" i="16"/>
  <c r="J35" i="16"/>
  <c r="J36" i="16"/>
  <c r="J37" i="16"/>
  <c r="J9" i="16"/>
  <c r="I10" i="16"/>
  <c r="I11" i="16"/>
  <c r="I12" i="16"/>
  <c r="I13" i="16"/>
  <c r="I14" i="16"/>
  <c r="I15" i="16"/>
  <c r="I16" i="16"/>
  <c r="I17" i="16"/>
  <c r="I18" i="16"/>
  <c r="I19" i="16"/>
  <c r="I20" i="16"/>
  <c r="I21" i="16"/>
  <c r="I22" i="16"/>
  <c r="I23" i="16"/>
  <c r="I24" i="16"/>
  <c r="I25" i="16"/>
  <c r="I26" i="16"/>
  <c r="I27" i="16"/>
  <c r="I28" i="16"/>
  <c r="I29" i="16"/>
  <c r="I30" i="16"/>
  <c r="I31" i="16"/>
  <c r="I32" i="16"/>
  <c r="I33" i="16"/>
  <c r="I34" i="16"/>
  <c r="I35" i="16"/>
  <c r="I36" i="16"/>
  <c r="I37" i="16"/>
  <c r="I9" i="16"/>
  <c r="H10" i="16"/>
  <c r="H11" i="16"/>
  <c r="H12" i="16"/>
  <c r="H13" i="16"/>
  <c r="H14" i="16"/>
  <c r="H15" i="16"/>
  <c r="H16" i="16"/>
  <c r="H17" i="16"/>
  <c r="H18" i="16"/>
  <c r="H19" i="16"/>
  <c r="H20" i="16"/>
  <c r="H21" i="16"/>
  <c r="H22" i="16"/>
  <c r="H23" i="16"/>
  <c r="H24" i="16"/>
  <c r="H25" i="16"/>
  <c r="H26" i="16"/>
  <c r="H27" i="16"/>
  <c r="H28" i="16"/>
  <c r="H29" i="16"/>
  <c r="H30" i="16"/>
  <c r="H31" i="16"/>
  <c r="H32" i="16"/>
  <c r="H33" i="16"/>
  <c r="H34" i="16"/>
  <c r="H35" i="16"/>
  <c r="H36" i="16"/>
  <c r="H37" i="16"/>
  <c r="H9" i="16"/>
  <c r="G10" i="16"/>
  <c r="G11" i="16"/>
  <c r="G12" i="16"/>
  <c r="G13" i="16"/>
  <c r="G14" i="16"/>
  <c r="G15" i="16"/>
  <c r="G16" i="16"/>
  <c r="G17" i="16"/>
  <c r="G18" i="16"/>
  <c r="G19" i="16"/>
  <c r="G20" i="16"/>
  <c r="G21" i="16"/>
  <c r="G22" i="16"/>
  <c r="G23" i="16"/>
  <c r="G24" i="16"/>
  <c r="G25" i="16"/>
  <c r="G26" i="16"/>
  <c r="G27" i="16"/>
  <c r="G28" i="16"/>
  <c r="G29" i="16"/>
  <c r="G30" i="16"/>
  <c r="G31" i="16"/>
  <c r="G32" i="16"/>
  <c r="G33" i="16"/>
  <c r="G34" i="16"/>
  <c r="G35" i="16"/>
  <c r="G36" i="16"/>
  <c r="G37" i="16"/>
  <c r="G9" i="16"/>
  <c r="F10" i="16"/>
  <c r="F11" i="16"/>
  <c r="F12" i="16"/>
  <c r="F13" i="16"/>
  <c r="F14" i="16"/>
  <c r="F15" i="16"/>
  <c r="F16" i="16"/>
  <c r="F17" i="16"/>
  <c r="F18" i="16"/>
  <c r="F19" i="16"/>
  <c r="F20" i="16"/>
  <c r="F21" i="16"/>
  <c r="F22" i="16"/>
  <c r="F23" i="16"/>
  <c r="F24" i="16"/>
  <c r="F25" i="16"/>
  <c r="F26" i="16"/>
  <c r="F27" i="16"/>
  <c r="F28" i="16"/>
  <c r="F29" i="16"/>
  <c r="F30" i="16"/>
  <c r="F31" i="16"/>
  <c r="F32" i="16"/>
  <c r="F33" i="16"/>
  <c r="F34" i="16"/>
  <c r="F35" i="16"/>
  <c r="F36" i="16"/>
  <c r="F37" i="16"/>
  <c r="F9" i="16"/>
  <c r="E10" i="16"/>
  <c r="E11" i="16"/>
  <c r="E12" i="16"/>
  <c r="E13" i="16"/>
  <c r="E14" i="16"/>
  <c r="E15" i="16"/>
  <c r="E16" i="16"/>
  <c r="E17" i="16"/>
  <c r="E18" i="16"/>
  <c r="E19" i="16"/>
  <c r="E20" i="16"/>
  <c r="E21" i="16"/>
  <c r="E22" i="16"/>
  <c r="E23" i="16"/>
  <c r="E24" i="16"/>
  <c r="E25" i="16"/>
  <c r="E26" i="16"/>
  <c r="E27" i="16"/>
  <c r="E28" i="16"/>
  <c r="E29" i="16"/>
  <c r="E30" i="16"/>
  <c r="E31" i="16"/>
  <c r="E32" i="16"/>
  <c r="E33" i="16"/>
  <c r="E34" i="16"/>
  <c r="E35" i="16"/>
  <c r="E36" i="16"/>
  <c r="E37" i="16"/>
  <c r="E9" i="16"/>
  <c r="D10" i="16"/>
  <c r="D11" i="16"/>
  <c r="D12" i="16"/>
  <c r="D13" i="16"/>
  <c r="D14" i="16"/>
  <c r="D15" i="16"/>
  <c r="D16" i="16"/>
  <c r="D17" i="16"/>
  <c r="D18" i="16"/>
  <c r="D19" i="16"/>
  <c r="D20" i="16"/>
  <c r="D21" i="16"/>
  <c r="D22" i="16"/>
  <c r="D23" i="16"/>
  <c r="D24" i="16"/>
  <c r="D25" i="16"/>
  <c r="D26" i="16"/>
  <c r="D27" i="16"/>
  <c r="D28" i="16"/>
  <c r="D29" i="16"/>
  <c r="D30" i="16"/>
  <c r="D31" i="16"/>
  <c r="D32" i="16"/>
  <c r="D33" i="16"/>
  <c r="D34" i="16"/>
  <c r="D35" i="16"/>
  <c r="D36" i="16"/>
  <c r="D37" i="16"/>
  <c r="D9" i="16"/>
  <c r="L10" i="15"/>
  <c r="L11" i="15"/>
  <c r="L12" i="15"/>
  <c r="L13" i="15"/>
  <c r="L14" i="15"/>
  <c r="L15" i="15"/>
  <c r="L16" i="15"/>
  <c r="L17" i="15"/>
  <c r="L18" i="15"/>
  <c r="L19" i="15"/>
  <c r="L20" i="15"/>
  <c r="L21" i="15"/>
  <c r="L22" i="15"/>
  <c r="L23" i="15"/>
  <c r="L24" i="15"/>
  <c r="L25" i="15"/>
  <c r="L26" i="15"/>
  <c r="L27" i="15"/>
  <c r="L28" i="15"/>
  <c r="L29" i="15"/>
  <c r="L30" i="15"/>
  <c r="L31" i="15"/>
  <c r="L32" i="15"/>
  <c r="L33" i="15"/>
  <c r="L34" i="15"/>
  <c r="L35" i="15"/>
  <c r="L36" i="15"/>
  <c r="L37" i="15"/>
  <c r="L9" i="15"/>
  <c r="L10" i="14"/>
  <c r="L11" i="14"/>
  <c r="L12" i="14"/>
  <c r="L13" i="14"/>
  <c r="L14" i="14"/>
  <c r="L15" i="14"/>
  <c r="L16" i="14"/>
  <c r="L17" i="14"/>
  <c r="L18" i="14"/>
  <c r="L19" i="14"/>
  <c r="L20" i="14"/>
  <c r="L21" i="14"/>
  <c r="L22" i="14"/>
  <c r="L23" i="14"/>
  <c r="L24" i="14"/>
  <c r="L25" i="14"/>
  <c r="L26" i="14"/>
  <c r="L27" i="14"/>
  <c r="L28" i="14"/>
  <c r="L29" i="14"/>
  <c r="L30" i="14"/>
  <c r="L31" i="14"/>
  <c r="L32" i="14"/>
  <c r="L33" i="14"/>
  <c r="L34" i="14"/>
  <c r="L35" i="14"/>
  <c r="L36" i="14"/>
  <c r="L37" i="14"/>
  <c r="L9" i="14"/>
  <c r="L10" i="11"/>
  <c r="L11" i="11"/>
  <c r="L12" i="11"/>
  <c r="L13" i="11"/>
  <c r="L14" i="11"/>
  <c r="L15" i="11"/>
  <c r="L16" i="11"/>
  <c r="L17" i="11"/>
  <c r="L18" i="11"/>
  <c r="L19" i="11"/>
  <c r="L20" i="11"/>
  <c r="L21" i="11"/>
  <c r="L22" i="11"/>
  <c r="L23" i="11"/>
  <c r="L24" i="11"/>
  <c r="L25" i="11"/>
  <c r="L26" i="11"/>
  <c r="L27" i="11"/>
  <c r="L28" i="11"/>
  <c r="L29" i="11"/>
  <c r="L30" i="11"/>
  <c r="L31" i="11"/>
  <c r="L32" i="11"/>
  <c r="L33" i="11"/>
  <c r="L34" i="11"/>
  <c r="L35" i="11"/>
  <c r="L36" i="11"/>
  <c r="L37" i="11"/>
  <c r="L9" i="11"/>
  <c r="L10" i="10"/>
  <c r="L11" i="10"/>
  <c r="L12" i="10"/>
  <c r="L13" i="10"/>
  <c r="L14" i="10"/>
  <c r="L15" i="10"/>
  <c r="L16" i="10"/>
  <c r="L17" i="10"/>
  <c r="L18" i="10"/>
  <c r="L19" i="10"/>
  <c r="L20" i="10"/>
  <c r="L21" i="10"/>
  <c r="L22" i="10"/>
  <c r="L23" i="10"/>
  <c r="L24" i="10"/>
  <c r="L25" i="10"/>
  <c r="L26" i="10"/>
  <c r="L27" i="10"/>
  <c r="L28" i="10"/>
  <c r="L29" i="10"/>
  <c r="L30" i="10"/>
  <c r="L31" i="10"/>
  <c r="L32" i="10"/>
  <c r="L33" i="10"/>
  <c r="L34" i="10"/>
  <c r="L35" i="10"/>
  <c r="L36" i="10"/>
  <c r="L37" i="10"/>
  <c r="L9" i="10"/>
  <c r="L11" i="8"/>
  <c r="L12" i="8"/>
  <c r="L13" i="8"/>
  <c r="L14" i="8"/>
  <c r="L15" i="8"/>
  <c r="L16" i="8"/>
  <c r="L17" i="8"/>
  <c r="L18" i="8"/>
  <c r="L19" i="8"/>
  <c r="L20" i="8"/>
  <c r="L21" i="8"/>
  <c r="L22" i="8"/>
  <c r="L23" i="8"/>
  <c r="L24" i="8"/>
  <c r="L25" i="8"/>
  <c r="L26" i="8"/>
  <c r="L27" i="8"/>
  <c r="L28" i="8"/>
  <c r="L29" i="8"/>
  <c r="L30" i="8"/>
  <c r="L31" i="8"/>
  <c r="L32" i="8"/>
  <c r="L33" i="8"/>
  <c r="L34" i="8"/>
  <c r="L35" i="8"/>
  <c r="L36" i="8"/>
  <c r="L37" i="8"/>
  <c r="L10" i="8"/>
  <c r="L9" i="8"/>
  <c r="L10" i="9"/>
  <c r="L11" i="9"/>
  <c r="L12" i="9"/>
  <c r="L13" i="9"/>
  <c r="L14" i="9"/>
  <c r="L15" i="9"/>
  <c r="L16" i="9"/>
  <c r="L17" i="9"/>
  <c r="L18" i="9"/>
  <c r="L19" i="9"/>
  <c r="L20" i="9"/>
  <c r="L21" i="9"/>
  <c r="L22" i="9"/>
  <c r="L23" i="9"/>
  <c r="L24" i="9"/>
  <c r="L25" i="9"/>
  <c r="L26" i="9"/>
  <c r="L27" i="9"/>
  <c r="L28" i="9"/>
  <c r="L29" i="9"/>
  <c r="L30" i="9"/>
  <c r="L31" i="9"/>
  <c r="L32" i="9"/>
  <c r="L33" i="9"/>
  <c r="L34" i="9"/>
  <c r="L35" i="9"/>
  <c r="L36" i="9"/>
  <c r="L37" i="9"/>
  <c r="L9" i="9"/>
  <c r="L11" i="1"/>
  <c r="L12" i="1"/>
  <c r="L13" i="1"/>
  <c r="L14" i="1"/>
  <c r="L15" i="1"/>
  <c r="L16" i="1"/>
  <c r="L17" i="1"/>
  <c r="L18" i="1"/>
  <c r="L19" i="1"/>
  <c r="L20" i="1"/>
  <c r="L21" i="1"/>
  <c r="L22" i="1"/>
  <c r="L23" i="1"/>
  <c r="L24" i="1"/>
  <c r="L25" i="1"/>
  <c r="L26" i="1"/>
  <c r="L27" i="1"/>
  <c r="L28" i="1"/>
  <c r="L29" i="1"/>
  <c r="L30" i="1"/>
  <c r="L31" i="1"/>
  <c r="L32" i="1"/>
  <c r="L33" i="1"/>
  <c r="L34" i="1"/>
  <c r="L35" i="1"/>
  <c r="L36" i="1"/>
  <c r="L37" i="1"/>
  <c r="L10" i="1"/>
  <c r="L9" i="1"/>
  <c r="D38" i="1"/>
  <c r="E20" i="37" l="1"/>
  <c r="E32" i="37"/>
  <c r="E31" i="37"/>
  <c r="E18" i="37"/>
  <c r="D11" i="37"/>
  <c r="G29" i="36"/>
  <c r="G17" i="36"/>
  <c r="H34" i="36"/>
  <c r="H22" i="36"/>
  <c r="H10" i="36"/>
  <c r="I27" i="36"/>
  <c r="I15" i="36"/>
  <c r="J32" i="36"/>
  <c r="J20" i="36"/>
  <c r="K37" i="36"/>
  <c r="K25" i="36"/>
  <c r="K13" i="36"/>
  <c r="D9" i="36"/>
  <c r="D26" i="36"/>
  <c r="D14" i="36"/>
  <c r="E19" i="36"/>
  <c r="F23" i="36"/>
  <c r="F11" i="36"/>
  <c r="G28" i="36"/>
  <c r="G16" i="36"/>
  <c r="H33" i="36"/>
  <c r="H21" i="36"/>
  <c r="I9" i="36"/>
  <c r="I26" i="36"/>
  <c r="I14" i="36"/>
  <c r="J31" i="36"/>
  <c r="J19" i="36"/>
  <c r="K36" i="36"/>
  <c r="K24" i="36"/>
  <c r="K12" i="36"/>
  <c r="D25" i="36"/>
  <c r="D13" i="36"/>
  <c r="E30" i="36"/>
  <c r="F22" i="36"/>
  <c r="F10" i="36"/>
  <c r="D37" i="36"/>
  <c r="D35" i="36"/>
  <c r="D23" i="36"/>
  <c r="E28" i="36"/>
  <c r="E16" i="36"/>
  <c r="F32" i="36"/>
  <c r="G36" i="36"/>
  <c r="G24" i="36"/>
  <c r="G12" i="36"/>
  <c r="H29" i="36"/>
  <c r="H17" i="36"/>
  <c r="I34" i="36"/>
  <c r="I22" i="36"/>
  <c r="I10" i="36"/>
  <c r="J27" i="36"/>
  <c r="J15" i="36"/>
  <c r="K32" i="36"/>
  <c r="K20" i="36"/>
  <c r="D33" i="36"/>
  <c r="D21" i="36"/>
  <c r="E9" i="36"/>
  <c r="E26" i="36"/>
  <c r="E14" i="36"/>
  <c r="F30" i="36"/>
  <c r="F18" i="36"/>
  <c r="G35" i="36"/>
  <c r="G23" i="36"/>
  <c r="G11" i="36"/>
  <c r="H28" i="36"/>
  <c r="H16" i="36"/>
  <c r="I33" i="36"/>
  <c r="I21" i="36"/>
  <c r="J9" i="36"/>
  <c r="J26" i="36"/>
  <c r="J14" i="36"/>
  <c r="K31" i="36"/>
  <c r="K19" i="36"/>
  <c r="D32" i="36"/>
  <c r="D20" i="36"/>
  <c r="E37" i="36"/>
  <c r="E25" i="36"/>
  <c r="E13" i="36"/>
  <c r="F29" i="36"/>
  <c r="F17" i="36"/>
  <c r="G34" i="36"/>
  <c r="G22" i="36"/>
  <c r="G10" i="36"/>
  <c r="H27" i="36"/>
  <c r="H15" i="36"/>
  <c r="I32" i="36"/>
  <c r="I20" i="36"/>
  <c r="J37" i="36"/>
  <c r="J25" i="36"/>
  <c r="J13" i="36"/>
  <c r="K30" i="36"/>
  <c r="K18" i="36"/>
  <c r="D31" i="36"/>
  <c r="D19" i="36"/>
  <c r="E36" i="36"/>
  <c r="E24" i="36"/>
  <c r="E12" i="36"/>
  <c r="F28" i="36"/>
  <c r="F16" i="36"/>
  <c r="G33" i="36"/>
  <c r="G21" i="36"/>
  <c r="H9" i="36"/>
  <c r="H26" i="36"/>
  <c r="H14" i="36"/>
  <c r="I31" i="36"/>
  <c r="I19" i="36"/>
  <c r="J36" i="36"/>
  <c r="J24" i="36"/>
  <c r="J12" i="36"/>
  <c r="K29" i="36"/>
  <c r="K17" i="36"/>
  <c r="D30" i="36"/>
  <c r="D18" i="36"/>
  <c r="E35" i="36"/>
  <c r="E23" i="36"/>
  <c r="F15" i="36"/>
  <c r="G24" i="37"/>
  <c r="F35" i="36"/>
  <c r="K34" i="36"/>
  <c r="G12" i="37"/>
  <c r="F21" i="36"/>
  <c r="K22" i="36"/>
  <c r="H29" i="37"/>
  <c r="G9" i="36"/>
  <c r="K10" i="36"/>
  <c r="H17" i="37"/>
  <c r="G26" i="36"/>
  <c r="D27" i="37"/>
  <c r="I34" i="37"/>
  <c r="G14" i="36"/>
  <c r="D15" i="37"/>
  <c r="I22" i="37"/>
  <c r="H31" i="36"/>
  <c r="E30" i="37"/>
  <c r="I10" i="37"/>
  <c r="J17" i="36"/>
  <c r="H19" i="36"/>
  <c r="E16" i="37"/>
  <c r="J27" i="37"/>
  <c r="D29" i="36"/>
  <c r="I36" i="36"/>
  <c r="J15" i="37"/>
  <c r="D17" i="36"/>
  <c r="I24" i="36"/>
  <c r="F32" i="37"/>
  <c r="K32" i="37"/>
  <c r="E32" i="36"/>
  <c r="I12" i="36"/>
  <c r="F19" i="37"/>
  <c r="K20" i="37"/>
  <c r="E18" i="36"/>
  <c r="J29" i="36"/>
  <c r="G36" i="37"/>
  <c r="D28" i="36"/>
  <c r="D16" i="36"/>
  <c r="E31" i="36"/>
  <c r="E17" i="36"/>
  <c r="F33" i="36"/>
  <c r="F20" i="36"/>
  <c r="G37" i="36"/>
  <c r="G25" i="36"/>
  <c r="G13" i="36"/>
  <c r="H30" i="36"/>
  <c r="H18" i="36"/>
  <c r="I35" i="36"/>
  <c r="I23" i="36"/>
  <c r="I11" i="36"/>
  <c r="J28" i="36"/>
  <c r="J16" i="36"/>
  <c r="K33" i="36"/>
  <c r="K21" i="36"/>
  <c r="D9" i="37"/>
  <c r="D26" i="37"/>
  <c r="D14" i="37"/>
  <c r="E29" i="37"/>
  <c r="E15" i="37"/>
  <c r="F31" i="37"/>
  <c r="F18" i="37"/>
  <c r="G35" i="37"/>
  <c r="G23" i="37"/>
  <c r="G11" i="37"/>
  <c r="H28" i="37"/>
  <c r="H16" i="37"/>
  <c r="I33" i="37"/>
  <c r="I21" i="37"/>
  <c r="J9" i="37"/>
  <c r="J26" i="37"/>
  <c r="J14" i="37"/>
  <c r="K31" i="37"/>
  <c r="K19" i="37"/>
  <c r="D37" i="37"/>
  <c r="D25" i="37"/>
  <c r="D13" i="37"/>
  <c r="E28" i="37"/>
  <c r="E14" i="37"/>
  <c r="F30" i="37"/>
  <c r="F17" i="37"/>
  <c r="G34" i="37"/>
  <c r="G22" i="37"/>
  <c r="G10" i="37"/>
  <c r="H27" i="37"/>
  <c r="H15" i="37"/>
  <c r="I32" i="37"/>
  <c r="I20" i="37"/>
  <c r="J37" i="37"/>
  <c r="J25" i="37"/>
  <c r="J13" i="37"/>
  <c r="K30" i="37"/>
  <c r="K18" i="37"/>
  <c r="D36" i="37"/>
  <c r="D24" i="37"/>
  <c r="D12" i="37"/>
  <c r="E27" i="37"/>
  <c r="E13" i="37"/>
  <c r="F29" i="37"/>
  <c r="F16" i="37"/>
  <c r="G33" i="37"/>
  <c r="G21" i="37"/>
  <c r="H9" i="37"/>
  <c r="H26" i="37"/>
  <c r="H14" i="37"/>
  <c r="I31" i="37"/>
  <c r="I19" i="37"/>
  <c r="J36" i="37"/>
  <c r="J24" i="37"/>
  <c r="J12" i="37"/>
  <c r="K29" i="37"/>
  <c r="K17" i="37"/>
  <c r="D35" i="37"/>
  <c r="D23" i="37"/>
  <c r="D10" i="37"/>
  <c r="E26" i="37"/>
  <c r="E12" i="37"/>
  <c r="F28" i="37"/>
  <c r="F15" i="37"/>
  <c r="G32" i="37"/>
  <c r="G20" i="37"/>
  <c r="H37" i="37"/>
  <c r="H25" i="37"/>
  <c r="H13" i="37"/>
  <c r="I30" i="37"/>
  <c r="I18" i="37"/>
  <c r="J35" i="37"/>
  <c r="J23" i="37"/>
  <c r="J11" i="37"/>
  <c r="K28" i="37"/>
  <c r="K16" i="37"/>
  <c r="D34" i="37"/>
  <c r="D22" i="37"/>
  <c r="E9" i="37"/>
  <c r="E25" i="37"/>
  <c r="F26" i="37"/>
  <c r="F14" i="37"/>
  <c r="G31" i="37"/>
  <c r="G19" i="37"/>
  <c r="H36" i="37"/>
  <c r="H24" i="37"/>
  <c r="H12" i="37"/>
  <c r="I29" i="37"/>
  <c r="I17" i="37"/>
  <c r="J34" i="37"/>
  <c r="J22" i="37"/>
  <c r="J10" i="37"/>
  <c r="K27" i="37"/>
  <c r="K15" i="37"/>
  <c r="D33" i="37"/>
  <c r="D21" i="37"/>
  <c r="E37" i="37"/>
  <c r="E24" i="37"/>
  <c r="E10" i="37"/>
  <c r="F25" i="37"/>
  <c r="F13" i="37"/>
  <c r="G30" i="37"/>
  <c r="G18" i="37"/>
  <c r="H35" i="37"/>
  <c r="H23" i="37"/>
  <c r="H11" i="37"/>
  <c r="I28" i="37"/>
  <c r="I16" i="37"/>
  <c r="J33" i="37"/>
  <c r="J21" i="37"/>
  <c r="K9" i="37"/>
  <c r="K26" i="37"/>
  <c r="K14" i="37"/>
  <c r="D32" i="37"/>
  <c r="D20" i="37"/>
  <c r="E36" i="37"/>
  <c r="E23" i="37"/>
  <c r="F9" i="37"/>
  <c r="F24" i="37"/>
  <c r="F12" i="37"/>
  <c r="G29" i="37"/>
  <c r="G17" i="37"/>
  <c r="H34" i="37"/>
  <c r="H22" i="37"/>
  <c r="H10" i="37"/>
  <c r="I27" i="37"/>
  <c r="I15" i="37"/>
  <c r="J32" i="37"/>
  <c r="J20" i="37"/>
  <c r="K37" i="37"/>
  <c r="K25" i="37"/>
  <c r="K13" i="37"/>
  <c r="D31" i="37"/>
  <c r="D19" i="37"/>
  <c r="E35" i="37"/>
  <c r="E21" i="37"/>
  <c r="F37" i="37"/>
  <c r="F23" i="37"/>
  <c r="F11" i="37"/>
  <c r="G28" i="37"/>
  <c r="G16" i="37"/>
  <c r="H33" i="37"/>
  <c r="H21" i="37"/>
  <c r="I9" i="37"/>
  <c r="I26" i="37"/>
  <c r="I14" i="37"/>
  <c r="J31" i="37"/>
  <c r="J19" i="37"/>
  <c r="K36" i="37"/>
  <c r="K24" i="37"/>
  <c r="K12" i="37"/>
  <c r="D30" i="37"/>
  <c r="D18" i="37"/>
  <c r="E34" i="37"/>
  <c r="E19" i="37"/>
  <c r="F36" i="37"/>
  <c r="F22" i="37"/>
  <c r="F10" i="37"/>
  <c r="G27" i="37"/>
  <c r="G15" i="37"/>
  <c r="H32" i="37"/>
  <c r="H20" i="37"/>
  <c r="I37" i="37"/>
  <c r="I25" i="37"/>
  <c r="I13" i="37"/>
  <c r="J30" i="37"/>
  <c r="J18" i="37"/>
  <c r="K35" i="37"/>
  <c r="K23" i="37"/>
  <c r="K11" i="37"/>
  <c r="E22" i="37"/>
  <c r="E33" i="36"/>
  <c r="E20" i="36"/>
  <c r="F34" i="36"/>
  <c r="D11" i="36"/>
  <c r="F34" i="37"/>
  <c r="F27" i="36"/>
  <c r="L35" i="30"/>
  <c r="L23" i="30"/>
  <c r="L11" i="30"/>
  <c r="L10" i="30"/>
  <c r="L34" i="30"/>
  <c r="L36" i="30"/>
  <c r="L24" i="30"/>
  <c r="L9" i="30"/>
  <c r="L27" i="30"/>
  <c r="D39" i="30"/>
  <c r="L26" i="30"/>
  <c r="L16" i="30"/>
  <c r="L28" i="30"/>
  <c r="H39" i="30"/>
  <c r="L12" i="30"/>
  <c r="L22" i="30"/>
  <c r="L29" i="30"/>
  <c r="L17" i="30"/>
  <c r="L15" i="30"/>
  <c r="L32" i="30"/>
  <c r="L14" i="30"/>
  <c r="L20" i="30"/>
  <c r="L37" i="30"/>
  <c r="L25" i="30"/>
  <c r="L13" i="30"/>
  <c r="L33" i="30"/>
  <c r="L21" i="30"/>
  <c r="F39" i="30"/>
  <c r="L31" i="30"/>
  <c r="L19" i="30"/>
  <c r="L30" i="30"/>
  <c r="L18" i="30"/>
  <c r="L31" i="26"/>
  <c r="L19" i="26"/>
  <c r="L29" i="26"/>
  <c r="L17" i="26"/>
  <c r="L34" i="26"/>
  <c r="L10" i="26"/>
  <c r="L27" i="26"/>
  <c r="L15" i="26"/>
  <c r="L22" i="26"/>
  <c r="L30" i="26"/>
  <c r="L18" i="26"/>
  <c r="L28" i="26"/>
  <c r="L16" i="26"/>
  <c r="L9" i="26"/>
  <c r="L26" i="26"/>
  <c r="L14" i="26"/>
  <c r="L37" i="26"/>
  <c r="L25" i="26"/>
  <c r="L13" i="26"/>
  <c r="L36" i="26"/>
  <c r="L24" i="26"/>
  <c r="L12" i="26"/>
  <c r="L35" i="26"/>
  <c r="L23" i="26"/>
  <c r="L11" i="26"/>
  <c r="L33" i="26"/>
  <c r="L21" i="26"/>
  <c r="L32" i="26"/>
  <c r="L20" i="26"/>
  <c r="D39" i="23"/>
  <c r="L10" i="23"/>
  <c r="L24" i="23"/>
  <c r="L34" i="23"/>
  <c r="L22" i="23"/>
  <c r="L27" i="23"/>
  <c r="L26" i="23"/>
  <c r="L12" i="23"/>
  <c r="L35" i="23"/>
  <c r="L23" i="23"/>
  <c r="L11" i="23"/>
  <c r="D38" i="23"/>
  <c r="L16" i="23"/>
  <c r="L15" i="23"/>
  <c r="L32" i="23"/>
  <c r="L14" i="23"/>
  <c r="L9" i="23"/>
  <c r="L28" i="23"/>
  <c r="L36" i="23"/>
  <c r="L20" i="23"/>
  <c r="L37" i="23"/>
  <c r="L25" i="23"/>
  <c r="L13" i="23"/>
  <c r="L33" i="23"/>
  <c r="L21" i="23"/>
  <c r="L31" i="23"/>
  <c r="L19" i="23"/>
  <c r="L30" i="23"/>
  <c r="L18" i="23"/>
  <c r="L29" i="23"/>
  <c r="L17" i="23"/>
  <c r="E38" i="23"/>
  <c r="L31" i="16"/>
  <c r="L19" i="16"/>
  <c r="L24" i="16"/>
  <c r="L12" i="16"/>
  <c r="L33" i="16"/>
  <c r="L21" i="16"/>
  <c r="L32" i="16"/>
  <c r="L20" i="16"/>
  <c r="L30" i="16"/>
  <c r="L18" i="16"/>
  <c r="L29" i="16"/>
  <c r="L17" i="16"/>
  <c r="L28" i="16"/>
  <c r="L16" i="16"/>
  <c r="L27" i="16"/>
  <c r="L15" i="16"/>
  <c r="L9" i="16"/>
  <c r="L26" i="16"/>
  <c r="L14" i="16"/>
  <c r="L37" i="16"/>
  <c r="L25" i="16"/>
  <c r="L13" i="16"/>
  <c r="L36" i="16"/>
  <c r="L35" i="16"/>
  <c r="L23" i="16"/>
  <c r="L11" i="16"/>
  <c r="L34" i="16"/>
  <c r="L22" i="16"/>
  <c r="L10" i="16"/>
  <c r="I74" i="60"/>
  <c r="L13" i="36" l="1"/>
  <c r="L14" i="36"/>
  <c r="L29" i="36"/>
  <c r="L37" i="36"/>
  <c r="L25" i="36"/>
  <c r="L32" i="36"/>
  <c r="L9" i="36"/>
  <c r="L12" i="36"/>
  <c r="L15" i="36"/>
  <c r="L28" i="36"/>
  <c r="L24" i="36"/>
  <c r="L23" i="36"/>
  <c r="L35" i="36"/>
  <c r="L31" i="36"/>
  <c r="L30" i="36"/>
  <c r="L36" i="36"/>
  <c r="L34" i="36"/>
  <c r="L26" i="36"/>
  <c r="L19" i="36"/>
  <c r="L10" i="36"/>
  <c r="L21" i="36"/>
  <c r="L22" i="36"/>
  <c r="L33" i="37"/>
  <c r="L17" i="37"/>
  <c r="L33" i="36"/>
  <c r="H39" i="36"/>
  <c r="L18" i="36"/>
  <c r="L29" i="37"/>
  <c r="L28" i="37"/>
  <c r="L15" i="37"/>
  <c r="L35" i="37"/>
  <c r="L13" i="37"/>
  <c r="L18" i="37"/>
  <c r="L23" i="37"/>
  <c r="L16" i="37"/>
  <c r="L17" i="36"/>
  <c r="L30" i="37"/>
  <c r="L11" i="37"/>
  <c r="L20" i="37"/>
  <c r="L16" i="36"/>
  <c r="L27" i="37"/>
  <c r="L20" i="36"/>
  <c r="L37" i="37"/>
  <c r="L32" i="37"/>
  <c r="L12" i="37"/>
  <c r="L24" i="37"/>
  <c r="L25" i="37"/>
  <c r="L22" i="37"/>
  <c r="L31" i="37"/>
  <c r="L36" i="37"/>
  <c r="L19" i="37"/>
  <c r="L14" i="37"/>
  <c r="L34" i="37"/>
  <c r="L21" i="37"/>
  <c r="L10" i="37"/>
  <c r="L26" i="37"/>
  <c r="L11" i="36"/>
  <c r="L9" i="37"/>
  <c r="L27" i="36"/>
  <c r="F39" i="36"/>
  <c r="H75" i="59"/>
  <c r="G75" i="59"/>
  <c r="F75" i="59"/>
  <c r="E75" i="59"/>
  <c r="D75" i="59"/>
  <c r="C75" i="59"/>
  <c r="I75" i="59" s="1"/>
  <c r="J75" i="59"/>
  <c r="H79" i="7"/>
  <c r="D79" i="7"/>
  <c r="H79" i="6"/>
  <c r="D79" i="6"/>
  <c r="H75" i="60" l="1"/>
  <c r="G75" i="60"/>
  <c r="J75" i="60" s="1"/>
  <c r="F75" i="60"/>
  <c r="E75" i="60"/>
  <c r="D75" i="60"/>
  <c r="C75" i="60"/>
  <c r="H159" i="59" l="1"/>
  <c r="H157" i="59"/>
  <c r="H158" i="59"/>
  <c r="H160" i="59"/>
  <c r="H161" i="59"/>
  <c r="H162" i="59"/>
  <c r="H163" i="59"/>
  <c r="H164" i="59"/>
  <c r="H165" i="59"/>
  <c r="H166" i="59"/>
  <c r="H167" i="59"/>
  <c r="H168" i="59"/>
  <c r="H169" i="59"/>
  <c r="H170" i="59"/>
  <c r="H171" i="59"/>
  <c r="H172" i="59"/>
  <c r="H173" i="59"/>
  <c r="H174" i="59"/>
  <c r="H175" i="59"/>
  <c r="H176" i="59"/>
  <c r="H177" i="59"/>
  <c r="H178" i="59"/>
  <c r="H179" i="59"/>
  <c r="H180" i="59"/>
  <c r="H181" i="59"/>
  <c r="H182" i="59"/>
  <c r="H183" i="59"/>
  <c r="H184" i="59"/>
  <c r="H156" i="59"/>
  <c r="G157" i="59"/>
  <c r="G158" i="59"/>
  <c r="G159" i="59"/>
  <c r="G160" i="59"/>
  <c r="G161" i="59"/>
  <c r="G162" i="59"/>
  <c r="G163" i="59"/>
  <c r="G164" i="59"/>
  <c r="G165" i="59"/>
  <c r="G166" i="59"/>
  <c r="G167" i="59"/>
  <c r="G168" i="59"/>
  <c r="G169" i="59"/>
  <c r="G170" i="59"/>
  <c r="G171" i="59"/>
  <c r="J171" i="59" s="1"/>
  <c r="G172" i="59"/>
  <c r="G173" i="59"/>
  <c r="G174" i="59"/>
  <c r="G175" i="59"/>
  <c r="G176" i="59"/>
  <c r="G177" i="59"/>
  <c r="G178" i="59"/>
  <c r="G179" i="59"/>
  <c r="G180" i="59"/>
  <c r="G181" i="59"/>
  <c r="G182" i="59"/>
  <c r="G183" i="59"/>
  <c r="G184" i="59"/>
  <c r="G156" i="59"/>
  <c r="J156" i="59" s="1"/>
  <c r="F157" i="59"/>
  <c r="F158" i="59"/>
  <c r="F159" i="59"/>
  <c r="F160" i="59"/>
  <c r="F161" i="59"/>
  <c r="F162" i="59"/>
  <c r="F163" i="59"/>
  <c r="F164" i="59"/>
  <c r="F165" i="59"/>
  <c r="F166" i="59"/>
  <c r="F167" i="59"/>
  <c r="F168" i="59"/>
  <c r="F169" i="59"/>
  <c r="F170" i="59"/>
  <c r="F171" i="59"/>
  <c r="F172" i="59"/>
  <c r="F173" i="59"/>
  <c r="F174" i="59"/>
  <c r="F175" i="59"/>
  <c r="F176" i="59"/>
  <c r="F177" i="59"/>
  <c r="F178" i="59"/>
  <c r="F179" i="59"/>
  <c r="F180" i="59"/>
  <c r="F181" i="59"/>
  <c r="J181" i="59" s="1"/>
  <c r="F182" i="59"/>
  <c r="F183" i="59"/>
  <c r="F184" i="59"/>
  <c r="F156" i="59"/>
  <c r="E157" i="59"/>
  <c r="E158" i="59"/>
  <c r="E159" i="59"/>
  <c r="E160" i="59"/>
  <c r="E161" i="59"/>
  <c r="E162" i="59"/>
  <c r="E163" i="59"/>
  <c r="E164" i="59"/>
  <c r="E165" i="59"/>
  <c r="E166" i="59"/>
  <c r="E167" i="59"/>
  <c r="E168" i="59"/>
  <c r="E169" i="59"/>
  <c r="E170" i="59"/>
  <c r="E171" i="59"/>
  <c r="E172" i="59"/>
  <c r="E173" i="59"/>
  <c r="E174" i="59"/>
  <c r="E175" i="59"/>
  <c r="E176" i="59"/>
  <c r="E177" i="59"/>
  <c r="E178" i="59"/>
  <c r="E179" i="59"/>
  <c r="E180" i="59"/>
  <c r="E181" i="59"/>
  <c r="E182" i="59"/>
  <c r="E183" i="59"/>
  <c r="E184" i="59"/>
  <c r="E156" i="59"/>
  <c r="D157" i="59"/>
  <c r="D158" i="59"/>
  <c r="D159" i="59"/>
  <c r="D160" i="59"/>
  <c r="D161" i="59"/>
  <c r="D162" i="59"/>
  <c r="D163" i="59"/>
  <c r="D164" i="59"/>
  <c r="D165" i="59"/>
  <c r="D166" i="59"/>
  <c r="D167" i="59"/>
  <c r="D168" i="59"/>
  <c r="D169" i="59"/>
  <c r="D170" i="59"/>
  <c r="D171" i="59"/>
  <c r="D172" i="59"/>
  <c r="D173" i="59"/>
  <c r="D174" i="59"/>
  <c r="D175" i="59"/>
  <c r="D176" i="59"/>
  <c r="D177" i="59"/>
  <c r="D178" i="59"/>
  <c r="D179" i="59"/>
  <c r="D180" i="59"/>
  <c r="I180" i="59" s="1"/>
  <c r="D181" i="59"/>
  <c r="D182" i="59"/>
  <c r="D183" i="59"/>
  <c r="D184" i="59"/>
  <c r="D156" i="59"/>
  <c r="C157" i="59"/>
  <c r="C158" i="59"/>
  <c r="C159" i="59"/>
  <c r="C160" i="59"/>
  <c r="C161" i="59"/>
  <c r="C162" i="59"/>
  <c r="C163" i="59"/>
  <c r="C164" i="59"/>
  <c r="C165" i="59"/>
  <c r="C166" i="59"/>
  <c r="C167" i="59"/>
  <c r="C168" i="59"/>
  <c r="C169" i="59"/>
  <c r="C170" i="59"/>
  <c r="C171" i="59"/>
  <c r="C172" i="59"/>
  <c r="C173" i="59"/>
  <c r="C174" i="59"/>
  <c r="C175" i="59"/>
  <c r="C176" i="59"/>
  <c r="C177" i="59"/>
  <c r="C178" i="59"/>
  <c r="C179" i="59"/>
  <c r="C180" i="59"/>
  <c r="C181" i="59"/>
  <c r="C182" i="59"/>
  <c r="C183" i="59"/>
  <c r="C184" i="59"/>
  <c r="C156" i="59"/>
  <c r="I178" i="59" l="1"/>
  <c r="I161" i="59"/>
  <c r="J169" i="59"/>
  <c r="I172" i="59"/>
  <c r="J174" i="59"/>
  <c r="I173" i="59"/>
  <c r="C186" i="59"/>
  <c r="G186" i="59"/>
  <c r="E186" i="59"/>
  <c r="D186" i="59"/>
  <c r="J166" i="59"/>
  <c r="I166" i="59"/>
  <c r="I183" i="59"/>
  <c r="J184" i="59"/>
  <c r="I184" i="59"/>
  <c r="J183" i="59"/>
  <c r="I182" i="59"/>
  <c r="C185" i="59"/>
  <c r="I157" i="59"/>
  <c r="I181" i="59"/>
  <c r="J182" i="59"/>
  <c r="J175" i="59"/>
  <c r="J164" i="59"/>
  <c r="I164" i="59"/>
  <c r="J158" i="59"/>
  <c r="J180" i="59"/>
  <c r="J178" i="59"/>
  <c r="J157" i="59"/>
  <c r="J167" i="59"/>
  <c r="I167" i="59"/>
  <c r="J168" i="59"/>
  <c r="I168" i="59"/>
  <c r="J177" i="59"/>
  <c r="I177" i="59"/>
  <c r="J176" i="59"/>
  <c r="I176" i="59"/>
  <c r="I171" i="59"/>
  <c r="J170" i="59"/>
  <c r="I170" i="59"/>
  <c r="J172" i="59"/>
  <c r="J163" i="59"/>
  <c r="I174" i="59"/>
  <c r="I163" i="59"/>
  <c r="I156" i="59"/>
  <c r="I175" i="59"/>
  <c r="I169" i="59"/>
  <c r="J161" i="59"/>
  <c r="J165" i="59"/>
  <c r="I165" i="59"/>
  <c r="J179" i="59"/>
  <c r="I179" i="59"/>
  <c r="J159" i="59"/>
  <c r="I159" i="59"/>
  <c r="J162" i="59"/>
  <c r="F186" i="59"/>
  <c r="I162" i="59"/>
  <c r="J160" i="59"/>
  <c r="I160" i="59"/>
  <c r="H186" i="59"/>
  <c r="J173" i="59"/>
  <c r="I158" i="59"/>
  <c r="J79" i="1"/>
  <c r="I79" i="1"/>
  <c r="H79" i="1"/>
  <c r="G79" i="1"/>
  <c r="F79" i="1"/>
  <c r="E79" i="1"/>
  <c r="D79" i="1"/>
  <c r="K79" i="2"/>
  <c r="J79" i="2"/>
  <c r="I79" i="2"/>
  <c r="H79" i="2"/>
  <c r="G79" i="2"/>
  <c r="F79" i="2"/>
  <c r="E79" i="2"/>
  <c r="D79" i="2"/>
  <c r="K79" i="3"/>
  <c r="J79" i="3"/>
  <c r="I79" i="3"/>
  <c r="H79" i="3"/>
  <c r="G79" i="3"/>
  <c r="F79" i="3"/>
  <c r="E79" i="3"/>
  <c r="D79" i="3"/>
  <c r="K79" i="4"/>
  <c r="J79" i="4"/>
  <c r="I79" i="4"/>
  <c r="H79" i="4"/>
  <c r="G79" i="4"/>
  <c r="F79" i="4"/>
  <c r="E79" i="4"/>
  <c r="D79" i="4"/>
  <c r="J79" i="5"/>
  <c r="I79" i="5"/>
  <c r="H79" i="5"/>
  <c r="G79" i="5"/>
  <c r="F79" i="5"/>
  <c r="E79" i="5"/>
  <c r="D79" i="5"/>
  <c r="I186" i="59" l="1"/>
  <c r="J186" i="59"/>
  <c r="K79" i="8"/>
  <c r="J79" i="8"/>
  <c r="I79" i="8"/>
  <c r="H79" i="8"/>
  <c r="G79" i="8"/>
  <c r="F79" i="8"/>
  <c r="E79" i="8"/>
  <c r="D79" i="8"/>
  <c r="K79" i="9"/>
  <c r="J79" i="9"/>
  <c r="I79" i="9"/>
  <c r="H79" i="9"/>
  <c r="G79" i="9"/>
  <c r="F79" i="9"/>
  <c r="E79" i="9"/>
  <c r="D79" i="9"/>
  <c r="K79" i="10"/>
  <c r="J79" i="10"/>
  <c r="I79" i="10"/>
  <c r="H79" i="10"/>
  <c r="G79" i="10"/>
  <c r="F79" i="10"/>
  <c r="E79" i="10"/>
  <c r="D79" i="10"/>
  <c r="J79" i="11"/>
  <c r="I79" i="11"/>
  <c r="H79" i="11"/>
  <c r="G79" i="11"/>
  <c r="F79" i="11"/>
  <c r="E79" i="11"/>
  <c r="D79" i="11"/>
  <c r="D79" i="12"/>
  <c r="E79" i="12"/>
  <c r="F79" i="12"/>
  <c r="G79" i="12"/>
  <c r="H79" i="12"/>
  <c r="I79" i="12"/>
  <c r="J79" i="12"/>
  <c r="K79" i="12"/>
  <c r="D79" i="14"/>
  <c r="E79" i="14"/>
  <c r="F79" i="14"/>
  <c r="G79" i="14"/>
  <c r="H79" i="14"/>
  <c r="I79" i="14"/>
  <c r="J79" i="14"/>
  <c r="K79" i="14"/>
  <c r="D79" i="17"/>
  <c r="E79" i="17"/>
  <c r="F79" i="17"/>
  <c r="G79" i="17"/>
  <c r="H79" i="17"/>
  <c r="I79" i="17"/>
  <c r="J79" i="17"/>
  <c r="K79" i="17"/>
  <c r="D79" i="20"/>
  <c r="E79" i="20"/>
  <c r="F79" i="20"/>
  <c r="G79" i="20"/>
  <c r="H79" i="20"/>
  <c r="I79" i="20"/>
  <c r="J79" i="20"/>
  <c r="K79" i="20"/>
  <c r="D79" i="22"/>
  <c r="K79" i="22"/>
  <c r="D79" i="21"/>
  <c r="E79" i="21"/>
  <c r="F79" i="21"/>
  <c r="G79" i="21"/>
  <c r="H79" i="21"/>
  <c r="I79" i="21"/>
  <c r="J79" i="21"/>
  <c r="K79" i="21"/>
  <c r="E191" i="24"/>
  <c r="D79" i="19"/>
  <c r="D79" i="18"/>
  <c r="L79" i="12" l="1"/>
  <c r="L79" i="20"/>
  <c r="L79" i="21"/>
  <c r="J83" i="59"/>
  <c r="J84" i="59"/>
  <c r="J85" i="59"/>
  <c r="J86" i="59"/>
  <c r="J87" i="59"/>
  <c r="J88" i="59"/>
  <c r="J89" i="59"/>
  <c r="J90" i="59"/>
  <c r="J91" i="59"/>
  <c r="J92" i="59"/>
  <c r="J93" i="59"/>
  <c r="J94" i="59"/>
  <c r="J95" i="59"/>
  <c r="J96" i="59"/>
  <c r="J97" i="59"/>
  <c r="J98" i="59"/>
  <c r="J99" i="59"/>
  <c r="J100" i="59"/>
  <c r="J101" i="59"/>
  <c r="J102" i="59"/>
  <c r="J103" i="59"/>
  <c r="J104" i="59"/>
  <c r="J105" i="59"/>
  <c r="J106" i="59"/>
  <c r="I83" i="59"/>
  <c r="I84" i="59"/>
  <c r="I85" i="59"/>
  <c r="I85" i="61" s="1"/>
  <c r="I159" i="61" s="1"/>
  <c r="I86" i="59"/>
  <c r="I86" i="61" s="1"/>
  <c r="I160" i="61" s="1"/>
  <c r="I87" i="59"/>
  <c r="I87" i="61" s="1"/>
  <c r="I161" i="61" s="1"/>
  <c r="I88" i="59"/>
  <c r="I89" i="59"/>
  <c r="I90" i="59"/>
  <c r="I91" i="59"/>
  <c r="I92" i="59"/>
  <c r="I93" i="59"/>
  <c r="I94" i="59"/>
  <c r="I95" i="59"/>
  <c r="I95" i="61" s="1"/>
  <c r="I169" i="61" s="1"/>
  <c r="I96" i="59"/>
  <c r="I96" i="61" s="1"/>
  <c r="I170" i="61" s="1"/>
  <c r="I97" i="59"/>
  <c r="I97" i="61" s="1"/>
  <c r="I171" i="61" s="1"/>
  <c r="I98" i="59"/>
  <c r="I99" i="59"/>
  <c r="I100" i="59"/>
  <c r="I101" i="59"/>
  <c r="I102" i="59"/>
  <c r="I103" i="59"/>
  <c r="I104" i="59"/>
  <c r="I105" i="59"/>
  <c r="J83" i="60"/>
  <c r="J84" i="60"/>
  <c r="J112" i="60" s="1"/>
  <c r="J85" i="60"/>
  <c r="J86" i="60"/>
  <c r="J87" i="60"/>
  <c r="J88" i="60"/>
  <c r="J89" i="60"/>
  <c r="J90" i="60"/>
  <c r="J91" i="60"/>
  <c r="J92" i="60"/>
  <c r="J93" i="60"/>
  <c r="J94" i="60"/>
  <c r="J95" i="60"/>
  <c r="J96" i="60"/>
  <c r="J97" i="60"/>
  <c r="J98" i="60"/>
  <c r="J99" i="60"/>
  <c r="J100" i="60"/>
  <c r="J101" i="60"/>
  <c r="J102" i="60"/>
  <c r="J103" i="60"/>
  <c r="J104" i="60"/>
  <c r="J105" i="60"/>
  <c r="J106" i="60"/>
  <c r="J107" i="60"/>
  <c r="J108" i="60"/>
  <c r="J109" i="60"/>
  <c r="J110" i="60"/>
  <c r="I83" i="60"/>
  <c r="I84" i="60"/>
  <c r="I85" i="60"/>
  <c r="I87" i="60"/>
  <c r="I89" i="60"/>
  <c r="I90" i="60"/>
  <c r="I91" i="60"/>
  <c r="I92" i="60"/>
  <c r="I93" i="60"/>
  <c r="I94" i="60"/>
  <c r="I95" i="60"/>
  <c r="I96" i="60"/>
  <c r="I97" i="60"/>
  <c r="I99" i="60"/>
  <c r="I99" i="61" s="1"/>
  <c r="I100" i="60"/>
  <c r="I101" i="60"/>
  <c r="I102" i="60"/>
  <c r="I103" i="60"/>
  <c r="I104" i="60"/>
  <c r="I105" i="60"/>
  <c r="I106" i="60"/>
  <c r="I107" i="60"/>
  <c r="I181" i="61" s="1"/>
  <c r="I108" i="60"/>
  <c r="I108" i="61" s="1"/>
  <c r="I182" i="61" s="1"/>
  <c r="I109" i="60"/>
  <c r="I109" i="61" s="1"/>
  <c r="I183" i="61" s="1"/>
  <c r="I110" i="60"/>
  <c r="I110" i="61" s="1"/>
  <c r="I184" i="61" s="1"/>
  <c r="H157" i="60"/>
  <c r="H158" i="60"/>
  <c r="H159" i="60"/>
  <c r="H160" i="60"/>
  <c r="H161" i="60"/>
  <c r="H162" i="60"/>
  <c r="H163" i="60"/>
  <c r="H164" i="60"/>
  <c r="H165" i="60"/>
  <c r="H166" i="60"/>
  <c r="H167" i="60"/>
  <c r="J167" i="60" s="1"/>
  <c r="H168" i="60"/>
  <c r="H169" i="60"/>
  <c r="H170" i="60"/>
  <c r="H171" i="60"/>
  <c r="H172" i="60"/>
  <c r="H173" i="60"/>
  <c r="H174" i="60"/>
  <c r="H175" i="60"/>
  <c r="H176" i="60"/>
  <c r="H177" i="60"/>
  <c r="H178" i="60"/>
  <c r="H179" i="60"/>
  <c r="H180" i="60"/>
  <c r="H181" i="60"/>
  <c r="H182" i="60"/>
  <c r="H183" i="60"/>
  <c r="H184" i="60"/>
  <c r="H156" i="60"/>
  <c r="G157" i="60"/>
  <c r="G158" i="60"/>
  <c r="G159" i="60"/>
  <c r="G160" i="60"/>
  <c r="G161" i="60"/>
  <c r="G162" i="60"/>
  <c r="G163" i="60"/>
  <c r="J163" i="60" s="1"/>
  <c r="G164" i="60"/>
  <c r="G165" i="60"/>
  <c r="J165" i="60" s="1"/>
  <c r="G166" i="60"/>
  <c r="G167" i="60"/>
  <c r="G168" i="60"/>
  <c r="G169" i="60"/>
  <c r="G170" i="60"/>
  <c r="G171" i="60"/>
  <c r="G172" i="60"/>
  <c r="G173" i="60"/>
  <c r="G174" i="60"/>
  <c r="G175" i="60"/>
  <c r="G176" i="60"/>
  <c r="J176" i="60" s="1"/>
  <c r="G177" i="60"/>
  <c r="J177" i="60" s="1"/>
  <c r="G178" i="60"/>
  <c r="J178" i="60" s="1"/>
  <c r="G179" i="60"/>
  <c r="G180" i="60"/>
  <c r="J180" i="60" s="1"/>
  <c r="G181" i="60"/>
  <c r="G182" i="60"/>
  <c r="G183" i="60"/>
  <c r="G184" i="60"/>
  <c r="G156" i="60"/>
  <c r="F157" i="60"/>
  <c r="F158" i="60"/>
  <c r="F159" i="60"/>
  <c r="F160" i="60"/>
  <c r="F161" i="60"/>
  <c r="F162" i="60"/>
  <c r="F163" i="60"/>
  <c r="F164" i="60"/>
  <c r="F165" i="60"/>
  <c r="F166" i="60"/>
  <c r="F167" i="60"/>
  <c r="F168" i="60"/>
  <c r="F169" i="60"/>
  <c r="F170" i="60"/>
  <c r="F171" i="60"/>
  <c r="F172" i="60"/>
  <c r="F173" i="60"/>
  <c r="F174" i="60"/>
  <c r="F175" i="60"/>
  <c r="F176" i="60"/>
  <c r="F177" i="60"/>
  <c r="F178" i="60"/>
  <c r="F179" i="60"/>
  <c r="F180" i="60"/>
  <c r="F181" i="60"/>
  <c r="F182" i="60"/>
  <c r="F183" i="60"/>
  <c r="F184" i="60"/>
  <c r="F156" i="60"/>
  <c r="E157" i="60"/>
  <c r="E158" i="60"/>
  <c r="E159" i="60"/>
  <c r="E160" i="60"/>
  <c r="E161" i="60"/>
  <c r="E162" i="60"/>
  <c r="E163" i="60"/>
  <c r="E164" i="60"/>
  <c r="E165" i="60"/>
  <c r="E166" i="60"/>
  <c r="E167" i="60"/>
  <c r="E168" i="60"/>
  <c r="E169" i="60"/>
  <c r="E170" i="60"/>
  <c r="E171" i="60"/>
  <c r="E172" i="60"/>
  <c r="E173" i="60"/>
  <c r="E174" i="60"/>
  <c r="E175" i="60"/>
  <c r="E176" i="60"/>
  <c r="E177" i="60"/>
  <c r="E178" i="60"/>
  <c r="E179" i="60"/>
  <c r="E180" i="60"/>
  <c r="E181" i="60"/>
  <c r="E182" i="60"/>
  <c r="E183" i="60"/>
  <c r="E184" i="60"/>
  <c r="E156" i="60"/>
  <c r="D157" i="60"/>
  <c r="D158" i="60"/>
  <c r="D159" i="60"/>
  <c r="D160" i="60"/>
  <c r="D161" i="60"/>
  <c r="D162" i="60"/>
  <c r="D163" i="60"/>
  <c r="D164" i="60"/>
  <c r="I164" i="60" s="1"/>
  <c r="D165" i="60"/>
  <c r="D166" i="60"/>
  <c r="D167" i="60"/>
  <c r="D168" i="60"/>
  <c r="D169" i="60"/>
  <c r="D170" i="60"/>
  <c r="D171" i="60"/>
  <c r="D172" i="60"/>
  <c r="D173" i="60"/>
  <c r="D174" i="60"/>
  <c r="D175" i="60"/>
  <c r="D176" i="60"/>
  <c r="D177" i="60"/>
  <c r="D178" i="60"/>
  <c r="D179" i="60"/>
  <c r="D180" i="60"/>
  <c r="D181" i="60"/>
  <c r="D182" i="60"/>
  <c r="I182" i="60" s="1"/>
  <c r="D183" i="60"/>
  <c r="D184" i="60"/>
  <c r="D156" i="60"/>
  <c r="C157" i="60"/>
  <c r="C158" i="60"/>
  <c r="C159" i="60"/>
  <c r="C160" i="60"/>
  <c r="C161" i="60"/>
  <c r="C162" i="60"/>
  <c r="C163" i="60"/>
  <c r="C164" i="60"/>
  <c r="C165" i="60"/>
  <c r="C166" i="60"/>
  <c r="C167" i="60"/>
  <c r="C168" i="60"/>
  <c r="C169" i="60"/>
  <c r="C170" i="60"/>
  <c r="C171" i="60"/>
  <c r="C172" i="60"/>
  <c r="C173" i="60"/>
  <c r="C174" i="60"/>
  <c r="C175" i="60"/>
  <c r="C176" i="60"/>
  <c r="C177" i="60"/>
  <c r="C178" i="60"/>
  <c r="C179" i="60"/>
  <c r="C180" i="60"/>
  <c r="C181" i="60"/>
  <c r="C182" i="60"/>
  <c r="C183" i="60"/>
  <c r="C184" i="60"/>
  <c r="C156" i="60"/>
  <c r="D112" i="61"/>
  <c r="E112" i="61"/>
  <c r="F112" i="61"/>
  <c r="G112" i="61"/>
  <c r="H112" i="61"/>
  <c r="C112" i="61"/>
  <c r="H157" i="61"/>
  <c r="H159" i="61"/>
  <c r="H160" i="61"/>
  <c r="H161" i="61"/>
  <c r="H162" i="61"/>
  <c r="H163" i="61"/>
  <c r="H164" i="61"/>
  <c r="H165" i="61"/>
  <c r="H166" i="61"/>
  <c r="H168" i="61"/>
  <c r="H169" i="61"/>
  <c r="H170" i="61"/>
  <c r="H171" i="61"/>
  <c r="H172" i="61"/>
  <c r="H173" i="61"/>
  <c r="H174" i="61"/>
  <c r="H175" i="61"/>
  <c r="H176" i="61"/>
  <c r="H177" i="61"/>
  <c r="H178" i="61"/>
  <c r="H179" i="61"/>
  <c r="H180" i="61"/>
  <c r="H181" i="61"/>
  <c r="H182" i="61"/>
  <c r="H183" i="61"/>
  <c r="H184" i="61"/>
  <c r="H156" i="61"/>
  <c r="G157" i="61"/>
  <c r="G159" i="61"/>
  <c r="G160" i="61"/>
  <c r="G161" i="61"/>
  <c r="G162" i="61"/>
  <c r="G164" i="61"/>
  <c r="G165" i="61"/>
  <c r="G166" i="61"/>
  <c r="G168" i="61"/>
  <c r="G169" i="61"/>
  <c r="G170" i="61"/>
  <c r="G171" i="61"/>
  <c r="G172" i="61"/>
  <c r="G173" i="61"/>
  <c r="G174" i="61"/>
  <c r="G176" i="61"/>
  <c r="G181" i="61"/>
  <c r="G182" i="61"/>
  <c r="G183" i="61"/>
  <c r="G184" i="61"/>
  <c r="G156" i="61"/>
  <c r="F157" i="61"/>
  <c r="F159" i="61"/>
  <c r="F160" i="61"/>
  <c r="F161" i="61"/>
  <c r="F162" i="61"/>
  <c r="F163" i="61"/>
  <c r="F164" i="61"/>
  <c r="F165" i="61"/>
  <c r="F166" i="61"/>
  <c r="F167" i="61"/>
  <c r="F168" i="61"/>
  <c r="F169" i="61"/>
  <c r="F170" i="61"/>
  <c r="F171" i="61"/>
  <c r="F172" i="61"/>
  <c r="F173" i="61"/>
  <c r="F174" i="61"/>
  <c r="F175" i="61"/>
  <c r="F176" i="61"/>
  <c r="F177" i="61"/>
  <c r="F178" i="61"/>
  <c r="F179" i="61"/>
  <c r="F180" i="61"/>
  <c r="F181" i="61"/>
  <c r="F182" i="61"/>
  <c r="F183" i="61"/>
  <c r="F184" i="61"/>
  <c r="F156" i="61"/>
  <c r="E157" i="61"/>
  <c r="E159" i="61"/>
  <c r="E160" i="61"/>
  <c r="E161" i="61"/>
  <c r="E162" i="61"/>
  <c r="E163" i="61"/>
  <c r="E164" i="61"/>
  <c r="E165" i="61"/>
  <c r="E166" i="61"/>
  <c r="E167" i="61"/>
  <c r="E168" i="61"/>
  <c r="E169" i="61"/>
  <c r="E170" i="61"/>
  <c r="E171" i="61"/>
  <c r="E172" i="61"/>
  <c r="E173" i="61"/>
  <c r="E174" i="61"/>
  <c r="E175" i="61"/>
  <c r="E176" i="61"/>
  <c r="E177" i="61"/>
  <c r="E178" i="61"/>
  <c r="E179" i="61"/>
  <c r="E180" i="61"/>
  <c r="E181" i="61"/>
  <c r="E182" i="61"/>
  <c r="E183" i="61"/>
  <c r="E184" i="61"/>
  <c r="E156" i="61"/>
  <c r="D157" i="61"/>
  <c r="D159" i="61"/>
  <c r="D160" i="61"/>
  <c r="D161" i="61"/>
  <c r="D162" i="61"/>
  <c r="D164" i="61"/>
  <c r="D165" i="61"/>
  <c r="D166" i="61"/>
  <c r="D167" i="61"/>
  <c r="D168" i="61"/>
  <c r="D169" i="61"/>
  <c r="D170" i="61"/>
  <c r="D171" i="61"/>
  <c r="D172" i="61"/>
  <c r="D173" i="61"/>
  <c r="D174" i="61"/>
  <c r="D176" i="61"/>
  <c r="D181" i="61"/>
  <c r="D182" i="61"/>
  <c r="D183" i="61"/>
  <c r="D184" i="61"/>
  <c r="D156" i="61"/>
  <c r="C157" i="61"/>
  <c r="C159" i="61"/>
  <c r="C160" i="61"/>
  <c r="C161" i="61"/>
  <c r="C162" i="61"/>
  <c r="C163" i="61"/>
  <c r="C164" i="61"/>
  <c r="C165" i="61"/>
  <c r="C166" i="61"/>
  <c r="C167" i="61"/>
  <c r="C168" i="61"/>
  <c r="C169" i="61"/>
  <c r="C170" i="61"/>
  <c r="C171" i="61"/>
  <c r="C172" i="61"/>
  <c r="C174" i="61"/>
  <c r="C175" i="61"/>
  <c r="C176" i="61"/>
  <c r="C177" i="61"/>
  <c r="C178" i="61"/>
  <c r="C179" i="61"/>
  <c r="C180" i="61"/>
  <c r="C181" i="61"/>
  <c r="C182" i="61"/>
  <c r="C183" i="61"/>
  <c r="C184" i="61"/>
  <c r="J181" i="60" l="1"/>
  <c r="I178" i="60"/>
  <c r="J161" i="60"/>
  <c r="J162" i="60"/>
  <c r="J156" i="60"/>
  <c r="J173" i="60"/>
  <c r="I173" i="60"/>
  <c r="I168" i="60"/>
  <c r="J171" i="60"/>
  <c r="J160" i="60"/>
  <c r="J179" i="60"/>
  <c r="J170" i="60"/>
  <c r="J166" i="60"/>
  <c r="I166" i="60"/>
  <c r="I83" i="61"/>
  <c r="I181" i="60"/>
  <c r="I84" i="61"/>
  <c r="I98" i="61"/>
  <c r="I172" i="61" s="1"/>
  <c r="J184" i="60"/>
  <c r="I184" i="60"/>
  <c r="J183" i="60"/>
  <c r="I183" i="60"/>
  <c r="J182" i="60"/>
  <c r="J164" i="60"/>
  <c r="I90" i="61"/>
  <c r="I164" i="61" s="1"/>
  <c r="I180" i="60"/>
  <c r="I106" i="61"/>
  <c r="I104" i="61"/>
  <c r="J157" i="60"/>
  <c r="I157" i="60"/>
  <c r="I167" i="60"/>
  <c r="I93" i="61"/>
  <c r="I167" i="61" s="1"/>
  <c r="J168" i="60"/>
  <c r="I94" i="61"/>
  <c r="I168" i="61" s="1"/>
  <c r="I177" i="60"/>
  <c r="I103" i="61"/>
  <c r="I176" i="60"/>
  <c r="I102" i="61"/>
  <c r="I176" i="61" s="1"/>
  <c r="I171" i="60"/>
  <c r="I170" i="60"/>
  <c r="J172" i="60"/>
  <c r="I172" i="60"/>
  <c r="J174" i="60"/>
  <c r="I174" i="60"/>
  <c r="I100" i="61"/>
  <c r="I174" i="61" s="1"/>
  <c r="I163" i="60"/>
  <c r="I89" i="61"/>
  <c r="I156" i="60"/>
  <c r="J175" i="60"/>
  <c r="I175" i="60"/>
  <c r="I101" i="61"/>
  <c r="I161" i="60"/>
  <c r="J169" i="60"/>
  <c r="I169" i="60"/>
  <c r="I165" i="60"/>
  <c r="I91" i="61"/>
  <c r="I179" i="60"/>
  <c r="I105" i="61"/>
  <c r="J159" i="60"/>
  <c r="I159" i="60"/>
  <c r="I162" i="60"/>
  <c r="I88" i="61"/>
  <c r="I162" i="61" s="1"/>
  <c r="I160" i="60"/>
  <c r="I166" i="61"/>
  <c r="H186" i="60"/>
  <c r="F186" i="60"/>
  <c r="C186" i="60"/>
  <c r="J111" i="60"/>
  <c r="E186" i="60"/>
  <c r="J111" i="59"/>
  <c r="I111" i="59"/>
  <c r="D186" i="60"/>
  <c r="G186" i="60"/>
  <c r="J158" i="60"/>
  <c r="I158" i="60"/>
  <c r="J185" i="60" l="1"/>
  <c r="J186" i="60"/>
  <c r="I186" i="60"/>
  <c r="I111" i="61"/>
  <c r="I112" i="61"/>
  <c r="D78" i="7"/>
  <c r="I79" i="6"/>
  <c r="L79" i="3"/>
  <c r="L79" i="2"/>
  <c r="K79" i="1"/>
  <c r="L74" i="55"/>
  <c r="L90" i="35" l="1"/>
  <c r="L91" i="35"/>
  <c r="L92" i="35"/>
  <c r="L93" i="35"/>
  <c r="L94" i="35"/>
  <c r="L95" i="35"/>
  <c r="L96" i="35"/>
  <c r="L97" i="35"/>
  <c r="L98" i="35"/>
  <c r="L99" i="35"/>
  <c r="L100" i="35"/>
  <c r="L101" i="35"/>
  <c r="L102" i="35"/>
  <c r="L103" i="35"/>
  <c r="L104" i="35"/>
  <c r="L105" i="35"/>
  <c r="L106" i="35"/>
  <c r="L107" i="35"/>
  <c r="L108" i="35"/>
  <c r="L109" i="35"/>
  <c r="L110" i="35"/>
  <c r="L111" i="35"/>
  <c r="L112" i="35"/>
  <c r="L113" i="35"/>
  <c r="L114" i="35"/>
  <c r="L115" i="35"/>
  <c r="L116" i="35"/>
  <c r="L117" i="35"/>
  <c r="L89" i="35"/>
  <c r="L90" i="34"/>
  <c r="L91" i="34"/>
  <c r="L92" i="34"/>
  <c r="L93" i="34"/>
  <c r="L94" i="34"/>
  <c r="L95" i="34"/>
  <c r="L96" i="34"/>
  <c r="L97" i="34"/>
  <c r="L98" i="34"/>
  <c r="L99" i="34"/>
  <c r="L100" i="34"/>
  <c r="L101" i="34"/>
  <c r="L102" i="34"/>
  <c r="L103" i="34"/>
  <c r="L104" i="34"/>
  <c r="L105" i="34"/>
  <c r="L106" i="34"/>
  <c r="L107" i="34"/>
  <c r="L108" i="34"/>
  <c r="L109" i="34"/>
  <c r="L110" i="34"/>
  <c r="L111" i="34"/>
  <c r="L112" i="34"/>
  <c r="L113" i="34"/>
  <c r="L114" i="34"/>
  <c r="L115" i="34"/>
  <c r="L116" i="34"/>
  <c r="L117" i="34"/>
  <c r="L89" i="34"/>
  <c r="L90" i="33"/>
  <c r="L91" i="33"/>
  <c r="L92" i="33"/>
  <c r="L93" i="33"/>
  <c r="L94" i="33"/>
  <c r="L95" i="33"/>
  <c r="L96" i="33"/>
  <c r="L97" i="33"/>
  <c r="L98" i="33"/>
  <c r="L99" i="33"/>
  <c r="L100" i="33"/>
  <c r="L101" i="33"/>
  <c r="L102" i="33"/>
  <c r="L103" i="33"/>
  <c r="L104" i="33"/>
  <c r="L105" i="33"/>
  <c r="L106" i="33"/>
  <c r="L107" i="33"/>
  <c r="L108" i="33"/>
  <c r="L109" i="33"/>
  <c r="L110" i="33"/>
  <c r="L111" i="33"/>
  <c r="L112" i="33"/>
  <c r="L113" i="33"/>
  <c r="L114" i="33"/>
  <c r="L115" i="33"/>
  <c r="L116" i="33"/>
  <c r="L117" i="33"/>
  <c r="L89" i="33"/>
  <c r="L90" i="32"/>
  <c r="L91" i="32"/>
  <c r="L92" i="32"/>
  <c r="L93" i="32"/>
  <c r="L94" i="32"/>
  <c r="L95" i="32"/>
  <c r="L96" i="32"/>
  <c r="L97" i="32"/>
  <c r="L98" i="32"/>
  <c r="L99" i="32"/>
  <c r="L100" i="32"/>
  <c r="L101" i="32"/>
  <c r="L102" i="32"/>
  <c r="L103" i="32"/>
  <c r="L104" i="32"/>
  <c r="L105" i="32"/>
  <c r="L106" i="32"/>
  <c r="L107" i="32"/>
  <c r="L108" i="32"/>
  <c r="L109" i="32"/>
  <c r="L110" i="32"/>
  <c r="L111" i="32"/>
  <c r="L112" i="32"/>
  <c r="L113" i="32"/>
  <c r="L114" i="32"/>
  <c r="L115" i="32"/>
  <c r="L116" i="32"/>
  <c r="L117" i="32"/>
  <c r="L89" i="32"/>
  <c r="L90" i="30"/>
  <c r="L91" i="30"/>
  <c r="L92" i="30"/>
  <c r="L93" i="30"/>
  <c r="L94" i="30"/>
  <c r="L95" i="30"/>
  <c r="L96" i="30"/>
  <c r="L97" i="30"/>
  <c r="L98" i="30"/>
  <c r="L99" i="30"/>
  <c r="L100" i="30"/>
  <c r="L101" i="30"/>
  <c r="L102" i="30"/>
  <c r="L103" i="30"/>
  <c r="L104" i="30"/>
  <c r="L105" i="30"/>
  <c r="L106" i="30"/>
  <c r="L107" i="30"/>
  <c r="L108" i="30"/>
  <c r="L109" i="30"/>
  <c r="L110" i="30"/>
  <c r="L111" i="30"/>
  <c r="L112" i="30"/>
  <c r="L113" i="30"/>
  <c r="L114" i="30"/>
  <c r="L115" i="30"/>
  <c r="L116" i="30"/>
  <c r="L117" i="30"/>
  <c r="L89" i="30"/>
  <c r="L90" i="29"/>
  <c r="L91" i="29"/>
  <c r="L92" i="29"/>
  <c r="L93" i="29"/>
  <c r="L94" i="29"/>
  <c r="L95" i="29"/>
  <c r="L96" i="29"/>
  <c r="L97" i="29"/>
  <c r="L98" i="29"/>
  <c r="L99" i="29"/>
  <c r="L100" i="29"/>
  <c r="L101" i="29"/>
  <c r="L102" i="29"/>
  <c r="L103" i="29"/>
  <c r="L104" i="29"/>
  <c r="L105" i="29"/>
  <c r="L106" i="29"/>
  <c r="L107" i="29"/>
  <c r="L108" i="29"/>
  <c r="L109" i="29"/>
  <c r="L110" i="29"/>
  <c r="L111" i="29"/>
  <c r="L112" i="29"/>
  <c r="L113" i="29"/>
  <c r="L114" i="29"/>
  <c r="L115" i="29"/>
  <c r="L116" i="29"/>
  <c r="L117" i="29"/>
  <c r="L89" i="29"/>
  <c r="L90" i="28"/>
  <c r="L91" i="28"/>
  <c r="L92" i="28"/>
  <c r="L93" i="28"/>
  <c r="L94" i="28"/>
  <c r="L95" i="28"/>
  <c r="L96" i="28"/>
  <c r="L97" i="28"/>
  <c r="L98" i="28"/>
  <c r="L99" i="28"/>
  <c r="L100" i="28"/>
  <c r="L101" i="28"/>
  <c r="L102" i="28"/>
  <c r="L103" i="28"/>
  <c r="L104" i="28"/>
  <c r="L105" i="28"/>
  <c r="L106" i="28"/>
  <c r="L107" i="28"/>
  <c r="L108" i="28"/>
  <c r="L109" i="28"/>
  <c r="L110" i="28"/>
  <c r="L111" i="28"/>
  <c r="L112" i="28"/>
  <c r="L113" i="28"/>
  <c r="L114" i="28"/>
  <c r="L115" i="28"/>
  <c r="L116" i="28"/>
  <c r="L117" i="28"/>
  <c r="L89" i="28"/>
  <c r="L90" i="27"/>
  <c r="L91" i="27"/>
  <c r="L92" i="27"/>
  <c r="L93" i="27"/>
  <c r="L94" i="27"/>
  <c r="L95" i="27"/>
  <c r="L96" i="27"/>
  <c r="L97" i="27"/>
  <c r="L98" i="27"/>
  <c r="L99" i="27"/>
  <c r="L100" i="27"/>
  <c r="L101" i="27"/>
  <c r="L102" i="27"/>
  <c r="L103" i="27"/>
  <c r="L104" i="27"/>
  <c r="L105" i="27"/>
  <c r="L106" i="27"/>
  <c r="L107" i="27"/>
  <c r="L108" i="27"/>
  <c r="L109" i="27"/>
  <c r="L110" i="27"/>
  <c r="L111" i="27"/>
  <c r="L112" i="27"/>
  <c r="L113" i="27"/>
  <c r="L114" i="27"/>
  <c r="L115" i="27"/>
  <c r="L116" i="27"/>
  <c r="L117" i="27"/>
  <c r="L89" i="27"/>
  <c r="L90" i="24"/>
  <c r="L91" i="24"/>
  <c r="L92" i="24"/>
  <c r="L93" i="24"/>
  <c r="L94" i="24"/>
  <c r="L95" i="24"/>
  <c r="L96" i="24"/>
  <c r="L97" i="24"/>
  <c r="L98" i="24"/>
  <c r="L99" i="24"/>
  <c r="L100" i="24"/>
  <c r="L101" i="24"/>
  <c r="L102" i="24"/>
  <c r="L103" i="24"/>
  <c r="L104" i="24"/>
  <c r="L105" i="24"/>
  <c r="L106" i="24"/>
  <c r="L107" i="24"/>
  <c r="L108" i="24"/>
  <c r="L109" i="24"/>
  <c r="L110" i="24"/>
  <c r="L111" i="24"/>
  <c r="L112" i="24"/>
  <c r="L113" i="24"/>
  <c r="L114" i="24"/>
  <c r="L115" i="24"/>
  <c r="L116" i="24"/>
  <c r="L117" i="24"/>
  <c r="L89" i="24"/>
  <c r="L90" i="22"/>
  <c r="L91" i="22"/>
  <c r="L92" i="22"/>
  <c r="L93" i="22"/>
  <c r="L94" i="22"/>
  <c r="L95" i="22"/>
  <c r="L96" i="22"/>
  <c r="L97" i="22"/>
  <c r="L98" i="22"/>
  <c r="L99" i="22"/>
  <c r="L100" i="22"/>
  <c r="L101" i="22"/>
  <c r="L102" i="22"/>
  <c r="L103" i="22"/>
  <c r="L104" i="22"/>
  <c r="L105" i="22"/>
  <c r="L106" i="22"/>
  <c r="L107" i="22"/>
  <c r="L108" i="22"/>
  <c r="L109" i="22"/>
  <c r="L110" i="22"/>
  <c r="L111" i="22"/>
  <c r="L112" i="22"/>
  <c r="L113" i="22"/>
  <c r="L114" i="22"/>
  <c r="L115" i="22"/>
  <c r="L116" i="22"/>
  <c r="L117" i="22"/>
  <c r="L90" i="19"/>
  <c r="L91" i="19"/>
  <c r="L92" i="19"/>
  <c r="L93" i="19"/>
  <c r="L94" i="19"/>
  <c r="L95" i="19"/>
  <c r="L96" i="19"/>
  <c r="L97" i="19"/>
  <c r="L98" i="19"/>
  <c r="L99" i="19"/>
  <c r="L100" i="19"/>
  <c r="L101" i="19"/>
  <c r="L102" i="19"/>
  <c r="L103" i="19"/>
  <c r="L104" i="19"/>
  <c r="L105" i="19"/>
  <c r="L106" i="19"/>
  <c r="L107" i="19"/>
  <c r="L108" i="19"/>
  <c r="L109" i="19"/>
  <c r="L110" i="19"/>
  <c r="L111" i="19"/>
  <c r="L112" i="19"/>
  <c r="L113" i="19"/>
  <c r="L114" i="19"/>
  <c r="L115" i="19"/>
  <c r="L116" i="19"/>
  <c r="L117" i="19"/>
  <c r="L89" i="19"/>
  <c r="L90" i="18" l="1"/>
  <c r="L91" i="18"/>
  <c r="L92" i="18"/>
  <c r="L93" i="18"/>
  <c r="L94" i="18"/>
  <c r="L95" i="18"/>
  <c r="L96" i="18"/>
  <c r="L97" i="18"/>
  <c r="L98" i="18"/>
  <c r="L99" i="18"/>
  <c r="L100" i="18"/>
  <c r="L101" i="18"/>
  <c r="L102" i="18"/>
  <c r="L103" i="18"/>
  <c r="L104" i="18"/>
  <c r="L105" i="18"/>
  <c r="L106" i="18"/>
  <c r="L107" i="18"/>
  <c r="L108" i="18"/>
  <c r="L109" i="18"/>
  <c r="L110" i="18"/>
  <c r="L111" i="18"/>
  <c r="L112" i="18"/>
  <c r="L113" i="18"/>
  <c r="L114" i="18"/>
  <c r="L115" i="18"/>
  <c r="L116" i="18"/>
  <c r="L117" i="18"/>
  <c r="L89" i="18"/>
  <c r="L90" i="20"/>
  <c r="L91" i="20"/>
  <c r="L92" i="20"/>
  <c r="L93" i="20"/>
  <c r="L94" i="20"/>
  <c r="L95" i="20"/>
  <c r="L96" i="20"/>
  <c r="L97" i="20"/>
  <c r="L98" i="20"/>
  <c r="L99" i="20"/>
  <c r="L100" i="20"/>
  <c r="L101" i="20"/>
  <c r="L102" i="20"/>
  <c r="L103" i="20"/>
  <c r="L104" i="20"/>
  <c r="L105" i="20"/>
  <c r="L106" i="20"/>
  <c r="L107" i="20"/>
  <c r="L108" i="20"/>
  <c r="L109" i="20"/>
  <c r="L110" i="20"/>
  <c r="L111" i="20"/>
  <c r="L112" i="20"/>
  <c r="L113" i="20"/>
  <c r="L114" i="20"/>
  <c r="L115" i="20"/>
  <c r="L116" i="20"/>
  <c r="L117" i="20"/>
  <c r="L89" i="20"/>
  <c r="L90" i="17"/>
  <c r="L91" i="17"/>
  <c r="L92" i="17"/>
  <c r="L93" i="17"/>
  <c r="L94" i="17"/>
  <c r="L95" i="17"/>
  <c r="L96" i="17"/>
  <c r="L97" i="17"/>
  <c r="L98" i="17"/>
  <c r="L99" i="17"/>
  <c r="L100" i="17"/>
  <c r="L101" i="17"/>
  <c r="L102" i="17"/>
  <c r="L103" i="17"/>
  <c r="L104" i="17"/>
  <c r="L105" i="17"/>
  <c r="L106" i="17"/>
  <c r="L107" i="17"/>
  <c r="L108" i="17"/>
  <c r="L109" i="17"/>
  <c r="L110" i="17"/>
  <c r="L111" i="17"/>
  <c r="L112" i="17"/>
  <c r="L113" i="17"/>
  <c r="L114" i="17"/>
  <c r="L115" i="17"/>
  <c r="L116" i="17"/>
  <c r="L117" i="17"/>
  <c r="L89" i="17"/>
  <c r="L90" i="16"/>
  <c r="L91" i="16"/>
  <c r="L92" i="16"/>
  <c r="L93" i="16"/>
  <c r="L94" i="16"/>
  <c r="L95" i="16"/>
  <c r="L96" i="16"/>
  <c r="L97" i="16"/>
  <c r="L98" i="16"/>
  <c r="L99" i="16"/>
  <c r="L100" i="16"/>
  <c r="L101" i="16"/>
  <c r="L102" i="16"/>
  <c r="L103" i="16"/>
  <c r="L104" i="16"/>
  <c r="L105" i="16"/>
  <c r="L106" i="16"/>
  <c r="L107" i="16"/>
  <c r="L108" i="16"/>
  <c r="L109" i="16"/>
  <c r="L110" i="16"/>
  <c r="L111" i="16"/>
  <c r="L112" i="16"/>
  <c r="L113" i="16"/>
  <c r="L114" i="16"/>
  <c r="L115" i="16"/>
  <c r="L116" i="16"/>
  <c r="L117" i="16"/>
  <c r="L89" i="16"/>
  <c r="L90" i="14" l="1"/>
  <c r="L91" i="14"/>
  <c r="L92" i="14"/>
  <c r="L93" i="14"/>
  <c r="L94" i="14"/>
  <c r="L95" i="14"/>
  <c r="L96" i="14"/>
  <c r="L97" i="14"/>
  <c r="L98" i="14"/>
  <c r="L99" i="14"/>
  <c r="L100" i="14"/>
  <c r="L101" i="14"/>
  <c r="L102" i="14"/>
  <c r="L103" i="14"/>
  <c r="L104" i="14"/>
  <c r="L105" i="14"/>
  <c r="L106" i="14"/>
  <c r="L107" i="14"/>
  <c r="L108" i="14"/>
  <c r="L109" i="14"/>
  <c r="L110" i="14"/>
  <c r="L111" i="14"/>
  <c r="L112" i="14"/>
  <c r="L113" i="14"/>
  <c r="L114" i="14"/>
  <c r="L115" i="14"/>
  <c r="L116" i="14"/>
  <c r="L117" i="14"/>
  <c r="L89" i="14"/>
  <c r="L90" i="13"/>
  <c r="L91" i="13"/>
  <c r="L92" i="13"/>
  <c r="L93" i="13"/>
  <c r="L94" i="13"/>
  <c r="L95" i="13"/>
  <c r="L96" i="13"/>
  <c r="L97" i="13"/>
  <c r="L98" i="13"/>
  <c r="L99" i="13"/>
  <c r="L100" i="13"/>
  <c r="L101" i="13"/>
  <c r="L102" i="13"/>
  <c r="L103" i="13"/>
  <c r="L104" i="13"/>
  <c r="L105" i="13"/>
  <c r="L106" i="13"/>
  <c r="L107" i="13"/>
  <c r="L108" i="13"/>
  <c r="L109" i="13"/>
  <c r="L110" i="13"/>
  <c r="L111" i="13"/>
  <c r="L112" i="13"/>
  <c r="L113" i="13"/>
  <c r="L114" i="13"/>
  <c r="L115" i="13"/>
  <c r="L116" i="13"/>
  <c r="L117" i="13"/>
  <c r="L89" i="13"/>
  <c r="L90" i="12"/>
  <c r="L91" i="12"/>
  <c r="L92" i="12"/>
  <c r="L93" i="12"/>
  <c r="L94" i="12"/>
  <c r="L95" i="12"/>
  <c r="L96" i="12"/>
  <c r="L97" i="12"/>
  <c r="L98" i="12"/>
  <c r="L99" i="12"/>
  <c r="L100" i="12"/>
  <c r="L101" i="12"/>
  <c r="L102" i="12"/>
  <c r="L103" i="12"/>
  <c r="L104" i="12"/>
  <c r="L105" i="12"/>
  <c r="L106" i="12"/>
  <c r="L107" i="12"/>
  <c r="L108" i="12"/>
  <c r="L109" i="12"/>
  <c r="L110" i="12"/>
  <c r="L111" i="12"/>
  <c r="L112" i="12"/>
  <c r="L113" i="12"/>
  <c r="L114" i="12"/>
  <c r="L115" i="12"/>
  <c r="L116" i="12"/>
  <c r="L117" i="12"/>
  <c r="L89" i="12"/>
  <c r="L90" i="11"/>
  <c r="L91" i="11"/>
  <c r="L92" i="11"/>
  <c r="L93" i="11"/>
  <c r="L94" i="11"/>
  <c r="L95" i="11"/>
  <c r="L96" i="11"/>
  <c r="L97" i="11"/>
  <c r="L98" i="11"/>
  <c r="L99" i="11"/>
  <c r="L100" i="11"/>
  <c r="L101" i="11"/>
  <c r="L102" i="11"/>
  <c r="L103" i="11"/>
  <c r="L104" i="11"/>
  <c r="L105" i="11"/>
  <c r="L106" i="11"/>
  <c r="L107" i="11"/>
  <c r="L108" i="11"/>
  <c r="L109" i="11"/>
  <c r="L110" i="11"/>
  <c r="L111" i="11"/>
  <c r="L112" i="11"/>
  <c r="L113" i="11"/>
  <c r="L114" i="11"/>
  <c r="L115" i="11"/>
  <c r="L116" i="11"/>
  <c r="L117" i="11"/>
  <c r="L89" i="11"/>
  <c r="L90" i="9"/>
  <c r="L91" i="9"/>
  <c r="L92" i="9"/>
  <c r="L93" i="9"/>
  <c r="L94" i="9"/>
  <c r="L95" i="9"/>
  <c r="L96" i="9"/>
  <c r="L97" i="9"/>
  <c r="L98" i="9"/>
  <c r="L99" i="9"/>
  <c r="L100" i="9"/>
  <c r="L101" i="9"/>
  <c r="L102" i="9"/>
  <c r="L103" i="9"/>
  <c r="L104" i="9"/>
  <c r="L105" i="9"/>
  <c r="L106" i="9"/>
  <c r="L107" i="9"/>
  <c r="L108" i="9"/>
  <c r="L109" i="9"/>
  <c r="L110" i="9"/>
  <c r="L111" i="9"/>
  <c r="L112" i="9"/>
  <c r="L113" i="9"/>
  <c r="L114" i="9"/>
  <c r="L115" i="9"/>
  <c r="L116" i="9"/>
  <c r="L117" i="9"/>
  <c r="L89" i="9"/>
  <c r="L90" i="8"/>
  <c r="L91" i="8"/>
  <c r="L92" i="8"/>
  <c r="L93" i="8"/>
  <c r="L94" i="8"/>
  <c r="L95" i="8"/>
  <c r="L96" i="8"/>
  <c r="L97" i="8"/>
  <c r="L98" i="8"/>
  <c r="L99" i="8"/>
  <c r="L100" i="8"/>
  <c r="L101" i="8"/>
  <c r="L102" i="8"/>
  <c r="L103" i="8"/>
  <c r="L104" i="8"/>
  <c r="L105" i="8"/>
  <c r="L106" i="8"/>
  <c r="L107" i="8"/>
  <c r="L108" i="8"/>
  <c r="L109" i="8"/>
  <c r="L110" i="8"/>
  <c r="L111" i="8"/>
  <c r="L112" i="8"/>
  <c r="L113" i="8"/>
  <c r="L114" i="8"/>
  <c r="L115" i="8"/>
  <c r="L116" i="8"/>
  <c r="L117" i="8"/>
  <c r="L89" i="8"/>
  <c r="L90" i="6"/>
  <c r="L91" i="6"/>
  <c r="L92" i="6"/>
  <c r="L93" i="6"/>
  <c r="L94" i="6"/>
  <c r="L95" i="6"/>
  <c r="L96" i="6"/>
  <c r="L97" i="6"/>
  <c r="L98" i="6"/>
  <c r="L99" i="6"/>
  <c r="L100" i="6"/>
  <c r="L101" i="6"/>
  <c r="L102" i="6"/>
  <c r="L103" i="6"/>
  <c r="L104" i="6"/>
  <c r="L105" i="6"/>
  <c r="L106" i="6"/>
  <c r="L107" i="6"/>
  <c r="L108" i="6"/>
  <c r="L109" i="6"/>
  <c r="L110" i="6"/>
  <c r="L111" i="6"/>
  <c r="L112" i="6"/>
  <c r="L113" i="6"/>
  <c r="L114" i="6"/>
  <c r="L115" i="6"/>
  <c r="L116" i="6"/>
  <c r="L117" i="6"/>
  <c r="L89" i="6"/>
  <c r="L119" i="6" l="1"/>
  <c r="L118" i="6"/>
  <c r="L90" i="2"/>
  <c r="L91" i="2"/>
  <c r="L92" i="2"/>
  <c r="L93" i="2"/>
  <c r="L94" i="2"/>
  <c r="L95" i="2"/>
  <c r="L96" i="2"/>
  <c r="L97" i="2"/>
  <c r="L98" i="2"/>
  <c r="L99" i="2"/>
  <c r="L100" i="2"/>
  <c r="L101" i="2"/>
  <c r="L102" i="2"/>
  <c r="L103" i="2"/>
  <c r="L104" i="2"/>
  <c r="L105" i="2"/>
  <c r="L106" i="2"/>
  <c r="L107" i="2"/>
  <c r="L108" i="2"/>
  <c r="L109" i="2"/>
  <c r="L110" i="2"/>
  <c r="L111" i="2"/>
  <c r="L112" i="2"/>
  <c r="L113" i="2"/>
  <c r="L114" i="2"/>
  <c r="L115" i="2"/>
  <c r="L116" i="2"/>
  <c r="L117" i="2"/>
  <c r="G75" i="61" l="1"/>
  <c r="F75" i="61"/>
  <c r="E75" i="61" l="1"/>
  <c r="D75" i="61"/>
  <c r="H75" i="61"/>
  <c r="L50" i="58"/>
  <c r="L51" i="58"/>
  <c r="L52" i="58"/>
  <c r="L53" i="58"/>
  <c r="L54" i="58"/>
  <c r="L55" i="58"/>
  <c r="L56" i="58"/>
  <c r="L57" i="58"/>
  <c r="L58" i="58"/>
  <c r="L59" i="58"/>
  <c r="L60" i="58"/>
  <c r="L61" i="58"/>
  <c r="L62" i="58"/>
  <c r="L63" i="58"/>
  <c r="L64" i="58"/>
  <c r="L65" i="58"/>
  <c r="L66" i="58"/>
  <c r="L67" i="58"/>
  <c r="L68" i="58"/>
  <c r="L69" i="58"/>
  <c r="L70" i="58"/>
  <c r="L71" i="58"/>
  <c r="L72" i="58"/>
  <c r="L73" i="58"/>
  <c r="L74" i="58"/>
  <c r="L75" i="58"/>
  <c r="L76" i="58"/>
  <c r="L77" i="58"/>
  <c r="L49" i="58"/>
  <c r="L50" i="57"/>
  <c r="L51" i="57"/>
  <c r="L52" i="57"/>
  <c r="L53" i="57"/>
  <c r="L54" i="57"/>
  <c r="L55" i="57"/>
  <c r="L56" i="57"/>
  <c r="L57" i="57"/>
  <c r="L58" i="57"/>
  <c r="L59" i="57"/>
  <c r="L60" i="57"/>
  <c r="L61" i="57"/>
  <c r="L62" i="57"/>
  <c r="L63" i="57"/>
  <c r="L64" i="57"/>
  <c r="L65" i="57"/>
  <c r="L66" i="57"/>
  <c r="L67" i="57"/>
  <c r="L68" i="57"/>
  <c r="L69" i="57"/>
  <c r="L70" i="57"/>
  <c r="L71" i="57"/>
  <c r="L72" i="57"/>
  <c r="L73" i="57"/>
  <c r="L74" i="57"/>
  <c r="L75" i="57"/>
  <c r="L76" i="57"/>
  <c r="L77" i="57"/>
  <c r="L49" i="57"/>
  <c r="L50" i="56"/>
  <c r="L51" i="56"/>
  <c r="L52" i="56"/>
  <c r="L53" i="56"/>
  <c r="L54" i="56"/>
  <c r="L55" i="56"/>
  <c r="L56" i="56"/>
  <c r="L57" i="56"/>
  <c r="L58" i="56"/>
  <c r="L59" i="56"/>
  <c r="L60" i="56"/>
  <c r="L61" i="56"/>
  <c r="L62" i="56"/>
  <c r="L63" i="56"/>
  <c r="L64" i="56"/>
  <c r="L65" i="56"/>
  <c r="L66" i="56"/>
  <c r="L67" i="56"/>
  <c r="L68" i="56"/>
  <c r="L69" i="56"/>
  <c r="L70" i="56"/>
  <c r="L71" i="56"/>
  <c r="L72" i="56"/>
  <c r="L73" i="56"/>
  <c r="L74" i="56"/>
  <c r="L75" i="56"/>
  <c r="L76" i="56"/>
  <c r="L77" i="56"/>
  <c r="L49" i="56"/>
  <c r="L50" i="55"/>
  <c r="L51" i="55"/>
  <c r="L52" i="55"/>
  <c r="L53" i="55"/>
  <c r="L54" i="55"/>
  <c r="L55" i="55"/>
  <c r="L56" i="55"/>
  <c r="L57" i="55"/>
  <c r="L58" i="55"/>
  <c r="L59" i="55"/>
  <c r="L60" i="55"/>
  <c r="L61" i="55"/>
  <c r="L62" i="55"/>
  <c r="L63" i="55"/>
  <c r="L64" i="55"/>
  <c r="L65" i="55"/>
  <c r="L66" i="55"/>
  <c r="L67" i="55"/>
  <c r="L68" i="55"/>
  <c r="L69" i="55"/>
  <c r="L70" i="55"/>
  <c r="L71" i="55"/>
  <c r="L72" i="55"/>
  <c r="L73" i="55"/>
  <c r="L75" i="55"/>
  <c r="L76" i="55"/>
  <c r="L77" i="55"/>
  <c r="L49" i="55"/>
  <c r="L50" i="54"/>
  <c r="L51" i="54"/>
  <c r="L52" i="54"/>
  <c r="L53" i="54"/>
  <c r="L54" i="54"/>
  <c r="L55" i="54"/>
  <c r="L56" i="54"/>
  <c r="L57" i="54"/>
  <c r="L58" i="54"/>
  <c r="L59" i="54"/>
  <c r="L60" i="54"/>
  <c r="L61" i="54"/>
  <c r="L62" i="54"/>
  <c r="L63" i="54"/>
  <c r="L64" i="54"/>
  <c r="L65" i="54"/>
  <c r="L66" i="54"/>
  <c r="L67" i="54"/>
  <c r="L68" i="54"/>
  <c r="L69" i="54"/>
  <c r="L70" i="54"/>
  <c r="L71" i="54"/>
  <c r="L72" i="54"/>
  <c r="L73" i="54"/>
  <c r="L74" i="54"/>
  <c r="L75" i="54"/>
  <c r="L76" i="54"/>
  <c r="L77" i="54"/>
  <c r="L49" i="54"/>
  <c r="L50" i="53"/>
  <c r="L51" i="53"/>
  <c r="L52" i="53"/>
  <c r="L53" i="53"/>
  <c r="L54" i="53"/>
  <c r="L55" i="53"/>
  <c r="L56" i="53"/>
  <c r="L57" i="53"/>
  <c r="L58" i="53"/>
  <c r="L59" i="53"/>
  <c r="L60" i="53"/>
  <c r="L61" i="53"/>
  <c r="L62" i="53"/>
  <c r="L63" i="53"/>
  <c r="L64" i="53"/>
  <c r="L65" i="53"/>
  <c r="L66" i="53"/>
  <c r="L67" i="53"/>
  <c r="L68" i="53"/>
  <c r="L69" i="53"/>
  <c r="L70" i="53"/>
  <c r="L71" i="53"/>
  <c r="L72" i="53"/>
  <c r="L73" i="53"/>
  <c r="L74" i="53"/>
  <c r="L75" i="53"/>
  <c r="L76" i="53"/>
  <c r="L77" i="53"/>
  <c r="L49" i="53"/>
  <c r="L50" i="52"/>
  <c r="L51" i="52"/>
  <c r="L52" i="52"/>
  <c r="L53" i="52"/>
  <c r="L54" i="52"/>
  <c r="L55" i="52"/>
  <c r="L56" i="52"/>
  <c r="L57" i="52"/>
  <c r="L58" i="52"/>
  <c r="L59" i="52"/>
  <c r="L60" i="52"/>
  <c r="L61" i="52"/>
  <c r="L62" i="52"/>
  <c r="L63" i="52"/>
  <c r="L64" i="52"/>
  <c r="L65" i="52"/>
  <c r="L66" i="52"/>
  <c r="L67" i="52"/>
  <c r="L68" i="52"/>
  <c r="L69" i="52"/>
  <c r="L70" i="52"/>
  <c r="L71" i="52"/>
  <c r="L72" i="52"/>
  <c r="L73" i="52"/>
  <c r="L74" i="52"/>
  <c r="L75" i="52"/>
  <c r="L76" i="52"/>
  <c r="L77" i="52"/>
  <c r="L49" i="52"/>
  <c r="L50" i="51"/>
  <c r="L51" i="51"/>
  <c r="L52" i="51"/>
  <c r="L53" i="51"/>
  <c r="L54" i="51"/>
  <c r="L55" i="51"/>
  <c r="L56" i="51"/>
  <c r="L57" i="51"/>
  <c r="L58" i="51"/>
  <c r="L59" i="51"/>
  <c r="L60" i="51"/>
  <c r="L61" i="51"/>
  <c r="L62" i="51"/>
  <c r="L63" i="51"/>
  <c r="L64" i="51"/>
  <c r="L65" i="51"/>
  <c r="L66" i="51"/>
  <c r="L67" i="51"/>
  <c r="L68" i="51"/>
  <c r="L69" i="51"/>
  <c r="L70" i="51"/>
  <c r="L71" i="51"/>
  <c r="L72" i="51"/>
  <c r="L73" i="51"/>
  <c r="L74" i="51"/>
  <c r="L75" i="51"/>
  <c r="L76" i="51"/>
  <c r="L77" i="51"/>
  <c r="L49" i="51"/>
  <c r="L50" i="50"/>
  <c r="L51" i="50"/>
  <c r="L52" i="50"/>
  <c r="L53" i="50"/>
  <c r="L54" i="50"/>
  <c r="L55" i="50"/>
  <c r="L56" i="50"/>
  <c r="L57" i="50"/>
  <c r="L58" i="50"/>
  <c r="L59" i="50"/>
  <c r="L60" i="50"/>
  <c r="L61" i="50"/>
  <c r="L62" i="50"/>
  <c r="L63" i="50"/>
  <c r="L64" i="50"/>
  <c r="L65" i="50"/>
  <c r="L66" i="50"/>
  <c r="L67" i="50"/>
  <c r="L68" i="50"/>
  <c r="L69" i="50"/>
  <c r="L70" i="50"/>
  <c r="L71" i="50"/>
  <c r="L72" i="50"/>
  <c r="L73" i="50"/>
  <c r="L74" i="50"/>
  <c r="L75" i="50"/>
  <c r="L76" i="50"/>
  <c r="L77" i="50"/>
  <c r="L49" i="50"/>
  <c r="L50" i="49"/>
  <c r="L51" i="49"/>
  <c r="L52" i="49"/>
  <c r="L53" i="49"/>
  <c r="L54" i="49"/>
  <c r="L55" i="49"/>
  <c r="L56" i="49"/>
  <c r="L57" i="49"/>
  <c r="L58" i="49"/>
  <c r="L59" i="49"/>
  <c r="L60" i="49"/>
  <c r="L61" i="49"/>
  <c r="L62" i="49"/>
  <c r="L63" i="49"/>
  <c r="L64" i="49"/>
  <c r="L65" i="49"/>
  <c r="L66" i="49"/>
  <c r="L67" i="49"/>
  <c r="L68" i="49"/>
  <c r="L69" i="49"/>
  <c r="L70" i="49"/>
  <c r="L71" i="49"/>
  <c r="L72" i="49"/>
  <c r="L73" i="49"/>
  <c r="L74" i="49"/>
  <c r="L75" i="49"/>
  <c r="L76" i="49"/>
  <c r="L77" i="49"/>
  <c r="L49" i="49"/>
  <c r="L50" i="48"/>
  <c r="L51" i="48"/>
  <c r="L52" i="48"/>
  <c r="L53" i="48"/>
  <c r="L54" i="48"/>
  <c r="L55" i="48"/>
  <c r="L56" i="48"/>
  <c r="L57" i="48"/>
  <c r="L58" i="48"/>
  <c r="L59" i="48"/>
  <c r="L60" i="48"/>
  <c r="L61" i="48"/>
  <c r="L62" i="48"/>
  <c r="L63" i="48"/>
  <c r="L64" i="48"/>
  <c r="L65" i="48"/>
  <c r="L66" i="48"/>
  <c r="L67" i="48"/>
  <c r="L68" i="48"/>
  <c r="L69" i="48"/>
  <c r="L70" i="48"/>
  <c r="L71" i="48"/>
  <c r="L72" i="48"/>
  <c r="L73" i="48"/>
  <c r="L74" i="48"/>
  <c r="L75" i="48"/>
  <c r="L76" i="48"/>
  <c r="L77" i="48"/>
  <c r="L49" i="48"/>
  <c r="L50" i="47"/>
  <c r="L51" i="47"/>
  <c r="L52" i="47"/>
  <c r="L53" i="47"/>
  <c r="L54" i="47"/>
  <c r="L55" i="47"/>
  <c r="L56" i="47"/>
  <c r="L57" i="47"/>
  <c r="L58" i="47"/>
  <c r="L59" i="47"/>
  <c r="L60" i="47"/>
  <c r="L61" i="47"/>
  <c r="L62" i="47"/>
  <c r="L63" i="47"/>
  <c r="L64" i="47"/>
  <c r="L65" i="47"/>
  <c r="L66" i="47"/>
  <c r="L67" i="47"/>
  <c r="L68" i="47"/>
  <c r="L69" i="47"/>
  <c r="L70" i="47"/>
  <c r="L71" i="47"/>
  <c r="L72" i="47"/>
  <c r="L73" i="47"/>
  <c r="L74" i="47"/>
  <c r="L75" i="47"/>
  <c r="L76" i="47"/>
  <c r="L77" i="47"/>
  <c r="L49" i="47"/>
  <c r="L50" i="46"/>
  <c r="L51" i="46"/>
  <c r="L52" i="46"/>
  <c r="L53" i="46"/>
  <c r="L54" i="46"/>
  <c r="L55" i="46"/>
  <c r="L56" i="46"/>
  <c r="L57" i="46"/>
  <c r="L58" i="46"/>
  <c r="L59" i="46"/>
  <c r="L60" i="46"/>
  <c r="L61" i="46"/>
  <c r="L62" i="46"/>
  <c r="L63" i="46"/>
  <c r="L64" i="46"/>
  <c r="L65" i="46"/>
  <c r="L66" i="46"/>
  <c r="L67" i="46"/>
  <c r="L68" i="46"/>
  <c r="L69" i="46"/>
  <c r="L70" i="46"/>
  <c r="L71" i="46"/>
  <c r="L72" i="46"/>
  <c r="L73" i="46"/>
  <c r="L74" i="46"/>
  <c r="L75" i="46"/>
  <c r="L76" i="46"/>
  <c r="L77" i="46"/>
  <c r="L49" i="46"/>
  <c r="L50" i="45"/>
  <c r="L51" i="45"/>
  <c r="L52" i="45"/>
  <c r="L53" i="45"/>
  <c r="L54" i="45"/>
  <c r="L55" i="45"/>
  <c r="L56" i="45"/>
  <c r="L57" i="45"/>
  <c r="L58" i="45"/>
  <c r="L59" i="45"/>
  <c r="L60" i="45"/>
  <c r="L61" i="45"/>
  <c r="L62" i="45"/>
  <c r="L63" i="45"/>
  <c r="L64" i="45"/>
  <c r="L65" i="45"/>
  <c r="L66" i="45"/>
  <c r="L67" i="45"/>
  <c r="L68" i="45"/>
  <c r="L69" i="45"/>
  <c r="L70" i="45"/>
  <c r="L71" i="45"/>
  <c r="L72" i="45"/>
  <c r="L73" i="45"/>
  <c r="L74" i="45"/>
  <c r="L75" i="45"/>
  <c r="L76" i="45"/>
  <c r="L77" i="45"/>
  <c r="L49" i="45"/>
  <c r="L50" i="44"/>
  <c r="L51" i="44"/>
  <c r="L52" i="44"/>
  <c r="L53" i="44"/>
  <c r="L54" i="44"/>
  <c r="L55" i="44"/>
  <c r="L56" i="44"/>
  <c r="L57" i="44"/>
  <c r="L58" i="44"/>
  <c r="L59" i="44"/>
  <c r="L60" i="44"/>
  <c r="L61" i="44"/>
  <c r="L62" i="44"/>
  <c r="L63" i="44"/>
  <c r="L64" i="44"/>
  <c r="L65" i="44"/>
  <c r="L66" i="44"/>
  <c r="L67" i="44"/>
  <c r="L68" i="44"/>
  <c r="L69" i="44"/>
  <c r="L70" i="44"/>
  <c r="L71" i="44"/>
  <c r="L72" i="44"/>
  <c r="L73" i="44"/>
  <c r="L74" i="44"/>
  <c r="L75" i="44"/>
  <c r="L76" i="44"/>
  <c r="L77" i="44"/>
  <c r="L49" i="44"/>
  <c r="L50" i="43"/>
  <c r="L51" i="43"/>
  <c r="L52" i="43"/>
  <c r="L53" i="43"/>
  <c r="L54" i="43"/>
  <c r="L55" i="43"/>
  <c r="L56" i="43"/>
  <c r="L57" i="43"/>
  <c r="L58" i="43"/>
  <c r="L59" i="43"/>
  <c r="L60" i="43"/>
  <c r="L61" i="43"/>
  <c r="L62" i="43"/>
  <c r="L63" i="43"/>
  <c r="L64" i="43"/>
  <c r="L65" i="43"/>
  <c r="L66" i="43"/>
  <c r="L67" i="43"/>
  <c r="L68" i="43"/>
  <c r="L69" i="43"/>
  <c r="L70" i="43"/>
  <c r="L71" i="43"/>
  <c r="L72" i="43"/>
  <c r="L73" i="43"/>
  <c r="L74" i="43"/>
  <c r="L75" i="43"/>
  <c r="L76" i="43"/>
  <c r="L77" i="43"/>
  <c r="L49" i="43"/>
  <c r="L50" i="42"/>
  <c r="L51" i="42"/>
  <c r="L52" i="42"/>
  <c r="L53" i="42"/>
  <c r="L54" i="42"/>
  <c r="L55" i="42"/>
  <c r="L56" i="42"/>
  <c r="L57" i="42"/>
  <c r="L58" i="42"/>
  <c r="L59" i="42"/>
  <c r="L60" i="42"/>
  <c r="L61" i="42"/>
  <c r="L62" i="42"/>
  <c r="L63" i="42"/>
  <c r="L64" i="42"/>
  <c r="L65" i="42"/>
  <c r="L66" i="42"/>
  <c r="L67" i="42"/>
  <c r="L68" i="42"/>
  <c r="L69" i="42"/>
  <c r="L70" i="42"/>
  <c r="L71" i="42"/>
  <c r="L72" i="42"/>
  <c r="L73" i="42"/>
  <c r="L74" i="42"/>
  <c r="L75" i="42"/>
  <c r="L76" i="42"/>
  <c r="L77" i="42"/>
  <c r="L49" i="42"/>
  <c r="L50" i="41"/>
  <c r="L51" i="41"/>
  <c r="L52" i="41"/>
  <c r="L53" i="41"/>
  <c r="L54" i="41"/>
  <c r="L55" i="41"/>
  <c r="L56" i="41"/>
  <c r="L57" i="41"/>
  <c r="L58" i="41"/>
  <c r="L59" i="41"/>
  <c r="L60" i="41"/>
  <c r="L61" i="41"/>
  <c r="L62" i="41"/>
  <c r="L63" i="41"/>
  <c r="L64" i="41"/>
  <c r="L65" i="41"/>
  <c r="L66" i="41"/>
  <c r="L67" i="41"/>
  <c r="L68" i="41"/>
  <c r="L69" i="41"/>
  <c r="L70" i="41"/>
  <c r="L71" i="41"/>
  <c r="L72" i="41"/>
  <c r="L73" i="41"/>
  <c r="L74" i="41"/>
  <c r="L75" i="41"/>
  <c r="L76" i="41"/>
  <c r="L77" i="41"/>
  <c r="L49" i="41"/>
  <c r="L50" i="40"/>
  <c r="L51" i="40"/>
  <c r="L52" i="40"/>
  <c r="L53" i="40"/>
  <c r="L54" i="40"/>
  <c r="L55" i="40"/>
  <c r="L56" i="40"/>
  <c r="L57" i="40"/>
  <c r="L58" i="40"/>
  <c r="L59" i="40"/>
  <c r="L60" i="40"/>
  <c r="L61" i="40"/>
  <c r="L62" i="40"/>
  <c r="L63" i="40"/>
  <c r="L64" i="40"/>
  <c r="L65" i="40"/>
  <c r="L66" i="40"/>
  <c r="L67" i="40"/>
  <c r="L68" i="40"/>
  <c r="L69" i="40"/>
  <c r="L70" i="40"/>
  <c r="L71" i="40"/>
  <c r="L72" i="40"/>
  <c r="L73" i="40"/>
  <c r="L74" i="40"/>
  <c r="L75" i="40"/>
  <c r="L76" i="40"/>
  <c r="L77" i="40"/>
  <c r="L49" i="40"/>
  <c r="L50" i="39"/>
  <c r="L51" i="39"/>
  <c r="L52" i="39"/>
  <c r="L53" i="39"/>
  <c r="L54" i="39"/>
  <c r="L55" i="39"/>
  <c r="L56" i="39"/>
  <c r="L57" i="39"/>
  <c r="L58" i="39"/>
  <c r="L59" i="39"/>
  <c r="L60" i="39"/>
  <c r="L61" i="39"/>
  <c r="L62" i="39"/>
  <c r="L63" i="39"/>
  <c r="L64" i="39"/>
  <c r="L65" i="39"/>
  <c r="L66" i="39"/>
  <c r="L67" i="39"/>
  <c r="L68" i="39"/>
  <c r="L69" i="39"/>
  <c r="L70" i="39"/>
  <c r="L71" i="39"/>
  <c r="L72" i="39"/>
  <c r="L73" i="39"/>
  <c r="L74" i="39"/>
  <c r="L75" i="39"/>
  <c r="L76" i="39"/>
  <c r="L77" i="39"/>
  <c r="L49" i="39"/>
  <c r="L50" i="35"/>
  <c r="L51" i="35"/>
  <c r="L52" i="35"/>
  <c r="L53" i="35"/>
  <c r="L54" i="35"/>
  <c r="L55" i="35"/>
  <c r="L56" i="35"/>
  <c r="L57" i="35"/>
  <c r="L58" i="35"/>
  <c r="L59" i="35"/>
  <c r="L60" i="35"/>
  <c r="L61" i="35"/>
  <c r="L62" i="35"/>
  <c r="L63" i="35"/>
  <c r="L64" i="35"/>
  <c r="L65" i="35"/>
  <c r="L66" i="35"/>
  <c r="L67" i="35"/>
  <c r="L68" i="35"/>
  <c r="L69" i="35"/>
  <c r="L70" i="35"/>
  <c r="L71" i="35"/>
  <c r="L72" i="35"/>
  <c r="L73" i="35"/>
  <c r="L74" i="35"/>
  <c r="L75" i="35"/>
  <c r="L76" i="35"/>
  <c r="L77" i="35"/>
  <c r="L49" i="35"/>
  <c r="L50" i="34"/>
  <c r="L51" i="34"/>
  <c r="L52" i="34"/>
  <c r="L53" i="34"/>
  <c r="L54" i="34"/>
  <c r="L55" i="34"/>
  <c r="L56" i="34"/>
  <c r="L57" i="34"/>
  <c r="L58" i="34"/>
  <c r="L59" i="34"/>
  <c r="L60" i="34"/>
  <c r="L61" i="34"/>
  <c r="L62" i="34"/>
  <c r="L63" i="34"/>
  <c r="L64" i="34"/>
  <c r="L65" i="34"/>
  <c r="L66" i="34"/>
  <c r="L67" i="34"/>
  <c r="L68" i="34"/>
  <c r="L69" i="34"/>
  <c r="L70" i="34"/>
  <c r="L71" i="34"/>
  <c r="L72" i="34"/>
  <c r="L73" i="34"/>
  <c r="L74" i="34"/>
  <c r="L75" i="34"/>
  <c r="L76" i="34"/>
  <c r="L77" i="34"/>
  <c r="L49" i="34"/>
  <c r="L50" i="33"/>
  <c r="L51" i="33"/>
  <c r="L52" i="33"/>
  <c r="L53" i="33"/>
  <c r="L54" i="33"/>
  <c r="L55" i="33"/>
  <c r="L56" i="33"/>
  <c r="L57" i="33"/>
  <c r="L58" i="33"/>
  <c r="L59" i="33"/>
  <c r="L60" i="33"/>
  <c r="L61" i="33"/>
  <c r="L62" i="33"/>
  <c r="L63" i="33"/>
  <c r="L64" i="33"/>
  <c r="L65" i="33"/>
  <c r="L66" i="33"/>
  <c r="L67" i="33"/>
  <c r="L68" i="33"/>
  <c r="L69" i="33"/>
  <c r="L70" i="33"/>
  <c r="L71" i="33"/>
  <c r="L72" i="33"/>
  <c r="L73" i="33"/>
  <c r="L74" i="33"/>
  <c r="L75" i="33"/>
  <c r="L76" i="33"/>
  <c r="L77" i="33"/>
  <c r="L49" i="33"/>
  <c r="L50" i="32"/>
  <c r="L51" i="32"/>
  <c r="L52" i="32"/>
  <c r="L53" i="32"/>
  <c r="L54" i="32"/>
  <c r="L55" i="32"/>
  <c r="L56" i="32"/>
  <c r="L57" i="32"/>
  <c r="L58" i="32"/>
  <c r="L59" i="32"/>
  <c r="L60" i="32"/>
  <c r="L61" i="32"/>
  <c r="L62" i="32"/>
  <c r="L63" i="32"/>
  <c r="L64" i="32"/>
  <c r="L65" i="32"/>
  <c r="L66" i="32"/>
  <c r="L67" i="32"/>
  <c r="L68" i="32"/>
  <c r="L69" i="32"/>
  <c r="L70" i="32"/>
  <c r="L71" i="32"/>
  <c r="L72" i="32"/>
  <c r="L73" i="32"/>
  <c r="L74" i="32"/>
  <c r="L75" i="32"/>
  <c r="L76" i="32"/>
  <c r="L77" i="32"/>
  <c r="L49" i="32"/>
  <c r="L50" i="31"/>
  <c r="L51" i="31"/>
  <c r="L52" i="31"/>
  <c r="L53" i="31"/>
  <c r="L54" i="31"/>
  <c r="L55" i="31"/>
  <c r="L56" i="31"/>
  <c r="L57" i="31"/>
  <c r="L58" i="31"/>
  <c r="L59" i="31"/>
  <c r="L60" i="31"/>
  <c r="L61" i="31"/>
  <c r="L62" i="31"/>
  <c r="L63" i="31"/>
  <c r="L64" i="31"/>
  <c r="L65" i="31"/>
  <c r="L66" i="31"/>
  <c r="L67" i="31"/>
  <c r="L68" i="31"/>
  <c r="L69" i="31"/>
  <c r="L70" i="31"/>
  <c r="L71" i="31"/>
  <c r="L72" i="31"/>
  <c r="L73" i="31"/>
  <c r="L74" i="31"/>
  <c r="L75" i="31"/>
  <c r="L76" i="31"/>
  <c r="L77" i="31"/>
  <c r="L49" i="31"/>
  <c r="L50" i="29"/>
  <c r="L51" i="29"/>
  <c r="L52" i="29"/>
  <c r="L53" i="29"/>
  <c r="L54" i="29"/>
  <c r="L55" i="29"/>
  <c r="L56" i="29"/>
  <c r="L57" i="29"/>
  <c r="L58" i="29"/>
  <c r="L59" i="29"/>
  <c r="L60" i="29"/>
  <c r="L61" i="29"/>
  <c r="L62" i="29"/>
  <c r="L63" i="29"/>
  <c r="L64" i="29"/>
  <c r="L65" i="29"/>
  <c r="L66" i="29"/>
  <c r="L67" i="29"/>
  <c r="L68" i="29"/>
  <c r="L69" i="29"/>
  <c r="L70" i="29"/>
  <c r="L71" i="29"/>
  <c r="L72" i="29"/>
  <c r="L73" i="29"/>
  <c r="L74" i="29"/>
  <c r="L75" i="29"/>
  <c r="L76" i="29"/>
  <c r="L77" i="29"/>
  <c r="L49" i="29"/>
  <c r="L50" i="28"/>
  <c r="L51" i="28"/>
  <c r="L52" i="28"/>
  <c r="L53" i="28"/>
  <c r="L54" i="28"/>
  <c r="L55" i="28"/>
  <c r="L56" i="28"/>
  <c r="L57" i="28"/>
  <c r="L58" i="28"/>
  <c r="L59" i="28"/>
  <c r="L60" i="28"/>
  <c r="L61" i="28"/>
  <c r="L62" i="28"/>
  <c r="L63" i="28"/>
  <c r="L64" i="28"/>
  <c r="L65" i="28"/>
  <c r="L66" i="28"/>
  <c r="L67" i="28"/>
  <c r="L68" i="28"/>
  <c r="L69" i="28"/>
  <c r="L70" i="28"/>
  <c r="L71" i="28"/>
  <c r="L72" i="28"/>
  <c r="L73" i="28"/>
  <c r="L74" i="28"/>
  <c r="L75" i="28"/>
  <c r="L76" i="28"/>
  <c r="L77" i="28"/>
  <c r="L49" i="28"/>
  <c r="L50" i="27"/>
  <c r="L51" i="27"/>
  <c r="L52" i="27"/>
  <c r="L53" i="27"/>
  <c r="L54" i="27"/>
  <c r="L55" i="27"/>
  <c r="L56" i="27"/>
  <c r="L57" i="27"/>
  <c r="L58" i="27"/>
  <c r="L59" i="27"/>
  <c r="L60" i="27"/>
  <c r="L61" i="27"/>
  <c r="L62" i="27"/>
  <c r="L63" i="27"/>
  <c r="L64" i="27"/>
  <c r="L65" i="27"/>
  <c r="L66" i="27"/>
  <c r="L67" i="27"/>
  <c r="L68" i="27"/>
  <c r="L69" i="27"/>
  <c r="L70" i="27"/>
  <c r="L71" i="27"/>
  <c r="L72" i="27"/>
  <c r="L73" i="27"/>
  <c r="L74" i="27"/>
  <c r="L75" i="27"/>
  <c r="L76" i="27"/>
  <c r="L77" i="27"/>
  <c r="L49" i="27"/>
  <c r="L50" i="25"/>
  <c r="L51" i="25"/>
  <c r="L52" i="25"/>
  <c r="L53" i="25"/>
  <c r="L54" i="25"/>
  <c r="L55" i="25"/>
  <c r="L56" i="25"/>
  <c r="L57" i="25"/>
  <c r="L58" i="25"/>
  <c r="L59" i="25"/>
  <c r="L60" i="25"/>
  <c r="L61" i="25"/>
  <c r="L62" i="25"/>
  <c r="L63" i="25"/>
  <c r="L64" i="25"/>
  <c r="L65" i="25"/>
  <c r="L66" i="25"/>
  <c r="L67" i="25"/>
  <c r="L69" i="25"/>
  <c r="L70" i="25"/>
  <c r="L71" i="25"/>
  <c r="L72" i="25"/>
  <c r="L73" i="25"/>
  <c r="L74" i="25"/>
  <c r="L75" i="25"/>
  <c r="L76" i="25"/>
  <c r="L77" i="25"/>
  <c r="L49" i="25"/>
  <c r="L50" i="24"/>
  <c r="L51" i="24"/>
  <c r="L52" i="24"/>
  <c r="L53" i="24"/>
  <c r="L54" i="24"/>
  <c r="L55" i="24"/>
  <c r="L56" i="24"/>
  <c r="L57" i="24"/>
  <c r="L58" i="24"/>
  <c r="L59" i="24"/>
  <c r="L60" i="24"/>
  <c r="L61" i="24"/>
  <c r="L62" i="24"/>
  <c r="L63" i="24"/>
  <c r="L64" i="24"/>
  <c r="L65" i="24"/>
  <c r="L66" i="24"/>
  <c r="L67" i="24"/>
  <c r="L68" i="24"/>
  <c r="L69" i="24"/>
  <c r="L70" i="24"/>
  <c r="L71" i="24"/>
  <c r="L72" i="24"/>
  <c r="L73" i="24"/>
  <c r="L74" i="24"/>
  <c r="L75" i="24"/>
  <c r="L76" i="24"/>
  <c r="L77" i="24"/>
  <c r="L49" i="24"/>
  <c r="L50" i="21"/>
  <c r="L51" i="21"/>
  <c r="L52" i="21"/>
  <c r="L53" i="21"/>
  <c r="L54" i="21"/>
  <c r="L55" i="21"/>
  <c r="L56" i="21"/>
  <c r="L57" i="21"/>
  <c r="L58" i="21"/>
  <c r="L59" i="21"/>
  <c r="L60" i="21"/>
  <c r="L61" i="21"/>
  <c r="L62" i="21"/>
  <c r="L63" i="21"/>
  <c r="L64" i="21"/>
  <c r="L65" i="21"/>
  <c r="L66" i="21"/>
  <c r="L67" i="21"/>
  <c r="L68" i="21"/>
  <c r="L69" i="21"/>
  <c r="L70" i="21"/>
  <c r="L71" i="21"/>
  <c r="L72" i="21"/>
  <c r="L73" i="21"/>
  <c r="L74" i="21"/>
  <c r="L75" i="21"/>
  <c r="L76" i="21"/>
  <c r="L77" i="21"/>
  <c r="L49" i="21"/>
  <c r="L50" i="22"/>
  <c r="L51" i="22"/>
  <c r="L52" i="22"/>
  <c r="L53" i="22"/>
  <c r="L54" i="22"/>
  <c r="L55" i="22"/>
  <c r="L56" i="22"/>
  <c r="L57" i="22"/>
  <c r="L58" i="22"/>
  <c r="L59" i="22"/>
  <c r="L60" i="22"/>
  <c r="L61" i="22"/>
  <c r="L62" i="22"/>
  <c r="L63" i="22"/>
  <c r="L64" i="22"/>
  <c r="L65" i="22"/>
  <c r="L66" i="22"/>
  <c r="L67" i="22"/>
  <c r="L68" i="22"/>
  <c r="L69" i="22"/>
  <c r="L70" i="22"/>
  <c r="L71" i="22"/>
  <c r="L72" i="22"/>
  <c r="L73" i="22"/>
  <c r="L74" i="22"/>
  <c r="L75" i="22"/>
  <c r="L76" i="22"/>
  <c r="L77" i="22"/>
  <c r="L49" i="22"/>
  <c r="L50" i="19" l="1"/>
  <c r="L51" i="19"/>
  <c r="L52" i="19"/>
  <c r="L53" i="19"/>
  <c r="L54" i="19"/>
  <c r="L55" i="19"/>
  <c r="L56" i="19"/>
  <c r="L57" i="19"/>
  <c r="L58" i="19"/>
  <c r="L59" i="19"/>
  <c r="L60" i="19"/>
  <c r="L61" i="19"/>
  <c r="L62" i="19"/>
  <c r="L63" i="19"/>
  <c r="L64" i="19"/>
  <c r="L65" i="19"/>
  <c r="L66" i="19"/>
  <c r="L67" i="19"/>
  <c r="L68" i="19"/>
  <c r="L69" i="19"/>
  <c r="L70" i="19"/>
  <c r="L71" i="19"/>
  <c r="L72" i="19"/>
  <c r="L73" i="19"/>
  <c r="L74" i="19"/>
  <c r="L75" i="19"/>
  <c r="L76" i="19"/>
  <c r="L77" i="19"/>
  <c r="L49" i="19"/>
  <c r="L50" i="18"/>
  <c r="L51" i="18"/>
  <c r="L52" i="18"/>
  <c r="L53" i="18"/>
  <c r="L54" i="18"/>
  <c r="L55" i="18"/>
  <c r="L56" i="18"/>
  <c r="L57" i="18"/>
  <c r="L58" i="18"/>
  <c r="L59" i="18"/>
  <c r="L60" i="18"/>
  <c r="L61" i="18"/>
  <c r="L62" i="18"/>
  <c r="L63" i="18"/>
  <c r="L64" i="18"/>
  <c r="L65" i="18"/>
  <c r="L66" i="18"/>
  <c r="L67" i="18"/>
  <c r="L68" i="18"/>
  <c r="L69" i="18"/>
  <c r="L70" i="18"/>
  <c r="L71" i="18"/>
  <c r="L72" i="18"/>
  <c r="L73" i="18"/>
  <c r="L74" i="18"/>
  <c r="L75" i="18"/>
  <c r="L76" i="18"/>
  <c r="L77" i="18"/>
  <c r="L49" i="18"/>
  <c r="L50" i="20"/>
  <c r="L51" i="20"/>
  <c r="L52" i="20"/>
  <c r="L53" i="20"/>
  <c r="L54" i="20"/>
  <c r="L55" i="20"/>
  <c r="L56" i="20"/>
  <c r="L57" i="20"/>
  <c r="L58" i="20"/>
  <c r="L59" i="20"/>
  <c r="L60" i="20"/>
  <c r="L61" i="20"/>
  <c r="L62" i="20"/>
  <c r="L63" i="20"/>
  <c r="L64" i="20"/>
  <c r="L65" i="20"/>
  <c r="L66" i="20"/>
  <c r="L67" i="20"/>
  <c r="L68" i="20"/>
  <c r="L69" i="20"/>
  <c r="L70" i="20"/>
  <c r="L71" i="20"/>
  <c r="L72" i="20"/>
  <c r="L73" i="20"/>
  <c r="L74" i="20"/>
  <c r="L75" i="20"/>
  <c r="L76" i="20"/>
  <c r="L77" i="20"/>
  <c r="L49" i="20"/>
  <c r="L50" i="17"/>
  <c r="L51" i="17"/>
  <c r="L52" i="17"/>
  <c r="L53" i="17"/>
  <c r="L54" i="17"/>
  <c r="L55" i="17"/>
  <c r="L56" i="17"/>
  <c r="L57" i="17"/>
  <c r="L58" i="17"/>
  <c r="L59" i="17"/>
  <c r="L60" i="17"/>
  <c r="L61" i="17"/>
  <c r="L62" i="17"/>
  <c r="L63" i="17"/>
  <c r="L64" i="17"/>
  <c r="L65" i="17"/>
  <c r="L66" i="17"/>
  <c r="L67" i="17"/>
  <c r="L68" i="17"/>
  <c r="L69" i="17"/>
  <c r="L70" i="17"/>
  <c r="L71" i="17"/>
  <c r="L72" i="17"/>
  <c r="L73" i="17"/>
  <c r="L74" i="17"/>
  <c r="L75" i="17"/>
  <c r="L76" i="17"/>
  <c r="L77" i="17"/>
  <c r="L49" i="17"/>
  <c r="L50" i="14"/>
  <c r="L51" i="14"/>
  <c r="L52" i="14"/>
  <c r="L53" i="14"/>
  <c r="L54" i="14"/>
  <c r="L55" i="14"/>
  <c r="L56" i="14"/>
  <c r="L57" i="14"/>
  <c r="L58" i="14"/>
  <c r="L59" i="14"/>
  <c r="L60" i="14"/>
  <c r="L61" i="14"/>
  <c r="L62" i="14"/>
  <c r="L63" i="14"/>
  <c r="L64" i="14"/>
  <c r="L65" i="14"/>
  <c r="L66" i="14"/>
  <c r="L67" i="14"/>
  <c r="L68" i="14"/>
  <c r="L69" i="14"/>
  <c r="L70" i="14"/>
  <c r="L71" i="14"/>
  <c r="L72" i="14"/>
  <c r="L73" i="14"/>
  <c r="L74" i="14"/>
  <c r="L75" i="14"/>
  <c r="L76" i="14"/>
  <c r="L77" i="14"/>
  <c r="L49" i="14"/>
  <c r="L50" i="12"/>
  <c r="L51" i="12"/>
  <c r="L52" i="12"/>
  <c r="L53" i="12"/>
  <c r="L54" i="12"/>
  <c r="L55" i="12"/>
  <c r="L56" i="12"/>
  <c r="L57" i="12"/>
  <c r="L58" i="12"/>
  <c r="L59" i="12"/>
  <c r="L60" i="12"/>
  <c r="L61" i="12"/>
  <c r="L62" i="12"/>
  <c r="L63" i="12"/>
  <c r="L64" i="12"/>
  <c r="L65" i="12"/>
  <c r="L66" i="12"/>
  <c r="L67" i="12"/>
  <c r="L68" i="12"/>
  <c r="L69" i="12"/>
  <c r="L70" i="12"/>
  <c r="L71" i="12"/>
  <c r="L72" i="12"/>
  <c r="L73" i="12"/>
  <c r="L74" i="12"/>
  <c r="L75" i="12"/>
  <c r="L76" i="12"/>
  <c r="L77" i="12"/>
  <c r="L49" i="12"/>
  <c r="M167" i="12" s="1"/>
  <c r="L50" i="11"/>
  <c r="L51" i="11"/>
  <c r="L52" i="11"/>
  <c r="L53" i="11"/>
  <c r="L54" i="11"/>
  <c r="L55" i="11"/>
  <c r="L56" i="11"/>
  <c r="L57" i="11"/>
  <c r="L58" i="11"/>
  <c r="L59" i="11"/>
  <c r="L60" i="11"/>
  <c r="L61" i="11"/>
  <c r="L62" i="11"/>
  <c r="L63" i="11"/>
  <c r="L64" i="11"/>
  <c r="L65" i="11"/>
  <c r="L66" i="11"/>
  <c r="L67" i="11"/>
  <c r="L68" i="11"/>
  <c r="L69" i="11"/>
  <c r="L70" i="11"/>
  <c r="L71" i="11"/>
  <c r="L72" i="11"/>
  <c r="L73" i="11"/>
  <c r="L74" i="11"/>
  <c r="L75" i="11"/>
  <c r="L76" i="11"/>
  <c r="L77" i="11"/>
  <c r="L49" i="11"/>
  <c r="L50" i="10"/>
  <c r="L51" i="10"/>
  <c r="L52" i="10"/>
  <c r="L53" i="10"/>
  <c r="L54" i="10"/>
  <c r="L55" i="10"/>
  <c r="L56" i="10"/>
  <c r="L57" i="10"/>
  <c r="L58" i="10"/>
  <c r="L59" i="10"/>
  <c r="L60" i="10"/>
  <c r="L61" i="10"/>
  <c r="L62" i="10"/>
  <c r="L63" i="10"/>
  <c r="L64" i="10"/>
  <c r="L65" i="10"/>
  <c r="L66" i="10"/>
  <c r="L67" i="10"/>
  <c r="L68" i="10"/>
  <c r="L69" i="10"/>
  <c r="L70" i="10"/>
  <c r="L71" i="10"/>
  <c r="L72" i="10"/>
  <c r="L73" i="10"/>
  <c r="L74" i="10"/>
  <c r="L75" i="10"/>
  <c r="L76" i="10"/>
  <c r="L77" i="10"/>
  <c r="L49" i="10"/>
  <c r="L50" i="9"/>
  <c r="L51" i="9"/>
  <c r="L52" i="9"/>
  <c r="L53" i="9"/>
  <c r="L54" i="9"/>
  <c r="L55" i="9"/>
  <c r="L56" i="9"/>
  <c r="L57" i="9"/>
  <c r="L58" i="9"/>
  <c r="L59" i="9"/>
  <c r="L60" i="9"/>
  <c r="L61" i="9"/>
  <c r="L62" i="9"/>
  <c r="L63" i="9"/>
  <c r="L64" i="9"/>
  <c r="L65" i="9"/>
  <c r="L66" i="9"/>
  <c r="L67" i="9"/>
  <c r="L68" i="9"/>
  <c r="L69" i="9"/>
  <c r="L70" i="9"/>
  <c r="L71" i="9"/>
  <c r="L72" i="9"/>
  <c r="L73" i="9"/>
  <c r="L74" i="9"/>
  <c r="L75" i="9"/>
  <c r="L76" i="9"/>
  <c r="L77" i="9"/>
  <c r="L49" i="9"/>
  <c r="L50" i="8"/>
  <c r="L51" i="8"/>
  <c r="L52" i="8"/>
  <c r="L53" i="8"/>
  <c r="L54" i="8"/>
  <c r="L55" i="8"/>
  <c r="L56" i="8"/>
  <c r="L57" i="8"/>
  <c r="L58" i="8"/>
  <c r="L59" i="8"/>
  <c r="L60" i="8"/>
  <c r="L61" i="8"/>
  <c r="L62" i="8"/>
  <c r="L63" i="8"/>
  <c r="L64" i="8"/>
  <c r="L65" i="8"/>
  <c r="L66" i="8"/>
  <c r="L67" i="8"/>
  <c r="L68" i="8"/>
  <c r="L69" i="8"/>
  <c r="L70" i="8"/>
  <c r="L71" i="8"/>
  <c r="L72" i="8"/>
  <c r="L73" i="8"/>
  <c r="L74" i="8"/>
  <c r="L75" i="8"/>
  <c r="L76" i="8"/>
  <c r="L77" i="8"/>
  <c r="L49" i="8"/>
  <c r="L50" i="7"/>
  <c r="L51" i="7"/>
  <c r="L52" i="7"/>
  <c r="L53" i="7"/>
  <c r="L54" i="7"/>
  <c r="L55" i="7"/>
  <c r="L56" i="7"/>
  <c r="L57" i="7"/>
  <c r="L58" i="7"/>
  <c r="L59" i="7"/>
  <c r="L60" i="7"/>
  <c r="L61" i="7"/>
  <c r="L62" i="7"/>
  <c r="L63" i="7"/>
  <c r="L64" i="7"/>
  <c r="L65" i="7"/>
  <c r="L66" i="7"/>
  <c r="L67" i="7"/>
  <c r="L68" i="7"/>
  <c r="L69" i="7"/>
  <c r="L70" i="7"/>
  <c r="L71" i="7"/>
  <c r="L72" i="7"/>
  <c r="L73" i="7"/>
  <c r="L74" i="7"/>
  <c r="L75" i="7"/>
  <c r="L76" i="7"/>
  <c r="L77" i="7"/>
  <c r="L49" i="7"/>
  <c r="L50" i="6"/>
  <c r="L51" i="6"/>
  <c r="L52" i="6"/>
  <c r="L53" i="6"/>
  <c r="L54" i="6"/>
  <c r="L55" i="6"/>
  <c r="L56" i="6"/>
  <c r="L57" i="6"/>
  <c r="L58" i="6"/>
  <c r="L59" i="6"/>
  <c r="L60" i="6"/>
  <c r="L61" i="6"/>
  <c r="L62" i="6"/>
  <c r="L63" i="6"/>
  <c r="L64" i="6"/>
  <c r="L65" i="6"/>
  <c r="L66" i="6"/>
  <c r="L67" i="6"/>
  <c r="L68" i="6"/>
  <c r="L69" i="6"/>
  <c r="L70" i="6"/>
  <c r="L71" i="6"/>
  <c r="L72" i="6"/>
  <c r="L73" i="6"/>
  <c r="L74" i="6"/>
  <c r="L75" i="6"/>
  <c r="L76" i="6"/>
  <c r="L77" i="6"/>
  <c r="L49" i="6"/>
  <c r="L50" i="5"/>
  <c r="L51" i="5"/>
  <c r="L52" i="5"/>
  <c r="L53" i="5"/>
  <c r="L54" i="5"/>
  <c r="L55" i="5"/>
  <c r="L56" i="5"/>
  <c r="L57" i="5"/>
  <c r="L58" i="5"/>
  <c r="L59" i="5"/>
  <c r="L60" i="5"/>
  <c r="L61" i="5"/>
  <c r="L62" i="5"/>
  <c r="L63" i="5"/>
  <c r="L64" i="5"/>
  <c r="L65" i="5"/>
  <c r="L66" i="5"/>
  <c r="L67" i="5"/>
  <c r="L68" i="5"/>
  <c r="L69" i="5"/>
  <c r="L70" i="5"/>
  <c r="L71" i="5"/>
  <c r="L72" i="5"/>
  <c r="L73" i="5"/>
  <c r="L74" i="5"/>
  <c r="L75" i="5"/>
  <c r="L76" i="5"/>
  <c r="L77" i="5"/>
  <c r="L49" i="5"/>
  <c r="H56" i="23" l="1"/>
  <c r="D60" i="16" l="1"/>
  <c r="D50" i="38" l="1"/>
  <c r="E50" i="38"/>
  <c r="F50" i="38"/>
  <c r="G50" i="38"/>
  <c r="H50" i="38"/>
  <c r="I50" i="38"/>
  <c r="J50" i="38"/>
  <c r="K50" i="38"/>
  <c r="D51" i="38"/>
  <c r="E51" i="38"/>
  <c r="F51" i="38"/>
  <c r="G51" i="38"/>
  <c r="H51" i="38"/>
  <c r="I51" i="38"/>
  <c r="J51" i="38"/>
  <c r="K51" i="38"/>
  <c r="D52" i="38"/>
  <c r="E52" i="38"/>
  <c r="F52" i="38"/>
  <c r="G52" i="38"/>
  <c r="H52" i="38"/>
  <c r="I52" i="38"/>
  <c r="J52" i="38"/>
  <c r="K52" i="38"/>
  <c r="D53" i="38"/>
  <c r="E53" i="38"/>
  <c r="F53" i="38"/>
  <c r="G53" i="38"/>
  <c r="H53" i="38"/>
  <c r="I53" i="38"/>
  <c r="J53" i="38"/>
  <c r="K53" i="38"/>
  <c r="D54" i="38"/>
  <c r="E54" i="38"/>
  <c r="F54" i="38"/>
  <c r="G54" i="38"/>
  <c r="H54" i="38"/>
  <c r="I54" i="38"/>
  <c r="J54" i="38"/>
  <c r="K54" i="38"/>
  <c r="D55" i="38"/>
  <c r="E55" i="38"/>
  <c r="F55" i="38"/>
  <c r="G55" i="38"/>
  <c r="H55" i="38"/>
  <c r="I55" i="38"/>
  <c r="J55" i="38"/>
  <c r="K55" i="38"/>
  <c r="D56" i="38"/>
  <c r="E56" i="38"/>
  <c r="F56" i="38"/>
  <c r="G56" i="38"/>
  <c r="H56" i="38"/>
  <c r="I56" i="38"/>
  <c r="J56" i="38"/>
  <c r="K56" i="38"/>
  <c r="D57" i="38"/>
  <c r="E57" i="38"/>
  <c r="F57" i="38"/>
  <c r="G57" i="38"/>
  <c r="H57" i="38"/>
  <c r="I57" i="38"/>
  <c r="J57" i="38"/>
  <c r="K57" i="38"/>
  <c r="D58" i="38"/>
  <c r="E58" i="38"/>
  <c r="F58" i="38"/>
  <c r="G58" i="38"/>
  <c r="H58" i="38"/>
  <c r="I58" i="38"/>
  <c r="J58" i="38"/>
  <c r="K58" i="38"/>
  <c r="D59" i="38"/>
  <c r="E59" i="38"/>
  <c r="F59" i="38"/>
  <c r="G59" i="38"/>
  <c r="H59" i="38"/>
  <c r="I59" i="38"/>
  <c r="J59" i="38"/>
  <c r="K59" i="38"/>
  <c r="D60" i="38"/>
  <c r="E60" i="38"/>
  <c r="F60" i="38"/>
  <c r="G60" i="38"/>
  <c r="H60" i="38"/>
  <c r="I60" i="38"/>
  <c r="J60" i="38"/>
  <c r="K60" i="38"/>
  <c r="D61" i="38"/>
  <c r="E61" i="38"/>
  <c r="F61" i="38"/>
  <c r="G61" i="38"/>
  <c r="H61" i="38"/>
  <c r="I61" i="38"/>
  <c r="J61" i="38"/>
  <c r="K61" i="38"/>
  <c r="D62" i="38"/>
  <c r="E62" i="38"/>
  <c r="F62" i="38"/>
  <c r="G62" i="38"/>
  <c r="H62" i="38"/>
  <c r="I62" i="38"/>
  <c r="J62" i="38"/>
  <c r="K62" i="38"/>
  <c r="D63" i="38"/>
  <c r="E63" i="38"/>
  <c r="F63" i="38"/>
  <c r="G63" i="38"/>
  <c r="H63" i="38"/>
  <c r="I63" i="38"/>
  <c r="J63" i="38"/>
  <c r="K63" i="38"/>
  <c r="D64" i="38"/>
  <c r="E64" i="38"/>
  <c r="F64" i="38"/>
  <c r="G64" i="38"/>
  <c r="H64" i="38"/>
  <c r="I64" i="38"/>
  <c r="J64" i="38"/>
  <c r="K64" i="38"/>
  <c r="D65" i="38"/>
  <c r="E65" i="38"/>
  <c r="F65" i="38"/>
  <c r="G65" i="38"/>
  <c r="H65" i="38"/>
  <c r="I65" i="38"/>
  <c r="J65" i="38"/>
  <c r="K65" i="38"/>
  <c r="D66" i="38"/>
  <c r="E66" i="38"/>
  <c r="F66" i="38"/>
  <c r="G66" i="38"/>
  <c r="H66" i="38"/>
  <c r="I66" i="38"/>
  <c r="J66" i="38"/>
  <c r="K66" i="38"/>
  <c r="D67" i="38"/>
  <c r="E67" i="38"/>
  <c r="F67" i="38"/>
  <c r="G67" i="38"/>
  <c r="H67" i="38"/>
  <c r="I67" i="38"/>
  <c r="J67" i="38"/>
  <c r="K67" i="38"/>
  <c r="D68" i="38"/>
  <c r="E68" i="38"/>
  <c r="F68" i="38"/>
  <c r="G68" i="38"/>
  <c r="H68" i="38"/>
  <c r="I68" i="38"/>
  <c r="J68" i="38"/>
  <c r="K68" i="38"/>
  <c r="D69" i="38"/>
  <c r="E69" i="38"/>
  <c r="F69" i="38"/>
  <c r="G69" i="38"/>
  <c r="H69" i="38"/>
  <c r="I69" i="38"/>
  <c r="J69" i="38"/>
  <c r="K69" i="38"/>
  <c r="D70" i="38"/>
  <c r="E70" i="38"/>
  <c r="F70" i="38"/>
  <c r="G70" i="38"/>
  <c r="H70" i="38"/>
  <c r="I70" i="38"/>
  <c r="J70" i="38"/>
  <c r="K70" i="38"/>
  <c r="D71" i="38"/>
  <c r="E71" i="38"/>
  <c r="F71" i="38"/>
  <c r="G71" i="38"/>
  <c r="H71" i="38"/>
  <c r="I71" i="38"/>
  <c r="J71" i="38"/>
  <c r="K71" i="38"/>
  <c r="D72" i="38"/>
  <c r="E72" i="38"/>
  <c r="F72" i="38"/>
  <c r="G72" i="38"/>
  <c r="H72" i="38"/>
  <c r="I72" i="38"/>
  <c r="J72" i="38"/>
  <c r="K72" i="38"/>
  <c r="D73" i="38"/>
  <c r="E73" i="38"/>
  <c r="F73" i="38"/>
  <c r="G73" i="38"/>
  <c r="H73" i="38"/>
  <c r="I73" i="38"/>
  <c r="J73" i="38"/>
  <c r="K73" i="38"/>
  <c r="D74" i="38"/>
  <c r="E74" i="38"/>
  <c r="F74" i="38"/>
  <c r="G74" i="38"/>
  <c r="H74" i="38"/>
  <c r="I74" i="38"/>
  <c r="J74" i="38"/>
  <c r="K74" i="38"/>
  <c r="D75" i="38"/>
  <c r="E75" i="38"/>
  <c r="F75" i="38"/>
  <c r="G75" i="38"/>
  <c r="H75" i="38"/>
  <c r="I75" i="38"/>
  <c r="J75" i="38"/>
  <c r="K75" i="38"/>
  <c r="D76" i="38"/>
  <c r="E76" i="38"/>
  <c r="F76" i="38"/>
  <c r="G76" i="38"/>
  <c r="H76" i="38"/>
  <c r="I76" i="38"/>
  <c r="J76" i="38"/>
  <c r="K76" i="38"/>
  <c r="D77" i="38"/>
  <c r="E77" i="38"/>
  <c r="F77" i="38"/>
  <c r="G77" i="38"/>
  <c r="H77" i="38"/>
  <c r="I77" i="38"/>
  <c r="J77" i="38"/>
  <c r="K77" i="38"/>
  <c r="E49" i="38"/>
  <c r="F49" i="38"/>
  <c r="G49" i="38"/>
  <c r="H49" i="38"/>
  <c r="I49" i="38"/>
  <c r="J49" i="38"/>
  <c r="K49" i="38"/>
  <c r="D49" i="38"/>
  <c r="L53" i="38" l="1"/>
  <c r="L60" i="38"/>
  <c r="L51" i="38"/>
  <c r="L74" i="38"/>
  <c r="L76" i="38"/>
  <c r="L75" i="38"/>
  <c r="L70" i="38"/>
  <c r="L73" i="38"/>
  <c r="L49" i="38"/>
  <c r="L69" i="38"/>
  <c r="L61" i="38"/>
  <c r="L55" i="38"/>
  <c r="L59" i="38"/>
  <c r="L77" i="38"/>
  <c r="L64" i="38"/>
  <c r="L50" i="38"/>
  <c r="L62" i="38"/>
  <c r="L63" i="38"/>
  <c r="L56" i="38"/>
  <c r="L57" i="38"/>
  <c r="L71" i="38"/>
  <c r="L72" i="38"/>
  <c r="L65" i="38"/>
  <c r="L68" i="38"/>
  <c r="L52" i="38"/>
  <c r="L54" i="38"/>
  <c r="L66" i="38"/>
  <c r="L58" i="38"/>
  <c r="L67" i="38"/>
  <c r="D50" i="30"/>
  <c r="E50" i="30"/>
  <c r="F50" i="30"/>
  <c r="G50" i="30"/>
  <c r="H50" i="30"/>
  <c r="I50" i="30"/>
  <c r="J50" i="30"/>
  <c r="K50" i="30"/>
  <c r="D51" i="30"/>
  <c r="E51" i="30"/>
  <c r="F51" i="30"/>
  <c r="G51" i="30"/>
  <c r="H51" i="30"/>
  <c r="I51" i="30"/>
  <c r="J51" i="30"/>
  <c r="K51" i="30"/>
  <c r="D52" i="30"/>
  <c r="E52" i="30"/>
  <c r="F52" i="30"/>
  <c r="G52" i="30"/>
  <c r="H52" i="30"/>
  <c r="I52" i="30"/>
  <c r="J52" i="30"/>
  <c r="K52" i="30"/>
  <c r="D53" i="30"/>
  <c r="E53" i="30"/>
  <c r="F53" i="30"/>
  <c r="G53" i="30"/>
  <c r="H53" i="30"/>
  <c r="I53" i="30"/>
  <c r="J53" i="30"/>
  <c r="K53" i="30"/>
  <c r="D54" i="30"/>
  <c r="E54" i="30"/>
  <c r="F54" i="30"/>
  <c r="G54" i="30"/>
  <c r="H54" i="30"/>
  <c r="I54" i="30"/>
  <c r="J54" i="30"/>
  <c r="K54" i="30"/>
  <c r="D55" i="30"/>
  <c r="E55" i="30"/>
  <c r="F55" i="30"/>
  <c r="G55" i="30"/>
  <c r="H55" i="30"/>
  <c r="I55" i="30"/>
  <c r="J55" i="30"/>
  <c r="K55" i="30"/>
  <c r="D56" i="30"/>
  <c r="E56" i="30"/>
  <c r="F56" i="30"/>
  <c r="G56" i="30"/>
  <c r="H56" i="30"/>
  <c r="I56" i="30"/>
  <c r="J56" i="30"/>
  <c r="K56" i="30"/>
  <c r="D57" i="30"/>
  <c r="E57" i="30"/>
  <c r="F57" i="30"/>
  <c r="G57" i="30"/>
  <c r="H57" i="30"/>
  <c r="I57" i="30"/>
  <c r="J57" i="30"/>
  <c r="K57" i="30"/>
  <c r="D58" i="30"/>
  <c r="E58" i="30"/>
  <c r="F58" i="30"/>
  <c r="G58" i="30"/>
  <c r="H58" i="30"/>
  <c r="I58" i="30"/>
  <c r="J58" i="30"/>
  <c r="K58" i="30"/>
  <c r="D59" i="30"/>
  <c r="E59" i="30"/>
  <c r="F59" i="30"/>
  <c r="G59" i="30"/>
  <c r="H59" i="30"/>
  <c r="I59" i="30"/>
  <c r="J59" i="30"/>
  <c r="K59" i="30"/>
  <c r="D60" i="30"/>
  <c r="E60" i="30"/>
  <c r="F60" i="30"/>
  <c r="G60" i="30"/>
  <c r="H60" i="30"/>
  <c r="I60" i="30"/>
  <c r="J60" i="30"/>
  <c r="K60" i="30"/>
  <c r="D61" i="30"/>
  <c r="E61" i="30"/>
  <c r="F61" i="30"/>
  <c r="G61" i="30"/>
  <c r="H61" i="30"/>
  <c r="I61" i="30"/>
  <c r="J61" i="30"/>
  <c r="K61" i="30"/>
  <c r="D62" i="30"/>
  <c r="E62" i="30"/>
  <c r="F62" i="30"/>
  <c r="G62" i="30"/>
  <c r="H62" i="30"/>
  <c r="I62" i="30"/>
  <c r="J62" i="30"/>
  <c r="K62" i="30"/>
  <c r="D63" i="30"/>
  <c r="E63" i="30"/>
  <c r="F63" i="30"/>
  <c r="G63" i="30"/>
  <c r="H63" i="30"/>
  <c r="I63" i="30"/>
  <c r="J63" i="30"/>
  <c r="K63" i="30"/>
  <c r="D64" i="30"/>
  <c r="E64" i="30"/>
  <c r="F64" i="30"/>
  <c r="G64" i="30"/>
  <c r="H64" i="30"/>
  <c r="I64" i="30"/>
  <c r="J64" i="30"/>
  <c r="K64" i="30"/>
  <c r="D65" i="30"/>
  <c r="E65" i="30"/>
  <c r="F65" i="30"/>
  <c r="G65" i="30"/>
  <c r="H65" i="30"/>
  <c r="I65" i="30"/>
  <c r="J65" i="30"/>
  <c r="K65" i="30"/>
  <c r="D66" i="30"/>
  <c r="E66" i="30"/>
  <c r="F66" i="30"/>
  <c r="G66" i="30"/>
  <c r="H66" i="30"/>
  <c r="I66" i="30"/>
  <c r="J66" i="30"/>
  <c r="K66" i="30"/>
  <c r="D67" i="30"/>
  <c r="E67" i="30"/>
  <c r="F67" i="30"/>
  <c r="G67" i="30"/>
  <c r="H67" i="30"/>
  <c r="I67" i="30"/>
  <c r="J67" i="30"/>
  <c r="K67" i="30"/>
  <c r="D68" i="30"/>
  <c r="E68" i="30"/>
  <c r="F68" i="30"/>
  <c r="G68" i="30"/>
  <c r="H68" i="30"/>
  <c r="I68" i="30"/>
  <c r="J68" i="30"/>
  <c r="K68" i="30"/>
  <c r="D69" i="30"/>
  <c r="E69" i="30"/>
  <c r="F69" i="30"/>
  <c r="G69" i="30"/>
  <c r="H69" i="30"/>
  <c r="I69" i="30"/>
  <c r="J69" i="30"/>
  <c r="K69" i="30"/>
  <c r="D70" i="30"/>
  <c r="E70" i="30"/>
  <c r="F70" i="30"/>
  <c r="G70" i="30"/>
  <c r="H70" i="30"/>
  <c r="I70" i="30"/>
  <c r="J70" i="30"/>
  <c r="K70" i="30"/>
  <c r="D71" i="30"/>
  <c r="E71" i="30"/>
  <c r="F71" i="30"/>
  <c r="G71" i="30"/>
  <c r="H71" i="30"/>
  <c r="I71" i="30"/>
  <c r="J71" i="30"/>
  <c r="K71" i="30"/>
  <c r="D72" i="30"/>
  <c r="E72" i="30"/>
  <c r="F72" i="30"/>
  <c r="G72" i="30"/>
  <c r="H72" i="30"/>
  <c r="I72" i="30"/>
  <c r="J72" i="30"/>
  <c r="K72" i="30"/>
  <c r="D73" i="30"/>
  <c r="E73" i="30"/>
  <c r="F73" i="30"/>
  <c r="G73" i="30"/>
  <c r="H73" i="30"/>
  <c r="I73" i="30"/>
  <c r="J73" i="30"/>
  <c r="K73" i="30"/>
  <c r="D74" i="30"/>
  <c r="E74" i="30"/>
  <c r="F74" i="30"/>
  <c r="G74" i="30"/>
  <c r="H74" i="30"/>
  <c r="I74" i="30"/>
  <c r="J74" i="30"/>
  <c r="K74" i="30"/>
  <c r="D75" i="30"/>
  <c r="E75" i="30"/>
  <c r="F75" i="30"/>
  <c r="G75" i="30"/>
  <c r="H75" i="30"/>
  <c r="I75" i="30"/>
  <c r="J75" i="30"/>
  <c r="K75" i="30"/>
  <c r="D76" i="30"/>
  <c r="E76" i="30"/>
  <c r="F76" i="30"/>
  <c r="G76" i="30"/>
  <c r="H76" i="30"/>
  <c r="I76" i="30"/>
  <c r="J76" i="30"/>
  <c r="K76" i="30"/>
  <c r="D77" i="30"/>
  <c r="E77" i="30"/>
  <c r="F77" i="30"/>
  <c r="G77" i="30"/>
  <c r="H77" i="30"/>
  <c r="I77" i="30"/>
  <c r="J77" i="30"/>
  <c r="K77" i="30"/>
  <c r="E49" i="30"/>
  <c r="F49" i="30"/>
  <c r="G49" i="30"/>
  <c r="H49" i="30"/>
  <c r="I49" i="30"/>
  <c r="J49" i="30"/>
  <c r="K49" i="30"/>
  <c r="D49" i="30"/>
  <c r="D50" i="26"/>
  <c r="E50" i="26"/>
  <c r="F50" i="26"/>
  <c r="G50" i="26"/>
  <c r="H50" i="26"/>
  <c r="I50" i="26"/>
  <c r="J50" i="26"/>
  <c r="K50" i="26"/>
  <c r="D51" i="26"/>
  <c r="E51" i="26"/>
  <c r="F51" i="26"/>
  <c r="G51" i="26"/>
  <c r="H51" i="26"/>
  <c r="I51" i="26"/>
  <c r="J51" i="26"/>
  <c r="K51" i="26"/>
  <c r="D52" i="26"/>
  <c r="E52" i="26"/>
  <c r="F52" i="26"/>
  <c r="G52" i="26"/>
  <c r="H52" i="26"/>
  <c r="I52" i="26"/>
  <c r="J52" i="26"/>
  <c r="K52" i="26"/>
  <c r="D53" i="26"/>
  <c r="E53" i="26"/>
  <c r="F53" i="26"/>
  <c r="G53" i="26"/>
  <c r="H53" i="26"/>
  <c r="I53" i="26"/>
  <c r="J53" i="26"/>
  <c r="K53" i="26"/>
  <c r="D54" i="26"/>
  <c r="E54" i="26"/>
  <c r="F54" i="26"/>
  <c r="G54" i="26"/>
  <c r="H54" i="26"/>
  <c r="I54" i="26"/>
  <c r="J54" i="26"/>
  <c r="K54" i="26"/>
  <c r="D55" i="26"/>
  <c r="E55" i="26"/>
  <c r="F55" i="26"/>
  <c r="G55" i="26"/>
  <c r="H55" i="26"/>
  <c r="I55" i="26"/>
  <c r="J55" i="26"/>
  <c r="K55" i="26"/>
  <c r="D56" i="26"/>
  <c r="E56" i="26"/>
  <c r="F56" i="26"/>
  <c r="G56" i="26"/>
  <c r="H56" i="26"/>
  <c r="I56" i="26"/>
  <c r="J56" i="26"/>
  <c r="K56" i="26"/>
  <c r="D57" i="26"/>
  <c r="E57" i="26"/>
  <c r="F57" i="26"/>
  <c r="G57" i="26"/>
  <c r="H57" i="26"/>
  <c r="I57" i="26"/>
  <c r="J57" i="26"/>
  <c r="K57" i="26"/>
  <c r="D58" i="26"/>
  <c r="E58" i="26"/>
  <c r="F58" i="26"/>
  <c r="G58" i="26"/>
  <c r="H58" i="26"/>
  <c r="I58" i="26"/>
  <c r="J58" i="26"/>
  <c r="K58" i="26"/>
  <c r="D59" i="26"/>
  <c r="E59" i="26"/>
  <c r="F59" i="26"/>
  <c r="G59" i="26"/>
  <c r="H59" i="26"/>
  <c r="I59" i="26"/>
  <c r="J59" i="26"/>
  <c r="K59" i="26"/>
  <c r="D60" i="26"/>
  <c r="E60" i="26"/>
  <c r="F60" i="26"/>
  <c r="G60" i="26"/>
  <c r="H60" i="26"/>
  <c r="I60" i="26"/>
  <c r="J60" i="26"/>
  <c r="K60" i="26"/>
  <c r="D61" i="26"/>
  <c r="E61" i="26"/>
  <c r="F61" i="26"/>
  <c r="G61" i="26"/>
  <c r="H61" i="26"/>
  <c r="I61" i="26"/>
  <c r="J61" i="26"/>
  <c r="K61" i="26"/>
  <c r="D62" i="26"/>
  <c r="E62" i="26"/>
  <c r="F62" i="26"/>
  <c r="G62" i="26"/>
  <c r="H62" i="26"/>
  <c r="I62" i="26"/>
  <c r="J62" i="26"/>
  <c r="K62" i="26"/>
  <c r="D63" i="26"/>
  <c r="E63" i="26"/>
  <c r="F63" i="26"/>
  <c r="G63" i="26"/>
  <c r="H63" i="26"/>
  <c r="I63" i="26"/>
  <c r="J63" i="26"/>
  <c r="K63" i="26"/>
  <c r="D64" i="26"/>
  <c r="E64" i="26"/>
  <c r="F64" i="26"/>
  <c r="G64" i="26"/>
  <c r="H64" i="26"/>
  <c r="I64" i="26"/>
  <c r="J64" i="26"/>
  <c r="K64" i="26"/>
  <c r="D65" i="26"/>
  <c r="E65" i="26"/>
  <c r="F65" i="26"/>
  <c r="G65" i="26"/>
  <c r="H65" i="26"/>
  <c r="I65" i="26"/>
  <c r="J65" i="26"/>
  <c r="K65" i="26"/>
  <c r="D66" i="26"/>
  <c r="E66" i="26"/>
  <c r="F66" i="26"/>
  <c r="G66" i="26"/>
  <c r="H66" i="26"/>
  <c r="I66" i="26"/>
  <c r="J66" i="26"/>
  <c r="K66" i="26"/>
  <c r="D67" i="26"/>
  <c r="E67" i="26"/>
  <c r="F67" i="26"/>
  <c r="G67" i="26"/>
  <c r="H67" i="26"/>
  <c r="I67" i="26"/>
  <c r="J67" i="26"/>
  <c r="K67" i="26"/>
  <c r="D68" i="26"/>
  <c r="E68" i="26"/>
  <c r="F68" i="26"/>
  <c r="G68" i="26"/>
  <c r="H68" i="26"/>
  <c r="I68" i="26"/>
  <c r="J68" i="26"/>
  <c r="K68" i="26"/>
  <c r="D69" i="26"/>
  <c r="E69" i="26"/>
  <c r="F69" i="26"/>
  <c r="G69" i="26"/>
  <c r="H69" i="26"/>
  <c r="I69" i="26"/>
  <c r="J69" i="26"/>
  <c r="K69" i="26"/>
  <c r="D70" i="26"/>
  <c r="E70" i="26"/>
  <c r="F70" i="26"/>
  <c r="G70" i="26"/>
  <c r="H70" i="26"/>
  <c r="I70" i="26"/>
  <c r="J70" i="26"/>
  <c r="K70" i="26"/>
  <c r="D71" i="26"/>
  <c r="E71" i="26"/>
  <c r="F71" i="26"/>
  <c r="G71" i="26"/>
  <c r="H71" i="26"/>
  <c r="I71" i="26"/>
  <c r="J71" i="26"/>
  <c r="K71" i="26"/>
  <c r="D72" i="26"/>
  <c r="E72" i="26"/>
  <c r="F72" i="26"/>
  <c r="G72" i="26"/>
  <c r="H72" i="26"/>
  <c r="I72" i="26"/>
  <c r="J72" i="26"/>
  <c r="K72" i="26"/>
  <c r="D73" i="26"/>
  <c r="E73" i="26"/>
  <c r="F73" i="26"/>
  <c r="G73" i="26"/>
  <c r="H73" i="26"/>
  <c r="I73" i="26"/>
  <c r="J73" i="26"/>
  <c r="K73" i="26"/>
  <c r="D74" i="26"/>
  <c r="E74" i="26"/>
  <c r="F74" i="26"/>
  <c r="G74" i="26"/>
  <c r="H74" i="26"/>
  <c r="I74" i="26"/>
  <c r="J74" i="26"/>
  <c r="K74" i="26"/>
  <c r="D75" i="26"/>
  <c r="E75" i="26"/>
  <c r="F75" i="26"/>
  <c r="G75" i="26"/>
  <c r="H75" i="26"/>
  <c r="I75" i="26"/>
  <c r="J75" i="26"/>
  <c r="K75" i="26"/>
  <c r="D76" i="26"/>
  <c r="E76" i="26"/>
  <c r="F76" i="26"/>
  <c r="G76" i="26"/>
  <c r="H76" i="26"/>
  <c r="I76" i="26"/>
  <c r="J76" i="26"/>
  <c r="K76" i="26"/>
  <c r="D77" i="26"/>
  <c r="E77" i="26"/>
  <c r="F77" i="26"/>
  <c r="G77" i="26"/>
  <c r="H77" i="26"/>
  <c r="I77" i="26"/>
  <c r="J77" i="26"/>
  <c r="K77" i="26"/>
  <c r="E49" i="26"/>
  <c r="F49" i="26"/>
  <c r="G49" i="26"/>
  <c r="H49" i="26"/>
  <c r="I49" i="26"/>
  <c r="J49" i="26"/>
  <c r="K49" i="26"/>
  <c r="D49" i="26"/>
  <c r="D50" i="23"/>
  <c r="E50" i="23"/>
  <c r="F50" i="23"/>
  <c r="G50" i="23"/>
  <c r="H50" i="23"/>
  <c r="I50" i="23"/>
  <c r="J50" i="23"/>
  <c r="K50" i="23"/>
  <c r="D51" i="23"/>
  <c r="E51" i="23"/>
  <c r="F51" i="23"/>
  <c r="G51" i="23"/>
  <c r="H51" i="23"/>
  <c r="I51" i="23"/>
  <c r="J51" i="23"/>
  <c r="K51" i="23"/>
  <c r="D52" i="23"/>
  <c r="E52" i="23"/>
  <c r="F52" i="23"/>
  <c r="G52" i="23"/>
  <c r="H52" i="23"/>
  <c r="I52" i="23"/>
  <c r="I52" i="15" s="1"/>
  <c r="I52" i="13" s="1"/>
  <c r="J52" i="23"/>
  <c r="J52" i="15" s="1"/>
  <c r="J52" i="13" s="1"/>
  <c r="K52" i="23"/>
  <c r="D53" i="23"/>
  <c r="E53" i="23"/>
  <c r="F53" i="23"/>
  <c r="G53" i="23"/>
  <c r="H53" i="23"/>
  <c r="I53" i="23"/>
  <c r="J53" i="23"/>
  <c r="K53" i="23"/>
  <c r="D54" i="23"/>
  <c r="E54" i="23"/>
  <c r="E54" i="15" s="1"/>
  <c r="E54" i="13" s="1"/>
  <c r="F54" i="23"/>
  <c r="F54" i="15" s="1"/>
  <c r="F54" i="13" s="1"/>
  <c r="G54" i="23"/>
  <c r="H54" i="23"/>
  <c r="I54" i="23"/>
  <c r="J54" i="23"/>
  <c r="K54" i="23"/>
  <c r="D55" i="23"/>
  <c r="E55" i="23"/>
  <c r="F55" i="23"/>
  <c r="G55" i="23"/>
  <c r="H55" i="23"/>
  <c r="I55" i="23"/>
  <c r="I55" i="15" s="1"/>
  <c r="I55" i="13" s="1"/>
  <c r="J55" i="23"/>
  <c r="J55" i="15" s="1"/>
  <c r="J55" i="13" s="1"/>
  <c r="K55" i="23"/>
  <c r="D56" i="23"/>
  <c r="E56" i="23"/>
  <c r="F56" i="23"/>
  <c r="G56" i="23"/>
  <c r="I56" i="23"/>
  <c r="J56" i="23"/>
  <c r="K56" i="23"/>
  <c r="D57" i="23"/>
  <c r="E57" i="23"/>
  <c r="E57" i="15" s="1"/>
  <c r="E57" i="13" s="1"/>
  <c r="F57" i="23"/>
  <c r="F57" i="15" s="1"/>
  <c r="F57" i="13" s="1"/>
  <c r="G57" i="23"/>
  <c r="G57" i="15" s="1"/>
  <c r="G57" i="13" s="1"/>
  <c r="H57" i="23"/>
  <c r="I57" i="23"/>
  <c r="J57" i="23"/>
  <c r="K57" i="23"/>
  <c r="D58" i="23"/>
  <c r="E58" i="23"/>
  <c r="F58" i="23"/>
  <c r="G58" i="23"/>
  <c r="H58" i="23"/>
  <c r="I58" i="23"/>
  <c r="I58" i="15" s="1"/>
  <c r="I58" i="13" s="1"/>
  <c r="J58" i="23"/>
  <c r="J58" i="15" s="1"/>
  <c r="J58" i="13" s="1"/>
  <c r="K58" i="23"/>
  <c r="K58" i="15" s="1"/>
  <c r="K58" i="13" s="1"/>
  <c r="D59" i="23"/>
  <c r="E59" i="23"/>
  <c r="F59" i="23"/>
  <c r="G59" i="23"/>
  <c r="H59" i="23"/>
  <c r="I59" i="23"/>
  <c r="J59" i="23"/>
  <c r="K59" i="23"/>
  <c r="D60" i="23"/>
  <c r="E60" i="23"/>
  <c r="E60" i="15" s="1"/>
  <c r="E60" i="13" s="1"/>
  <c r="F60" i="23"/>
  <c r="F60" i="15" s="1"/>
  <c r="F60" i="13" s="1"/>
  <c r="G60" i="23"/>
  <c r="G60" i="15" s="1"/>
  <c r="G60" i="13" s="1"/>
  <c r="H60" i="23"/>
  <c r="I60" i="23"/>
  <c r="J60" i="23"/>
  <c r="K60" i="23"/>
  <c r="D61" i="23"/>
  <c r="E61" i="23"/>
  <c r="F61" i="23"/>
  <c r="G61" i="23"/>
  <c r="H61" i="23"/>
  <c r="I61" i="23"/>
  <c r="I61" i="15" s="1"/>
  <c r="I61" i="13" s="1"/>
  <c r="J61" i="23"/>
  <c r="J61" i="15" s="1"/>
  <c r="J61" i="13" s="1"/>
  <c r="K61" i="23"/>
  <c r="K61" i="15" s="1"/>
  <c r="K61" i="13" s="1"/>
  <c r="D62" i="23"/>
  <c r="E62" i="23"/>
  <c r="F62" i="23"/>
  <c r="G62" i="23"/>
  <c r="H62" i="23"/>
  <c r="I62" i="23"/>
  <c r="J62" i="23"/>
  <c r="K62" i="23"/>
  <c r="D63" i="23"/>
  <c r="E63" i="23"/>
  <c r="E63" i="15" s="1"/>
  <c r="E63" i="13" s="1"/>
  <c r="F63" i="23"/>
  <c r="F63" i="15" s="1"/>
  <c r="F63" i="13" s="1"/>
  <c r="G63" i="23"/>
  <c r="G63" i="15" s="1"/>
  <c r="G63" i="13" s="1"/>
  <c r="H63" i="23"/>
  <c r="I63" i="23"/>
  <c r="J63" i="23"/>
  <c r="K63" i="23"/>
  <c r="D64" i="23"/>
  <c r="E64" i="23"/>
  <c r="F64" i="23"/>
  <c r="G64" i="23"/>
  <c r="H64" i="23"/>
  <c r="I64" i="23"/>
  <c r="I64" i="15" s="1"/>
  <c r="I64" i="13" s="1"/>
  <c r="J64" i="23"/>
  <c r="J64" i="15" s="1"/>
  <c r="J64" i="13" s="1"/>
  <c r="K64" i="23"/>
  <c r="K64" i="15" s="1"/>
  <c r="K64" i="13" s="1"/>
  <c r="D65" i="23"/>
  <c r="E65" i="23"/>
  <c r="F65" i="23"/>
  <c r="G65" i="23"/>
  <c r="H65" i="23"/>
  <c r="I65" i="23"/>
  <c r="J65" i="23"/>
  <c r="K65" i="23"/>
  <c r="D66" i="23"/>
  <c r="E66" i="23"/>
  <c r="E66" i="15" s="1"/>
  <c r="E66" i="13" s="1"/>
  <c r="F66" i="23"/>
  <c r="F66" i="15" s="1"/>
  <c r="F66" i="13" s="1"/>
  <c r="G66" i="23"/>
  <c r="G66" i="15" s="1"/>
  <c r="G66" i="13" s="1"/>
  <c r="H66" i="23"/>
  <c r="I66" i="23"/>
  <c r="J66" i="23"/>
  <c r="K66" i="23"/>
  <c r="D67" i="23"/>
  <c r="E67" i="23"/>
  <c r="F67" i="23"/>
  <c r="G67" i="23"/>
  <c r="H67" i="23"/>
  <c r="I67" i="23"/>
  <c r="I67" i="15" s="1"/>
  <c r="I67" i="13" s="1"/>
  <c r="J67" i="23"/>
  <c r="J67" i="15" s="1"/>
  <c r="J67" i="13" s="1"/>
  <c r="K67" i="23"/>
  <c r="K67" i="15" s="1"/>
  <c r="K67" i="13" s="1"/>
  <c r="D68" i="23"/>
  <c r="E68" i="23"/>
  <c r="F68" i="23"/>
  <c r="G68" i="23"/>
  <c r="H68" i="23"/>
  <c r="I68" i="23"/>
  <c r="J68" i="23"/>
  <c r="K68" i="23"/>
  <c r="D69" i="23"/>
  <c r="E69" i="23"/>
  <c r="E69" i="15" s="1"/>
  <c r="E69" i="13" s="1"/>
  <c r="F69" i="23"/>
  <c r="F69" i="15" s="1"/>
  <c r="F69" i="13" s="1"/>
  <c r="G69" i="23"/>
  <c r="G69" i="15" s="1"/>
  <c r="G69" i="13" s="1"/>
  <c r="H69" i="23"/>
  <c r="I69" i="23"/>
  <c r="J69" i="23"/>
  <c r="K69" i="23"/>
  <c r="D70" i="23"/>
  <c r="E70" i="23"/>
  <c r="F70" i="23"/>
  <c r="G70" i="23"/>
  <c r="H70" i="23"/>
  <c r="I70" i="23"/>
  <c r="J70" i="23"/>
  <c r="K70" i="23"/>
  <c r="D71" i="23"/>
  <c r="E71" i="23"/>
  <c r="F71" i="23"/>
  <c r="G71" i="23"/>
  <c r="H71" i="23"/>
  <c r="I71" i="23"/>
  <c r="J71" i="23"/>
  <c r="K71" i="23"/>
  <c r="D72" i="23"/>
  <c r="E72" i="23"/>
  <c r="E72" i="15" s="1"/>
  <c r="E72" i="13" s="1"/>
  <c r="F72" i="23"/>
  <c r="F72" i="15" s="1"/>
  <c r="F72" i="13" s="1"/>
  <c r="G72" i="23"/>
  <c r="G72" i="15" s="1"/>
  <c r="G72" i="13" s="1"/>
  <c r="H72" i="23"/>
  <c r="I72" i="23"/>
  <c r="J72" i="23"/>
  <c r="K72" i="23"/>
  <c r="D73" i="23"/>
  <c r="E73" i="23"/>
  <c r="F73" i="23"/>
  <c r="G73" i="23"/>
  <c r="H73" i="23"/>
  <c r="I73" i="23"/>
  <c r="J73" i="23"/>
  <c r="K73" i="23"/>
  <c r="D74" i="23"/>
  <c r="E74" i="23"/>
  <c r="F74" i="23"/>
  <c r="G74" i="23"/>
  <c r="H74" i="23"/>
  <c r="I74" i="23"/>
  <c r="J74" i="23"/>
  <c r="K74" i="23"/>
  <c r="D75" i="23"/>
  <c r="E75" i="23"/>
  <c r="F75" i="23"/>
  <c r="G75" i="23"/>
  <c r="H75" i="23"/>
  <c r="I75" i="23"/>
  <c r="J75" i="23"/>
  <c r="K75" i="23"/>
  <c r="D76" i="23"/>
  <c r="E76" i="23"/>
  <c r="F76" i="23"/>
  <c r="G76" i="23"/>
  <c r="H76" i="23"/>
  <c r="I76" i="23"/>
  <c r="J76" i="23"/>
  <c r="K76" i="23"/>
  <c r="D77" i="23"/>
  <c r="E77" i="23"/>
  <c r="F77" i="23"/>
  <c r="G77" i="23"/>
  <c r="H77" i="23"/>
  <c r="I77" i="23"/>
  <c r="J77" i="23"/>
  <c r="K77" i="23"/>
  <c r="E49" i="23"/>
  <c r="F49" i="23"/>
  <c r="G49" i="23"/>
  <c r="H49" i="23"/>
  <c r="I49" i="23"/>
  <c r="J49" i="23"/>
  <c r="K49" i="23"/>
  <c r="D49" i="23"/>
  <c r="D50" i="16"/>
  <c r="E50" i="16"/>
  <c r="F50" i="16"/>
  <c r="G50" i="16"/>
  <c r="H50" i="16"/>
  <c r="I50" i="16"/>
  <c r="J50" i="16"/>
  <c r="K50" i="16"/>
  <c r="D51" i="16"/>
  <c r="E51" i="16"/>
  <c r="F51" i="16"/>
  <c r="G51" i="16"/>
  <c r="H51" i="16"/>
  <c r="I51" i="16"/>
  <c r="J51" i="16"/>
  <c r="K51" i="16"/>
  <c r="D52" i="16"/>
  <c r="E52" i="16"/>
  <c r="F52" i="16"/>
  <c r="G52" i="16"/>
  <c r="H52" i="16"/>
  <c r="I52" i="16"/>
  <c r="J52" i="16"/>
  <c r="K52" i="16"/>
  <c r="D53" i="16"/>
  <c r="E53" i="16"/>
  <c r="F53" i="16"/>
  <c r="G53" i="16"/>
  <c r="H53" i="16"/>
  <c r="I53" i="16"/>
  <c r="J53" i="16"/>
  <c r="K53" i="16"/>
  <c r="D54" i="16"/>
  <c r="E54" i="16"/>
  <c r="F54" i="16"/>
  <c r="G54" i="16"/>
  <c r="H54" i="16"/>
  <c r="I54" i="16"/>
  <c r="J54" i="16"/>
  <c r="K54" i="16"/>
  <c r="D55" i="16"/>
  <c r="E55" i="16"/>
  <c r="F55" i="16"/>
  <c r="G55" i="16"/>
  <c r="H55" i="16"/>
  <c r="I55" i="16"/>
  <c r="J55" i="16"/>
  <c r="K55" i="16"/>
  <c r="D56" i="16"/>
  <c r="E56" i="16"/>
  <c r="F56" i="16"/>
  <c r="G56" i="16"/>
  <c r="G56" i="15" s="1"/>
  <c r="H56" i="16"/>
  <c r="I56" i="16"/>
  <c r="J56" i="16"/>
  <c r="K56" i="16"/>
  <c r="D57" i="16"/>
  <c r="E57" i="16"/>
  <c r="F57" i="16"/>
  <c r="G57" i="16"/>
  <c r="H57" i="16"/>
  <c r="I57" i="16"/>
  <c r="J57" i="16"/>
  <c r="K57" i="16"/>
  <c r="D58" i="16"/>
  <c r="E58" i="16"/>
  <c r="F58" i="16"/>
  <c r="G58" i="16"/>
  <c r="H58" i="16"/>
  <c r="I58" i="16"/>
  <c r="J58" i="16"/>
  <c r="K58" i="16"/>
  <c r="D59" i="16"/>
  <c r="E59" i="16"/>
  <c r="F59" i="16"/>
  <c r="G59" i="16"/>
  <c r="H59" i="16"/>
  <c r="I59" i="16"/>
  <c r="J59" i="16"/>
  <c r="K59" i="16"/>
  <c r="E60" i="16"/>
  <c r="F60" i="16"/>
  <c r="G60" i="16"/>
  <c r="H60" i="16"/>
  <c r="I60" i="16"/>
  <c r="J60" i="16"/>
  <c r="K60" i="16"/>
  <c r="D61" i="16"/>
  <c r="E61" i="16"/>
  <c r="F61" i="16"/>
  <c r="G61" i="16"/>
  <c r="H61" i="16"/>
  <c r="I61" i="16"/>
  <c r="J61" i="16"/>
  <c r="K61" i="16"/>
  <c r="D62" i="16"/>
  <c r="E62" i="16"/>
  <c r="F62" i="16"/>
  <c r="G62" i="16"/>
  <c r="H62" i="16"/>
  <c r="I62" i="16"/>
  <c r="J62" i="16"/>
  <c r="K62" i="16"/>
  <c r="D63" i="16"/>
  <c r="E63" i="16"/>
  <c r="F63" i="16"/>
  <c r="G63" i="16"/>
  <c r="H63" i="16"/>
  <c r="I63" i="16"/>
  <c r="J63" i="16"/>
  <c r="K63" i="16"/>
  <c r="D64" i="16"/>
  <c r="E64" i="16"/>
  <c r="F64" i="16"/>
  <c r="G64" i="16"/>
  <c r="H64" i="16"/>
  <c r="I64" i="16"/>
  <c r="J64" i="16"/>
  <c r="K64" i="16"/>
  <c r="D65" i="16"/>
  <c r="E65" i="16"/>
  <c r="F65" i="16"/>
  <c r="G65" i="16"/>
  <c r="H65" i="16"/>
  <c r="I65" i="16"/>
  <c r="J65" i="16"/>
  <c r="K65" i="16"/>
  <c r="D66" i="16"/>
  <c r="E66" i="16"/>
  <c r="F66" i="16"/>
  <c r="G66" i="16"/>
  <c r="H66" i="16"/>
  <c r="I66" i="16"/>
  <c r="J66" i="16"/>
  <c r="K66" i="16"/>
  <c r="D67" i="16"/>
  <c r="E67" i="16"/>
  <c r="F67" i="16"/>
  <c r="G67" i="16"/>
  <c r="H67" i="16"/>
  <c r="I67" i="16"/>
  <c r="J67" i="16"/>
  <c r="K67" i="16"/>
  <c r="D68" i="16"/>
  <c r="E68" i="16"/>
  <c r="F68" i="16"/>
  <c r="G68" i="16"/>
  <c r="H68" i="16"/>
  <c r="I68" i="16"/>
  <c r="J68" i="16"/>
  <c r="K68" i="16"/>
  <c r="D69" i="16"/>
  <c r="E69" i="16"/>
  <c r="F69" i="16"/>
  <c r="G69" i="16"/>
  <c r="H69" i="16"/>
  <c r="I69" i="16"/>
  <c r="J69" i="16"/>
  <c r="K69" i="16"/>
  <c r="D70" i="16"/>
  <c r="E70" i="16"/>
  <c r="F70" i="16"/>
  <c r="G70" i="16"/>
  <c r="G70" i="15" s="1"/>
  <c r="G70" i="13" s="1"/>
  <c r="H70" i="16"/>
  <c r="I70" i="16"/>
  <c r="J70" i="16"/>
  <c r="K70" i="16"/>
  <c r="D71" i="16"/>
  <c r="E71" i="16"/>
  <c r="F71" i="16"/>
  <c r="G71" i="16"/>
  <c r="H71" i="16"/>
  <c r="I71" i="16"/>
  <c r="J71" i="16"/>
  <c r="K71" i="16"/>
  <c r="D72" i="16"/>
  <c r="E72" i="16"/>
  <c r="F72" i="16"/>
  <c r="G72" i="16"/>
  <c r="H72" i="16"/>
  <c r="I72" i="16"/>
  <c r="J72" i="16"/>
  <c r="K72" i="16"/>
  <c r="D73" i="16"/>
  <c r="E73" i="16"/>
  <c r="F73" i="16"/>
  <c r="G73" i="16"/>
  <c r="G73" i="15" s="1"/>
  <c r="G73" i="13" s="1"/>
  <c r="H73" i="16"/>
  <c r="I73" i="16"/>
  <c r="J73" i="16"/>
  <c r="K73" i="16"/>
  <c r="D74" i="16"/>
  <c r="E74" i="16"/>
  <c r="F74" i="16"/>
  <c r="G74" i="16"/>
  <c r="H74" i="16"/>
  <c r="I74" i="16"/>
  <c r="J74" i="16"/>
  <c r="K74" i="16"/>
  <c r="D75" i="16"/>
  <c r="E75" i="16"/>
  <c r="F75" i="16"/>
  <c r="G75" i="16"/>
  <c r="H75" i="16"/>
  <c r="I75" i="16"/>
  <c r="J75" i="16"/>
  <c r="K75" i="16"/>
  <c r="D76" i="16"/>
  <c r="E76" i="16"/>
  <c r="F76" i="16"/>
  <c r="G76" i="16"/>
  <c r="H76" i="16"/>
  <c r="I76" i="16"/>
  <c r="J76" i="16"/>
  <c r="K76" i="16"/>
  <c r="D77" i="16"/>
  <c r="E77" i="16"/>
  <c r="F77" i="16"/>
  <c r="G77" i="16"/>
  <c r="H77" i="16"/>
  <c r="I77" i="16"/>
  <c r="J77" i="16"/>
  <c r="K77" i="16"/>
  <c r="E49" i="16"/>
  <c r="E79" i="16" s="1"/>
  <c r="F49" i="16"/>
  <c r="G49" i="16"/>
  <c r="H49" i="16"/>
  <c r="I49" i="16"/>
  <c r="J49" i="16"/>
  <c r="K49" i="16"/>
  <c r="D49" i="16"/>
  <c r="L50" i="4"/>
  <c r="L51" i="4"/>
  <c r="L52" i="4"/>
  <c r="L53" i="4"/>
  <c r="L54" i="4"/>
  <c r="L55" i="4"/>
  <c r="L56" i="4"/>
  <c r="L57" i="4"/>
  <c r="L58" i="4"/>
  <c r="L59" i="4"/>
  <c r="L60" i="4"/>
  <c r="L61" i="4"/>
  <c r="L62" i="4"/>
  <c r="L63" i="4"/>
  <c r="L64" i="4"/>
  <c r="L65" i="4"/>
  <c r="L66" i="4"/>
  <c r="L67" i="4"/>
  <c r="L68" i="4"/>
  <c r="L69" i="4"/>
  <c r="L70" i="4"/>
  <c r="L71" i="4"/>
  <c r="L72" i="4"/>
  <c r="L73" i="4"/>
  <c r="L74" i="4"/>
  <c r="L75" i="4"/>
  <c r="L76" i="4"/>
  <c r="L77" i="4"/>
  <c r="L49" i="4"/>
  <c r="L50" i="3"/>
  <c r="L51" i="3"/>
  <c r="L52" i="3"/>
  <c r="L53" i="3"/>
  <c r="L54" i="3"/>
  <c r="L55" i="3"/>
  <c r="L56" i="3"/>
  <c r="L57" i="3"/>
  <c r="L58" i="3"/>
  <c r="L59" i="3"/>
  <c r="L60" i="3"/>
  <c r="L61" i="3"/>
  <c r="L62" i="3"/>
  <c r="L63" i="3"/>
  <c r="L64" i="3"/>
  <c r="L65" i="3"/>
  <c r="L66" i="3"/>
  <c r="L67" i="3"/>
  <c r="L68" i="3"/>
  <c r="L69" i="3"/>
  <c r="L70" i="3"/>
  <c r="L71" i="3"/>
  <c r="L72" i="3"/>
  <c r="L73" i="3"/>
  <c r="L74" i="3"/>
  <c r="L75" i="3"/>
  <c r="L76" i="3"/>
  <c r="L77" i="3"/>
  <c r="L49" i="3"/>
  <c r="L50" i="2"/>
  <c r="L51" i="2"/>
  <c r="L52" i="2"/>
  <c r="L53" i="2"/>
  <c r="L54" i="2"/>
  <c r="L55" i="2"/>
  <c r="L56" i="2"/>
  <c r="L57" i="2"/>
  <c r="L58" i="2"/>
  <c r="L59" i="2"/>
  <c r="L60" i="2"/>
  <c r="L61" i="2"/>
  <c r="L62" i="2"/>
  <c r="L63" i="2"/>
  <c r="L64" i="2"/>
  <c r="L65" i="2"/>
  <c r="L66" i="2"/>
  <c r="L67" i="2"/>
  <c r="L68" i="2"/>
  <c r="L69" i="2"/>
  <c r="L70" i="2"/>
  <c r="L71" i="2"/>
  <c r="L72" i="2"/>
  <c r="L73" i="2"/>
  <c r="L74" i="2"/>
  <c r="L75" i="2"/>
  <c r="L77" i="2"/>
  <c r="L49" i="2"/>
  <c r="L50" i="1"/>
  <c r="L51" i="1"/>
  <c r="L52" i="1"/>
  <c r="L53" i="1"/>
  <c r="L54" i="1"/>
  <c r="L55" i="1"/>
  <c r="L56" i="1"/>
  <c r="L57" i="1"/>
  <c r="L58" i="1"/>
  <c r="L59" i="1"/>
  <c r="L60" i="1"/>
  <c r="L61" i="1"/>
  <c r="L62" i="1"/>
  <c r="L63" i="1"/>
  <c r="L64" i="1"/>
  <c r="L65" i="1"/>
  <c r="L66" i="1"/>
  <c r="L67" i="1"/>
  <c r="L68" i="1"/>
  <c r="L69" i="1"/>
  <c r="L70" i="1"/>
  <c r="L71" i="1"/>
  <c r="L72" i="1"/>
  <c r="L73" i="1"/>
  <c r="L74" i="1"/>
  <c r="L75" i="1"/>
  <c r="L76" i="1"/>
  <c r="L77" i="1"/>
  <c r="L49" i="1"/>
  <c r="D79" i="16" l="1"/>
  <c r="H79" i="16"/>
  <c r="G79" i="16"/>
  <c r="F79" i="16"/>
  <c r="F73" i="15"/>
  <c r="F73" i="13" s="1"/>
  <c r="L54" i="30"/>
  <c r="D54" i="15"/>
  <c r="D54" i="13" s="1"/>
  <c r="H55" i="15"/>
  <c r="H55" i="13" s="1"/>
  <c r="H52" i="15"/>
  <c r="H52" i="13" s="1"/>
  <c r="L61" i="30"/>
  <c r="H58" i="15"/>
  <c r="H58" i="13" s="1"/>
  <c r="L53" i="30"/>
  <c r="D57" i="15"/>
  <c r="D57" i="13" s="1"/>
  <c r="D60" i="15"/>
  <c r="D60" i="13" s="1"/>
  <c r="L53" i="26"/>
  <c r="H56" i="15"/>
  <c r="H56" i="13" s="1"/>
  <c r="H74" i="15"/>
  <c r="H74" i="13" s="1"/>
  <c r="L52" i="26"/>
  <c r="D69" i="15"/>
  <c r="D69" i="13" s="1"/>
  <c r="H64" i="15"/>
  <c r="H64" i="13" s="1"/>
  <c r="H61" i="15"/>
  <c r="H61" i="13" s="1"/>
  <c r="G55" i="15"/>
  <c r="G55" i="13" s="1"/>
  <c r="G52" i="15"/>
  <c r="G52" i="13" s="1"/>
  <c r="K50" i="15"/>
  <c r="K50" i="13" s="1"/>
  <c r="K59" i="15"/>
  <c r="K59" i="13" s="1"/>
  <c r="G58" i="15"/>
  <c r="G58" i="13" s="1"/>
  <c r="K56" i="15"/>
  <c r="K56" i="13" s="1"/>
  <c r="D63" i="15"/>
  <c r="D63" i="13" s="1"/>
  <c r="L53" i="16"/>
  <c r="H67" i="15"/>
  <c r="H67" i="13" s="1"/>
  <c r="D72" i="15"/>
  <c r="D72" i="13" s="1"/>
  <c r="D66" i="15"/>
  <c r="D66" i="13" s="1"/>
  <c r="K77" i="15"/>
  <c r="K77" i="13" s="1"/>
  <c r="K71" i="15"/>
  <c r="K71" i="13" s="1"/>
  <c r="K68" i="15"/>
  <c r="K68" i="13" s="1"/>
  <c r="G67" i="15"/>
  <c r="G67" i="13" s="1"/>
  <c r="K65" i="15"/>
  <c r="K65" i="13" s="1"/>
  <c r="G64" i="15"/>
  <c r="G64" i="13" s="1"/>
  <c r="K62" i="15"/>
  <c r="K62" i="13" s="1"/>
  <c r="G61" i="15"/>
  <c r="G61" i="13" s="1"/>
  <c r="F55" i="15"/>
  <c r="F55" i="13" s="1"/>
  <c r="F52" i="15"/>
  <c r="F52" i="13" s="1"/>
  <c r="J50" i="15"/>
  <c r="J50" i="13" s="1"/>
  <c r="J77" i="15"/>
  <c r="J77" i="13" s="1"/>
  <c r="J71" i="15"/>
  <c r="J71" i="13" s="1"/>
  <c r="J68" i="15"/>
  <c r="J68" i="13" s="1"/>
  <c r="F67" i="15"/>
  <c r="F67" i="13" s="1"/>
  <c r="J65" i="15"/>
  <c r="J65" i="13" s="1"/>
  <c r="F64" i="15"/>
  <c r="F64" i="13" s="1"/>
  <c r="J62" i="15"/>
  <c r="J62" i="13" s="1"/>
  <c r="F61" i="15"/>
  <c r="F61" i="13" s="1"/>
  <c r="J59" i="15"/>
  <c r="J59" i="13" s="1"/>
  <c r="F58" i="15"/>
  <c r="F58" i="13" s="1"/>
  <c r="J56" i="15"/>
  <c r="J56" i="13" s="1"/>
  <c r="E55" i="15"/>
  <c r="E55" i="13" s="1"/>
  <c r="E52" i="15"/>
  <c r="E52" i="13" s="1"/>
  <c r="I50" i="15"/>
  <c r="I50" i="13" s="1"/>
  <c r="I77" i="15"/>
  <c r="I77" i="13" s="1"/>
  <c r="I71" i="15"/>
  <c r="I71" i="13" s="1"/>
  <c r="I68" i="15"/>
  <c r="I68" i="13" s="1"/>
  <c r="E67" i="15"/>
  <c r="E67" i="13" s="1"/>
  <c r="I65" i="15"/>
  <c r="I65" i="13" s="1"/>
  <c r="E64" i="15"/>
  <c r="E64" i="13" s="1"/>
  <c r="I62" i="15"/>
  <c r="I62" i="13" s="1"/>
  <c r="E61" i="15"/>
  <c r="E61" i="13" s="1"/>
  <c r="I59" i="15"/>
  <c r="I59" i="13" s="1"/>
  <c r="E58" i="15"/>
  <c r="E58" i="13" s="1"/>
  <c r="I56" i="15"/>
  <c r="I56" i="13" s="1"/>
  <c r="D55" i="15"/>
  <c r="D55" i="13" s="1"/>
  <c r="D52" i="15"/>
  <c r="D52" i="13" s="1"/>
  <c r="H50" i="15"/>
  <c r="H50" i="13" s="1"/>
  <c r="H77" i="15"/>
  <c r="H77" i="13" s="1"/>
  <c r="H71" i="15"/>
  <c r="H71" i="13" s="1"/>
  <c r="H68" i="15"/>
  <c r="H68" i="13" s="1"/>
  <c r="D67" i="15"/>
  <c r="D67" i="13" s="1"/>
  <c r="H65" i="15"/>
  <c r="H65" i="13" s="1"/>
  <c r="D64" i="15"/>
  <c r="D64" i="13" s="1"/>
  <c r="H62" i="15"/>
  <c r="H62" i="13" s="1"/>
  <c r="D61" i="15"/>
  <c r="D61" i="13" s="1"/>
  <c r="H59" i="15"/>
  <c r="H59" i="13" s="1"/>
  <c r="D58" i="15"/>
  <c r="D58" i="13" s="1"/>
  <c r="G56" i="13"/>
  <c r="K54" i="15"/>
  <c r="K54" i="13" s="1"/>
  <c r="G50" i="15"/>
  <c r="G50" i="13" s="1"/>
  <c r="G77" i="15"/>
  <c r="G77" i="13" s="1"/>
  <c r="K72" i="15"/>
  <c r="K72" i="13" s="1"/>
  <c r="G71" i="15"/>
  <c r="G71" i="13" s="1"/>
  <c r="K69" i="15"/>
  <c r="K69" i="13" s="1"/>
  <c r="K66" i="15"/>
  <c r="K66" i="13" s="1"/>
  <c r="G65" i="15"/>
  <c r="G65" i="13" s="1"/>
  <c r="K63" i="15"/>
  <c r="K63" i="13" s="1"/>
  <c r="G62" i="15"/>
  <c r="G62" i="13" s="1"/>
  <c r="K60" i="15"/>
  <c r="K60" i="13" s="1"/>
  <c r="G59" i="15"/>
  <c r="G59" i="13" s="1"/>
  <c r="K57" i="15"/>
  <c r="K57" i="13" s="1"/>
  <c r="F56" i="15"/>
  <c r="F56" i="13" s="1"/>
  <c r="J54" i="15"/>
  <c r="J54" i="13" s="1"/>
  <c r="F50" i="15"/>
  <c r="F50" i="13" s="1"/>
  <c r="F77" i="15"/>
  <c r="F77" i="13" s="1"/>
  <c r="J72" i="15"/>
  <c r="J72" i="13" s="1"/>
  <c r="F71" i="15"/>
  <c r="F71" i="13" s="1"/>
  <c r="J69" i="15"/>
  <c r="J69" i="13" s="1"/>
  <c r="F68" i="15"/>
  <c r="F68" i="13" s="1"/>
  <c r="J66" i="15"/>
  <c r="J66" i="13" s="1"/>
  <c r="F65" i="15"/>
  <c r="F65" i="13" s="1"/>
  <c r="J63" i="15"/>
  <c r="J63" i="13" s="1"/>
  <c r="F62" i="15"/>
  <c r="F62" i="13" s="1"/>
  <c r="J60" i="15"/>
  <c r="J60" i="13" s="1"/>
  <c r="F59" i="15"/>
  <c r="F59" i="13" s="1"/>
  <c r="J57" i="15"/>
  <c r="J57" i="13" s="1"/>
  <c r="E56" i="15"/>
  <c r="E56" i="13" s="1"/>
  <c r="I54" i="15"/>
  <c r="I54" i="13" s="1"/>
  <c r="E50" i="15"/>
  <c r="E50" i="13" s="1"/>
  <c r="E77" i="15"/>
  <c r="E77" i="13" s="1"/>
  <c r="I72" i="15"/>
  <c r="I72" i="13" s="1"/>
  <c r="E71" i="15"/>
  <c r="E71" i="13" s="1"/>
  <c r="I69" i="15"/>
  <c r="I69" i="13" s="1"/>
  <c r="E68" i="15"/>
  <c r="E68" i="13" s="1"/>
  <c r="I66" i="15"/>
  <c r="I66" i="13" s="1"/>
  <c r="E65" i="15"/>
  <c r="E65" i="13" s="1"/>
  <c r="I63" i="15"/>
  <c r="I63" i="13" s="1"/>
  <c r="E62" i="15"/>
  <c r="E62" i="13" s="1"/>
  <c r="I60" i="15"/>
  <c r="I60" i="13" s="1"/>
  <c r="E59" i="15"/>
  <c r="E59" i="13" s="1"/>
  <c r="I57" i="15"/>
  <c r="I57" i="13" s="1"/>
  <c r="D56" i="15"/>
  <c r="D56" i="13" s="1"/>
  <c r="H54" i="15"/>
  <c r="H54" i="13" s="1"/>
  <c r="D50" i="15"/>
  <c r="D50" i="13" s="1"/>
  <c r="D77" i="15"/>
  <c r="D77" i="13" s="1"/>
  <c r="H72" i="15"/>
  <c r="H72" i="13" s="1"/>
  <c r="D71" i="15"/>
  <c r="D71" i="13" s="1"/>
  <c r="H69" i="15"/>
  <c r="H69" i="13" s="1"/>
  <c r="H66" i="15"/>
  <c r="H66" i="13" s="1"/>
  <c r="D65" i="15"/>
  <c r="D65" i="13" s="1"/>
  <c r="H63" i="15"/>
  <c r="H63" i="13" s="1"/>
  <c r="D62" i="15"/>
  <c r="D62" i="13" s="1"/>
  <c r="H60" i="15"/>
  <c r="H60" i="13" s="1"/>
  <c r="D59" i="15"/>
  <c r="D59" i="13" s="1"/>
  <c r="H57" i="15"/>
  <c r="H57" i="13" s="1"/>
  <c r="K55" i="15"/>
  <c r="K55" i="13" s="1"/>
  <c r="G54" i="15"/>
  <c r="G54" i="13" s="1"/>
  <c r="K52" i="15"/>
  <c r="K52" i="13" s="1"/>
  <c r="F77" i="36"/>
  <c r="K53" i="15"/>
  <c r="K53" i="13" s="1"/>
  <c r="K53" i="37"/>
  <c r="K53" i="36"/>
  <c r="D77" i="36"/>
  <c r="J77" i="37"/>
  <c r="J53" i="15"/>
  <c r="J53" i="13" s="1"/>
  <c r="J53" i="37"/>
  <c r="J53" i="36"/>
  <c r="I77" i="37"/>
  <c r="I53" i="15"/>
  <c r="I53" i="13" s="1"/>
  <c r="I53" i="36"/>
  <c r="I53" i="37"/>
  <c r="H77" i="37"/>
  <c r="H53" i="15"/>
  <c r="H53" i="13" s="1"/>
  <c r="H53" i="36"/>
  <c r="H53" i="37"/>
  <c r="G53" i="15"/>
  <c r="G53" i="13" s="1"/>
  <c r="G53" i="37"/>
  <c r="G53" i="36"/>
  <c r="F53" i="15"/>
  <c r="F53" i="13" s="1"/>
  <c r="F53" i="36"/>
  <c r="F53" i="37"/>
  <c r="J70" i="15"/>
  <c r="J70" i="13" s="1"/>
  <c r="E53" i="15"/>
  <c r="E53" i="13" s="1"/>
  <c r="E53" i="36"/>
  <c r="E53" i="37"/>
  <c r="I70" i="15"/>
  <c r="I70" i="13" s="1"/>
  <c r="D53" i="15"/>
  <c r="D53" i="36"/>
  <c r="D53" i="37"/>
  <c r="H73" i="15"/>
  <c r="H73" i="13" s="1"/>
  <c r="H70" i="15"/>
  <c r="H70" i="13" s="1"/>
  <c r="L68" i="23"/>
  <c r="D68" i="15"/>
  <c r="D68" i="13" s="1"/>
  <c r="L53" i="23"/>
  <c r="G68" i="15"/>
  <c r="G68" i="13" s="1"/>
  <c r="L51" i="30"/>
  <c r="L51" i="26"/>
  <c r="L51" i="23"/>
  <c r="K79" i="23"/>
  <c r="K51" i="37"/>
  <c r="K51" i="36"/>
  <c r="J79" i="23"/>
  <c r="J51" i="37"/>
  <c r="J51" i="36"/>
  <c r="I79" i="23"/>
  <c r="I51" i="36"/>
  <c r="I51" i="37"/>
  <c r="H79" i="23"/>
  <c r="H51" i="37"/>
  <c r="H51" i="36"/>
  <c r="G79" i="23"/>
  <c r="G51" i="36"/>
  <c r="G51" i="37"/>
  <c r="F79" i="23"/>
  <c r="F51" i="36"/>
  <c r="F51" i="37"/>
  <c r="E79" i="23"/>
  <c r="E51" i="37"/>
  <c r="E51" i="36"/>
  <c r="D79" i="23"/>
  <c r="D51" i="36"/>
  <c r="D51" i="37"/>
  <c r="K79" i="16"/>
  <c r="K51" i="15"/>
  <c r="J79" i="16"/>
  <c r="J51" i="15"/>
  <c r="I79" i="16"/>
  <c r="I51" i="15"/>
  <c r="H51" i="15"/>
  <c r="G51" i="15"/>
  <c r="F51" i="15"/>
  <c r="L51" i="16"/>
  <c r="E51" i="15"/>
  <c r="D51" i="15"/>
  <c r="L74" i="30"/>
  <c r="G74" i="15"/>
  <c r="G74" i="13" s="1"/>
  <c r="F74" i="15"/>
  <c r="F74" i="13" s="1"/>
  <c r="L74" i="26"/>
  <c r="E74" i="15"/>
  <c r="E74" i="13" s="1"/>
  <c r="D74" i="15"/>
  <c r="D74" i="13" s="1"/>
  <c r="K74" i="37"/>
  <c r="K74" i="36"/>
  <c r="K74" i="15"/>
  <c r="K74" i="13" s="1"/>
  <c r="J74" i="36"/>
  <c r="J74" i="37"/>
  <c r="J74" i="15"/>
  <c r="J74" i="13" s="1"/>
  <c r="I74" i="37"/>
  <c r="I74" i="36"/>
  <c r="I74" i="15"/>
  <c r="I74" i="13" s="1"/>
  <c r="H74" i="36"/>
  <c r="H74" i="37"/>
  <c r="G74" i="36"/>
  <c r="G74" i="37"/>
  <c r="F74" i="36"/>
  <c r="F74" i="37"/>
  <c r="E74" i="36"/>
  <c r="E74" i="37"/>
  <c r="D74" i="36"/>
  <c r="D74" i="37"/>
  <c r="L74" i="23"/>
  <c r="L74" i="16"/>
  <c r="K76" i="15"/>
  <c r="K76" i="13" s="1"/>
  <c r="J76" i="15"/>
  <c r="J76" i="13" s="1"/>
  <c r="I76" i="15"/>
  <c r="I76" i="13" s="1"/>
  <c r="L76" i="30"/>
  <c r="F75" i="15"/>
  <c r="F75" i="13" s="1"/>
  <c r="G75" i="15"/>
  <c r="G75" i="13" s="1"/>
  <c r="L75" i="30"/>
  <c r="E75" i="15"/>
  <c r="E75" i="13" s="1"/>
  <c r="L76" i="26"/>
  <c r="L75" i="26"/>
  <c r="D75" i="15"/>
  <c r="D75" i="13" s="1"/>
  <c r="K76" i="37"/>
  <c r="K76" i="36"/>
  <c r="J76" i="37"/>
  <c r="J76" i="36"/>
  <c r="I76" i="37"/>
  <c r="I76" i="36"/>
  <c r="H76" i="37"/>
  <c r="H76" i="36"/>
  <c r="H76" i="15"/>
  <c r="H76" i="13" s="1"/>
  <c r="G76" i="37"/>
  <c r="G76" i="36"/>
  <c r="G76" i="15"/>
  <c r="G76" i="13" s="1"/>
  <c r="F76" i="37"/>
  <c r="F76" i="36"/>
  <c r="F76" i="15"/>
  <c r="F76" i="13" s="1"/>
  <c r="E76" i="37"/>
  <c r="E76" i="36"/>
  <c r="E76" i="15"/>
  <c r="E76" i="13" s="1"/>
  <c r="D76" i="37"/>
  <c r="D76" i="36"/>
  <c r="L76" i="23"/>
  <c r="D76" i="15"/>
  <c r="D76" i="13" s="1"/>
  <c r="K75" i="37"/>
  <c r="K75" i="36"/>
  <c r="K75" i="15"/>
  <c r="K75" i="13" s="1"/>
  <c r="J75" i="37"/>
  <c r="J75" i="36"/>
  <c r="J75" i="15"/>
  <c r="J75" i="13" s="1"/>
  <c r="I75" i="37"/>
  <c r="I75" i="36"/>
  <c r="I75" i="15"/>
  <c r="I75" i="13" s="1"/>
  <c r="H75" i="37"/>
  <c r="H75" i="36"/>
  <c r="H75" i="15"/>
  <c r="H75" i="13" s="1"/>
  <c r="G75" i="37"/>
  <c r="G75" i="36"/>
  <c r="L75" i="23"/>
  <c r="F75" i="37"/>
  <c r="F75" i="36"/>
  <c r="E75" i="37"/>
  <c r="E75" i="36"/>
  <c r="D75" i="37"/>
  <c r="D75" i="36"/>
  <c r="L76" i="16"/>
  <c r="L75" i="16"/>
  <c r="L70" i="30"/>
  <c r="L70" i="26"/>
  <c r="D70" i="15"/>
  <c r="D70" i="13" s="1"/>
  <c r="K70" i="37"/>
  <c r="K70" i="36"/>
  <c r="K70" i="15"/>
  <c r="K70" i="13" s="1"/>
  <c r="J70" i="36"/>
  <c r="J70" i="37"/>
  <c r="H70" i="36"/>
  <c r="H70" i="37"/>
  <c r="I70" i="36"/>
  <c r="I70" i="37"/>
  <c r="G70" i="37"/>
  <c r="G70" i="36"/>
  <c r="F70" i="37"/>
  <c r="F70" i="36"/>
  <c r="F70" i="15"/>
  <c r="F70" i="13" s="1"/>
  <c r="E70" i="36"/>
  <c r="E70" i="37"/>
  <c r="L70" i="23"/>
  <c r="E70" i="15"/>
  <c r="E70" i="13" s="1"/>
  <c r="D70" i="36"/>
  <c r="D70" i="37"/>
  <c r="L70" i="16"/>
  <c r="L73" i="30"/>
  <c r="L73" i="26"/>
  <c r="L73" i="23"/>
  <c r="I73" i="15"/>
  <c r="I73" i="13" s="1"/>
  <c r="E73" i="15"/>
  <c r="E73" i="13" s="1"/>
  <c r="D73" i="15"/>
  <c r="D73" i="13" s="1"/>
  <c r="K73" i="36"/>
  <c r="K73" i="37"/>
  <c r="K73" i="15"/>
  <c r="K73" i="13" s="1"/>
  <c r="J73" i="36"/>
  <c r="J73" i="37"/>
  <c r="J73" i="15"/>
  <c r="J73" i="13" s="1"/>
  <c r="I73" i="36"/>
  <c r="I73" i="37"/>
  <c r="H73" i="37"/>
  <c r="H73" i="36"/>
  <c r="G73" i="36"/>
  <c r="G73" i="37"/>
  <c r="F73" i="37"/>
  <c r="F73" i="36"/>
  <c r="E73" i="36"/>
  <c r="E73" i="37"/>
  <c r="D73" i="36"/>
  <c r="D73" i="37"/>
  <c r="L73" i="16"/>
  <c r="L49" i="30"/>
  <c r="L49" i="26"/>
  <c r="E49" i="15"/>
  <c r="E49" i="13" s="1"/>
  <c r="D49" i="15"/>
  <c r="D49" i="13" s="1"/>
  <c r="K49" i="36"/>
  <c r="K49" i="37"/>
  <c r="K49" i="15"/>
  <c r="K49" i="13" s="1"/>
  <c r="J49" i="36"/>
  <c r="J49" i="37"/>
  <c r="J49" i="15"/>
  <c r="J49" i="13" s="1"/>
  <c r="I49" i="37"/>
  <c r="I49" i="36"/>
  <c r="L49" i="23"/>
  <c r="I49" i="15"/>
  <c r="I49" i="13" s="1"/>
  <c r="H49" i="37"/>
  <c r="H49" i="36"/>
  <c r="H167" i="36" s="1"/>
  <c r="H49" i="15"/>
  <c r="H49" i="13" s="1"/>
  <c r="G49" i="37"/>
  <c r="G49" i="36"/>
  <c r="G49" i="15"/>
  <c r="G49" i="13" s="1"/>
  <c r="F49" i="36"/>
  <c r="F167" i="36" s="1"/>
  <c r="F49" i="37"/>
  <c r="F49" i="15"/>
  <c r="F49" i="13" s="1"/>
  <c r="E49" i="37"/>
  <c r="E49" i="36"/>
  <c r="E167" i="36" s="1"/>
  <c r="D49" i="36"/>
  <c r="D49" i="37"/>
  <c r="L49" i="16"/>
  <c r="L69" i="30"/>
  <c r="L69" i="26"/>
  <c r="K69" i="37"/>
  <c r="K69" i="36"/>
  <c r="J69" i="37"/>
  <c r="J69" i="36"/>
  <c r="I69" i="37"/>
  <c r="I69" i="36"/>
  <c r="H69" i="37"/>
  <c r="H69" i="36"/>
  <c r="G69" i="37"/>
  <c r="G69" i="36"/>
  <c r="F69" i="37"/>
  <c r="F69" i="36"/>
  <c r="E69" i="37"/>
  <c r="E69" i="36"/>
  <c r="D69" i="37"/>
  <c r="D69" i="36"/>
  <c r="L69" i="23"/>
  <c r="L69" i="16"/>
  <c r="L61" i="26"/>
  <c r="K61" i="36"/>
  <c r="K61" i="37"/>
  <c r="J61" i="36"/>
  <c r="J61" i="37"/>
  <c r="I61" i="36"/>
  <c r="I61" i="37"/>
  <c r="H61" i="36"/>
  <c r="H61" i="37"/>
  <c r="G61" i="37"/>
  <c r="G61" i="36"/>
  <c r="F61" i="36"/>
  <c r="F61" i="37"/>
  <c r="E61" i="37"/>
  <c r="E61" i="36"/>
  <c r="L61" i="23"/>
  <c r="D61" i="36"/>
  <c r="D61" i="37"/>
  <c r="L61" i="16"/>
  <c r="L55" i="30"/>
  <c r="L55" i="26"/>
  <c r="K55" i="36"/>
  <c r="K55" i="37"/>
  <c r="J55" i="36"/>
  <c r="J55" i="37"/>
  <c r="I55" i="36"/>
  <c r="I55" i="37"/>
  <c r="H55" i="36"/>
  <c r="H55" i="37"/>
  <c r="G55" i="36"/>
  <c r="G55" i="37"/>
  <c r="F55" i="36"/>
  <c r="F55" i="37"/>
  <c r="E55" i="36"/>
  <c r="E55" i="37"/>
  <c r="D55" i="36"/>
  <c r="D55" i="37"/>
  <c r="L55" i="23"/>
  <c r="L55" i="16"/>
  <c r="L59" i="30"/>
  <c r="L59" i="26"/>
  <c r="K59" i="37"/>
  <c r="K59" i="36"/>
  <c r="J59" i="37"/>
  <c r="J59" i="36"/>
  <c r="L59" i="23"/>
  <c r="I59" i="37"/>
  <c r="I59" i="36"/>
  <c r="H59" i="36"/>
  <c r="H59" i="37"/>
  <c r="G59" i="37"/>
  <c r="G59" i="36"/>
  <c r="F59" i="36"/>
  <c r="F59" i="37"/>
  <c r="E59" i="36"/>
  <c r="E59" i="37"/>
  <c r="D59" i="36"/>
  <c r="D59" i="37"/>
  <c r="L59" i="16"/>
  <c r="L77" i="16"/>
  <c r="K77" i="37"/>
  <c r="E77" i="36"/>
  <c r="K77" i="36"/>
  <c r="J77" i="36"/>
  <c r="I77" i="36"/>
  <c r="H77" i="36"/>
  <c r="G77" i="37"/>
  <c r="G77" i="36"/>
  <c r="F77" i="37"/>
  <c r="E77" i="37"/>
  <c r="L77" i="23"/>
  <c r="L77" i="26"/>
  <c r="L77" i="30"/>
  <c r="D77" i="37"/>
  <c r="L64" i="30"/>
  <c r="L64" i="26"/>
  <c r="K64" i="36"/>
  <c r="K64" i="37"/>
  <c r="J64" i="36"/>
  <c r="J64" i="37"/>
  <c r="I64" i="36"/>
  <c r="I64" i="37"/>
  <c r="H64" i="36"/>
  <c r="H64" i="37"/>
  <c r="G64" i="37"/>
  <c r="G64" i="36"/>
  <c r="F64" i="36"/>
  <c r="F64" i="37"/>
  <c r="E64" i="36"/>
  <c r="E64" i="37"/>
  <c r="D64" i="37"/>
  <c r="D64" i="36"/>
  <c r="L64" i="23"/>
  <c r="L64" i="16"/>
  <c r="L50" i="30"/>
  <c r="L50" i="26"/>
  <c r="I50" i="36"/>
  <c r="I50" i="37"/>
  <c r="K50" i="36"/>
  <c r="K50" i="37"/>
  <c r="J50" i="37"/>
  <c r="J50" i="36"/>
  <c r="H50" i="36"/>
  <c r="H50" i="37"/>
  <c r="G50" i="37"/>
  <c r="G50" i="36"/>
  <c r="F50" i="36"/>
  <c r="F50" i="37"/>
  <c r="E50" i="36"/>
  <c r="E50" i="37"/>
  <c r="D50" i="37"/>
  <c r="D50" i="36"/>
  <c r="L50" i="23"/>
  <c r="L50" i="16"/>
  <c r="L62" i="30"/>
  <c r="L62" i="26"/>
  <c r="K62" i="36"/>
  <c r="K62" i="37"/>
  <c r="J62" i="36"/>
  <c r="J62" i="37"/>
  <c r="I62" i="36"/>
  <c r="I62" i="37"/>
  <c r="H62" i="36"/>
  <c r="H62" i="37"/>
  <c r="G62" i="36"/>
  <c r="G62" i="37"/>
  <c r="F62" i="36"/>
  <c r="F62" i="37"/>
  <c r="L62" i="23"/>
  <c r="E62" i="36"/>
  <c r="E62" i="37"/>
  <c r="D62" i="36"/>
  <c r="D62" i="37"/>
  <c r="L62" i="16"/>
  <c r="L63" i="30"/>
  <c r="L63" i="26"/>
  <c r="K63" i="37"/>
  <c r="K63" i="36"/>
  <c r="L63" i="23"/>
  <c r="J63" i="37"/>
  <c r="J63" i="36"/>
  <c r="I63" i="36"/>
  <c r="I63" i="37"/>
  <c r="H63" i="37"/>
  <c r="H63" i="36"/>
  <c r="G63" i="36"/>
  <c r="G63" i="37"/>
  <c r="F63" i="36"/>
  <c r="F63" i="37"/>
  <c r="E63" i="37"/>
  <c r="E63" i="36"/>
  <c r="D63" i="36"/>
  <c r="D63" i="37"/>
  <c r="L63" i="16"/>
  <c r="L56" i="30"/>
  <c r="L56" i="26"/>
  <c r="K56" i="36"/>
  <c r="K56" i="37"/>
  <c r="J56" i="36"/>
  <c r="J56" i="37"/>
  <c r="I56" i="36"/>
  <c r="I56" i="37"/>
  <c r="H56" i="36"/>
  <c r="H56" i="37"/>
  <c r="G56" i="36"/>
  <c r="G56" i="37"/>
  <c r="F56" i="36"/>
  <c r="F56" i="37"/>
  <c r="E56" i="36"/>
  <c r="E56" i="37"/>
  <c r="D56" i="36"/>
  <c r="D56" i="37"/>
  <c r="L56" i="23"/>
  <c r="L56" i="16"/>
  <c r="L57" i="30"/>
  <c r="L57" i="26"/>
  <c r="K57" i="37"/>
  <c r="K57" i="36"/>
  <c r="J57" i="37"/>
  <c r="J57" i="36"/>
  <c r="I57" i="37"/>
  <c r="I57" i="36"/>
  <c r="H57" i="37"/>
  <c r="H57" i="36"/>
  <c r="G57" i="37"/>
  <c r="G57" i="36"/>
  <c r="L57" i="23"/>
  <c r="F57" i="36"/>
  <c r="F57" i="37"/>
  <c r="E57" i="36"/>
  <c r="E57" i="37"/>
  <c r="D57" i="37"/>
  <c r="D57" i="36"/>
  <c r="L57" i="16"/>
  <c r="L71" i="30"/>
  <c r="L71" i="26"/>
  <c r="K71" i="37"/>
  <c r="K71" i="36"/>
  <c r="J71" i="37"/>
  <c r="J71" i="36"/>
  <c r="I71" i="37"/>
  <c r="I71" i="36"/>
  <c r="H71" i="37"/>
  <c r="H71" i="36"/>
  <c r="G71" i="37"/>
  <c r="G71" i="36"/>
  <c r="F71" i="36"/>
  <c r="F71" i="37"/>
  <c r="E71" i="37"/>
  <c r="E71" i="36"/>
  <c r="D71" i="37"/>
  <c r="D71" i="36"/>
  <c r="L71" i="23"/>
  <c r="L71" i="16"/>
  <c r="L72" i="30"/>
  <c r="L72" i="26"/>
  <c r="K72" i="37"/>
  <c r="K72" i="36"/>
  <c r="J72" i="36"/>
  <c r="J72" i="37"/>
  <c r="I72" i="37"/>
  <c r="I72" i="36"/>
  <c r="H72" i="37"/>
  <c r="H72" i="36"/>
  <c r="G72" i="37"/>
  <c r="G72" i="36"/>
  <c r="F72" i="37"/>
  <c r="F72" i="36"/>
  <c r="E72" i="37"/>
  <c r="E72" i="36"/>
  <c r="D72" i="37"/>
  <c r="D72" i="36"/>
  <c r="L72" i="23"/>
  <c r="L72" i="16"/>
  <c r="L65" i="30"/>
  <c r="L65" i="26"/>
  <c r="K65" i="36"/>
  <c r="K65" i="37"/>
  <c r="J65" i="37"/>
  <c r="J65" i="36"/>
  <c r="I65" i="37"/>
  <c r="I65" i="36"/>
  <c r="H65" i="37"/>
  <c r="H65" i="36"/>
  <c r="G65" i="37"/>
  <c r="G65" i="36"/>
  <c r="F65" i="37"/>
  <c r="F65" i="36"/>
  <c r="E65" i="37"/>
  <c r="E65" i="36"/>
  <c r="L65" i="23"/>
  <c r="D65" i="37"/>
  <c r="D65" i="36"/>
  <c r="L65" i="16"/>
  <c r="L68" i="30"/>
  <c r="L68" i="26"/>
  <c r="K68" i="37"/>
  <c r="K68" i="36"/>
  <c r="J68" i="37"/>
  <c r="J68" i="36"/>
  <c r="I68" i="37"/>
  <c r="I68" i="36"/>
  <c r="H68" i="37"/>
  <c r="H68" i="36"/>
  <c r="G68" i="36"/>
  <c r="G68" i="37"/>
  <c r="F68" i="37"/>
  <c r="F68" i="36"/>
  <c r="E68" i="37"/>
  <c r="E68" i="36"/>
  <c r="D68" i="36"/>
  <c r="D68" i="37"/>
  <c r="L68" i="16"/>
  <c r="L52" i="30"/>
  <c r="K52" i="37"/>
  <c r="K52" i="36"/>
  <c r="J52" i="36"/>
  <c r="J52" i="37"/>
  <c r="I52" i="36"/>
  <c r="I52" i="37"/>
  <c r="H52" i="36"/>
  <c r="H52" i="37"/>
  <c r="G52" i="36"/>
  <c r="G52" i="37"/>
  <c r="F52" i="36"/>
  <c r="F52" i="37"/>
  <c r="E52" i="36"/>
  <c r="E52" i="37"/>
  <c r="D52" i="36"/>
  <c r="D52" i="37"/>
  <c r="L52" i="23"/>
  <c r="L52" i="16"/>
  <c r="L54" i="26"/>
  <c r="K54" i="36"/>
  <c r="K54" i="37"/>
  <c r="J54" i="36"/>
  <c r="J54" i="37"/>
  <c r="I54" i="36"/>
  <c r="I54" i="37"/>
  <c r="H54" i="37"/>
  <c r="H54" i="36"/>
  <c r="G54" i="37"/>
  <c r="G54" i="36"/>
  <c r="F54" i="37"/>
  <c r="F54" i="36"/>
  <c r="E54" i="37"/>
  <c r="E54" i="36"/>
  <c r="D54" i="37"/>
  <c r="D54" i="36"/>
  <c r="L54" i="23"/>
  <c r="L54" i="16"/>
  <c r="L66" i="30"/>
  <c r="L66" i="26"/>
  <c r="K66" i="36"/>
  <c r="K66" i="37"/>
  <c r="J66" i="36"/>
  <c r="J66" i="37"/>
  <c r="I66" i="37"/>
  <c r="I66" i="36"/>
  <c r="H66" i="36"/>
  <c r="H66" i="37"/>
  <c r="G66" i="36"/>
  <c r="G66" i="37"/>
  <c r="F66" i="36"/>
  <c r="F66" i="37"/>
  <c r="E66" i="36"/>
  <c r="E66" i="37"/>
  <c r="D66" i="37"/>
  <c r="D66" i="36"/>
  <c r="L66" i="23"/>
  <c r="L66" i="16"/>
  <c r="L60" i="30"/>
  <c r="L60" i="26"/>
  <c r="K60" i="37"/>
  <c r="K60" i="36"/>
  <c r="J60" i="36"/>
  <c r="J60" i="37"/>
  <c r="I60" i="36"/>
  <c r="I60" i="37"/>
  <c r="H60" i="37"/>
  <c r="H60" i="36"/>
  <c r="G60" i="37"/>
  <c r="G60" i="36"/>
  <c r="F60" i="36"/>
  <c r="F60" i="37"/>
  <c r="E60" i="36"/>
  <c r="E60" i="37"/>
  <c r="D60" i="37"/>
  <c r="D60" i="36"/>
  <c r="L60" i="23"/>
  <c r="L60" i="16"/>
  <c r="L58" i="30"/>
  <c r="L58" i="26"/>
  <c r="K58" i="37"/>
  <c r="K58" i="36"/>
  <c r="J58" i="37"/>
  <c r="J58" i="36"/>
  <c r="I58" i="37"/>
  <c r="I58" i="36"/>
  <c r="H58" i="37"/>
  <c r="H58" i="36"/>
  <c r="G58" i="37"/>
  <c r="G58" i="36"/>
  <c r="F58" i="36"/>
  <c r="F58" i="37"/>
  <c r="E58" i="37"/>
  <c r="E58" i="36"/>
  <c r="D58" i="36"/>
  <c r="D58" i="37"/>
  <c r="L58" i="23"/>
  <c r="L58" i="16"/>
  <c r="L67" i="30"/>
  <c r="L67" i="26"/>
  <c r="K67" i="36"/>
  <c r="K67" i="37"/>
  <c r="J67" i="36"/>
  <c r="J67" i="37"/>
  <c r="I67" i="36"/>
  <c r="I67" i="37"/>
  <c r="H67" i="37"/>
  <c r="H67" i="36"/>
  <c r="G67" i="36"/>
  <c r="G67" i="37"/>
  <c r="F67" i="37"/>
  <c r="F67" i="36"/>
  <c r="E67" i="36"/>
  <c r="E67" i="37"/>
  <c r="L67" i="23"/>
  <c r="D67" i="36"/>
  <c r="D67" i="37"/>
  <c r="L67" i="16"/>
  <c r="C46" i="61"/>
  <c r="C47" i="61"/>
  <c r="C158" i="61" s="1"/>
  <c r="C48" i="61"/>
  <c r="C49" i="61"/>
  <c r="C50" i="61"/>
  <c r="C51" i="61"/>
  <c r="C52" i="61"/>
  <c r="C53" i="61"/>
  <c r="C54" i="61"/>
  <c r="C55" i="61"/>
  <c r="C56" i="61"/>
  <c r="C57" i="61"/>
  <c r="C58" i="61"/>
  <c r="C59" i="61"/>
  <c r="C60" i="61"/>
  <c r="C61" i="61"/>
  <c r="C62" i="61"/>
  <c r="C63" i="61"/>
  <c r="C64" i="61"/>
  <c r="C65" i="61"/>
  <c r="C66" i="61"/>
  <c r="C67" i="61"/>
  <c r="C68" i="61"/>
  <c r="C69" i="61"/>
  <c r="C70" i="61"/>
  <c r="C71" i="61"/>
  <c r="C72" i="61"/>
  <c r="C73" i="61"/>
  <c r="C75" i="61"/>
  <c r="C45" i="61"/>
  <c r="J46" i="60"/>
  <c r="J47" i="60"/>
  <c r="J48" i="60"/>
  <c r="J49" i="60"/>
  <c r="J50" i="60"/>
  <c r="J51" i="60"/>
  <c r="J52" i="60"/>
  <c r="J53" i="60"/>
  <c r="J54" i="60"/>
  <c r="J55" i="60"/>
  <c r="J56" i="60"/>
  <c r="J57" i="60"/>
  <c r="J58" i="60"/>
  <c r="J59" i="60"/>
  <c r="J60" i="60"/>
  <c r="J61" i="60"/>
  <c r="J62" i="60"/>
  <c r="J63" i="60"/>
  <c r="J64" i="60"/>
  <c r="J65" i="60"/>
  <c r="J66" i="60"/>
  <c r="J67" i="60"/>
  <c r="J68" i="60"/>
  <c r="J69" i="60"/>
  <c r="J70" i="60"/>
  <c r="J71" i="60"/>
  <c r="J72" i="60"/>
  <c r="J73" i="60"/>
  <c r="J45" i="60"/>
  <c r="I46" i="60"/>
  <c r="I47" i="60"/>
  <c r="I48" i="60"/>
  <c r="I49" i="60"/>
  <c r="I50" i="60"/>
  <c r="I51" i="60"/>
  <c r="I52" i="60"/>
  <c r="I53" i="60"/>
  <c r="I54" i="60"/>
  <c r="I55" i="60"/>
  <c r="I56" i="60"/>
  <c r="I57" i="60"/>
  <c r="I58" i="60"/>
  <c r="I59" i="60"/>
  <c r="I60" i="60"/>
  <c r="I61" i="60"/>
  <c r="I62" i="60"/>
  <c r="I63" i="60"/>
  <c r="I64" i="60"/>
  <c r="I65" i="60"/>
  <c r="I66" i="60"/>
  <c r="I67" i="60"/>
  <c r="I68" i="60"/>
  <c r="I69" i="60"/>
  <c r="I70" i="60"/>
  <c r="I71" i="60"/>
  <c r="I73" i="60"/>
  <c r="I75" i="60"/>
  <c r="I45" i="60"/>
  <c r="J46" i="59"/>
  <c r="J47" i="59"/>
  <c r="J48" i="59"/>
  <c r="J49" i="59"/>
  <c r="J50" i="59"/>
  <c r="J51" i="59"/>
  <c r="J52" i="59"/>
  <c r="J53" i="59"/>
  <c r="J54" i="59"/>
  <c r="J55" i="59"/>
  <c r="J56" i="59"/>
  <c r="J57" i="59"/>
  <c r="J58" i="59"/>
  <c r="J59" i="59"/>
  <c r="J60" i="59"/>
  <c r="J61" i="59"/>
  <c r="J62" i="59"/>
  <c r="J63" i="59"/>
  <c r="J64" i="59"/>
  <c r="J65" i="59"/>
  <c r="J66" i="59"/>
  <c r="J67" i="59"/>
  <c r="J68" i="59"/>
  <c r="J69" i="59"/>
  <c r="J70" i="59"/>
  <c r="J71" i="59"/>
  <c r="J72" i="59"/>
  <c r="J73" i="59"/>
  <c r="J45" i="59"/>
  <c r="I46" i="59"/>
  <c r="I46" i="61" s="1"/>
  <c r="I47" i="59"/>
  <c r="I48" i="59"/>
  <c r="I48" i="61" s="1"/>
  <c r="I49" i="59"/>
  <c r="I50" i="59"/>
  <c r="I50" i="61" s="1"/>
  <c r="I51" i="59"/>
  <c r="I52" i="59"/>
  <c r="I52" i="61" s="1"/>
  <c r="I163" i="61" s="1"/>
  <c r="I53" i="59"/>
  <c r="I53" i="61" s="1"/>
  <c r="I54" i="59"/>
  <c r="I55" i="59"/>
  <c r="I56" i="59"/>
  <c r="I57" i="59"/>
  <c r="I58" i="59"/>
  <c r="I59" i="59"/>
  <c r="I59" i="61" s="1"/>
  <c r="I60" i="59"/>
  <c r="I60" i="61" s="1"/>
  <c r="I61" i="59"/>
  <c r="I61" i="61" s="1"/>
  <c r="I62" i="59"/>
  <c r="I62" i="61" s="1"/>
  <c r="I63" i="59"/>
  <c r="I64" i="59"/>
  <c r="I65" i="59"/>
  <c r="I66" i="59"/>
  <c r="I66" i="61" s="1"/>
  <c r="I177" i="61" s="1"/>
  <c r="I67" i="59"/>
  <c r="I68" i="59"/>
  <c r="I69" i="59"/>
  <c r="I70" i="59"/>
  <c r="I71" i="59"/>
  <c r="I72" i="59"/>
  <c r="I72" i="61" s="1"/>
  <c r="I73" i="59"/>
  <c r="I45" i="59"/>
  <c r="I47" i="61"/>
  <c r="I158" i="61" s="1"/>
  <c r="I49" i="61"/>
  <c r="I58" i="61"/>
  <c r="H46" i="61"/>
  <c r="H47" i="61"/>
  <c r="H158" i="61" s="1"/>
  <c r="H48" i="61"/>
  <c r="H49" i="61"/>
  <c r="H50" i="61"/>
  <c r="H51" i="61"/>
  <c r="H52" i="61"/>
  <c r="H53" i="61"/>
  <c r="H54" i="61"/>
  <c r="H55" i="61"/>
  <c r="H56" i="61"/>
  <c r="H167" i="61" s="1"/>
  <c r="H57" i="61"/>
  <c r="H58" i="61"/>
  <c r="H59" i="61"/>
  <c r="H60" i="61"/>
  <c r="H61" i="61"/>
  <c r="H62" i="61"/>
  <c r="H63" i="61"/>
  <c r="H64" i="61"/>
  <c r="H65" i="61"/>
  <c r="H66" i="61"/>
  <c r="H67" i="61"/>
  <c r="H68" i="61"/>
  <c r="H69" i="61"/>
  <c r="H70" i="61"/>
  <c r="H71" i="61"/>
  <c r="H72" i="61"/>
  <c r="H73" i="61"/>
  <c r="H45" i="61"/>
  <c r="G46" i="61"/>
  <c r="G47" i="61"/>
  <c r="G158" i="61" s="1"/>
  <c r="G48" i="61"/>
  <c r="G49" i="61"/>
  <c r="G50" i="61"/>
  <c r="G51" i="61"/>
  <c r="G52" i="61"/>
  <c r="G163" i="61" s="1"/>
  <c r="G53" i="61"/>
  <c r="G54" i="61"/>
  <c r="G55" i="61"/>
  <c r="G56" i="61"/>
  <c r="G167" i="61" s="1"/>
  <c r="G57" i="61"/>
  <c r="G58" i="61"/>
  <c r="G59" i="61"/>
  <c r="G60" i="61"/>
  <c r="G61" i="61"/>
  <c r="G62" i="61"/>
  <c r="G63" i="61"/>
  <c r="G64" i="61"/>
  <c r="G175" i="61" s="1"/>
  <c r="G65" i="61"/>
  <c r="G66" i="61"/>
  <c r="G177" i="61" s="1"/>
  <c r="G67" i="61"/>
  <c r="G178" i="61" s="1"/>
  <c r="G68" i="61"/>
  <c r="G179" i="61" s="1"/>
  <c r="G69" i="61"/>
  <c r="G180" i="61" s="1"/>
  <c r="G70" i="61"/>
  <c r="G71" i="61"/>
  <c r="G72" i="61"/>
  <c r="G73" i="61"/>
  <c r="G45" i="61"/>
  <c r="F46" i="61"/>
  <c r="F47" i="61"/>
  <c r="F158" i="61" s="1"/>
  <c r="F48" i="61"/>
  <c r="F49" i="61"/>
  <c r="F50" i="61"/>
  <c r="F51" i="61"/>
  <c r="F52" i="61"/>
  <c r="F53" i="61"/>
  <c r="F54" i="61"/>
  <c r="F55" i="61"/>
  <c r="F56" i="61"/>
  <c r="F57" i="61"/>
  <c r="F58" i="61"/>
  <c r="F59" i="61"/>
  <c r="F60" i="61"/>
  <c r="F61" i="61"/>
  <c r="F62" i="61"/>
  <c r="F63" i="61"/>
  <c r="F64" i="61"/>
  <c r="F65" i="61"/>
  <c r="F66" i="61"/>
  <c r="F67" i="61"/>
  <c r="F68" i="61"/>
  <c r="F69" i="61"/>
  <c r="F70" i="61"/>
  <c r="F71" i="61"/>
  <c r="F72" i="61"/>
  <c r="F73" i="61"/>
  <c r="F45" i="61"/>
  <c r="E72" i="61"/>
  <c r="E73" i="61"/>
  <c r="E46" i="61"/>
  <c r="E47" i="61"/>
  <c r="E158" i="61" s="1"/>
  <c r="E48" i="61"/>
  <c r="E49" i="61"/>
  <c r="E50" i="61"/>
  <c r="E51" i="61"/>
  <c r="E52" i="61"/>
  <c r="E53" i="61"/>
  <c r="E54" i="61"/>
  <c r="E55" i="61"/>
  <c r="E56" i="61"/>
  <c r="E57" i="61"/>
  <c r="E58" i="61"/>
  <c r="E59" i="61"/>
  <c r="E60" i="61"/>
  <c r="E61" i="61"/>
  <c r="E62" i="61"/>
  <c r="E63" i="61"/>
  <c r="E64" i="61"/>
  <c r="E65" i="61"/>
  <c r="E66" i="61"/>
  <c r="E67" i="61"/>
  <c r="E68" i="61"/>
  <c r="E69" i="61"/>
  <c r="E70" i="61"/>
  <c r="E71" i="61"/>
  <c r="E45" i="61"/>
  <c r="D46" i="61"/>
  <c r="D47" i="61"/>
  <c r="D158" i="61" s="1"/>
  <c r="D48" i="61"/>
  <c r="D49" i="61"/>
  <c r="D50" i="61"/>
  <c r="D51" i="61"/>
  <c r="D52" i="61"/>
  <c r="D163" i="61" s="1"/>
  <c r="D53" i="61"/>
  <c r="D54" i="61"/>
  <c r="D55" i="61"/>
  <c r="D56" i="61"/>
  <c r="D57" i="61"/>
  <c r="D58" i="61"/>
  <c r="D59" i="61"/>
  <c r="D60" i="61"/>
  <c r="D61" i="61"/>
  <c r="D62" i="61"/>
  <c r="D63" i="61"/>
  <c r="D64" i="61"/>
  <c r="D175" i="61" s="1"/>
  <c r="D65" i="61"/>
  <c r="D66" i="61"/>
  <c r="D177" i="61" s="1"/>
  <c r="D67" i="61"/>
  <c r="D178" i="61" s="1"/>
  <c r="D68" i="61"/>
  <c r="D179" i="61" s="1"/>
  <c r="D69" i="61"/>
  <c r="D180" i="61" s="1"/>
  <c r="D70" i="61"/>
  <c r="D71" i="61"/>
  <c r="D72" i="61"/>
  <c r="D73" i="61"/>
  <c r="D45" i="61"/>
  <c r="I185" i="60"/>
  <c r="H185" i="60"/>
  <c r="G185" i="60"/>
  <c r="F185" i="60"/>
  <c r="E185" i="60"/>
  <c r="D185" i="60"/>
  <c r="C185" i="60"/>
  <c r="H148" i="60"/>
  <c r="G148" i="60"/>
  <c r="F148" i="60"/>
  <c r="E148" i="60"/>
  <c r="D148" i="60"/>
  <c r="C148" i="60"/>
  <c r="H111" i="60"/>
  <c r="G111" i="60"/>
  <c r="F111" i="60"/>
  <c r="E111" i="60"/>
  <c r="D111" i="60"/>
  <c r="C111" i="60"/>
  <c r="H148" i="61"/>
  <c r="G148" i="61"/>
  <c r="F148" i="61"/>
  <c r="E148" i="61"/>
  <c r="D148" i="61"/>
  <c r="H111" i="61"/>
  <c r="G111" i="61"/>
  <c r="F111" i="61"/>
  <c r="E111" i="61"/>
  <c r="D111" i="61"/>
  <c r="C111" i="61"/>
  <c r="H185" i="59"/>
  <c r="G185" i="59"/>
  <c r="F185" i="59"/>
  <c r="E185" i="59"/>
  <c r="D185" i="59"/>
  <c r="H111" i="59"/>
  <c r="G111" i="59"/>
  <c r="F111" i="59"/>
  <c r="E111" i="59"/>
  <c r="D111" i="59"/>
  <c r="C111" i="59"/>
  <c r="I36" i="61"/>
  <c r="H36" i="61"/>
  <c r="G36" i="61"/>
  <c r="F36" i="61"/>
  <c r="E36" i="61"/>
  <c r="D36" i="61"/>
  <c r="C36" i="61"/>
  <c r="H74" i="60"/>
  <c r="G74" i="60"/>
  <c r="F74" i="60"/>
  <c r="E74" i="60"/>
  <c r="D74" i="60"/>
  <c r="C74" i="60"/>
  <c r="I36" i="60"/>
  <c r="H36" i="60"/>
  <c r="G36" i="60"/>
  <c r="F36" i="60"/>
  <c r="E36" i="60"/>
  <c r="D36" i="60"/>
  <c r="C36" i="60"/>
  <c r="H74" i="59"/>
  <c r="G74" i="59"/>
  <c r="F74" i="59"/>
  <c r="E74" i="59"/>
  <c r="D74" i="59"/>
  <c r="C74" i="59"/>
  <c r="I36" i="59"/>
  <c r="H36" i="59"/>
  <c r="G36" i="59"/>
  <c r="F36" i="59"/>
  <c r="E36" i="59"/>
  <c r="D36" i="59"/>
  <c r="C36" i="59"/>
  <c r="J50" i="61" l="1"/>
  <c r="L50" i="61" s="1"/>
  <c r="J62" i="61"/>
  <c r="L62" i="61" s="1"/>
  <c r="J68" i="61"/>
  <c r="L68" i="61" s="1"/>
  <c r="J53" i="61"/>
  <c r="L53" i="61" s="1"/>
  <c r="L79" i="16"/>
  <c r="F186" i="61"/>
  <c r="F185" i="61"/>
  <c r="C186" i="61"/>
  <c r="C185" i="61"/>
  <c r="J57" i="61"/>
  <c r="L57" i="61" s="1"/>
  <c r="D186" i="61"/>
  <c r="D185" i="61"/>
  <c r="G186" i="61"/>
  <c r="G185" i="61"/>
  <c r="E186" i="61"/>
  <c r="E185" i="61"/>
  <c r="H186" i="61"/>
  <c r="H185" i="61"/>
  <c r="J56" i="61"/>
  <c r="L56" i="61" s="1"/>
  <c r="L66" i="13"/>
  <c r="L54" i="13"/>
  <c r="L72" i="13"/>
  <c r="J64" i="61"/>
  <c r="L64" i="61" s="1"/>
  <c r="L63" i="13"/>
  <c r="J59" i="61"/>
  <c r="L59" i="61" s="1"/>
  <c r="J45" i="61"/>
  <c r="L45" i="61" s="1"/>
  <c r="L111" i="61"/>
  <c r="K111" i="61"/>
  <c r="J185" i="59"/>
  <c r="L56" i="13"/>
  <c r="L77" i="13"/>
  <c r="J58" i="61"/>
  <c r="L58" i="61" s="1"/>
  <c r="L52" i="13"/>
  <c r="J63" i="61"/>
  <c r="L63" i="61" s="1"/>
  <c r="L57" i="13"/>
  <c r="J67" i="61"/>
  <c r="L67" i="61" s="1"/>
  <c r="L64" i="13"/>
  <c r="L61" i="13"/>
  <c r="J54" i="61"/>
  <c r="L54" i="61" s="1"/>
  <c r="J51" i="61"/>
  <c r="L51" i="61" s="1"/>
  <c r="L59" i="13"/>
  <c r="J61" i="61"/>
  <c r="L61" i="61" s="1"/>
  <c r="L67" i="15"/>
  <c r="L62" i="13"/>
  <c r="L55" i="13"/>
  <c r="L58" i="13"/>
  <c r="L62" i="15"/>
  <c r="L60" i="15"/>
  <c r="L69" i="13"/>
  <c r="L65" i="13"/>
  <c r="L60" i="13"/>
  <c r="L50" i="13"/>
  <c r="J73" i="61"/>
  <c r="L73" i="61" s="1"/>
  <c r="J60" i="61"/>
  <c r="L60" i="61" s="1"/>
  <c r="L67" i="13"/>
  <c r="J65" i="61"/>
  <c r="L65" i="61" s="1"/>
  <c r="L65" i="15"/>
  <c r="J52" i="61"/>
  <c r="L52" i="61" s="1"/>
  <c r="L49" i="36"/>
  <c r="D167" i="36"/>
  <c r="J48" i="61"/>
  <c r="L48" i="61" s="1"/>
  <c r="J55" i="61"/>
  <c r="L55" i="61" s="1"/>
  <c r="L68" i="13"/>
  <c r="L56" i="15"/>
  <c r="L58" i="15"/>
  <c r="L61" i="15"/>
  <c r="J46" i="61"/>
  <c r="L46" i="61" s="1"/>
  <c r="L59" i="15"/>
  <c r="L64" i="15"/>
  <c r="L57" i="15"/>
  <c r="L63" i="15"/>
  <c r="L66" i="15"/>
  <c r="L69" i="15"/>
  <c r="L77" i="15"/>
  <c r="L71" i="15"/>
  <c r="L52" i="15"/>
  <c r="L72" i="15"/>
  <c r="L54" i="15"/>
  <c r="L71" i="13"/>
  <c r="L50" i="15"/>
  <c r="L55" i="15"/>
  <c r="L68" i="15"/>
  <c r="J66" i="61"/>
  <c r="L66" i="61" s="1"/>
  <c r="L53" i="37"/>
  <c r="L53" i="36"/>
  <c r="L53" i="15"/>
  <c r="D53" i="13"/>
  <c r="L79" i="23"/>
  <c r="J69" i="61"/>
  <c r="L69" i="61" s="1"/>
  <c r="I185" i="59"/>
  <c r="L51" i="37"/>
  <c r="L51" i="36"/>
  <c r="K79" i="15"/>
  <c r="K51" i="13"/>
  <c r="K79" i="13" s="1"/>
  <c r="J79" i="15"/>
  <c r="J51" i="13"/>
  <c r="J79" i="13" s="1"/>
  <c r="I79" i="15"/>
  <c r="I51" i="13"/>
  <c r="I79" i="13" s="1"/>
  <c r="H79" i="15"/>
  <c r="H51" i="13"/>
  <c r="H79" i="13" s="1"/>
  <c r="G79" i="15"/>
  <c r="G51" i="13"/>
  <c r="G79" i="13" s="1"/>
  <c r="F79" i="15"/>
  <c r="F51" i="13"/>
  <c r="F79" i="13" s="1"/>
  <c r="E79" i="15"/>
  <c r="E51" i="13"/>
  <c r="E79" i="13" s="1"/>
  <c r="D79" i="15"/>
  <c r="L51" i="15"/>
  <c r="D51" i="13"/>
  <c r="I70" i="61"/>
  <c r="L74" i="15"/>
  <c r="L74" i="13"/>
  <c r="J70" i="61"/>
  <c r="L70" i="61" s="1"/>
  <c r="L74" i="37"/>
  <c r="L74" i="36"/>
  <c r="I71" i="61"/>
  <c r="L76" i="13"/>
  <c r="J72" i="61"/>
  <c r="L72" i="61" s="1"/>
  <c r="L76" i="15"/>
  <c r="L76" i="36"/>
  <c r="L76" i="37"/>
  <c r="L75" i="13"/>
  <c r="L75" i="36"/>
  <c r="J71" i="61"/>
  <c r="L71" i="61" s="1"/>
  <c r="L75" i="15"/>
  <c r="L75" i="37"/>
  <c r="L70" i="15"/>
  <c r="L70" i="36"/>
  <c r="L70" i="13"/>
  <c r="L70" i="37"/>
  <c r="L73" i="15"/>
  <c r="L73" i="13"/>
  <c r="L73" i="37"/>
  <c r="L73" i="36"/>
  <c r="I45" i="61"/>
  <c r="L49" i="37"/>
  <c r="L49" i="13"/>
  <c r="L49" i="15"/>
  <c r="I65" i="61"/>
  <c r="L69" i="36"/>
  <c r="L69" i="37"/>
  <c r="L61" i="36"/>
  <c r="L61" i="37"/>
  <c r="I51" i="61"/>
  <c r="L55" i="37"/>
  <c r="L55" i="36"/>
  <c r="I55" i="61"/>
  <c r="L59" i="36"/>
  <c r="L59" i="37"/>
  <c r="L77" i="36"/>
  <c r="L77" i="37"/>
  <c r="I73" i="61"/>
  <c r="L64" i="36"/>
  <c r="L64" i="37"/>
  <c r="L50" i="36"/>
  <c r="L50" i="37"/>
  <c r="L62" i="36"/>
  <c r="L62" i="37"/>
  <c r="L63" i="36"/>
  <c r="L63" i="37"/>
  <c r="L56" i="37"/>
  <c r="L56" i="36"/>
  <c r="L57" i="36"/>
  <c r="L57" i="37"/>
  <c r="F74" i="61"/>
  <c r="I67" i="61"/>
  <c r="I178" i="61" s="1"/>
  <c r="L71" i="36"/>
  <c r="L71" i="37"/>
  <c r="L72" i="37"/>
  <c r="L72" i="36"/>
  <c r="L65" i="37"/>
  <c r="L65" i="36"/>
  <c r="H74" i="61"/>
  <c r="I64" i="61"/>
  <c r="I175" i="61" s="1"/>
  <c r="L68" i="37"/>
  <c r="L68" i="36"/>
  <c r="G74" i="61"/>
  <c r="L52" i="37"/>
  <c r="L52" i="36"/>
  <c r="L54" i="37"/>
  <c r="L54" i="36"/>
  <c r="L66" i="36"/>
  <c r="L66" i="37"/>
  <c r="C74" i="61"/>
  <c r="L60" i="37"/>
  <c r="L60" i="36"/>
  <c r="J74" i="60"/>
  <c r="E74" i="61"/>
  <c r="I74" i="59"/>
  <c r="I54" i="61"/>
  <c r="L58" i="37"/>
  <c r="L58" i="36"/>
  <c r="J74" i="59"/>
  <c r="I63" i="61"/>
  <c r="D74" i="61"/>
  <c r="L67" i="36"/>
  <c r="L67" i="37"/>
  <c r="I180" i="61"/>
  <c r="I57" i="61"/>
  <c r="I68" i="61"/>
  <c r="I179" i="61" s="1"/>
  <c r="I56" i="61"/>
  <c r="I186" i="61" l="1"/>
  <c r="I185" i="61"/>
  <c r="J49" i="61"/>
  <c r="L49" i="61" s="1"/>
  <c r="L53" i="13"/>
  <c r="D79" i="13"/>
  <c r="J75" i="61" s="1"/>
  <c r="L75" i="61" s="1"/>
  <c r="J47" i="61"/>
  <c r="L47" i="61" s="1"/>
  <c r="L51" i="13"/>
  <c r="K195" i="58"/>
  <c r="J195" i="58"/>
  <c r="I195" i="58"/>
  <c r="H195" i="58"/>
  <c r="G195" i="58"/>
  <c r="F195" i="58"/>
  <c r="E195" i="58"/>
  <c r="D195" i="58"/>
  <c r="K194" i="58"/>
  <c r="J194" i="58"/>
  <c r="I194" i="58"/>
  <c r="H194" i="58"/>
  <c r="G194" i="58"/>
  <c r="F194" i="58"/>
  <c r="E194" i="58"/>
  <c r="D194" i="58"/>
  <c r="K193" i="58"/>
  <c r="J193" i="58"/>
  <c r="I193" i="58"/>
  <c r="H193" i="58"/>
  <c r="G193" i="58"/>
  <c r="F193" i="58"/>
  <c r="E193" i="58"/>
  <c r="D193" i="58"/>
  <c r="K192" i="58"/>
  <c r="J192" i="58"/>
  <c r="I192" i="58"/>
  <c r="H192" i="58"/>
  <c r="G192" i="58"/>
  <c r="F192" i="58"/>
  <c r="E192" i="58"/>
  <c r="D192" i="58"/>
  <c r="K191" i="58"/>
  <c r="J191" i="58"/>
  <c r="I191" i="58"/>
  <c r="H191" i="58"/>
  <c r="G191" i="58"/>
  <c r="F191" i="58"/>
  <c r="E191" i="58"/>
  <c r="D191" i="58"/>
  <c r="K190" i="58"/>
  <c r="J190" i="58"/>
  <c r="I190" i="58"/>
  <c r="H190" i="58"/>
  <c r="G190" i="58"/>
  <c r="F190" i="58"/>
  <c r="E190" i="58"/>
  <c r="D190" i="58"/>
  <c r="K189" i="58"/>
  <c r="J189" i="58"/>
  <c r="I189" i="58"/>
  <c r="H189" i="58"/>
  <c r="G189" i="58"/>
  <c r="F189" i="58"/>
  <c r="E189" i="58"/>
  <c r="D189" i="58"/>
  <c r="K188" i="58"/>
  <c r="J188" i="58"/>
  <c r="I188" i="58"/>
  <c r="H188" i="58"/>
  <c r="G188" i="58"/>
  <c r="F188" i="58"/>
  <c r="E188" i="58"/>
  <c r="D188" i="58"/>
  <c r="K187" i="58"/>
  <c r="J187" i="58"/>
  <c r="I187" i="58"/>
  <c r="H187" i="58"/>
  <c r="G187" i="58"/>
  <c r="F187" i="58"/>
  <c r="E187" i="58"/>
  <c r="D187" i="58"/>
  <c r="K186" i="58"/>
  <c r="J186" i="58"/>
  <c r="I186" i="58"/>
  <c r="H186" i="58"/>
  <c r="G186" i="58"/>
  <c r="F186" i="58"/>
  <c r="E186" i="58"/>
  <c r="D186" i="58"/>
  <c r="K185" i="58"/>
  <c r="J185" i="58"/>
  <c r="I185" i="58"/>
  <c r="H185" i="58"/>
  <c r="G185" i="58"/>
  <c r="F185" i="58"/>
  <c r="E185" i="58"/>
  <c r="D185" i="58"/>
  <c r="K184" i="58"/>
  <c r="J184" i="58"/>
  <c r="I184" i="58"/>
  <c r="H184" i="58"/>
  <c r="G184" i="58"/>
  <c r="F184" i="58"/>
  <c r="E184" i="58"/>
  <c r="D184" i="58"/>
  <c r="K183" i="58"/>
  <c r="J183" i="58"/>
  <c r="I183" i="58"/>
  <c r="H183" i="58"/>
  <c r="G183" i="58"/>
  <c r="F183" i="58"/>
  <c r="E183" i="58"/>
  <c r="D183" i="58"/>
  <c r="K182" i="58"/>
  <c r="J182" i="58"/>
  <c r="I182" i="58"/>
  <c r="H182" i="58"/>
  <c r="G182" i="58"/>
  <c r="F182" i="58"/>
  <c r="E182" i="58"/>
  <c r="D182" i="58"/>
  <c r="K181" i="58"/>
  <c r="J181" i="58"/>
  <c r="I181" i="58"/>
  <c r="H181" i="58"/>
  <c r="G181" i="58"/>
  <c r="F181" i="58"/>
  <c r="E181" i="58"/>
  <c r="D181" i="58"/>
  <c r="K180" i="58"/>
  <c r="J180" i="58"/>
  <c r="I180" i="58"/>
  <c r="H180" i="58"/>
  <c r="G180" i="58"/>
  <c r="F180" i="58"/>
  <c r="E180" i="58"/>
  <c r="D180" i="58"/>
  <c r="K179" i="58"/>
  <c r="J179" i="58"/>
  <c r="I179" i="58"/>
  <c r="H179" i="58"/>
  <c r="G179" i="58"/>
  <c r="F179" i="58"/>
  <c r="E179" i="58"/>
  <c r="D179" i="58"/>
  <c r="K178" i="58"/>
  <c r="J178" i="58"/>
  <c r="I178" i="58"/>
  <c r="H178" i="58"/>
  <c r="G178" i="58"/>
  <c r="F178" i="58"/>
  <c r="E178" i="58"/>
  <c r="D178" i="58"/>
  <c r="K177" i="58"/>
  <c r="J177" i="58"/>
  <c r="I177" i="58"/>
  <c r="H177" i="58"/>
  <c r="G177" i="58"/>
  <c r="F177" i="58"/>
  <c r="E177" i="58"/>
  <c r="D177" i="58"/>
  <c r="K176" i="58"/>
  <c r="J176" i="58"/>
  <c r="I176" i="58"/>
  <c r="H176" i="58"/>
  <c r="G176" i="58"/>
  <c r="F176" i="58"/>
  <c r="E176" i="58"/>
  <c r="D176" i="58"/>
  <c r="K175" i="58"/>
  <c r="J175" i="58"/>
  <c r="I175" i="58"/>
  <c r="H175" i="58"/>
  <c r="G175" i="58"/>
  <c r="F175" i="58"/>
  <c r="E175" i="58"/>
  <c r="D175" i="58"/>
  <c r="K174" i="58"/>
  <c r="J174" i="58"/>
  <c r="I174" i="58"/>
  <c r="H174" i="58"/>
  <c r="G174" i="58"/>
  <c r="F174" i="58"/>
  <c r="E174" i="58"/>
  <c r="D174" i="58"/>
  <c r="K173" i="58"/>
  <c r="J173" i="58"/>
  <c r="I173" i="58"/>
  <c r="H173" i="58"/>
  <c r="G173" i="58"/>
  <c r="F173" i="58"/>
  <c r="E173" i="58"/>
  <c r="D173" i="58"/>
  <c r="K172" i="58"/>
  <c r="J172" i="58"/>
  <c r="I172" i="58"/>
  <c r="H172" i="58"/>
  <c r="G172" i="58"/>
  <c r="F172" i="58"/>
  <c r="E172" i="58"/>
  <c r="D172" i="58"/>
  <c r="K171" i="58"/>
  <c r="J171" i="58"/>
  <c r="I171" i="58"/>
  <c r="H171" i="58"/>
  <c r="G171" i="58"/>
  <c r="F171" i="58"/>
  <c r="E171" i="58"/>
  <c r="D171" i="58"/>
  <c r="K170" i="58"/>
  <c r="J170" i="58"/>
  <c r="I170" i="58"/>
  <c r="H170" i="58"/>
  <c r="G170" i="58"/>
  <c r="F170" i="58"/>
  <c r="E170" i="58"/>
  <c r="D170" i="58"/>
  <c r="K169" i="58"/>
  <c r="J169" i="58"/>
  <c r="I169" i="58"/>
  <c r="H169" i="58"/>
  <c r="G169" i="58"/>
  <c r="F169" i="58"/>
  <c r="E169" i="58"/>
  <c r="D169" i="58"/>
  <c r="K168" i="58"/>
  <c r="J168" i="58"/>
  <c r="I168" i="58"/>
  <c r="H168" i="58"/>
  <c r="G168" i="58"/>
  <c r="F168" i="58"/>
  <c r="E168" i="58"/>
  <c r="D168" i="58"/>
  <c r="K167" i="58"/>
  <c r="J167" i="58"/>
  <c r="I167" i="58"/>
  <c r="H167" i="58"/>
  <c r="G167" i="58"/>
  <c r="F167" i="58"/>
  <c r="E167" i="58"/>
  <c r="D167" i="58"/>
  <c r="K158" i="58"/>
  <c r="J158" i="58"/>
  <c r="I158" i="58"/>
  <c r="H158" i="58"/>
  <c r="G158" i="58"/>
  <c r="F158" i="58"/>
  <c r="E158" i="58"/>
  <c r="D158" i="58"/>
  <c r="K157" i="58"/>
  <c r="J157" i="58"/>
  <c r="I157" i="58"/>
  <c r="H157" i="58"/>
  <c r="G157" i="58"/>
  <c r="F157" i="58"/>
  <c r="E157" i="58"/>
  <c r="D157" i="58"/>
  <c r="K119" i="58"/>
  <c r="J119" i="58"/>
  <c r="I119" i="58"/>
  <c r="H119" i="58"/>
  <c r="G119" i="58"/>
  <c r="F119" i="58"/>
  <c r="E119" i="58"/>
  <c r="D119" i="58"/>
  <c r="K118" i="58"/>
  <c r="J118" i="58"/>
  <c r="I118" i="58"/>
  <c r="H118" i="58"/>
  <c r="G118" i="58"/>
  <c r="F118" i="58"/>
  <c r="E118" i="58"/>
  <c r="D118" i="58"/>
  <c r="M195" i="58"/>
  <c r="M194" i="58"/>
  <c r="M193" i="58"/>
  <c r="M192" i="58"/>
  <c r="M191" i="58"/>
  <c r="M190" i="58"/>
  <c r="M189" i="58"/>
  <c r="M188" i="58"/>
  <c r="M187" i="58"/>
  <c r="M186" i="58"/>
  <c r="M185" i="58"/>
  <c r="M183" i="58"/>
  <c r="M182" i="58"/>
  <c r="M181" i="58"/>
  <c r="M180" i="58"/>
  <c r="M179" i="58"/>
  <c r="M178" i="58"/>
  <c r="M177" i="58"/>
  <c r="M176" i="58"/>
  <c r="M175" i="58"/>
  <c r="M174" i="58"/>
  <c r="M173" i="58"/>
  <c r="M171" i="58"/>
  <c r="M170" i="58"/>
  <c r="M169" i="58"/>
  <c r="M168" i="58"/>
  <c r="M167" i="58"/>
  <c r="J81" i="58"/>
  <c r="H81" i="58"/>
  <c r="F81" i="58"/>
  <c r="D81" i="58"/>
  <c r="K79" i="58"/>
  <c r="J79" i="58"/>
  <c r="I79" i="58"/>
  <c r="H79" i="58"/>
  <c r="G79" i="58"/>
  <c r="F79" i="58"/>
  <c r="E79" i="58"/>
  <c r="D79" i="58"/>
  <c r="K78" i="58"/>
  <c r="J78" i="58"/>
  <c r="I78" i="58"/>
  <c r="H78" i="58"/>
  <c r="G78" i="58"/>
  <c r="F78" i="58"/>
  <c r="E78" i="58"/>
  <c r="D78" i="58"/>
  <c r="L41" i="58"/>
  <c r="J41" i="58"/>
  <c r="H41" i="58"/>
  <c r="F41" i="58"/>
  <c r="D41" i="58"/>
  <c r="L39" i="58"/>
  <c r="K39" i="58"/>
  <c r="J39" i="58"/>
  <c r="I39" i="58"/>
  <c r="H39" i="58"/>
  <c r="G39" i="58"/>
  <c r="F39" i="58"/>
  <c r="E39" i="58"/>
  <c r="D39" i="58"/>
  <c r="L38" i="58"/>
  <c r="K38" i="58"/>
  <c r="J38" i="58"/>
  <c r="I38" i="58"/>
  <c r="H38" i="58"/>
  <c r="G38" i="58"/>
  <c r="F38" i="58"/>
  <c r="E38" i="58"/>
  <c r="D38" i="58"/>
  <c r="M195" i="57"/>
  <c r="K195" i="57"/>
  <c r="J195" i="57"/>
  <c r="I195" i="57"/>
  <c r="H195" i="57"/>
  <c r="G195" i="57"/>
  <c r="F195" i="57"/>
  <c r="E195" i="57"/>
  <c r="D195" i="57"/>
  <c r="K194" i="57"/>
  <c r="J194" i="57"/>
  <c r="I194" i="57"/>
  <c r="H194" i="57"/>
  <c r="G194" i="57"/>
  <c r="F194" i="57"/>
  <c r="E194" i="57"/>
  <c r="D194" i="57"/>
  <c r="L194" i="57" s="1"/>
  <c r="K193" i="57"/>
  <c r="J193" i="57"/>
  <c r="I193" i="57"/>
  <c r="H193" i="57"/>
  <c r="G193" i="57"/>
  <c r="F193" i="57"/>
  <c r="E193" i="57"/>
  <c r="D193" i="57"/>
  <c r="K192" i="57"/>
  <c r="J192" i="57"/>
  <c r="I192" i="57"/>
  <c r="H192" i="57"/>
  <c r="G192" i="57"/>
  <c r="F192" i="57"/>
  <c r="E192" i="57"/>
  <c r="D192" i="57"/>
  <c r="K191" i="57"/>
  <c r="J191" i="57"/>
  <c r="I191" i="57"/>
  <c r="H191" i="57"/>
  <c r="G191" i="57"/>
  <c r="F191" i="57"/>
  <c r="E191" i="57"/>
  <c r="D191" i="57"/>
  <c r="K190" i="57"/>
  <c r="J190" i="57"/>
  <c r="I190" i="57"/>
  <c r="H190" i="57"/>
  <c r="G190" i="57"/>
  <c r="F190" i="57"/>
  <c r="E190" i="57"/>
  <c r="D190" i="57"/>
  <c r="L190" i="57" s="1"/>
  <c r="K189" i="57"/>
  <c r="J189" i="57"/>
  <c r="I189" i="57"/>
  <c r="H189" i="57"/>
  <c r="G189" i="57"/>
  <c r="F189" i="57"/>
  <c r="E189" i="57"/>
  <c r="D189" i="57"/>
  <c r="K188" i="57"/>
  <c r="J188" i="57"/>
  <c r="I188" i="57"/>
  <c r="H188" i="57"/>
  <c r="G188" i="57"/>
  <c r="F188" i="57"/>
  <c r="E188" i="57"/>
  <c r="D188" i="57"/>
  <c r="M187" i="57"/>
  <c r="K187" i="57"/>
  <c r="J187" i="57"/>
  <c r="I187" i="57"/>
  <c r="H187" i="57"/>
  <c r="G187" i="57"/>
  <c r="F187" i="57"/>
  <c r="E187" i="57"/>
  <c r="D187" i="57"/>
  <c r="L187" i="57" s="1"/>
  <c r="K186" i="57"/>
  <c r="J186" i="57"/>
  <c r="I186" i="57"/>
  <c r="H186" i="57"/>
  <c r="G186" i="57"/>
  <c r="F186" i="57"/>
  <c r="E186" i="57"/>
  <c r="D186" i="57"/>
  <c r="M185" i="57"/>
  <c r="K185" i="57"/>
  <c r="J185" i="57"/>
  <c r="I185" i="57"/>
  <c r="H185" i="57"/>
  <c r="G185" i="57"/>
  <c r="F185" i="57"/>
  <c r="E185" i="57"/>
  <c r="D185" i="57"/>
  <c r="K184" i="57"/>
  <c r="J184" i="57"/>
  <c r="I184" i="57"/>
  <c r="H184" i="57"/>
  <c r="G184" i="57"/>
  <c r="F184" i="57"/>
  <c r="E184" i="57"/>
  <c r="D184" i="57"/>
  <c r="M183" i="57"/>
  <c r="K183" i="57"/>
  <c r="J183" i="57"/>
  <c r="I183" i="57"/>
  <c r="H183" i="57"/>
  <c r="G183" i="57"/>
  <c r="F183" i="57"/>
  <c r="E183" i="57"/>
  <c r="D183" i="57"/>
  <c r="L183" i="57" s="1"/>
  <c r="K182" i="57"/>
  <c r="J182" i="57"/>
  <c r="I182" i="57"/>
  <c r="H182" i="57"/>
  <c r="G182" i="57"/>
  <c r="F182" i="57"/>
  <c r="E182" i="57"/>
  <c r="D182" i="57"/>
  <c r="K181" i="57"/>
  <c r="J181" i="57"/>
  <c r="I181" i="57"/>
  <c r="H181" i="57"/>
  <c r="G181" i="57"/>
  <c r="F181" i="57"/>
  <c r="E181" i="57"/>
  <c r="D181" i="57"/>
  <c r="K180" i="57"/>
  <c r="J180" i="57"/>
  <c r="I180" i="57"/>
  <c r="H180" i="57"/>
  <c r="G180" i="57"/>
  <c r="F180" i="57"/>
  <c r="E180" i="57"/>
  <c r="D180" i="57"/>
  <c r="L180" i="57" s="1"/>
  <c r="K179" i="57"/>
  <c r="J179" i="57"/>
  <c r="I179" i="57"/>
  <c r="H179" i="57"/>
  <c r="G179" i="57"/>
  <c r="F179" i="57"/>
  <c r="E179" i="57"/>
  <c r="D179" i="57"/>
  <c r="K178" i="57"/>
  <c r="J178" i="57"/>
  <c r="I178" i="57"/>
  <c r="H178" i="57"/>
  <c r="G178" i="57"/>
  <c r="F178" i="57"/>
  <c r="E178" i="57"/>
  <c r="D178" i="57"/>
  <c r="K177" i="57"/>
  <c r="J177" i="57"/>
  <c r="I177" i="57"/>
  <c r="H177" i="57"/>
  <c r="G177" i="57"/>
  <c r="F177" i="57"/>
  <c r="E177" i="57"/>
  <c r="D177" i="57"/>
  <c r="L177" i="57" s="1"/>
  <c r="K176" i="57"/>
  <c r="J176" i="57"/>
  <c r="I176" i="57"/>
  <c r="H176" i="57"/>
  <c r="G176" i="57"/>
  <c r="F176" i="57"/>
  <c r="E176" i="57"/>
  <c r="D176" i="57"/>
  <c r="M175" i="57"/>
  <c r="K175" i="57"/>
  <c r="J175" i="57"/>
  <c r="I175" i="57"/>
  <c r="H175" i="57"/>
  <c r="G175" i="57"/>
  <c r="F175" i="57"/>
  <c r="E175" i="57"/>
  <c r="D175" i="57"/>
  <c r="K174" i="57"/>
  <c r="J174" i="57"/>
  <c r="I174" i="57"/>
  <c r="H174" i="57"/>
  <c r="G174" i="57"/>
  <c r="F174" i="57"/>
  <c r="E174" i="57"/>
  <c r="D174" i="57"/>
  <c r="L174" i="57" s="1"/>
  <c r="M173" i="57"/>
  <c r="K173" i="57"/>
  <c r="J173" i="57"/>
  <c r="I173" i="57"/>
  <c r="H173" i="57"/>
  <c r="G173" i="57"/>
  <c r="F173" i="57"/>
  <c r="E173" i="57"/>
  <c r="D173" i="57"/>
  <c r="K172" i="57"/>
  <c r="J172" i="57"/>
  <c r="I172" i="57"/>
  <c r="H172" i="57"/>
  <c r="G172" i="57"/>
  <c r="F172" i="57"/>
  <c r="E172" i="57"/>
  <c r="D172" i="57"/>
  <c r="M171" i="57"/>
  <c r="K171" i="57"/>
  <c r="J171" i="57"/>
  <c r="I171" i="57"/>
  <c r="H171" i="57"/>
  <c r="G171" i="57"/>
  <c r="F171" i="57"/>
  <c r="E171" i="57"/>
  <c r="D171" i="57"/>
  <c r="K170" i="57"/>
  <c r="J170" i="57"/>
  <c r="I170" i="57"/>
  <c r="H170" i="57"/>
  <c r="G170" i="57"/>
  <c r="F170" i="57"/>
  <c r="E170" i="57"/>
  <c r="D170" i="57"/>
  <c r="K169" i="57"/>
  <c r="J169" i="57"/>
  <c r="I169" i="57"/>
  <c r="H169" i="57"/>
  <c r="G169" i="57"/>
  <c r="F169" i="57"/>
  <c r="E169" i="57"/>
  <c r="D169" i="57"/>
  <c r="K168" i="57"/>
  <c r="J168" i="57"/>
  <c r="I168" i="57"/>
  <c r="H168" i="57"/>
  <c r="G168" i="57"/>
  <c r="F168" i="57"/>
  <c r="E168" i="57"/>
  <c r="D168" i="57"/>
  <c r="M167" i="57"/>
  <c r="K167" i="57"/>
  <c r="J167" i="57"/>
  <c r="I167" i="57"/>
  <c r="H167" i="57"/>
  <c r="G167" i="57"/>
  <c r="F167" i="57"/>
  <c r="E167" i="57"/>
  <c r="D167" i="57"/>
  <c r="K158" i="57"/>
  <c r="J158" i="57"/>
  <c r="I158" i="57"/>
  <c r="H158" i="57"/>
  <c r="G158" i="57"/>
  <c r="F158" i="57"/>
  <c r="E158" i="57"/>
  <c r="D158" i="57"/>
  <c r="K157" i="57"/>
  <c r="K196" i="57" s="1"/>
  <c r="J157" i="57"/>
  <c r="J196" i="57" s="1"/>
  <c r="I157" i="57"/>
  <c r="I196" i="57" s="1"/>
  <c r="H157" i="57"/>
  <c r="H196" i="57" s="1"/>
  <c r="G157" i="57"/>
  <c r="G196" i="57" s="1"/>
  <c r="F157" i="57"/>
  <c r="E157" i="57"/>
  <c r="E196" i="57" s="1"/>
  <c r="D157" i="57"/>
  <c r="M182" i="57"/>
  <c r="M170" i="57"/>
  <c r="K119" i="57"/>
  <c r="J119" i="57"/>
  <c r="I119" i="57"/>
  <c r="H119" i="57"/>
  <c r="G119" i="57"/>
  <c r="F119" i="57"/>
  <c r="E119" i="57"/>
  <c r="D119" i="57"/>
  <c r="K118" i="57"/>
  <c r="J118" i="57"/>
  <c r="I118" i="57"/>
  <c r="H118" i="57"/>
  <c r="G118" i="57"/>
  <c r="F118" i="57"/>
  <c r="E118" i="57"/>
  <c r="D118" i="57"/>
  <c r="L118" i="57" s="1"/>
  <c r="M194" i="57"/>
  <c r="M193" i="57"/>
  <c r="M192" i="57"/>
  <c r="M191" i="57"/>
  <c r="M190" i="57"/>
  <c r="M189" i="57"/>
  <c r="M188" i="57"/>
  <c r="M186" i="57"/>
  <c r="M184" i="57"/>
  <c r="M181" i="57"/>
  <c r="M180" i="57"/>
  <c r="M179" i="57"/>
  <c r="M178" i="57"/>
  <c r="M177" i="57"/>
  <c r="M176" i="57"/>
  <c r="M174" i="57"/>
  <c r="M172" i="57"/>
  <c r="M169" i="57"/>
  <c r="M168" i="57"/>
  <c r="K79" i="57"/>
  <c r="J79" i="57"/>
  <c r="I79" i="57"/>
  <c r="H79" i="57"/>
  <c r="G79" i="57"/>
  <c r="F79" i="57"/>
  <c r="E79" i="57"/>
  <c r="D79" i="57"/>
  <c r="K78" i="57"/>
  <c r="J78" i="57"/>
  <c r="I78" i="57"/>
  <c r="H78" i="57"/>
  <c r="G78" i="57"/>
  <c r="F78" i="57"/>
  <c r="E78" i="57"/>
  <c r="D78" i="57"/>
  <c r="L39" i="57"/>
  <c r="K39" i="57"/>
  <c r="J39" i="57"/>
  <c r="I39" i="57"/>
  <c r="H39" i="57"/>
  <c r="G39" i="57"/>
  <c r="F39" i="57"/>
  <c r="E39" i="57"/>
  <c r="D39" i="57"/>
  <c r="L38" i="57"/>
  <c r="K38" i="57"/>
  <c r="J38" i="57"/>
  <c r="I38" i="57"/>
  <c r="H38" i="57"/>
  <c r="G38" i="57"/>
  <c r="F38" i="57"/>
  <c r="E38" i="57"/>
  <c r="D38" i="57"/>
  <c r="K195" i="56"/>
  <c r="J195" i="56"/>
  <c r="I195" i="56"/>
  <c r="H195" i="56"/>
  <c r="G195" i="56"/>
  <c r="F195" i="56"/>
  <c r="E195" i="56"/>
  <c r="D195" i="56"/>
  <c r="K194" i="56"/>
  <c r="J194" i="56"/>
  <c r="I194" i="56"/>
  <c r="H194" i="56"/>
  <c r="G194" i="56"/>
  <c r="F194" i="56"/>
  <c r="E194" i="56"/>
  <c r="D194" i="56"/>
  <c r="K193" i="56"/>
  <c r="J193" i="56"/>
  <c r="I193" i="56"/>
  <c r="H193" i="56"/>
  <c r="G193" i="56"/>
  <c r="F193" i="56"/>
  <c r="E193" i="56"/>
  <c r="D193" i="56"/>
  <c r="K192" i="56"/>
  <c r="J192" i="56"/>
  <c r="I192" i="56"/>
  <c r="H192" i="56"/>
  <c r="G192" i="56"/>
  <c r="F192" i="56"/>
  <c r="E192" i="56"/>
  <c r="D192" i="56"/>
  <c r="K191" i="56"/>
  <c r="J191" i="56"/>
  <c r="I191" i="56"/>
  <c r="H191" i="56"/>
  <c r="G191" i="56"/>
  <c r="F191" i="56"/>
  <c r="E191" i="56"/>
  <c r="D191" i="56"/>
  <c r="K190" i="56"/>
  <c r="J190" i="56"/>
  <c r="I190" i="56"/>
  <c r="H190" i="56"/>
  <c r="G190" i="56"/>
  <c r="F190" i="56"/>
  <c r="E190" i="56"/>
  <c r="D190" i="56"/>
  <c r="K189" i="56"/>
  <c r="J189" i="56"/>
  <c r="I189" i="56"/>
  <c r="H189" i="56"/>
  <c r="G189" i="56"/>
  <c r="F189" i="56"/>
  <c r="E189" i="56"/>
  <c r="D189" i="56"/>
  <c r="K188" i="56"/>
  <c r="J188" i="56"/>
  <c r="I188" i="56"/>
  <c r="H188" i="56"/>
  <c r="G188" i="56"/>
  <c r="F188" i="56"/>
  <c r="E188" i="56"/>
  <c r="D188" i="56"/>
  <c r="M187" i="56"/>
  <c r="K187" i="56"/>
  <c r="J187" i="56"/>
  <c r="I187" i="56"/>
  <c r="H187" i="56"/>
  <c r="G187" i="56"/>
  <c r="F187" i="56"/>
  <c r="E187" i="56"/>
  <c r="D187" i="56"/>
  <c r="K186" i="56"/>
  <c r="J186" i="56"/>
  <c r="I186" i="56"/>
  <c r="H186" i="56"/>
  <c r="G186" i="56"/>
  <c r="F186" i="56"/>
  <c r="E186" i="56"/>
  <c r="D186" i="56"/>
  <c r="K185" i="56"/>
  <c r="J185" i="56"/>
  <c r="I185" i="56"/>
  <c r="H185" i="56"/>
  <c r="G185" i="56"/>
  <c r="F185" i="56"/>
  <c r="E185" i="56"/>
  <c r="D185" i="56"/>
  <c r="K184" i="56"/>
  <c r="J184" i="56"/>
  <c r="I184" i="56"/>
  <c r="H184" i="56"/>
  <c r="G184" i="56"/>
  <c r="F184" i="56"/>
  <c r="E184" i="56"/>
  <c r="D184" i="56"/>
  <c r="K183" i="56"/>
  <c r="J183" i="56"/>
  <c r="I183" i="56"/>
  <c r="H183" i="56"/>
  <c r="G183" i="56"/>
  <c r="F183" i="56"/>
  <c r="E183" i="56"/>
  <c r="D183" i="56"/>
  <c r="K182" i="56"/>
  <c r="J182" i="56"/>
  <c r="I182" i="56"/>
  <c r="H182" i="56"/>
  <c r="G182" i="56"/>
  <c r="F182" i="56"/>
  <c r="E182" i="56"/>
  <c r="D182" i="56"/>
  <c r="K181" i="56"/>
  <c r="J181" i="56"/>
  <c r="I181" i="56"/>
  <c r="H181" i="56"/>
  <c r="G181" i="56"/>
  <c r="F181" i="56"/>
  <c r="E181" i="56"/>
  <c r="D181" i="56"/>
  <c r="K180" i="56"/>
  <c r="J180" i="56"/>
  <c r="I180" i="56"/>
  <c r="H180" i="56"/>
  <c r="G180" i="56"/>
  <c r="F180" i="56"/>
  <c r="E180" i="56"/>
  <c r="D180" i="56"/>
  <c r="K179" i="56"/>
  <c r="J179" i="56"/>
  <c r="I179" i="56"/>
  <c r="H179" i="56"/>
  <c r="G179" i="56"/>
  <c r="F179" i="56"/>
  <c r="E179" i="56"/>
  <c r="D179" i="56"/>
  <c r="K178" i="56"/>
  <c r="J178" i="56"/>
  <c r="I178" i="56"/>
  <c r="H178" i="56"/>
  <c r="G178" i="56"/>
  <c r="F178" i="56"/>
  <c r="E178" i="56"/>
  <c r="D178" i="56"/>
  <c r="K177" i="56"/>
  <c r="J177" i="56"/>
  <c r="I177" i="56"/>
  <c r="H177" i="56"/>
  <c r="G177" i="56"/>
  <c r="F177" i="56"/>
  <c r="E177" i="56"/>
  <c r="D177" i="56"/>
  <c r="K176" i="56"/>
  <c r="J176" i="56"/>
  <c r="I176" i="56"/>
  <c r="H176" i="56"/>
  <c r="G176" i="56"/>
  <c r="F176" i="56"/>
  <c r="E176" i="56"/>
  <c r="D176" i="56"/>
  <c r="K175" i="56"/>
  <c r="J175" i="56"/>
  <c r="I175" i="56"/>
  <c r="H175" i="56"/>
  <c r="G175" i="56"/>
  <c r="F175" i="56"/>
  <c r="E175" i="56"/>
  <c r="D175" i="56"/>
  <c r="M174" i="56"/>
  <c r="K174" i="56"/>
  <c r="J174" i="56"/>
  <c r="I174" i="56"/>
  <c r="H174" i="56"/>
  <c r="G174" i="56"/>
  <c r="F174" i="56"/>
  <c r="E174" i="56"/>
  <c r="D174" i="56"/>
  <c r="L174" i="56" s="1"/>
  <c r="K173" i="56"/>
  <c r="J173" i="56"/>
  <c r="I173" i="56"/>
  <c r="H173" i="56"/>
  <c r="G173" i="56"/>
  <c r="F173" i="56"/>
  <c r="E173" i="56"/>
  <c r="D173" i="56"/>
  <c r="K172" i="56"/>
  <c r="J172" i="56"/>
  <c r="I172" i="56"/>
  <c r="H172" i="56"/>
  <c r="G172" i="56"/>
  <c r="F172" i="56"/>
  <c r="E172" i="56"/>
  <c r="D172" i="56"/>
  <c r="M171" i="56"/>
  <c r="K171" i="56"/>
  <c r="J171" i="56"/>
  <c r="I171" i="56"/>
  <c r="H171" i="56"/>
  <c r="G171" i="56"/>
  <c r="F171" i="56"/>
  <c r="E171" i="56"/>
  <c r="D171" i="56"/>
  <c r="K170" i="56"/>
  <c r="J170" i="56"/>
  <c r="I170" i="56"/>
  <c r="H170" i="56"/>
  <c r="G170" i="56"/>
  <c r="F170" i="56"/>
  <c r="E170" i="56"/>
  <c r="D170" i="56"/>
  <c r="K169" i="56"/>
  <c r="J169" i="56"/>
  <c r="I169" i="56"/>
  <c r="H169" i="56"/>
  <c r="G169" i="56"/>
  <c r="F169" i="56"/>
  <c r="E169" i="56"/>
  <c r="D169" i="56"/>
  <c r="K168" i="56"/>
  <c r="J168" i="56"/>
  <c r="I168" i="56"/>
  <c r="H168" i="56"/>
  <c r="G168" i="56"/>
  <c r="F168" i="56"/>
  <c r="E168" i="56"/>
  <c r="D168" i="56"/>
  <c r="K167" i="56"/>
  <c r="J167" i="56"/>
  <c r="I167" i="56"/>
  <c r="H167" i="56"/>
  <c r="G167" i="56"/>
  <c r="F167" i="56"/>
  <c r="E167" i="56"/>
  <c r="D167" i="56"/>
  <c r="K158" i="56"/>
  <c r="I158" i="56"/>
  <c r="H158" i="56"/>
  <c r="G158" i="56"/>
  <c r="F158" i="56"/>
  <c r="E158" i="56"/>
  <c r="D158" i="56"/>
  <c r="K157" i="56"/>
  <c r="K196" i="56" s="1"/>
  <c r="J157" i="56"/>
  <c r="J196" i="56" s="1"/>
  <c r="I157" i="56"/>
  <c r="I196" i="56" s="1"/>
  <c r="H157" i="56"/>
  <c r="H196" i="56" s="1"/>
  <c r="G157" i="56"/>
  <c r="G196" i="56" s="1"/>
  <c r="F157" i="56"/>
  <c r="F196" i="56" s="1"/>
  <c r="E157" i="56"/>
  <c r="E196" i="56" s="1"/>
  <c r="D157" i="56"/>
  <c r="M195" i="56"/>
  <c r="M192" i="56"/>
  <c r="M186" i="56"/>
  <c r="M185" i="56"/>
  <c r="M184" i="56"/>
  <c r="M183" i="56"/>
  <c r="M182" i="56"/>
  <c r="M181" i="56"/>
  <c r="M180" i="56"/>
  <c r="M175" i="56"/>
  <c r="M173" i="56"/>
  <c r="M172" i="56"/>
  <c r="M169" i="56"/>
  <c r="M168" i="56"/>
  <c r="K119" i="56"/>
  <c r="J119" i="56"/>
  <c r="I119" i="56"/>
  <c r="H119" i="56"/>
  <c r="G119" i="56"/>
  <c r="F119" i="56"/>
  <c r="E119" i="56"/>
  <c r="D119" i="56"/>
  <c r="K118" i="56"/>
  <c r="J118" i="56"/>
  <c r="I118" i="56"/>
  <c r="H118" i="56"/>
  <c r="G118" i="56"/>
  <c r="F118" i="56"/>
  <c r="E118" i="56"/>
  <c r="D118" i="56"/>
  <c r="M194" i="56"/>
  <c r="M193" i="56"/>
  <c r="M191" i="56"/>
  <c r="M190" i="56"/>
  <c r="M189" i="56"/>
  <c r="M188" i="56"/>
  <c r="M179" i="56"/>
  <c r="M178" i="56"/>
  <c r="M177" i="56"/>
  <c r="M176" i="56"/>
  <c r="M170" i="56"/>
  <c r="M167" i="56"/>
  <c r="K79" i="56"/>
  <c r="J79" i="56"/>
  <c r="I79" i="56"/>
  <c r="H79" i="56"/>
  <c r="G79" i="56"/>
  <c r="F79" i="56"/>
  <c r="E79" i="56"/>
  <c r="D79" i="56"/>
  <c r="K78" i="56"/>
  <c r="J78" i="56"/>
  <c r="I78" i="56"/>
  <c r="H78" i="56"/>
  <c r="G78" i="56"/>
  <c r="F78" i="56"/>
  <c r="E78" i="56"/>
  <c r="D78" i="56"/>
  <c r="L41" i="56"/>
  <c r="J41" i="56"/>
  <c r="H41" i="56"/>
  <c r="F41" i="56"/>
  <c r="D41" i="56"/>
  <c r="L39" i="56"/>
  <c r="K39" i="56"/>
  <c r="J39" i="56"/>
  <c r="I39" i="56"/>
  <c r="H39" i="56"/>
  <c r="G39" i="56"/>
  <c r="F39" i="56"/>
  <c r="E39" i="56"/>
  <c r="D39" i="56"/>
  <c r="K38" i="56"/>
  <c r="J38" i="56"/>
  <c r="I38" i="56"/>
  <c r="H38" i="56"/>
  <c r="G38" i="56"/>
  <c r="F38" i="56"/>
  <c r="E38" i="56"/>
  <c r="D38" i="56"/>
  <c r="L38" i="56" s="1"/>
  <c r="K195" i="55"/>
  <c r="J195" i="55"/>
  <c r="I195" i="55"/>
  <c r="H195" i="55"/>
  <c r="G195" i="55"/>
  <c r="F195" i="55"/>
  <c r="E195" i="55"/>
  <c r="D195" i="55"/>
  <c r="K194" i="55"/>
  <c r="J194" i="55"/>
  <c r="I194" i="55"/>
  <c r="H194" i="55"/>
  <c r="G194" i="55"/>
  <c r="F194" i="55"/>
  <c r="E194" i="55"/>
  <c r="D194" i="55"/>
  <c r="K193" i="55"/>
  <c r="J193" i="55"/>
  <c r="I193" i="55"/>
  <c r="H193" i="55"/>
  <c r="G193" i="55"/>
  <c r="F193" i="55"/>
  <c r="E193" i="55"/>
  <c r="D193" i="55"/>
  <c r="K192" i="55"/>
  <c r="J192" i="55"/>
  <c r="I192" i="55"/>
  <c r="H192" i="55"/>
  <c r="G192" i="55"/>
  <c r="F192" i="55"/>
  <c r="E192" i="55"/>
  <c r="D192" i="55"/>
  <c r="K191" i="55"/>
  <c r="J191" i="55"/>
  <c r="I191" i="55"/>
  <c r="H191" i="55"/>
  <c r="G191" i="55"/>
  <c r="F191" i="55"/>
  <c r="E191" i="55"/>
  <c r="D191" i="55"/>
  <c r="K190" i="55"/>
  <c r="J190" i="55"/>
  <c r="I190" i="55"/>
  <c r="H190" i="55"/>
  <c r="G190" i="55"/>
  <c r="F190" i="55"/>
  <c r="E190" i="55"/>
  <c r="D190" i="55"/>
  <c r="K189" i="55"/>
  <c r="J189" i="55"/>
  <c r="I189" i="55"/>
  <c r="H189" i="55"/>
  <c r="G189" i="55"/>
  <c r="F189" i="55"/>
  <c r="E189" i="55"/>
  <c r="D189" i="55"/>
  <c r="K188" i="55"/>
  <c r="J188" i="55"/>
  <c r="I188" i="55"/>
  <c r="H188" i="55"/>
  <c r="G188" i="55"/>
  <c r="F188" i="55"/>
  <c r="E188" i="55"/>
  <c r="D188" i="55"/>
  <c r="K187" i="55"/>
  <c r="J187" i="55"/>
  <c r="I187" i="55"/>
  <c r="H187" i="55"/>
  <c r="G187" i="55"/>
  <c r="F187" i="55"/>
  <c r="E187" i="55"/>
  <c r="D187" i="55"/>
  <c r="K186" i="55"/>
  <c r="J186" i="55"/>
  <c r="I186" i="55"/>
  <c r="H186" i="55"/>
  <c r="G186" i="55"/>
  <c r="F186" i="55"/>
  <c r="E186" i="55"/>
  <c r="D186" i="55"/>
  <c r="K185" i="55"/>
  <c r="J185" i="55"/>
  <c r="I185" i="55"/>
  <c r="H185" i="55"/>
  <c r="G185" i="55"/>
  <c r="F185" i="55"/>
  <c r="E185" i="55"/>
  <c r="D185" i="55"/>
  <c r="K184" i="55"/>
  <c r="J184" i="55"/>
  <c r="I184" i="55"/>
  <c r="H184" i="55"/>
  <c r="G184" i="55"/>
  <c r="F184" i="55"/>
  <c r="E184" i="55"/>
  <c r="D184" i="55"/>
  <c r="L184" i="55" s="1"/>
  <c r="K183" i="55"/>
  <c r="J183" i="55"/>
  <c r="I183" i="55"/>
  <c r="H183" i="55"/>
  <c r="G183" i="55"/>
  <c r="F183" i="55"/>
  <c r="E183" i="55"/>
  <c r="D183" i="55"/>
  <c r="K182" i="55"/>
  <c r="J182" i="55"/>
  <c r="I182" i="55"/>
  <c r="H182" i="55"/>
  <c r="G182" i="55"/>
  <c r="F182" i="55"/>
  <c r="E182" i="55"/>
  <c r="D182" i="55"/>
  <c r="K181" i="55"/>
  <c r="J181" i="55"/>
  <c r="I181" i="55"/>
  <c r="H181" i="55"/>
  <c r="G181" i="55"/>
  <c r="F181" i="55"/>
  <c r="E181" i="55"/>
  <c r="D181" i="55"/>
  <c r="K180" i="55"/>
  <c r="J180" i="55"/>
  <c r="I180" i="55"/>
  <c r="H180" i="55"/>
  <c r="G180" i="55"/>
  <c r="F180" i="55"/>
  <c r="E180" i="55"/>
  <c r="D180" i="55"/>
  <c r="K179" i="55"/>
  <c r="J179" i="55"/>
  <c r="I179" i="55"/>
  <c r="H179" i="55"/>
  <c r="G179" i="55"/>
  <c r="F179" i="55"/>
  <c r="E179" i="55"/>
  <c r="D179" i="55"/>
  <c r="K178" i="55"/>
  <c r="J178" i="55"/>
  <c r="I178" i="55"/>
  <c r="H178" i="55"/>
  <c r="G178" i="55"/>
  <c r="F178" i="55"/>
  <c r="E178" i="55"/>
  <c r="D178" i="55"/>
  <c r="K177" i="55"/>
  <c r="J177" i="55"/>
  <c r="I177" i="55"/>
  <c r="H177" i="55"/>
  <c r="G177" i="55"/>
  <c r="F177" i="55"/>
  <c r="E177" i="55"/>
  <c r="D177" i="55"/>
  <c r="K176" i="55"/>
  <c r="J176" i="55"/>
  <c r="I176" i="55"/>
  <c r="H176" i="55"/>
  <c r="G176" i="55"/>
  <c r="F176" i="55"/>
  <c r="E176" i="55"/>
  <c r="D176" i="55"/>
  <c r="K175" i="55"/>
  <c r="J175" i="55"/>
  <c r="I175" i="55"/>
  <c r="H175" i="55"/>
  <c r="G175" i="55"/>
  <c r="F175" i="55"/>
  <c r="E175" i="55"/>
  <c r="D175" i="55"/>
  <c r="K174" i="55"/>
  <c r="J174" i="55"/>
  <c r="I174" i="55"/>
  <c r="H174" i="55"/>
  <c r="G174" i="55"/>
  <c r="F174" i="55"/>
  <c r="E174" i="55"/>
  <c r="D174" i="55"/>
  <c r="K173" i="55"/>
  <c r="J173" i="55"/>
  <c r="I173" i="55"/>
  <c r="H173" i="55"/>
  <c r="G173" i="55"/>
  <c r="F173" i="55"/>
  <c r="E173" i="55"/>
  <c r="D173" i="55"/>
  <c r="K172" i="55"/>
  <c r="J172" i="55"/>
  <c r="I172" i="55"/>
  <c r="H172" i="55"/>
  <c r="G172" i="55"/>
  <c r="F172" i="55"/>
  <c r="E172" i="55"/>
  <c r="D172" i="55"/>
  <c r="K171" i="55"/>
  <c r="J171" i="55"/>
  <c r="I171" i="55"/>
  <c r="H171" i="55"/>
  <c r="G171" i="55"/>
  <c r="F171" i="55"/>
  <c r="E171" i="55"/>
  <c r="D171" i="55"/>
  <c r="K170" i="55"/>
  <c r="J170" i="55"/>
  <c r="I170" i="55"/>
  <c r="H170" i="55"/>
  <c r="G170" i="55"/>
  <c r="F170" i="55"/>
  <c r="E170" i="55"/>
  <c r="D170" i="55"/>
  <c r="K169" i="55"/>
  <c r="J169" i="55"/>
  <c r="I169" i="55"/>
  <c r="H169" i="55"/>
  <c r="G169" i="55"/>
  <c r="F169" i="55"/>
  <c r="E169" i="55"/>
  <c r="D169" i="55"/>
  <c r="K168" i="55"/>
  <c r="J168" i="55"/>
  <c r="I168" i="55"/>
  <c r="H168" i="55"/>
  <c r="G168" i="55"/>
  <c r="F168" i="55"/>
  <c r="E168" i="55"/>
  <c r="D168" i="55"/>
  <c r="K167" i="55"/>
  <c r="J167" i="55"/>
  <c r="I167" i="55"/>
  <c r="H167" i="55"/>
  <c r="G167" i="55"/>
  <c r="F167" i="55"/>
  <c r="E167" i="55"/>
  <c r="D167" i="55"/>
  <c r="K158" i="55"/>
  <c r="J158" i="55"/>
  <c r="I158" i="55"/>
  <c r="H158" i="55"/>
  <c r="F158" i="55"/>
  <c r="E158" i="55"/>
  <c r="D158" i="55"/>
  <c r="K157" i="55"/>
  <c r="J157" i="55"/>
  <c r="I157" i="55"/>
  <c r="H157" i="55"/>
  <c r="F157" i="55"/>
  <c r="E157" i="55"/>
  <c r="E196" i="55" s="1"/>
  <c r="D157" i="55"/>
  <c r="M195" i="55"/>
  <c r="M194" i="55"/>
  <c r="M187" i="55"/>
  <c r="M186" i="55"/>
  <c r="M185" i="55"/>
  <c r="M184" i="55"/>
  <c r="M183" i="55"/>
  <c r="M182" i="55"/>
  <c r="M175" i="55"/>
  <c r="M174" i="55"/>
  <c r="M173" i="55"/>
  <c r="M171" i="55"/>
  <c r="M170" i="55"/>
  <c r="K119" i="55"/>
  <c r="J119" i="55"/>
  <c r="I119" i="55"/>
  <c r="H119" i="55"/>
  <c r="G119" i="55"/>
  <c r="F119" i="55"/>
  <c r="E119" i="55"/>
  <c r="D119" i="55"/>
  <c r="K118" i="55"/>
  <c r="J118" i="55"/>
  <c r="I118" i="55"/>
  <c r="H118" i="55"/>
  <c r="G118" i="55"/>
  <c r="F118" i="55"/>
  <c r="E118" i="55"/>
  <c r="D118" i="55"/>
  <c r="M193" i="55"/>
  <c r="M192" i="55"/>
  <c r="M191" i="55"/>
  <c r="M190" i="55"/>
  <c r="M189" i="55"/>
  <c r="M188" i="55"/>
  <c r="M181" i="55"/>
  <c r="M180" i="55"/>
  <c r="M179" i="55"/>
  <c r="M178" i="55"/>
  <c r="M177" i="55"/>
  <c r="M176" i="55"/>
  <c r="M172" i="55"/>
  <c r="M169" i="55"/>
  <c r="M168" i="55"/>
  <c r="M167" i="55"/>
  <c r="K79" i="55"/>
  <c r="J79" i="55"/>
  <c r="I79" i="55"/>
  <c r="H79" i="55"/>
  <c r="G79" i="55"/>
  <c r="F79" i="55"/>
  <c r="E79" i="55"/>
  <c r="D79" i="55"/>
  <c r="K78" i="55"/>
  <c r="J78" i="55"/>
  <c r="I78" i="55"/>
  <c r="H78" i="55"/>
  <c r="G78" i="55"/>
  <c r="F78" i="55"/>
  <c r="E78" i="55"/>
  <c r="D78" i="55"/>
  <c r="L39" i="55"/>
  <c r="K39" i="55"/>
  <c r="J39" i="55"/>
  <c r="I39" i="55"/>
  <c r="H39" i="55"/>
  <c r="G39" i="55"/>
  <c r="F39" i="55"/>
  <c r="E39" i="55"/>
  <c r="D39" i="55"/>
  <c r="K38" i="55"/>
  <c r="J38" i="55"/>
  <c r="I38" i="55"/>
  <c r="H38" i="55"/>
  <c r="G38" i="55"/>
  <c r="F38" i="55"/>
  <c r="E38" i="55"/>
  <c r="D38" i="55"/>
  <c r="L38" i="55" s="1"/>
  <c r="K195" i="54"/>
  <c r="J195" i="54"/>
  <c r="I195" i="54"/>
  <c r="H195" i="54"/>
  <c r="G195" i="54"/>
  <c r="F195" i="54"/>
  <c r="E195" i="54"/>
  <c r="D195" i="54"/>
  <c r="K194" i="54"/>
  <c r="J194" i="54"/>
  <c r="I194" i="54"/>
  <c r="H194" i="54"/>
  <c r="G194" i="54"/>
  <c r="F194" i="54"/>
  <c r="E194" i="54"/>
  <c r="D194" i="54"/>
  <c r="L194" i="54" s="1"/>
  <c r="K193" i="54"/>
  <c r="J193" i="54"/>
  <c r="I193" i="54"/>
  <c r="H193" i="54"/>
  <c r="G193" i="54"/>
  <c r="F193" i="54"/>
  <c r="E193" i="54"/>
  <c r="D193" i="54"/>
  <c r="K192" i="54"/>
  <c r="J192" i="54"/>
  <c r="I192" i="54"/>
  <c r="H192" i="54"/>
  <c r="G192" i="54"/>
  <c r="F192" i="54"/>
  <c r="E192" i="54"/>
  <c r="D192" i="54"/>
  <c r="K191" i="54"/>
  <c r="J191" i="54"/>
  <c r="I191" i="54"/>
  <c r="H191" i="54"/>
  <c r="G191" i="54"/>
  <c r="F191" i="54"/>
  <c r="E191" i="54"/>
  <c r="D191" i="54"/>
  <c r="K190" i="54"/>
  <c r="J190" i="54"/>
  <c r="I190" i="54"/>
  <c r="H190" i="54"/>
  <c r="G190" i="54"/>
  <c r="F190" i="54"/>
  <c r="E190" i="54"/>
  <c r="D190" i="54"/>
  <c r="K189" i="54"/>
  <c r="J189" i="54"/>
  <c r="I189" i="54"/>
  <c r="H189" i="54"/>
  <c r="G189" i="54"/>
  <c r="F189" i="54"/>
  <c r="E189" i="54"/>
  <c r="D189" i="54"/>
  <c r="K188" i="54"/>
  <c r="J188" i="54"/>
  <c r="I188" i="54"/>
  <c r="H188" i="54"/>
  <c r="G188" i="54"/>
  <c r="F188" i="54"/>
  <c r="E188" i="54"/>
  <c r="D188" i="54"/>
  <c r="M187" i="54"/>
  <c r="K187" i="54"/>
  <c r="J187" i="54"/>
  <c r="I187" i="54"/>
  <c r="H187" i="54"/>
  <c r="G187" i="54"/>
  <c r="F187" i="54"/>
  <c r="E187" i="54"/>
  <c r="D187" i="54"/>
  <c r="K186" i="54"/>
  <c r="J186" i="54"/>
  <c r="I186" i="54"/>
  <c r="H186" i="54"/>
  <c r="G186" i="54"/>
  <c r="F186" i="54"/>
  <c r="E186" i="54"/>
  <c r="D186" i="54"/>
  <c r="K185" i="54"/>
  <c r="J185" i="54"/>
  <c r="I185" i="54"/>
  <c r="H185" i="54"/>
  <c r="G185" i="54"/>
  <c r="F185" i="54"/>
  <c r="E185" i="54"/>
  <c r="D185" i="54"/>
  <c r="K184" i="54"/>
  <c r="J184" i="54"/>
  <c r="I184" i="54"/>
  <c r="H184" i="54"/>
  <c r="G184" i="54"/>
  <c r="F184" i="54"/>
  <c r="E184" i="54"/>
  <c r="D184" i="54"/>
  <c r="L184" i="54" s="1"/>
  <c r="M183" i="54"/>
  <c r="K183" i="54"/>
  <c r="J183" i="54"/>
  <c r="I183" i="54"/>
  <c r="H183" i="54"/>
  <c r="G183" i="54"/>
  <c r="F183" i="54"/>
  <c r="E183" i="54"/>
  <c r="D183" i="54"/>
  <c r="K182" i="54"/>
  <c r="J182" i="54"/>
  <c r="I182" i="54"/>
  <c r="H182" i="54"/>
  <c r="G182" i="54"/>
  <c r="F182" i="54"/>
  <c r="E182" i="54"/>
  <c r="D182" i="54"/>
  <c r="K181" i="54"/>
  <c r="J181" i="54"/>
  <c r="I181" i="54"/>
  <c r="H181" i="54"/>
  <c r="G181" i="54"/>
  <c r="F181" i="54"/>
  <c r="E181" i="54"/>
  <c r="D181" i="54"/>
  <c r="K180" i="54"/>
  <c r="J180" i="54"/>
  <c r="I180" i="54"/>
  <c r="H180" i="54"/>
  <c r="G180" i="54"/>
  <c r="F180" i="54"/>
  <c r="E180" i="54"/>
  <c r="D180" i="54"/>
  <c r="K179" i="54"/>
  <c r="J179" i="54"/>
  <c r="I179" i="54"/>
  <c r="H179" i="54"/>
  <c r="G179" i="54"/>
  <c r="F179" i="54"/>
  <c r="E179" i="54"/>
  <c r="D179" i="54"/>
  <c r="K178" i="54"/>
  <c r="J178" i="54"/>
  <c r="I178" i="54"/>
  <c r="H178" i="54"/>
  <c r="G178" i="54"/>
  <c r="F178" i="54"/>
  <c r="E178" i="54"/>
  <c r="D178" i="54"/>
  <c r="K177" i="54"/>
  <c r="J177" i="54"/>
  <c r="I177" i="54"/>
  <c r="H177" i="54"/>
  <c r="G177" i="54"/>
  <c r="F177" i="54"/>
  <c r="E177" i="54"/>
  <c r="D177" i="54"/>
  <c r="K176" i="54"/>
  <c r="J176" i="54"/>
  <c r="I176" i="54"/>
  <c r="H176" i="54"/>
  <c r="G176" i="54"/>
  <c r="F176" i="54"/>
  <c r="E176" i="54"/>
  <c r="D176" i="54"/>
  <c r="M175" i="54"/>
  <c r="K175" i="54"/>
  <c r="J175" i="54"/>
  <c r="I175" i="54"/>
  <c r="H175" i="54"/>
  <c r="G175" i="54"/>
  <c r="F175" i="54"/>
  <c r="E175" i="54"/>
  <c r="D175" i="54"/>
  <c r="K174" i="54"/>
  <c r="J174" i="54"/>
  <c r="I174" i="54"/>
  <c r="H174" i="54"/>
  <c r="G174" i="54"/>
  <c r="F174" i="54"/>
  <c r="E174" i="54"/>
  <c r="D174" i="54"/>
  <c r="K173" i="54"/>
  <c r="J173" i="54"/>
  <c r="I173" i="54"/>
  <c r="H173" i="54"/>
  <c r="G173" i="54"/>
  <c r="F173" i="54"/>
  <c r="E173" i="54"/>
  <c r="D173" i="54"/>
  <c r="K172" i="54"/>
  <c r="J172" i="54"/>
  <c r="I172" i="54"/>
  <c r="H172" i="54"/>
  <c r="G172" i="54"/>
  <c r="F172" i="54"/>
  <c r="E172" i="54"/>
  <c r="D172" i="54"/>
  <c r="L172" i="54" s="1"/>
  <c r="M171" i="54"/>
  <c r="K171" i="54"/>
  <c r="J171" i="54"/>
  <c r="I171" i="54"/>
  <c r="H171" i="54"/>
  <c r="G171" i="54"/>
  <c r="F171" i="54"/>
  <c r="E171" i="54"/>
  <c r="D171" i="54"/>
  <c r="K170" i="54"/>
  <c r="J170" i="54"/>
  <c r="I170" i="54"/>
  <c r="H170" i="54"/>
  <c r="G170" i="54"/>
  <c r="F170" i="54"/>
  <c r="E170" i="54"/>
  <c r="D170" i="54"/>
  <c r="K169" i="54"/>
  <c r="J169" i="54"/>
  <c r="I169" i="54"/>
  <c r="H169" i="54"/>
  <c r="G169" i="54"/>
  <c r="F169" i="54"/>
  <c r="E169" i="54"/>
  <c r="D169" i="54"/>
  <c r="K168" i="54"/>
  <c r="J168" i="54"/>
  <c r="I168" i="54"/>
  <c r="H168" i="54"/>
  <c r="G168" i="54"/>
  <c r="F168" i="54"/>
  <c r="E168" i="54"/>
  <c r="D168" i="54"/>
  <c r="K167" i="54"/>
  <c r="J167" i="54"/>
  <c r="I167" i="54"/>
  <c r="H167" i="54"/>
  <c r="G167" i="54"/>
  <c r="F167" i="54"/>
  <c r="E167" i="54"/>
  <c r="D167" i="54"/>
  <c r="K158" i="54"/>
  <c r="J158" i="54"/>
  <c r="I158" i="54"/>
  <c r="H158" i="54"/>
  <c r="G158" i="54"/>
  <c r="F158" i="54"/>
  <c r="E158" i="54"/>
  <c r="D158" i="54"/>
  <c r="K157" i="54"/>
  <c r="K196" i="54" s="1"/>
  <c r="J157" i="54"/>
  <c r="J196" i="54" s="1"/>
  <c r="I157" i="54"/>
  <c r="I196" i="54" s="1"/>
  <c r="H157" i="54"/>
  <c r="H196" i="54" s="1"/>
  <c r="G157" i="54"/>
  <c r="G196" i="54" s="1"/>
  <c r="F157" i="54"/>
  <c r="F196" i="54" s="1"/>
  <c r="E157" i="54"/>
  <c r="E196" i="54" s="1"/>
  <c r="D157" i="54"/>
  <c r="M186" i="54"/>
  <c r="M185" i="54"/>
  <c r="M174" i="54"/>
  <c r="M173" i="54"/>
  <c r="K119" i="54"/>
  <c r="J119" i="54"/>
  <c r="I119" i="54"/>
  <c r="H119" i="54"/>
  <c r="G119" i="54"/>
  <c r="F119" i="54"/>
  <c r="E119" i="54"/>
  <c r="D119" i="54"/>
  <c r="K118" i="54"/>
  <c r="J118" i="54"/>
  <c r="I118" i="54"/>
  <c r="H118" i="54"/>
  <c r="G118" i="54"/>
  <c r="F118" i="54"/>
  <c r="E118" i="54"/>
  <c r="D118" i="54"/>
  <c r="M195" i="54"/>
  <c r="M194" i="54"/>
  <c r="M193" i="54"/>
  <c r="M192" i="54"/>
  <c r="M191" i="54"/>
  <c r="M190" i="54"/>
  <c r="M189" i="54"/>
  <c r="M188" i="54"/>
  <c r="M184" i="54"/>
  <c r="M182" i="54"/>
  <c r="M181" i="54"/>
  <c r="M180" i="54"/>
  <c r="M179" i="54"/>
  <c r="M178" i="54"/>
  <c r="M177" i="54"/>
  <c r="M176" i="54"/>
  <c r="M172" i="54"/>
  <c r="M170" i="54"/>
  <c r="M169" i="54"/>
  <c r="M168" i="54"/>
  <c r="M167" i="54"/>
  <c r="K79" i="54"/>
  <c r="J79" i="54"/>
  <c r="I79" i="54"/>
  <c r="H79" i="54"/>
  <c r="G79" i="54"/>
  <c r="F79" i="54"/>
  <c r="E79" i="54"/>
  <c r="D79" i="54"/>
  <c r="K78" i="54"/>
  <c r="J78" i="54"/>
  <c r="I78" i="54"/>
  <c r="H78" i="54"/>
  <c r="G78" i="54"/>
  <c r="F78" i="54"/>
  <c r="E78" i="54"/>
  <c r="D78" i="54"/>
  <c r="L41" i="54"/>
  <c r="J41" i="54"/>
  <c r="H41" i="54"/>
  <c r="F41" i="54"/>
  <c r="D41" i="54"/>
  <c r="L39" i="54"/>
  <c r="K39" i="54"/>
  <c r="J39" i="54"/>
  <c r="I39" i="54"/>
  <c r="H39" i="54"/>
  <c r="G39" i="54"/>
  <c r="F39" i="54"/>
  <c r="E39" i="54"/>
  <c r="D39" i="54"/>
  <c r="L38" i="54"/>
  <c r="K38" i="54"/>
  <c r="J38" i="54"/>
  <c r="I38" i="54"/>
  <c r="H38" i="54"/>
  <c r="G38" i="54"/>
  <c r="F38" i="54"/>
  <c r="E38" i="54"/>
  <c r="D38" i="54"/>
  <c r="K195" i="53"/>
  <c r="J195" i="53"/>
  <c r="I195" i="53"/>
  <c r="H195" i="53"/>
  <c r="G195" i="53"/>
  <c r="F195" i="53"/>
  <c r="E195" i="53"/>
  <c r="D195" i="53"/>
  <c r="K194" i="53"/>
  <c r="J194" i="53"/>
  <c r="I194" i="53"/>
  <c r="H194" i="53"/>
  <c r="G194" i="53"/>
  <c r="F194" i="53"/>
  <c r="E194" i="53"/>
  <c r="D194" i="53"/>
  <c r="K193" i="53"/>
  <c r="J193" i="53"/>
  <c r="I193" i="53"/>
  <c r="H193" i="53"/>
  <c r="G193" i="53"/>
  <c r="F193" i="53"/>
  <c r="E193" i="53"/>
  <c r="D193" i="53"/>
  <c r="K192" i="53"/>
  <c r="J192" i="53"/>
  <c r="I192" i="53"/>
  <c r="H192" i="53"/>
  <c r="G192" i="53"/>
  <c r="F192" i="53"/>
  <c r="E192" i="53"/>
  <c r="D192" i="53"/>
  <c r="K191" i="53"/>
  <c r="J191" i="53"/>
  <c r="I191" i="53"/>
  <c r="H191" i="53"/>
  <c r="G191" i="53"/>
  <c r="F191" i="53"/>
  <c r="E191" i="53"/>
  <c r="D191" i="53"/>
  <c r="K190" i="53"/>
  <c r="J190" i="53"/>
  <c r="I190" i="53"/>
  <c r="H190" i="53"/>
  <c r="G190" i="53"/>
  <c r="F190" i="53"/>
  <c r="E190" i="53"/>
  <c r="D190" i="53"/>
  <c r="K189" i="53"/>
  <c r="J189" i="53"/>
  <c r="I189" i="53"/>
  <c r="H189" i="53"/>
  <c r="G189" i="53"/>
  <c r="F189" i="53"/>
  <c r="E189" i="53"/>
  <c r="D189" i="53"/>
  <c r="K188" i="53"/>
  <c r="J188" i="53"/>
  <c r="I188" i="53"/>
  <c r="H188" i="53"/>
  <c r="G188" i="53"/>
  <c r="F188" i="53"/>
  <c r="E188" i="53"/>
  <c r="D188" i="53"/>
  <c r="K187" i="53"/>
  <c r="J187" i="53"/>
  <c r="I187" i="53"/>
  <c r="H187" i="53"/>
  <c r="G187" i="53"/>
  <c r="F187" i="53"/>
  <c r="E187" i="53"/>
  <c r="D187" i="53"/>
  <c r="K186" i="53"/>
  <c r="J186" i="53"/>
  <c r="I186" i="53"/>
  <c r="H186" i="53"/>
  <c r="G186" i="53"/>
  <c r="F186" i="53"/>
  <c r="E186" i="53"/>
  <c r="D186" i="53"/>
  <c r="K185" i="53"/>
  <c r="J185" i="53"/>
  <c r="I185" i="53"/>
  <c r="H185" i="53"/>
  <c r="G185" i="53"/>
  <c r="F185" i="53"/>
  <c r="E185" i="53"/>
  <c r="D185" i="53"/>
  <c r="K184" i="53"/>
  <c r="J184" i="53"/>
  <c r="I184" i="53"/>
  <c r="H184" i="53"/>
  <c r="G184" i="53"/>
  <c r="F184" i="53"/>
  <c r="E184" i="53"/>
  <c r="D184" i="53"/>
  <c r="K183" i="53"/>
  <c r="J183" i="53"/>
  <c r="I183" i="53"/>
  <c r="H183" i="53"/>
  <c r="G183" i="53"/>
  <c r="F183" i="53"/>
  <c r="E183" i="53"/>
  <c r="D183" i="53"/>
  <c r="K182" i="53"/>
  <c r="J182" i="53"/>
  <c r="I182" i="53"/>
  <c r="H182" i="53"/>
  <c r="G182" i="53"/>
  <c r="F182" i="53"/>
  <c r="E182" i="53"/>
  <c r="D182" i="53"/>
  <c r="K181" i="53"/>
  <c r="J181" i="53"/>
  <c r="I181" i="53"/>
  <c r="H181" i="53"/>
  <c r="G181" i="53"/>
  <c r="F181" i="53"/>
  <c r="E181" i="53"/>
  <c r="D181" i="53"/>
  <c r="K180" i="53"/>
  <c r="J180" i="53"/>
  <c r="I180" i="53"/>
  <c r="H180" i="53"/>
  <c r="G180" i="53"/>
  <c r="F180" i="53"/>
  <c r="E180" i="53"/>
  <c r="D180" i="53"/>
  <c r="K179" i="53"/>
  <c r="J179" i="53"/>
  <c r="I179" i="53"/>
  <c r="H179" i="53"/>
  <c r="G179" i="53"/>
  <c r="F179" i="53"/>
  <c r="E179" i="53"/>
  <c r="D179" i="53"/>
  <c r="K178" i="53"/>
  <c r="J178" i="53"/>
  <c r="I178" i="53"/>
  <c r="H178" i="53"/>
  <c r="G178" i="53"/>
  <c r="F178" i="53"/>
  <c r="E178" i="53"/>
  <c r="D178" i="53"/>
  <c r="K177" i="53"/>
  <c r="J177" i="53"/>
  <c r="I177" i="53"/>
  <c r="H177" i="53"/>
  <c r="G177" i="53"/>
  <c r="F177" i="53"/>
  <c r="E177" i="53"/>
  <c r="D177" i="53"/>
  <c r="K176" i="53"/>
  <c r="J176" i="53"/>
  <c r="I176" i="53"/>
  <c r="H176" i="53"/>
  <c r="G176" i="53"/>
  <c r="F176" i="53"/>
  <c r="E176" i="53"/>
  <c r="D176" i="53"/>
  <c r="M175" i="53"/>
  <c r="K175" i="53"/>
  <c r="J175" i="53"/>
  <c r="I175" i="53"/>
  <c r="H175" i="53"/>
  <c r="G175" i="53"/>
  <c r="F175" i="53"/>
  <c r="E175" i="53"/>
  <c r="D175" i="53"/>
  <c r="K174" i="53"/>
  <c r="J174" i="53"/>
  <c r="I174" i="53"/>
  <c r="H174" i="53"/>
  <c r="G174" i="53"/>
  <c r="F174" i="53"/>
  <c r="E174" i="53"/>
  <c r="D174" i="53"/>
  <c r="K173" i="53"/>
  <c r="J173" i="53"/>
  <c r="I173" i="53"/>
  <c r="H173" i="53"/>
  <c r="G173" i="53"/>
  <c r="F173" i="53"/>
  <c r="E173" i="53"/>
  <c r="D173" i="53"/>
  <c r="K172" i="53"/>
  <c r="J172" i="53"/>
  <c r="I172" i="53"/>
  <c r="H172" i="53"/>
  <c r="G172" i="53"/>
  <c r="F172" i="53"/>
  <c r="E172" i="53"/>
  <c r="D172" i="53"/>
  <c r="M171" i="53"/>
  <c r="K171" i="53"/>
  <c r="J171" i="53"/>
  <c r="I171" i="53"/>
  <c r="H171" i="53"/>
  <c r="G171" i="53"/>
  <c r="F171" i="53"/>
  <c r="E171" i="53"/>
  <c r="D171" i="53"/>
  <c r="K170" i="53"/>
  <c r="J170" i="53"/>
  <c r="I170" i="53"/>
  <c r="H170" i="53"/>
  <c r="G170" i="53"/>
  <c r="F170" i="53"/>
  <c r="E170" i="53"/>
  <c r="D170" i="53"/>
  <c r="K169" i="53"/>
  <c r="J169" i="53"/>
  <c r="I169" i="53"/>
  <c r="H169" i="53"/>
  <c r="G169" i="53"/>
  <c r="F169" i="53"/>
  <c r="E169" i="53"/>
  <c r="D169" i="53"/>
  <c r="K168" i="53"/>
  <c r="J168" i="53"/>
  <c r="I168" i="53"/>
  <c r="H168" i="53"/>
  <c r="G168" i="53"/>
  <c r="F168" i="53"/>
  <c r="E168" i="53"/>
  <c r="D168" i="53"/>
  <c r="K167" i="53"/>
  <c r="J167" i="53"/>
  <c r="I167" i="53"/>
  <c r="H167" i="53"/>
  <c r="G167" i="53"/>
  <c r="F167" i="53"/>
  <c r="E167" i="53"/>
  <c r="D167" i="53"/>
  <c r="K158" i="53"/>
  <c r="J158" i="53"/>
  <c r="I158" i="53"/>
  <c r="H158" i="53"/>
  <c r="G158" i="53"/>
  <c r="F158" i="53"/>
  <c r="E158" i="53"/>
  <c r="D158" i="53"/>
  <c r="L158" i="53" s="1"/>
  <c r="K157" i="53"/>
  <c r="K196" i="53" s="1"/>
  <c r="J157" i="53"/>
  <c r="J196" i="53" s="1"/>
  <c r="I157" i="53"/>
  <c r="I196" i="53" s="1"/>
  <c r="H157" i="53"/>
  <c r="H196" i="53" s="1"/>
  <c r="G157" i="53"/>
  <c r="G196" i="53" s="1"/>
  <c r="F157" i="53"/>
  <c r="F196" i="53" s="1"/>
  <c r="E157" i="53"/>
  <c r="E196" i="53" s="1"/>
  <c r="D157" i="53"/>
  <c r="L157" i="53" s="1"/>
  <c r="M192" i="53"/>
  <c r="M191" i="53"/>
  <c r="M190" i="53"/>
  <c r="M187" i="53"/>
  <c r="M186" i="53"/>
  <c r="M183" i="53"/>
  <c r="M180" i="53"/>
  <c r="M179" i="53"/>
  <c r="M178" i="53"/>
  <c r="M174" i="53"/>
  <c r="M173" i="53"/>
  <c r="M172" i="53"/>
  <c r="M168" i="53"/>
  <c r="K119" i="53"/>
  <c r="J119" i="53"/>
  <c r="I119" i="53"/>
  <c r="H119" i="53"/>
  <c r="G119" i="53"/>
  <c r="F119" i="53"/>
  <c r="E119" i="53"/>
  <c r="D119" i="53"/>
  <c r="K118" i="53"/>
  <c r="J118" i="53"/>
  <c r="I118" i="53"/>
  <c r="H118" i="53"/>
  <c r="G118" i="53"/>
  <c r="F118" i="53"/>
  <c r="E118" i="53"/>
  <c r="D118" i="53"/>
  <c r="M195" i="53"/>
  <c r="M194" i="53"/>
  <c r="M193" i="53"/>
  <c r="M189" i="53"/>
  <c r="M188" i="53"/>
  <c r="M185" i="53"/>
  <c r="M184" i="53"/>
  <c r="M182" i="53"/>
  <c r="M181" i="53"/>
  <c r="M177" i="53"/>
  <c r="M176" i="53"/>
  <c r="M170" i="53"/>
  <c r="M169" i="53"/>
  <c r="M167" i="53"/>
  <c r="K79" i="53"/>
  <c r="J79" i="53"/>
  <c r="I79" i="53"/>
  <c r="H79" i="53"/>
  <c r="G79" i="53"/>
  <c r="F79" i="53"/>
  <c r="E79" i="53"/>
  <c r="D79" i="53"/>
  <c r="K78" i="53"/>
  <c r="J78" i="53"/>
  <c r="I78" i="53"/>
  <c r="H78" i="53"/>
  <c r="G78" i="53"/>
  <c r="F78" i="53"/>
  <c r="E78" i="53"/>
  <c r="D78" i="53"/>
  <c r="L39" i="53"/>
  <c r="K39" i="53"/>
  <c r="J39" i="53"/>
  <c r="I39" i="53"/>
  <c r="H39" i="53"/>
  <c r="G39" i="53"/>
  <c r="F39" i="53"/>
  <c r="E39" i="53"/>
  <c r="D39" i="53"/>
  <c r="K38" i="53"/>
  <c r="J38" i="53"/>
  <c r="I38" i="53"/>
  <c r="H38" i="53"/>
  <c r="G38" i="53"/>
  <c r="F38" i="53"/>
  <c r="E38" i="53"/>
  <c r="D38" i="53"/>
  <c r="L38" i="53" s="1"/>
  <c r="K166" i="52"/>
  <c r="J166" i="52"/>
  <c r="I166" i="52"/>
  <c r="H166" i="52"/>
  <c r="G166" i="52"/>
  <c r="F166" i="52"/>
  <c r="E166" i="52"/>
  <c r="D166" i="52"/>
  <c r="K157" i="52"/>
  <c r="J157" i="52"/>
  <c r="I157" i="52"/>
  <c r="H157" i="52"/>
  <c r="G157" i="52"/>
  <c r="F157" i="52"/>
  <c r="E157" i="52"/>
  <c r="D157" i="52"/>
  <c r="K156" i="52"/>
  <c r="J156" i="52"/>
  <c r="I156" i="52"/>
  <c r="H156" i="52"/>
  <c r="G156" i="52"/>
  <c r="F156" i="52"/>
  <c r="E156" i="52"/>
  <c r="D156" i="52"/>
  <c r="M191" i="52"/>
  <c r="M188" i="52"/>
  <c r="M186" i="52"/>
  <c r="M184" i="52"/>
  <c r="M182" i="52"/>
  <c r="M176" i="52"/>
  <c r="M174" i="52"/>
  <c r="M173" i="52"/>
  <c r="M172" i="52"/>
  <c r="M170" i="52"/>
  <c r="M169" i="52"/>
  <c r="M167" i="52"/>
  <c r="K119" i="52"/>
  <c r="J119" i="52"/>
  <c r="I119" i="52"/>
  <c r="H119" i="52"/>
  <c r="G119" i="52"/>
  <c r="F119" i="52"/>
  <c r="E119" i="52"/>
  <c r="D119" i="52"/>
  <c r="K118" i="52"/>
  <c r="J118" i="52"/>
  <c r="I118" i="52"/>
  <c r="H118" i="52"/>
  <c r="G118" i="52"/>
  <c r="F118" i="52"/>
  <c r="E118" i="52"/>
  <c r="D118" i="52"/>
  <c r="M194" i="52"/>
  <c r="M193" i="52"/>
  <c r="M192" i="52"/>
  <c r="M190" i="52"/>
  <c r="M189" i="52"/>
  <c r="M187" i="52"/>
  <c r="M185" i="52"/>
  <c r="M183" i="52"/>
  <c r="M181" i="52"/>
  <c r="M180" i="52"/>
  <c r="M179" i="52"/>
  <c r="M178" i="52"/>
  <c r="M177" i="52"/>
  <c r="M175" i="52"/>
  <c r="M171" i="52"/>
  <c r="M168" i="52"/>
  <c r="M166" i="52"/>
  <c r="K79" i="52"/>
  <c r="J79" i="52"/>
  <c r="I79" i="52"/>
  <c r="H79" i="52"/>
  <c r="G79" i="52"/>
  <c r="F79" i="52"/>
  <c r="E79" i="52"/>
  <c r="D79" i="52"/>
  <c r="K78" i="52"/>
  <c r="J78" i="52"/>
  <c r="I78" i="52"/>
  <c r="H78" i="52"/>
  <c r="G78" i="52"/>
  <c r="F78" i="52"/>
  <c r="E78" i="52"/>
  <c r="D78" i="52"/>
  <c r="L41" i="52"/>
  <c r="J41" i="52"/>
  <c r="H41" i="52"/>
  <c r="F41" i="52"/>
  <c r="D41" i="52"/>
  <c r="L39" i="52"/>
  <c r="K39" i="52"/>
  <c r="J39" i="52"/>
  <c r="I39" i="52"/>
  <c r="H39" i="52"/>
  <c r="G39" i="52"/>
  <c r="F39" i="52"/>
  <c r="E39" i="52"/>
  <c r="D39" i="52"/>
  <c r="K38" i="52"/>
  <c r="J38" i="52"/>
  <c r="I38" i="52"/>
  <c r="H38" i="52"/>
  <c r="G38" i="52"/>
  <c r="F38" i="52"/>
  <c r="E38" i="52"/>
  <c r="D38" i="52"/>
  <c r="L38" i="52" s="1"/>
  <c r="K195" i="51"/>
  <c r="J195" i="51"/>
  <c r="I195" i="51"/>
  <c r="H195" i="51"/>
  <c r="G195" i="51"/>
  <c r="F195" i="51"/>
  <c r="E195" i="51"/>
  <c r="D195" i="51"/>
  <c r="K194" i="51"/>
  <c r="J194" i="51"/>
  <c r="I194" i="51"/>
  <c r="H194" i="51"/>
  <c r="G194" i="51"/>
  <c r="F194" i="51"/>
  <c r="E194" i="51"/>
  <c r="D194" i="51"/>
  <c r="K193" i="51"/>
  <c r="J193" i="51"/>
  <c r="I193" i="51"/>
  <c r="H193" i="51"/>
  <c r="G193" i="51"/>
  <c r="F193" i="51"/>
  <c r="E193" i="51"/>
  <c r="D193" i="51"/>
  <c r="K192" i="51"/>
  <c r="J192" i="51"/>
  <c r="I192" i="51"/>
  <c r="H192" i="51"/>
  <c r="G192" i="51"/>
  <c r="F192" i="51"/>
  <c r="E192" i="51"/>
  <c r="D192" i="51"/>
  <c r="K191" i="51"/>
  <c r="J191" i="51"/>
  <c r="I191" i="51"/>
  <c r="H191" i="51"/>
  <c r="G191" i="51"/>
  <c r="F191" i="51"/>
  <c r="E191" i="51"/>
  <c r="D191" i="51"/>
  <c r="K190" i="51"/>
  <c r="J190" i="51"/>
  <c r="I190" i="51"/>
  <c r="H190" i="51"/>
  <c r="G190" i="51"/>
  <c r="F190" i="51"/>
  <c r="E190" i="51"/>
  <c r="D190" i="51"/>
  <c r="K189" i="51"/>
  <c r="J189" i="51"/>
  <c r="I189" i="51"/>
  <c r="H189" i="51"/>
  <c r="G189" i="51"/>
  <c r="F189" i="51"/>
  <c r="E189" i="51"/>
  <c r="D189" i="51"/>
  <c r="L189" i="51" s="1"/>
  <c r="K188" i="51"/>
  <c r="J188" i="51"/>
  <c r="I188" i="51"/>
  <c r="H188" i="51"/>
  <c r="G188" i="51"/>
  <c r="F188" i="51"/>
  <c r="E188" i="51"/>
  <c r="D188" i="51"/>
  <c r="K187" i="51"/>
  <c r="J187" i="51"/>
  <c r="I187" i="51"/>
  <c r="H187" i="51"/>
  <c r="G187" i="51"/>
  <c r="F187" i="51"/>
  <c r="E187" i="51"/>
  <c r="D187" i="51"/>
  <c r="K186" i="51"/>
  <c r="J186" i="51"/>
  <c r="I186" i="51"/>
  <c r="H186" i="51"/>
  <c r="G186" i="51"/>
  <c r="F186" i="51"/>
  <c r="E186" i="51"/>
  <c r="D186" i="51"/>
  <c r="K185" i="51"/>
  <c r="J185" i="51"/>
  <c r="I185" i="51"/>
  <c r="H185" i="51"/>
  <c r="G185" i="51"/>
  <c r="F185" i="51"/>
  <c r="E185" i="51"/>
  <c r="D185" i="51"/>
  <c r="K184" i="51"/>
  <c r="J184" i="51"/>
  <c r="I184" i="51"/>
  <c r="H184" i="51"/>
  <c r="G184" i="51"/>
  <c r="F184" i="51"/>
  <c r="E184" i="51"/>
  <c r="D184" i="51"/>
  <c r="K183" i="51"/>
  <c r="J183" i="51"/>
  <c r="I183" i="51"/>
  <c r="H183" i="51"/>
  <c r="G183" i="51"/>
  <c r="F183" i="51"/>
  <c r="E183" i="51"/>
  <c r="D183" i="51"/>
  <c r="K182" i="51"/>
  <c r="J182" i="51"/>
  <c r="I182" i="51"/>
  <c r="H182" i="51"/>
  <c r="G182" i="51"/>
  <c r="F182" i="51"/>
  <c r="E182" i="51"/>
  <c r="D182" i="51"/>
  <c r="K181" i="51"/>
  <c r="J181" i="51"/>
  <c r="I181" i="51"/>
  <c r="H181" i="51"/>
  <c r="G181" i="51"/>
  <c r="F181" i="51"/>
  <c r="E181" i="51"/>
  <c r="D181" i="51"/>
  <c r="K180" i="51"/>
  <c r="J180" i="51"/>
  <c r="I180" i="51"/>
  <c r="H180" i="51"/>
  <c r="G180" i="51"/>
  <c r="F180" i="51"/>
  <c r="E180" i="51"/>
  <c r="D180" i="51"/>
  <c r="K179" i="51"/>
  <c r="J179" i="51"/>
  <c r="I179" i="51"/>
  <c r="H179" i="51"/>
  <c r="G179" i="51"/>
  <c r="F179" i="51"/>
  <c r="E179" i="51"/>
  <c r="D179" i="51"/>
  <c r="K178" i="51"/>
  <c r="J178" i="51"/>
  <c r="I178" i="51"/>
  <c r="H178" i="51"/>
  <c r="G178" i="51"/>
  <c r="F178" i="51"/>
  <c r="E178" i="51"/>
  <c r="D178" i="51"/>
  <c r="K177" i="51"/>
  <c r="J177" i="51"/>
  <c r="I177" i="51"/>
  <c r="H177" i="51"/>
  <c r="G177" i="51"/>
  <c r="F177" i="51"/>
  <c r="E177" i="51"/>
  <c r="D177" i="51"/>
  <c r="K176" i="51"/>
  <c r="J176" i="51"/>
  <c r="I176" i="51"/>
  <c r="H176" i="51"/>
  <c r="G176" i="51"/>
  <c r="F176" i="51"/>
  <c r="E176" i="51"/>
  <c r="D176" i="51"/>
  <c r="K175" i="51"/>
  <c r="J175" i="51"/>
  <c r="I175" i="51"/>
  <c r="H175" i="51"/>
  <c r="G175" i="51"/>
  <c r="F175" i="51"/>
  <c r="E175" i="51"/>
  <c r="D175" i="51"/>
  <c r="K174" i="51"/>
  <c r="J174" i="51"/>
  <c r="I174" i="51"/>
  <c r="H174" i="51"/>
  <c r="G174" i="51"/>
  <c r="F174" i="51"/>
  <c r="E174" i="51"/>
  <c r="D174" i="51"/>
  <c r="K173" i="51"/>
  <c r="J173" i="51"/>
  <c r="I173" i="51"/>
  <c r="H173" i="51"/>
  <c r="G173" i="51"/>
  <c r="F173" i="51"/>
  <c r="E173" i="51"/>
  <c r="D173" i="51"/>
  <c r="K172" i="51"/>
  <c r="J172" i="51"/>
  <c r="I172" i="51"/>
  <c r="H172" i="51"/>
  <c r="G172" i="51"/>
  <c r="F172" i="51"/>
  <c r="E172" i="51"/>
  <c r="D172" i="51"/>
  <c r="K171" i="51"/>
  <c r="J171" i="51"/>
  <c r="I171" i="51"/>
  <c r="H171" i="51"/>
  <c r="G171" i="51"/>
  <c r="F171" i="51"/>
  <c r="E171" i="51"/>
  <c r="D171" i="51"/>
  <c r="K170" i="51"/>
  <c r="J170" i="51"/>
  <c r="I170" i="51"/>
  <c r="H170" i="51"/>
  <c r="G170" i="51"/>
  <c r="F170" i="51"/>
  <c r="E170" i="51"/>
  <c r="D170" i="51"/>
  <c r="K169" i="51"/>
  <c r="J169" i="51"/>
  <c r="I169" i="51"/>
  <c r="H169" i="51"/>
  <c r="G169" i="51"/>
  <c r="F169" i="51"/>
  <c r="E169" i="51"/>
  <c r="D169" i="51"/>
  <c r="K168" i="51"/>
  <c r="J168" i="51"/>
  <c r="I168" i="51"/>
  <c r="H168" i="51"/>
  <c r="G168" i="51"/>
  <c r="F168" i="51"/>
  <c r="E168" i="51"/>
  <c r="D168" i="51"/>
  <c r="K167" i="51"/>
  <c r="J167" i="51"/>
  <c r="I167" i="51"/>
  <c r="H167" i="51"/>
  <c r="G167" i="51"/>
  <c r="F167" i="51"/>
  <c r="E167" i="51"/>
  <c r="D167" i="51"/>
  <c r="K158" i="51"/>
  <c r="J158" i="51"/>
  <c r="I158" i="51"/>
  <c r="H158" i="51"/>
  <c r="G158" i="51"/>
  <c r="F158" i="51"/>
  <c r="E158" i="51"/>
  <c r="D158" i="51"/>
  <c r="K157" i="51"/>
  <c r="J157" i="51"/>
  <c r="I157" i="51"/>
  <c r="H157" i="51"/>
  <c r="G157" i="51"/>
  <c r="F157" i="51"/>
  <c r="E157" i="51"/>
  <c r="D157" i="51"/>
  <c r="L156" i="51"/>
  <c r="M195" i="51" s="1"/>
  <c r="L155" i="51"/>
  <c r="L154" i="51"/>
  <c r="L153" i="51"/>
  <c r="L152" i="51"/>
  <c r="M191" i="51" s="1"/>
  <c r="L151" i="51"/>
  <c r="L150" i="51"/>
  <c r="L149" i="51"/>
  <c r="L148" i="51"/>
  <c r="M187" i="51" s="1"/>
  <c r="L147" i="51"/>
  <c r="M186" i="51" s="1"/>
  <c r="L146" i="51"/>
  <c r="M185" i="51" s="1"/>
  <c r="L145" i="51"/>
  <c r="M184" i="51" s="1"/>
  <c r="L144" i="51"/>
  <c r="M183" i="51" s="1"/>
  <c r="L143" i="51"/>
  <c r="L142" i="51"/>
  <c r="L141" i="51"/>
  <c r="M180" i="51" s="1"/>
  <c r="L140" i="51"/>
  <c r="M179" i="51" s="1"/>
  <c r="L139" i="51"/>
  <c r="M178" i="51" s="1"/>
  <c r="L138" i="51"/>
  <c r="L137" i="51"/>
  <c r="M176" i="51" s="1"/>
  <c r="L136" i="51"/>
  <c r="M175" i="51" s="1"/>
  <c r="L135" i="51"/>
  <c r="M174" i="51" s="1"/>
  <c r="L134" i="51"/>
  <c r="M173" i="51" s="1"/>
  <c r="L133" i="51"/>
  <c r="M172" i="51" s="1"/>
  <c r="L132" i="51"/>
  <c r="M171" i="51" s="1"/>
  <c r="L131" i="51"/>
  <c r="M170" i="51" s="1"/>
  <c r="L130" i="51"/>
  <c r="L129" i="51"/>
  <c r="L128" i="51"/>
  <c r="M167" i="51" s="1"/>
  <c r="K119" i="51"/>
  <c r="J119" i="51"/>
  <c r="I119" i="51"/>
  <c r="H119" i="51"/>
  <c r="G119" i="51"/>
  <c r="F119" i="51"/>
  <c r="E119" i="51"/>
  <c r="D119" i="51"/>
  <c r="K118" i="51"/>
  <c r="J118" i="51"/>
  <c r="I118" i="51"/>
  <c r="H118" i="51"/>
  <c r="G118" i="51"/>
  <c r="F118" i="51"/>
  <c r="E118" i="51"/>
  <c r="D118" i="51"/>
  <c r="M194" i="51"/>
  <c r="M193" i="51"/>
  <c r="M192" i="51"/>
  <c r="M190" i="51"/>
  <c r="M189" i="51"/>
  <c r="M188" i="51"/>
  <c r="M182" i="51"/>
  <c r="M181" i="51"/>
  <c r="M177" i="51"/>
  <c r="M169" i="51"/>
  <c r="M168" i="51"/>
  <c r="J81" i="51"/>
  <c r="H81" i="51"/>
  <c r="F81" i="51"/>
  <c r="D81" i="51"/>
  <c r="K79" i="51"/>
  <c r="J79" i="51"/>
  <c r="I79" i="51"/>
  <c r="H79" i="51"/>
  <c r="G79" i="51"/>
  <c r="F79" i="51"/>
  <c r="E79" i="51"/>
  <c r="D79" i="51"/>
  <c r="K78" i="51"/>
  <c r="J78" i="51"/>
  <c r="I78" i="51"/>
  <c r="H78" i="51"/>
  <c r="G78" i="51"/>
  <c r="F78" i="51"/>
  <c r="F196" i="51" s="1"/>
  <c r="E78" i="51"/>
  <c r="D78" i="51"/>
  <c r="L41" i="51"/>
  <c r="J41" i="51"/>
  <c r="H41" i="51"/>
  <c r="F41" i="51"/>
  <c r="D41" i="51"/>
  <c r="L39" i="51"/>
  <c r="K39" i="51"/>
  <c r="J39" i="51"/>
  <c r="I39" i="51"/>
  <c r="H39" i="51"/>
  <c r="G39" i="51"/>
  <c r="F39" i="51"/>
  <c r="E39" i="51"/>
  <c r="D39" i="51"/>
  <c r="K38" i="51"/>
  <c r="J38" i="51"/>
  <c r="I38" i="51"/>
  <c r="H38" i="51"/>
  <c r="G38" i="51"/>
  <c r="F38" i="51"/>
  <c r="E38" i="51"/>
  <c r="D38" i="51"/>
  <c r="L38" i="51" s="1"/>
  <c r="K195" i="50"/>
  <c r="J195" i="50"/>
  <c r="I195" i="50"/>
  <c r="H195" i="50"/>
  <c r="G195" i="50"/>
  <c r="F195" i="50"/>
  <c r="E195" i="50"/>
  <c r="D195" i="50"/>
  <c r="K194" i="50"/>
  <c r="J194" i="50"/>
  <c r="I194" i="50"/>
  <c r="H194" i="50"/>
  <c r="G194" i="50"/>
  <c r="F194" i="50"/>
  <c r="E194" i="50"/>
  <c r="D194" i="50"/>
  <c r="K193" i="50"/>
  <c r="J193" i="50"/>
  <c r="I193" i="50"/>
  <c r="H193" i="50"/>
  <c r="G193" i="50"/>
  <c r="F193" i="50"/>
  <c r="E193" i="50"/>
  <c r="D193" i="50"/>
  <c r="K192" i="50"/>
  <c r="J192" i="50"/>
  <c r="I192" i="50"/>
  <c r="H192" i="50"/>
  <c r="G192" i="50"/>
  <c r="F192" i="50"/>
  <c r="E192" i="50"/>
  <c r="D192" i="50"/>
  <c r="K191" i="50"/>
  <c r="J191" i="50"/>
  <c r="I191" i="50"/>
  <c r="H191" i="50"/>
  <c r="G191" i="50"/>
  <c r="F191" i="50"/>
  <c r="E191" i="50"/>
  <c r="D191" i="50"/>
  <c r="K190" i="50"/>
  <c r="J190" i="50"/>
  <c r="I190" i="50"/>
  <c r="H190" i="50"/>
  <c r="G190" i="50"/>
  <c r="F190" i="50"/>
  <c r="E190" i="50"/>
  <c r="D190" i="50"/>
  <c r="K189" i="50"/>
  <c r="J189" i="50"/>
  <c r="I189" i="50"/>
  <c r="H189" i="50"/>
  <c r="G189" i="50"/>
  <c r="F189" i="50"/>
  <c r="E189" i="50"/>
  <c r="D189" i="50"/>
  <c r="K188" i="50"/>
  <c r="J188" i="50"/>
  <c r="I188" i="50"/>
  <c r="H188" i="50"/>
  <c r="G188" i="50"/>
  <c r="F188" i="50"/>
  <c r="E188" i="50"/>
  <c r="D188" i="50"/>
  <c r="K187" i="50"/>
  <c r="J187" i="50"/>
  <c r="I187" i="50"/>
  <c r="H187" i="50"/>
  <c r="G187" i="50"/>
  <c r="F187" i="50"/>
  <c r="E187" i="50"/>
  <c r="D187" i="50"/>
  <c r="K186" i="50"/>
  <c r="J186" i="50"/>
  <c r="I186" i="50"/>
  <c r="H186" i="50"/>
  <c r="G186" i="50"/>
  <c r="F186" i="50"/>
  <c r="E186" i="50"/>
  <c r="D186" i="50"/>
  <c r="K185" i="50"/>
  <c r="J185" i="50"/>
  <c r="I185" i="50"/>
  <c r="H185" i="50"/>
  <c r="G185" i="50"/>
  <c r="F185" i="50"/>
  <c r="E185" i="50"/>
  <c r="D185" i="50"/>
  <c r="L185" i="50" s="1"/>
  <c r="K184" i="50"/>
  <c r="J184" i="50"/>
  <c r="I184" i="50"/>
  <c r="H184" i="50"/>
  <c r="G184" i="50"/>
  <c r="F184" i="50"/>
  <c r="E184" i="50"/>
  <c r="D184" i="50"/>
  <c r="K183" i="50"/>
  <c r="J183" i="50"/>
  <c r="I183" i="50"/>
  <c r="H183" i="50"/>
  <c r="G183" i="50"/>
  <c r="F183" i="50"/>
  <c r="E183" i="50"/>
  <c r="D183" i="50"/>
  <c r="K182" i="50"/>
  <c r="J182" i="50"/>
  <c r="I182" i="50"/>
  <c r="H182" i="50"/>
  <c r="G182" i="50"/>
  <c r="F182" i="50"/>
  <c r="E182" i="50"/>
  <c r="D182" i="50"/>
  <c r="K181" i="50"/>
  <c r="J181" i="50"/>
  <c r="I181" i="50"/>
  <c r="H181" i="50"/>
  <c r="G181" i="50"/>
  <c r="F181" i="50"/>
  <c r="E181" i="50"/>
  <c r="D181" i="50"/>
  <c r="K180" i="50"/>
  <c r="J180" i="50"/>
  <c r="I180" i="50"/>
  <c r="H180" i="50"/>
  <c r="G180" i="50"/>
  <c r="F180" i="50"/>
  <c r="E180" i="50"/>
  <c r="D180" i="50"/>
  <c r="K179" i="50"/>
  <c r="J179" i="50"/>
  <c r="I179" i="50"/>
  <c r="H179" i="50"/>
  <c r="G179" i="50"/>
  <c r="F179" i="50"/>
  <c r="E179" i="50"/>
  <c r="D179" i="50"/>
  <c r="K178" i="50"/>
  <c r="J178" i="50"/>
  <c r="I178" i="50"/>
  <c r="H178" i="50"/>
  <c r="G178" i="50"/>
  <c r="F178" i="50"/>
  <c r="E178" i="50"/>
  <c r="D178" i="50"/>
  <c r="K177" i="50"/>
  <c r="J177" i="50"/>
  <c r="I177" i="50"/>
  <c r="H177" i="50"/>
  <c r="G177" i="50"/>
  <c r="F177" i="50"/>
  <c r="E177" i="50"/>
  <c r="D177" i="50"/>
  <c r="K176" i="50"/>
  <c r="J176" i="50"/>
  <c r="I176" i="50"/>
  <c r="H176" i="50"/>
  <c r="G176" i="50"/>
  <c r="F176" i="50"/>
  <c r="E176" i="50"/>
  <c r="D176" i="50"/>
  <c r="K175" i="50"/>
  <c r="J175" i="50"/>
  <c r="I175" i="50"/>
  <c r="H175" i="50"/>
  <c r="G175" i="50"/>
  <c r="F175" i="50"/>
  <c r="E175" i="50"/>
  <c r="D175" i="50"/>
  <c r="K174" i="50"/>
  <c r="J174" i="50"/>
  <c r="I174" i="50"/>
  <c r="H174" i="50"/>
  <c r="G174" i="50"/>
  <c r="F174" i="50"/>
  <c r="E174" i="50"/>
  <c r="D174" i="50"/>
  <c r="K173" i="50"/>
  <c r="J173" i="50"/>
  <c r="I173" i="50"/>
  <c r="H173" i="50"/>
  <c r="G173" i="50"/>
  <c r="F173" i="50"/>
  <c r="E173" i="50"/>
  <c r="D173" i="50"/>
  <c r="K172" i="50"/>
  <c r="J172" i="50"/>
  <c r="I172" i="50"/>
  <c r="H172" i="50"/>
  <c r="G172" i="50"/>
  <c r="F172" i="50"/>
  <c r="E172" i="50"/>
  <c r="D172" i="50"/>
  <c r="K171" i="50"/>
  <c r="J171" i="50"/>
  <c r="I171" i="50"/>
  <c r="H171" i="50"/>
  <c r="G171" i="50"/>
  <c r="F171" i="50"/>
  <c r="E171" i="50"/>
  <c r="D171" i="50"/>
  <c r="K170" i="50"/>
  <c r="J170" i="50"/>
  <c r="I170" i="50"/>
  <c r="H170" i="50"/>
  <c r="G170" i="50"/>
  <c r="F170" i="50"/>
  <c r="E170" i="50"/>
  <c r="D170" i="50"/>
  <c r="K169" i="50"/>
  <c r="J169" i="50"/>
  <c r="I169" i="50"/>
  <c r="H169" i="50"/>
  <c r="G169" i="50"/>
  <c r="F169" i="50"/>
  <c r="E169" i="50"/>
  <c r="D169" i="50"/>
  <c r="K168" i="50"/>
  <c r="J168" i="50"/>
  <c r="I168" i="50"/>
  <c r="H168" i="50"/>
  <c r="G168" i="50"/>
  <c r="F168" i="50"/>
  <c r="E168" i="50"/>
  <c r="D168" i="50"/>
  <c r="K167" i="50"/>
  <c r="J167" i="50"/>
  <c r="I167" i="50"/>
  <c r="H167" i="50"/>
  <c r="G167" i="50"/>
  <c r="F167" i="50"/>
  <c r="E167" i="50"/>
  <c r="D167" i="50"/>
  <c r="K158" i="50"/>
  <c r="J158" i="50"/>
  <c r="I158" i="50"/>
  <c r="H158" i="50"/>
  <c r="G158" i="50"/>
  <c r="F158" i="50"/>
  <c r="E158" i="50"/>
  <c r="D158" i="50"/>
  <c r="K157" i="50"/>
  <c r="K196" i="50" s="1"/>
  <c r="J157" i="50"/>
  <c r="J196" i="50" s="1"/>
  <c r="I157" i="50"/>
  <c r="I196" i="50" s="1"/>
  <c r="H157" i="50"/>
  <c r="H196" i="50" s="1"/>
  <c r="G157" i="50"/>
  <c r="G196" i="50" s="1"/>
  <c r="F157" i="50"/>
  <c r="F196" i="50" s="1"/>
  <c r="E157" i="50"/>
  <c r="E196" i="50" s="1"/>
  <c r="D157" i="50"/>
  <c r="M187" i="50"/>
  <c r="M186" i="50"/>
  <c r="M185" i="50"/>
  <c r="M175" i="50"/>
  <c r="M174" i="50"/>
  <c r="M173" i="50"/>
  <c r="M172" i="50"/>
  <c r="M171" i="50"/>
  <c r="K119" i="50"/>
  <c r="J119" i="50"/>
  <c r="I119" i="50"/>
  <c r="H119" i="50"/>
  <c r="G119" i="50"/>
  <c r="F119" i="50"/>
  <c r="E119" i="50"/>
  <c r="D119" i="50"/>
  <c r="K118" i="50"/>
  <c r="J118" i="50"/>
  <c r="I118" i="50"/>
  <c r="H118" i="50"/>
  <c r="G118" i="50"/>
  <c r="F118" i="50"/>
  <c r="E118" i="50"/>
  <c r="D118" i="50"/>
  <c r="M195" i="50"/>
  <c r="M194" i="50"/>
  <c r="M193" i="50"/>
  <c r="M192" i="50"/>
  <c r="M191" i="50"/>
  <c r="M190" i="50"/>
  <c r="M189" i="50"/>
  <c r="M188" i="50"/>
  <c r="M184" i="50"/>
  <c r="M183" i="50"/>
  <c r="M182" i="50"/>
  <c r="M181" i="50"/>
  <c r="M180" i="50"/>
  <c r="M179" i="50"/>
  <c r="M178" i="50"/>
  <c r="M177" i="50"/>
  <c r="M176" i="50"/>
  <c r="M170" i="50"/>
  <c r="M169" i="50"/>
  <c r="M168" i="50"/>
  <c r="M167" i="50"/>
  <c r="K79" i="50"/>
  <c r="J79" i="50"/>
  <c r="I79" i="50"/>
  <c r="H79" i="50"/>
  <c r="G79" i="50"/>
  <c r="F79" i="50"/>
  <c r="E79" i="50"/>
  <c r="D79" i="50"/>
  <c r="K78" i="50"/>
  <c r="J78" i="50"/>
  <c r="I78" i="50"/>
  <c r="H78" i="50"/>
  <c r="G78" i="50"/>
  <c r="F78" i="50"/>
  <c r="E78" i="50"/>
  <c r="D78" i="50"/>
  <c r="L41" i="50"/>
  <c r="J41" i="50"/>
  <c r="H41" i="50"/>
  <c r="F41" i="50"/>
  <c r="D41" i="50"/>
  <c r="L39" i="50"/>
  <c r="K39" i="50"/>
  <c r="J39" i="50"/>
  <c r="I39" i="50"/>
  <c r="H39" i="50"/>
  <c r="G39" i="50"/>
  <c r="F39" i="50"/>
  <c r="E39" i="50"/>
  <c r="D39" i="50"/>
  <c r="K38" i="50"/>
  <c r="J38" i="50"/>
  <c r="I38" i="50"/>
  <c r="H38" i="50"/>
  <c r="G38" i="50"/>
  <c r="F38" i="50"/>
  <c r="E38" i="50"/>
  <c r="D38" i="50"/>
  <c r="L38" i="50" s="1"/>
  <c r="K195" i="49"/>
  <c r="J195" i="49"/>
  <c r="I195" i="49"/>
  <c r="H195" i="49"/>
  <c r="G195" i="49"/>
  <c r="F195" i="49"/>
  <c r="E195" i="49"/>
  <c r="D195" i="49"/>
  <c r="K194" i="49"/>
  <c r="J194" i="49"/>
  <c r="I194" i="49"/>
  <c r="H194" i="49"/>
  <c r="G194" i="49"/>
  <c r="F194" i="49"/>
  <c r="E194" i="49"/>
  <c r="D194" i="49"/>
  <c r="K193" i="49"/>
  <c r="J193" i="49"/>
  <c r="I193" i="49"/>
  <c r="H193" i="49"/>
  <c r="G193" i="49"/>
  <c r="F193" i="49"/>
  <c r="E193" i="49"/>
  <c r="D193" i="49"/>
  <c r="K192" i="49"/>
  <c r="J192" i="49"/>
  <c r="I192" i="49"/>
  <c r="H192" i="49"/>
  <c r="G192" i="49"/>
  <c r="F192" i="49"/>
  <c r="E192" i="49"/>
  <c r="D192" i="49"/>
  <c r="K191" i="49"/>
  <c r="J191" i="49"/>
  <c r="I191" i="49"/>
  <c r="H191" i="49"/>
  <c r="G191" i="49"/>
  <c r="F191" i="49"/>
  <c r="E191" i="49"/>
  <c r="D191" i="49"/>
  <c r="K190" i="49"/>
  <c r="J190" i="49"/>
  <c r="I190" i="49"/>
  <c r="H190" i="49"/>
  <c r="G190" i="49"/>
  <c r="F190" i="49"/>
  <c r="E190" i="49"/>
  <c r="D190" i="49"/>
  <c r="K189" i="49"/>
  <c r="J189" i="49"/>
  <c r="I189" i="49"/>
  <c r="H189" i="49"/>
  <c r="G189" i="49"/>
  <c r="F189" i="49"/>
  <c r="E189" i="49"/>
  <c r="D189" i="49"/>
  <c r="K188" i="49"/>
  <c r="J188" i="49"/>
  <c r="I188" i="49"/>
  <c r="H188" i="49"/>
  <c r="G188" i="49"/>
  <c r="F188" i="49"/>
  <c r="E188" i="49"/>
  <c r="D188" i="49"/>
  <c r="K187" i="49"/>
  <c r="J187" i="49"/>
  <c r="I187" i="49"/>
  <c r="H187" i="49"/>
  <c r="G187" i="49"/>
  <c r="F187" i="49"/>
  <c r="E187" i="49"/>
  <c r="D187" i="49"/>
  <c r="K186" i="49"/>
  <c r="J186" i="49"/>
  <c r="I186" i="49"/>
  <c r="H186" i="49"/>
  <c r="G186" i="49"/>
  <c r="F186" i="49"/>
  <c r="E186" i="49"/>
  <c r="D186" i="49"/>
  <c r="K185" i="49"/>
  <c r="J185" i="49"/>
  <c r="I185" i="49"/>
  <c r="H185" i="49"/>
  <c r="G185" i="49"/>
  <c r="F185" i="49"/>
  <c r="E185" i="49"/>
  <c r="D185" i="49"/>
  <c r="K184" i="49"/>
  <c r="J184" i="49"/>
  <c r="I184" i="49"/>
  <c r="H184" i="49"/>
  <c r="G184" i="49"/>
  <c r="F184" i="49"/>
  <c r="E184" i="49"/>
  <c r="D184" i="49"/>
  <c r="K183" i="49"/>
  <c r="J183" i="49"/>
  <c r="I183" i="49"/>
  <c r="H183" i="49"/>
  <c r="G183" i="49"/>
  <c r="F183" i="49"/>
  <c r="E183" i="49"/>
  <c r="D183" i="49"/>
  <c r="K182" i="49"/>
  <c r="J182" i="49"/>
  <c r="I182" i="49"/>
  <c r="H182" i="49"/>
  <c r="G182" i="49"/>
  <c r="F182" i="49"/>
  <c r="E182" i="49"/>
  <c r="D182" i="49"/>
  <c r="K181" i="49"/>
  <c r="J181" i="49"/>
  <c r="I181" i="49"/>
  <c r="H181" i="49"/>
  <c r="G181" i="49"/>
  <c r="F181" i="49"/>
  <c r="E181" i="49"/>
  <c r="D181" i="49"/>
  <c r="K180" i="49"/>
  <c r="J180" i="49"/>
  <c r="I180" i="49"/>
  <c r="H180" i="49"/>
  <c r="G180" i="49"/>
  <c r="F180" i="49"/>
  <c r="E180" i="49"/>
  <c r="D180" i="49"/>
  <c r="K179" i="49"/>
  <c r="J179" i="49"/>
  <c r="I179" i="49"/>
  <c r="H179" i="49"/>
  <c r="G179" i="49"/>
  <c r="F179" i="49"/>
  <c r="E179" i="49"/>
  <c r="D179" i="49"/>
  <c r="K178" i="49"/>
  <c r="J178" i="49"/>
  <c r="I178" i="49"/>
  <c r="H178" i="49"/>
  <c r="G178" i="49"/>
  <c r="F178" i="49"/>
  <c r="E178" i="49"/>
  <c r="D178" i="49"/>
  <c r="K177" i="49"/>
  <c r="J177" i="49"/>
  <c r="I177" i="49"/>
  <c r="H177" i="49"/>
  <c r="G177" i="49"/>
  <c r="F177" i="49"/>
  <c r="E177" i="49"/>
  <c r="D177" i="49"/>
  <c r="K176" i="49"/>
  <c r="J176" i="49"/>
  <c r="I176" i="49"/>
  <c r="H176" i="49"/>
  <c r="G176" i="49"/>
  <c r="F176" i="49"/>
  <c r="E176" i="49"/>
  <c r="D176" i="49"/>
  <c r="K175" i="49"/>
  <c r="J175" i="49"/>
  <c r="I175" i="49"/>
  <c r="H175" i="49"/>
  <c r="G175" i="49"/>
  <c r="F175" i="49"/>
  <c r="E175" i="49"/>
  <c r="D175" i="49"/>
  <c r="K174" i="49"/>
  <c r="J174" i="49"/>
  <c r="I174" i="49"/>
  <c r="H174" i="49"/>
  <c r="G174" i="49"/>
  <c r="F174" i="49"/>
  <c r="E174" i="49"/>
  <c r="D174" i="49"/>
  <c r="K173" i="49"/>
  <c r="J173" i="49"/>
  <c r="I173" i="49"/>
  <c r="H173" i="49"/>
  <c r="G173" i="49"/>
  <c r="F173" i="49"/>
  <c r="E173" i="49"/>
  <c r="D173" i="49"/>
  <c r="K172" i="49"/>
  <c r="J172" i="49"/>
  <c r="I172" i="49"/>
  <c r="H172" i="49"/>
  <c r="G172" i="49"/>
  <c r="F172" i="49"/>
  <c r="E172" i="49"/>
  <c r="D172" i="49"/>
  <c r="K171" i="49"/>
  <c r="J171" i="49"/>
  <c r="I171" i="49"/>
  <c r="H171" i="49"/>
  <c r="G171" i="49"/>
  <c r="F171" i="49"/>
  <c r="E171" i="49"/>
  <c r="D171" i="49"/>
  <c r="K170" i="49"/>
  <c r="J170" i="49"/>
  <c r="I170" i="49"/>
  <c r="H170" i="49"/>
  <c r="G170" i="49"/>
  <c r="F170" i="49"/>
  <c r="E170" i="49"/>
  <c r="D170" i="49"/>
  <c r="K169" i="49"/>
  <c r="J169" i="49"/>
  <c r="I169" i="49"/>
  <c r="H169" i="49"/>
  <c r="G169" i="49"/>
  <c r="F169" i="49"/>
  <c r="E169" i="49"/>
  <c r="D169" i="49"/>
  <c r="K168" i="49"/>
  <c r="J168" i="49"/>
  <c r="I168" i="49"/>
  <c r="H168" i="49"/>
  <c r="G168" i="49"/>
  <c r="F168" i="49"/>
  <c r="E168" i="49"/>
  <c r="D168" i="49"/>
  <c r="K167" i="49"/>
  <c r="J167" i="49"/>
  <c r="I167" i="49"/>
  <c r="H167" i="49"/>
  <c r="G167" i="49"/>
  <c r="F167" i="49"/>
  <c r="E167" i="49"/>
  <c r="D167" i="49"/>
  <c r="K158" i="49"/>
  <c r="J158" i="49"/>
  <c r="I158" i="49"/>
  <c r="H158" i="49"/>
  <c r="G158" i="49"/>
  <c r="F158" i="49"/>
  <c r="E158" i="49"/>
  <c r="D158" i="49"/>
  <c r="K157" i="49"/>
  <c r="J157" i="49"/>
  <c r="I157" i="49"/>
  <c r="H157" i="49"/>
  <c r="G157" i="49"/>
  <c r="F157" i="49"/>
  <c r="E157" i="49"/>
  <c r="D157" i="49"/>
  <c r="M187" i="49"/>
  <c r="M186" i="49"/>
  <c r="M185" i="49"/>
  <c r="M175" i="49"/>
  <c r="M174" i="49"/>
  <c r="M173" i="49"/>
  <c r="M172" i="49"/>
  <c r="M171" i="49"/>
  <c r="J121" i="49"/>
  <c r="H121" i="49"/>
  <c r="F121" i="49"/>
  <c r="D121" i="49"/>
  <c r="K119" i="49"/>
  <c r="J119" i="49"/>
  <c r="I119" i="49"/>
  <c r="H119" i="49"/>
  <c r="G119" i="49"/>
  <c r="F119" i="49"/>
  <c r="E119" i="49"/>
  <c r="D119" i="49"/>
  <c r="K118" i="49"/>
  <c r="J118" i="49"/>
  <c r="I118" i="49"/>
  <c r="H118" i="49"/>
  <c r="G118" i="49"/>
  <c r="F118" i="49"/>
  <c r="E118" i="49"/>
  <c r="D118" i="49"/>
  <c r="M195" i="49"/>
  <c r="M194" i="49"/>
  <c r="M193" i="49"/>
  <c r="M192" i="49"/>
  <c r="M191" i="49"/>
  <c r="M190" i="49"/>
  <c r="M189" i="49"/>
  <c r="M188" i="49"/>
  <c r="M184" i="49"/>
  <c r="M183" i="49"/>
  <c r="M182" i="49"/>
  <c r="M181" i="49"/>
  <c r="M180" i="49"/>
  <c r="M179" i="49"/>
  <c r="M178" i="49"/>
  <c r="M177" i="49"/>
  <c r="M176" i="49"/>
  <c r="M170" i="49"/>
  <c r="M169" i="49"/>
  <c r="M168" i="49"/>
  <c r="M167" i="49"/>
  <c r="J81" i="49"/>
  <c r="H81" i="49"/>
  <c r="F81" i="49"/>
  <c r="D81" i="49"/>
  <c r="K79" i="49"/>
  <c r="J79" i="49"/>
  <c r="I79" i="49"/>
  <c r="H79" i="49"/>
  <c r="G79" i="49"/>
  <c r="F79" i="49"/>
  <c r="E79" i="49"/>
  <c r="D79" i="49"/>
  <c r="K78" i="49"/>
  <c r="J78" i="49"/>
  <c r="I78" i="49"/>
  <c r="H78" i="49"/>
  <c r="G78" i="49"/>
  <c r="F78" i="49"/>
  <c r="E78" i="49"/>
  <c r="D78" i="49"/>
  <c r="L41" i="49"/>
  <c r="J41" i="49"/>
  <c r="H41" i="49"/>
  <c r="F41" i="49"/>
  <c r="D41" i="49"/>
  <c r="L39" i="49"/>
  <c r="K39" i="49"/>
  <c r="J39" i="49"/>
  <c r="I39" i="49"/>
  <c r="H39" i="49"/>
  <c r="G39" i="49"/>
  <c r="F39" i="49"/>
  <c r="E39" i="49"/>
  <c r="D39" i="49"/>
  <c r="K38" i="49"/>
  <c r="J38" i="49"/>
  <c r="I38" i="49"/>
  <c r="H38" i="49"/>
  <c r="G38" i="49"/>
  <c r="F38" i="49"/>
  <c r="L38" i="49" s="1"/>
  <c r="E38" i="49"/>
  <c r="D38" i="49"/>
  <c r="K195" i="48"/>
  <c r="J195" i="48"/>
  <c r="I195" i="48"/>
  <c r="H195" i="48"/>
  <c r="G195" i="48"/>
  <c r="F195" i="48"/>
  <c r="E195" i="48"/>
  <c r="D195" i="48"/>
  <c r="K194" i="48"/>
  <c r="J194" i="48"/>
  <c r="I194" i="48"/>
  <c r="H194" i="48"/>
  <c r="G194" i="48"/>
  <c r="F194" i="48"/>
  <c r="E194" i="48"/>
  <c r="D194" i="48"/>
  <c r="K193" i="48"/>
  <c r="J193" i="48"/>
  <c r="I193" i="48"/>
  <c r="H193" i="48"/>
  <c r="G193" i="48"/>
  <c r="F193" i="48"/>
  <c r="E193" i="48"/>
  <c r="D193" i="48"/>
  <c r="K192" i="48"/>
  <c r="J192" i="48"/>
  <c r="I192" i="48"/>
  <c r="H192" i="48"/>
  <c r="G192" i="48"/>
  <c r="F192" i="48"/>
  <c r="E192" i="48"/>
  <c r="D192" i="48"/>
  <c r="K191" i="48"/>
  <c r="J191" i="48"/>
  <c r="I191" i="48"/>
  <c r="H191" i="48"/>
  <c r="G191" i="48"/>
  <c r="F191" i="48"/>
  <c r="E191" i="48"/>
  <c r="D191" i="48"/>
  <c r="K190" i="48"/>
  <c r="J190" i="48"/>
  <c r="I190" i="48"/>
  <c r="H190" i="48"/>
  <c r="G190" i="48"/>
  <c r="F190" i="48"/>
  <c r="E190" i="48"/>
  <c r="D190" i="48"/>
  <c r="K189" i="48"/>
  <c r="J189" i="48"/>
  <c r="I189" i="48"/>
  <c r="H189" i="48"/>
  <c r="G189" i="48"/>
  <c r="F189" i="48"/>
  <c r="E189" i="48"/>
  <c r="D189" i="48"/>
  <c r="K188" i="48"/>
  <c r="J188" i="48"/>
  <c r="I188" i="48"/>
  <c r="H188" i="48"/>
  <c r="G188" i="48"/>
  <c r="F188" i="48"/>
  <c r="E188" i="48"/>
  <c r="D188" i="48"/>
  <c r="K187" i="48"/>
  <c r="J187" i="48"/>
  <c r="I187" i="48"/>
  <c r="H187" i="48"/>
  <c r="G187" i="48"/>
  <c r="F187" i="48"/>
  <c r="E187" i="48"/>
  <c r="D187" i="48"/>
  <c r="K186" i="48"/>
  <c r="J186" i="48"/>
  <c r="I186" i="48"/>
  <c r="H186" i="48"/>
  <c r="G186" i="48"/>
  <c r="F186" i="48"/>
  <c r="E186" i="48"/>
  <c r="D186" i="48"/>
  <c r="K185" i="48"/>
  <c r="J185" i="48"/>
  <c r="I185" i="48"/>
  <c r="H185" i="48"/>
  <c r="G185" i="48"/>
  <c r="F185" i="48"/>
  <c r="E185" i="48"/>
  <c r="D185" i="48"/>
  <c r="K184" i="48"/>
  <c r="J184" i="48"/>
  <c r="I184" i="48"/>
  <c r="H184" i="48"/>
  <c r="G184" i="48"/>
  <c r="F184" i="48"/>
  <c r="E184" i="48"/>
  <c r="D184" i="48"/>
  <c r="K183" i="48"/>
  <c r="J183" i="48"/>
  <c r="I183" i="48"/>
  <c r="H183" i="48"/>
  <c r="G183" i="48"/>
  <c r="F183" i="48"/>
  <c r="E183" i="48"/>
  <c r="D183" i="48"/>
  <c r="K182" i="48"/>
  <c r="J182" i="48"/>
  <c r="I182" i="48"/>
  <c r="H182" i="48"/>
  <c r="G182" i="48"/>
  <c r="F182" i="48"/>
  <c r="E182" i="48"/>
  <c r="D182" i="48"/>
  <c r="K181" i="48"/>
  <c r="J181" i="48"/>
  <c r="I181" i="48"/>
  <c r="H181" i="48"/>
  <c r="G181" i="48"/>
  <c r="F181" i="48"/>
  <c r="E181" i="48"/>
  <c r="D181" i="48"/>
  <c r="K180" i="48"/>
  <c r="J180" i="48"/>
  <c r="I180" i="48"/>
  <c r="H180" i="48"/>
  <c r="G180" i="48"/>
  <c r="F180" i="48"/>
  <c r="E180" i="48"/>
  <c r="D180" i="48"/>
  <c r="K179" i="48"/>
  <c r="J179" i="48"/>
  <c r="I179" i="48"/>
  <c r="H179" i="48"/>
  <c r="G179" i="48"/>
  <c r="F179" i="48"/>
  <c r="E179" i="48"/>
  <c r="D179" i="48"/>
  <c r="K178" i="48"/>
  <c r="J178" i="48"/>
  <c r="I178" i="48"/>
  <c r="H178" i="48"/>
  <c r="G178" i="48"/>
  <c r="F178" i="48"/>
  <c r="E178" i="48"/>
  <c r="D178" i="48"/>
  <c r="K177" i="48"/>
  <c r="J177" i="48"/>
  <c r="I177" i="48"/>
  <c r="H177" i="48"/>
  <c r="G177" i="48"/>
  <c r="F177" i="48"/>
  <c r="E177" i="48"/>
  <c r="D177" i="48"/>
  <c r="K176" i="48"/>
  <c r="J176" i="48"/>
  <c r="I176" i="48"/>
  <c r="H176" i="48"/>
  <c r="G176" i="48"/>
  <c r="F176" i="48"/>
  <c r="E176" i="48"/>
  <c r="D176" i="48"/>
  <c r="K175" i="48"/>
  <c r="J175" i="48"/>
  <c r="I175" i="48"/>
  <c r="H175" i="48"/>
  <c r="G175" i="48"/>
  <c r="F175" i="48"/>
  <c r="E175" i="48"/>
  <c r="D175" i="48"/>
  <c r="K174" i="48"/>
  <c r="J174" i="48"/>
  <c r="I174" i="48"/>
  <c r="H174" i="48"/>
  <c r="G174" i="48"/>
  <c r="F174" i="48"/>
  <c r="E174" i="48"/>
  <c r="D174" i="48"/>
  <c r="K173" i="48"/>
  <c r="J173" i="48"/>
  <c r="I173" i="48"/>
  <c r="H173" i="48"/>
  <c r="G173" i="48"/>
  <c r="F173" i="48"/>
  <c r="E173" i="48"/>
  <c r="D173" i="48"/>
  <c r="K172" i="48"/>
  <c r="J172" i="48"/>
  <c r="I172" i="48"/>
  <c r="H172" i="48"/>
  <c r="G172" i="48"/>
  <c r="F172" i="48"/>
  <c r="E172" i="48"/>
  <c r="D172" i="48"/>
  <c r="K171" i="48"/>
  <c r="J171" i="48"/>
  <c r="I171" i="48"/>
  <c r="H171" i="48"/>
  <c r="G171" i="48"/>
  <c r="F171" i="48"/>
  <c r="L171" i="48" s="1"/>
  <c r="E171" i="48"/>
  <c r="D171" i="48"/>
  <c r="K170" i="48"/>
  <c r="J170" i="48"/>
  <c r="I170" i="48"/>
  <c r="H170" i="48"/>
  <c r="G170" i="48"/>
  <c r="F170" i="48"/>
  <c r="E170" i="48"/>
  <c r="D170" i="48"/>
  <c r="K169" i="48"/>
  <c r="J169" i="48"/>
  <c r="I169" i="48"/>
  <c r="H169" i="48"/>
  <c r="G169" i="48"/>
  <c r="F169" i="48"/>
  <c r="E169" i="48"/>
  <c r="D169" i="48"/>
  <c r="K168" i="48"/>
  <c r="J168" i="48"/>
  <c r="I168" i="48"/>
  <c r="H168" i="48"/>
  <c r="G168" i="48"/>
  <c r="F168" i="48"/>
  <c r="E168" i="48"/>
  <c r="D168" i="48"/>
  <c r="K167" i="48"/>
  <c r="J167" i="48"/>
  <c r="I167" i="48"/>
  <c r="H167" i="48"/>
  <c r="G167" i="48"/>
  <c r="F167" i="48"/>
  <c r="E167" i="48"/>
  <c r="D167" i="48"/>
  <c r="K158" i="48"/>
  <c r="J158" i="48"/>
  <c r="I158" i="48"/>
  <c r="H158" i="48"/>
  <c r="G158" i="48"/>
  <c r="F158" i="48"/>
  <c r="E158" i="48"/>
  <c r="D158" i="48"/>
  <c r="K157" i="48"/>
  <c r="J157" i="48"/>
  <c r="I157" i="48"/>
  <c r="H157" i="48"/>
  <c r="G157" i="48"/>
  <c r="F157" i="48"/>
  <c r="E157" i="48"/>
  <c r="D157" i="48"/>
  <c r="L156" i="48"/>
  <c r="L155" i="48"/>
  <c r="L154" i="48"/>
  <c r="M193" i="48" s="1"/>
  <c r="L153" i="48"/>
  <c r="L152" i="48"/>
  <c r="L151" i="48"/>
  <c r="M190" i="48" s="1"/>
  <c r="L150" i="48"/>
  <c r="M189" i="48" s="1"/>
  <c r="L149" i="48"/>
  <c r="L148" i="48"/>
  <c r="M187" i="48" s="1"/>
  <c r="L147" i="48"/>
  <c r="M186" i="48" s="1"/>
  <c r="L146" i="48"/>
  <c r="M185" i="48" s="1"/>
  <c r="L145" i="48"/>
  <c r="M184" i="48" s="1"/>
  <c r="L144" i="48"/>
  <c r="M183" i="48" s="1"/>
  <c r="L143" i="48"/>
  <c r="L142" i="48"/>
  <c r="L141" i="48"/>
  <c r="M180" i="48" s="1"/>
  <c r="L140" i="48"/>
  <c r="L139" i="48"/>
  <c r="L138" i="48"/>
  <c r="M177" i="48" s="1"/>
  <c r="L137" i="48"/>
  <c r="M176" i="48" s="1"/>
  <c r="L136" i="48"/>
  <c r="M175" i="48" s="1"/>
  <c r="L135" i="48"/>
  <c r="M174" i="48" s="1"/>
  <c r="L134" i="48"/>
  <c r="M173" i="48" s="1"/>
  <c r="L133" i="48"/>
  <c r="M172" i="48" s="1"/>
  <c r="L132" i="48"/>
  <c r="M171" i="48" s="1"/>
  <c r="L131" i="48"/>
  <c r="L130" i="48"/>
  <c r="L129" i="48"/>
  <c r="L128" i="48"/>
  <c r="K119" i="48"/>
  <c r="J119" i="48"/>
  <c r="I119" i="48"/>
  <c r="H119" i="48"/>
  <c r="G119" i="48"/>
  <c r="F119" i="48"/>
  <c r="E119" i="48"/>
  <c r="D119" i="48"/>
  <c r="K118" i="48"/>
  <c r="J118" i="48"/>
  <c r="I118" i="48"/>
  <c r="H118" i="48"/>
  <c r="G118" i="48"/>
  <c r="F118" i="48"/>
  <c r="E118" i="48"/>
  <c r="D118" i="48"/>
  <c r="M195" i="48"/>
  <c r="M194" i="48"/>
  <c r="M192" i="48"/>
  <c r="M191" i="48"/>
  <c r="M188" i="48"/>
  <c r="M182" i="48"/>
  <c r="M181" i="48"/>
  <c r="M179" i="48"/>
  <c r="M178" i="48"/>
  <c r="M170" i="48"/>
  <c r="M169" i="48"/>
  <c r="M168" i="48"/>
  <c r="M167" i="48"/>
  <c r="K79" i="48"/>
  <c r="J79" i="48"/>
  <c r="I79" i="48"/>
  <c r="H79" i="48"/>
  <c r="G79" i="48"/>
  <c r="F79" i="48"/>
  <c r="E79" i="48"/>
  <c r="D79" i="48"/>
  <c r="K78" i="48"/>
  <c r="J78" i="48"/>
  <c r="I78" i="48"/>
  <c r="H78" i="48"/>
  <c r="G78" i="48"/>
  <c r="F78" i="48"/>
  <c r="F196" i="48" s="1"/>
  <c r="E78" i="48"/>
  <c r="D78" i="48"/>
  <c r="L41" i="48"/>
  <c r="J41" i="48"/>
  <c r="H41" i="48"/>
  <c r="F41" i="48"/>
  <c r="D41" i="48"/>
  <c r="L39" i="48"/>
  <c r="K39" i="48"/>
  <c r="J39" i="48"/>
  <c r="I39" i="48"/>
  <c r="H39" i="48"/>
  <c r="G39" i="48"/>
  <c r="F39" i="48"/>
  <c r="E39" i="48"/>
  <c r="D39" i="48"/>
  <c r="K38" i="48"/>
  <c r="J38" i="48"/>
  <c r="I38" i="48"/>
  <c r="H38" i="48"/>
  <c r="G38" i="48"/>
  <c r="F38" i="48"/>
  <c r="E38" i="48"/>
  <c r="D38" i="48"/>
  <c r="L38" i="48" s="1"/>
  <c r="K194" i="47"/>
  <c r="J194" i="47"/>
  <c r="I194" i="47"/>
  <c r="H194" i="47"/>
  <c r="G194" i="47"/>
  <c r="F194" i="47"/>
  <c r="E194" i="47"/>
  <c r="D194" i="47"/>
  <c r="K193" i="47"/>
  <c r="J193" i="47"/>
  <c r="I193" i="47"/>
  <c r="H193" i="47"/>
  <c r="G193" i="47"/>
  <c r="F193" i="47"/>
  <c r="E193" i="47"/>
  <c r="D193" i="47"/>
  <c r="K192" i="47"/>
  <c r="J192" i="47"/>
  <c r="I192" i="47"/>
  <c r="H192" i="47"/>
  <c r="G192" i="47"/>
  <c r="F192" i="47"/>
  <c r="E192" i="47"/>
  <c r="D192" i="47"/>
  <c r="K191" i="47"/>
  <c r="J191" i="47"/>
  <c r="I191" i="47"/>
  <c r="H191" i="47"/>
  <c r="G191" i="47"/>
  <c r="F191" i="47"/>
  <c r="E191" i="47"/>
  <c r="D191" i="47"/>
  <c r="K190" i="47"/>
  <c r="J190" i="47"/>
  <c r="I190" i="47"/>
  <c r="H190" i="47"/>
  <c r="G190" i="47"/>
  <c r="F190" i="47"/>
  <c r="E190" i="47"/>
  <c r="D190" i="47"/>
  <c r="K189" i="47"/>
  <c r="J189" i="47"/>
  <c r="I189" i="47"/>
  <c r="H189" i="47"/>
  <c r="G189" i="47"/>
  <c r="F189" i="47"/>
  <c r="E189" i="47"/>
  <c r="D189" i="47"/>
  <c r="K188" i="47"/>
  <c r="J188" i="47"/>
  <c r="I188" i="47"/>
  <c r="H188" i="47"/>
  <c r="G188" i="47"/>
  <c r="F188" i="47"/>
  <c r="E188" i="47"/>
  <c r="D188" i="47"/>
  <c r="K187" i="47"/>
  <c r="J187" i="47"/>
  <c r="I187" i="47"/>
  <c r="H187" i="47"/>
  <c r="G187" i="47"/>
  <c r="F187" i="47"/>
  <c r="E187" i="47"/>
  <c r="D187" i="47"/>
  <c r="K186" i="47"/>
  <c r="J186" i="47"/>
  <c r="I186" i="47"/>
  <c r="H186" i="47"/>
  <c r="G186" i="47"/>
  <c r="F186" i="47"/>
  <c r="E186" i="47"/>
  <c r="D186" i="47"/>
  <c r="K185" i="47"/>
  <c r="J185" i="47"/>
  <c r="I185" i="47"/>
  <c r="H185" i="47"/>
  <c r="G185" i="47"/>
  <c r="F185" i="47"/>
  <c r="E185" i="47"/>
  <c r="D185" i="47"/>
  <c r="K184" i="47"/>
  <c r="J184" i="47"/>
  <c r="I184" i="47"/>
  <c r="H184" i="47"/>
  <c r="G184" i="47"/>
  <c r="F184" i="47"/>
  <c r="E184" i="47"/>
  <c r="D184" i="47"/>
  <c r="K183" i="47"/>
  <c r="J183" i="47"/>
  <c r="I183" i="47"/>
  <c r="H183" i="47"/>
  <c r="G183" i="47"/>
  <c r="F183" i="47"/>
  <c r="E183" i="47"/>
  <c r="D183" i="47"/>
  <c r="K182" i="47"/>
  <c r="J182" i="47"/>
  <c r="I182" i="47"/>
  <c r="H182" i="47"/>
  <c r="G182" i="47"/>
  <c r="F182" i="47"/>
  <c r="E182" i="47"/>
  <c r="D182" i="47"/>
  <c r="K181" i="47"/>
  <c r="J181" i="47"/>
  <c r="I181" i="47"/>
  <c r="H181" i="47"/>
  <c r="G181" i="47"/>
  <c r="F181" i="47"/>
  <c r="E181" i="47"/>
  <c r="D181" i="47"/>
  <c r="K180" i="47"/>
  <c r="J180" i="47"/>
  <c r="I180" i="47"/>
  <c r="H180" i="47"/>
  <c r="G180" i="47"/>
  <c r="F180" i="47"/>
  <c r="E180" i="47"/>
  <c r="D180" i="47"/>
  <c r="K179" i="47"/>
  <c r="J179" i="47"/>
  <c r="I179" i="47"/>
  <c r="H179" i="47"/>
  <c r="G179" i="47"/>
  <c r="F179" i="47"/>
  <c r="E179" i="47"/>
  <c r="D179" i="47"/>
  <c r="K178" i="47"/>
  <c r="J178" i="47"/>
  <c r="I178" i="47"/>
  <c r="H178" i="47"/>
  <c r="G178" i="47"/>
  <c r="F178" i="47"/>
  <c r="E178" i="47"/>
  <c r="D178" i="47"/>
  <c r="K177" i="47"/>
  <c r="J177" i="47"/>
  <c r="I177" i="47"/>
  <c r="H177" i="47"/>
  <c r="G177" i="47"/>
  <c r="F177" i="47"/>
  <c r="E177" i="47"/>
  <c r="D177" i="47"/>
  <c r="K176" i="47"/>
  <c r="J176" i="47"/>
  <c r="I176" i="47"/>
  <c r="H176" i="47"/>
  <c r="G176" i="47"/>
  <c r="F176" i="47"/>
  <c r="E176" i="47"/>
  <c r="D176" i="47"/>
  <c r="K175" i="47"/>
  <c r="J175" i="47"/>
  <c r="I175" i="47"/>
  <c r="H175" i="47"/>
  <c r="G175" i="47"/>
  <c r="F175" i="47"/>
  <c r="E175" i="47"/>
  <c r="D175" i="47"/>
  <c r="K174" i="47"/>
  <c r="J174" i="47"/>
  <c r="I174" i="47"/>
  <c r="H174" i="47"/>
  <c r="G174" i="47"/>
  <c r="F174" i="47"/>
  <c r="E174" i="47"/>
  <c r="D174" i="47"/>
  <c r="K173" i="47"/>
  <c r="J173" i="47"/>
  <c r="I173" i="47"/>
  <c r="H173" i="47"/>
  <c r="G173" i="47"/>
  <c r="F173" i="47"/>
  <c r="E173" i="47"/>
  <c r="D173" i="47"/>
  <c r="K172" i="47"/>
  <c r="J172" i="47"/>
  <c r="I172" i="47"/>
  <c r="H172" i="47"/>
  <c r="G172" i="47"/>
  <c r="F172" i="47"/>
  <c r="E172" i="47"/>
  <c r="D172" i="47"/>
  <c r="K171" i="47"/>
  <c r="J171" i="47"/>
  <c r="I171" i="47"/>
  <c r="H171" i="47"/>
  <c r="G171" i="47"/>
  <c r="F171" i="47"/>
  <c r="E171" i="47"/>
  <c r="D171" i="47"/>
  <c r="K170" i="47"/>
  <c r="J170" i="47"/>
  <c r="I170" i="47"/>
  <c r="H170" i="47"/>
  <c r="G170" i="47"/>
  <c r="F170" i="47"/>
  <c r="E170" i="47"/>
  <c r="D170" i="47"/>
  <c r="K169" i="47"/>
  <c r="J169" i="47"/>
  <c r="I169" i="47"/>
  <c r="H169" i="47"/>
  <c r="G169" i="47"/>
  <c r="F169" i="47"/>
  <c r="E169" i="47"/>
  <c r="D169" i="47"/>
  <c r="K168" i="47"/>
  <c r="J168" i="47"/>
  <c r="I168" i="47"/>
  <c r="H168" i="47"/>
  <c r="G168" i="47"/>
  <c r="F168" i="47"/>
  <c r="E168" i="47"/>
  <c r="D168" i="47"/>
  <c r="K167" i="47"/>
  <c r="J167" i="47"/>
  <c r="I167" i="47"/>
  <c r="H167" i="47"/>
  <c r="G167" i="47"/>
  <c r="F167" i="47"/>
  <c r="E167" i="47"/>
  <c r="D167" i="47"/>
  <c r="K166" i="47"/>
  <c r="J166" i="47"/>
  <c r="I166" i="47"/>
  <c r="H166" i="47"/>
  <c r="G166" i="47"/>
  <c r="F166" i="47"/>
  <c r="E166" i="47"/>
  <c r="D166" i="47"/>
  <c r="K157" i="47"/>
  <c r="J157" i="47"/>
  <c r="I157" i="47"/>
  <c r="H157" i="47"/>
  <c r="G157" i="47"/>
  <c r="F157" i="47"/>
  <c r="E157" i="47"/>
  <c r="D157" i="47"/>
  <c r="K156" i="47"/>
  <c r="J156" i="47"/>
  <c r="I156" i="47"/>
  <c r="H156" i="47"/>
  <c r="G156" i="47"/>
  <c r="F156" i="47"/>
  <c r="E156" i="47"/>
  <c r="D156" i="47"/>
  <c r="M194" i="47"/>
  <c r="M192" i="47"/>
  <c r="M189" i="47"/>
  <c r="M186" i="47"/>
  <c r="M185" i="47"/>
  <c r="M184" i="47"/>
  <c r="M183" i="47"/>
  <c r="M182" i="47"/>
  <c r="M180" i="47"/>
  <c r="M174" i="47"/>
  <c r="M173" i="47"/>
  <c r="M172" i="47"/>
  <c r="M171" i="47"/>
  <c r="M170" i="47"/>
  <c r="K119" i="47"/>
  <c r="J119" i="47"/>
  <c r="I119" i="47"/>
  <c r="H119" i="47"/>
  <c r="G119" i="47"/>
  <c r="F119" i="47"/>
  <c r="E119" i="47"/>
  <c r="D119" i="47"/>
  <c r="K118" i="47"/>
  <c r="J118" i="47"/>
  <c r="I118" i="47"/>
  <c r="H118" i="47"/>
  <c r="G118" i="47"/>
  <c r="F118" i="47"/>
  <c r="E118" i="47"/>
  <c r="D118" i="47"/>
  <c r="M193" i="47"/>
  <c r="M191" i="47"/>
  <c r="M190" i="47"/>
  <c r="M188" i="47"/>
  <c r="M187" i="47"/>
  <c r="M181" i="47"/>
  <c r="M179" i="47"/>
  <c r="M178" i="47"/>
  <c r="M177" i="47"/>
  <c r="M176" i="47"/>
  <c r="M175" i="47"/>
  <c r="M169" i="47"/>
  <c r="M168" i="47"/>
  <c r="M167" i="47"/>
  <c r="M166" i="47"/>
  <c r="K79" i="47"/>
  <c r="J79" i="47"/>
  <c r="I79" i="47"/>
  <c r="H79" i="47"/>
  <c r="G79" i="47"/>
  <c r="F79" i="47"/>
  <c r="E79" i="47"/>
  <c r="D79" i="47"/>
  <c r="K78" i="47"/>
  <c r="J78" i="47"/>
  <c r="I78" i="47"/>
  <c r="H78" i="47"/>
  <c r="G78" i="47"/>
  <c r="F78" i="47"/>
  <c r="E78" i="47"/>
  <c r="D78" i="47"/>
  <c r="L41" i="47"/>
  <c r="J41" i="47"/>
  <c r="H41" i="47"/>
  <c r="F41" i="47"/>
  <c r="D41" i="47"/>
  <c r="L39" i="47"/>
  <c r="K39" i="47"/>
  <c r="J39" i="47"/>
  <c r="I39" i="47"/>
  <c r="H39" i="47"/>
  <c r="G39" i="47"/>
  <c r="F39" i="47"/>
  <c r="E39" i="47"/>
  <c r="D39" i="47"/>
  <c r="K38" i="47"/>
  <c r="J38" i="47"/>
  <c r="I38" i="47"/>
  <c r="H38" i="47"/>
  <c r="G38" i="47"/>
  <c r="F38" i="47"/>
  <c r="E38" i="47"/>
  <c r="D38" i="47"/>
  <c r="K194" i="46"/>
  <c r="J194" i="46"/>
  <c r="I194" i="46"/>
  <c r="H194" i="46"/>
  <c r="G194" i="46"/>
  <c r="F194" i="46"/>
  <c r="E194" i="46"/>
  <c r="D194" i="46"/>
  <c r="K193" i="46"/>
  <c r="J193" i="46"/>
  <c r="I193" i="46"/>
  <c r="H193" i="46"/>
  <c r="G193" i="46"/>
  <c r="F193" i="46"/>
  <c r="E193" i="46"/>
  <c r="D193" i="46"/>
  <c r="K192" i="46"/>
  <c r="J192" i="46"/>
  <c r="I192" i="46"/>
  <c r="H192" i="46"/>
  <c r="G192" i="46"/>
  <c r="F192" i="46"/>
  <c r="E192" i="46"/>
  <c r="D192" i="46"/>
  <c r="K191" i="46"/>
  <c r="J191" i="46"/>
  <c r="I191" i="46"/>
  <c r="H191" i="46"/>
  <c r="G191" i="46"/>
  <c r="F191" i="46"/>
  <c r="E191" i="46"/>
  <c r="D191" i="46"/>
  <c r="K190" i="46"/>
  <c r="J190" i="46"/>
  <c r="I190" i="46"/>
  <c r="H190" i="46"/>
  <c r="G190" i="46"/>
  <c r="F190" i="46"/>
  <c r="E190" i="46"/>
  <c r="D190" i="46"/>
  <c r="K189" i="46"/>
  <c r="J189" i="46"/>
  <c r="I189" i="46"/>
  <c r="H189" i="46"/>
  <c r="G189" i="46"/>
  <c r="F189" i="46"/>
  <c r="E189" i="46"/>
  <c r="D189" i="46"/>
  <c r="K188" i="46"/>
  <c r="J188" i="46"/>
  <c r="I188" i="46"/>
  <c r="H188" i="46"/>
  <c r="G188" i="46"/>
  <c r="F188" i="46"/>
  <c r="E188" i="46"/>
  <c r="D188" i="46"/>
  <c r="K187" i="46"/>
  <c r="J187" i="46"/>
  <c r="I187" i="46"/>
  <c r="H187" i="46"/>
  <c r="G187" i="46"/>
  <c r="F187" i="46"/>
  <c r="E187" i="46"/>
  <c r="D187" i="46"/>
  <c r="K186" i="46"/>
  <c r="J186" i="46"/>
  <c r="I186" i="46"/>
  <c r="H186" i="46"/>
  <c r="G186" i="46"/>
  <c r="F186" i="46"/>
  <c r="E186" i="46"/>
  <c r="D186" i="46"/>
  <c r="K185" i="46"/>
  <c r="J185" i="46"/>
  <c r="I185" i="46"/>
  <c r="H185" i="46"/>
  <c r="G185" i="46"/>
  <c r="F185" i="46"/>
  <c r="E185" i="46"/>
  <c r="D185" i="46"/>
  <c r="K184" i="46"/>
  <c r="J184" i="46"/>
  <c r="I184" i="46"/>
  <c r="H184" i="46"/>
  <c r="G184" i="46"/>
  <c r="F184" i="46"/>
  <c r="E184" i="46"/>
  <c r="D184" i="46"/>
  <c r="K183" i="46"/>
  <c r="J183" i="46"/>
  <c r="I183" i="46"/>
  <c r="H183" i="46"/>
  <c r="G183" i="46"/>
  <c r="F183" i="46"/>
  <c r="E183" i="46"/>
  <c r="D183" i="46"/>
  <c r="K182" i="46"/>
  <c r="J182" i="46"/>
  <c r="I182" i="46"/>
  <c r="H182" i="46"/>
  <c r="G182" i="46"/>
  <c r="F182" i="46"/>
  <c r="E182" i="46"/>
  <c r="D182" i="46"/>
  <c r="K181" i="46"/>
  <c r="J181" i="46"/>
  <c r="I181" i="46"/>
  <c r="H181" i="46"/>
  <c r="G181" i="46"/>
  <c r="F181" i="46"/>
  <c r="E181" i="46"/>
  <c r="D181" i="46"/>
  <c r="K180" i="46"/>
  <c r="J180" i="46"/>
  <c r="I180" i="46"/>
  <c r="H180" i="46"/>
  <c r="G180" i="46"/>
  <c r="F180" i="46"/>
  <c r="E180" i="46"/>
  <c r="D180" i="46"/>
  <c r="K179" i="46"/>
  <c r="J179" i="46"/>
  <c r="I179" i="46"/>
  <c r="H179" i="46"/>
  <c r="G179" i="46"/>
  <c r="F179" i="46"/>
  <c r="E179" i="46"/>
  <c r="D179" i="46"/>
  <c r="K178" i="46"/>
  <c r="J178" i="46"/>
  <c r="I178" i="46"/>
  <c r="H178" i="46"/>
  <c r="G178" i="46"/>
  <c r="F178" i="46"/>
  <c r="E178" i="46"/>
  <c r="D178" i="46"/>
  <c r="K177" i="46"/>
  <c r="J177" i="46"/>
  <c r="I177" i="46"/>
  <c r="H177" i="46"/>
  <c r="G177" i="46"/>
  <c r="F177" i="46"/>
  <c r="E177" i="46"/>
  <c r="D177" i="46"/>
  <c r="K176" i="46"/>
  <c r="J176" i="46"/>
  <c r="I176" i="46"/>
  <c r="H176" i="46"/>
  <c r="G176" i="46"/>
  <c r="F176" i="46"/>
  <c r="E176" i="46"/>
  <c r="D176" i="46"/>
  <c r="K175" i="46"/>
  <c r="J175" i="46"/>
  <c r="I175" i="46"/>
  <c r="H175" i="46"/>
  <c r="G175" i="46"/>
  <c r="F175" i="46"/>
  <c r="E175" i="46"/>
  <c r="D175" i="46"/>
  <c r="K174" i="46"/>
  <c r="J174" i="46"/>
  <c r="I174" i="46"/>
  <c r="H174" i="46"/>
  <c r="G174" i="46"/>
  <c r="F174" i="46"/>
  <c r="E174" i="46"/>
  <c r="D174" i="46"/>
  <c r="K173" i="46"/>
  <c r="J173" i="46"/>
  <c r="I173" i="46"/>
  <c r="H173" i="46"/>
  <c r="G173" i="46"/>
  <c r="F173" i="46"/>
  <c r="E173" i="46"/>
  <c r="D173" i="46"/>
  <c r="K172" i="46"/>
  <c r="J172" i="46"/>
  <c r="I172" i="46"/>
  <c r="H172" i="46"/>
  <c r="G172" i="46"/>
  <c r="F172" i="46"/>
  <c r="E172" i="46"/>
  <c r="D172" i="46"/>
  <c r="K171" i="46"/>
  <c r="J171" i="46"/>
  <c r="I171" i="46"/>
  <c r="H171" i="46"/>
  <c r="G171" i="46"/>
  <c r="F171" i="46"/>
  <c r="E171" i="46"/>
  <c r="D171" i="46"/>
  <c r="K170" i="46"/>
  <c r="J170" i="46"/>
  <c r="I170" i="46"/>
  <c r="H170" i="46"/>
  <c r="G170" i="46"/>
  <c r="F170" i="46"/>
  <c r="E170" i="46"/>
  <c r="D170" i="46"/>
  <c r="K169" i="46"/>
  <c r="J169" i="46"/>
  <c r="I169" i="46"/>
  <c r="H169" i="46"/>
  <c r="G169" i="46"/>
  <c r="F169" i="46"/>
  <c r="E169" i="46"/>
  <c r="D169" i="46"/>
  <c r="K168" i="46"/>
  <c r="J168" i="46"/>
  <c r="I168" i="46"/>
  <c r="H168" i="46"/>
  <c r="G168" i="46"/>
  <c r="F168" i="46"/>
  <c r="E168" i="46"/>
  <c r="D168" i="46"/>
  <c r="K167" i="46"/>
  <c r="J167" i="46"/>
  <c r="I167" i="46"/>
  <c r="H167" i="46"/>
  <c r="G167" i="46"/>
  <c r="F167" i="46"/>
  <c r="E167" i="46"/>
  <c r="D167" i="46"/>
  <c r="K166" i="46"/>
  <c r="J166" i="46"/>
  <c r="I166" i="46"/>
  <c r="H166" i="46"/>
  <c r="G166" i="46"/>
  <c r="F166" i="46"/>
  <c r="E166" i="46"/>
  <c r="D166" i="46"/>
  <c r="K157" i="46"/>
  <c r="J157" i="46"/>
  <c r="I157" i="46"/>
  <c r="H157" i="46"/>
  <c r="G157" i="46"/>
  <c r="F157" i="46"/>
  <c r="E157" i="46"/>
  <c r="D157" i="46"/>
  <c r="K156" i="46"/>
  <c r="J156" i="46"/>
  <c r="I156" i="46"/>
  <c r="H156" i="46"/>
  <c r="G156" i="46"/>
  <c r="F156" i="46"/>
  <c r="E156" i="46"/>
  <c r="D156" i="46"/>
  <c r="M186" i="46"/>
  <c r="M185" i="46"/>
  <c r="M184" i="46"/>
  <c r="M174" i="46"/>
  <c r="M173" i="46"/>
  <c r="M172" i="46"/>
  <c r="K119" i="46"/>
  <c r="J119" i="46"/>
  <c r="I119" i="46"/>
  <c r="H119" i="46"/>
  <c r="G119" i="46"/>
  <c r="F119" i="46"/>
  <c r="E119" i="46"/>
  <c r="D119" i="46"/>
  <c r="K118" i="46"/>
  <c r="J118" i="46"/>
  <c r="I118" i="46"/>
  <c r="H118" i="46"/>
  <c r="G118" i="46"/>
  <c r="F118" i="46"/>
  <c r="E118" i="46"/>
  <c r="D118" i="46"/>
  <c r="M194" i="46"/>
  <c r="M193" i="46"/>
  <c r="M192" i="46"/>
  <c r="M191" i="46"/>
  <c r="M190" i="46"/>
  <c r="M189" i="46"/>
  <c r="M188" i="46"/>
  <c r="M187" i="46"/>
  <c r="M183" i="46"/>
  <c r="M182" i="46"/>
  <c r="M181" i="46"/>
  <c r="M180" i="46"/>
  <c r="M179" i="46"/>
  <c r="M178" i="46"/>
  <c r="M177" i="46"/>
  <c r="M176" i="46"/>
  <c r="M175" i="46"/>
  <c r="M171" i="46"/>
  <c r="M170" i="46"/>
  <c r="M169" i="46"/>
  <c r="M168" i="46"/>
  <c r="M167" i="46"/>
  <c r="M166" i="46"/>
  <c r="K79" i="46"/>
  <c r="J79" i="46"/>
  <c r="I79" i="46"/>
  <c r="H79" i="46"/>
  <c r="G79" i="46"/>
  <c r="F79" i="46"/>
  <c r="E79" i="46"/>
  <c r="D79" i="46"/>
  <c r="K78" i="46"/>
  <c r="J78" i="46"/>
  <c r="I78" i="46"/>
  <c r="H78" i="46"/>
  <c r="G78" i="46"/>
  <c r="F78" i="46"/>
  <c r="E78" i="46"/>
  <c r="D78" i="46"/>
  <c r="L41" i="46"/>
  <c r="J41" i="46"/>
  <c r="H41" i="46"/>
  <c r="F41" i="46"/>
  <c r="D41" i="46"/>
  <c r="L39" i="46"/>
  <c r="K39" i="46"/>
  <c r="J39" i="46"/>
  <c r="I39" i="46"/>
  <c r="H39" i="46"/>
  <c r="G39" i="46"/>
  <c r="F39" i="46"/>
  <c r="E39" i="46"/>
  <c r="D39" i="46"/>
  <c r="K38" i="46"/>
  <c r="J38" i="46"/>
  <c r="I38" i="46"/>
  <c r="H38" i="46"/>
  <c r="G38" i="46"/>
  <c r="F38" i="46"/>
  <c r="E38" i="46"/>
  <c r="D38" i="46"/>
  <c r="K195" i="45"/>
  <c r="J195" i="45"/>
  <c r="I195" i="45"/>
  <c r="H195" i="45"/>
  <c r="G195" i="45"/>
  <c r="F195" i="45"/>
  <c r="E195" i="45"/>
  <c r="D195" i="45"/>
  <c r="K194" i="45"/>
  <c r="J194" i="45"/>
  <c r="I194" i="45"/>
  <c r="H194" i="45"/>
  <c r="G194" i="45"/>
  <c r="F194" i="45"/>
  <c r="E194" i="45"/>
  <c r="D194" i="45"/>
  <c r="K193" i="45"/>
  <c r="J193" i="45"/>
  <c r="I193" i="45"/>
  <c r="H193" i="45"/>
  <c r="G193" i="45"/>
  <c r="F193" i="45"/>
  <c r="E193" i="45"/>
  <c r="D193" i="45"/>
  <c r="K192" i="45"/>
  <c r="J192" i="45"/>
  <c r="I192" i="45"/>
  <c r="H192" i="45"/>
  <c r="G192" i="45"/>
  <c r="F192" i="45"/>
  <c r="E192" i="45"/>
  <c r="D192" i="45"/>
  <c r="K191" i="45"/>
  <c r="J191" i="45"/>
  <c r="I191" i="45"/>
  <c r="H191" i="45"/>
  <c r="G191" i="45"/>
  <c r="F191" i="45"/>
  <c r="E191" i="45"/>
  <c r="D191" i="45"/>
  <c r="K190" i="45"/>
  <c r="J190" i="45"/>
  <c r="I190" i="45"/>
  <c r="H190" i="45"/>
  <c r="G190" i="45"/>
  <c r="F190" i="45"/>
  <c r="E190" i="45"/>
  <c r="D190" i="45"/>
  <c r="K189" i="45"/>
  <c r="J189" i="45"/>
  <c r="I189" i="45"/>
  <c r="H189" i="45"/>
  <c r="G189" i="45"/>
  <c r="F189" i="45"/>
  <c r="E189" i="45"/>
  <c r="D189" i="45"/>
  <c r="K188" i="45"/>
  <c r="J188" i="45"/>
  <c r="I188" i="45"/>
  <c r="H188" i="45"/>
  <c r="G188" i="45"/>
  <c r="F188" i="45"/>
  <c r="E188" i="45"/>
  <c r="D188" i="45"/>
  <c r="K187" i="45"/>
  <c r="J187" i="45"/>
  <c r="I187" i="45"/>
  <c r="H187" i="45"/>
  <c r="G187" i="45"/>
  <c r="F187" i="45"/>
  <c r="E187" i="45"/>
  <c r="D187" i="45"/>
  <c r="K186" i="45"/>
  <c r="J186" i="45"/>
  <c r="I186" i="45"/>
  <c r="H186" i="45"/>
  <c r="G186" i="45"/>
  <c r="F186" i="45"/>
  <c r="E186" i="45"/>
  <c r="D186" i="45"/>
  <c r="K185" i="45"/>
  <c r="J185" i="45"/>
  <c r="I185" i="45"/>
  <c r="H185" i="45"/>
  <c r="G185" i="45"/>
  <c r="F185" i="45"/>
  <c r="E185" i="45"/>
  <c r="D185" i="45"/>
  <c r="K184" i="45"/>
  <c r="J184" i="45"/>
  <c r="I184" i="45"/>
  <c r="H184" i="45"/>
  <c r="G184" i="45"/>
  <c r="F184" i="45"/>
  <c r="E184" i="45"/>
  <c r="D184" i="45"/>
  <c r="K183" i="45"/>
  <c r="J183" i="45"/>
  <c r="I183" i="45"/>
  <c r="H183" i="45"/>
  <c r="G183" i="45"/>
  <c r="F183" i="45"/>
  <c r="E183" i="45"/>
  <c r="D183" i="45"/>
  <c r="K182" i="45"/>
  <c r="J182" i="45"/>
  <c r="I182" i="45"/>
  <c r="H182" i="45"/>
  <c r="G182" i="45"/>
  <c r="F182" i="45"/>
  <c r="E182" i="45"/>
  <c r="D182" i="45"/>
  <c r="K181" i="45"/>
  <c r="J181" i="45"/>
  <c r="I181" i="45"/>
  <c r="H181" i="45"/>
  <c r="G181" i="45"/>
  <c r="F181" i="45"/>
  <c r="E181" i="45"/>
  <c r="D181" i="45"/>
  <c r="K180" i="45"/>
  <c r="J180" i="45"/>
  <c r="I180" i="45"/>
  <c r="H180" i="45"/>
  <c r="G180" i="45"/>
  <c r="F180" i="45"/>
  <c r="E180" i="45"/>
  <c r="D180" i="45"/>
  <c r="K179" i="45"/>
  <c r="J179" i="45"/>
  <c r="I179" i="45"/>
  <c r="H179" i="45"/>
  <c r="G179" i="45"/>
  <c r="F179" i="45"/>
  <c r="E179" i="45"/>
  <c r="D179" i="45"/>
  <c r="K178" i="45"/>
  <c r="J178" i="45"/>
  <c r="I178" i="45"/>
  <c r="H178" i="45"/>
  <c r="G178" i="45"/>
  <c r="F178" i="45"/>
  <c r="E178" i="45"/>
  <c r="D178" i="45"/>
  <c r="K177" i="45"/>
  <c r="J177" i="45"/>
  <c r="I177" i="45"/>
  <c r="H177" i="45"/>
  <c r="G177" i="45"/>
  <c r="F177" i="45"/>
  <c r="E177" i="45"/>
  <c r="D177" i="45"/>
  <c r="K176" i="45"/>
  <c r="J176" i="45"/>
  <c r="I176" i="45"/>
  <c r="H176" i="45"/>
  <c r="G176" i="45"/>
  <c r="F176" i="45"/>
  <c r="E176" i="45"/>
  <c r="D176" i="45"/>
  <c r="K175" i="45"/>
  <c r="J175" i="45"/>
  <c r="I175" i="45"/>
  <c r="H175" i="45"/>
  <c r="G175" i="45"/>
  <c r="F175" i="45"/>
  <c r="E175" i="45"/>
  <c r="D175" i="45"/>
  <c r="K174" i="45"/>
  <c r="J174" i="45"/>
  <c r="I174" i="45"/>
  <c r="H174" i="45"/>
  <c r="G174" i="45"/>
  <c r="F174" i="45"/>
  <c r="E174" i="45"/>
  <c r="D174" i="45"/>
  <c r="K173" i="45"/>
  <c r="J173" i="45"/>
  <c r="I173" i="45"/>
  <c r="H173" i="45"/>
  <c r="G173" i="45"/>
  <c r="F173" i="45"/>
  <c r="E173" i="45"/>
  <c r="D173" i="45"/>
  <c r="K172" i="45"/>
  <c r="J172" i="45"/>
  <c r="I172" i="45"/>
  <c r="H172" i="45"/>
  <c r="G172" i="45"/>
  <c r="F172" i="45"/>
  <c r="E172" i="45"/>
  <c r="D172" i="45"/>
  <c r="K171" i="45"/>
  <c r="J171" i="45"/>
  <c r="I171" i="45"/>
  <c r="H171" i="45"/>
  <c r="G171" i="45"/>
  <c r="F171" i="45"/>
  <c r="E171" i="45"/>
  <c r="D171" i="45"/>
  <c r="K170" i="45"/>
  <c r="J170" i="45"/>
  <c r="I170" i="45"/>
  <c r="H170" i="45"/>
  <c r="G170" i="45"/>
  <c r="F170" i="45"/>
  <c r="E170" i="45"/>
  <c r="D170" i="45"/>
  <c r="K169" i="45"/>
  <c r="J169" i="45"/>
  <c r="I169" i="45"/>
  <c r="H169" i="45"/>
  <c r="G169" i="45"/>
  <c r="F169" i="45"/>
  <c r="E169" i="45"/>
  <c r="D169" i="45"/>
  <c r="K168" i="45"/>
  <c r="J168" i="45"/>
  <c r="I168" i="45"/>
  <c r="H168" i="45"/>
  <c r="G168" i="45"/>
  <c r="F168" i="45"/>
  <c r="E168" i="45"/>
  <c r="D168" i="45"/>
  <c r="K167" i="45"/>
  <c r="J167" i="45"/>
  <c r="I167" i="45"/>
  <c r="H167" i="45"/>
  <c r="G167" i="45"/>
  <c r="F167" i="45"/>
  <c r="E167" i="45"/>
  <c r="D167" i="45"/>
  <c r="K158" i="45"/>
  <c r="J158" i="45"/>
  <c r="I158" i="45"/>
  <c r="H158" i="45"/>
  <c r="G158" i="45"/>
  <c r="F158" i="45"/>
  <c r="E158" i="45"/>
  <c r="D158" i="45"/>
  <c r="J157" i="45"/>
  <c r="J196" i="45" s="1"/>
  <c r="H157" i="45"/>
  <c r="H196" i="45" s="1"/>
  <c r="G157" i="45"/>
  <c r="G196" i="45" s="1"/>
  <c r="F157" i="45"/>
  <c r="F196" i="45" s="1"/>
  <c r="E157" i="45"/>
  <c r="E196" i="45" s="1"/>
  <c r="D157" i="45"/>
  <c r="M190" i="45"/>
  <c r="M187" i="45"/>
  <c r="M186" i="45"/>
  <c r="M185" i="45"/>
  <c r="M184" i="45"/>
  <c r="M182" i="45"/>
  <c r="M178" i="45"/>
  <c r="M175" i="45"/>
  <c r="M174" i="45"/>
  <c r="M173" i="45"/>
  <c r="M172" i="45"/>
  <c r="M171" i="45"/>
  <c r="M170" i="45"/>
  <c r="K119" i="45"/>
  <c r="J119" i="45"/>
  <c r="I119" i="45"/>
  <c r="H119" i="45"/>
  <c r="G119" i="45"/>
  <c r="F119" i="45"/>
  <c r="E119" i="45"/>
  <c r="D119" i="45"/>
  <c r="K118" i="45"/>
  <c r="J118" i="45"/>
  <c r="I118" i="45"/>
  <c r="H118" i="45"/>
  <c r="G118" i="45"/>
  <c r="F118" i="45"/>
  <c r="E118" i="45"/>
  <c r="D118" i="45"/>
  <c r="M195" i="45"/>
  <c r="M194" i="45"/>
  <c r="M193" i="45"/>
  <c r="M192" i="45"/>
  <c r="M191" i="45"/>
  <c r="M189" i="45"/>
  <c r="M188" i="45"/>
  <c r="M183" i="45"/>
  <c r="M181" i="45"/>
  <c r="M180" i="45"/>
  <c r="M179" i="45"/>
  <c r="M177" i="45"/>
  <c r="M176" i="45"/>
  <c r="M169" i="45"/>
  <c r="M168" i="45"/>
  <c r="M167" i="45"/>
  <c r="K79" i="45"/>
  <c r="J79" i="45"/>
  <c r="I79" i="45"/>
  <c r="H79" i="45"/>
  <c r="G79" i="45"/>
  <c r="F79" i="45"/>
  <c r="E79" i="45"/>
  <c r="D79" i="45"/>
  <c r="K78" i="45"/>
  <c r="J78" i="45"/>
  <c r="I78" i="45"/>
  <c r="H78" i="45"/>
  <c r="G78" i="45"/>
  <c r="F78" i="45"/>
  <c r="E78" i="45"/>
  <c r="D78" i="45"/>
  <c r="L41" i="45"/>
  <c r="J41" i="45"/>
  <c r="H41" i="45"/>
  <c r="F41" i="45"/>
  <c r="D41" i="45"/>
  <c r="L39" i="45"/>
  <c r="K39" i="45"/>
  <c r="J39" i="45"/>
  <c r="I39" i="45"/>
  <c r="H39" i="45"/>
  <c r="G39" i="45"/>
  <c r="F39" i="45"/>
  <c r="E39" i="45"/>
  <c r="D39" i="45"/>
  <c r="K38" i="45"/>
  <c r="J38" i="45"/>
  <c r="I38" i="45"/>
  <c r="H38" i="45"/>
  <c r="G38" i="45"/>
  <c r="F38" i="45"/>
  <c r="E38" i="45"/>
  <c r="D38" i="45"/>
  <c r="L38" i="45" s="1"/>
  <c r="K194" i="44"/>
  <c r="J194" i="44"/>
  <c r="I194" i="44"/>
  <c r="H194" i="44"/>
  <c r="G194" i="44"/>
  <c r="F194" i="44"/>
  <c r="E194" i="44"/>
  <c r="D194" i="44"/>
  <c r="K193" i="44"/>
  <c r="J193" i="44"/>
  <c r="I193" i="44"/>
  <c r="H193" i="44"/>
  <c r="G193" i="44"/>
  <c r="F193" i="44"/>
  <c r="E193" i="44"/>
  <c r="D193" i="44"/>
  <c r="K192" i="44"/>
  <c r="J192" i="44"/>
  <c r="I192" i="44"/>
  <c r="H192" i="44"/>
  <c r="G192" i="44"/>
  <c r="F192" i="44"/>
  <c r="E192" i="44"/>
  <c r="D192" i="44"/>
  <c r="K191" i="44"/>
  <c r="J191" i="44"/>
  <c r="I191" i="44"/>
  <c r="H191" i="44"/>
  <c r="G191" i="44"/>
  <c r="F191" i="44"/>
  <c r="E191" i="44"/>
  <c r="D191" i="44"/>
  <c r="K190" i="44"/>
  <c r="J190" i="44"/>
  <c r="I190" i="44"/>
  <c r="H190" i="44"/>
  <c r="G190" i="44"/>
  <c r="F190" i="44"/>
  <c r="E190" i="44"/>
  <c r="D190" i="44"/>
  <c r="K189" i="44"/>
  <c r="J189" i="44"/>
  <c r="I189" i="44"/>
  <c r="H189" i="44"/>
  <c r="G189" i="44"/>
  <c r="F189" i="44"/>
  <c r="E189" i="44"/>
  <c r="D189" i="44"/>
  <c r="K188" i="44"/>
  <c r="J188" i="44"/>
  <c r="I188" i="44"/>
  <c r="H188" i="44"/>
  <c r="G188" i="44"/>
  <c r="F188" i="44"/>
  <c r="E188" i="44"/>
  <c r="D188" i="44"/>
  <c r="K187" i="44"/>
  <c r="J187" i="44"/>
  <c r="I187" i="44"/>
  <c r="H187" i="44"/>
  <c r="G187" i="44"/>
  <c r="F187" i="44"/>
  <c r="E187" i="44"/>
  <c r="D187" i="44"/>
  <c r="K186" i="44"/>
  <c r="J186" i="44"/>
  <c r="I186" i="44"/>
  <c r="H186" i="44"/>
  <c r="G186" i="44"/>
  <c r="F186" i="44"/>
  <c r="E186" i="44"/>
  <c r="D186" i="44"/>
  <c r="K185" i="44"/>
  <c r="J185" i="44"/>
  <c r="I185" i="44"/>
  <c r="H185" i="44"/>
  <c r="G185" i="44"/>
  <c r="F185" i="44"/>
  <c r="E185" i="44"/>
  <c r="D185" i="44"/>
  <c r="K184" i="44"/>
  <c r="J184" i="44"/>
  <c r="I184" i="44"/>
  <c r="H184" i="44"/>
  <c r="G184" i="44"/>
  <c r="F184" i="44"/>
  <c r="E184" i="44"/>
  <c r="D184" i="44"/>
  <c r="K183" i="44"/>
  <c r="J183" i="44"/>
  <c r="I183" i="44"/>
  <c r="H183" i="44"/>
  <c r="G183" i="44"/>
  <c r="F183" i="44"/>
  <c r="E183" i="44"/>
  <c r="D183" i="44"/>
  <c r="K182" i="44"/>
  <c r="J182" i="44"/>
  <c r="I182" i="44"/>
  <c r="H182" i="44"/>
  <c r="G182" i="44"/>
  <c r="F182" i="44"/>
  <c r="E182" i="44"/>
  <c r="D182" i="44"/>
  <c r="K181" i="44"/>
  <c r="J181" i="44"/>
  <c r="I181" i="44"/>
  <c r="H181" i="44"/>
  <c r="G181" i="44"/>
  <c r="F181" i="44"/>
  <c r="E181" i="44"/>
  <c r="D181" i="44"/>
  <c r="K180" i="44"/>
  <c r="J180" i="44"/>
  <c r="I180" i="44"/>
  <c r="H180" i="44"/>
  <c r="G180" i="44"/>
  <c r="F180" i="44"/>
  <c r="E180" i="44"/>
  <c r="D180" i="44"/>
  <c r="K179" i="44"/>
  <c r="J179" i="44"/>
  <c r="I179" i="44"/>
  <c r="H179" i="44"/>
  <c r="G179" i="44"/>
  <c r="F179" i="44"/>
  <c r="E179" i="44"/>
  <c r="D179" i="44"/>
  <c r="K178" i="44"/>
  <c r="J178" i="44"/>
  <c r="I178" i="44"/>
  <c r="H178" i="44"/>
  <c r="G178" i="44"/>
  <c r="F178" i="44"/>
  <c r="E178" i="44"/>
  <c r="D178" i="44"/>
  <c r="K177" i="44"/>
  <c r="J177" i="44"/>
  <c r="I177" i="44"/>
  <c r="H177" i="44"/>
  <c r="G177" i="44"/>
  <c r="F177" i="44"/>
  <c r="E177" i="44"/>
  <c r="D177" i="44"/>
  <c r="K176" i="44"/>
  <c r="J176" i="44"/>
  <c r="I176" i="44"/>
  <c r="H176" i="44"/>
  <c r="G176" i="44"/>
  <c r="F176" i="44"/>
  <c r="E176" i="44"/>
  <c r="D176" i="44"/>
  <c r="K175" i="44"/>
  <c r="J175" i="44"/>
  <c r="I175" i="44"/>
  <c r="H175" i="44"/>
  <c r="G175" i="44"/>
  <c r="F175" i="44"/>
  <c r="E175" i="44"/>
  <c r="D175" i="44"/>
  <c r="K174" i="44"/>
  <c r="J174" i="44"/>
  <c r="I174" i="44"/>
  <c r="H174" i="44"/>
  <c r="G174" i="44"/>
  <c r="F174" i="44"/>
  <c r="E174" i="44"/>
  <c r="D174" i="44"/>
  <c r="K173" i="44"/>
  <c r="J173" i="44"/>
  <c r="I173" i="44"/>
  <c r="H173" i="44"/>
  <c r="G173" i="44"/>
  <c r="F173" i="44"/>
  <c r="E173" i="44"/>
  <c r="D173" i="44"/>
  <c r="K172" i="44"/>
  <c r="J172" i="44"/>
  <c r="I172" i="44"/>
  <c r="H172" i="44"/>
  <c r="G172" i="44"/>
  <c r="F172" i="44"/>
  <c r="E172" i="44"/>
  <c r="D172" i="44"/>
  <c r="K171" i="44"/>
  <c r="J171" i="44"/>
  <c r="I171" i="44"/>
  <c r="H171" i="44"/>
  <c r="G171" i="44"/>
  <c r="F171" i="44"/>
  <c r="E171" i="44"/>
  <c r="D171" i="44"/>
  <c r="K170" i="44"/>
  <c r="J170" i="44"/>
  <c r="I170" i="44"/>
  <c r="H170" i="44"/>
  <c r="G170" i="44"/>
  <c r="F170" i="44"/>
  <c r="E170" i="44"/>
  <c r="D170" i="44"/>
  <c r="K169" i="44"/>
  <c r="J169" i="44"/>
  <c r="I169" i="44"/>
  <c r="H169" i="44"/>
  <c r="G169" i="44"/>
  <c r="F169" i="44"/>
  <c r="E169" i="44"/>
  <c r="D169" i="44"/>
  <c r="K168" i="44"/>
  <c r="J168" i="44"/>
  <c r="I168" i="44"/>
  <c r="H168" i="44"/>
  <c r="G168" i="44"/>
  <c r="F168" i="44"/>
  <c r="E168" i="44"/>
  <c r="D168" i="44"/>
  <c r="K167" i="44"/>
  <c r="J167" i="44"/>
  <c r="I167" i="44"/>
  <c r="H167" i="44"/>
  <c r="G167" i="44"/>
  <c r="F167" i="44"/>
  <c r="E167" i="44"/>
  <c r="D167" i="44"/>
  <c r="M166" i="44"/>
  <c r="K166" i="44"/>
  <c r="J166" i="44"/>
  <c r="I166" i="44"/>
  <c r="H166" i="44"/>
  <c r="G166" i="44"/>
  <c r="F166" i="44"/>
  <c r="E166" i="44"/>
  <c r="D166" i="44"/>
  <c r="K157" i="44"/>
  <c r="J157" i="44"/>
  <c r="I157" i="44"/>
  <c r="H157" i="44"/>
  <c r="G157" i="44"/>
  <c r="F157" i="44"/>
  <c r="E157" i="44"/>
  <c r="D157" i="44"/>
  <c r="K156" i="44"/>
  <c r="J156" i="44"/>
  <c r="I156" i="44"/>
  <c r="H156" i="44"/>
  <c r="G156" i="44"/>
  <c r="F156" i="44"/>
  <c r="E156" i="44"/>
  <c r="D156" i="44"/>
  <c r="M186" i="44"/>
  <c r="M185" i="44"/>
  <c r="M184" i="44"/>
  <c r="M183" i="44"/>
  <c r="M178" i="44"/>
  <c r="M174" i="44"/>
  <c r="M173" i="44"/>
  <c r="M172" i="44"/>
  <c r="M171" i="44"/>
  <c r="K119" i="44"/>
  <c r="J119" i="44"/>
  <c r="I119" i="44"/>
  <c r="H119" i="44"/>
  <c r="G119" i="44"/>
  <c r="F119" i="44"/>
  <c r="E119" i="44"/>
  <c r="D119" i="44"/>
  <c r="K118" i="44"/>
  <c r="J118" i="44"/>
  <c r="I118" i="44"/>
  <c r="H118" i="44"/>
  <c r="G118" i="44"/>
  <c r="F118" i="44"/>
  <c r="E118" i="44"/>
  <c r="D118" i="44"/>
  <c r="M194" i="44"/>
  <c r="M193" i="44"/>
  <c r="M192" i="44"/>
  <c r="M191" i="44"/>
  <c r="M190" i="44"/>
  <c r="M189" i="44"/>
  <c r="M188" i="44"/>
  <c r="M187" i="44"/>
  <c r="M182" i="44"/>
  <c r="M181" i="44"/>
  <c r="M180" i="44"/>
  <c r="M179" i="44"/>
  <c r="M177" i="44"/>
  <c r="M176" i="44"/>
  <c r="M175" i="44"/>
  <c r="M170" i="44"/>
  <c r="M169" i="44"/>
  <c r="M168" i="44"/>
  <c r="M167" i="44"/>
  <c r="K79" i="44"/>
  <c r="J79" i="44"/>
  <c r="I79" i="44"/>
  <c r="H79" i="44"/>
  <c r="G79" i="44"/>
  <c r="F79" i="44"/>
  <c r="E79" i="44"/>
  <c r="D79" i="44"/>
  <c r="K78" i="44"/>
  <c r="J78" i="44"/>
  <c r="I78" i="44"/>
  <c r="H78" i="44"/>
  <c r="G78" i="44"/>
  <c r="F78" i="44"/>
  <c r="E78" i="44"/>
  <c r="D78" i="44"/>
  <c r="L41" i="44"/>
  <c r="J41" i="44"/>
  <c r="H41" i="44"/>
  <c r="F41" i="44"/>
  <c r="D41" i="44"/>
  <c r="L39" i="44"/>
  <c r="K39" i="44"/>
  <c r="J39" i="44"/>
  <c r="I39" i="44"/>
  <c r="H39" i="44"/>
  <c r="G39" i="44"/>
  <c r="F39" i="44"/>
  <c r="E39" i="44"/>
  <c r="D39" i="44"/>
  <c r="K38" i="44"/>
  <c r="J38" i="44"/>
  <c r="I38" i="44"/>
  <c r="H38" i="44"/>
  <c r="G38" i="44"/>
  <c r="F38" i="44"/>
  <c r="E38" i="44"/>
  <c r="D38" i="44"/>
  <c r="K194" i="43"/>
  <c r="J194" i="43"/>
  <c r="I194" i="43"/>
  <c r="H194" i="43"/>
  <c r="G194" i="43"/>
  <c r="F194" i="43"/>
  <c r="E194" i="43"/>
  <c r="D194" i="43"/>
  <c r="K193" i="43"/>
  <c r="J193" i="43"/>
  <c r="I193" i="43"/>
  <c r="H193" i="43"/>
  <c r="G193" i="43"/>
  <c r="F193" i="43"/>
  <c r="E193" i="43"/>
  <c r="D193" i="43"/>
  <c r="K192" i="43"/>
  <c r="J192" i="43"/>
  <c r="I192" i="43"/>
  <c r="H192" i="43"/>
  <c r="G192" i="43"/>
  <c r="F192" i="43"/>
  <c r="E192" i="43"/>
  <c r="D192" i="43"/>
  <c r="K191" i="43"/>
  <c r="J191" i="43"/>
  <c r="I191" i="43"/>
  <c r="H191" i="43"/>
  <c r="G191" i="43"/>
  <c r="F191" i="43"/>
  <c r="E191" i="43"/>
  <c r="D191" i="43"/>
  <c r="K190" i="43"/>
  <c r="J190" i="43"/>
  <c r="I190" i="43"/>
  <c r="H190" i="43"/>
  <c r="G190" i="43"/>
  <c r="F190" i="43"/>
  <c r="E190" i="43"/>
  <c r="D190" i="43"/>
  <c r="K189" i="43"/>
  <c r="J189" i="43"/>
  <c r="I189" i="43"/>
  <c r="H189" i="43"/>
  <c r="G189" i="43"/>
  <c r="F189" i="43"/>
  <c r="E189" i="43"/>
  <c r="D189" i="43"/>
  <c r="K188" i="43"/>
  <c r="J188" i="43"/>
  <c r="I188" i="43"/>
  <c r="H188" i="43"/>
  <c r="G188" i="43"/>
  <c r="F188" i="43"/>
  <c r="E188" i="43"/>
  <c r="D188" i="43"/>
  <c r="K187" i="43"/>
  <c r="J187" i="43"/>
  <c r="I187" i="43"/>
  <c r="H187" i="43"/>
  <c r="G187" i="43"/>
  <c r="F187" i="43"/>
  <c r="E187" i="43"/>
  <c r="D187" i="43"/>
  <c r="K186" i="43"/>
  <c r="J186" i="43"/>
  <c r="I186" i="43"/>
  <c r="H186" i="43"/>
  <c r="G186" i="43"/>
  <c r="F186" i="43"/>
  <c r="E186" i="43"/>
  <c r="D186" i="43"/>
  <c r="K185" i="43"/>
  <c r="J185" i="43"/>
  <c r="I185" i="43"/>
  <c r="H185" i="43"/>
  <c r="G185" i="43"/>
  <c r="F185" i="43"/>
  <c r="E185" i="43"/>
  <c r="D185" i="43"/>
  <c r="K184" i="43"/>
  <c r="J184" i="43"/>
  <c r="I184" i="43"/>
  <c r="H184" i="43"/>
  <c r="G184" i="43"/>
  <c r="F184" i="43"/>
  <c r="E184" i="43"/>
  <c r="D184" i="43"/>
  <c r="K183" i="43"/>
  <c r="J183" i="43"/>
  <c r="I183" i="43"/>
  <c r="H183" i="43"/>
  <c r="G183" i="43"/>
  <c r="F183" i="43"/>
  <c r="E183" i="43"/>
  <c r="D183" i="43"/>
  <c r="K182" i="43"/>
  <c r="J182" i="43"/>
  <c r="I182" i="43"/>
  <c r="H182" i="43"/>
  <c r="G182" i="43"/>
  <c r="F182" i="43"/>
  <c r="E182" i="43"/>
  <c r="D182" i="43"/>
  <c r="K181" i="43"/>
  <c r="J181" i="43"/>
  <c r="I181" i="43"/>
  <c r="H181" i="43"/>
  <c r="G181" i="43"/>
  <c r="F181" i="43"/>
  <c r="E181" i="43"/>
  <c r="D181" i="43"/>
  <c r="K180" i="43"/>
  <c r="J180" i="43"/>
  <c r="I180" i="43"/>
  <c r="H180" i="43"/>
  <c r="G180" i="43"/>
  <c r="F180" i="43"/>
  <c r="E180" i="43"/>
  <c r="D180" i="43"/>
  <c r="K179" i="43"/>
  <c r="J179" i="43"/>
  <c r="I179" i="43"/>
  <c r="H179" i="43"/>
  <c r="G179" i="43"/>
  <c r="F179" i="43"/>
  <c r="E179" i="43"/>
  <c r="D179" i="43"/>
  <c r="K178" i="43"/>
  <c r="J178" i="43"/>
  <c r="I178" i="43"/>
  <c r="H178" i="43"/>
  <c r="G178" i="43"/>
  <c r="F178" i="43"/>
  <c r="E178" i="43"/>
  <c r="D178" i="43"/>
  <c r="K177" i="43"/>
  <c r="J177" i="43"/>
  <c r="I177" i="43"/>
  <c r="H177" i="43"/>
  <c r="G177" i="43"/>
  <c r="F177" i="43"/>
  <c r="E177" i="43"/>
  <c r="D177" i="43"/>
  <c r="K176" i="43"/>
  <c r="J176" i="43"/>
  <c r="I176" i="43"/>
  <c r="H176" i="43"/>
  <c r="G176" i="43"/>
  <c r="F176" i="43"/>
  <c r="E176" i="43"/>
  <c r="D176" i="43"/>
  <c r="K175" i="43"/>
  <c r="J175" i="43"/>
  <c r="I175" i="43"/>
  <c r="H175" i="43"/>
  <c r="G175" i="43"/>
  <c r="F175" i="43"/>
  <c r="E175" i="43"/>
  <c r="D175" i="43"/>
  <c r="K174" i="43"/>
  <c r="J174" i="43"/>
  <c r="I174" i="43"/>
  <c r="H174" i="43"/>
  <c r="G174" i="43"/>
  <c r="F174" i="43"/>
  <c r="E174" i="43"/>
  <c r="D174" i="43"/>
  <c r="K173" i="43"/>
  <c r="J173" i="43"/>
  <c r="I173" i="43"/>
  <c r="H173" i="43"/>
  <c r="G173" i="43"/>
  <c r="F173" i="43"/>
  <c r="E173" i="43"/>
  <c r="D173" i="43"/>
  <c r="K172" i="43"/>
  <c r="J172" i="43"/>
  <c r="I172" i="43"/>
  <c r="H172" i="43"/>
  <c r="G172" i="43"/>
  <c r="F172" i="43"/>
  <c r="E172" i="43"/>
  <c r="D172" i="43"/>
  <c r="K171" i="43"/>
  <c r="J171" i="43"/>
  <c r="I171" i="43"/>
  <c r="H171" i="43"/>
  <c r="G171" i="43"/>
  <c r="F171" i="43"/>
  <c r="E171" i="43"/>
  <c r="D171" i="43"/>
  <c r="K170" i="43"/>
  <c r="J170" i="43"/>
  <c r="I170" i="43"/>
  <c r="H170" i="43"/>
  <c r="G170" i="43"/>
  <c r="F170" i="43"/>
  <c r="E170" i="43"/>
  <c r="D170" i="43"/>
  <c r="K169" i="43"/>
  <c r="J169" i="43"/>
  <c r="I169" i="43"/>
  <c r="H169" i="43"/>
  <c r="G169" i="43"/>
  <c r="F169" i="43"/>
  <c r="E169" i="43"/>
  <c r="D169" i="43"/>
  <c r="K168" i="43"/>
  <c r="J168" i="43"/>
  <c r="I168" i="43"/>
  <c r="H168" i="43"/>
  <c r="G168" i="43"/>
  <c r="F168" i="43"/>
  <c r="E168" i="43"/>
  <c r="D168" i="43"/>
  <c r="K167" i="43"/>
  <c r="J167" i="43"/>
  <c r="I167" i="43"/>
  <c r="H167" i="43"/>
  <c r="G167" i="43"/>
  <c r="F167" i="43"/>
  <c r="E167" i="43"/>
  <c r="D167" i="43"/>
  <c r="K166" i="43"/>
  <c r="J166" i="43"/>
  <c r="I166" i="43"/>
  <c r="H166" i="43"/>
  <c r="G166" i="43"/>
  <c r="F166" i="43"/>
  <c r="E166" i="43"/>
  <c r="D166" i="43"/>
  <c r="K157" i="43"/>
  <c r="J157" i="43"/>
  <c r="I157" i="43"/>
  <c r="H157" i="43"/>
  <c r="G157" i="43"/>
  <c r="F157" i="43"/>
  <c r="E157" i="43"/>
  <c r="D157" i="43"/>
  <c r="K156" i="43"/>
  <c r="J156" i="43"/>
  <c r="I156" i="43"/>
  <c r="H156" i="43"/>
  <c r="G156" i="43"/>
  <c r="F156" i="43"/>
  <c r="E156" i="43"/>
  <c r="D156" i="43"/>
  <c r="M193" i="43"/>
  <c r="M186" i="43"/>
  <c r="M185" i="43"/>
  <c r="M181" i="43"/>
  <c r="M174" i="43"/>
  <c r="M173" i="43"/>
  <c r="M172" i="43"/>
  <c r="M171" i="43"/>
  <c r="M169" i="43"/>
  <c r="K119" i="43"/>
  <c r="J119" i="43"/>
  <c r="I119" i="43"/>
  <c r="H119" i="43"/>
  <c r="G119" i="43"/>
  <c r="F119" i="43"/>
  <c r="E119" i="43"/>
  <c r="D119" i="43"/>
  <c r="K118" i="43"/>
  <c r="J118" i="43"/>
  <c r="I118" i="43"/>
  <c r="H118" i="43"/>
  <c r="G118" i="43"/>
  <c r="F118" i="43"/>
  <c r="E118" i="43"/>
  <c r="D118" i="43"/>
  <c r="M194" i="43"/>
  <c r="M192" i="43"/>
  <c r="M191" i="43"/>
  <c r="M190" i="43"/>
  <c r="M189" i="43"/>
  <c r="M188" i="43"/>
  <c r="M187" i="43"/>
  <c r="M184" i="43"/>
  <c r="M183" i="43"/>
  <c r="M182" i="43"/>
  <c r="M180" i="43"/>
  <c r="M179" i="43"/>
  <c r="M178" i="43"/>
  <c r="M177" i="43"/>
  <c r="M176" i="43"/>
  <c r="M175" i="43"/>
  <c r="M170" i="43"/>
  <c r="M168" i="43"/>
  <c r="M167" i="43"/>
  <c r="M166" i="43"/>
  <c r="K79" i="43"/>
  <c r="J79" i="43"/>
  <c r="I79" i="43"/>
  <c r="H79" i="43"/>
  <c r="G79" i="43"/>
  <c r="F79" i="43"/>
  <c r="E79" i="43"/>
  <c r="D79" i="43"/>
  <c r="K78" i="43"/>
  <c r="J78" i="43"/>
  <c r="I78" i="43"/>
  <c r="H78" i="43"/>
  <c r="G78" i="43"/>
  <c r="F78" i="43"/>
  <c r="E78" i="43"/>
  <c r="D78" i="43"/>
  <c r="L41" i="43"/>
  <c r="J41" i="43"/>
  <c r="H41" i="43"/>
  <c r="F41" i="43"/>
  <c r="D41" i="43"/>
  <c r="L39" i="43"/>
  <c r="K39" i="43"/>
  <c r="J39" i="43"/>
  <c r="I39" i="43"/>
  <c r="H39" i="43"/>
  <c r="G39" i="43"/>
  <c r="F39" i="43"/>
  <c r="E39" i="43"/>
  <c r="D39" i="43"/>
  <c r="K38" i="43"/>
  <c r="J38" i="43"/>
  <c r="I38" i="43"/>
  <c r="H38" i="43"/>
  <c r="G38" i="43"/>
  <c r="F38" i="43"/>
  <c r="E38" i="43"/>
  <c r="D38" i="43"/>
  <c r="K194" i="42"/>
  <c r="J194" i="42"/>
  <c r="I194" i="42"/>
  <c r="H194" i="42"/>
  <c r="G194" i="42"/>
  <c r="F194" i="42"/>
  <c r="E194" i="42"/>
  <c r="D194" i="42"/>
  <c r="K193" i="42"/>
  <c r="J193" i="42"/>
  <c r="I193" i="42"/>
  <c r="H193" i="42"/>
  <c r="G193" i="42"/>
  <c r="F193" i="42"/>
  <c r="E193" i="42"/>
  <c r="D193" i="42"/>
  <c r="K192" i="42"/>
  <c r="J192" i="42"/>
  <c r="I192" i="42"/>
  <c r="H192" i="42"/>
  <c r="G192" i="42"/>
  <c r="F192" i="42"/>
  <c r="E192" i="42"/>
  <c r="D192" i="42"/>
  <c r="K191" i="42"/>
  <c r="J191" i="42"/>
  <c r="I191" i="42"/>
  <c r="H191" i="42"/>
  <c r="G191" i="42"/>
  <c r="F191" i="42"/>
  <c r="E191" i="42"/>
  <c r="D191" i="42"/>
  <c r="K190" i="42"/>
  <c r="J190" i="42"/>
  <c r="I190" i="42"/>
  <c r="H190" i="42"/>
  <c r="G190" i="42"/>
  <c r="F190" i="42"/>
  <c r="E190" i="42"/>
  <c r="D190" i="42"/>
  <c r="K189" i="42"/>
  <c r="J189" i="42"/>
  <c r="I189" i="42"/>
  <c r="H189" i="42"/>
  <c r="G189" i="42"/>
  <c r="F189" i="42"/>
  <c r="E189" i="42"/>
  <c r="D189" i="42"/>
  <c r="K188" i="42"/>
  <c r="J188" i="42"/>
  <c r="I188" i="42"/>
  <c r="H188" i="42"/>
  <c r="G188" i="42"/>
  <c r="F188" i="42"/>
  <c r="E188" i="42"/>
  <c r="D188" i="42"/>
  <c r="K187" i="42"/>
  <c r="J187" i="42"/>
  <c r="I187" i="42"/>
  <c r="H187" i="42"/>
  <c r="G187" i="42"/>
  <c r="F187" i="42"/>
  <c r="E187" i="42"/>
  <c r="D187" i="42"/>
  <c r="K186" i="42"/>
  <c r="J186" i="42"/>
  <c r="I186" i="42"/>
  <c r="H186" i="42"/>
  <c r="G186" i="42"/>
  <c r="F186" i="42"/>
  <c r="E186" i="42"/>
  <c r="D186" i="42"/>
  <c r="K185" i="42"/>
  <c r="J185" i="42"/>
  <c r="I185" i="42"/>
  <c r="H185" i="42"/>
  <c r="G185" i="42"/>
  <c r="F185" i="42"/>
  <c r="E185" i="42"/>
  <c r="D185" i="42"/>
  <c r="K184" i="42"/>
  <c r="J184" i="42"/>
  <c r="I184" i="42"/>
  <c r="H184" i="42"/>
  <c r="G184" i="42"/>
  <c r="F184" i="42"/>
  <c r="E184" i="42"/>
  <c r="D184" i="42"/>
  <c r="K183" i="42"/>
  <c r="J183" i="42"/>
  <c r="I183" i="42"/>
  <c r="H183" i="42"/>
  <c r="G183" i="42"/>
  <c r="F183" i="42"/>
  <c r="E183" i="42"/>
  <c r="D183" i="42"/>
  <c r="K182" i="42"/>
  <c r="J182" i="42"/>
  <c r="I182" i="42"/>
  <c r="H182" i="42"/>
  <c r="G182" i="42"/>
  <c r="F182" i="42"/>
  <c r="E182" i="42"/>
  <c r="D182" i="42"/>
  <c r="K181" i="42"/>
  <c r="J181" i="42"/>
  <c r="I181" i="42"/>
  <c r="H181" i="42"/>
  <c r="G181" i="42"/>
  <c r="F181" i="42"/>
  <c r="E181" i="42"/>
  <c r="D181" i="42"/>
  <c r="K180" i="42"/>
  <c r="J180" i="42"/>
  <c r="I180" i="42"/>
  <c r="H180" i="42"/>
  <c r="G180" i="42"/>
  <c r="F180" i="42"/>
  <c r="E180" i="42"/>
  <c r="D180" i="42"/>
  <c r="K179" i="42"/>
  <c r="J179" i="42"/>
  <c r="I179" i="42"/>
  <c r="H179" i="42"/>
  <c r="G179" i="42"/>
  <c r="F179" i="42"/>
  <c r="E179" i="42"/>
  <c r="D179" i="42"/>
  <c r="K178" i="42"/>
  <c r="J178" i="42"/>
  <c r="I178" i="42"/>
  <c r="H178" i="42"/>
  <c r="G178" i="42"/>
  <c r="F178" i="42"/>
  <c r="E178" i="42"/>
  <c r="D178" i="42"/>
  <c r="K177" i="42"/>
  <c r="J177" i="42"/>
  <c r="I177" i="42"/>
  <c r="H177" i="42"/>
  <c r="G177" i="42"/>
  <c r="F177" i="42"/>
  <c r="E177" i="42"/>
  <c r="D177" i="42"/>
  <c r="K176" i="42"/>
  <c r="J176" i="42"/>
  <c r="I176" i="42"/>
  <c r="H176" i="42"/>
  <c r="G176" i="42"/>
  <c r="F176" i="42"/>
  <c r="E176" i="42"/>
  <c r="D176" i="42"/>
  <c r="K175" i="42"/>
  <c r="J175" i="42"/>
  <c r="I175" i="42"/>
  <c r="H175" i="42"/>
  <c r="G175" i="42"/>
  <c r="F175" i="42"/>
  <c r="E175" i="42"/>
  <c r="D175" i="42"/>
  <c r="K174" i="42"/>
  <c r="J174" i="42"/>
  <c r="I174" i="42"/>
  <c r="H174" i="42"/>
  <c r="G174" i="42"/>
  <c r="F174" i="42"/>
  <c r="E174" i="42"/>
  <c r="D174" i="42"/>
  <c r="K173" i="42"/>
  <c r="J173" i="42"/>
  <c r="I173" i="42"/>
  <c r="H173" i="42"/>
  <c r="G173" i="42"/>
  <c r="F173" i="42"/>
  <c r="E173" i="42"/>
  <c r="D173" i="42"/>
  <c r="K172" i="42"/>
  <c r="J172" i="42"/>
  <c r="I172" i="42"/>
  <c r="H172" i="42"/>
  <c r="G172" i="42"/>
  <c r="F172" i="42"/>
  <c r="E172" i="42"/>
  <c r="D172" i="42"/>
  <c r="K171" i="42"/>
  <c r="J171" i="42"/>
  <c r="I171" i="42"/>
  <c r="H171" i="42"/>
  <c r="G171" i="42"/>
  <c r="F171" i="42"/>
  <c r="E171" i="42"/>
  <c r="D171" i="42"/>
  <c r="K170" i="42"/>
  <c r="J170" i="42"/>
  <c r="I170" i="42"/>
  <c r="H170" i="42"/>
  <c r="G170" i="42"/>
  <c r="F170" i="42"/>
  <c r="E170" i="42"/>
  <c r="D170" i="42"/>
  <c r="K169" i="42"/>
  <c r="J169" i="42"/>
  <c r="I169" i="42"/>
  <c r="H169" i="42"/>
  <c r="G169" i="42"/>
  <c r="F169" i="42"/>
  <c r="E169" i="42"/>
  <c r="D169" i="42"/>
  <c r="K168" i="42"/>
  <c r="J168" i="42"/>
  <c r="I168" i="42"/>
  <c r="H168" i="42"/>
  <c r="G168" i="42"/>
  <c r="F168" i="42"/>
  <c r="E168" i="42"/>
  <c r="D168" i="42"/>
  <c r="K167" i="42"/>
  <c r="J167" i="42"/>
  <c r="I167" i="42"/>
  <c r="H167" i="42"/>
  <c r="G167" i="42"/>
  <c r="F167" i="42"/>
  <c r="E167" i="42"/>
  <c r="D167" i="42"/>
  <c r="K166" i="42"/>
  <c r="J166" i="42"/>
  <c r="I166" i="42"/>
  <c r="H166" i="42"/>
  <c r="G166" i="42"/>
  <c r="F166" i="42"/>
  <c r="E166" i="42"/>
  <c r="D166" i="42"/>
  <c r="K157" i="42"/>
  <c r="J157" i="42"/>
  <c r="I157" i="42"/>
  <c r="H157" i="42"/>
  <c r="G157" i="42"/>
  <c r="F157" i="42"/>
  <c r="E157" i="42"/>
  <c r="D157" i="42"/>
  <c r="K156" i="42"/>
  <c r="J156" i="42"/>
  <c r="I156" i="42"/>
  <c r="H156" i="42"/>
  <c r="G156" i="42"/>
  <c r="F156" i="42"/>
  <c r="E156" i="42"/>
  <c r="D156" i="42"/>
  <c r="M194" i="42"/>
  <c r="M186" i="42"/>
  <c r="M185" i="42"/>
  <c r="M184" i="42"/>
  <c r="M183" i="42"/>
  <c r="M182" i="42"/>
  <c r="M174" i="42"/>
  <c r="M173" i="42"/>
  <c r="M172" i="42"/>
  <c r="M171" i="42"/>
  <c r="M170" i="42"/>
  <c r="K119" i="42"/>
  <c r="J119" i="42"/>
  <c r="I119" i="42"/>
  <c r="H119" i="42"/>
  <c r="G119" i="42"/>
  <c r="F119" i="42"/>
  <c r="E119" i="42"/>
  <c r="D119" i="42"/>
  <c r="K118" i="42"/>
  <c r="J118" i="42"/>
  <c r="I118" i="42"/>
  <c r="H118" i="42"/>
  <c r="G118" i="42"/>
  <c r="F118" i="42"/>
  <c r="E118" i="42"/>
  <c r="D118" i="42"/>
  <c r="M193" i="42"/>
  <c r="M192" i="42"/>
  <c r="M191" i="42"/>
  <c r="M190" i="42"/>
  <c r="M189" i="42"/>
  <c r="M188" i="42"/>
  <c r="M187" i="42"/>
  <c r="M181" i="42"/>
  <c r="M180" i="42"/>
  <c r="M179" i="42"/>
  <c r="M178" i="42"/>
  <c r="M177" i="42"/>
  <c r="M176" i="42"/>
  <c r="M175" i="42"/>
  <c r="M169" i="42"/>
  <c r="M168" i="42"/>
  <c r="M167" i="42"/>
  <c r="M166" i="42"/>
  <c r="K79" i="42"/>
  <c r="J79" i="42"/>
  <c r="I79" i="42"/>
  <c r="H79" i="42"/>
  <c r="G79" i="42"/>
  <c r="F79" i="42"/>
  <c r="E79" i="42"/>
  <c r="D79" i="42"/>
  <c r="K78" i="42"/>
  <c r="J78" i="42"/>
  <c r="I78" i="42"/>
  <c r="H78" i="42"/>
  <c r="G78" i="42"/>
  <c r="F78" i="42"/>
  <c r="E78" i="42"/>
  <c r="D78" i="42"/>
  <c r="L41" i="42"/>
  <c r="J41" i="42"/>
  <c r="H41" i="42"/>
  <c r="F41" i="42"/>
  <c r="D41" i="42"/>
  <c r="L39" i="42"/>
  <c r="K39" i="42"/>
  <c r="J39" i="42"/>
  <c r="I39" i="42"/>
  <c r="H39" i="42"/>
  <c r="G39" i="42"/>
  <c r="F39" i="42"/>
  <c r="E39" i="42"/>
  <c r="D39" i="42"/>
  <c r="K38" i="42"/>
  <c r="J38" i="42"/>
  <c r="I38" i="42"/>
  <c r="H38" i="42"/>
  <c r="G38" i="42"/>
  <c r="F38" i="42"/>
  <c r="E38" i="42"/>
  <c r="D38" i="42"/>
  <c r="K194" i="41"/>
  <c r="J194" i="41"/>
  <c r="I194" i="41"/>
  <c r="H194" i="41"/>
  <c r="G194" i="41"/>
  <c r="F194" i="41"/>
  <c r="E194" i="41"/>
  <c r="D194" i="41"/>
  <c r="K193" i="41"/>
  <c r="J193" i="41"/>
  <c r="I193" i="41"/>
  <c r="H193" i="41"/>
  <c r="G193" i="41"/>
  <c r="F193" i="41"/>
  <c r="E193" i="41"/>
  <c r="D193" i="41"/>
  <c r="K192" i="41"/>
  <c r="J192" i="41"/>
  <c r="I192" i="41"/>
  <c r="H192" i="41"/>
  <c r="G192" i="41"/>
  <c r="F192" i="41"/>
  <c r="E192" i="41"/>
  <c r="D192" i="41"/>
  <c r="K191" i="41"/>
  <c r="J191" i="41"/>
  <c r="I191" i="41"/>
  <c r="H191" i="41"/>
  <c r="G191" i="41"/>
  <c r="F191" i="41"/>
  <c r="E191" i="41"/>
  <c r="D191" i="41"/>
  <c r="K190" i="41"/>
  <c r="J190" i="41"/>
  <c r="I190" i="41"/>
  <c r="H190" i="41"/>
  <c r="G190" i="41"/>
  <c r="F190" i="41"/>
  <c r="E190" i="41"/>
  <c r="D190" i="41"/>
  <c r="K189" i="41"/>
  <c r="J189" i="41"/>
  <c r="I189" i="41"/>
  <c r="H189" i="41"/>
  <c r="G189" i="41"/>
  <c r="F189" i="41"/>
  <c r="E189" i="41"/>
  <c r="D189" i="41"/>
  <c r="K188" i="41"/>
  <c r="J188" i="41"/>
  <c r="I188" i="41"/>
  <c r="H188" i="41"/>
  <c r="G188" i="41"/>
  <c r="F188" i="41"/>
  <c r="E188" i="41"/>
  <c r="D188" i="41"/>
  <c r="K187" i="41"/>
  <c r="J187" i="41"/>
  <c r="I187" i="41"/>
  <c r="H187" i="41"/>
  <c r="G187" i="41"/>
  <c r="F187" i="41"/>
  <c r="E187" i="41"/>
  <c r="D187" i="41"/>
  <c r="K186" i="41"/>
  <c r="J186" i="41"/>
  <c r="I186" i="41"/>
  <c r="H186" i="41"/>
  <c r="G186" i="41"/>
  <c r="F186" i="41"/>
  <c r="E186" i="41"/>
  <c r="D186" i="41"/>
  <c r="K185" i="41"/>
  <c r="J185" i="41"/>
  <c r="I185" i="41"/>
  <c r="H185" i="41"/>
  <c r="G185" i="41"/>
  <c r="F185" i="41"/>
  <c r="E185" i="41"/>
  <c r="D185" i="41"/>
  <c r="K184" i="41"/>
  <c r="J184" i="41"/>
  <c r="I184" i="41"/>
  <c r="H184" i="41"/>
  <c r="G184" i="41"/>
  <c r="F184" i="41"/>
  <c r="E184" i="41"/>
  <c r="D184" i="41"/>
  <c r="K183" i="41"/>
  <c r="J183" i="41"/>
  <c r="I183" i="41"/>
  <c r="H183" i="41"/>
  <c r="G183" i="41"/>
  <c r="F183" i="41"/>
  <c r="E183" i="41"/>
  <c r="D183" i="41"/>
  <c r="K182" i="41"/>
  <c r="J182" i="41"/>
  <c r="I182" i="41"/>
  <c r="H182" i="41"/>
  <c r="G182" i="41"/>
  <c r="F182" i="41"/>
  <c r="E182" i="41"/>
  <c r="D182" i="41"/>
  <c r="K181" i="41"/>
  <c r="J181" i="41"/>
  <c r="I181" i="41"/>
  <c r="H181" i="41"/>
  <c r="G181" i="41"/>
  <c r="F181" i="41"/>
  <c r="E181" i="41"/>
  <c r="D181" i="41"/>
  <c r="K180" i="41"/>
  <c r="J180" i="41"/>
  <c r="I180" i="41"/>
  <c r="H180" i="41"/>
  <c r="G180" i="41"/>
  <c r="F180" i="41"/>
  <c r="E180" i="41"/>
  <c r="D180" i="41"/>
  <c r="K179" i="41"/>
  <c r="J179" i="41"/>
  <c r="I179" i="41"/>
  <c r="H179" i="41"/>
  <c r="G179" i="41"/>
  <c r="F179" i="41"/>
  <c r="E179" i="41"/>
  <c r="D179" i="41"/>
  <c r="K178" i="41"/>
  <c r="J178" i="41"/>
  <c r="I178" i="41"/>
  <c r="H178" i="41"/>
  <c r="G178" i="41"/>
  <c r="F178" i="41"/>
  <c r="E178" i="41"/>
  <c r="D178" i="41"/>
  <c r="K177" i="41"/>
  <c r="J177" i="41"/>
  <c r="I177" i="41"/>
  <c r="H177" i="41"/>
  <c r="G177" i="41"/>
  <c r="F177" i="41"/>
  <c r="E177" i="41"/>
  <c r="D177" i="41"/>
  <c r="K176" i="41"/>
  <c r="J176" i="41"/>
  <c r="I176" i="41"/>
  <c r="H176" i="41"/>
  <c r="G176" i="41"/>
  <c r="F176" i="41"/>
  <c r="E176" i="41"/>
  <c r="D176" i="41"/>
  <c r="K175" i="41"/>
  <c r="J175" i="41"/>
  <c r="I175" i="41"/>
  <c r="H175" i="41"/>
  <c r="G175" i="41"/>
  <c r="F175" i="41"/>
  <c r="E175" i="41"/>
  <c r="D175" i="41"/>
  <c r="M174" i="41"/>
  <c r="K174" i="41"/>
  <c r="J174" i="41"/>
  <c r="I174" i="41"/>
  <c r="H174" i="41"/>
  <c r="G174" i="41"/>
  <c r="F174" i="41"/>
  <c r="E174" i="41"/>
  <c r="D174" i="41"/>
  <c r="K173" i="41"/>
  <c r="J173" i="41"/>
  <c r="I173" i="41"/>
  <c r="H173" i="41"/>
  <c r="G173" i="41"/>
  <c r="F173" i="41"/>
  <c r="E173" i="41"/>
  <c r="D173" i="41"/>
  <c r="K172" i="41"/>
  <c r="J172" i="41"/>
  <c r="I172" i="41"/>
  <c r="H172" i="41"/>
  <c r="G172" i="41"/>
  <c r="F172" i="41"/>
  <c r="E172" i="41"/>
  <c r="D172" i="41"/>
  <c r="K171" i="41"/>
  <c r="J171" i="41"/>
  <c r="I171" i="41"/>
  <c r="H171" i="41"/>
  <c r="G171" i="41"/>
  <c r="F171" i="41"/>
  <c r="E171" i="41"/>
  <c r="D171" i="41"/>
  <c r="K170" i="41"/>
  <c r="J170" i="41"/>
  <c r="I170" i="41"/>
  <c r="H170" i="41"/>
  <c r="G170" i="41"/>
  <c r="F170" i="41"/>
  <c r="E170" i="41"/>
  <c r="D170" i="41"/>
  <c r="K169" i="41"/>
  <c r="J169" i="41"/>
  <c r="I169" i="41"/>
  <c r="H169" i="41"/>
  <c r="G169" i="41"/>
  <c r="F169" i="41"/>
  <c r="E169" i="41"/>
  <c r="D169" i="41"/>
  <c r="K168" i="41"/>
  <c r="J168" i="41"/>
  <c r="I168" i="41"/>
  <c r="H168" i="41"/>
  <c r="G168" i="41"/>
  <c r="F168" i="41"/>
  <c r="E168" i="41"/>
  <c r="D168" i="41"/>
  <c r="K167" i="41"/>
  <c r="J167" i="41"/>
  <c r="I167" i="41"/>
  <c r="H167" i="41"/>
  <c r="G167" i="41"/>
  <c r="F167" i="41"/>
  <c r="E167" i="41"/>
  <c r="D167" i="41"/>
  <c r="K166" i="41"/>
  <c r="J166" i="41"/>
  <c r="I166" i="41"/>
  <c r="H166" i="41"/>
  <c r="G166" i="41"/>
  <c r="F166" i="41"/>
  <c r="E166" i="41"/>
  <c r="D166" i="41"/>
  <c r="K157" i="41"/>
  <c r="J157" i="41"/>
  <c r="I157" i="41"/>
  <c r="H157" i="41"/>
  <c r="G157" i="41"/>
  <c r="F157" i="41"/>
  <c r="E157" i="41"/>
  <c r="D157" i="41"/>
  <c r="K156" i="41"/>
  <c r="J156" i="41"/>
  <c r="I156" i="41"/>
  <c r="H156" i="41"/>
  <c r="G156" i="41"/>
  <c r="F156" i="41"/>
  <c r="E156" i="41"/>
  <c r="D156" i="41"/>
  <c r="M190" i="41"/>
  <c r="M186" i="41"/>
  <c r="M185" i="41"/>
  <c r="M184" i="41"/>
  <c r="M178" i="41"/>
  <c r="M173" i="41"/>
  <c r="M172" i="41"/>
  <c r="M171" i="41"/>
  <c r="M170" i="41"/>
  <c r="M166" i="41"/>
  <c r="K119" i="41"/>
  <c r="J119" i="41"/>
  <c r="I119" i="41"/>
  <c r="H119" i="41"/>
  <c r="G119" i="41"/>
  <c r="F119" i="41"/>
  <c r="E119" i="41"/>
  <c r="D119" i="41"/>
  <c r="K118" i="41"/>
  <c r="J118" i="41"/>
  <c r="I118" i="41"/>
  <c r="H118" i="41"/>
  <c r="G118" i="41"/>
  <c r="F118" i="41"/>
  <c r="E118" i="41"/>
  <c r="D118" i="41"/>
  <c r="M194" i="41"/>
  <c r="M193" i="41"/>
  <c r="M192" i="41"/>
  <c r="M191" i="41"/>
  <c r="M189" i="41"/>
  <c r="M188" i="41"/>
  <c r="M187" i="41"/>
  <c r="M183" i="41"/>
  <c r="M182" i="41"/>
  <c r="M181" i="41"/>
  <c r="M180" i="41"/>
  <c r="M179" i="41"/>
  <c r="M177" i="41"/>
  <c r="M176" i="41"/>
  <c r="M175" i="41"/>
  <c r="M169" i="41"/>
  <c r="M168" i="41"/>
  <c r="M167" i="41"/>
  <c r="K79" i="41"/>
  <c r="J79" i="41"/>
  <c r="I79" i="41"/>
  <c r="H79" i="41"/>
  <c r="G79" i="41"/>
  <c r="F79" i="41"/>
  <c r="E79" i="41"/>
  <c r="D79" i="41"/>
  <c r="K78" i="41"/>
  <c r="J78" i="41"/>
  <c r="I78" i="41"/>
  <c r="H78" i="41"/>
  <c r="G78" i="41"/>
  <c r="F78" i="41"/>
  <c r="E78" i="41"/>
  <c r="D78" i="41"/>
  <c r="L41" i="41"/>
  <c r="J41" i="41"/>
  <c r="H41" i="41"/>
  <c r="F41" i="41"/>
  <c r="D41" i="41"/>
  <c r="L39" i="41"/>
  <c r="K39" i="41"/>
  <c r="J39" i="41"/>
  <c r="I39" i="41"/>
  <c r="H39" i="41"/>
  <c r="G39" i="41"/>
  <c r="F39" i="41"/>
  <c r="E39" i="41"/>
  <c r="D39" i="41"/>
  <c r="K38" i="41"/>
  <c r="J38" i="41"/>
  <c r="I38" i="41"/>
  <c r="H38" i="41"/>
  <c r="G38" i="41"/>
  <c r="F38" i="41"/>
  <c r="E38" i="41"/>
  <c r="D38" i="41"/>
  <c r="K194" i="40"/>
  <c r="J194" i="40"/>
  <c r="I194" i="40"/>
  <c r="H194" i="40"/>
  <c r="G194" i="40"/>
  <c r="F194" i="40"/>
  <c r="E194" i="40"/>
  <c r="D194" i="40"/>
  <c r="K193" i="40"/>
  <c r="J193" i="40"/>
  <c r="I193" i="40"/>
  <c r="H193" i="40"/>
  <c r="G193" i="40"/>
  <c r="F193" i="40"/>
  <c r="E193" i="40"/>
  <c r="D193" i="40"/>
  <c r="K192" i="40"/>
  <c r="J192" i="40"/>
  <c r="I192" i="40"/>
  <c r="H192" i="40"/>
  <c r="G192" i="40"/>
  <c r="F192" i="40"/>
  <c r="E192" i="40"/>
  <c r="D192" i="40"/>
  <c r="K191" i="40"/>
  <c r="J191" i="40"/>
  <c r="I191" i="40"/>
  <c r="H191" i="40"/>
  <c r="G191" i="40"/>
  <c r="F191" i="40"/>
  <c r="E191" i="40"/>
  <c r="D191" i="40"/>
  <c r="K190" i="40"/>
  <c r="J190" i="40"/>
  <c r="I190" i="40"/>
  <c r="H190" i="40"/>
  <c r="G190" i="40"/>
  <c r="F190" i="40"/>
  <c r="E190" i="40"/>
  <c r="D190" i="40"/>
  <c r="K189" i="40"/>
  <c r="J189" i="40"/>
  <c r="I189" i="40"/>
  <c r="H189" i="40"/>
  <c r="G189" i="40"/>
  <c r="F189" i="40"/>
  <c r="E189" i="40"/>
  <c r="D189" i="40"/>
  <c r="K188" i="40"/>
  <c r="J188" i="40"/>
  <c r="I188" i="40"/>
  <c r="H188" i="40"/>
  <c r="G188" i="40"/>
  <c r="F188" i="40"/>
  <c r="E188" i="40"/>
  <c r="D188" i="40"/>
  <c r="K187" i="40"/>
  <c r="J187" i="40"/>
  <c r="I187" i="40"/>
  <c r="H187" i="40"/>
  <c r="G187" i="40"/>
  <c r="F187" i="40"/>
  <c r="E187" i="40"/>
  <c r="D187" i="40"/>
  <c r="K186" i="40"/>
  <c r="J186" i="40"/>
  <c r="I186" i="40"/>
  <c r="H186" i="40"/>
  <c r="G186" i="40"/>
  <c r="F186" i="40"/>
  <c r="E186" i="40"/>
  <c r="D186" i="40"/>
  <c r="K185" i="40"/>
  <c r="J185" i="40"/>
  <c r="I185" i="40"/>
  <c r="H185" i="40"/>
  <c r="G185" i="40"/>
  <c r="F185" i="40"/>
  <c r="E185" i="40"/>
  <c r="D185" i="40"/>
  <c r="K184" i="40"/>
  <c r="J184" i="40"/>
  <c r="I184" i="40"/>
  <c r="H184" i="40"/>
  <c r="G184" i="40"/>
  <c r="F184" i="40"/>
  <c r="E184" i="40"/>
  <c r="D184" i="40"/>
  <c r="K183" i="40"/>
  <c r="J183" i="40"/>
  <c r="I183" i="40"/>
  <c r="H183" i="40"/>
  <c r="G183" i="40"/>
  <c r="F183" i="40"/>
  <c r="E183" i="40"/>
  <c r="D183" i="40"/>
  <c r="K182" i="40"/>
  <c r="J182" i="40"/>
  <c r="I182" i="40"/>
  <c r="H182" i="40"/>
  <c r="G182" i="40"/>
  <c r="F182" i="40"/>
  <c r="E182" i="40"/>
  <c r="D182" i="40"/>
  <c r="K181" i="40"/>
  <c r="J181" i="40"/>
  <c r="I181" i="40"/>
  <c r="H181" i="40"/>
  <c r="G181" i="40"/>
  <c r="F181" i="40"/>
  <c r="E181" i="40"/>
  <c r="D181" i="40"/>
  <c r="K180" i="40"/>
  <c r="J180" i="40"/>
  <c r="I180" i="40"/>
  <c r="H180" i="40"/>
  <c r="G180" i="40"/>
  <c r="F180" i="40"/>
  <c r="E180" i="40"/>
  <c r="D180" i="40"/>
  <c r="K179" i="40"/>
  <c r="J179" i="40"/>
  <c r="I179" i="40"/>
  <c r="H179" i="40"/>
  <c r="G179" i="40"/>
  <c r="F179" i="40"/>
  <c r="E179" i="40"/>
  <c r="D179" i="40"/>
  <c r="K178" i="40"/>
  <c r="J178" i="40"/>
  <c r="I178" i="40"/>
  <c r="H178" i="40"/>
  <c r="G178" i="40"/>
  <c r="F178" i="40"/>
  <c r="E178" i="40"/>
  <c r="D178" i="40"/>
  <c r="K177" i="40"/>
  <c r="J177" i="40"/>
  <c r="I177" i="40"/>
  <c r="H177" i="40"/>
  <c r="G177" i="40"/>
  <c r="F177" i="40"/>
  <c r="E177" i="40"/>
  <c r="D177" i="40"/>
  <c r="K176" i="40"/>
  <c r="J176" i="40"/>
  <c r="I176" i="40"/>
  <c r="H176" i="40"/>
  <c r="G176" i="40"/>
  <c r="F176" i="40"/>
  <c r="E176" i="40"/>
  <c r="D176" i="40"/>
  <c r="K175" i="40"/>
  <c r="J175" i="40"/>
  <c r="I175" i="40"/>
  <c r="H175" i="40"/>
  <c r="G175" i="40"/>
  <c r="F175" i="40"/>
  <c r="E175" i="40"/>
  <c r="D175" i="40"/>
  <c r="K174" i="40"/>
  <c r="J174" i="40"/>
  <c r="I174" i="40"/>
  <c r="H174" i="40"/>
  <c r="G174" i="40"/>
  <c r="F174" i="40"/>
  <c r="E174" i="40"/>
  <c r="D174" i="40"/>
  <c r="K173" i="40"/>
  <c r="J173" i="40"/>
  <c r="I173" i="40"/>
  <c r="H173" i="40"/>
  <c r="G173" i="40"/>
  <c r="F173" i="40"/>
  <c r="E173" i="40"/>
  <c r="D173" i="40"/>
  <c r="K172" i="40"/>
  <c r="J172" i="40"/>
  <c r="I172" i="40"/>
  <c r="H172" i="40"/>
  <c r="G172" i="40"/>
  <c r="F172" i="40"/>
  <c r="E172" i="40"/>
  <c r="D172" i="40"/>
  <c r="K171" i="40"/>
  <c r="J171" i="40"/>
  <c r="I171" i="40"/>
  <c r="H171" i="40"/>
  <c r="G171" i="40"/>
  <c r="F171" i="40"/>
  <c r="E171" i="40"/>
  <c r="D171" i="40"/>
  <c r="K170" i="40"/>
  <c r="J170" i="40"/>
  <c r="I170" i="40"/>
  <c r="H170" i="40"/>
  <c r="G170" i="40"/>
  <c r="F170" i="40"/>
  <c r="E170" i="40"/>
  <c r="D170" i="40"/>
  <c r="K169" i="40"/>
  <c r="J169" i="40"/>
  <c r="I169" i="40"/>
  <c r="H169" i="40"/>
  <c r="G169" i="40"/>
  <c r="F169" i="40"/>
  <c r="E169" i="40"/>
  <c r="D169" i="40"/>
  <c r="K168" i="40"/>
  <c r="J168" i="40"/>
  <c r="I168" i="40"/>
  <c r="H168" i="40"/>
  <c r="G168" i="40"/>
  <c r="F168" i="40"/>
  <c r="E168" i="40"/>
  <c r="D168" i="40"/>
  <c r="K167" i="40"/>
  <c r="J167" i="40"/>
  <c r="I167" i="40"/>
  <c r="H167" i="40"/>
  <c r="G167" i="40"/>
  <c r="F167" i="40"/>
  <c r="E167" i="40"/>
  <c r="D167" i="40"/>
  <c r="K166" i="40"/>
  <c r="J166" i="40"/>
  <c r="I166" i="40"/>
  <c r="H166" i="40"/>
  <c r="G166" i="40"/>
  <c r="F166" i="40"/>
  <c r="E166" i="40"/>
  <c r="D166" i="40"/>
  <c r="K157" i="40"/>
  <c r="J157" i="40"/>
  <c r="I157" i="40"/>
  <c r="H157" i="40"/>
  <c r="G157" i="40"/>
  <c r="F157" i="40"/>
  <c r="E157" i="40"/>
  <c r="D157" i="40"/>
  <c r="K156" i="40"/>
  <c r="J156" i="40"/>
  <c r="I156" i="40"/>
  <c r="H156" i="40"/>
  <c r="G156" i="40"/>
  <c r="F156" i="40"/>
  <c r="E156" i="40"/>
  <c r="D156" i="40"/>
  <c r="M190" i="40"/>
  <c r="M186" i="40"/>
  <c r="M185" i="40"/>
  <c r="M184" i="40"/>
  <c r="M174" i="40"/>
  <c r="M173" i="40"/>
  <c r="M170" i="40"/>
  <c r="M169" i="40"/>
  <c r="M166" i="40"/>
  <c r="K119" i="40"/>
  <c r="J119" i="40"/>
  <c r="I119" i="40"/>
  <c r="H119" i="40"/>
  <c r="G119" i="40"/>
  <c r="F119" i="40"/>
  <c r="E119" i="40"/>
  <c r="D119" i="40"/>
  <c r="K118" i="40"/>
  <c r="J118" i="40"/>
  <c r="I118" i="40"/>
  <c r="H118" i="40"/>
  <c r="G118" i="40"/>
  <c r="F118" i="40"/>
  <c r="E118" i="40"/>
  <c r="D118" i="40"/>
  <c r="M194" i="40"/>
  <c r="M193" i="40"/>
  <c r="M192" i="40"/>
  <c r="M191" i="40"/>
  <c r="M189" i="40"/>
  <c r="M188" i="40"/>
  <c r="M187" i="40"/>
  <c r="M183" i="40"/>
  <c r="M182" i="40"/>
  <c r="M181" i="40"/>
  <c r="M180" i="40"/>
  <c r="M179" i="40"/>
  <c r="M178" i="40"/>
  <c r="M177" i="40"/>
  <c r="M176" i="40"/>
  <c r="M175" i="40"/>
  <c r="M172" i="40"/>
  <c r="M171" i="40"/>
  <c r="M168" i="40"/>
  <c r="M167" i="40"/>
  <c r="K79" i="40"/>
  <c r="J79" i="40"/>
  <c r="I79" i="40"/>
  <c r="H79" i="40"/>
  <c r="G79" i="40"/>
  <c r="F79" i="40"/>
  <c r="E79" i="40"/>
  <c r="D79" i="40"/>
  <c r="K78" i="40"/>
  <c r="J78" i="40"/>
  <c r="I78" i="40"/>
  <c r="H78" i="40"/>
  <c r="G78" i="40"/>
  <c r="F78" i="40"/>
  <c r="E78" i="40"/>
  <c r="D78" i="40"/>
  <c r="L41" i="40"/>
  <c r="J41" i="40"/>
  <c r="H41" i="40"/>
  <c r="F41" i="40"/>
  <c r="D41" i="40"/>
  <c r="K39" i="40"/>
  <c r="J39" i="40"/>
  <c r="I39" i="40"/>
  <c r="H39" i="40"/>
  <c r="G39" i="40"/>
  <c r="F39" i="40"/>
  <c r="E39" i="40"/>
  <c r="D39" i="40"/>
  <c r="K38" i="40"/>
  <c r="J38" i="40"/>
  <c r="I38" i="40"/>
  <c r="H38" i="40"/>
  <c r="G38" i="40"/>
  <c r="F38" i="40"/>
  <c r="E38" i="40"/>
  <c r="D38" i="40"/>
  <c r="M184" i="39"/>
  <c r="K166" i="39"/>
  <c r="J166" i="39"/>
  <c r="I166" i="39"/>
  <c r="H166" i="39"/>
  <c r="G166" i="39"/>
  <c r="F166" i="39"/>
  <c r="E166" i="39"/>
  <c r="D166" i="39"/>
  <c r="K157" i="39"/>
  <c r="K195" i="39" s="1"/>
  <c r="J157" i="39"/>
  <c r="J195" i="39" s="1"/>
  <c r="I157" i="39"/>
  <c r="I195" i="39" s="1"/>
  <c r="H157" i="39"/>
  <c r="G157" i="39"/>
  <c r="F157" i="39"/>
  <c r="E157" i="39"/>
  <c r="D157" i="39"/>
  <c r="K156" i="39"/>
  <c r="J156" i="39"/>
  <c r="I156" i="39"/>
  <c r="H156" i="39"/>
  <c r="G156" i="39"/>
  <c r="F156" i="39"/>
  <c r="E156" i="39"/>
  <c r="D156" i="39"/>
  <c r="M194" i="39"/>
  <c r="M191" i="39"/>
  <c r="M186" i="39"/>
  <c r="M185" i="39"/>
  <c r="M183" i="39"/>
  <c r="M182" i="39"/>
  <c r="M181" i="39"/>
  <c r="M179" i="39"/>
  <c r="M174" i="39"/>
  <c r="M173" i="39"/>
  <c r="M172" i="39"/>
  <c r="M171" i="39"/>
  <c r="M170" i="39"/>
  <c r="M169" i="39"/>
  <c r="M167" i="39"/>
  <c r="K119" i="39"/>
  <c r="J119" i="39"/>
  <c r="I119" i="39"/>
  <c r="H119" i="39"/>
  <c r="G119" i="39"/>
  <c r="F119" i="39"/>
  <c r="E119" i="39"/>
  <c r="D119" i="39"/>
  <c r="K118" i="39"/>
  <c r="J118" i="39"/>
  <c r="I118" i="39"/>
  <c r="H118" i="39"/>
  <c r="G118" i="39"/>
  <c r="F118" i="39"/>
  <c r="E118" i="39"/>
  <c r="D118" i="39"/>
  <c r="M193" i="39"/>
  <c r="M192" i="39"/>
  <c r="M190" i="39"/>
  <c r="M189" i="39"/>
  <c r="M188" i="39"/>
  <c r="M187" i="39"/>
  <c r="M180" i="39"/>
  <c r="M178" i="39"/>
  <c r="M177" i="39"/>
  <c r="M176" i="39"/>
  <c r="M175" i="39"/>
  <c r="M168" i="39"/>
  <c r="M166" i="39"/>
  <c r="K79" i="39"/>
  <c r="J79" i="39"/>
  <c r="I79" i="39"/>
  <c r="H79" i="39"/>
  <c r="G79" i="39"/>
  <c r="F79" i="39"/>
  <c r="E79" i="39"/>
  <c r="D79" i="39"/>
  <c r="K78" i="39"/>
  <c r="J78" i="39"/>
  <c r="I78" i="39"/>
  <c r="H78" i="39"/>
  <c r="G78" i="39"/>
  <c r="F78" i="39"/>
  <c r="E78" i="39"/>
  <c r="D78" i="39"/>
  <c r="L41" i="39"/>
  <c r="J41" i="39"/>
  <c r="H41" i="39"/>
  <c r="F41" i="39"/>
  <c r="D41" i="39"/>
  <c r="L39" i="39"/>
  <c r="K39" i="39"/>
  <c r="J39" i="39"/>
  <c r="I39" i="39"/>
  <c r="H39" i="39"/>
  <c r="G39" i="39"/>
  <c r="F39" i="39"/>
  <c r="E39" i="39"/>
  <c r="D39" i="39"/>
  <c r="K38" i="39"/>
  <c r="J38" i="39"/>
  <c r="I38" i="39"/>
  <c r="H38" i="39"/>
  <c r="G38" i="39"/>
  <c r="F38" i="39"/>
  <c r="E38" i="39"/>
  <c r="D38" i="39"/>
  <c r="L38" i="39" s="1"/>
  <c r="K195" i="38"/>
  <c r="J195" i="38"/>
  <c r="I195" i="38"/>
  <c r="H195" i="38"/>
  <c r="G195" i="38"/>
  <c r="F195" i="38"/>
  <c r="E195" i="38"/>
  <c r="D195" i="38"/>
  <c r="K194" i="38"/>
  <c r="J194" i="38"/>
  <c r="I194" i="38"/>
  <c r="H194" i="38"/>
  <c r="G194" i="38"/>
  <c r="F194" i="38"/>
  <c r="E194" i="38"/>
  <c r="D194" i="38"/>
  <c r="K193" i="38"/>
  <c r="J193" i="38"/>
  <c r="I193" i="38"/>
  <c r="H193" i="38"/>
  <c r="G193" i="38"/>
  <c r="F193" i="38"/>
  <c r="E193" i="38"/>
  <c r="D193" i="38"/>
  <c r="K192" i="38"/>
  <c r="J192" i="38"/>
  <c r="I192" i="38"/>
  <c r="H192" i="38"/>
  <c r="G192" i="38"/>
  <c r="F192" i="38"/>
  <c r="E192" i="38"/>
  <c r="D192" i="38"/>
  <c r="K191" i="38"/>
  <c r="J191" i="38"/>
  <c r="I191" i="38"/>
  <c r="H191" i="38"/>
  <c r="G191" i="38"/>
  <c r="F191" i="38"/>
  <c r="E191" i="38"/>
  <c r="D191" i="38"/>
  <c r="K190" i="38"/>
  <c r="J190" i="38"/>
  <c r="I190" i="38"/>
  <c r="H190" i="38"/>
  <c r="G190" i="38"/>
  <c r="F190" i="38"/>
  <c r="E190" i="38"/>
  <c r="D190" i="38"/>
  <c r="K189" i="38"/>
  <c r="J189" i="38"/>
  <c r="I189" i="38"/>
  <c r="H189" i="38"/>
  <c r="G189" i="38"/>
  <c r="F189" i="38"/>
  <c r="E189" i="38"/>
  <c r="D189" i="38"/>
  <c r="K188" i="38"/>
  <c r="J188" i="38"/>
  <c r="I188" i="38"/>
  <c r="H188" i="38"/>
  <c r="G188" i="38"/>
  <c r="F188" i="38"/>
  <c r="E188" i="38"/>
  <c r="D188" i="38"/>
  <c r="M187" i="38"/>
  <c r="K187" i="38"/>
  <c r="J187" i="38"/>
  <c r="I187" i="38"/>
  <c r="H187" i="38"/>
  <c r="G187" i="38"/>
  <c r="F187" i="38"/>
  <c r="E187" i="38"/>
  <c r="D187" i="38"/>
  <c r="M186" i="38"/>
  <c r="K186" i="38"/>
  <c r="J186" i="38"/>
  <c r="I186" i="38"/>
  <c r="H186" i="38"/>
  <c r="G186" i="38"/>
  <c r="F186" i="38"/>
  <c r="E186" i="38"/>
  <c r="D186" i="38"/>
  <c r="K185" i="38"/>
  <c r="J185" i="38"/>
  <c r="I185" i="38"/>
  <c r="H185" i="38"/>
  <c r="G185" i="38"/>
  <c r="F185" i="38"/>
  <c r="E185" i="38"/>
  <c r="D185" i="38"/>
  <c r="K184" i="38"/>
  <c r="J184" i="38"/>
  <c r="I184" i="38"/>
  <c r="H184" i="38"/>
  <c r="G184" i="38"/>
  <c r="F184" i="38"/>
  <c r="E184" i="38"/>
  <c r="D184" i="38"/>
  <c r="K183" i="38"/>
  <c r="J183" i="38"/>
  <c r="I183" i="38"/>
  <c r="H183" i="38"/>
  <c r="G183" i="38"/>
  <c r="F183" i="38"/>
  <c r="E183" i="38"/>
  <c r="D183" i="38"/>
  <c r="K182" i="38"/>
  <c r="J182" i="38"/>
  <c r="I182" i="38"/>
  <c r="H182" i="38"/>
  <c r="G182" i="38"/>
  <c r="F182" i="38"/>
  <c r="E182" i="38"/>
  <c r="D182" i="38"/>
  <c r="K181" i="38"/>
  <c r="J181" i="38"/>
  <c r="I181" i="38"/>
  <c r="H181" i="38"/>
  <c r="G181" i="38"/>
  <c r="F181" i="38"/>
  <c r="E181" i="38"/>
  <c r="D181" i="38"/>
  <c r="K180" i="38"/>
  <c r="J180" i="38"/>
  <c r="I180" i="38"/>
  <c r="H180" i="38"/>
  <c r="G180" i="38"/>
  <c r="F180" i="38"/>
  <c r="E180" i="38"/>
  <c r="D180" i="38"/>
  <c r="K179" i="38"/>
  <c r="J179" i="38"/>
  <c r="I179" i="38"/>
  <c r="H179" i="38"/>
  <c r="G179" i="38"/>
  <c r="F179" i="38"/>
  <c r="E179" i="38"/>
  <c r="D179" i="38"/>
  <c r="K178" i="38"/>
  <c r="J178" i="38"/>
  <c r="I178" i="38"/>
  <c r="H178" i="38"/>
  <c r="G178" i="38"/>
  <c r="F178" i="38"/>
  <c r="E178" i="38"/>
  <c r="D178" i="38"/>
  <c r="K177" i="38"/>
  <c r="J177" i="38"/>
  <c r="I177" i="38"/>
  <c r="H177" i="38"/>
  <c r="G177" i="38"/>
  <c r="F177" i="38"/>
  <c r="E177" i="38"/>
  <c r="D177" i="38"/>
  <c r="K176" i="38"/>
  <c r="J176" i="38"/>
  <c r="I176" i="38"/>
  <c r="H176" i="38"/>
  <c r="G176" i="38"/>
  <c r="F176" i="38"/>
  <c r="E176" i="38"/>
  <c r="D176" i="38"/>
  <c r="M175" i="38"/>
  <c r="K175" i="38"/>
  <c r="J175" i="38"/>
  <c r="I175" i="38"/>
  <c r="H175" i="38"/>
  <c r="G175" i="38"/>
  <c r="F175" i="38"/>
  <c r="E175" i="38"/>
  <c r="D175" i="38"/>
  <c r="M174" i="38"/>
  <c r="K174" i="38"/>
  <c r="J174" i="38"/>
  <c r="I174" i="38"/>
  <c r="H174" i="38"/>
  <c r="G174" i="38"/>
  <c r="F174" i="38"/>
  <c r="E174" i="38"/>
  <c r="D174" i="38"/>
  <c r="K173" i="38"/>
  <c r="J173" i="38"/>
  <c r="I173" i="38"/>
  <c r="H173" i="38"/>
  <c r="G173" i="38"/>
  <c r="F173" i="38"/>
  <c r="E173" i="38"/>
  <c r="D173" i="38"/>
  <c r="K172" i="38"/>
  <c r="J172" i="38"/>
  <c r="I172" i="38"/>
  <c r="H172" i="38"/>
  <c r="G172" i="38"/>
  <c r="F172" i="38"/>
  <c r="E172" i="38"/>
  <c r="D172" i="38"/>
  <c r="M171" i="38"/>
  <c r="K171" i="38"/>
  <c r="J171" i="38"/>
  <c r="I171" i="38"/>
  <c r="H171" i="38"/>
  <c r="G171" i="38"/>
  <c r="F171" i="38"/>
  <c r="E171" i="38"/>
  <c r="D171" i="38"/>
  <c r="K170" i="38"/>
  <c r="J170" i="38"/>
  <c r="I170" i="38"/>
  <c r="H170" i="38"/>
  <c r="G170" i="38"/>
  <c r="F170" i="38"/>
  <c r="E170" i="38"/>
  <c r="D170" i="38"/>
  <c r="K169" i="38"/>
  <c r="J169" i="38"/>
  <c r="I169" i="38"/>
  <c r="H169" i="38"/>
  <c r="G169" i="38"/>
  <c r="F169" i="38"/>
  <c r="E169" i="38"/>
  <c r="D169" i="38"/>
  <c r="K168" i="38"/>
  <c r="J168" i="38"/>
  <c r="I168" i="38"/>
  <c r="H168" i="38"/>
  <c r="G168" i="38"/>
  <c r="F168" i="38"/>
  <c r="E168" i="38"/>
  <c r="D168" i="38"/>
  <c r="K167" i="38"/>
  <c r="J167" i="38"/>
  <c r="I167" i="38"/>
  <c r="H167" i="38"/>
  <c r="G167" i="38"/>
  <c r="F167" i="38"/>
  <c r="E167" i="38"/>
  <c r="D167" i="38"/>
  <c r="K158" i="38"/>
  <c r="J158" i="38"/>
  <c r="I158" i="38"/>
  <c r="H158" i="38"/>
  <c r="G158" i="38"/>
  <c r="F158" i="38"/>
  <c r="E158" i="38"/>
  <c r="D158" i="38"/>
  <c r="K157" i="38"/>
  <c r="J157" i="38"/>
  <c r="I157" i="38"/>
  <c r="H157" i="38"/>
  <c r="G157" i="38"/>
  <c r="F157" i="38"/>
  <c r="E157" i="38"/>
  <c r="D157" i="38"/>
  <c r="M185" i="38"/>
  <c r="M184" i="38"/>
  <c r="M173" i="38"/>
  <c r="M172" i="38"/>
  <c r="K119" i="38"/>
  <c r="J119" i="38"/>
  <c r="I119" i="38"/>
  <c r="H119" i="38"/>
  <c r="G119" i="38"/>
  <c r="F119" i="38"/>
  <c r="E119" i="38"/>
  <c r="D119" i="38"/>
  <c r="K118" i="38"/>
  <c r="J118" i="38"/>
  <c r="I118" i="38"/>
  <c r="H118" i="38"/>
  <c r="G118" i="38"/>
  <c r="F118" i="38"/>
  <c r="E118" i="38"/>
  <c r="D118" i="38"/>
  <c r="M195" i="38"/>
  <c r="M194" i="38"/>
  <c r="M193" i="38"/>
  <c r="M192" i="38"/>
  <c r="M191" i="38"/>
  <c r="M190" i="38"/>
  <c r="M189" i="38"/>
  <c r="M188" i="38"/>
  <c r="M183" i="38"/>
  <c r="M182" i="38"/>
  <c r="M181" i="38"/>
  <c r="M180" i="38"/>
  <c r="M179" i="38"/>
  <c r="M178" i="38"/>
  <c r="M177" i="38"/>
  <c r="M176" i="38"/>
  <c r="M170" i="38"/>
  <c r="M169" i="38"/>
  <c r="M168" i="38"/>
  <c r="M167" i="38"/>
  <c r="K79" i="38"/>
  <c r="J79" i="38"/>
  <c r="I79" i="38"/>
  <c r="H79" i="38"/>
  <c r="G79" i="38"/>
  <c r="F79" i="38"/>
  <c r="E79" i="38"/>
  <c r="D79" i="38"/>
  <c r="K78" i="38"/>
  <c r="J78" i="38"/>
  <c r="I78" i="38"/>
  <c r="H78" i="38"/>
  <c r="G78" i="38"/>
  <c r="F78" i="38"/>
  <c r="E78" i="38"/>
  <c r="D78" i="38"/>
  <c r="L39" i="38"/>
  <c r="K39" i="38"/>
  <c r="J39" i="38"/>
  <c r="I39" i="38"/>
  <c r="H39" i="38"/>
  <c r="G39" i="38"/>
  <c r="F39" i="38"/>
  <c r="E39" i="38"/>
  <c r="D39" i="38"/>
  <c r="L38" i="38"/>
  <c r="K38" i="38"/>
  <c r="J38" i="38"/>
  <c r="I38" i="38"/>
  <c r="H38" i="38"/>
  <c r="G38" i="38"/>
  <c r="F38" i="38"/>
  <c r="E38" i="38"/>
  <c r="D38" i="38"/>
  <c r="K195" i="37"/>
  <c r="J195" i="37"/>
  <c r="I195" i="37"/>
  <c r="H195" i="37"/>
  <c r="G195" i="37"/>
  <c r="F195" i="37"/>
  <c r="E195" i="37"/>
  <c r="D195" i="37"/>
  <c r="K194" i="37"/>
  <c r="J194" i="37"/>
  <c r="I194" i="37"/>
  <c r="H194" i="37"/>
  <c r="G194" i="37"/>
  <c r="F194" i="37"/>
  <c r="E194" i="37"/>
  <c r="D194" i="37"/>
  <c r="K193" i="37"/>
  <c r="J193" i="37"/>
  <c r="I193" i="37"/>
  <c r="H193" i="37"/>
  <c r="G193" i="37"/>
  <c r="F193" i="37"/>
  <c r="E193" i="37"/>
  <c r="D193" i="37"/>
  <c r="K192" i="37"/>
  <c r="J192" i="37"/>
  <c r="I192" i="37"/>
  <c r="H192" i="37"/>
  <c r="G192" i="37"/>
  <c r="F192" i="37"/>
  <c r="E192" i="37"/>
  <c r="D192" i="37"/>
  <c r="K191" i="37"/>
  <c r="J191" i="37"/>
  <c r="I191" i="37"/>
  <c r="H191" i="37"/>
  <c r="G191" i="37"/>
  <c r="F191" i="37"/>
  <c r="E191" i="37"/>
  <c r="D191" i="37"/>
  <c r="K190" i="37"/>
  <c r="J190" i="37"/>
  <c r="I190" i="37"/>
  <c r="H190" i="37"/>
  <c r="G190" i="37"/>
  <c r="F190" i="37"/>
  <c r="E190" i="37"/>
  <c r="D190" i="37"/>
  <c r="K189" i="37"/>
  <c r="J189" i="37"/>
  <c r="I189" i="37"/>
  <c r="H189" i="37"/>
  <c r="G189" i="37"/>
  <c r="F189" i="37"/>
  <c r="E189" i="37"/>
  <c r="D189" i="37"/>
  <c r="K188" i="37"/>
  <c r="J188" i="37"/>
  <c r="I188" i="37"/>
  <c r="H188" i="37"/>
  <c r="G188" i="37"/>
  <c r="F188" i="37"/>
  <c r="E188" i="37"/>
  <c r="D188" i="37"/>
  <c r="M187" i="37"/>
  <c r="K187" i="37"/>
  <c r="J187" i="37"/>
  <c r="I187" i="37"/>
  <c r="H187" i="37"/>
  <c r="G187" i="37"/>
  <c r="F187" i="37"/>
  <c r="E187" i="37"/>
  <c r="D187" i="37"/>
  <c r="K186" i="37"/>
  <c r="J186" i="37"/>
  <c r="I186" i="37"/>
  <c r="H186" i="37"/>
  <c r="G186" i="37"/>
  <c r="F186" i="37"/>
  <c r="E186" i="37"/>
  <c r="D186" i="37"/>
  <c r="K185" i="37"/>
  <c r="J185" i="37"/>
  <c r="I185" i="37"/>
  <c r="H185" i="37"/>
  <c r="G185" i="37"/>
  <c r="F185" i="37"/>
  <c r="E185" i="37"/>
  <c r="D185" i="37"/>
  <c r="K184" i="37"/>
  <c r="J184" i="37"/>
  <c r="I184" i="37"/>
  <c r="H184" i="37"/>
  <c r="G184" i="37"/>
  <c r="F184" i="37"/>
  <c r="E184" i="37"/>
  <c r="D184" i="37"/>
  <c r="K183" i="37"/>
  <c r="J183" i="37"/>
  <c r="I183" i="37"/>
  <c r="H183" i="37"/>
  <c r="G183" i="37"/>
  <c r="F183" i="37"/>
  <c r="E183" i="37"/>
  <c r="D183" i="37"/>
  <c r="K182" i="37"/>
  <c r="J182" i="37"/>
  <c r="I182" i="37"/>
  <c r="H182" i="37"/>
  <c r="G182" i="37"/>
  <c r="F182" i="37"/>
  <c r="E182" i="37"/>
  <c r="D182" i="37"/>
  <c r="K181" i="37"/>
  <c r="J181" i="37"/>
  <c r="I181" i="37"/>
  <c r="H181" i="37"/>
  <c r="G181" i="37"/>
  <c r="F181" i="37"/>
  <c r="E181" i="37"/>
  <c r="D181" i="37"/>
  <c r="K180" i="37"/>
  <c r="J180" i="37"/>
  <c r="I180" i="37"/>
  <c r="H180" i="37"/>
  <c r="G180" i="37"/>
  <c r="F180" i="37"/>
  <c r="E180" i="37"/>
  <c r="D180" i="37"/>
  <c r="K179" i="37"/>
  <c r="J179" i="37"/>
  <c r="I179" i="37"/>
  <c r="H179" i="37"/>
  <c r="G179" i="37"/>
  <c r="F179" i="37"/>
  <c r="E179" i="37"/>
  <c r="D179" i="37"/>
  <c r="K178" i="37"/>
  <c r="J178" i="37"/>
  <c r="I178" i="37"/>
  <c r="H178" i="37"/>
  <c r="G178" i="37"/>
  <c r="F178" i="37"/>
  <c r="E178" i="37"/>
  <c r="D178" i="37"/>
  <c r="K177" i="37"/>
  <c r="J177" i="37"/>
  <c r="I177" i="37"/>
  <c r="H177" i="37"/>
  <c r="G177" i="37"/>
  <c r="F177" i="37"/>
  <c r="E177" i="37"/>
  <c r="D177" i="37"/>
  <c r="K176" i="37"/>
  <c r="J176" i="37"/>
  <c r="I176" i="37"/>
  <c r="H176" i="37"/>
  <c r="G176" i="37"/>
  <c r="F176" i="37"/>
  <c r="E176" i="37"/>
  <c r="D176" i="37"/>
  <c r="M175" i="37"/>
  <c r="K175" i="37"/>
  <c r="J175" i="37"/>
  <c r="I175" i="37"/>
  <c r="H175" i="37"/>
  <c r="G175" i="37"/>
  <c r="F175" i="37"/>
  <c r="E175" i="37"/>
  <c r="D175" i="37"/>
  <c r="K174" i="37"/>
  <c r="J174" i="37"/>
  <c r="I174" i="37"/>
  <c r="H174" i="37"/>
  <c r="G174" i="37"/>
  <c r="F174" i="37"/>
  <c r="E174" i="37"/>
  <c r="D174" i="37"/>
  <c r="K173" i="37"/>
  <c r="J173" i="37"/>
  <c r="I173" i="37"/>
  <c r="H173" i="37"/>
  <c r="G173" i="37"/>
  <c r="F173" i="37"/>
  <c r="E173" i="37"/>
  <c r="D173" i="37"/>
  <c r="K172" i="37"/>
  <c r="J172" i="37"/>
  <c r="I172" i="37"/>
  <c r="H172" i="37"/>
  <c r="G172" i="37"/>
  <c r="F172" i="37"/>
  <c r="E172" i="37"/>
  <c r="D172" i="37"/>
  <c r="K171" i="37"/>
  <c r="J171" i="37"/>
  <c r="I171" i="37"/>
  <c r="H171" i="37"/>
  <c r="G171" i="37"/>
  <c r="F171" i="37"/>
  <c r="E171" i="37"/>
  <c r="D171" i="37"/>
  <c r="K170" i="37"/>
  <c r="J170" i="37"/>
  <c r="I170" i="37"/>
  <c r="H170" i="37"/>
  <c r="G170" i="37"/>
  <c r="F170" i="37"/>
  <c r="E170" i="37"/>
  <c r="D170" i="37"/>
  <c r="K169" i="37"/>
  <c r="J169" i="37"/>
  <c r="I169" i="37"/>
  <c r="H169" i="37"/>
  <c r="G169" i="37"/>
  <c r="F169" i="37"/>
  <c r="E169" i="37"/>
  <c r="D169" i="37"/>
  <c r="K168" i="37"/>
  <c r="J168" i="37"/>
  <c r="I168" i="37"/>
  <c r="H168" i="37"/>
  <c r="G168" i="37"/>
  <c r="F168" i="37"/>
  <c r="E168" i="37"/>
  <c r="D168" i="37"/>
  <c r="K167" i="37"/>
  <c r="J167" i="37"/>
  <c r="I167" i="37"/>
  <c r="H167" i="37"/>
  <c r="G167" i="37"/>
  <c r="F167" i="37"/>
  <c r="E167" i="37"/>
  <c r="D167" i="37"/>
  <c r="K158" i="37"/>
  <c r="J158" i="37"/>
  <c r="I158" i="37"/>
  <c r="H158" i="37"/>
  <c r="G158" i="37"/>
  <c r="F158" i="37"/>
  <c r="E158" i="37"/>
  <c r="D158" i="37"/>
  <c r="K157" i="37"/>
  <c r="J157" i="37"/>
  <c r="I157" i="37"/>
  <c r="H157" i="37"/>
  <c r="G157" i="37"/>
  <c r="F157" i="37"/>
  <c r="E157" i="37"/>
  <c r="D157" i="37"/>
  <c r="M185" i="37"/>
  <c r="M174" i="37"/>
  <c r="M173" i="37"/>
  <c r="K119" i="37"/>
  <c r="J119" i="37"/>
  <c r="I119" i="37"/>
  <c r="H119" i="37"/>
  <c r="G119" i="37"/>
  <c r="F119" i="37"/>
  <c r="E119" i="37"/>
  <c r="D119" i="37"/>
  <c r="K118" i="37"/>
  <c r="J118" i="37"/>
  <c r="I118" i="37"/>
  <c r="H118" i="37"/>
  <c r="G118" i="37"/>
  <c r="F118" i="37"/>
  <c r="E118" i="37"/>
  <c r="D118" i="37"/>
  <c r="M195" i="37"/>
  <c r="M194" i="37"/>
  <c r="M193" i="37"/>
  <c r="M192" i="37"/>
  <c r="M191" i="37"/>
  <c r="M190" i="37"/>
  <c r="M189" i="37"/>
  <c r="M188" i="37"/>
  <c r="M186" i="37"/>
  <c r="M184" i="37"/>
  <c r="M183" i="37"/>
  <c r="M182" i="37"/>
  <c r="M181" i="37"/>
  <c r="M180" i="37"/>
  <c r="M179" i="37"/>
  <c r="M178" i="37"/>
  <c r="M177" i="37"/>
  <c r="M176" i="37"/>
  <c r="M172" i="37"/>
  <c r="M171" i="37"/>
  <c r="M170" i="37"/>
  <c r="M169" i="37"/>
  <c r="M168" i="37"/>
  <c r="M167" i="37"/>
  <c r="K79" i="37"/>
  <c r="J79" i="37"/>
  <c r="I79" i="37"/>
  <c r="H79" i="37"/>
  <c r="G79" i="37"/>
  <c r="F79" i="37"/>
  <c r="E79" i="37"/>
  <c r="D79" i="37"/>
  <c r="K78" i="37"/>
  <c r="J78" i="37"/>
  <c r="I78" i="37"/>
  <c r="H78" i="37"/>
  <c r="G78" i="37"/>
  <c r="F78" i="37"/>
  <c r="E78" i="37"/>
  <c r="D78" i="37"/>
  <c r="K39" i="37"/>
  <c r="J39" i="37"/>
  <c r="I39" i="37"/>
  <c r="H39" i="37"/>
  <c r="G39" i="37"/>
  <c r="F39" i="37"/>
  <c r="E39" i="37"/>
  <c r="D39" i="37"/>
  <c r="K38" i="37"/>
  <c r="J38" i="37"/>
  <c r="I38" i="37"/>
  <c r="H38" i="37"/>
  <c r="H196" i="37" s="1"/>
  <c r="G38" i="37"/>
  <c r="F38" i="37"/>
  <c r="E38" i="37"/>
  <c r="D38" i="37"/>
  <c r="K195" i="36"/>
  <c r="J195" i="36"/>
  <c r="I195" i="36"/>
  <c r="H195" i="36"/>
  <c r="G195" i="36"/>
  <c r="F195" i="36"/>
  <c r="E195" i="36"/>
  <c r="D195" i="36"/>
  <c r="K194" i="36"/>
  <c r="J194" i="36"/>
  <c r="I194" i="36"/>
  <c r="H194" i="36"/>
  <c r="G194" i="36"/>
  <c r="F194" i="36"/>
  <c r="E194" i="36"/>
  <c r="D194" i="36"/>
  <c r="K193" i="36"/>
  <c r="J193" i="36"/>
  <c r="I193" i="36"/>
  <c r="H193" i="36"/>
  <c r="G193" i="36"/>
  <c r="F193" i="36"/>
  <c r="E193" i="36"/>
  <c r="D193" i="36"/>
  <c r="K192" i="36"/>
  <c r="J192" i="36"/>
  <c r="I192" i="36"/>
  <c r="H192" i="36"/>
  <c r="G192" i="36"/>
  <c r="F192" i="36"/>
  <c r="E192" i="36"/>
  <c r="D192" i="36"/>
  <c r="K191" i="36"/>
  <c r="J191" i="36"/>
  <c r="I191" i="36"/>
  <c r="H191" i="36"/>
  <c r="G191" i="36"/>
  <c r="F191" i="36"/>
  <c r="E191" i="36"/>
  <c r="D191" i="36"/>
  <c r="K190" i="36"/>
  <c r="J190" i="36"/>
  <c r="I190" i="36"/>
  <c r="H190" i="36"/>
  <c r="G190" i="36"/>
  <c r="F190" i="36"/>
  <c r="E190" i="36"/>
  <c r="D190" i="36"/>
  <c r="K189" i="36"/>
  <c r="J189" i="36"/>
  <c r="I189" i="36"/>
  <c r="H189" i="36"/>
  <c r="G189" i="36"/>
  <c r="F189" i="36"/>
  <c r="E189" i="36"/>
  <c r="D189" i="36"/>
  <c r="K188" i="36"/>
  <c r="J188" i="36"/>
  <c r="I188" i="36"/>
  <c r="H188" i="36"/>
  <c r="G188" i="36"/>
  <c r="F188" i="36"/>
  <c r="E188" i="36"/>
  <c r="D188" i="36"/>
  <c r="K187" i="36"/>
  <c r="J187" i="36"/>
  <c r="I187" i="36"/>
  <c r="H187" i="36"/>
  <c r="G187" i="36"/>
  <c r="F187" i="36"/>
  <c r="E187" i="36"/>
  <c r="D187" i="36"/>
  <c r="K186" i="36"/>
  <c r="J186" i="36"/>
  <c r="I186" i="36"/>
  <c r="H186" i="36"/>
  <c r="G186" i="36"/>
  <c r="F186" i="36"/>
  <c r="E186" i="36"/>
  <c r="D186" i="36"/>
  <c r="K185" i="36"/>
  <c r="J185" i="36"/>
  <c r="I185" i="36"/>
  <c r="H185" i="36"/>
  <c r="G185" i="36"/>
  <c r="F185" i="36"/>
  <c r="E185" i="36"/>
  <c r="D185" i="36"/>
  <c r="K184" i="36"/>
  <c r="J184" i="36"/>
  <c r="I184" i="36"/>
  <c r="H184" i="36"/>
  <c r="G184" i="36"/>
  <c r="F184" i="36"/>
  <c r="E184" i="36"/>
  <c r="D184" i="36"/>
  <c r="K183" i="36"/>
  <c r="J183" i="36"/>
  <c r="I183" i="36"/>
  <c r="H183" i="36"/>
  <c r="G183" i="36"/>
  <c r="F183" i="36"/>
  <c r="E183" i="36"/>
  <c r="D183" i="36"/>
  <c r="K182" i="36"/>
  <c r="J182" i="36"/>
  <c r="I182" i="36"/>
  <c r="H182" i="36"/>
  <c r="G182" i="36"/>
  <c r="F182" i="36"/>
  <c r="E182" i="36"/>
  <c r="D182" i="36"/>
  <c r="K181" i="36"/>
  <c r="J181" i="36"/>
  <c r="I181" i="36"/>
  <c r="H181" i="36"/>
  <c r="G181" i="36"/>
  <c r="F181" i="36"/>
  <c r="E181" i="36"/>
  <c r="D181" i="36"/>
  <c r="K180" i="36"/>
  <c r="J180" i="36"/>
  <c r="I180" i="36"/>
  <c r="H180" i="36"/>
  <c r="G180" i="36"/>
  <c r="F180" i="36"/>
  <c r="E180" i="36"/>
  <c r="D180" i="36"/>
  <c r="K179" i="36"/>
  <c r="J179" i="36"/>
  <c r="I179" i="36"/>
  <c r="H179" i="36"/>
  <c r="G179" i="36"/>
  <c r="F179" i="36"/>
  <c r="E179" i="36"/>
  <c r="D179" i="36"/>
  <c r="K178" i="36"/>
  <c r="J178" i="36"/>
  <c r="I178" i="36"/>
  <c r="H178" i="36"/>
  <c r="G178" i="36"/>
  <c r="F178" i="36"/>
  <c r="E178" i="36"/>
  <c r="D178" i="36"/>
  <c r="K177" i="36"/>
  <c r="J177" i="36"/>
  <c r="I177" i="36"/>
  <c r="H177" i="36"/>
  <c r="G177" i="36"/>
  <c r="F177" i="36"/>
  <c r="E177" i="36"/>
  <c r="D177" i="36"/>
  <c r="K176" i="36"/>
  <c r="J176" i="36"/>
  <c r="I176" i="36"/>
  <c r="H176" i="36"/>
  <c r="G176" i="36"/>
  <c r="F176" i="36"/>
  <c r="E176" i="36"/>
  <c r="D176" i="36"/>
  <c r="K175" i="36"/>
  <c r="J175" i="36"/>
  <c r="I175" i="36"/>
  <c r="H175" i="36"/>
  <c r="G175" i="36"/>
  <c r="F175" i="36"/>
  <c r="E175" i="36"/>
  <c r="D175" i="36"/>
  <c r="K174" i="36"/>
  <c r="J174" i="36"/>
  <c r="I174" i="36"/>
  <c r="H174" i="36"/>
  <c r="G174" i="36"/>
  <c r="F174" i="36"/>
  <c r="E174" i="36"/>
  <c r="D174" i="36"/>
  <c r="K173" i="36"/>
  <c r="J173" i="36"/>
  <c r="I173" i="36"/>
  <c r="H173" i="36"/>
  <c r="G173" i="36"/>
  <c r="F173" i="36"/>
  <c r="E173" i="36"/>
  <c r="D173" i="36"/>
  <c r="K172" i="36"/>
  <c r="J172" i="36"/>
  <c r="I172" i="36"/>
  <c r="H172" i="36"/>
  <c r="G172" i="36"/>
  <c r="F172" i="36"/>
  <c r="E172" i="36"/>
  <c r="D172" i="36"/>
  <c r="K171" i="36"/>
  <c r="J171" i="36"/>
  <c r="I171" i="36"/>
  <c r="H171" i="36"/>
  <c r="G171" i="36"/>
  <c r="F171" i="36"/>
  <c r="E171" i="36"/>
  <c r="D171" i="36"/>
  <c r="K170" i="36"/>
  <c r="J170" i="36"/>
  <c r="I170" i="36"/>
  <c r="H170" i="36"/>
  <c r="G170" i="36"/>
  <c r="F170" i="36"/>
  <c r="E170" i="36"/>
  <c r="D170" i="36"/>
  <c r="K169" i="36"/>
  <c r="J169" i="36"/>
  <c r="I169" i="36"/>
  <c r="H169" i="36"/>
  <c r="G169" i="36"/>
  <c r="F169" i="36"/>
  <c r="E169" i="36"/>
  <c r="D169" i="36"/>
  <c r="K168" i="36"/>
  <c r="J168" i="36"/>
  <c r="I168" i="36"/>
  <c r="H168" i="36"/>
  <c r="G168" i="36"/>
  <c r="F168" i="36"/>
  <c r="E168" i="36"/>
  <c r="D168" i="36"/>
  <c r="K167" i="36"/>
  <c r="J167" i="36"/>
  <c r="I167" i="36"/>
  <c r="G167" i="36"/>
  <c r="K158" i="36"/>
  <c r="J158" i="36"/>
  <c r="I158" i="36"/>
  <c r="H158" i="36"/>
  <c r="G158" i="36"/>
  <c r="F158" i="36"/>
  <c r="E158" i="36"/>
  <c r="D158" i="36"/>
  <c r="K157" i="36"/>
  <c r="K196" i="36" s="1"/>
  <c r="J157" i="36"/>
  <c r="J196" i="36" s="1"/>
  <c r="I157" i="36"/>
  <c r="I196" i="36" s="1"/>
  <c r="H157" i="36"/>
  <c r="H196" i="36" s="1"/>
  <c r="G157" i="36"/>
  <c r="G196" i="36" s="1"/>
  <c r="F157" i="36"/>
  <c r="E157" i="36"/>
  <c r="E196" i="36" s="1"/>
  <c r="D157" i="36"/>
  <c r="M195" i="36"/>
  <c r="M189" i="36"/>
  <c r="M187" i="36"/>
  <c r="M186" i="36"/>
  <c r="M184" i="36"/>
  <c r="M183" i="36"/>
  <c r="M175" i="36"/>
  <c r="M174" i="36"/>
  <c r="M172" i="36"/>
  <c r="M171" i="36"/>
  <c r="K119" i="36"/>
  <c r="J119" i="36"/>
  <c r="I119" i="36"/>
  <c r="H119" i="36"/>
  <c r="G119" i="36"/>
  <c r="F119" i="36"/>
  <c r="E119" i="36"/>
  <c r="D119" i="36"/>
  <c r="K118" i="36"/>
  <c r="J118" i="36"/>
  <c r="I118" i="36"/>
  <c r="H118" i="36"/>
  <c r="G118" i="36"/>
  <c r="F118" i="36"/>
  <c r="E118" i="36"/>
  <c r="D118" i="36"/>
  <c r="M194" i="36"/>
  <c r="M193" i="36"/>
  <c r="M192" i="36"/>
  <c r="M191" i="36"/>
  <c r="M190" i="36"/>
  <c r="M188" i="36"/>
  <c r="M185" i="36"/>
  <c r="M182" i="36"/>
  <c r="M181" i="36"/>
  <c r="M180" i="36"/>
  <c r="M179" i="36"/>
  <c r="M178" i="36"/>
  <c r="M177" i="36"/>
  <c r="M176" i="36"/>
  <c r="M173" i="36"/>
  <c r="M170" i="36"/>
  <c r="M169" i="36"/>
  <c r="M168" i="36"/>
  <c r="M167" i="36"/>
  <c r="K79" i="36"/>
  <c r="J79" i="36"/>
  <c r="I79" i="36"/>
  <c r="H79" i="36"/>
  <c r="G79" i="36"/>
  <c r="F79" i="36"/>
  <c r="E79" i="36"/>
  <c r="D79" i="36"/>
  <c r="K78" i="36"/>
  <c r="J78" i="36"/>
  <c r="I78" i="36"/>
  <c r="H78" i="36"/>
  <c r="G78" i="36"/>
  <c r="F78" i="36"/>
  <c r="E78" i="36"/>
  <c r="D78" i="36"/>
  <c r="L41" i="36"/>
  <c r="J41" i="36"/>
  <c r="H41" i="36"/>
  <c r="F41" i="36"/>
  <c r="D41" i="36"/>
  <c r="K39" i="36"/>
  <c r="J39" i="36"/>
  <c r="I39" i="36"/>
  <c r="G39" i="36"/>
  <c r="E39" i="36"/>
  <c r="D39" i="36"/>
  <c r="K38" i="36"/>
  <c r="J38" i="36"/>
  <c r="I38" i="36"/>
  <c r="H38" i="36"/>
  <c r="G38" i="36"/>
  <c r="F38" i="36"/>
  <c r="E38" i="36"/>
  <c r="D38" i="36"/>
  <c r="K194" i="35"/>
  <c r="J194" i="35"/>
  <c r="I194" i="35"/>
  <c r="H194" i="35"/>
  <c r="G194" i="35"/>
  <c r="F194" i="35"/>
  <c r="E194" i="35"/>
  <c r="D194" i="35"/>
  <c r="K193" i="35"/>
  <c r="J193" i="35"/>
  <c r="I193" i="35"/>
  <c r="H193" i="35"/>
  <c r="G193" i="35"/>
  <c r="F193" i="35"/>
  <c r="E193" i="35"/>
  <c r="D193" i="35"/>
  <c r="K192" i="35"/>
  <c r="J192" i="35"/>
  <c r="I192" i="35"/>
  <c r="H192" i="35"/>
  <c r="G192" i="35"/>
  <c r="F192" i="35"/>
  <c r="E192" i="35"/>
  <c r="D192" i="35"/>
  <c r="K191" i="35"/>
  <c r="J191" i="35"/>
  <c r="I191" i="35"/>
  <c r="H191" i="35"/>
  <c r="G191" i="35"/>
  <c r="F191" i="35"/>
  <c r="E191" i="35"/>
  <c r="D191" i="35"/>
  <c r="K190" i="35"/>
  <c r="J190" i="35"/>
  <c r="I190" i="35"/>
  <c r="H190" i="35"/>
  <c r="G190" i="35"/>
  <c r="F190" i="35"/>
  <c r="E190" i="35"/>
  <c r="D190" i="35"/>
  <c r="K189" i="35"/>
  <c r="J189" i="35"/>
  <c r="I189" i="35"/>
  <c r="H189" i="35"/>
  <c r="G189" i="35"/>
  <c r="F189" i="35"/>
  <c r="E189" i="35"/>
  <c r="D189" i="35"/>
  <c r="K188" i="35"/>
  <c r="J188" i="35"/>
  <c r="I188" i="35"/>
  <c r="H188" i="35"/>
  <c r="G188" i="35"/>
  <c r="F188" i="35"/>
  <c r="E188" i="35"/>
  <c r="D188" i="35"/>
  <c r="K187" i="35"/>
  <c r="J187" i="35"/>
  <c r="I187" i="35"/>
  <c r="H187" i="35"/>
  <c r="G187" i="35"/>
  <c r="F187" i="35"/>
  <c r="E187" i="35"/>
  <c r="D187" i="35"/>
  <c r="M186" i="35"/>
  <c r="K186" i="35"/>
  <c r="J186" i="35"/>
  <c r="I186" i="35"/>
  <c r="H186" i="35"/>
  <c r="G186" i="35"/>
  <c r="F186" i="35"/>
  <c r="E186" i="35"/>
  <c r="D186" i="35"/>
  <c r="M185" i="35"/>
  <c r="K185" i="35"/>
  <c r="J185" i="35"/>
  <c r="I185" i="35"/>
  <c r="H185" i="35"/>
  <c r="G185" i="35"/>
  <c r="F185" i="35"/>
  <c r="E185" i="35"/>
  <c r="D185" i="35"/>
  <c r="K184" i="35"/>
  <c r="J184" i="35"/>
  <c r="I184" i="35"/>
  <c r="H184" i="35"/>
  <c r="G184" i="35"/>
  <c r="F184" i="35"/>
  <c r="E184" i="35"/>
  <c r="D184" i="35"/>
  <c r="K183" i="35"/>
  <c r="J183" i="35"/>
  <c r="I183" i="35"/>
  <c r="H183" i="35"/>
  <c r="G183" i="35"/>
  <c r="F183" i="35"/>
  <c r="E183" i="35"/>
  <c r="D183" i="35"/>
  <c r="K182" i="35"/>
  <c r="J182" i="35"/>
  <c r="I182" i="35"/>
  <c r="H182" i="35"/>
  <c r="G182" i="35"/>
  <c r="F182" i="35"/>
  <c r="E182" i="35"/>
  <c r="D182" i="35"/>
  <c r="K181" i="35"/>
  <c r="J181" i="35"/>
  <c r="I181" i="35"/>
  <c r="H181" i="35"/>
  <c r="G181" i="35"/>
  <c r="F181" i="35"/>
  <c r="E181" i="35"/>
  <c r="D181" i="35"/>
  <c r="K180" i="35"/>
  <c r="J180" i="35"/>
  <c r="I180" i="35"/>
  <c r="H180" i="35"/>
  <c r="G180" i="35"/>
  <c r="F180" i="35"/>
  <c r="E180" i="35"/>
  <c r="D180" i="35"/>
  <c r="K179" i="35"/>
  <c r="J179" i="35"/>
  <c r="I179" i="35"/>
  <c r="H179" i="35"/>
  <c r="G179" i="35"/>
  <c r="F179" i="35"/>
  <c r="E179" i="35"/>
  <c r="D179" i="35"/>
  <c r="K178" i="35"/>
  <c r="J178" i="35"/>
  <c r="I178" i="35"/>
  <c r="H178" i="35"/>
  <c r="G178" i="35"/>
  <c r="F178" i="35"/>
  <c r="E178" i="35"/>
  <c r="D178" i="35"/>
  <c r="K177" i="35"/>
  <c r="J177" i="35"/>
  <c r="I177" i="35"/>
  <c r="H177" i="35"/>
  <c r="G177" i="35"/>
  <c r="F177" i="35"/>
  <c r="E177" i="35"/>
  <c r="D177" i="35"/>
  <c r="K176" i="35"/>
  <c r="J176" i="35"/>
  <c r="I176" i="35"/>
  <c r="H176" i="35"/>
  <c r="G176" i="35"/>
  <c r="F176" i="35"/>
  <c r="E176" i="35"/>
  <c r="D176" i="35"/>
  <c r="K175" i="35"/>
  <c r="J175" i="35"/>
  <c r="I175" i="35"/>
  <c r="H175" i="35"/>
  <c r="G175" i="35"/>
  <c r="F175" i="35"/>
  <c r="E175" i="35"/>
  <c r="D175" i="35"/>
  <c r="M174" i="35"/>
  <c r="K174" i="35"/>
  <c r="J174" i="35"/>
  <c r="I174" i="35"/>
  <c r="H174" i="35"/>
  <c r="G174" i="35"/>
  <c r="F174" i="35"/>
  <c r="E174" i="35"/>
  <c r="D174" i="35"/>
  <c r="M173" i="35"/>
  <c r="K173" i="35"/>
  <c r="J173" i="35"/>
  <c r="I173" i="35"/>
  <c r="H173" i="35"/>
  <c r="G173" i="35"/>
  <c r="F173" i="35"/>
  <c r="E173" i="35"/>
  <c r="D173" i="35"/>
  <c r="K172" i="35"/>
  <c r="J172" i="35"/>
  <c r="I172" i="35"/>
  <c r="H172" i="35"/>
  <c r="G172" i="35"/>
  <c r="F172" i="35"/>
  <c r="E172" i="35"/>
  <c r="D172" i="35"/>
  <c r="K171" i="35"/>
  <c r="J171" i="35"/>
  <c r="I171" i="35"/>
  <c r="H171" i="35"/>
  <c r="G171" i="35"/>
  <c r="F171" i="35"/>
  <c r="E171" i="35"/>
  <c r="D171" i="35"/>
  <c r="K170" i="35"/>
  <c r="J170" i="35"/>
  <c r="I170" i="35"/>
  <c r="H170" i="35"/>
  <c r="G170" i="35"/>
  <c r="F170" i="35"/>
  <c r="E170" i="35"/>
  <c r="D170" i="35"/>
  <c r="K169" i="35"/>
  <c r="J169" i="35"/>
  <c r="I169" i="35"/>
  <c r="H169" i="35"/>
  <c r="G169" i="35"/>
  <c r="F169" i="35"/>
  <c r="E169" i="35"/>
  <c r="D169" i="35"/>
  <c r="K168" i="35"/>
  <c r="J168" i="35"/>
  <c r="I168" i="35"/>
  <c r="H168" i="35"/>
  <c r="G168" i="35"/>
  <c r="F168" i="35"/>
  <c r="E168" i="35"/>
  <c r="D168" i="35"/>
  <c r="K167" i="35"/>
  <c r="J167" i="35"/>
  <c r="I167" i="35"/>
  <c r="H167" i="35"/>
  <c r="G167" i="35"/>
  <c r="F167" i="35"/>
  <c r="E167" i="35"/>
  <c r="D167" i="35"/>
  <c r="K166" i="35"/>
  <c r="J166" i="35"/>
  <c r="I166" i="35"/>
  <c r="H166" i="35"/>
  <c r="G166" i="35"/>
  <c r="F166" i="35"/>
  <c r="E166" i="35"/>
  <c r="D166" i="35"/>
  <c r="K157" i="35"/>
  <c r="K195" i="35" s="1"/>
  <c r="J157" i="35"/>
  <c r="J195" i="35" s="1"/>
  <c r="I157" i="35"/>
  <c r="I195" i="35" s="1"/>
  <c r="H157" i="35"/>
  <c r="H195" i="35" s="1"/>
  <c r="G157" i="35"/>
  <c r="F157" i="35"/>
  <c r="E157" i="35"/>
  <c r="E195" i="35" s="1"/>
  <c r="D157" i="35"/>
  <c r="K156" i="35"/>
  <c r="J156" i="35"/>
  <c r="I156" i="35"/>
  <c r="H156" i="35"/>
  <c r="G156" i="35"/>
  <c r="F156" i="35"/>
  <c r="E156" i="35"/>
  <c r="D156" i="35"/>
  <c r="M183" i="35"/>
  <c r="M171" i="35"/>
  <c r="K119" i="35"/>
  <c r="J119" i="35"/>
  <c r="I119" i="35"/>
  <c r="H119" i="35"/>
  <c r="G119" i="35"/>
  <c r="F119" i="35"/>
  <c r="E119" i="35"/>
  <c r="D119" i="35"/>
  <c r="K118" i="35"/>
  <c r="J118" i="35"/>
  <c r="I118" i="35"/>
  <c r="H118" i="35"/>
  <c r="G118" i="35"/>
  <c r="F118" i="35"/>
  <c r="E118" i="35"/>
  <c r="D118" i="35"/>
  <c r="M194" i="35"/>
  <c r="M193" i="35"/>
  <c r="M192" i="35"/>
  <c r="M191" i="35"/>
  <c r="M190" i="35"/>
  <c r="M189" i="35"/>
  <c r="M188" i="35"/>
  <c r="M187" i="35"/>
  <c r="M184" i="35"/>
  <c r="M182" i="35"/>
  <c r="M181" i="35"/>
  <c r="M180" i="35"/>
  <c r="M179" i="35"/>
  <c r="M178" i="35"/>
  <c r="M177" i="35"/>
  <c r="M176" i="35"/>
  <c r="M175" i="35"/>
  <c r="M172" i="35"/>
  <c r="M170" i="35"/>
  <c r="M169" i="35"/>
  <c r="M168" i="35"/>
  <c r="M167" i="35"/>
  <c r="M166" i="35"/>
  <c r="K79" i="35"/>
  <c r="J79" i="35"/>
  <c r="I79" i="35"/>
  <c r="H79" i="35"/>
  <c r="G79" i="35"/>
  <c r="F79" i="35"/>
  <c r="E79" i="35"/>
  <c r="D79" i="35"/>
  <c r="K78" i="35"/>
  <c r="J78" i="35"/>
  <c r="I78" i="35"/>
  <c r="H78" i="35"/>
  <c r="G78" i="35"/>
  <c r="F78" i="35"/>
  <c r="E78" i="35"/>
  <c r="D78" i="35"/>
  <c r="L41" i="35"/>
  <c r="J41" i="35"/>
  <c r="H41" i="35"/>
  <c r="F41" i="35"/>
  <c r="D41" i="35"/>
  <c r="K39" i="35"/>
  <c r="J39" i="35"/>
  <c r="I39" i="35"/>
  <c r="G39" i="35"/>
  <c r="E39" i="35"/>
  <c r="D39" i="35"/>
  <c r="K38" i="35"/>
  <c r="J38" i="35"/>
  <c r="I38" i="35"/>
  <c r="H38" i="35"/>
  <c r="G38" i="35"/>
  <c r="F38" i="35"/>
  <c r="E38" i="35"/>
  <c r="D38" i="35"/>
  <c r="K195" i="34"/>
  <c r="J195" i="34"/>
  <c r="I195" i="34"/>
  <c r="H195" i="34"/>
  <c r="G195" i="34"/>
  <c r="F195" i="34"/>
  <c r="E195" i="34"/>
  <c r="D195" i="34"/>
  <c r="K194" i="34"/>
  <c r="J194" i="34"/>
  <c r="I194" i="34"/>
  <c r="H194" i="34"/>
  <c r="G194" i="34"/>
  <c r="F194" i="34"/>
  <c r="E194" i="34"/>
  <c r="D194" i="34"/>
  <c r="K193" i="34"/>
  <c r="J193" i="34"/>
  <c r="I193" i="34"/>
  <c r="H193" i="34"/>
  <c r="G193" i="34"/>
  <c r="F193" i="34"/>
  <c r="E193" i="34"/>
  <c r="D193" i="34"/>
  <c r="K192" i="34"/>
  <c r="J192" i="34"/>
  <c r="I192" i="34"/>
  <c r="H192" i="34"/>
  <c r="G192" i="34"/>
  <c r="F192" i="34"/>
  <c r="E192" i="34"/>
  <c r="D192" i="34"/>
  <c r="K191" i="34"/>
  <c r="J191" i="34"/>
  <c r="I191" i="34"/>
  <c r="H191" i="34"/>
  <c r="G191" i="34"/>
  <c r="F191" i="34"/>
  <c r="E191" i="34"/>
  <c r="D191" i="34"/>
  <c r="K190" i="34"/>
  <c r="J190" i="34"/>
  <c r="I190" i="34"/>
  <c r="H190" i="34"/>
  <c r="G190" i="34"/>
  <c r="F190" i="34"/>
  <c r="E190" i="34"/>
  <c r="D190" i="34"/>
  <c r="K189" i="34"/>
  <c r="J189" i="34"/>
  <c r="I189" i="34"/>
  <c r="H189" i="34"/>
  <c r="G189" i="34"/>
  <c r="F189" i="34"/>
  <c r="E189" i="34"/>
  <c r="D189" i="34"/>
  <c r="K188" i="34"/>
  <c r="J188" i="34"/>
  <c r="I188" i="34"/>
  <c r="H188" i="34"/>
  <c r="G188" i="34"/>
  <c r="F188" i="34"/>
  <c r="E188" i="34"/>
  <c r="D188" i="34"/>
  <c r="K187" i="34"/>
  <c r="J187" i="34"/>
  <c r="I187" i="34"/>
  <c r="H187" i="34"/>
  <c r="G187" i="34"/>
  <c r="F187" i="34"/>
  <c r="E187" i="34"/>
  <c r="D187" i="34"/>
  <c r="K186" i="34"/>
  <c r="J186" i="34"/>
  <c r="I186" i="34"/>
  <c r="H186" i="34"/>
  <c r="G186" i="34"/>
  <c r="F186" i="34"/>
  <c r="E186" i="34"/>
  <c r="D186" i="34"/>
  <c r="K185" i="34"/>
  <c r="J185" i="34"/>
  <c r="I185" i="34"/>
  <c r="H185" i="34"/>
  <c r="G185" i="34"/>
  <c r="F185" i="34"/>
  <c r="E185" i="34"/>
  <c r="D185" i="34"/>
  <c r="K184" i="34"/>
  <c r="J184" i="34"/>
  <c r="I184" i="34"/>
  <c r="H184" i="34"/>
  <c r="G184" i="34"/>
  <c r="F184" i="34"/>
  <c r="E184" i="34"/>
  <c r="D184" i="34"/>
  <c r="K183" i="34"/>
  <c r="J183" i="34"/>
  <c r="I183" i="34"/>
  <c r="H183" i="34"/>
  <c r="G183" i="34"/>
  <c r="F183" i="34"/>
  <c r="E183" i="34"/>
  <c r="D183" i="34"/>
  <c r="K182" i="34"/>
  <c r="J182" i="34"/>
  <c r="I182" i="34"/>
  <c r="H182" i="34"/>
  <c r="G182" i="34"/>
  <c r="F182" i="34"/>
  <c r="E182" i="34"/>
  <c r="D182" i="34"/>
  <c r="K181" i="34"/>
  <c r="J181" i="34"/>
  <c r="I181" i="34"/>
  <c r="H181" i="34"/>
  <c r="G181" i="34"/>
  <c r="F181" i="34"/>
  <c r="E181" i="34"/>
  <c r="D181" i="34"/>
  <c r="K180" i="34"/>
  <c r="J180" i="34"/>
  <c r="I180" i="34"/>
  <c r="H180" i="34"/>
  <c r="G180" i="34"/>
  <c r="F180" i="34"/>
  <c r="E180" i="34"/>
  <c r="D180" i="34"/>
  <c r="K179" i="34"/>
  <c r="J179" i="34"/>
  <c r="I179" i="34"/>
  <c r="H179" i="34"/>
  <c r="G179" i="34"/>
  <c r="F179" i="34"/>
  <c r="E179" i="34"/>
  <c r="D179" i="34"/>
  <c r="K178" i="34"/>
  <c r="J178" i="34"/>
  <c r="I178" i="34"/>
  <c r="H178" i="34"/>
  <c r="G178" i="34"/>
  <c r="F178" i="34"/>
  <c r="E178" i="34"/>
  <c r="D178" i="34"/>
  <c r="K177" i="34"/>
  <c r="J177" i="34"/>
  <c r="I177" i="34"/>
  <c r="H177" i="34"/>
  <c r="G177" i="34"/>
  <c r="F177" i="34"/>
  <c r="E177" i="34"/>
  <c r="D177" i="34"/>
  <c r="K176" i="34"/>
  <c r="J176" i="34"/>
  <c r="I176" i="34"/>
  <c r="H176" i="34"/>
  <c r="G176" i="34"/>
  <c r="F176" i="34"/>
  <c r="E176" i="34"/>
  <c r="D176" i="34"/>
  <c r="K175" i="34"/>
  <c r="J175" i="34"/>
  <c r="I175" i="34"/>
  <c r="H175" i="34"/>
  <c r="G175" i="34"/>
  <c r="F175" i="34"/>
  <c r="E175" i="34"/>
  <c r="D175" i="34"/>
  <c r="K174" i="34"/>
  <c r="J174" i="34"/>
  <c r="I174" i="34"/>
  <c r="H174" i="34"/>
  <c r="G174" i="34"/>
  <c r="F174" i="34"/>
  <c r="E174" i="34"/>
  <c r="D174" i="34"/>
  <c r="K173" i="34"/>
  <c r="J173" i="34"/>
  <c r="I173" i="34"/>
  <c r="H173" i="34"/>
  <c r="G173" i="34"/>
  <c r="F173" i="34"/>
  <c r="E173" i="34"/>
  <c r="D173" i="34"/>
  <c r="K172" i="34"/>
  <c r="J172" i="34"/>
  <c r="I172" i="34"/>
  <c r="H172" i="34"/>
  <c r="G172" i="34"/>
  <c r="F172" i="34"/>
  <c r="E172" i="34"/>
  <c r="D172" i="34"/>
  <c r="K171" i="34"/>
  <c r="J171" i="34"/>
  <c r="I171" i="34"/>
  <c r="H171" i="34"/>
  <c r="G171" i="34"/>
  <c r="F171" i="34"/>
  <c r="E171" i="34"/>
  <c r="D171" i="34"/>
  <c r="K170" i="34"/>
  <c r="J170" i="34"/>
  <c r="I170" i="34"/>
  <c r="H170" i="34"/>
  <c r="G170" i="34"/>
  <c r="F170" i="34"/>
  <c r="E170" i="34"/>
  <c r="D170" i="34"/>
  <c r="K169" i="34"/>
  <c r="J169" i="34"/>
  <c r="I169" i="34"/>
  <c r="H169" i="34"/>
  <c r="G169" i="34"/>
  <c r="F169" i="34"/>
  <c r="E169" i="34"/>
  <c r="D169" i="34"/>
  <c r="K168" i="34"/>
  <c r="J168" i="34"/>
  <c r="I168" i="34"/>
  <c r="H168" i="34"/>
  <c r="G168" i="34"/>
  <c r="F168" i="34"/>
  <c r="E168" i="34"/>
  <c r="D168" i="34"/>
  <c r="K167" i="34"/>
  <c r="J167" i="34"/>
  <c r="I167" i="34"/>
  <c r="H167" i="34"/>
  <c r="G167" i="34"/>
  <c r="F167" i="34"/>
  <c r="E167" i="34"/>
  <c r="D167" i="34"/>
  <c r="K158" i="34"/>
  <c r="J158" i="34"/>
  <c r="I158" i="34"/>
  <c r="H158" i="34"/>
  <c r="G158" i="34"/>
  <c r="F158" i="34"/>
  <c r="E158" i="34"/>
  <c r="D158" i="34"/>
  <c r="K157" i="34"/>
  <c r="J157" i="34"/>
  <c r="I157" i="34"/>
  <c r="H157" i="34"/>
  <c r="G157" i="34"/>
  <c r="F157" i="34"/>
  <c r="E157" i="34"/>
  <c r="D157" i="34"/>
  <c r="M190" i="34"/>
  <c r="M187" i="34"/>
  <c r="M186" i="34"/>
  <c r="M185" i="34"/>
  <c r="M184" i="34"/>
  <c r="M181" i="34"/>
  <c r="M175" i="34"/>
  <c r="M174" i="34"/>
  <c r="M173" i="34"/>
  <c r="M172" i="34"/>
  <c r="M169" i="34"/>
  <c r="K119" i="34"/>
  <c r="J119" i="34"/>
  <c r="I119" i="34"/>
  <c r="H119" i="34"/>
  <c r="G119" i="34"/>
  <c r="F119" i="34"/>
  <c r="E119" i="34"/>
  <c r="D119" i="34"/>
  <c r="K118" i="34"/>
  <c r="J118" i="34"/>
  <c r="I118" i="34"/>
  <c r="H118" i="34"/>
  <c r="G118" i="34"/>
  <c r="F118" i="34"/>
  <c r="E118" i="34"/>
  <c r="D118" i="34"/>
  <c r="M195" i="34"/>
  <c r="M194" i="34"/>
  <c r="M193" i="34"/>
  <c r="M192" i="34"/>
  <c r="M191" i="34"/>
  <c r="M189" i="34"/>
  <c r="M188" i="34"/>
  <c r="M183" i="34"/>
  <c r="M182" i="34"/>
  <c r="M180" i="34"/>
  <c r="M179" i="34"/>
  <c r="M178" i="34"/>
  <c r="M177" i="34"/>
  <c r="M176" i="34"/>
  <c r="M171" i="34"/>
  <c r="M170" i="34"/>
  <c r="M168" i="34"/>
  <c r="M167" i="34"/>
  <c r="J81" i="34"/>
  <c r="H81" i="34"/>
  <c r="F81" i="34"/>
  <c r="D81" i="34"/>
  <c r="K79" i="34"/>
  <c r="J79" i="34"/>
  <c r="I79" i="34"/>
  <c r="H79" i="34"/>
  <c r="G79" i="34"/>
  <c r="F79" i="34"/>
  <c r="E79" i="34"/>
  <c r="D79" i="34"/>
  <c r="K78" i="34"/>
  <c r="J78" i="34"/>
  <c r="I78" i="34"/>
  <c r="H78" i="34"/>
  <c r="G78" i="34"/>
  <c r="F78" i="34"/>
  <c r="E78" i="34"/>
  <c r="D78" i="34"/>
  <c r="L41" i="34"/>
  <c r="J41" i="34"/>
  <c r="H41" i="34"/>
  <c r="F41" i="34"/>
  <c r="D41" i="34"/>
  <c r="K39" i="34"/>
  <c r="J39" i="34"/>
  <c r="I39" i="34"/>
  <c r="E39" i="34"/>
  <c r="L39" i="34" s="1"/>
  <c r="K38" i="34"/>
  <c r="J38" i="34"/>
  <c r="I38" i="34"/>
  <c r="H38" i="34"/>
  <c r="G38" i="34"/>
  <c r="F38" i="34"/>
  <c r="E38" i="34"/>
  <c r="D38" i="34"/>
  <c r="K194" i="33"/>
  <c r="J194" i="33"/>
  <c r="I194" i="33"/>
  <c r="H194" i="33"/>
  <c r="G194" i="33"/>
  <c r="F194" i="33"/>
  <c r="E194" i="33"/>
  <c r="D194" i="33"/>
  <c r="K193" i="33"/>
  <c r="J193" i="33"/>
  <c r="I193" i="33"/>
  <c r="H193" i="33"/>
  <c r="G193" i="33"/>
  <c r="F193" i="33"/>
  <c r="E193" i="33"/>
  <c r="D193" i="33"/>
  <c r="K192" i="33"/>
  <c r="J192" i="33"/>
  <c r="I192" i="33"/>
  <c r="H192" i="33"/>
  <c r="G192" i="33"/>
  <c r="F192" i="33"/>
  <c r="E192" i="33"/>
  <c r="D192" i="33"/>
  <c r="K191" i="33"/>
  <c r="J191" i="33"/>
  <c r="I191" i="33"/>
  <c r="H191" i="33"/>
  <c r="G191" i="33"/>
  <c r="F191" i="33"/>
  <c r="E191" i="33"/>
  <c r="D191" i="33"/>
  <c r="K190" i="33"/>
  <c r="J190" i="33"/>
  <c r="I190" i="33"/>
  <c r="H190" i="33"/>
  <c r="G190" i="33"/>
  <c r="F190" i="33"/>
  <c r="E190" i="33"/>
  <c r="D190" i="33"/>
  <c r="K189" i="33"/>
  <c r="J189" i="33"/>
  <c r="I189" i="33"/>
  <c r="H189" i="33"/>
  <c r="G189" i="33"/>
  <c r="F189" i="33"/>
  <c r="E189" i="33"/>
  <c r="D189" i="33"/>
  <c r="K188" i="33"/>
  <c r="J188" i="33"/>
  <c r="I188" i="33"/>
  <c r="H188" i="33"/>
  <c r="G188" i="33"/>
  <c r="F188" i="33"/>
  <c r="E188" i="33"/>
  <c r="D188" i="33"/>
  <c r="K187" i="33"/>
  <c r="J187" i="33"/>
  <c r="I187" i="33"/>
  <c r="H187" i="33"/>
  <c r="G187" i="33"/>
  <c r="F187" i="33"/>
  <c r="E187" i="33"/>
  <c r="D187" i="33"/>
  <c r="K186" i="33"/>
  <c r="J186" i="33"/>
  <c r="I186" i="33"/>
  <c r="H186" i="33"/>
  <c r="G186" i="33"/>
  <c r="F186" i="33"/>
  <c r="E186" i="33"/>
  <c r="D186" i="33"/>
  <c r="K185" i="33"/>
  <c r="J185" i="33"/>
  <c r="I185" i="33"/>
  <c r="H185" i="33"/>
  <c r="G185" i="33"/>
  <c r="F185" i="33"/>
  <c r="E185" i="33"/>
  <c r="D185" i="33"/>
  <c r="K184" i="33"/>
  <c r="J184" i="33"/>
  <c r="I184" i="33"/>
  <c r="H184" i="33"/>
  <c r="G184" i="33"/>
  <c r="F184" i="33"/>
  <c r="E184" i="33"/>
  <c r="D184" i="33"/>
  <c r="K183" i="33"/>
  <c r="J183" i="33"/>
  <c r="I183" i="33"/>
  <c r="H183" i="33"/>
  <c r="G183" i="33"/>
  <c r="F183" i="33"/>
  <c r="E183" i="33"/>
  <c r="D183" i="33"/>
  <c r="K182" i="33"/>
  <c r="J182" i="33"/>
  <c r="I182" i="33"/>
  <c r="H182" i="33"/>
  <c r="G182" i="33"/>
  <c r="F182" i="33"/>
  <c r="E182" i="33"/>
  <c r="D182" i="33"/>
  <c r="K181" i="33"/>
  <c r="J181" i="33"/>
  <c r="I181" i="33"/>
  <c r="H181" i="33"/>
  <c r="G181" i="33"/>
  <c r="F181" i="33"/>
  <c r="E181" i="33"/>
  <c r="D181" i="33"/>
  <c r="K180" i="33"/>
  <c r="J180" i="33"/>
  <c r="I180" i="33"/>
  <c r="H180" i="33"/>
  <c r="G180" i="33"/>
  <c r="F180" i="33"/>
  <c r="E180" i="33"/>
  <c r="D180" i="33"/>
  <c r="K179" i="33"/>
  <c r="J179" i="33"/>
  <c r="I179" i="33"/>
  <c r="H179" i="33"/>
  <c r="G179" i="33"/>
  <c r="F179" i="33"/>
  <c r="E179" i="33"/>
  <c r="D179" i="33"/>
  <c r="K178" i="33"/>
  <c r="J178" i="33"/>
  <c r="I178" i="33"/>
  <c r="H178" i="33"/>
  <c r="G178" i="33"/>
  <c r="F178" i="33"/>
  <c r="E178" i="33"/>
  <c r="D178" i="33"/>
  <c r="K177" i="33"/>
  <c r="J177" i="33"/>
  <c r="I177" i="33"/>
  <c r="H177" i="33"/>
  <c r="G177" i="33"/>
  <c r="F177" i="33"/>
  <c r="E177" i="33"/>
  <c r="D177" i="33"/>
  <c r="K176" i="33"/>
  <c r="J176" i="33"/>
  <c r="I176" i="33"/>
  <c r="H176" i="33"/>
  <c r="G176" i="33"/>
  <c r="F176" i="33"/>
  <c r="E176" i="33"/>
  <c r="D176" i="33"/>
  <c r="K175" i="33"/>
  <c r="J175" i="33"/>
  <c r="I175" i="33"/>
  <c r="H175" i="33"/>
  <c r="G175" i="33"/>
  <c r="F175" i="33"/>
  <c r="E175" i="33"/>
  <c r="D175" i="33"/>
  <c r="K174" i="33"/>
  <c r="J174" i="33"/>
  <c r="I174" i="33"/>
  <c r="H174" i="33"/>
  <c r="G174" i="33"/>
  <c r="F174" i="33"/>
  <c r="E174" i="33"/>
  <c r="D174" i="33"/>
  <c r="K173" i="33"/>
  <c r="J173" i="33"/>
  <c r="I173" i="33"/>
  <c r="H173" i="33"/>
  <c r="G173" i="33"/>
  <c r="F173" i="33"/>
  <c r="E173" i="33"/>
  <c r="D173" i="33"/>
  <c r="K172" i="33"/>
  <c r="J172" i="33"/>
  <c r="I172" i="33"/>
  <c r="H172" i="33"/>
  <c r="G172" i="33"/>
  <c r="F172" i="33"/>
  <c r="E172" i="33"/>
  <c r="D172" i="33"/>
  <c r="K171" i="33"/>
  <c r="J171" i="33"/>
  <c r="I171" i="33"/>
  <c r="H171" i="33"/>
  <c r="G171" i="33"/>
  <c r="F171" i="33"/>
  <c r="E171" i="33"/>
  <c r="D171" i="33"/>
  <c r="K170" i="33"/>
  <c r="J170" i="33"/>
  <c r="I170" i="33"/>
  <c r="H170" i="33"/>
  <c r="G170" i="33"/>
  <c r="F170" i="33"/>
  <c r="E170" i="33"/>
  <c r="D170" i="33"/>
  <c r="K169" i="33"/>
  <c r="J169" i="33"/>
  <c r="I169" i="33"/>
  <c r="H169" i="33"/>
  <c r="G169" i="33"/>
  <c r="F169" i="33"/>
  <c r="E169" i="33"/>
  <c r="D169" i="33"/>
  <c r="K168" i="33"/>
  <c r="J168" i="33"/>
  <c r="I168" i="33"/>
  <c r="H168" i="33"/>
  <c r="G168" i="33"/>
  <c r="F168" i="33"/>
  <c r="E168" i="33"/>
  <c r="D168" i="33"/>
  <c r="K167" i="33"/>
  <c r="J167" i="33"/>
  <c r="I167" i="33"/>
  <c r="H167" i="33"/>
  <c r="G167" i="33"/>
  <c r="F167" i="33"/>
  <c r="E167" i="33"/>
  <c r="D167" i="33"/>
  <c r="K166" i="33"/>
  <c r="J166" i="33"/>
  <c r="I166" i="33"/>
  <c r="H166" i="33"/>
  <c r="G166" i="33"/>
  <c r="F166" i="33"/>
  <c r="E166" i="33"/>
  <c r="D166" i="33"/>
  <c r="K157" i="33"/>
  <c r="J157" i="33"/>
  <c r="I157" i="33"/>
  <c r="H157" i="33"/>
  <c r="G157" i="33"/>
  <c r="F157" i="33"/>
  <c r="E157" i="33"/>
  <c r="D157" i="33"/>
  <c r="K156" i="33"/>
  <c r="J156" i="33"/>
  <c r="I156" i="33"/>
  <c r="H156" i="33"/>
  <c r="G156" i="33"/>
  <c r="F156" i="33"/>
  <c r="E156" i="33"/>
  <c r="D156" i="33"/>
  <c r="M188" i="33"/>
  <c r="M186" i="33"/>
  <c r="M184" i="33"/>
  <c r="M183" i="33"/>
  <c r="M176" i="33"/>
  <c r="M174" i="33"/>
  <c r="M173" i="33"/>
  <c r="M172" i="33"/>
  <c r="M171" i="33"/>
  <c r="M170" i="33"/>
  <c r="K119" i="33"/>
  <c r="J119" i="33"/>
  <c r="I119" i="33"/>
  <c r="H119" i="33"/>
  <c r="G119" i="33"/>
  <c r="F119" i="33"/>
  <c r="E119" i="33"/>
  <c r="D119" i="33"/>
  <c r="K118" i="33"/>
  <c r="J118" i="33"/>
  <c r="I118" i="33"/>
  <c r="H118" i="33"/>
  <c r="G118" i="33"/>
  <c r="F118" i="33"/>
  <c r="E118" i="33"/>
  <c r="D118" i="33"/>
  <c r="M194" i="33"/>
  <c r="M193" i="33"/>
  <c r="M192" i="33"/>
  <c r="M191" i="33"/>
  <c r="M190" i="33"/>
  <c r="M189" i="33"/>
  <c r="M187" i="33"/>
  <c r="M185" i="33"/>
  <c r="M182" i="33"/>
  <c r="M181" i="33"/>
  <c r="M180" i="33"/>
  <c r="M179" i="33"/>
  <c r="M178" i="33"/>
  <c r="M177" i="33"/>
  <c r="M175" i="33"/>
  <c r="M169" i="33"/>
  <c r="M168" i="33"/>
  <c r="M167" i="33"/>
  <c r="M166" i="33"/>
  <c r="J81" i="33"/>
  <c r="H81" i="33"/>
  <c r="F81" i="33"/>
  <c r="D81" i="33"/>
  <c r="K79" i="33"/>
  <c r="J79" i="33"/>
  <c r="I79" i="33"/>
  <c r="H79" i="33"/>
  <c r="G79" i="33"/>
  <c r="F79" i="33"/>
  <c r="E79" i="33"/>
  <c r="D79" i="33"/>
  <c r="K78" i="33"/>
  <c r="J78" i="33"/>
  <c r="I78" i="33"/>
  <c r="H78" i="33"/>
  <c r="G78" i="33"/>
  <c r="F78" i="33"/>
  <c r="E78" i="33"/>
  <c r="D78" i="33"/>
  <c r="L41" i="33"/>
  <c r="J41" i="33"/>
  <c r="H41" i="33"/>
  <c r="F41" i="33"/>
  <c r="D41" i="33"/>
  <c r="K39" i="33"/>
  <c r="J39" i="33"/>
  <c r="I39" i="33"/>
  <c r="G39" i="33"/>
  <c r="E39" i="33"/>
  <c r="D39" i="33"/>
  <c r="K38" i="33"/>
  <c r="J38" i="33"/>
  <c r="I38" i="33"/>
  <c r="H38" i="33"/>
  <c r="H195" i="33" s="1"/>
  <c r="G38" i="33"/>
  <c r="F38" i="33"/>
  <c r="E38" i="33"/>
  <c r="D38" i="33"/>
  <c r="K194" i="32"/>
  <c r="J194" i="32"/>
  <c r="I194" i="32"/>
  <c r="H194" i="32"/>
  <c r="G194" i="32"/>
  <c r="F194" i="32"/>
  <c r="E194" i="32"/>
  <c r="D194" i="32"/>
  <c r="K193" i="32"/>
  <c r="J193" i="32"/>
  <c r="I193" i="32"/>
  <c r="H193" i="32"/>
  <c r="G193" i="32"/>
  <c r="F193" i="32"/>
  <c r="E193" i="32"/>
  <c r="D193" i="32"/>
  <c r="K192" i="32"/>
  <c r="J192" i="32"/>
  <c r="I192" i="32"/>
  <c r="H192" i="32"/>
  <c r="G192" i="32"/>
  <c r="F192" i="32"/>
  <c r="E192" i="32"/>
  <c r="D192" i="32"/>
  <c r="K191" i="32"/>
  <c r="J191" i="32"/>
  <c r="I191" i="32"/>
  <c r="H191" i="32"/>
  <c r="G191" i="32"/>
  <c r="F191" i="32"/>
  <c r="E191" i="32"/>
  <c r="D191" i="32"/>
  <c r="K190" i="32"/>
  <c r="J190" i="32"/>
  <c r="I190" i="32"/>
  <c r="H190" i="32"/>
  <c r="G190" i="32"/>
  <c r="F190" i="32"/>
  <c r="E190" i="32"/>
  <c r="D190" i="32"/>
  <c r="K189" i="32"/>
  <c r="J189" i="32"/>
  <c r="I189" i="32"/>
  <c r="H189" i="32"/>
  <c r="G189" i="32"/>
  <c r="F189" i="32"/>
  <c r="E189" i="32"/>
  <c r="D189" i="32"/>
  <c r="K188" i="32"/>
  <c r="J188" i="32"/>
  <c r="I188" i="32"/>
  <c r="H188" i="32"/>
  <c r="G188" i="32"/>
  <c r="F188" i="32"/>
  <c r="E188" i="32"/>
  <c r="D188" i="32"/>
  <c r="K187" i="32"/>
  <c r="J187" i="32"/>
  <c r="I187" i="32"/>
  <c r="H187" i="32"/>
  <c r="G187" i="32"/>
  <c r="F187" i="32"/>
  <c r="E187" i="32"/>
  <c r="D187" i="32"/>
  <c r="K186" i="32"/>
  <c r="J186" i="32"/>
  <c r="I186" i="32"/>
  <c r="H186" i="32"/>
  <c r="G186" i="32"/>
  <c r="F186" i="32"/>
  <c r="E186" i="32"/>
  <c r="D186" i="32"/>
  <c r="M185" i="32"/>
  <c r="K185" i="32"/>
  <c r="J185" i="32"/>
  <c r="I185" i="32"/>
  <c r="H185" i="32"/>
  <c r="G185" i="32"/>
  <c r="F185" i="32"/>
  <c r="E185" i="32"/>
  <c r="D185" i="32"/>
  <c r="K184" i="32"/>
  <c r="J184" i="32"/>
  <c r="I184" i="32"/>
  <c r="H184" i="32"/>
  <c r="G184" i="32"/>
  <c r="F184" i="32"/>
  <c r="E184" i="32"/>
  <c r="D184" i="32"/>
  <c r="K183" i="32"/>
  <c r="J183" i="32"/>
  <c r="I183" i="32"/>
  <c r="H183" i="32"/>
  <c r="G183" i="32"/>
  <c r="F183" i="32"/>
  <c r="E183" i="32"/>
  <c r="D183" i="32"/>
  <c r="K182" i="32"/>
  <c r="J182" i="32"/>
  <c r="I182" i="32"/>
  <c r="H182" i="32"/>
  <c r="G182" i="32"/>
  <c r="F182" i="32"/>
  <c r="E182" i="32"/>
  <c r="D182" i="32"/>
  <c r="K181" i="32"/>
  <c r="J181" i="32"/>
  <c r="I181" i="32"/>
  <c r="H181" i="32"/>
  <c r="G181" i="32"/>
  <c r="F181" i="32"/>
  <c r="E181" i="32"/>
  <c r="D181" i="32"/>
  <c r="K180" i="32"/>
  <c r="J180" i="32"/>
  <c r="I180" i="32"/>
  <c r="H180" i="32"/>
  <c r="G180" i="32"/>
  <c r="F180" i="32"/>
  <c r="E180" i="32"/>
  <c r="D180" i="32"/>
  <c r="K179" i="32"/>
  <c r="J179" i="32"/>
  <c r="I179" i="32"/>
  <c r="H179" i="32"/>
  <c r="G179" i="32"/>
  <c r="F179" i="32"/>
  <c r="E179" i="32"/>
  <c r="D179" i="32"/>
  <c r="K178" i="32"/>
  <c r="J178" i="32"/>
  <c r="I178" i="32"/>
  <c r="H178" i="32"/>
  <c r="G178" i="32"/>
  <c r="F178" i="32"/>
  <c r="E178" i="32"/>
  <c r="D178" i="32"/>
  <c r="K177" i="32"/>
  <c r="J177" i="32"/>
  <c r="I177" i="32"/>
  <c r="H177" i="32"/>
  <c r="G177" i="32"/>
  <c r="F177" i="32"/>
  <c r="E177" i="32"/>
  <c r="D177" i="32"/>
  <c r="K176" i="32"/>
  <c r="J176" i="32"/>
  <c r="I176" i="32"/>
  <c r="H176" i="32"/>
  <c r="G176" i="32"/>
  <c r="F176" i="32"/>
  <c r="E176" i="32"/>
  <c r="D176" i="32"/>
  <c r="K175" i="32"/>
  <c r="J175" i="32"/>
  <c r="I175" i="32"/>
  <c r="H175" i="32"/>
  <c r="G175" i="32"/>
  <c r="F175" i="32"/>
  <c r="E175" i="32"/>
  <c r="D175" i="32"/>
  <c r="K174" i="32"/>
  <c r="J174" i="32"/>
  <c r="I174" i="32"/>
  <c r="H174" i="32"/>
  <c r="G174" i="32"/>
  <c r="F174" i="32"/>
  <c r="E174" i="32"/>
  <c r="D174" i="32"/>
  <c r="K173" i="32"/>
  <c r="J173" i="32"/>
  <c r="I173" i="32"/>
  <c r="H173" i="32"/>
  <c r="G173" i="32"/>
  <c r="F173" i="32"/>
  <c r="E173" i="32"/>
  <c r="D173" i="32"/>
  <c r="K172" i="32"/>
  <c r="J172" i="32"/>
  <c r="I172" i="32"/>
  <c r="H172" i="32"/>
  <c r="G172" i="32"/>
  <c r="F172" i="32"/>
  <c r="E172" i="32"/>
  <c r="D172" i="32"/>
  <c r="K171" i="32"/>
  <c r="J171" i="32"/>
  <c r="I171" i="32"/>
  <c r="H171" i="32"/>
  <c r="G171" i="32"/>
  <c r="F171" i="32"/>
  <c r="E171" i="32"/>
  <c r="D171" i="32"/>
  <c r="K170" i="32"/>
  <c r="J170" i="32"/>
  <c r="I170" i="32"/>
  <c r="H170" i="32"/>
  <c r="G170" i="32"/>
  <c r="F170" i="32"/>
  <c r="E170" i="32"/>
  <c r="D170" i="32"/>
  <c r="K169" i="32"/>
  <c r="J169" i="32"/>
  <c r="I169" i="32"/>
  <c r="H169" i="32"/>
  <c r="G169" i="32"/>
  <c r="F169" i="32"/>
  <c r="E169" i="32"/>
  <c r="D169" i="32"/>
  <c r="K168" i="32"/>
  <c r="J168" i="32"/>
  <c r="I168" i="32"/>
  <c r="H168" i="32"/>
  <c r="G168" i="32"/>
  <c r="F168" i="32"/>
  <c r="E168" i="32"/>
  <c r="D168" i="32"/>
  <c r="K167" i="32"/>
  <c r="J167" i="32"/>
  <c r="I167" i="32"/>
  <c r="H167" i="32"/>
  <c r="G167" i="32"/>
  <c r="F167" i="32"/>
  <c r="E167" i="32"/>
  <c r="D167" i="32"/>
  <c r="K166" i="32"/>
  <c r="J166" i="32"/>
  <c r="I166" i="32"/>
  <c r="H166" i="32"/>
  <c r="G166" i="32"/>
  <c r="F166" i="32"/>
  <c r="E166" i="32"/>
  <c r="D166" i="32"/>
  <c r="K157" i="32"/>
  <c r="K195" i="32" s="1"/>
  <c r="J157" i="32"/>
  <c r="J195" i="32" s="1"/>
  <c r="I157" i="32"/>
  <c r="I195" i="32" s="1"/>
  <c r="H157" i="32"/>
  <c r="H195" i="32" s="1"/>
  <c r="G157" i="32"/>
  <c r="G195" i="32" s="1"/>
  <c r="F157" i="32"/>
  <c r="F195" i="32" s="1"/>
  <c r="E157" i="32"/>
  <c r="E195" i="32" s="1"/>
  <c r="D157" i="32"/>
  <c r="K156" i="32"/>
  <c r="J156" i="32"/>
  <c r="I156" i="32"/>
  <c r="H156" i="32"/>
  <c r="G156" i="32"/>
  <c r="F156" i="32"/>
  <c r="E156" i="32"/>
  <c r="D156" i="32"/>
  <c r="M194" i="32"/>
  <c r="M186" i="32"/>
  <c r="M183" i="32"/>
  <c r="M182" i="32"/>
  <c r="M174" i="32"/>
  <c r="M173" i="32"/>
  <c r="M171" i="32"/>
  <c r="M170" i="32"/>
  <c r="K119" i="32"/>
  <c r="J119" i="32"/>
  <c r="I119" i="32"/>
  <c r="H119" i="32"/>
  <c r="G119" i="32"/>
  <c r="F119" i="32"/>
  <c r="E119" i="32"/>
  <c r="D119" i="32"/>
  <c r="K118" i="32"/>
  <c r="J118" i="32"/>
  <c r="I118" i="32"/>
  <c r="H118" i="32"/>
  <c r="G118" i="32"/>
  <c r="F118" i="32"/>
  <c r="E118" i="32"/>
  <c r="D118" i="32"/>
  <c r="M193" i="32"/>
  <c r="M192" i="32"/>
  <c r="M191" i="32"/>
  <c r="M190" i="32"/>
  <c r="M189" i="32"/>
  <c r="M188" i="32"/>
  <c r="M187" i="32"/>
  <c r="M184" i="32"/>
  <c r="M181" i="32"/>
  <c r="M180" i="32"/>
  <c r="M179" i="32"/>
  <c r="M178" i="32"/>
  <c r="M177" i="32"/>
  <c r="M176" i="32"/>
  <c r="M175" i="32"/>
  <c r="M172" i="32"/>
  <c r="M169" i="32"/>
  <c r="M168" i="32"/>
  <c r="M167" i="32"/>
  <c r="M166" i="32"/>
  <c r="K79" i="32"/>
  <c r="J79" i="32"/>
  <c r="I79" i="32"/>
  <c r="H79" i="32"/>
  <c r="G79" i="32"/>
  <c r="F79" i="32"/>
  <c r="E79" i="32"/>
  <c r="D79" i="32"/>
  <c r="K78" i="32"/>
  <c r="J78" i="32"/>
  <c r="I78" i="32"/>
  <c r="H78" i="32"/>
  <c r="G78" i="32"/>
  <c r="F78" i="32"/>
  <c r="E78" i="32"/>
  <c r="D78" i="32"/>
  <c r="K39" i="32"/>
  <c r="J39" i="32"/>
  <c r="I39" i="32"/>
  <c r="G39" i="32"/>
  <c r="E39" i="32"/>
  <c r="D39" i="32"/>
  <c r="L39" i="32" s="1"/>
  <c r="K38" i="32"/>
  <c r="J38" i="32"/>
  <c r="I38" i="32"/>
  <c r="H38" i="32"/>
  <c r="G38" i="32"/>
  <c r="F38" i="32"/>
  <c r="E38" i="32"/>
  <c r="D38" i="32"/>
  <c r="K194" i="31"/>
  <c r="J194" i="31"/>
  <c r="I194" i="31"/>
  <c r="H194" i="31"/>
  <c r="G194" i="31"/>
  <c r="F194" i="31"/>
  <c r="E194" i="31"/>
  <c r="D194" i="31"/>
  <c r="K193" i="31"/>
  <c r="J193" i="31"/>
  <c r="I193" i="31"/>
  <c r="H193" i="31"/>
  <c r="G193" i="31"/>
  <c r="F193" i="31"/>
  <c r="E193" i="31"/>
  <c r="D193" i="31"/>
  <c r="K192" i="31"/>
  <c r="J192" i="31"/>
  <c r="I192" i="31"/>
  <c r="H192" i="31"/>
  <c r="G192" i="31"/>
  <c r="F192" i="31"/>
  <c r="E192" i="31"/>
  <c r="D192" i="31"/>
  <c r="K191" i="31"/>
  <c r="J191" i="31"/>
  <c r="I191" i="31"/>
  <c r="H191" i="31"/>
  <c r="G191" i="31"/>
  <c r="F191" i="31"/>
  <c r="E191" i="31"/>
  <c r="D191" i="31"/>
  <c r="K190" i="31"/>
  <c r="J190" i="31"/>
  <c r="I190" i="31"/>
  <c r="H190" i="31"/>
  <c r="G190" i="31"/>
  <c r="F190" i="31"/>
  <c r="E190" i="31"/>
  <c r="D190" i="31"/>
  <c r="K189" i="31"/>
  <c r="J189" i="31"/>
  <c r="I189" i="31"/>
  <c r="H189" i="31"/>
  <c r="G189" i="31"/>
  <c r="F189" i="31"/>
  <c r="E189" i="31"/>
  <c r="D189" i="31"/>
  <c r="K188" i="31"/>
  <c r="J188" i="31"/>
  <c r="I188" i="31"/>
  <c r="H188" i="31"/>
  <c r="G188" i="31"/>
  <c r="F188" i="31"/>
  <c r="E188" i="31"/>
  <c r="D188" i="31"/>
  <c r="K187" i="31"/>
  <c r="J187" i="31"/>
  <c r="I187" i="31"/>
  <c r="H187" i="31"/>
  <c r="G187" i="31"/>
  <c r="F187" i="31"/>
  <c r="E187" i="31"/>
  <c r="D187" i="31"/>
  <c r="K186" i="31"/>
  <c r="J186" i="31"/>
  <c r="I186" i="31"/>
  <c r="H186" i="31"/>
  <c r="G186" i="31"/>
  <c r="F186" i="31"/>
  <c r="E186" i="31"/>
  <c r="D186" i="31"/>
  <c r="K185" i="31"/>
  <c r="J185" i="31"/>
  <c r="I185" i="31"/>
  <c r="H185" i="31"/>
  <c r="G185" i="31"/>
  <c r="F185" i="31"/>
  <c r="E185" i="31"/>
  <c r="D185" i="31"/>
  <c r="K184" i="31"/>
  <c r="J184" i="31"/>
  <c r="I184" i="31"/>
  <c r="H184" i="31"/>
  <c r="G184" i="31"/>
  <c r="F184" i="31"/>
  <c r="E184" i="31"/>
  <c r="D184" i="31"/>
  <c r="K183" i="31"/>
  <c r="J183" i="31"/>
  <c r="I183" i="31"/>
  <c r="H183" i="31"/>
  <c r="G183" i="31"/>
  <c r="F183" i="31"/>
  <c r="E183" i="31"/>
  <c r="D183" i="31"/>
  <c r="K182" i="31"/>
  <c r="J182" i="31"/>
  <c r="I182" i="31"/>
  <c r="H182" i="31"/>
  <c r="G182" i="31"/>
  <c r="F182" i="31"/>
  <c r="E182" i="31"/>
  <c r="D182" i="31"/>
  <c r="K181" i="31"/>
  <c r="J181" i="31"/>
  <c r="I181" i="31"/>
  <c r="H181" i="31"/>
  <c r="G181" i="31"/>
  <c r="F181" i="31"/>
  <c r="E181" i="31"/>
  <c r="D181" i="31"/>
  <c r="K180" i="31"/>
  <c r="J180" i="31"/>
  <c r="I180" i="31"/>
  <c r="H180" i="31"/>
  <c r="G180" i="31"/>
  <c r="F180" i="31"/>
  <c r="E180" i="31"/>
  <c r="D180" i="31"/>
  <c r="K179" i="31"/>
  <c r="J179" i="31"/>
  <c r="I179" i="31"/>
  <c r="H179" i="31"/>
  <c r="G179" i="31"/>
  <c r="F179" i="31"/>
  <c r="E179" i="31"/>
  <c r="D179" i="31"/>
  <c r="K178" i="31"/>
  <c r="J178" i="31"/>
  <c r="I178" i="31"/>
  <c r="H178" i="31"/>
  <c r="G178" i="31"/>
  <c r="F178" i="31"/>
  <c r="E178" i="31"/>
  <c r="D178" i="31"/>
  <c r="K177" i="31"/>
  <c r="J177" i="31"/>
  <c r="I177" i="31"/>
  <c r="H177" i="31"/>
  <c r="G177" i="31"/>
  <c r="F177" i="31"/>
  <c r="E177" i="31"/>
  <c r="D177" i="31"/>
  <c r="K176" i="31"/>
  <c r="J176" i="31"/>
  <c r="I176" i="31"/>
  <c r="H176" i="31"/>
  <c r="G176" i="31"/>
  <c r="F176" i="31"/>
  <c r="E176" i="31"/>
  <c r="D176" i="31"/>
  <c r="K175" i="31"/>
  <c r="J175" i="31"/>
  <c r="I175" i="31"/>
  <c r="H175" i="31"/>
  <c r="G175" i="31"/>
  <c r="F175" i="31"/>
  <c r="E175" i="31"/>
  <c r="D175" i="31"/>
  <c r="K174" i="31"/>
  <c r="J174" i="31"/>
  <c r="I174" i="31"/>
  <c r="H174" i="31"/>
  <c r="G174" i="31"/>
  <c r="F174" i="31"/>
  <c r="E174" i="31"/>
  <c r="D174" i="31"/>
  <c r="K173" i="31"/>
  <c r="J173" i="31"/>
  <c r="I173" i="31"/>
  <c r="H173" i="31"/>
  <c r="G173" i="31"/>
  <c r="F173" i="31"/>
  <c r="E173" i="31"/>
  <c r="D173" i="31"/>
  <c r="K172" i="31"/>
  <c r="J172" i="31"/>
  <c r="I172" i="31"/>
  <c r="H172" i="31"/>
  <c r="G172" i="31"/>
  <c r="F172" i="31"/>
  <c r="E172" i="31"/>
  <c r="D172" i="31"/>
  <c r="K171" i="31"/>
  <c r="J171" i="31"/>
  <c r="I171" i="31"/>
  <c r="H171" i="31"/>
  <c r="G171" i="31"/>
  <c r="F171" i="31"/>
  <c r="E171" i="31"/>
  <c r="D171" i="31"/>
  <c r="K170" i="31"/>
  <c r="J170" i="31"/>
  <c r="I170" i="31"/>
  <c r="H170" i="31"/>
  <c r="G170" i="31"/>
  <c r="F170" i="31"/>
  <c r="E170" i="31"/>
  <c r="D170" i="31"/>
  <c r="K169" i="31"/>
  <c r="J169" i="31"/>
  <c r="I169" i="31"/>
  <c r="H169" i="31"/>
  <c r="G169" i="31"/>
  <c r="F169" i="31"/>
  <c r="E169" i="31"/>
  <c r="D169" i="31"/>
  <c r="K168" i="31"/>
  <c r="J168" i="31"/>
  <c r="I168" i="31"/>
  <c r="H168" i="31"/>
  <c r="G168" i="31"/>
  <c r="F168" i="31"/>
  <c r="E168" i="31"/>
  <c r="D168" i="31"/>
  <c r="K167" i="31"/>
  <c r="J167" i="31"/>
  <c r="I167" i="31"/>
  <c r="H167" i="31"/>
  <c r="G167" i="31"/>
  <c r="F167" i="31"/>
  <c r="E167" i="31"/>
  <c r="D167" i="31"/>
  <c r="K166" i="31"/>
  <c r="J166" i="31"/>
  <c r="I166" i="31"/>
  <c r="H166" i="31"/>
  <c r="G166" i="31"/>
  <c r="F166" i="31"/>
  <c r="E166" i="31"/>
  <c r="D166" i="31"/>
  <c r="K157" i="31"/>
  <c r="J157" i="31"/>
  <c r="I157" i="31"/>
  <c r="H157" i="31"/>
  <c r="G157" i="31"/>
  <c r="F157" i="31"/>
  <c r="E157" i="31"/>
  <c r="D157" i="31"/>
  <c r="K156" i="31"/>
  <c r="J156" i="31"/>
  <c r="I156" i="31"/>
  <c r="H156" i="31"/>
  <c r="G156" i="31"/>
  <c r="F156" i="31"/>
  <c r="E156" i="31"/>
  <c r="D156" i="31"/>
  <c r="M194" i="31"/>
  <c r="M186" i="31"/>
  <c r="M185" i="31"/>
  <c r="M183" i="31"/>
  <c r="M182" i="31"/>
  <c r="M174" i="31"/>
  <c r="M173" i="31"/>
  <c r="M171" i="31"/>
  <c r="M170" i="31"/>
  <c r="K119" i="31"/>
  <c r="J119" i="31"/>
  <c r="I119" i="31"/>
  <c r="H119" i="31"/>
  <c r="G119" i="31"/>
  <c r="F119" i="31"/>
  <c r="E119" i="31"/>
  <c r="D119" i="31"/>
  <c r="K118" i="31"/>
  <c r="J118" i="31"/>
  <c r="I118" i="31"/>
  <c r="H118" i="31"/>
  <c r="G118" i="31"/>
  <c r="F118" i="31"/>
  <c r="E118" i="31"/>
  <c r="D118" i="31"/>
  <c r="M193" i="31"/>
  <c r="M192" i="31"/>
  <c r="M191" i="31"/>
  <c r="M190" i="31"/>
  <c r="M189" i="31"/>
  <c r="M188" i="31"/>
  <c r="M187" i="31"/>
  <c r="M184" i="31"/>
  <c r="M181" i="31"/>
  <c r="M180" i="31"/>
  <c r="M179" i="31"/>
  <c r="M178" i="31"/>
  <c r="M177" i="31"/>
  <c r="M176" i="31"/>
  <c r="M175" i="31"/>
  <c r="M172" i="31"/>
  <c r="M169" i="31"/>
  <c r="M168" i="31"/>
  <c r="M167" i="31"/>
  <c r="M166" i="31"/>
  <c r="K79" i="31"/>
  <c r="J79" i="31"/>
  <c r="I79" i="31"/>
  <c r="H79" i="31"/>
  <c r="G79" i="31"/>
  <c r="F79" i="31"/>
  <c r="E79" i="31"/>
  <c r="D79" i="31"/>
  <c r="K78" i="31"/>
  <c r="J78" i="31"/>
  <c r="I78" i="31"/>
  <c r="H78" i="31"/>
  <c r="G78" i="31"/>
  <c r="F78" i="31"/>
  <c r="E78" i="31"/>
  <c r="D78" i="31"/>
  <c r="K39" i="31"/>
  <c r="I39" i="31"/>
  <c r="H39" i="31"/>
  <c r="G39" i="31"/>
  <c r="F39" i="31"/>
  <c r="E39" i="31"/>
  <c r="K38" i="31"/>
  <c r="J38" i="31"/>
  <c r="I38" i="31"/>
  <c r="H38" i="31"/>
  <c r="F38" i="31"/>
  <c r="E38" i="31"/>
  <c r="D38" i="31"/>
  <c r="K195" i="30"/>
  <c r="J195" i="30"/>
  <c r="I195" i="30"/>
  <c r="H195" i="30"/>
  <c r="G195" i="30"/>
  <c r="F195" i="30"/>
  <c r="E195" i="30"/>
  <c r="D195" i="30"/>
  <c r="K194" i="30"/>
  <c r="J194" i="30"/>
  <c r="I194" i="30"/>
  <c r="H194" i="30"/>
  <c r="G194" i="30"/>
  <c r="F194" i="30"/>
  <c r="E194" i="30"/>
  <c r="D194" i="30"/>
  <c r="K193" i="30"/>
  <c r="J193" i="30"/>
  <c r="I193" i="30"/>
  <c r="H193" i="30"/>
  <c r="G193" i="30"/>
  <c r="F193" i="30"/>
  <c r="E193" i="30"/>
  <c r="D193" i="30"/>
  <c r="K192" i="30"/>
  <c r="J192" i="30"/>
  <c r="I192" i="30"/>
  <c r="H192" i="30"/>
  <c r="G192" i="30"/>
  <c r="F192" i="30"/>
  <c r="E192" i="30"/>
  <c r="D192" i="30"/>
  <c r="K191" i="30"/>
  <c r="J191" i="30"/>
  <c r="I191" i="30"/>
  <c r="H191" i="30"/>
  <c r="G191" i="30"/>
  <c r="F191" i="30"/>
  <c r="E191" i="30"/>
  <c r="D191" i="30"/>
  <c r="K190" i="30"/>
  <c r="J190" i="30"/>
  <c r="I190" i="30"/>
  <c r="H190" i="30"/>
  <c r="G190" i="30"/>
  <c r="F190" i="30"/>
  <c r="E190" i="30"/>
  <c r="D190" i="30"/>
  <c r="K189" i="30"/>
  <c r="J189" i="30"/>
  <c r="I189" i="30"/>
  <c r="H189" i="30"/>
  <c r="G189" i="30"/>
  <c r="F189" i="30"/>
  <c r="E189" i="30"/>
  <c r="D189" i="30"/>
  <c r="K188" i="30"/>
  <c r="J188" i="30"/>
  <c r="I188" i="30"/>
  <c r="H188" i="30"/>
  <c r="G188" i="30"/>
  <c r="F188" i="30"/>
  <c r="E188" i="30"/>
  <c r="D188" i="30"/>
  <c r="K187" i="30"/>
  <c r="J187" i="30"/>
  <c r="I187" i="30"/>
  <c r="H187" i="30"/>
  <c r="G187" i="30"/>
  <c r="F187" i="30"/>
  <c r="E187" i="30"/>
  <c r="D187" i="30"/>
  <c r="K186" i="30"/>
  <c r="J186" i="30"/>
  <c r="I186" i="30"/>
  <c r="H186" i="30"/>
  <c r="G186" i="30"/>
  <c r="F186" i="30"/>
  <c r="E186" i="30"/>
  <c r="D186" i="30"/>
  <c r="K185" i="30"/>
  <c r="J185" i="30"/>
  <c r="I185" i="30"/>
  <c r="H185" i="30"/>
  <c r="G185" i="30"/>
  <c r="F185" i="30"/>
  <c r="E185" i="30"/>
  <c r="D185" i="30"/>
  <c r="K184" i="30"/>
  <c r="J184" i="30"/>
  <c r="I184" i="30"/>
  <c r="H184" i="30"/>
  <c r="G184" i="30"/>
  <c r="F184" i="30"/>
  <c r="E184" i="30"/>
  <c r="D184" i="30"/>
  <c r="K183" i="30"/>
  <c r="J183" i="30"/>
  <c r="I183" i="30"/>
  <c r="H183" i="30"/>
  <c r="G183" i="30"/>
  <c r="F183" i="30"/>
  <c r="E183" i="30"/>
  <c r="D183" i="30"/>
  <c r="K182" i="30"/>
  <c r="J182" i="30"/>
  <c r="I182" i="30"/>
  <c r="H182" i="30"/>
  <c r="G182" i="30"/>
  <c r="F182" i="30"/>
  <c r="E182" i="30"/>
  <c r="D182" i="30"/>
  <c r="K181" i="30"/>
  <c r="J181" i="30"/>
  <c r="I181" i="30"/>
  <c r="H181" i="30"/>
  <c r="G181" i="30"/>
  <c r="F181" i="30"/>
  <c r="E181" i="30"/>
  <c r="D181" i="30"/>
  <c r="K180" i="30"/>
  <c r="J180" i="30"/>
  <c r="I180" i="30"/>
  <c r="H180" i="30"/>
  <c r="G180" i="30"/>
  <c r="F180" i="30"/>
  <c r="E180" i="30"/>
  <c r="D180" i="30"/>
  <c r="K179" i="30"/>
  <c r="J179" i="30"/>
  <c r="I179" i="30"/>
  <c r="H179" i="30"/>
  <c r="G179" i="30"/>
  <c r="F179" i="30"/>
  <c r="E179" i="30"/>
  <c r="D179" i="30"/>
  <c r="K178" i="30"/>
  <c r="J178" i="30"/>
  <c r="I178" i="30"/>
  <c r="H178" i="30"/>
  <c r="G178" i="30"/>
  <c r="F178" i="30"/>
  <c r="E178" i="30"/>
  <c r="D178" i="30"/>
  <c r="K177" i="30"/>
  <c r="J177" i="30"/>
  <c r="I177" i="30"/>
  <c r="H177" i="30"/>
  <c r="G177" i="30"/>
  <c r="F177" i="30"/>
  <c r="E177" i="30"/>
  <c r="D177" i="30"/>
  <c r="K176" i="30"/>
  <c r="J176" i="30"/>
  <c r="I176" i="30"/>
  <c r="H176" i="30"/>
  <c r="G176" i="30"/>
  <c r="F176" i="30"/>
  <c r="E176" i="30"/>
  <c r="D176" i="30"/>
  <c r="K175" i="30"/>
  <c r="J175" i="30"/>
  <c r="I175" i="30"/>
  <c r="H175" i="30"/>
  <c r="G175" i="30"/>
  <c r="F175" i="30"/>
  <c r="E175" i="30"/>
  <c r="D175" i="30"/>
  <c r="K174" i="30"/>
  <c r="J174" i="30"/>
  <c r="I174" i="30"/>
  <c r="H174" i="30"/>
  <c r="G174" i="30"/>
  <c r="F174" i="30"/>
  <c r="E174" i="30"/>
  <c r="D174" i="30"/>
  <c r="K173" i="30"/>
  <c r="J173" i="30"/>
  <c r="I173" i="30"/>
  <c r="H173" i="30"/>
  <c r="G173" i="30"/>
  <c r="F173" i="30"/>
  <c r="E173" i="30"/>
  <c r="D173" i="30"/>
  <c r="K172" i="30"/>
  <c r="J172" i="30"/>
  <c r="I172" i="30"/>
  <c r="H172" i="30"/>
  <c r="G172" i="30"/>
  <c r="F172" i="30"/>
  <c r="E172" i="30"/>
  <c r="D172" i="30"/>
  <c r="K171" i="30"/>
  <c r="J171" i="30"/>
  <c r="I171" i="30"/>
  <c r="H171" i="30"/>
  <c r="G171" i="30"/>
  <c r="F171" i="30"/>
  <c r="E171" i="30"/>
  <c r="D171" i="30"/>
  <c r="K170" i="30"/>
  <c r="J170" i="30"/>
  <c r="I170" i="30"/>
  <c r="H170" i="30"/>
  <c r="G170" i="30"/>
  <c r="F170" i="30"/>
  <c r="E170" i="30"/>
  <c r="D170" i="30"/>
  <c r="K169" i="30"/>
  <c r="J169" i="30"/>
  <c r="I169" i="30"/>
  <c r="H169" i="30"/>
  <c r="G169" i="30"/>
  <c r="F169" i="30"/>
  <c r="E169" i="30"/>
  <c r="D169" i="30"/>
  <c r="K168" i="30"/>
  <c r="J168" i="30"/>
  <c r="I168" i="30"/>
  <c r="H168" i="30"/>
  <c r="G168" i="30"/>
  <c r="F168" i="30"/>
  <c r="E168" i="30"/>
  <c r="D168" i="30"/>
  <c r="K167" i="30"/>
  <c r="J167" i="30"/>
  <c r="I167" i="30"/>
  <c r="H167" i="30"/>
  <c r="G167" i="30"/>
  <c r="F167" i="30"/>
  <c r="E167" i="30"/>
  <c r="D167" i="30"/>
  <c r="K158" i="30"/>
  <c r="J158" i="30"/>
  <c r="I158" i="30"/>
  <c r="H158" i="30"/>
  <c r="G158" i="30"/>
  <c r="F158" i="30"/>
  <c r="E158" i="30"/>
  <c r="D158" i="30"/>
  <c r="K157" i="30"/>
  <c r="J157" i="30"/>
  <c r="I157" i="30"/>
  <c r="H157" i="30"/>
  <c r="G157" i="30"/>
  <c r="F157" i="30"/>
  <c r="E157" i="30"/>
  <c r="D157" i="30"/>
  <c r="M195" i="30"/>
  <c r="M188" i="30"/>
  <c r="M187" i="30"/>
  <c r="M186" i="30"/>
  <c r="M185" i="30"/>
  <c r="M184" i="30"/>
  <c r="M183" i="30"/>
  <c r="M176" i="30"/>
  <c r="M175" i="30"/>
  <c r="M174" i="30"/>
  <c r="M173" i="30"/>
  <c r="M172" i="30"/>
  <c r="M171" i="30"/>
  <c r="M168" i="30"/>
  <c r="K119" i="30"/>
  <c r="J119" i="30"/>
  <c r="I119" i="30"/>
  <c r="H119" i="30"/>
  <c r="G119" i="30"/>
  <c r="F119" i="30"/>
  <c r="E119" i="30"/>
  <c r="D119" i="30"/>
  <c r="K118" i="30"/>
  <c r="J118" i="30"/>
  <c r="I118" i="30"/>
  <c r="H118" i="30"/>
  <c r="G118" i="30"/>
  <c r="F118" i="30"/>
  <c r="E118" i="30"/>
  <c r="D118" i="30"/>
  <c r="M194" i="30"/>
  <c r="M193" i="30"/>
  <c r="M192" i="30"/>
  <c r="M191" i="30"/>
  <c r="M190" i="30"/>
  <c r="M189" i="30"/>
  <c r="M182" i="30"/>
  <c r="M181" i="30"/>
  <c r="M180" i="30"/>
  <c r="M179" i="30"/>
  <c r="M178" i="30"/>
  <c r="M177" i="30"/>
  <c r="M170" i="30"/>
  <c r="M169" i="30"/>
  <c r="M167" i="30"/>
  <c r="J81" i="30"/>
  <c r="H81" i="30"/>
  <c r="F81" i="30"/>
  <c r="D81" i="30"/>
  <c r="K79" i="30"/>
  <c r="J79" i="30"/>
  <c r="I79" i="30"/>
  <c r="H79" i="30"/>
  <c r="G79" i="30"/>
  <c r="F79" i="30"/>
  <c r="E79" i="30"/>
  <c r="D79" i="30"/>
  <c r="K78" i="30"/>
  <c r="J78" i="30"/>
  <c r="I78" i="30"/>
  <c r="H78" i="30"/>
  <c r="G78" i="30"/>
  <c r="F78" i="30"/>
  <c r="E78" i="30"/>
  <c r="D78" i="30"/>
  <c r="L41" i="30"/>
  <c r="J41" i="30"/>
  <c r="H41" i="30"/>
  <c r="F41" i="30"/>
  <c r="D41" i="30"/>
  <c r="K39" i="30"/>
  <c r="J39" i="30"/>
  <c r="I39" i="30"/>
  <c r="G39" i="30"/>
  <c r="E39" i="30"/>
  <c r="K38" i="30"/>
  <c r="J38" i="30"/>
  <c r="I38" i="30"/>
  <c r="H38" i="30"/>
  <c r="G38" i="30"/>
  <c r="F38" i="30"/>
  <c r="E38" i="30"/>
  <c r="D38" i="30"/>
  <c r="K194" i="29"/>
  <c r="J194" i="29"/>
  <c r="I194" i="29"/>
  <c r="H194" i="29"/>
  <c r="G194" i="29"/>
  <c r="F194" i="29"/>
  <c r="E194" i="29"/>
  <c r="D194" i="29"/>
  <c r="K193" i="29"/>
  <c r="J193" i="29"/>
  <c r="I193" i="29"/>
  <c r="H193" i="29"/>
  <c r="G193" i="29"/>
  <c r="F193" i="29"/>
  <c r="E193" i="29"/>
  <c r="D193" i="29"/>
  <c r="K192" i="29"/>
  <c r="J192" i="29"/>
  <c r="I192" i="29"/>
  <c r="H192" i="29"/>
  <c r="G192" i="29"/>
  <c r="F192" i="29"/>
  <c r="E192" i="29"/>
  <c r="D192" i="29"/>
  <c r="K191" i="29"/>
  <c r="J191" i="29"/>
  <c r="I191" i="29"/>
  <c r="H191" i="29"/>
  <c r="G191" i="29"/>
  <c r="F191" i="29"/>
  <c r="E191" i="29"/>
  <c r="D191" i="29"/>
  <c r="K190" i="29"/>
  <c r="J190" i="29"/>
  <c r="I190" i="29"/>
  <c r="H190" i="29"/>
  <c r="G190" i="29"/>
  <c r="F190" i="29"/>
  <c r="E190" i="29"/>
  <c r="D190" i="29"/>
  <c r="K189" i="29"/>
  <c r="J189" i="29"/>
  <c r="I189" i="29"/>
  <c r="H189" i="29"/>
  <c r="G189" i="29"/>
  <c r="F189" i="29"/>
  <c r="E189" i="29"/>
  <c r="D189" i="29"/>
  <c r="K188" i="29"/>
  <c r="J188" i="29"/>
  <c r="I188" i="29"/>
  <c r="H188" i="29"/>
  <c r="G188" i="29"/>
  <c r="F188" i="29"/>
  <c r="E188" i="29"/>
  <c r="D188" i="29"/>
  <c r="K187" i="29"/>
  <c r="J187" i="29"/>
  <c r="I187" i="29"/>
  <c r="H187" i="29"/>
  <c r="G187" i="29"/>
  <c r="F187" i="29"/>
  <c r="E187" i="29"/>
  <c r="D187" i="29"/>
  <c r="K186" i="29"/>
  <c r="J186" i="29"/>
  <c r="I186" i="29"/>
  <c r="H186" i="29"/>
  <c r="G186" i="29"/>
  <c r="F186" i="29"/>
  <c r="E186" i="29"/>
  <c r="D186" i="29"/>
  <c r="K185" i="29"/>
  <c r="J185" i="29"/>
  <c r="I185" i="29"/>
  <c r="H185" i="29"/>
  <c r="G185" i="29"/>
  <c r="F185" i="29"/>
  <c r="E185" i="29"/>
  <c r="D185" i="29"/>
  <c r="K184" i="29"/>
  <c r="J184" i="29"/>
  <c r="I184" i="29"/>
  <c r="H184" i="29"/>
  <c r="G184" i="29"/>
  <c r="F184" i="29"/>
  <c r="E184" i="29"/>
  <c r="D184" i="29"/>
  <c r="K183" i="29"/>
  <c r="J183" i="29"/>
  <c r="I183" i="29"/>
  <c r="H183" i="29"/>
  <c r="G183" i="29"/>
  <c r="F183" i="29"/>
  <c r="E183" i="29"/>
  <c r="D183" i="29"/>
  <c r="K182" i="29"/>
  <c r="J182" i="29"/>
  <c r="I182" i="29"/>
  <c r="H182" i="29"/>
  <c r="G182" i="29"/>
  <c r="F182" i="29"/>
  <c r="E182" i="29"/>
  <c r="D182" i="29"/>
  <c r="K181" i="29"/>
  <c r="J181" i="29"/>
  <c r="I181" i="29"/>
  <c r="H181" i="29"/>
  <c r="G181" i="29"/>
  <c r="F181" i="29"/>
  <c r="E181" i="29"/>
  <c r="D181" i="29"/>
  <c r="K180" i="29"/>
  <c r="J180" i="29"/>
  <c r="I180" i="29"/>
  <c r="H180" i="29"/>
  <c r="G180" i="29"/>
  <c r="F180" i="29"/>
  <c r="E180" i="29"/>
  <c r="D180" i="29"/>
  <c r="K179" i="29"/>
  <c r="J179" i="29"/>
  <c r="I179" i="29"/>
  <c r="H179" i="29"/>
  <c r="G179" i="29"/>
  <c r="F179" i="29"/>
  <c r="E179" i="29"/>
  <c r="D179" i="29"/>
  <c r="K178" i="29"/>
  <c r="J178" i="29"/>
  <c r="I178" i="29"/>
  <c r="H178" i="29"/>
  <c r="G178" i="29"/>
  <c r="F178" i="29"/>
  <c r="E178" i="29"/>
  <c r="D178" i="29"/>
  <c r="K177" i="29"/>
  <c r="J177" i="29"/>
  <c r="I177" i="29"/>
  <c r="H177" i="29"/>
  <c r="G177" i="29"/>
  <c r="F177" i="29"/>
  <c r="E177" i="29"/>
  <c r="D177" i="29"/>
  <c r="K176" i="29"/>
  <c r="J176" i="29"/>
  <c r="I176" i="29"/>
  <c r="H176" i="29"/>
  <c r="G176" i="29"/>
  <c r="F176" i="29"/>
  <c r="E176" i="29"/>
  <c r="D176" i="29"/>
  <c r="K175" i="29"/>
  <c r="J175" i="29"/>
  <c r="I175" i="29"/>
  <c r="H175" i="29"/>
  <c r="G175" i="29"/>
  <c r="F175" i="29"/>
  <c r="E175" i="29"/>
  <c r="D175" i="29"/>
  <c r="M174" i="29"/>
  <c r="K174" i="29"/>
  <c r="J174" i="29"/>
  <c r="I174" i="29"/>
  <c r="H174" i="29"/>
  <c r="G174" i="29"/>
  <c r="F174" i="29"/>
  <c r="E174" i="29"/>
  <c r="D174" i="29"/>
  <c r="K173" i="29"/>
  <c r="J173" i="29"/>
  <c r="I173" i="29"/>
  <c r="H173" i="29"/>
  <c r="G173" i="29"/>
  <c r="F173" i="29"/>
  <c r="E173" i="29"/>
  <c r="D173" i="29"/>
  <c r="K172" i="29"/>
  <c r="J172" i="29"/>
  <c r="I172" i="29"/>
  <c r="H172" i="29"/>
  <c r="G172" i="29"/>
  <c r="F172" i="29"/>
  <c r="E172" i="29"/>
  <c r="D172" i="29"/>
  <c r="K171" i="29"/>
  <c r="J171" i="29"/>
  <c r="I171" i="29"/>
  <c r="H171" i="29"/>
  <c r="G171" i="29"/>
  <c r="F171" i="29"/>
  <c r="E171" i="29"/>
  <c r="D171" i="29"/>
  <c r="K170" i="29"/>
  <c r="J170" i="29"/>
  <c r="I170" i="29"/>
  <c r="H170" i="29"/>
  <c r="G170" i="29"/>
  <c r="F170" i="29"/>
  <c r="E170" i="29"/>
  <c r="D170" i="29"/>
  <c r="K169" i="29"/>
  <c r="J169" i="29"/>
  <c r="I169" i="29"/>
  <c r="H169" i="29"/>
  <c r="G169" i="29"/>
  <c r="F169" i="29"/>
  <c r="E169" i="29"/>
  <c r="D169" i="29"/>
  <c r="K168" i="29"/>
  <c r="J168" i="29"/>
  <c r="I168" i="29"/>
  <c r="H168" i="29"/>
  <c r="G168" i="29"/>
  <c r="F168" i="29"/>
  <c r="E168" i="29"/>
  <c r="D168" i="29"/>
  <c r="K167" i="29"/>
  <c r="J167" i="29"/>
  <c r="I167" i="29"/>
  <c r="H167" i="29"/>
  <c r="G167" i="29"/>
  <c r="F167" i="29"/>
  <c r="E167" i="29"/>
  <c r="D167" i="29"/>
  <c r="K166" i="29"/>
  <c r="J166" i="29"/>
  <c r="I166" i="29"/>
  <c r="H166" i="29"/>
  <c r="G166" i="29"/>
  <c r="F166" i="29"/>
  <c r="E166" i="29"/>
  <c r="D166" i="29"/>
  <c r="K157" i="29"/>
  <c r="J157" i="29"/>
  <c r="I157" i="29"/>
  <c r="H157" i="29"/>
  <c r="G157" i="29"/>
  <c r="F157" i="29"/>
  <c r="E157" i="29"/>
  <c r="D157" i="29"/>
  <c r="K156" i="29"/>
  <c r="J156" i="29"/>
  <c r="I156" i="29"/>
  <c r="H156" i="29"/>
  <c r="G156" i="29"/>
  <c r="F156" i="29"/>
  <c r="E156" i="29"/>
  <c r="D156" i="29"/>
  <c r="M188" i="29"/>
  <c r="M186" i="29"/>
  <c r="M185" i="29"/>
  <c r="M176" i="29"/>
  <c r="M173" i="29"/>
  <c r="M171" i="29"/>
  <c r="K119" i="29"/>
  <c r="J119" i="29"/>
  <c r="I119" i="29"/>
  <c r="H119" i="29"/>
  <c r="G119" i="29"/>
  <c r="F119" i="29"/>
  <c r="E119" i="29"/>
  <c r="D119" i="29"/>
  <c r="K118" i="29"/>
  <c r="J118" i="29"/>
  <c r="I118" i="29"/>
  <c r="H118" i="29"/>
  <c r="G118" i="29"/>
  <c r="F118" i="29"/>
  <c r="E118" i="29"/>
  <c r="D118" i="29"/>
  <c r="M194" i="29"/>
  <c r="M193" i="29"/>
  <c r="M192" i="29"/>
  <c r="M191" i="29"/>
  <c r="M190" i="29"/>
  <c r="M189" i="29"/>
  <c r="M187" i="29"/>
  <c r="M184" i="29"/>
  <c r="M183" i="29"/>
  <c r="M182" i="29"/>
  <c r="M181" i="29"/>
  <c r="M180" i="29"/>
  <c r="M179" i="29"/>
  <c r="M178" i="29"/>
  <c r="M177" i="29"/>
  <c r="M175" i="29"/>
  <c r="M172" i="29"/>
  <c r="M170" i="29"/>
  <c r="M169" i="29"/>
  <c r="M168" i="29"/>
  <c r="M167" i="29"/>
  <c r="M166" i="29"/>
  <c r="J81" i="29"/>
  <c r="H81" i="29"/>
  <c r="F81" i="29"/>
  <c r="D81" i="29"/>
  <c r="K79" i="29"/>
  <c r="J79" i="29"/>
  <c r="I79" i="29"/>
  <c r="H79" i="29"/>
  <c r="G79" i="29"/>
  <c r="F79" i="29"/>
  <c r="E79" i="29"/>
  <c r="D79" i="29"/>
  <c r="K78" i="29"/>
  <c r="J78" i="29"/>
  <c r="I78" i="29"/>
  <c r="H78" i="29"/>
  <c r="G78" i="29"/>
  <c r="F78" i="29"/>
  <c r="E78" i="29"/>
  <c r="D78" i="29"/>
  <c r="L41" i="29"/>
  <c r="J41" i="29"/>
  <c r="H41" i="29"/>
  <c r="F41" i="29"/>
  <c r="D41" i="29"/>
  <c r="K39" i="29"/>
  <c r="J39" i="29"/>
  <c r="I39" i="29"/>
  <c r="H39" i="29"/>
  <c r="G39" i="29"/>
  <c r="F39" i="29"/>
  <c r="E39" i="29"/>
  <c r="D39" i="29"/>
  <c r="K38" i="29"/>
  <c r="J38" i="29"/>
  <c r="I38" i="29"/>
  <c r="H38" i="29"/>
  <c r="G38" i="29"/>
  <c r="F38" i="29"/>
  <c r="E38" i="29"/>
  <c r="D38" i="29"/>
  <c r="K194" i="28"/>
  <c r="J194" i="28"/>
  <c r="I194" i="28"/>
  <c r="H194" i="28"/>
  <c r="G194" i="28"/>
  <c r="F194" i="28"/>
  <c r="E194" i="28"/>
  <c r="D194" i="28"/>
  <c r="K193" i="28"/>
  <c r="J193" i="28"/>
  <c r="I193" i="28"/>
  <c r="H193" i="28"/>
  <c r="G193" i="28"/>
  <c r="F193" i="28"/>
  <c r="E193" i="28"/>
  <c r="D193" i="28"/>
  <c r="K192" i="28"/>
  <c r="J192" i="28"/>
  <c r="I192" i="28"/>
  <c r="H192" i="28"/>
  <c r="G192" i="28"/>
  <c r="F192" i="28"/>
  <c r="E192" i="28"/>
  <c r="D192" i="28"/>
  <c r="K191" i="28"/>
  <c r="J191" i="28"/>
  <c r="I191" i="28"/>
  <c r="H191" i="28"/>
  <c r="G191" i="28"/>
  <c r="F191" i="28"/>
  <c r="E191" i="28"/>
  <c r="D191" i="28"/>
  <c r="K190" i="28"/>
  <c r="J190" i="28"/>
  <c r="I190" i="28"/>
  <c r="H190" i="28"/>
  <c r="G190" i="28"/>
  <c r="F190" i="28"/>
  <c r="E190" i="28"/>
  <c r="D190" i="28"/>
  <c r="K189" i="28"/>
  <c r="J189" i="28"/>
  <c r="I189" i="28"/>
  <c r="H189" i="28"/>
  <c r="G189" i="28"/>
  <c r="F189" i="28"/>
  <c r="E189" i="28"/>
  <c r="D189" i="28"/>
  <c r="K188" i="28"/>
  <c r="J188" i="28"/>
  <c r="I188" i="28"/>
  <c r="H188" i="28"/>
  <c r="G188" i="28"/>
  <c r="F188" i="28"/>
  <c r="E188" i="28"/>
  <c r="D188" i="28"/>
  <c r="K187" i="28"/>
  <c r="J187" i="28"/>
  <c r="I187" i="28"/>
  <c r="H187" i="28"/>
  <c r="G187" i="28"/>
  <c r="F187" i="28"/>
  <c r="E187" i="28"/>
  <c r="D187" i="28"/>
  <c r="K186" i="28"/>
  <c r="J186" i="28"/>
  <c r="I186" i="28"/>
  <c r="H186" i="28"/>
  <c r="G186" i="28"/>
  <c r="F186" i="28"/>
  <c r="E186" i="28"/>
  <c r="D186" i="28"/>
  <c r="K185" i="28"/>
  <c r="J185" i="28"/>
  <c r="I185" i="28"/>
  <c r="H185" i="28"/>
  <c r="G185" i="28"/>
  <c r="F185" i="28"/>
  <c r="E185" i="28"/>
  <c r="D185" i="28"/>
  <c r="K184" i="28"/>
  <c r="J184" i="28"/>
  <c r="I184" i="28"/>
  <c r="H184" i="28"/>
  <c r="G184" i="28"/>
  <c r="F184" i="28"/>
  <c r="E184" i="28"/>
  <c r="D184" i="28"/>
  <c r="K183" i="28"/>
  <c r="J183" i="28"/>
  <c r="I183" i="28"/>
  <c r="H183" i="28"/>
  <c r="G183" i="28"/>
  <c r="F183" i="28"/>
  <c r="E183" i="28"/>
  <c r="D183" i="28"/>
  <c r="K182" i="28"/>
  <c r="J182" i="28"/>
  <c r="I182" i="28"/>
  <c r="H182" i="28"/>
  <c r="G182" i="28"/>
  <c r="F182" i="28"/>
  <c r="E182" i="28"/>
  <c r="D182" i="28"/>
  <c r="K181" i="28"/>
  <c r="J181" i="28"/>
  <c r="I181" i="28"/>
  <c r="H181" i="28"/>
  <c r="G181" i="28"/>
  <c r="F181" i="28"/>
  <c r="E181" i="28"/>
  <c r="D181" i="28"/>
  <c r="K180" i="28"/>
  <c r="J180" i="28"/>
  <c r="I180" i="28"/>
  <c r="H180" i="28"/>
  <c r="G180" i="28"/>
  <c r="F180" i="28"/>
  <c r="E180" i="28"/>
  <c r="D180" i="28"/>
  <c r="K179" i="28"/>
  <c r="J179" i="28"/>
  <c r="I179" i="28"/>
  <c r="H179" i="28"/>
  <c r="G179" i="28"/>
  <c r="F179" i="28"/>
  <c r="E179" i="28"/>
  <c r="D179" i="28"/>
  <c r="K178" i="28"/>
  <c r="J178" i="28"/>
  <c r="I178" i="28"/>
  <c r="H178" i="28"/>
  <c r="G178" i="28"/>
  <c r="F178" i="28"/>
  <c r="E178" i="28"/>
  <c r="D178" i="28"/>
  <c r="K177" i="28"/>
  <c r="J177" i="28"/>
  <c r="I177" i="28"/>
  <c r="H177" i="28"/>
  <c r="G177" i="28"/>
  <c r="F177" i="28"/>
  <c r="E177" i="28"/>
  <c r="D177" i="28"/>
  <c r="K176" i="28"/>
  <c r="J176" i="28"/>
  <c r="I176" i="28"/>
  <c r="H176" i="28"/>
  <c r="G176" i="28"/>
  <c r="F176" i="28"/>
  <c r="E176" i="28"/>
  <c r="D176" i="28"/>
  <c r="K175" i="28"/>
  <c r="J175" i="28"/>
  <c r="I175" i="28"/>
  <c r="H175" i="28"/>
  <c r="G175" i="28"/>
  <c r="F175" i="28"/>
  <c r="E175" i="28"/>
  <c r="D175" i="28"/>
  <c r="M174" i="28"/>
  <c r="K174" i="28"/>
  <c r="J174" i="28"/>
  <c r="I174" i="28"/>
  <c r="H174" i="28"/>
  <c r="G174" i="28"/>
  <c r="F174" i="28"/>
  <c r="E174" i="28"/>
  <c r="D174" i="28"/>
  <c r="K173" i="28"/>
  <c r="J173" i="28"/>
  <c r="I173" i="28"/>
  <c r="H173" i="28"/>
  <c r="G173" i="28"/>
  <c r="F173" i="28"/>
  <c r="E173" i="28"/>
  <c r="D173" i="28"/>
  <c r="K172" i="28"/>
  <c r="J172" i="28"/>
  <c r="I172" i="28"/>
  <c r="H172" i="28"/>
  <c r="G172" i="28"/>
  <c r="F172" i="28"/>
  <c r="E172" i="28"/>
  <c r="D172" i="28"/>
  <c r="K171" i="28"/>
  <c r="J171" i="28"/>
  <c r="I171" i="28"/>
  <c r="H171" i="28"/>
  <c r="G171" i="28"/>
  <c r="F171" i="28"/>
  <c r="E171" i="28"/>
  <c r="D171" i="28"/>
  <c r="K170" i="28"/>
  <c r="J170" i="28"/>
  <c r="I170" i="28"/>
  <c r="H170" i="28"/>
  <c r="G170" i="28"/>
  <c r="F170" i="28"/>
  <c r="E170" i="28"/>
  <c r="D170" i="28"/>
  <c r="K169" i="28"/>
  <c r="J169" i="28"/>
  <c r="I169" i="28"/>
  <c r="H169" i="28"/>
  <c r="G169" i="28"/>
  <c r="F169" i="28"/>
  <c r="E169" i="28"/>
  <c r="D169" i="28"/>
  <c r="K168" i="28"/>
  <c r="J168" i="28"/>
  <c r="I168" i="28"/>
  <c r="H168" i="28"/>
  <c r="G168" i="28"/>
  <c r="F168" i="28"/>
  <c r="E168" i="28"/>
  <c r="D168" i="28"/>
  <c r="K167" i="28"/>
  <c r="J167" i="28"/>
  <c r="I167" i="28"/>
  <c r="H167" i="28"/>
  <c r="G167" i="28"/>
  <c r="F167" i="28"/>
  <c r="E167" i="28"/>
  <c r="D167" i="28"/>
  <c r="K166" i="28"/>
  <c r="J166" i="28"/>
  <c r="I166" i="28"/>
  <c r="H166" i="28"/>
  <c r="G166" i="28"/>
  <c r="F166" i="28"/>
  <c r="E166" i="28"/>
  <c r="D166" i="28"/>
  <c r="K157" i="28"/>
  <c r="K195" i="28" s="1"/>
  <c r="J157" i="28"/>
  <c r="J195" i="28" s="1"/>
  <c r="I157" i="28"/>
  <c r="I195" i="28" s="1"/>
  <c r="H157" i="28"/>
  <c r="H195" i="28" s="1"/>
  <c r="G157" i="28"/>
  <c r="G195" i="28" s="1"/>
  <c r="F157" i="28"/>
  <c r="F195" i="28" s="1"/>
  <c r="E157" i="28"/>
  <c r="E195" i="28" s="1"/>
  <c r="D157" i="28"/>
  <c r="K156" i="28"/>
  <c r="J156" i="28"/>
  <c r="I156" i="28"/>
  <c r="H156" i="28"/>
  <c r="G156" i="28"/>
  <c r="F156" i="28"/>
  <c r="E156" i="28"/>
  <c r="D156" i="28"/>
  <c r="M190" i="28"/>
  <c r="M186" i="28"/>
  <c r="M185" i="28"/>
  <c r="M184" i="28"/>
  <c r="M183" i="28"/>
  <c r="M182" i="28"/>
  <c r="M181" i="28"/>
  <c r="M178" i="28"/>
  <c r="M173" i="28"/>
  <c r="M172" i="28"/>
  <c r="M171" i="28"/>
  <c r="M170" i="28"/>
  <c r="M169" i="28"/>
  <c r="M166" i="28"/>
  <c r="K119" i="28"/>
  <c r="J119" i="28"/>
  <c r="I119" i="28"/>
  <c r="H119" i="28"/>
  <c r="G119" i="28"/>
  <c r="F119" i="28"/>
  <c r="E119" i="28"/>
  <c r="D119" i="28"/>
  <c r="K118" i="28"/>
  <c r="J118" i="28"/>
  <c r="I118" i="28"/>
  <c r="H118" i="28"/>
  <c r="G118" i="28"/>
  <c r="F118" i="28"/>
  <c r="E118" i="28"/>
  <c r="D118" i="28"/>
  <c r="M194" i="28"/>
  <c r="M193" i="28"/>
  <c r="M192" i="28"/>
  <c r="M191" i="28"/>
  <c r="M189" i="28"/>
  <c r="M188" i="28"/>
  <c r="M187" i="28"/>
  <c r="M180" i="28"/>
  <c r="M179" i="28"/>
  <c r="M177" i="28"/>
  <c r="M176" i="28"/>
  <c r="M175" i="28"/>
  <c r="M168" i="28"/>
  <c r="M167" i="28"/>
  <c r="K79" i="28"/>
  <c r="J79" i="28"/>
  <c r="I79" i="28"/>
  <c r="H79" i="28"/>
  <c r="G79" i="28"/>
  <c r="F79" i="28"/>
  <c r="E79" i="28"/>
  <c r="D79" i="28"/>
  <c r="K78" i="28"/>
  <c r="J78" i="28"/>
  <c r="I78" i="28"/>
  <c r="H78" i="28"/>
  <c r="G78" i="28"/>
  <c r="F78" i="28"/>
  <c r="E78" i="28"/>
  <c r="D78" i="28"/>
  <c r="L41" i="28"/>
  <c r="J41" i="28"/>
  <c r="H41" i="28"/>
  <c r="F41" i="28"/>
  <c r="D41" i="28"/>
  <c r="K39" i="28"/>
  <c r="J39" i="28"/>
  <c r="I39" i="28"/>
  <c r="H39" i="28"/>
  <c r="G39" i="28"/>
  <c r="F39" i="28"/>
  <c r="E39" i="28"/>
  <c r="D39" i="28"/>
  <c r="K38" i="28"/>
  <c r="J38" i="28"/>
  <c r="I38" i="28"/>
  <c r="H38" i="28"/>
  <c r="G38" i="28"/>
  <c r="F38" i="28"/>
  <c r="L38" i="28" s="1"/>
  <c r="E38" i="28"/>
  <c r="D38" i="28"/>
  <c r="K195" i="27"/>
  <c r="J195" i="27"/>
  <c r="I195" i="27"/>
  <c r="H195" i="27"/>
  <c r="G195" i="27"/>
  <c r="F195" i="27"/>
  <c r="E195" i="27"/>
  <c r="D195" i="27"/>
  <c r="K194" i="27"/>
  <c r="J194" i="27"/>
  <c r="I194" i="27"/>
  <c r="H194" i="27"/>
  <c r="G194" i="27"/>
  <c r="F194" i="27"/>
  <c r="E194" i="27"/>
  <c r="D194" i="27"/>
  <c r="K193" i="27"/>
  <c r="J193" i="27"/>
  <c r="I193" i="27"/>
  <c r="H193" i="27"/>
  <c r="G193" i="27"/>
  <c r="F193" i="27"/>
  <c r="E193" i="27"/>
  <c r="D193" i="27"/>
  <c r="K192" i="27"/>
  <c r="J192" i="27"/>
  <c r="I192" i="27"/>
  <c r="H192" i="27"/>
  <c r="G192" i="27"/>
  <c r="F192" i="27"/>
  <c r="E192" i="27"/>
  <c r="D192" i="27"/>
  <c r="K191" i="27"/>
  <c r="J191" i="27"/>
  <c r="I191" i="27"/>
  <c r="H191" i="27"/>
  <c r="G191" i="27"/>
  <c r="F191" i="27"/>
  <c r="E191" i="27"/>
  <c r="D191" i="27"/>
  <c r="K190" i="27"/>
  <c r="J190" i="27"/>
  <c r="I190" i="27"/>
  <c r="H190" i="27"/>
  <c r="G190" i="27"/>
  <c r="F190" i="27"/>
  <c r="E190" i="27"/>
  <c r="D190" i="27"/>
  <c r="K189" i="27"/>
  <c r="J189" i="27"/>
  <c r="I189" i="27"/>
  <c r="H189" i="27"/>
  <c r="G189" i="27"/>
  <c r="F189" i="27"/>
  <c r="E189" i="27"/>
  <c r="D189" i="27"/>
  <c r="K188" i="27"/>
  <c r="J188" i="27"/>
  <c r="I188" i="27"/>
  <c r="H188" i="27"/>
  <c r="G188" i="27"/>
  <c r="F188" i="27"/>
  <c r="E188" i="27"/>
  <c r="D188" i="27"/>
  <c r="K187" i="27"/>
  <c r="J187" i="27"/>
  <c r="I187" i="27"/>
  <c r="H187" i="27"/>
  <c r="G187" i="27"/>
  <c r="F187" i="27"/>
  <c r="E187" i="27"/>
  <c r="D187" i="27"/>
  <c r="K186" i="27"/>
  <c r="J186" i="27"/>
  <c r="I186" i="27"/>
  <c r="H186" i="27"/>
  <c r="G186" i="27"/>
  <c r="F186" i="27"/>
  <c r="E186" i="27"/>
  <c r="D186" i="27"/>
  <c r="K185" i="27"/>
  <c r="J185" i="27"/>
  <c r="I185" i="27"/>
  <c r="H185" i="27"/>
  <c r="G185" i="27"/>
  <c r="F185" i="27"/>
  <c r="E185" i="27"/>
  <c r="D185" i="27"/>
  <c r="K184" i="27"/>
  <c r="J184" i="27"/>
  <c r="I184" i="27"/>
  <c r="H184" i="27"/>
  <c r="G184" i="27"/>
  <c r="F184" i="27"/>
  <c r="E184" i="27"/>
  <c r="D184" i="27"/>
  <c r="K183" i="27"/>
  <c r="J183" i="27"/>
  <c r="I183" i="27"/>
  <c r="H183" i="27"/>
  <c r="G183" i="27"/>
  <c r="F183" i="27"/>
  <c r="E183" i="27"/>
  <c r="D183" i="27"/>
  <c r="K182" i="27"/>
  <c r="J182" i="27"/>
  <c r="I182" i="27"/>
  <c r="H182" i="27"/>
  <c r="G182" i="27"/>
  <c r="F182" i="27"/>
  <c r="E182" i="27"/>
  <c r="D182" i="27"/>
  <c r="K181" i="27"/>
  <c r="J181" i="27"/>
  <c r="I181" i="27"/>
  <c r="H181" i="27"/>
  <c r="G181" i="27"/>
  <c r="F181" i="27"/>
  <c r="E181" i="27"/>
  <c r="D181" i="27"/>
  <c r="K180" i="27"/>
  <c r="J180" i="27"/>
  <c r="I180" i="27"/>
  <c r="H180" i="27"/>
  <c r="G180" i="27"/>
  <c r="F180" i="27"/>
  <c r="E180" i="27"/>
  <c r="D180" i="27"/>
  <c r="K179" i="27"/>
  <c r="J179" i="27"/>
  <c r="I179" i="27"/>
  <c r="H179" i="27"/>
  <c r="G179" i="27"/>
  <c r="F179" i="27"/>
  <c r="E179" i="27"/>
  <c r="D179" i="27"/>
  <c r="K178" i="27"/>
  <c r="J178" i="27"/>
  <c r="I178" i="27"/>
  <c r="H178" i="27"/>
  <c r="G178" i="27"/>
  <c r="F178" i="27"/>
  <c r="E178" i="27"/>
  <c r="D178" i="27"/>
  <c r="K177" i="27"/>
  <c r="J177" i="27"/>
  <c r="I177" i="27"/>
  <c r="H177" i="27"/>
  <c r="G177" i="27"/>
  <c r="F177" i="27"/>
  <c r="E177" i="27"/>
  <c r="D177" i="27"/>
  <c r="K176" i="27"/>
  <c r="J176" i="27"/>
  <c r="I176" i="27"/>
  <c r="H176" i="27"/>
  <c r="G176" i="27"/>
  <c r="F176" i="27"/>
  <c r="E176" i="27"/>
  <c r="D176" i="27"/>
  <c r="K175" i="27"/>
  <c r="J175" i="27"/>
  <c r="I175" i="27"/>
  <c r="H175" i="27"/>
  <c r="G175" i="27"/>
  <c r="F175" i="27"/>
  <c r="E175" i="27"/>
  <c r="D175" i="27"/>
  <c r="K174" i="27"/>
  <c r="J174" i="27"/>
  <c r="I174" i="27"/>
  <c r="H174" i="27"/>
  <c r="G174" i="27"/>
  <c r="F174" i="27"/>
  <c r="E174" i="27"/>
  <c r="D174" i="27"/>
  <c r="K173" i="27"/>
  <c r="J173" i="27"/>
  <c r="I173" i="27"/>
  <c r="H173" i="27"/>
  <c r="G173" i="27"/>
  <c r="F173" i="27"/>
  <c r="E173" i="27"/>
  <c r="D173" i="27"/>
  <c r="K172" i="27"/>
  <c r="J172" i="27"/>
  <c r="I172" i="27"/>
  <c r="H172" i="27"/>
  <c r="G172" i="27"/>
  <c r="F172" i="27"/>
  <c r="E172" i="27"/>
  <c r="D172" i="27"/>
  <c r="K171" i="27"/>
  <c r="J171" i="27"/>
  <c r="I171" i="27"/>
  <c r="H171" i="27"/>
  <c r="G171" i="27"/>
  <c r="F171" i="27"/>
  <c r="E171" i="27"/>
  <c r="D171" i="27"/>
  <c r="K170" i="27"/>
  <c r="J170" i="27"/>
  <c r="I170" i="27"/>
  <c r="H170" i="27"/>
  <c r="G170" i="27"/>
  <c r="F170" i="27"/>
  <c r="E170" i="27"/>
  <c r="D170" i="27"/>
  <c r="K169" i="27"/>
  <c r="J169" i="27"/>
  <c r="I169" i="27"/>
  <c r="H169" i="27"/>
  <c r="G169" i="27"/>
  <c r="F169" i="27"/>
  <c r="E169" i="27"/>
  <c r="D169" i="27"/>
  <c r="K168" i="27"/>
  <c r="J168" i="27"/>
  <c r="I168" i="27"/>
  <c r="H168" i="27"/>
  <c r="G168" i="27"/>
  <c r="F168" i="27"/>
  <c r="E168" i="27"/>
  <c r="D168" i="27"/>
  <c r="K167" i="27"/>
  <c r="J167" i="27"/>
  <c r="I167" i="27"/>
  <c r="H167" i="27"/>
  <c r="G167" i="27"/>
  <c r="F167" i="27"/>
  <c r="E167" i="27"/>
  <c r="D167" i="27"/>
  <c r="K158" i="27"/>
  <c r="J158" i="27"/>
  <c r="I158" i="27"/>
  <c r="H158" i="27"/>
  <c r="G158" i="27"/>
  <c r="F158" i="27"/>
  <c r="E158" i="27"/>
  <c r="D158" i="27"/>
  <c r="K157" i="27"/>
  <c r="K196" i="27" s="1"/>
  <c r="J157" i="27"/>
  <c r="J196" i="27" s="1"/>
  <c r="I157" i="27"/>
  <c r="I196" i="27" s="1"/>
  <c r="H157" i="27"/>
  <c r="H196" i="27" s="1"/>
  <c r="G157" i="27"/>
  <c r="G196" i="27" s="1"/>
  <c r="F157" i="27"/>
  <c r="F196" i="27" s="1"/>
  <c r="E157" i="27"/>
  <c r="E196" i="27" s="1"/>
  <c r="D157" i="27"/>
  <c r="M195" i="27"/>
  <c r="M194" i="27"/>
  <c r="M193" i="27"/>
  <c r="M192" i="27"/>
  <c r="M187" i="27"/>
  <c r="M186" i="27"/>
  <c r="M185" i="27"/>
  <c r="M184" i="27"/>
  <c r="M183" i="27"/>
  <c r="M182" i="27"/>
  <c r="M181" i="27"/>
  <c r="M180" i="27"/>
  <c r="M175" i="27"/>
  <c r="M174" i="27"/>
  <c r="M173" i="27"/>
  <c r="M172" i="27"/>
  <c r="M171" i="27"/>
  <c r="M170" i="27"/>
  <c r="M169" i="27"/>
  <c r="M168" i="27"/>
  <c r="J119" i="27"/>
  <c r="I119" i="27"/>
  <c r="H119" i="27"/>
  <c r="G119" i="27"/>
  <c r="F119" i="27"/>
  <c r="E119" i="27"/>
  <c r="D119" i="27"/>
  <c r="L119" i="27" s="1"/>
  <c r="K118" i="27"/>
  <c r="J118" i="27"/>
  <c r="I118" i="27"/>
  <c r="H118" i="27"/>
  <c r="G118" i="27"/>
  <c r="F118" i="27"/>
  <c r="E118" i="27"/>
  <c r="D118" i="27"/>
  <c r="M191" i="27"/>
  <c r="M190" i="27"/>
  <c r="M189" i="27"/>
  <c r="M188" i="27"/>
  <c r="M179" i="27"/>
  <c r="M178" i="27"/>
  <c r="M177" i="27"/>
  <c r="M176" i="27"/>
  <c r="M167" i="27"/>
  <c r="K79" i="27"/>
  <c r="J79" i="27"/>
  <c r="I79" i="27"/>
  <c r="H79" i="27"/>
  <c r="G79" i="27"/>
  <c r="F79" i="27"/>
  <c r="E79" i="27"/>
  <c r="D79" i="27"/>
  <c r="K78" i="27"/>
  <c r="J78" i="27"/>
  <c r="I78" i="27"/>
  <c r="H78" i="27"/>
  <c r="G78" i="27"/>
  <c r="F78" i="27"/>
  <c r="E78" i="27"/>
  <c r="D78" i="27"/>
  <c r="L41" i="27"/>
  <c r="J41" i="27"/>
  <c r="H41" i="27"/>
  <c r="F41" i="27"/>
  <c r="D41" i="27"/>
  <c r="K39" i="27"/>
  <c r="J39" i="27"/>
  <c r="I39" i="27"/>
  <c r="H39" i="27"/>
  <c r="G39" i="27"/>
  <c r="F39" i="27"/>
  <c r="E39" i="27"/>
  <c r="D39" i="27"/>
  <c r="K38" i="27"/>
  <c r="J38" i="27"/>
  <c r="I38" i="27"/>
  <c r="H38" i="27"/>
  <c r="G38" i="27"/>
  <c r="F38" i="27"/>
  <c r="E38" i="27"/>
  <c r="D38" i="27"/>
  <c r="M195" i="40" l="1"/>
  <c r="M195" i="52"/>
  <c r="F196" i="55"/>
  <c r="H196" i="55"/>
  <c r="I196" i="55"/>
  <c r="J196" i="55"/>
  <c r="K196" i="55"/>
  <c r="G196" i="55"/>
  <c r="J195" i="42"/>
  <c r="L187" i="56"/>
  <c r="K195" i="47"/>
  <c r="G195" i="35"/>
  <c r="L168" i="54"/>
  <c r="H195" i="43"/>
  <c r="I195" i="41"/>
  <c r="F195" i="35"/>
  <c r="L157" i="33"/>
  <c r="H195" i="46"/>
  <c r="E195" i="43"/>
  <c r="J195" i="41"/>
  <c r="L158" i="58"/>
  <c r="L187" i="58"/>
  <c r="L173" i="58"/>
  <c r="L158" i="57"/>
  <c r="L158" i="56"/>
  <c r="L158" i="55"/>
  <c r="L158" i="54"/>
  <c r="E197" i="54"/>
  <c r="L157" i="52"/>
  <c r="L158" i="50"/>
  <c r="L158" i="49"/>
  <c r="L157" i="46"/>
  <c r="L158" i="45"/>
  <c r="L157" i="44"/>
  <c r="L157" i="43"/>
  <c r="L157" i="41"/>
  <c r="L157" i="39"/>
  <c r="L158" i="38"/>
  <c r="L158" i="37"/>
  <c r="L158" i="36"/>
  <c r="L157" i="35"/>
  <c r="D195" i="35"/>
  <c r="L158" i="34"/>
  <c r="L157" i="32"/>
  <c r="D195" i="32"/>
  <c r="L195" i="32" s="1"/>
  <c r="L157" i="31"/>
  <c r="L157" i="29"/>
  <c r="L157" i="28"/>
  <c r="D195" i="28"/>
  <c r="L195" i="28" s="1"/>
  <c r="L158" i="27"/>
  <c r="L158" i="30"/>
  <c r="I196" i="37"/>
  <c r="J196" i="37"/>
  <c r="K196" i="37"/>
  <c r="E196" i="37"/>
  <c r="G196" i="37"/>
  <c r="G196" i="58"/>
  <c r="L157" i="58"/>
  <c r="L157" i="57"/>
  <c r="D196" i="57"/>
  <c r="L157" i="56"/>
  <c r="D196" i="56"/>
  <c r="L157" i="55"/>
  <c r="D196" i="55"/>
  <c r="L157" i="54"/>
  <c r="D196" i="54"/>
  <c r="L196" i="54" s="1"/>
  <c r="L192" i="52"/>
  <c r="L156" i="52"/>
  <c r="L157" i="50"/>
  <c r="D196" i="50"/>
  <c r="L157" i="49"/>
  <c r="I195" i="47"/>
  <c r="H195" i="47"/>
  <c r="L156" i="47"/>
  <c r="K195" i="46"/>
  <c r="J195" i="46"/>
  <c r="I195" i="46"/>
  <c r="F195" i="46"/>
  <c r="L156" i="46"/>
  <c r="E195" i="46"/>
  <c r="L157" i="45"/>
  <c r="D196" i="45"/>
  <c r="L196" i="45" s="1"/>
  <c r="K195" i="44"/>
  <c r="J195" i="44"/>
  <c r="F195" i="44"/>
  <c r="K195" i="43"/>
  <c r="J195" i="43"/>
  <c r="G195" i="43"/>
  <c r="F195" i="43"/>
  <c r="L156" i="43"/>
  <c r="D195" i="43"/>
  <c r="K195" i="42"/>
  <c r="F195" i="42"/>
  <c r="E195" i="42"/>
  <c r="D195" i="42"/>
  <c r="K195" i="41"/>
  <c r="H195" i="41"/>
  <c r="G195" i="41"/>
  <c r="L156" i="41"/>
  <c r="J195" i="40"/>
  <c r="I195" i="40"/>
  <c r="H195" i="40"/>
  <c r="E195" i="40"/>
  <c r="L156" i="39"/>
  <c r="I196" i="38"/>
  <c r="K196" i="38"/>
  <c r="J196" i="38"/>
  <c r="H196" i="38"/>
  <c r="G196" i="38"/>
  <c r="F196" i="38"/>
  <c r="E196" i="38"/>
  <c r="L157" i="38"/>
  <c r="D196" i="38"/>
  <c r="F196" i="37"/>
  <c r="L157" i="37"/>
  <c r="D196" i="37"/>
  <c r="F196" i="36"/>
  <c r="L157" i="36"/>
  <c r="D196" i="36"/>
  <c r="L156" i="35"/>
  <c r="L157" i="34"/>
  <c r="L156" i="33"/>
  <c r="L156" i="32"/>
  <c r="L156" i="31"/>
  <c r="G196" i="30"/>
  <c r="K196" i="30"/>
  <c r="L157" i="30"/>
  <c r="E196" i="30"/>
  <c r="D196" i="30"/>
  <c r="L156" i="29"/>
  <c r="L156" i="28"/>
  <c r="L157" i="27"/>
  <c r="D196" i="27"/>
  <c r="D195" i="47"/>
  <c r="E195" i="47"/>
  <c r="F195" i="47"/>
  <c r="G195" i="47"/>
  <c r="J195" i="47"/>
  <c r="L157" i="47"/>
  <c r="L38" i="46"/>
  <c r="D195" i="46"/>
  <c r="G195" i="46"/>
  <c r="L156" i="44"/>
  <c r="L38" i="44"/>
  <c r="D195" i="44"/>
  <c r="E195" i="44"/>
  <c r="G195" i="44"/>
  <c r="H195" i="44"/>
  <c r="I195" i="44"/>
  <c r="I195" i="43"/>
  <c r="L38" i="43"/>
  <c r="L38" i="41"/>
  <c r="D195" i="41"/>
  <c r="E195" i="41"/>
  <c r="F195" i="41"/>
  <c r="F195" i="40"/>
  <c r="G195" i="40"/>
  <c r="K195" i="40"/>
  <c r="L157" i="40"/>
  <c r="L156" i="40"/>
  <c r="D195" i="40"/>
  <c r="L156" i="42"/>
  <c r="G195" i="42"/>
  <c r="H195" i="42"/>
  <c r="I195" i="42"/>
  <c r="L157" i="42"/>
  <c r="L192" i="53"/>
  <c r="D196" i="53"/>
  <c r="L168" i="49"/>
  <c r="L188" i="56"/>
  <c r="L171" i="53"/>
  <c r="L174" i="53"/>
  <c r="L168" i="47"/>
  <c r="L186" i="46"/>
  <c r="L38" i="34"/>
  <c r="L39" i="33"/>
  <c r="L38" i="33"/>
  <c r="F196" i="30"/>
  <c r="H196" i="30"/>
  <c r="L38" i="32"/>
  <c r="I196" i="30"/>
  <c r="L39" i="31"/>
  <c r="J196" i="30"/>
  <c r="L38" i="31"/>
  <c r="L39" i="29"/>
  <c r="L38" i="29"/>
  <c r="L39" i="28"/>
  <c r="L39" i="27"/>
  <c r="L38" i="27"/>
  <c r="L79" i="13"/>
  <c r="L193" i="56"/>
  <c r="L195" i="55"/>
  <c r="L195" i="54"/>
  <c r="J196" i="49"/>
  <c r="L169" i="56"/>
  <c r="L189" i="54"/>
  <c r="L179" i="55"/>
  <c r="L188" i="55"/>
  <c r="L187" i="50"/>
  <c r="J195" i="33"/>
  <c r="L185" i="56"/>
  <c r="L185" i="55"/>
  <c r="L185" i="54"/>
  <c r="L167" i="55"/>
  <c r="L167" i="54"/>
  <c r="L180" i="56"/>
  <c r="L174" i="38"/>
  <c r="L190" i="38"/>
  <c r="L193" i="38"/>
  <c r="L167" i="38"/>
  <c r="L170" i="38"/>
  <c r="L173" i="56"/>
  <c r="L173" i="54"/>
  <c r="L119" i="49"/>
  <c r="L172" i="44"/>
  <c r="L119" i="42"/>
  <c r="L118" i="35"/>
  <c r="L118" i="34"/>
  <c r="L171" i="54"/>
  <c r="L119" i="46"/>
  <c r="L118" i="56"/>
  <c r="L119" i="56"/>
  <c r="L177" i="56"/>
  <c r="L119" i="55"/>
  <c r="L118" i="55"/>
  <c r="L119" i="54"/>
  <c r="L118" i="54"/>
  <c r="L183" i="52"/>
  <c r="L118" i="52"/>
  <c r="L119" i="52"/>
  <c r="L119" i="50"/>
  <c r="L118" i="50"/>
  <c r="L118" i="49"/>
  <c r="L121" i="49"/>
  <c r="L119" i="47"/>
  <c r="L118" i="47"/>
  <c r="L118" i="46"/>
  <c r="L118" i="45"/>
  <c r="L119" i="45"/>
  <c r="L119" i="44"/>
  <c r="L118" i="44"/>
  <c r="L119" i="43"/>
  <c r="L118" i="43"/>
  <c r="L118" i="42"/>
  <c r="L119" i="41"/>
  <c r="L118" i="41"/>
  <c r="L119" i="40"/>
  <c r="L118" i="40"/>
  <c r="L119" i="39"/>
  <c r="L118" i="39"/>
  <c r="L119" i="35"/>
  <c r="L119" i="34"/>
  <c r="L118" i="33"/>
  <c r="L119" i="33"/>
  <c r="L119" i="32"/>
  <c r="L118" i="32"/>
  <c r="L119" i="31"/>
  <c r="L118" i="31"/>
  <c r="L118" i="29"/>
  <c r="L119" i="29"/>
  <c r="L118" i="28"/>
  <c r="L119" i="28"/>
  <c r="L118" i="27"/>
  <c r="L184" i="58"/>
  <c r="L174" i="58"/>
  <c r="L189" i="58"/>
  <c r="L173" i="57"/>
  <c r="L186" i="57"/>
  <c r="L185" i="57"/>
  <c r="L175" i="56"/>
  <c r="L176" i="56"/>
  <c r="L189" i="56"/>
  <c r="L192" i="56"/>
  <c r="L186" i="55"/>
  <c r="L187" i="55"/>
  <c r="L175" i="54"/>
  <c r="L185" i="51"/>
  <c r="L171" i="51"/>
  <c r="L171" i="50"/>
  <c r="L168" i="38"/>
  <c r="L171" i="38"/>
  <c r="L187" i="38"/>
  <c r="L177" i="38"/>
  <c r="L180" i="38"/>
  <c r="L183" i="38"/>
  <c r="L186" i="38"/>
  <c r="L173" i="38"/>
  <c r="L189" i="38"/>
  <c r="L192" i="38"/>
  <c r="L195" i="38"/>
  <c r="L176" i="38"/>
  <c r="L179" i="38"/>
  <c r="L182" i="38"/>
  <c r="L185" i="38"/>
  <c r="L169" i="38"/>
  <c r="L172" i="38"/>
  <c r="L188" i="38"/>
  <c r="L191" i="38"/>
  <c r="L194" i="38"/>
  <c r="L175" i="38"/>
  <c r="L178" i="38"/>
  <c r="L181" i="38"/>
  <c r="L184" i="38"/>
  <c r="L167" i="36"/>
  <c r="L39" i="30"/>
  <c r="L169" i="36"/>
  <c r="L172" i="36"/>
  <c r="L188" i="36"/>
  <c r="L191" i="36"/>
  <c r="L194" i="36"/>
  <c r="L170" i="36"/>
  <c r="L173" i="36"/>
  <c r="L189" i="36"/>
  <c r="L192" i="36"/>
  <c r="L195" i="36"/>
  <c r="L118" i="37"/>
  <c r="L173" i="37"/>
  <c r="L191" i="37"/>
  <c r="L194" i="37"/>
  <c r="L178" i="37"/>
  <c r="L181" i="37"/>
  <c r="L176" i="36"/>
  <c r="L179" i="36"/>
  <c r="L182" i="36"/>
  <c r="L185" i="36"/>
  <c r="L188" i="37"/>
  <c r="L169" i="37"/>
  <c r="L175" i="37"/>
  <c r="L180" i="37"/>
  <c r="L119" i="37"/>
  <c r="L171" i="37"/>
  <c r="L174" i="37"/>
  <c r="L179" i="37"/>
  <c r="L195" i="37"/>
  <c r="L193" i="37"/>
  <c r="L192" i="37"/>
  <c r="L190" i="37"/>
  <c r="L189" i="37"/>
  <c r="L187" i="37"/>
  <c r="L186" i="37"/>
  <c r="L185" i="37"/>
  <c r="L184" i="37"/>
  <c r="L183" i="37"/>
  <c r="L182" i="37"/>
  <c r="L177" i="37"/>
  <c r="L176" i="37"/>
  <c r="L172" i="37"/>
  <c r="L170" i="37"/>
  <c r="L168" i="37"/>
  <c r="L167" i="37"/>
  <c r="L39" i="36"/>
  <c r="L119" i="36"/>
  <c r="L38" i="36"/>
  <c r="L175" i="36"/>
  <c r="L178" i="36"/>
  <c r="L181" i="36"/>
  <c r="L184" i="36"/>
  <c r="L118" i="36"/>
  <c r="L187" i="36"/>
  <c r="L168" i="36"/>
  <c r="L171" i="36"/>
  <c r="L174" i="36"/>
  <c r="L190" i="36"/>
  <c r="L193" i="36"/>
  <c r="L177" i="36"/>
  <c r="L180" i="36"/>
  <c r="L183" i="36"/>
  <c r="L186" i="36"/>
  <c r="L119" i="38"/>
  <c r="L118" i="38"/>
  <c r="M172" i="58"/>
  <c r="M184" i="58"/>
  <c r="L185" i="58"/>
  <c r="L186" i="58"/>
  <c r="L175" i="58"/>
  <c r="L188" i="58"/>
  <c r="J196" i="58"/>
  <c r="L172" i="58"/>
  <c r="L178" i="58"/>
  <c r="L181" i="58"/>
  <c r="L119" i="57"/>
  <c r="L192" i="57"/>
  <c r="L178" i="57"/>
  <c r="L188" i="57"/>
  <c r="L118" i="53"/>
  <c r="L187" i="53"/>
  <c r="L185" i="53"/>
  <c r="L119" i="53"/>
  <c r="L191" i="53"/>
  <c r="L119" i="51"/>
  <c r="L181" i="51"/>
  <c r="L118" i="51"/>
  <c r="L118" i="48"/>
  <c r="L119" i="48"/>
  <c r="L118" i="30"/>
  <c r="L119" i="30"/>
  <c r="L39" i="37"/>
  <c r="L38" i="37"/>
  <c r="J196" i="34"/>
  <c r="L190" i="32"/>
  <c r="J195" i="31"/>
  <c r="L38" i="30"/>
  <c r="J195" i="29"/>
  <c r="L191" i="28"/>
  <c r="L169" i="58"/>
  <c r="L169" i="57"/>
  <c r="L169" i="55"/>
  <c r="L169" i="54"/>
  <c r="L169" i="53"/>
  <c r="L168" i="52"/>
  <c r="L169" i="51"/>
  <c r="L169" i="50"/>
  <c r="L169" i="49"/>
  <c r="L169" i="48"/>
  <c r="L168" i="46"/>
  <c r="L169" i="45"/>
  <c r="L168" i="44"/>
  <c r="L168" i="43"/>
  <c r="L168" i="42"/>
  <c r="L168" i="41"/>
  <c r="L168" i="35"/>
  <c r="L169" i="34"/>
  <c r="L168" i="33"/>
  <c r="L168" i="32"/>
  <c r="L168" i="31"/>
  <c r="L168" i="29"/>
  <c r="L168" i="28"/>
  <c r="L169" i="27"/>
  <c r="L192" i="58"/>
  <c r="L194" i="55"/>
  <c r="L193" i="55"/>
  <c r="L192" i="55"/>
  <c r="L192" i="54"/>
  <c r="L192" i="51"/>
  <c r="L192" i="50"/>
  <c r="L192" i="49"/>
  <c r="L192" i="48"/>
  <c r="L191" i="47"/>
  <c r="L191" i="46"/>
  <c r="L192" i="45"/>
  <c r="L191" i="44"/>
  <c r="L191" i="43"/>
  <c r="L191" i="42"/>
  <c r="L191" i="41"/>
  <c r="L191" i="40"/>
  <c r="L191" i="35"/>
  <c r="L192" i="34"/>
  <c r="L191" i="33"/>
  <c r="L191" i="32"/>
  <c r="L192" i="30"/>
  <c r="L191" i="31"/>
  <c r="L191" i="29"/>
  <c r="L192" i="27"/>
  <c r="L194" i="58"/>
  <c r="L193" i="58"/>
  <c r="L193" i="57"/>
  <c r="L194" i="56"/>
  <c r="L193" i="54"/>
  <c r="L194" i="53"/>
  <c r="L193" i="53"/>
  <c r="L193" i="52"/>
  <c r="L194" i="51"/>
  <c r="L193" i="51"/>
  <c r="L194" i="50"/>
  <c r="L193" i="50"/>
  <c r="L194" i="49"/>
  <c r="L193" i="49"/>
  <c r="L194" i="48"/>
  <c r="L193" i="48"/>
  <c r="L193" i="47"/>
  <c r="L192" i="47"/>
  <c r="L193" i="46"/>
  <c r="L192" i="46"/>
  <c r="L194" i="45"/>
  <c r="L193" i="45"/>
  <c r="L193" i="44"/>
  <c r="L192" i="44"/>
  <c r="L193" i="43"/>
  <c r="L192" i="43"/>
  <c r="L193" i="42"/>
  <c r="L192" i="42"/>
  <c r="L193" i="41"/>
  <c r="L192" i="41"/>
  <c r="L193" i="40"/>
  <c r="L192" i="40"/>
  <c r="L193" i="35"/>
  <c r="L192" i="35"/>
  <c r="L194" i="34"/>
  <c r="L193" i="34"/>
  <c r="L193" i="33"/>
  <c r="L192" i="33"/>
  <c r="L193" i="32"/>
  <c r="L192" i="32"/>
  <c r="L193" i="31"/>
  <c r="L192" i="31"/>
  <c r="L193" i="29"/>
  <c r="L192" i="29"/>
  <c r="L193" i="28"/>
  <c r="L192" i="28"/>
  <c r="L194" i="27"/>
  <c r="L193" i="27"/>
  <c r="L188" i="54"/>
  <c r="L188" i="53"/>
  <c r="L187" i="52"/>
  <c r="L188" i="51"/>
  <c r="L188" i="50"/>
  <c r="L188" i="49"/>
  <c r="L188" i="48"/>
  <c r="L187" i="47"/>
  <c r="L187" i="46"/>
  <c r="L188" i="45"/>
  <c r="L187" i="44"/>
  <c r="L187" i="43"/>
  <c r="L187" i="42"/>
  <c r="L187" i="41"/>
  <c r="L187" i="40"/>
  <c r="L187" i="35"/>
  <c r="L188" i="34"/>
  <c r="L187" i="33"/>
  <c r="L187" i="32"/>
  <c r="L188" i="30"/>
  <c r="L187" i="31"/>
  <c r="L187" i="29"/>
  <c r="L187" i="28"/>
  <c r="L188" i="27"/>
  <c r="L191" i="58"/>
  <c r="L191" i="57"/>
  <c r="L191" i="56"/>
  <c r="L191" i="55"/>
  <c r="L191" i="54"/>
  <c r="L191" i="51"/>
  <c r="L191" i="50"/>
  <c r="L191" i="49"/>
  <c r="L191" i="48"/>
  <c r="L190" i="47"/>
  <c r="L190" i="46"/>
  <c r="L191" i="45"/>
  <c r="L190" i="44"/>
  <c r="L190" i="43"/>
  <c r="L190" i="42"/>
  <c r="L190" i="41"/>
  <c r="L190" i="40"/>
  <c r="L190" i="35"/>
  <c r="L191" i="34"/>
  <c r="L190" i="33"/>
  <c r="L191" i="30"/>
  <c r="L190" i="31"/>
  <c r="L190" i="29"/>
  <c r="L190" i="28"/>
  <c r="L191" i="27"/>
  <c r="L79" i="57"/>
  <c r="L78" i="54"/>
  <c r="L167" i="53"/>
  <c r="L78" i="52"/>
  <c r="L78" i="51"/>
  <c r="L167" i="50"/>
  <c r="L167" i="49"/>
  <c r="L78" i="48"/>
  <c r="L167" i="45"/>
  <c r="L166" i="43"/>
  <c r="L166" i="42"/>
  <c r="L166" i="33"/>
  <c r="L166" i="29"/>
  <c r="L166" i="28"/>
  <c r="L167" i="27"/>
  <c r="L78" i="58"/>
  <c r="L79" i="58"/>
  <c r="L78" i="57"/>
  <c r="L78" i="56"/>
  <c r="L79" i="56"/>
  <c r="L79" i="55"/>
  <c r="L78" i="55"/>
  <c r="L187" i="54"/>
  <c r="L79" i="54"/>
  <c r="L79" i="53"/>
  <c r="L78" i="53"/>
  <c r="M196" i="53" s="1"/>
  <c r="L186" i="52"/>
  <c r="L79" i="52"/>
  <c r="L187" i="51"/>
  <c r="L79" i="51"/>
  <c r="L79" i="50"/>
  <c r="L78" i="50"/>
  <c r="L187" i="49"/>
  <c r="L79" i="49"/>
  <c r="L78" i="49"/>
  <c r="L187" i="48"/>
  <c r="L79" i="48"/>
  <c r="L78" i="47"/>
  <c r="L186" i="47"/>
  <c r="L79" i="47"/>
  <c r="L78" i="46"/>
  <c r="L79" i="46"/>
  <c r="L78" i="45"/>
  <c r="L187" i="45"/>
  <c r="L79" i="45"/>
  <c r="L186" i="44"/>
  <c r="L78" i="44"/>
  <c r="L79" i="44"/>
  <c r="L186" i="43"/>
  <c r="L79" i="43"/>
  <c r="L78" i="43"/>
  <c r="L186" i="42"/>
  <c r="L78" i="42"/>
  <c r="L79" i="42"/>
  <c r="L186" i="41"/>
  <c r="L79" i="41"/>
  <c r="L78" i="41"/>
  <c r="L186" i="40"/>
  <c r="L78" i="40"/>
  <c r="L79" i="40"/>
  <c r="L79" i="39"/>
  <c r="L78" i="39"/>
  <c r="L78" i="35"/>
  <c r="L186" i="35"/>
  <c r="L79" i="35"/>
  <c r="L79" i="34"/>
  <c r="L187" i="34"/>
  <c r="L78" i="34"/>
  <c r="L78" i="33"/>
  <c r="L186" i="33"/>
  <c r="L79" i="33"/>
  <c r="L186" i="32"/>
  <c r="L78" i="32"/>
  <c r="L79" i="32"/>
  <c r="L186" i="31"/>
  <c r="L79" i="31"/>
  <c r="L78" i="31"/>
  <c r="L186" i="29"/>
  <c r="L78" i="29"/>
  <c r="L79" i="29"/>
  <c r="L78" i="28"/>
  <c r="L186" i="28"/>
  <c r="L79" i="28"/>
  <c r="L187" i="27"/>
  <c r="L79" i="27"/>
  <c r="L78" i="27"/>
  <c r="M196" i="35"/>
  <c r="M196" i="28"/>
  <c r="L179" i="58"/>
  <c r="L179" i="57"/>
  <c r="L179" i="56"/>
  <c r="L179" i="54"/>
  <c r="L179" i="53"/>
  <c r="L179" i="51"/>
  <c r="L179" i="50"/>
  <c r="L179" i="49"/>
  <c r="L179" i="48"/>
  <c r="L178" i="47"/>
  <c r="L178" i="46"/>
  <c r="L179" i="45"/>
  <c r="L178" i="44"/>
  <c r="L178" i="43"/>
  <c r="L178" i="42"/>
  <c r="L178" i="41"/>
  <c r="L178" i="40"/>
  <c r="L178" i="35"/>
  <c r="L179" i="34"/>
  <c r="L178" i="33"/>
  <c r="L178" i="32"/>
  <c r="L178" i="31"/>
  <c r="L178" i="29"/>
  <c r="L178" i="28"/>
  <c r="L179" i="27"/>
  <c r="L173" i="55"/>
  <c r="L173" i="53"/>
  <c r="L172" i="52"/>
  <c r="L173" i="51"/>
  <c r="L173" i="50"/>
  <c r="L173" i="49"/>
  <c r="L173" i="48"/>
  <c r="L172" i="47"/>
  <c r="L172" i="46"/>
  <c r="L173" i="45"/>
  <c r="L172" i="43"/>
  <c r="L172" i="42"/>
  <c r="L172" i="41"/>
  <c r="L172" i="40"/>
  <c r="L172" i="35"/>
  <c r="L173" i="34"/>
  <c r="L172" i="33"/>
  <c r="L172" i="32"/>
  <c r="L172" i="31"/>
  <c r="L173" i="30"/>
  <c r="L172" i="29"/>
  <c r="L172" i="28"/>
  <c r="L173" i="27"/>
  <c r="L177" i="58"/>
  <c r="L177" i="55"/>
  <c r="L177" i="54"/>
  <c r="L177" i="53"/>
  <c r="L176" i="52"/>
  <c r="L177" i="51"/>
  <c r="L177" i="50"/>
  <c r="L177" i="49"/>
  <c r="L177" i="48"/>
  <c r="L176" i="47"/>
  <c r="L176" i="46"/>
  <c r="L177" i="45"/>
  <c r="L176" i="44"/>
  <c r="L176" i="43"/>
  <c r="L176" i="42"/>
  <c r="L176" i="41"/>
  <c r="L176" i="40"/>
  <c r="L176" i="35"/>
  <c r="L177" i="34"/>
  <c r="L176" i="33"/>
  <c r="L176" i="32"/>
  <c r="L176" i="31"/>
  <c r="L177" i="30"/>
  <c r="L176" i="29"/>
  <c r="L176" i="28"/>
  <c r="L177" i="27"/>
  <c r="L183" i="47"/>
  <c r="L195" i="27"/>
  <c r="L194" i="28"/>
  <c r="L194" i="29"/>
  <c r="L194" i="31"/>
  <c r="L194" i="32"/>
  <c r="L194" i="33"/>
  <c r="L195" i="30"/>
  <c r="L195" i="34"/>
  <c r="L194" i="35"/>
  <c r="L194" i="40"/>
  <c r="L194" i="41"/>
  <c r="L194" i="42"/>
  <c r="L194" i="43"/>
  <c r="L194" i="44"/>
  <c r="L195" i="45"/>
  <c r="L194" i="46"/>
  <c r="L194" i="47"/>
  <c r="L195" i="48"/>
  <c r="L195" i="49"/>
  <c r="L195" i="50"/>
  <c r="L195" i="51"/>
  <c r="L194" i="52"/>
  <c r="L195" i="53"/>
  <c r="L195" i="56"/>
  <c r="L195" i="57"/>
  <c r="L195" i="58"/>
  <c r="L182" i="58"/>
  <c r="L182" i="57"/>
  <c r="L182" i="56"/>
  <c r="L182" i="55"/>
  <c r="L182" i="54"/>
  <c r="L182" i="53"/>
  <c r="L182" i="51"/>
  <c r="L182" i="50"/>
  <c r="L182" i="49"/>
  <c r="L182" i="48"/>
  <c r="L181" i="47"/>
  <c r="L181" i="46"/>
  <c r="L182" i="45"/>
  <c r="L181" i="44"/>
  <c r="L181" i="43"/>
  <c r="L181" i="42"/>
  <c r="L181" i="41"/>
  <c r="L181" i="40"/>
  <c r="L181" i="35"/>
  <c r="L182" i="34"/>
  <c r="L181" i="33"/>
  <c r="L181" i="32"/>
  <c r="L181" i="31"/>
  <c r="L181" i="29"/>
  <c r="L181" i="28"/>
  <c r="L182" i="27"/>
  <c r="L168" i="58"/>
  <c r="L168" i="57"/>
  <c r="L168" i="56"/>
  <c r="L168" i="55"/>
  <c r="L168" i="53"/>
  <c r="L168" i="51"/>
  <c r="L168" i="50"/>
  <c r="L168" i="48"/>
  <c r="L167" i="47"/>
  <c r="L167" i="46"/>
  <c r="L168" i="45"/>
  <c r="L167" i="44"/>
  <c r="L167" i="43"/>
  <c r="L167" i="42"/>
  <c r="L167" i="41"/>
  <c r="L167" i="40"/>
  <c r="L167" i="35"/>
  <c r="L168" i="34"/>
  <c r="L167" i="33"/>
  <c r="L167" i="32"/>
  <c r="L167" i="31"/>
  <c r="L168" i="30"/>
  <c r="L167" i="29"/>
  <c r="L167" i="28"/>
  <c r="L168" i="27"/>
  <c r="L180" i="58"/>
  <c r="L180" i="55"/>
  <c r="L180" i="54"/>
  <c r="L180" i="53"/>
  <c r="L180" i="51"/>
  <c r="L180" i="50"/>
  <c r="L180" i="49"/>
  <c r="L180" i="48"/>
  <c r="L179" i="47"/>
  <c r="L179" i="46"/>
  <c r="L180" i="45"/>
  <c r="L179" i="44"/>
  <c r="L179" i="43"/>
  <c r="L179" i="42"/>
  <c r="L179" i="41"/>
  <c r="L179" i="40"/>
  <c r="L179" i="35"/>
  <c r="L180" i="34"/>
  <c r="L179" i="33"/>
  <c r="L179" i="32"/>
  <c r="L179" i="31"/>
  <c r="L180" i="30"/>
  <c r="L179" i="29"/>
  <c r="L179" i="28"/>
  <c r="L180" i="27"/>
  <c r="L181" i="57"/>
  <c r="L181" i="56"/>
  <c r="L181" i="55"/>
  <c r="L181" i="54"/>
  <c r="L181" i="53"/>
  <c r="L180" i="52"/>
  <c r="L181" i="50"/>
  <c r="L181" i="49"/>
  <c r="L181" i="48"/>
  <c r="L180" i="47"/>
  <c r="L180" i="46"/>
  <c r="L181" i="45"/>
  <c r="L180" i="44"/>
  <c r="L180" i="43"/>
  <c r="L180" i="42"/>
  <c r="L180" i="41"/>
  <c r="L180" i="40"/>
  <c r="L180" i="35"/>
  <c r="L181" i="34"/>
  <c r="L180" i="33"/>
  <c r="L180" i="32"/>
  <c r="L180" i="31"/>
  <c r="L180" i="29"/>
  <c r="L180" i="28"/>
  <c r="L181" i="27"/>
  <c r="L174" i="55"/>
  <c r="L174" i="54"/>
  <c r="L173" i="52"/>
  <c r="L174" i="51"/>
  <c r="L174" i="50"/>
  <c r="L174" i="49"/>
  <c r="L174" i="48"/>
  <c r="L173" i="47"/>
  <c r="L173" i="46"/>
  <c r="L174" i="45"/>
  <c r="L173" i="44"/>
  <c r="L173" i="43"/>
  <c r="L173" i="42"/>
  <c r="L173" i="41"/>
  <c r="L173" i="40"/>
  <c r="L173" i="35"/>
  <c r="L174" i="34"/>
  <c r="L173" i="33"/>
  <c r="L173" i="32"/>
  <c r="L173" i="31"/>
  <c r="L174" i="30"/>
  <c r="L173" i="29"/>
  <c r="L173" i="28"/>
  <c r="L174" i="27"/>
  <c r="L175" i="57"/>
  <c r="L175" i="55"/>
  <c r="L175" i="53"/>
  <c r="L175" i="51"/>
  <c r="L175" i="50"/>
  <c r="L175" i="49"/>
  <c r="L175" i="48"/>
  <c r="L174" i="47"/>
  <c r="L174" i="46"/>
  <c r="L175" i="45"/>
  <c r="L174" i="44"/>
  <c r="L174" i="43"/>
  <c r="L174" i="42"/>
  <c r="L174" i="41"/>
  <c r="L174" i="40"/>
  <c r="L174" i="35"/>
  <c r="L175" i="34"/>
  <c r="L174" i="33"/>
  <c r="L174" i="32"/>
  <c r="L175" i="30"/>
  <c r="L174" i="31"/>
  <c r="L174" i="29"/>
  <c r="L174" i="28"/>
  <c r="L175" i="27"/>
  <c r="L189" i="57"/>
  <c r="L189" i="55"/>
  <c r="L189" i="53"/>
  <c r="L188" i="52"/>
  <c r="L189" i="50"/>
  <c r="L189" i="49"/>
  <c r="L189" i="48"/>
  <c r="L188" i="47"/>
  <c r="L188" i="46"/>
  <c r="L189" i="45"/>
  <c r="L188" i="44"/>
  <c r="L188" i="43"/>
  <c r="L188" i="42"/>
  <c r="L188" i="41"/>
  <c r="L188" i="40"/>
  <c r="L188" i="35"/>
  <c r="L189" i="34"/>
  <c r="L188" i="33"/>
  <c r="L188" i="32"/>
  <c r="L188" i="31"/>
  <c r="L189" i="30"/>
  <c r="L188" i="29"/>
  <c r="L188" i="28"/>
  <c r="L189" i="27"/>
  <c r="L190" i="58"/>
  <c r="L190" i="56"/>
  <c r="L190" i="55"/>
  <c r="L190" i="54"/>
  <c r="L190" i="53"/>
  <c r="L190" i="51"/>
  <c r="L190" i="50"/>
  <c r="L190" i="49"/>
  <c r="L190" i="48"/>
  <c r="L189" i="47"/>
  <c r="L189" i="46"/>
  <c r="L190" i="45"/>
  <c r="L189" i="44"/>
  <c r="L189" i="43"/>
  <c r="L189" i="42"/>
  <c r="L189" i="41"/>
  <c r="L189" i="40"/>
  <c r="L189" i="35"/>
  <c r="L190" i="34"/>
  <c r="L189" i="33"/>
  <c r="L189" i="32"/>
  <c r="L189" i="31"/>
  <c r="L189" i="29"/>
  <c r="L189" i="28"/>
  <c r="L190" i="27"/>
  <c r="L183" i="58"/>
  <c r="L183" i="56"/>
  <c r="L183" i="55"/>
  <c r="L183" i="54"/>
  <c r="L183" i="53"/>
  <c r="L182" i="52"/>
  <c r="L183" i="51"/>
  <c r="L183" i="50"/>
  <c r="L183" i="49"/>
  <c r="L183" i="48"/>
  <c r="L182" i="47"/>
  <c r="L182" i="46"/>
  <c r="L183" i="45"/>
  <c r="L182" i="44"/>
  <c r="L182" i="43"/>
  <c r="L182" i="42"/>
  <c r="L182" i="41"/>
  <c r="L182" i="40"/>
  <c r="L182" i="35"/>
  <c r="L183" i="34"/>
  <c r="L182" i="33"/>
  <c r="L182" i="32"/>
  <c r="L183" i="30"/>
  <c r="L182" i="31"/>
  <c r="L182" i="29"/>
  <c r="L182" i="28"/>
  <c r="L183" i="27"/>
  <c r="L186" i="56"/>
  <c r="L186" i="54"/>
  <c r="L186" i="53"/>
  <c r="L186" i="51"/>
  <c r="L186" i="50"/>
  <c r="L186" i="49"/>
  <c r="L186" i="48"/>
  <c r="L185" i="47"/>
  <c r="L185" i="46"/>
  <c r="L186" i="45"/>
  <c r="L185" i="44"/>
  <c r="L185" i="43"/>
  <c r="L185" i="42"/>
  <c r="L185" i="41"/>
  <c r="L185" i="40"/>
  <c r="L185" i="35"/>
  <c r="L186" i="34"/>
  <c r="L185" i="33"/>
  <c r="L185" i="32"/>
  <c r="L185" i="31"/>
  <c r="L186" i="30"/>
  <c r="L185" i="29"/>
  <c r="L185" i="28"/>
  <c r="L186" i="27"/>
  <c r="L170" i="58"/>
  <c r="L170" i="57"/>
  <c r="L170" i="56"/>
  <c r="L170" i="55"/>
  <c r="L170" i="54"/>
  <c r="L170" i="53"/>
  <c r="L169" i="52"/>
  <c r="L170" i="51"/>
  <c r="L170" i="50"/>
  <c r="L170" i="49"/>
  <c r="L170" i="48"/>
  <c r="L169" i="47"/>
  <c r="L169" i="46"/>
  <c r="L170" i="45"/>
  <c r="L169" i="44"/>
  <c r="L169" i="43"/>
  <c r="L169" i="42"/>
  <c r="L169" i="41"/>
  <c r="L169" i="40"/>
  <c r="L169" i="35"/>
  <c r="L170" i="34"/>
  <c r="L169" i="33"/>
  <c r="L169" i="32"/>
  <c r="L169" i="31"/>
  <c r="L169" i="29"/>
  <c r="L169" i="28"/>
  <c r="L170" i="27"/>
  <c r="D196" i="58"/>
  <c r="L172" i="57"/>
  <c r="L172" i="56"/>
  <c r="D197" i="56"/>
  <c r="L172" i="55"/>
  <c r="F197" i="55"/>
  <c r="L172" i="53"/>
  <c r="L172" i="51"/>
  <c r="L172" i="50"/>
  <c r="L172" i="49"/>
  <c r="L172" i="48"/>
  <c r="L171" i="47"/>
  <c r="L171" i="46"/>
  <c r="L172" i="45"/>
  <c r="L171" i="44"/>
  <c r="L171" i="43"/>
  <c r="L171" i="42"/>
  <c r="L171" i="41"/>
  <c r="L171" i="40"/>
  <c r="L171" i="35"/>
  <c r="L172" i="34"/>
  <c r="L171" i="33"/>
  <c r="L171" i="32"/>
  <c r="L172" i="30"/>
  <c r="L171" i="31"/>
  <c r="L171" i="29"/>
  <c r="L171" i="28"/>
  <c r="L172" i="27"/>
  <c r="L184" i="57"/>
  <c r="L184" i="56"/>
  <c r="F197" i="53"/>
  <c r="L184" i="53"/>
  <c r="F196" i="52"/>
  <c r="L184" i="51"/>
  <c r="L184" i="50"/>
  <c r="L184" i="49"/>
  <c r="L184" i="48"/>
  <c r="L183" i="46"/>
  <c r="L184" i="45"/>
  <c r="L183" i="44"/>
  <c r="L183" i="43"/>
  <c r="L183" i="42"/>
  <c r="L183" i="41"/>
  <c r="L183" i="40"/>
  <c r="L183" i="35"/>
  <c r="L184" i="34"/>
  <c r="L183" i="33"/>
  <c r="L183" i="32"/>
  <c r="L184" i="30"/>
  <c r="L183" i="31"/>
  <c r="L183" i="29"/>
  <c r="L183" i="28"/>
  <c r="L184" i="27"/>
  <c r="F196" i="58"/>
  <c r="L178" i="56"/>
  <c r="L178" i="55"/>
  <c r="L178" i="54"/>
  <c r="L178" i="53"/>
  <c r="L178" i="51"/>
  <c r="L178" i="50"/>
  <c r="L178" i="49"/>
  <c r="L178" i="48"/>
  <c r="D197" i="48"/>
  <c r="L177" i="47"/>
  <c r="L177" i="46"/>
  <c r="L178" i="45"/>
  <c r="L177" i="44"/>
  <c r="L177" i="43"/>
  <c r="L177" i="42"/>
  <c r="L177" i="41"/>
  <c r="L177" i="40"/>
  <c r="L177" i="35"/>
  <c r="L178" i="34"/>
  <c r="K196" i="33"/>
  <c r="L177" i="33"/>
  <c r="L177" i="32"/>
  <c r="L177" i="31"/>
  <c r="L177" i="29"/>
  <c r="L177" i="28"/>
  <c r="L178" i="27"/>
  <c r="L176" i="58"/>
  <c r="K197" i="57"/>
  <c r="J197" i="57"/>
  <c r="I197" i="57"/>
  <c r="L176" i="57"/>
  <c r="F197" i="57"/>
  <c r="E197" i="57"/>
  <c r="K197" i="55"/>
  <c r="I197" i="55"/>
  <c r="L176" i="55"/>
  <c r="E197" i="55"/>
  <c r="I197" i="54"/>
  <c r="L176" i="54"/>
  <c r="H197" i="53"/>
  <c r="L176" i="53"/>
  <c r="H196" i="52"/>
  <c r="I197" i="51"/>
  <c r="L176" i="51"/>
  <c r="H197" i="50"/>
  <c r="L176" i="50"/>
  <c r="L176" i="49"/>
  <c r="L176" i="48"/>
  <c r="F197" i="48"/>
  <c r="H196" i="47"/>
  <c r="L175" i="47"/>
  <c r="J196" i="46"/>
  <c r="L175" i="46"/>
  <c r="D196" i="46"/>
  <c r="J197" i="45"/>
  <c r="L176" i="45"/>
  <c r="F197" i="45"/>
  <c r="E197" i="45"/>
  <c r="K196" i="44"/>
  <c r="L175" i="44"/>
  <c r="L175" i="43"/>
  <c r="L175" i="42"/>
  <c r="L175" i="41"/>
  <c r="L175" i="40"/>
  <c r="L175" i="35"/>
  <c r="L176" i="34"/>
  <c r="L175" i="33"/>
  <c r="L175" i="32"/>
  <c r="L176" i="30"/>
  <c r="L175" i="31"/>
  <c r="L175" i="29"/>
  <c r="L175" i="28"/>
  <c r="L176" i="27"/>
  <c r="I196" i="58"/>
  <c r="F197" i="58"/>
  <c r="E197" i="58"/>
  <c r="D197" i="58"/>
  <c r="K197" i="56"/>
  <c r="J197" i="55"/>
  <c r="H197" i="54"/>
  <c r="K196" i="52"/>
  <c r="I196" i="52"/>
  <c r="H197" i="51"/>
  <c r="D197" i="51"/>
  <c r="K197" i="49"/>
  <c r="J197" i="49"/>
  <c r="H196" i="49"/>
  <c r="G196" i="49"/>
  <c r="L185" i="49"/>
  <c r="E197" i="49"/>
  <c r="E196" i="49"/>
  <c r="H197" i="48"/>
  <c r="L185" i="48"/>
  <c r="L184" i="47"/>
  <c r="K196" i="46"/>
  <c r="I196" i="46"/>
  <c r="L184" i="46"/>
  <c r="L185" i="45"/>
  <c r="L184" i="44"/>
  <c r="H196" i="43"/>
  <c r="L184" i="43"/>
  <c r="I196" i="42"/>
  <c r="L184" i="42"/>
  <c r="L184" i="41"/>
  <c r="L184" i="40"/>
  <c r="L78" i="38"/>
  <c r="M196" i="38" s="1"/>
  <c r="L79" i="38"/>
  <c r="K196" i="35"/>
  <c r="L184" i="35"/>
  <c r="L185" i="34"/>
  <c r="D197" i="34"/>
  <c r="L184" i="33"/>
  <c r="L184" i="32"/>
  <c r="L184" i="31"/>
  <c r="L185" i="30"/>
  <c r="L79" i="30"/>
  <c r="L78" i="30"/>
  <c r="L184" i="29"/>
  <c r="L184" i="28"/>
  <c r="L185" i="27"/>
  <c r="L79" i="37"/>
  <c r="L78" i="37"/>
  <c r="L79" i="36"/>
  <c r="L78" i="36"/>
  <c r="J197" i="37"/>
  <c r="L179" i="30"/>
  <c r="L187" i="30"/>
  <c r="L178" i="30"/>
  <c r="L181" i="30"/>
  <c r="L182" i="30"/>
  <c r="L190" i="30"/>
  <c r="L193" i="30"/>
  <c r="L194" i="30"/>
  <c r="L169" i="30"/>
  <c r="L170" i="30"/>
  <c r="K197" i="30"/>
  <c r="L167" i="30"/>
  <c r="K197" i="58"/>
  <c r="J197" i="58"/>
  <c r="I197" i="58"/>
  <c r="H197" i="58"/>
  <c r="H196" i="58"/>
  <c r="G197" i="58"/>
  <c r="E196" i="58"/>
  <c r="L81" i="58"/>
  <c r="L171" i="58"/>
  <c r="L171" i="57"/>
  <c r="H197" i="57"/>
  <c r="J197" i="56"/>
  <c r="I197" i="56"/>
  <c r="H197" i="56"/>
  <c r="F197" i="56"/>
  <c r="L171" i="56"/>
  <c r="E197" i="56"/>
  <c r="L171" i="55"/>
  <c r="H197" i="55"/>
  <c r="K197" i="54"/>
  <c r="J197" i="54"/>
  <c r="F197" i="54"/>
  <c r="K197" i="53"/>
  <c r="J197" i="53"/>
  <c r="I197" i="53"/>
  <c r="E197" i="53"/>
  <c r="J196" i="52"/>
  <c r="E196" i="52"/>
  <c r="K197" i="51"/>
  <c r="J197" i="51"/>
  <c r="F197" i="51"/>
  <c r="E197" i="51"/>
  <c r="L81" i="51"/>
  <c r="K197" i="50"/>
  <c r="J197" i="50"/>
  <c r="I197" i="50"/>
  <c r="F197" i="50"/>
  <c r="E197" i="50"/>
  <c r="I197" i="49"/>
  <c r="I196" i="49"/>
  <c r="H197" i="49"/>
  <c r="F197" i="49"/>
  <c r="L81" i="49"/>
  <c r="L171" i="49"/>
  <c r="K197" i="48"/>
  <c r="J197" i="48"/>
  <c r="I197" i="48"/>
  <c r="E197" i="48"/>
  <c r="K196" i="47"/>
  <c r="J196" i="47"/>
  <c r="I196" i="47"/>
  <c r="F196" i="47"/>
  <c r="E196" i="47"/>
  <c r="L38" i="47"/>
  <c r="D196" i="47"/>
  <c r="L170" i="47"/>
  <c r="H196" i="46"/>
  <c r="L170" i="46"/>
  <c r="F196" i="46"/>
  <c r="E196" i="46"/>
  <c r="K197" i="45"/>
  <c r="I197" i="45"/>
  <c r="L171" i="45"/>
  <c r="H197" i="45"/>
  <c r="D197" i="45"/>
  <c r="J196" i="44"/>
  <c r="I196" i="44"/>
  <c r="H196" i="44"/>
  <c r="F196" i="44"/>
  <c r="L170" i="44"/>
  <c r="E196" i="44"/>
  <c r="D196" i="44"/>
  <c r="K196" i="43"/>
  <c r="J196" i="43"/>
  <c r="I196" i="43"/>
  <c r="L170" i="43"/>
  <c r="F196" i="43"/>
  <c r="E196" i="43"/>
  <c r="K196" i="42"/>
  <c r="J196" i="42"/>
  <c r="H196" i="42"/>
  <c r="F196" i="42"/>
  <c r="L170" i="42"/>
  <c r="E196" i="42"/>
  <c r="L38" i="42"/>
  <c r="K196" i="41"/>
  <c r="J196" i="41"/>
  <c r="I196" i="41"/>
  <c r="H196" i="41"/>
  <c r="F196" i="41"/>
  <c r="L170" i="41"/>
  <c r="E196" i="41"/>
  <c r="D196" i="41"/>
  <c r="K196" i="40"/>
  <c r="J196" i="40"/>
  <c r="I196" i="40"/>
  <c r="H196" i="40"/>
  <c r="F196" i="40"/>
  <c r="L170" i="40"/>
  <c r="E196" i="40"/>
  <c r="D196" i="40"/>
  <c r="K196" i="39"/>
  <c r="J196" i="39"/>
  <c r="I196" i="39"/>
  <c r="H196" i="39"/>
  <c r="F196" i="39"/>
  <c r="E196" i="39"/>
  <c r="D196" i="39"/>
  <c r="K197" i="38"/>
  <c r="J197" i="38"/>
  <c r="I197" i="38"/>
  <c r="H197" i="38"/>
  <c r="F197" i="38"/>
  <c r="E197" i="38"/>
  <c r="D197" i="38"/>
  <c r="K197" i="37"/>
  <c r="I197" i="37"/>
  <c r="H197" i="37"/>
  <c r="F197" i="37"/>
  <c r="E197" i="37"/>
  <c r="K197" i="36"/>
  <c r="J197" i="36"/>
  <c r="I197" i="36"/>
  <c r="H197" i="36"/>
  <c r="G197" i="36"/>
  <c r="F197" i="36"/>
  <c r="E197" i="36"/>
  <c r="J196" i="35"/>
  <c r="I196" i="35"/>
  <c r="H196" i="35"/>
  <c r="F196" i="35"/>
  <c r="L170" i="35"/>
  <c r="E196" i="35"/>
  <c r="D196" i="35"/>
  <c r="K197" i="34"/>
  <c r="I197" i="34"/>
  <c r="I196" i="34"/>
  <c r="J197" i="34"/>
  <c r="H197" i="34"/>
  <c r="H196" i="34"/>
  <c r="G196" i="34"/>
  <c r="F197" i="34"/>
  <c r="F196" i="34"/>
  <c r="E197" i="34"/>
  <c r="E196" i="34"/>
  <c r="D196" i="34"/>
  <c r="L171" i="34"/>
  <c r="L81" i="34"/>
  <c r="J196" i="33"/>
  <c r="I196" i="33"/>
  <c r="I195" i="33"/>
  <c r="H196" i="33"/>
  <c r="G195" i="33"/>
  <c r="F196" i="33"/>
  <c r="F195" i="33"/>
  <c r="L81" i="33"/>
  <c r="L170" i="33"/>
  <c r="E196" i="33"/>
  <c r="E195" i="33"/>
  <c r="D195" i="33"/>
  <c r="K196" i="32"/>
  <c r="J196" i="32"/>
  <c r="I196" i="32"/>
  <c r="H196" i="32"/>
  <c r="F196" i="32"/>
  <c r="L170" i="32"/>
  <c r="E196" i="32"/>
  <c r="D196" i="32"/>
  <c r="K196" i="31"/>
  <c r="J196" i="31"/>
  <c r="I196" i="31"/>
  <c r="I195" i="31"/>
  <c r="H196" i="31"/>
  <c r="H195" i="31"/>
  <c r="G195" i="31"/>
  <c r="L170" i="31"/>
  <c r="F196" i="31"/>
  <c r="F195" i="31"/>
  <c r="E196" i="31"/>
  <c r="E195" i="31"/>
  <c r="D196" i="31"/>
  <c r="J197" i="30"/>
  <c r="I197" i="30"/>
  <c r="H197" i="30"/>
  <c r="F197" i="30"/>
  <c r="L171" i="30"/>
  <c r="E197" i="30"/>
  <c r="L81" i="30"/>
  <c r="K196" i="29"/>
  <c r="J196" i="29"/>
  <c r="I196" i="29"/>
  <c r="I195" i="29"/>
  <c r="H196" i="29"/>
  <c r="H195" i="29"/>
  <c r="G195" i="29"/>
  <c r="F196" i="29"/>
  <c r="F195" i="29"/>
  <c r="L170" i="29"/>
  <c r="E196" i="29"/>
  <c r="E195" i="29"/>
  <c r="D195" i="29"/>
  <c r="L81" i="29"/>
  <c r="K196" i="28"/>
  <c r="J196" i="28"/>
  <c r="I196" i="28"/>
  <c r="H196" i="28"/>
  <c r="L170" i="28"/>
  <c r="F196" i="28"/>
  <c r="E196" i="28"/>
  <c r="K197" i="27"/>
  <c r="J197" i="27"/>
  <c r="I197" i="27"/>
  <c r="H197" i="27"/>
  <c r="L171" i="27"/>
  <c r="F197" i="27"/>
  <c r="E197" i="27"/>
  <c r="M197" i="58"/>
  <c r="K196" i="58"/>
  <c r="L167" i="58"/>
  <c r="M197" i="57"/>
  <c r="D197" i="57"/>
  <c r="L167" i="57"/>
  <c r="G197" i="57"/>
  <c r="M197" i="56"/>
  <c r="L167" i="56"/>
  <c r="G197" i="56"/>
  <c r="M197" i="55"/>
  <c r="D197" i="55"/>
  <c r="G197" i="55"/>
  <c r="M197" i="54"/>
  <c r="D197" i="54"/>
  <c r="G197" i="54"/>
  <c r="M197" i="53"/>
  <c r="D197" i="53"/>
  <c r="G197" i="53"/>
  <c r="M196" i="52"/>
  <c r="D196" i="52"/>
  <c r="G196" i="52"/>
  <c r="M197" i="51"/>
  <c r="L167" i="51"/>
  <c r="G197" i="51"/>
  <c r="M197" i="50"/>
  <c r="D197" i="50"/>
  <c r="G197" i="50"/>
  <c r="M197" i="49"/>
  <c r="K196" i="49"/>
  <c r="D197" i="49"/>
  <c r="G197" i="49"/>
  <c r="M197" i="48"/>
  <c r="L167" i="48"/>
  <c r="G197" i="48"/>
  <c r="M196" i="47"/>
  <c r="L166" i="47"/>
  <c r="G196" i="47"/>
  <c r="M196" i="46"/>
  <c r="L166" i="46"/>
  <c r="G196" i="46"/>
  <c r="M197" i="45"/>
  <c r="G197" i="45"/>
  <c r="M196" i="44"/>
  <c r="L166" i="44"/>
  <c r="G196" i="44"/>
  <c r="M196" i="43"/>
  <c r="D196" i="43"/>
  <c r="G196" i="43"/>
  <c r="M196" i="42"/>
  <c r="D196" i="42"/>
  <c r="G196" i="42"/>
  <c r="M196" i="41"/>
  <c r="L166" i="41"/>
  <c r="G196" i="41"/>
  <c r="M196" i="40"/>
  <c r="L168" i="40"/>
  <c r="L166" i="40"/>
  <c r="G196" i="40"/>
  <c r="M196" i="39"/>
  <c r="G196" i="39"/>
  <c r="M197" i="38"/>
  <c r="G197" i="38"/>
  <c r="M197" i="37"/>
  <c r="D197" i="37"/>
  <c r="G197" i="37"/>
  <c r="M197" i="36"/>
  <c r="D197" i="36"/>
  <c r="L166" i="35"/>
  <c r="G196" i="35"/>
  <c r="M197" i="34"/>
  <c r="K196" i="34"/>
  <c r="L167" i="34"/>
  <c r="G197" i="34"/>
  <c r="M196" i="33"/>
  <c r="K195" i="33"/>
  <c r="D196" i="33"/>
  <c r="G196" i="33"/>
  <c r="M196" i="32"/>
  <c r="L166" i="32"/>
  <c r="G196" i="32"/>
  <c r="M196" i="31"/>
  <c r="K195" i="31"/>
  <c r="L166" i="31"/>
  <c r="G196" i="31"/>
  <c r="M197" i="30"/>
  <c r="D197" i="30"/>
  <c r="G197" i="30"/>
  <c r="M196" i="29"/>
  <c r="D196" i="29"/>
  <c r="K195" i="29"/>
  <c r="G196" i="29"/>
  <c r="D196" i="28"/>
  <c r="G196" i="28"/>
  <c r="M197" i="27"/>
  <c r="D197" i="27"/>
  <c r="G197" i="27"/>
  <c r="K195" i="26"/>
  <c r="J195" i="26"/>
  <c r="I195" i="26"/>
  <c r="H195" i="26"/>
  <c r="G195" i="26"/>
  <c r="F195" i="26"/>
  <c r="E195" i="26"/>
  <c r="D195" i="26"/>
  <c r="K194" i="26"/>
  <c r="J194" i="26"/>
  <c r="I194" i="26"/>
  <c r="H194" i="26"/>
  <c r="G194" i="26"/>
  <c r="F194" i="26"/>
  <c r="E194" i="26"/>
  <c r="D194" i="26"/>
  <c r="K193" i="26"/>
  <c r="J193" i="26"/>
  <c r="I193" i="26"/>
  <c r="H193" i="26"/>
  <c r="G193" i="26"/>
  <c r="F193" i="26"/>
  <c r="E193" i="26"/>
  <c r="D193" i="26"/>
  <c r="K192" i="26"/>
  <c r="J192" i="26"/>
  <c r="I192" i="26"/>
  <c r="H192" i="26"/>
  <c r="G192" i="26"/>
  <c r="F192" i="26"/>
  <c r="E192" i="26"/>
  <c r="D192" i="26"/>
  <c r="K191" i="26"/>
  <c r="J191" i="26"/>
  <c r="I191" i="26"/>
  <c r="H191" i="26"/>
  <c r="G191" i="26"/>
  <c r="F191" i="26"/>
  <c r="E191" i="26"/>
  <c r="D191" i="26"/>
  <c r="K190" i="26"/>
  <c r="J190" i="26"/>
  <c r="I190" i="26"/>
  <c r="H190" i="26"/>
  <c r="G190" i="26"/>
  <c r="F190" i="26"/>
  <c r="E190" i="26"/>
  <c r="D190" i="26"/>
  <c r="K189" i="26"/>
  <c r="J189" i="26"/>
  <c r="I189" i="26"/>
  <c r="H189" i="26"/>
  <c r="G189" i="26"/>
  <c r="F189" i="26"/>
  <c r="E189" i="26"/>
  <c r="D189" i="26"/>
  <c r="K188" i="26"/>
  <c r="J188" i="26"/>
  <c r="I188" i="26"/>
  <c r="H188" i="26"/>
  <c r="G188" i="26"/>
  <c r="F188" i="26"/>
  <c r="E188" i="26"/>
  <c r="D188" i="26"/>
  <c r="K187" i="26"/>
  <c r="J187" i="26"/>
  <c r="I187" i="26"/>
  <c r="H187" i="26"/>
  <c r="G187" i="26"/>
  <c r="F187" i="26"/>
  <c r="E187" i="26"/>
  <c r="D187" i="26"/>
  <c r="K186" i="26"/>
  <c r="J186" i="26"/>
  <c r="I186" i="26"/>
  <c r="H186" i="26"/>
  <c r="G186" i="26"/>
  <c r="F186" i="26"/>
  <c r="E186" i="26"/>
  <c r="D186" i="26"/>
  <c r="K185" i="26"/>
  <c r="J185" i="26"/>
  <c r="I185" i="26"/>
  <c r="H185" i="26"/>
  <c r="G185" i="26"/>
  <c r="F185" i="26"/>
  <c r="E185" i="26"/>
  <c r="D185" i="26"/>
  <c r="K184" i="26"/>
  <c r="J184" i="26"/>
  <c r="I184" i="26"/>
  <c r="H184" i="26"/>
  <c r="G184" i="26"/>
  <c r="F184" i="26"/>
  <c r="E184" i="26"/>
  <c r="D184" i="26"/>
  <c r="K183" i="26"/>
  <c r="J183" i="26"/>
  <c r="I183" i="26"/>
  <c r="H183" i="26"/>
  <c r="G183" i="26"/>
  <c r="F183" i="26"/>
  <c r="E183" i="26"/>
  <c r="D183" i="26"/>
  <c r="K182" i="26"/>
  <c r="J182" i="26"/>
  <c r="I182" i="26"/>
  <c r="H182" i="26"/>
  <c r="G182" i="26"/>
  <c r="F182" i="26"/>
  <c r="E182" i="26"/>
  <c r="D182" i="26"/>
  <c r="K181" i="26"/>
  <c r="J181" i="26"/>
  <c r="I181" i="26"/>
  <c r="H181" i="26"/>
  <c r="G181" i="26"/>
  <c r="F181" i="26"/>
  <c r="E181" i="26"/>
  <c r="D181" i="26"/>
  <c r="K180" i="26"/>
  <c r="J180" i="26"/>
  <c r="I180" i="26"/>
  <c r="H180" i="26"/>
  <c r="G180" i="26"/>
  <c r="F180" i="26"/>
  <c r="E180" i="26"/>
  <c r="D180" i="26"/>
  <c r="K179" i="26"/>
  <c r="J179" i="26"/>
  <c r="I179" i="26"/>
  <c r="H179" i="26"/>
  <c r="G179" i="26"/>
  <c r="F179" i="26"/>
  <c r="E179" i="26"/>
  <c r="D179" i="26"/>
  <c r="K178" i="26"/>
  <c r="J178" i="26"/>
  <c r="I178" i="26"/>
  <c r="H178" i="26"/>
  <c r="G178" i="26"/>
  <c r="F178" i="26"/>
  <c r="E178" i="26"/>
  <c r="D178" i="26"/>
  <c r="K177" i="26"/>
  <c r="J177" i="26"/>
  <c r="I177" i="26"/>
  <c r="H177" i="26"/>
  <c r="G177" i="26"/>
  <c r="F177" i="26"/>
  <c r="E177" i="26"/>
  <c r="D177" i="26"/>
  <c r="K176" i="26"/>
  <c r="J176" i="26"/>
  <c r="I176" i="26"/>
  <c r="H176" i="26"/>
  <c r="G176" i="26"/>
  <c r="F176" i="26"/>
  <c r="E176" i="26"/>
  <c r="D176" i="26"/>
  <c r="M175" i="26"/>
  <c r="K175" i="26"/>
  <c r="J175" i="26"/>
  <c r="I175" i="26"/>
  <c r="H175" i="26"/>
  <c r="G175" i="26"/>
  <c r="F175" i="26"/>
  <c r="E175" i="26"/>
  <c r="D175" i="26"/>
  <c r="K174" i="26"/>
  <c r="J174" i="26"/>
  <c r="I174" i="26"/>
  <c r="H174" i="26"/>
  <c r="G174" i="26"/>
  <c r="F174" i="26"/>
  <c r="E174" i="26"/>
  <c r="D174" i="26"/>
  <c r="K173" i="26"/>
  <c r="J173" i="26"/>
  <c r="I173" i="26"/>
  <c r="H173" i="26"/>
  <c r="G173" i="26"/>
  <c r="F173" i="26"/>
  <c r="E173" i="26"/>
  <c r="D173" i="26"/>
  <c r="K172" i="26"/>
  <c r="J172" i="26"/>
  <c r="I172" i="26"/>
  <c r="H172" i="26"/>
  <c r="G172" i="26"/>
  <c r="F172" i="26"/>
  <c r="E172" i="26"/>
  <c r="D172" i="26"/>
  <c r="K171" i="26"/>
  <c r="J171" i="26"/>
  <c r="I171" i="26"/>
  <c r="H171" i="26"/>
  <c r="G171" i="26"/>
  <c r="F171" i="26"/>
  <c r="E171" i="26"/>
  <c r="D171" i="26"/>
  <c r="K170" i="26"/>
  <c r="J170" i="26"/>
  <c r="I170" i="26"/>
  <c r="H170" i="26"/>
  <c r="G170" i="26"/>
  <c r="F170" i="26"/>
  <c r="E170" i="26"/>
  <c r="D170" i="26"/>
  <c r="K169" i="26"/>
  <c r="J169" i="26"/>
  <c r="I169" i="26"/>
  <c r="H169" i="26"/>
  <c r="G169" i="26"/>
  <c r="F169" i="26"/>
  <c r="E169" i="26"/>
  <c r="D169" i="26"/>
  <c r="K168" i="26"/>
  <c r="J168" i="26"/>
  <c r="I168" i="26"/>
  <c r="H168" i="26"/>
  <c r="G168" i="26"/>
  <c r="F168" i="26"/>
  <c r="E168" i="26"/>
  <c r="D168" i="26"/>
  <c r="K167" i="26"/>
  <c r="J167" i="26"/>
  <c r="I167" i="26"/>
  <c r="H167" i="26"/>
  <c r="G167" i="26"/>
  <c r="F167" i="26"/>
  <c r="E167" i="26"/>
  <c r="D167" i="26"/>
  <c r="K158" i="26"/>
  <c r="J158" i="26"/>
  <c r="I158" i="26"/>
  <c r="H158" i="26"/>
  <c r="G158" i="26"/>
  <c r="F158" i="26"/>
  <c r="E158" i="26"/>
  <c r="D158" i="26"/>
  <c r="K157" i="26"/>
  <c r="J157" i="26"/>
  <c r="I157" i="26"/>
  <c r="H157" i="26"/>
  <c r="G157" i="26"/>
  <c r="F157" i="26"/>
  <c r="E157" i="26"/>
  <c r="D157" i="26"/>
  <c r="M190" i="26"/>
  <c r="M187" i="26"/>
  <c r="M186" i="26"/>
  <c r="M185" i="26"/>
  <c r="M184" i="26"/>
  <c r="M178" i="26"/>
  <c r="M174" i="26"/>
  <c r="M173" i="26"/>
  <c r="M172" i="26"/>
  <c r="M171" i="26"/>
  <c r="M169" i="26"/>
  <c r="K119" i="26"/>
  <c r="J119" i="26"/>
  <c r="I119" i="26"/>
  <c r="H119" i="26"/>
  <c r="G119" i="26"/>
  <c r="F119" i="26"/>
  <c r="E119" i="26"/>
  <c r="D119" i="26"/>
  <c r="K118" i="26"/>
  <c r="J118" i="26"/>
  <c r="I118" i="26"/>
  <c r="H118" i="26"/>
  <c r="G118" i="26"/>
  <c r="F118" i="26"/>
  <c r="E118" i="26"/>
  <c r="D118" i="26"/>
  <c r="M195" i="26"/>
  <c r="M194" i="26"/>
  <c r="M193" i="26"/>
  <c r="M192" i="26"/>
  <c r="M191" i="26"/>
  <c r="M189" i="26"/>
  <c r="M188" i="26"/>
  <c r="M183" i="26"/>
  <c r="M182" i="26"/>
  <c r="M181" i="26"/>
  <c r="M180" i="26"/>
  <c r="M179" i="26"/>
  <c r="M177" i="26"/>
  <c r="M176" i="26"/>
  <c r="M170" i="26"/>
  <c r="M168" i="26"/>
  <c r="M167" i="26"/>
  <c r="J81" i="26"/>
  <c r="H81" i="26"/>
  <c r="F81" i="26"/>
  <c r="D81" i="26"/>
  <c r="K79" i="26"/>
  <c r="J79" i="26"/>
  <c r="I79" i="26"/>
  <c r="H79" i="26"/>
  <c r="G79" i="26"/>
  <c r="F79" i="26"/>
  <c r="E79" i="26"/>
  <c r="D79" i="26"/>
  <c r="K78" i="26"/>
  <c r="J78" i="26"/>
  <c r="I78" i="26"/>
  <c r="H78" i="26"/>
  <c r="G78" i="26"/>
  <c r="F78" i="26"/>
  <c r="E78" i="26"/>
  <c r="D78" i="26"/>
  <c r="L41" i="26"/>
  <c r="J41" i="26"/>
  <c r="H41" i="26"/>
  <c r="F41" i="26"/>
  <c r="D41" i="26"/>
  <c r="K39" i="26"/>
  <c r="J39" i="26"/>
  <c r="I39" i="26"/>
  <c r="H39" i="26"/>
  <c r="G39" i="26"/>
  <c r="F39" i="26"/>
  <c r="E39" i="26"/>
  <c r="D39" i="26"/>
  <c r="K38" i="26"/>
  <c r="J38" i="26"/>
  <c r="I38" i="26"/>
  <c r="H38" i="26"/>
  <c r="G38" i="26"/>
  <c r="F38" i="26"/>
  <c r="E38" i="26"/>
  <c r="D38" i="26"/>
  <c r="K194" i="25"/>
  <c r="J194" i="25"/>
  <c r="I194" i="25"/>
  <c r="H194" i="25"/>
  <c r="G194" i="25"/>
  <c r="F194" i="25"/>
  <c r="E194" i="25"/>
  <c r="D194" i="25"/>
  <c r="K193" i="25"/>
  <c r="J193" i="25"/>
  <c r="I193" i="25"/>
  <c r="H193" i="25"/>
  <c r="G193" i="25"/>
  <c r="F193" i="25"/>
  <c r="E193" i="25"/>
  <c r="D193" i="25"/>
  <c r="K192" i="25"/>
  <c r="J192" i="25"/>
  <c r="I192" i="25"/>
  <c r="H192" i="25"/>
  <c r="G192" i="25"/>
  <c r="F192" i="25"/>
  <c r="E192" i="25"/>
  <c r="D192" i="25"/>
  <c r="K191" i="25"/>
  <c r="J191" i="25"/>
  <c r="I191" i="25"/>
  <c r="H191" i="25"/>
  <c r="G191" i="25"/>
  <c r="F191" i="25"/>
  <c r="E191" i="25"/>
  <c r="D191" i="25"/>
  <c r="K190" i="25"/>
  <c r="J190" i="25"/>
  <c r="I190" i="25"/>
  <c r="H190" i="25"/>
  <c r="G190" i="25"/>
  <c r="F190" i="25"/>
  <c r="E190" i="25"/>
  <c r="D190" i="25"/>
  <c r="K189" i="25"/>
  <c r="J189" i="25"/>
  <c r="I189" i="25"/>
  <c r="H189" i="25"/>
  <c r="G189" i="25"/>
  <c r="F189" i="25"/>
  <c r="E189" i="25"/>
  <c r="D189" i="25"/>
  <c r="K188" i="25"/>
  <c r="J188" i="25"/>
  <c r="I188" i="25"/>
  <c r="H188" i="25"/>
  <c r="G188" i="25"/>
  <c r="F188" i="25"/>
  <c r="E188" i="25"/>
  <c r="D188" i="25"/>
  <c r="K187" i="25"/>
  <c r="J187" i="25"/>
  <c r="I187" i="25"/>
  <c r="H187" i="25"/>
  <c r="G187" i="25"/>
  <c r="F187" i="25"/>
  <c r="E187" i="25"/>
  <c r="D187" i="25"/>
  <c r="K186" i="25"/>
  <c r="J186" i="25"/>
  <c r="I186" i="25"/>
  <c r="H186" i="25"/>
  <c r="G186" i="25"/>
  <c r="F186" i="25"/>
  <c r="E186" i="25"/>
  <c r="D186" i="25"/>
  <c r="K185" i="25"/>
  <c r="J185" i="25"/>
  <c r="I185" i="25"/>
  <c r="H185" i="25"/>
  <c r="G185" i="25"/>
  <c r="F185" i="25"/>
  <c r="E185" i="25"/>
  <c r="D185" i="25"/>
  <c r="K184" i="25"/>
  <c r="J184" i="25"/>
  <c r="I184" i="25"/>
  <c r="H184" i="25"/>
  <c r="G184" i="25"/>
  <c r="F184" i="25"/>
  <c r="E184" i="25"/>
  <c r="D184" i="25"/>
  <c r="K183" i="25"/>
  <c r="J183" i="25"/>
  <c r="I183" i="25"/>
  <c r="H183" i="25"/>
  <c r="G183" i="25"/>
  <c r="F183" i="25"/>
  <c r="E183" i="25"/>
  <c r="D183" i="25"/>
  <c r="K182" i="25"/>
  <c r="J182" i="25"/>
  <c r="I182" i="25"/>
  <c r="H182" i="25"/>
  <c r="G182" i="25"/>
  <c r="F182" i="25"/>
  <c r="E182" i="25"/>
  <c r="D182" i="25"/>
  <c r="K181" i="25"/>
  <c r="J181" i="25"/>
  <c r="I181" i="25"/>
  <c r="H181" i="25"/>
  <c r="G181" i="25"/>
  <c r="F181" i="25"/>
  <c r="E181" i="25"/>
  <c r="D181" i="25"/>
  <c r="K180" i="25"/>
  <c r="J180" i="25"/>
  <c r="I180" i="25"/>
  <c r="H180" i="25"/>
  <c r="G180" i="25"/>
  <c r="F180" i="25"/>
  <c r="E180" i="25"/>
  <c r="D180" i="25"/>
  <c r="K179" i="25"/>
  <c r="J179" i="25"/>
  <c r="I179" i="25"/>
  <c r="H179" i="25"/>
  <c r="G179" i="25"/>
  <c r="F179" i="25"/>
  <c r="E179" i="25"/>
  <c r="D179" i="25"/>
  <c r="K178" i="25"/>
  <c r="J178" i="25"/>
  <c r="I178" i="25"/>
  <c r="H178" i="25"/>
  <c r="G178" i="25"/>
  <c r="F178" i="25"/>
  <c r="E178" i="25"/>
  <c r="D178" i="25"/>
  <c r="K177" i="25"/>
  <c r="J177" i="25"/>
  <c r="I177" i="25"/>
  <c r="H177" i="25"/>
  <c r="G177" i="25"/>
  <c r="F177" i="25"/>
  <c r="E177" i="25"/>
  <c r="D177" i="25"/>
  <c r="K176" i="25"/>
  <c r="J176" i="25"/>
  <c r="I176" i="25"/>
  <c r="H176" i="25"/>
  <c r="G176" i="25"/>
  <c r="F176" i="25"/>
  <c r="E176" i="25"/>
  <c r="D176" i="25"/>
  <c r="K175" i="25"/>
  <c r="J175" i="25"/>
  <c r="I175" i="25"/>
  <c r="H175" i="25"/>
  <c r="G175" i="25"/>
  <c r="F175" i="25"/>
  <c r="E175" i="25"/>
  <c r="D175" i="25"/>
  <c r="K174" i="25"/>
  <c r="J174" i="25"/>
  <c r="I174" i="25"/>
  <c r="H174" i="25"/>
  <c r="G174" i="25"/>
  <c r="F174" i="25"/>
  <c r="E174" i="25"/>
  <c r="D174" i="25"/>
  <c r="K173" i="25"/>
  <c r="J173" i="25"/>
  <c r="I173" i="25"/>
  <c r="H173" i="25"/>
  <c r="G173" i="25"/>
  <c r="F173" i="25"/>
  <c r="E173" i="25"/>
  <c r="D173" i="25"/>
  <c r="K172" i="25"/>
  <c r="J172" i="25"/>
  <c r="I172" i="25"/>
  <c r="H172" i="25"/>
  <c r="G172" i="25"/>
  <c r="F172" i="25"/>
  <c r="E172" i="25"/>
  <c r="D172" i="25"/>
  <c r="K171" i="25"/>
  <c r="J171" i="25"/>
  <c r="I171" i="25"/>
  <c r="H171" i="25"/>
  <c r="G171" i="25"/>
  <c r="F171" i="25"/>
  <c r="E171" i="25"/>
  <c r="D171" i="25"/>
  <c r="K170" i="25"/>
  <c r="J170" i="25"/>
  <c r="I170" i="25"/>
  <c r="H170" i="25"/>
  <c r="G170" i="25"/>
  <c r="F170" i="25"/>
  <c r="E170" i="25"/>
  <c r="D170" i="25"/>
  <c r="K169" i="25"/>
  <c r="J169" i="25"/>
  <c r="I169" i="25"/>
  <c r="H169" i="25"/>
  <c r="G169" i="25"/>
  <c r="F169" i="25"/>
  <c r="E169" i="25"/>
  <c r="D169" i="25"/>
  <c r="K168" i="25"/>
  <c r="J168" i="25"/>
  <c r="I168" i="25"/>
  <c r="H168" i="25"/>
  <c r="G168" i="25"/>
  <c r="F168" i="25"/>
  <c r="E168" i="25"/>
  <c r="D168" i="25"/>
  <c r="K167" i="25"/>
  <c r="J167" i="25"/>
  <c r="I167" i="25"/>
  <c r="H167" i="25"/>
  <c r="G167" i="25"/>
  <c r="F167" i="25"/>
  <c r="E167" i="25"/>
  <c r="D167" i="25"/>
  <c r="K166" i="25"/>
  <c r="J166" i="25"/>
  <c r="I166" i="25"/>
  <c r="H166" i="25"/>
  <c r="G166" i="25"/>
  <c r="F166" i="25"/>
  <c r="E166" i="25"/>
  <c r="D166" i="25"/>
  <c r="K157" i="25"/>
  <c r="K195" i="25" s="1"/>
  <c r="J157" i="25"/>
  <c r="J195" i="25" s="1"/>
  <c r="I157" i="25"/>
  <c r="I195" i="25" s="1"/>
  <c r="H157" i="25"/>
  <c r="H195" i="25" s="1"/>
  <c r="G157" i="25"/>
  <c r="G195" i="25" s="1"/>
  <c r="F157" i="25"/>
  <c r="F195" i="25" s="1"/>
  <c r="E157" i="25"/>
  <c r="E195" i="25" s="1"/>
  <c r="D157" i="25"/>
  <c r="K156" i="25"/>
  <c r="J156" i="25"/>
  <c r="I156" i="25"/>
  <c r="H156" i="25"/>
  <c r="G156" i="25"/>
  <c r="F156" i="25"/>
  <c r="E156" i="25"/>
  <c r="D156" i="25"/>
  <c r="M194" i="25"/>
  <c r="M192" i="25"/>
  <c r="M188" i="25"/>
  <c r="M186" i="25"/>
  <c r="M185" i="25"/>
  <c r="M183" i="25"/>
  <c r="M182" i="25"/>
  <c r="M180" i="25"/>
  <c r="M177" i="25"/>
  <c r="M176" i="25"/>
  <c r="M174" i="25"/>
  <c r="M173" i="25"/>
  <c r="M170" i="25"/>
  <c r="M169" i="25"/>
  <c r="M168" i="25"/>
  <c r="K119" i="25"/>
  <c r="J119" i="25"/>
  <c r="I119" i="25"/>
  <c r="H119" i="25"/>
  <c r="G119" i="25"/>
  <c r="F119" i="25"/>
  <c r="E119" i="25"/>
  <c r="D119" i="25"/>
  <c r="K118" i="25"/>
  <c r="J118" i="25"/>
  <c r="I118" i="25"/>
  <c r="H118" i="25"/>
  <c r="G118" i="25"/>
  <c r="F118" i="25"/>
  <c r="E118" i="25"/>
  <c r="D118" i="25"/>
  <c r="M193" i="25"/>
  <c r="M191" i="25"/>
  <c r="M190" i="25"/>
  <c r="M189" i="25"/>
  <c r="M187" i="25"/>
  <c r="M184" i="25"/>
  <c r="M181" i="25"/>
  <c r="M179" i="25"/>
  <c r="M178" i="25"/>
  <c r="M175" i="25"/>
  <c r="M172" i="25"/>
  <c r="M171" i="25"/>
  <c r="M167" i="25"/>
  <c r="M166" i="25"/>
  <c r="J81" i="25"/>
  <c r="H81" i="25"/>
  <c r="F81" i="25"/>
  <c r="D81" i="25"/>
  <c r="K79" i="25"/>
  <c r="J79" i="25"/>
  <c r="I79" i="25"/>
  <c r="H79" i="25"/>
  <c r="G79" i="25"/>
  <c r="F79" i="25"/>
  <c r="E79" i="25"/>
  <c r="D79" i="25"/>
  <c r="K78" i="25"/>
  <c r="J78" i="25"/>
  <c r="I78" i="25"/>
  <c r="H78" i="25"/>
  <c r="G78" i="25"/>
  <c r="F78" i="25"/>
  <c r="E78" i="25"/>
  <c r="D78" i="25"/>
  <c r="L41" i="25"/>
  <c r="J41" i="25"/>
  <c r="H41" i="25"/>
  <c r="F41" i="25"/>
  <c r="D41" i="25"/>
  <c r="K39" i="25"/>
  <c r="J39" i="25"/>
  <c r="I39" i="25"/>
  <c r="H39" i="25"/>
  <c r="G39" i="25"/>
  <c r="F39" i="25"/>
  <c r="E39" i="25"/>
  <c r="D39" i="25"/>
  <c r="K38" i="25"/>
  <c r="J38" i="25"/>
  <c r="I38" i="25"/>
  <c r="H38" i="25"/>
  <c r="G38" i="25"/>
  <c r="F38" i="25"/>
  <c r="E38" i="25"/>
  <c r="D38" i="25"/>
  <c r="K194" i="24"/>
  <c r="J194" i="24"/>
  <c r="I194" i="24"/>
  <c r="H194" i="24"/>
  <c r="G194" i="24"/>
  <c r="F194" i="24"/>
  <c r="E194" i="24"/>
  <c r="D194" i="24"/>
  <c r="K193" i="24"/>
  <c r="J193" i="24"/>
  <c r="I193" i="24"/>
  <c r="H193" i="24"/>
  <c r="G193" i="24"/>
  <c r="F193" i="24"/>
  <c r="E193" i="24"/>
  <c r="D193" i="24"/>
  <c r="K192" i="24"/>
  <c r="J192" i="24"/>
  <c r="I192" i="24"/>
  <c r="H192" i="24"/>
  <c r="G192" i="24"/>
  <c r="F192" i="24"/>
  <c r="E192" i="24"/>
  <c r="D192" i="24"/>
  <c r="K191" i="24"/>
  <c r="J191" i="24"/>
  <c r="I191" i="24"/>
  <c r="H191" i="24"/>
  <c r="G191" i="24"/>
  <c r="F191" i="24"/>
  <c r="D191" i="24"/>
  <c r="K190" i="24"/>
  <c r="J190" i="24"/>
  <c r="I190" i="24"/>
  <c r="H190" i="24"/>
  <c r="G190" i="24"/>
  <c r="F190" i="24"/>
  <c r="E190" i="24"/>
  <c r="D190" i="24"/>
  <c r="K189" i="24"/>
  <c r="J189" i="24"/>
  <c r="I189" i="24"/>
  <c r="H189" i="24"/>
  <c r="G189" i="24"/>
  <c r="F189" i="24"/>
  <c r="E189" i="24"/>
  <c r="D189" i="24"/>
  <c r="K188" i="24"/>
  <c r="J188" i="24"/>
  <c r="I188" i="24"/>
  <c r="H188" i="24"/>
  <c r="G188" i="24"/>
  <c r="F188" i="24"/>
  <c r="E188" i="24"/>
  <c r="D188" i="24"/>
  <c r="K187" i="24"/>
  <c r="J187" i="24"/>
  <c r="I187" i="24"/>
  <c r="H187" i="24"/>
  <c r="G187" i="24"/>
  <c r="F187" i="24"/>
  <c r="E187" i="24"/>
  <c r="D187" i="24"/>
  <c r="K186" i="24"/>
  <c r="J186" i="24"/>
  <c r="I186" i="24"/>
  <c r="H186" i="24"/>
  <c r="G186" i="24"/>
  <c r="F186" i="24"/>
  <c r="E186" i="24"/>
  <c r="D186" i="24"/>
  <c r="K185" i="24"/>
  <c r="J185" i="24"/>
  <c r="I185" i="24"/>
  <c r="H185" i="24"/>
  <c r="G185" i="24"/>
  <c r="F185" i="24"/>
  <c r="E185" i="24"/>
  <c r="D185" i="24"/>
  <c r="K184" i="24"/>
  <c r="J184" i="24"/>
  <c r="I184" i="24"/>
  <c r="H184" i="24"/>
  <c r="G184" i="24"/>
  <c r="F184" i="24"/>
  <c r="E184" i="24"/>
  <c r="D184" i="24"/>
  <c r="K183" i="24"/>
  <c r="J183" i="24"/>
  <c r="I183" i="24"/>
  <c r="H183" i="24"/>
  <c r="G183" i="24"/>
  <c r="F183" i="24"/>
  <c r="E183" i="24"/>
  <c r="D183" i="24"/>
  <c r="K182" i="24"/>
  <c r="J182" i="24"/>
  <c r="I182" i="24"/>
  <c r="H182" i="24"/>
  <c r="G182" i="24"/>
  <c r="F182" i="24"/>
  <c r="E182" i="24"/>
  <c r="D182" i="24"/>
  <c r="K181" i="24"/>
  <c r="J181" i="24"/>
  <c r="I181" i="24"/>
  <c r="H181" i="24"/>
  <c r="G181" i="24"/>
  <c r="F181" i="24"/>
  <c r="E181" i="24"/>
  <c r="D181" i="24"/>
  <c r="K180" i="24"/>
  <c r="J180" i="24"/>
  <c r="I180" i="24"/>
  <c r="H180" i="24"/>
  <c r="G180" i="24"/>
  <c r="F180" i="24"/>
  <c r="E180" i="24"/>
  <c r="D180" i="24"/>
  <c r="K179" i="24"/>
  <c r="J179" i="24"/>
  <c r="I179" i="24"/>
  <c r="H179" i="24"/>
  <c r="G179" i="24"/>
  <c r="F179" i="24"/>
  <c r="E179" i="24"/>
  <c r="D179" i="24"/>
  <c r="K178" i="24"/>
  <c r="J178" i="24"/>
  <c r="I178" i="24"/>
  <c r="H178" i="24"/>
  <c r="G178" i="24"/>
  <c r="F178" i="24"/>
  <c r="E178" i="24"/>
  <c r="D178" i="24"/>
  <c r="K177" i="24"/>
  <c r="J177" i="24"/>
  <c r="I177" i="24"/>
  <c r="H177" i="24"/>
  <c r="G177" i="24"/>
  <c r="F177" i="24"/>
  <c r="E177" i="24"/>
  <c r="D177" i="24"/>
  <c r="K176" i="24"/>
  <c r="J176" i="24"/>
  <c r="I176" i="24"/>
  <c r="H176" i="24"/>
  <c r="G176" i="24"/>
  <c r="F176" i="24"/>
  <c r="E176" i="24"/>
  <c r="D176" i="24"/>
  <c r="K175" i="24"/>
  <c r="J175" i="24"/>
  <c r="I175" i="24"/>
  <c r="H175" i="24"/>
  <c r="G175" i="24"/>
  <c r="F175" i="24"/>
  <c r="E175" i="24"/>
  <c r="D175" i="24"/>
  <c r="M174" i="24"/>
  <c r="K174" i="24"/>
  <c r="J174" i="24"/>
  <c r="I174" i="24"/>
  <c r="H174" i="24"/>
  <c r="G174" i="24"/>
  <c r="F174" i="24"/>
  <c r="E174" i="24"/>
  <c r="D174" i="24"/>
  <c r="K173" i="24"/>
  <c r="J173" i="24"/>
  <c r="I173" i="24"/>
  <c r="H173" i="24"/>
  <c r="G173" i="24"/>
  <c r="F173" i="24"/>
  <c r="E173" i="24"/>
  <c r="D173" i="24"/>
  <c r="K172" i="24"/>
  <c r="J172" i="24"/>
  <c r="I172" i="24"/>
  <c r="H172" i="24"/>
  <c r="G172" i="24"/>
  <c r="F172" i="24"/>
  <c r="E172" i="24"/>
  <c r="D172" i="24"/>
  <c r="K171" i="24"/>
  <c r="J171" i="24"/>
  <c r="I171" i="24"/>
  <c r="H171" i="24"/>
  <c r="G171" i="24"/>
  <c r="F171" i="24"/>
  <c r="E171" i="24"/>
  <c r="D171" i="24"/>
  <c r="K170" i="24"/>
  <c r="J170" i="24"/>
  <c r="I170" i="24"/>
  <c r="H170" i="24"/>
  <c r="G170" i="24"/>
  <c r="F170" i="24"/>
  <c r="E170" i="24"/>
  <c r="D170" i="24"/>
  <c r="M169" i="24"/>
  <c r="K169" i="24"/>
  <c r="J169" i="24"/>
  <c r="I169" i="24"/>
  <c r="H169" i="24"/>
  <c r="G169" i="24"/>
  <c r="F169" i="24"/>
  <c r="E169" i="24"/>
  <c r="D169" i="24"/>
  <c r="K168" i="24"/>
  <c r="J168" i="24"/>
  <c r="I168" i="24"/>
  <c r="H168" i="24"/>
  <c r="G168" i="24"/>
  <c r="F168" i="24"/>
  <c r="E168" i="24"/>
  <c r="D168" i="24"/>
  <c r="K167" i="24"/>
  <c r="J167" i="24"/>
  <c r="I167" i="24"/>
  <c r="H167" i="24"/>
  <c r="G167" i="24"/>
  <c r="F167" i="24"/>
  <c r="E167" i="24"/>
  <c r="D167" i="24"/>
  <c r="K166" i="24"/>
  <c r="J166" i="24"/>
  <c r="I166" i="24"/>
  <c r="H166" i="24"/>
  <c r="G166" i="24"/>
  <c r="F166" i="24"/>
  <c r="E166" i="24"/>
  <c r="D166" i="24"/>
  <c r="K157" i="24"/>
  <c r="K195" i="24" s="1"/>
  <c r="J157" i="24"/>
  <c r="J195" i="24" s="1"/>
  <c r="I157" i="24"/>
  <c r="I195" i="24" s="1"/>
  <c r="H157" i="24"/>
  <c r="H195" i="24" s="1"/>
  <c r="G157" i="24"/>
  <c r="G195" i="24" s="1"/>
  <c r="F157" i="24"/>
  <c r="F195" i="24" s="1"/>
  <c r="E157" i="24"/>
  <c r="E195" i="24" s="1"/>
  <c r="D157" i="24"/>
  <c r="K156" i="24"/>
  <c r="J156" i="24"/>
  <c r="I156" i="24"/>
  <c r="H156" i="24"/>
  <c r="G156" i="24"/>
  <c r="F156" i="24"/>
  <c r="E156" i="24"/>
  <c r="D156" i="24"/>
  <c r="M194" i="24"/>
  <c r="M190" i="24"/>
  <c r="M189" i="24"/>
  <c r="M186" i="24"/>
  <c r="M185" i="24"/>
  <c r="M184" i="24"/>
  <c r="M182" i="24"/>
  <c r="M180" i="24"/>
  <c r="M177" i="24"/>
  <c r="M173" i="24"/>
  <c r="M172" i="24"/>
  <c r="M171" i="24"/>
  <c r="M170" i="24"/>
  <c r="M168" i="24"/>
  <c r="K119" i="24"/>
  <c r="J119" i="24"/>
  <c r="I119" i="24"/>
  <c r="H119" i="24"/>
  <c r="G119" i="24"/>
  <c r="F119" i="24"/>
  <c r="E119" i="24"/>
  <c r="D119" i="24"/>
  <c r="K118" i="24"/>
  <c r="J118" i="24"/>
  <c r="I118" i="24"/>
  <c r="H118" i="24"/>
  <c r="G118" i="24"/>
  <c r="F118" i="24"/>
  <c r="E118" i="24"/>
  <c r="D118" i="24"/>
  <c r="M193" i="24"/>
  <c r="M192" i="24"/>
  <c r="M191" i="24"/>
  <c r="M188" i="24"/>
  <c r="M187" i="24"/>
  <c r="M183" i="24"/>
  <c r="M181" i="24"/>
  <c r="M179" i="24"/>
  <c r="M178" i="24"/>
  <c r="M176" i="24"/>
  <c r="M175" i="24"/>
  <c r="M167" i="24"/>
  <c r="M166" i="24"/>
  <c r="J81" i="24"/>
  <c r="H81" i="24"/>
  <c r="F81" i="24"/>
  <c r="D81" i="24"/>
  <c r="K79" i="24"/>
  <c r="J79" i="24"/>
  <c r="I79" i="24"/>
  <c r="H79" i="24"/>
  <c r="G79" i="24"/>
  <c r="F79" i="24"/>
  <c r="E79" i="24"/>
  <c r="D79" i="24"/>
  <c r="K78" i="24"/>
  <c r="J78" i="24"/>
  <c r="I78" i="24"/>
  <c r="H78" i="24"/>
  <c r="G78" i="24"/>
  <c r="F78" i="24"/>
  <c r="E78" i="24"/>
  <c r="D78" i="24"/>
  <c r="L41" i="24"/>
  <c r="J41" i="24"/>
  <c r="H41" i="24"/>
  <c r="F41" i="24"/>
  <c r="D41" i="24"/>
  <c r="K39" i="24"/>
  <c r="J39" i="24"/>
  <c r="I39" i="24"/>
  <c r="H39" i="24"/>
  <c r="G39" i="24"/>
  <c r="F39" i="24"/>
  <c r="E39" i="24"/>
  <c r="D39" i="24"/>
  <c r="K38" i="24"/>
  <c r="J38" i="24"/>
  <c r="I38" i="24"/>
  <c r="H38" i="24"/>
  <c r="G38" i="24"/>
  <c r="F38" i="24"/>
  <c r="E38" i="24"/>
  <c r="D38" i="24"/>
  <c r="K195" i="21"/>
  <c r="J195" i="21"/>
  <c r="I195" i="21"/>
  <c r="H195" i="21"/>
  <c r="G195" i="21"/>
  <c r="F195" i="21"/>
  <c r="E195" i="21"/>
  <c r="D195" i="21"/>
  <c r="K194" i="21"/>
  <c r="J194" i="21"/>
  <c r="I194" i="21"/>
  <c r="H194" i="21"/>
  <c r="G194" i="21"/>
  <c r="F194" i="21"/>
  <c r="E194" i="21"/>
  <c r="D194" i="21"/>
  <c r="K193" i="21"/>
  <c r="J193" i="21"/>
  <c r="I193" i="21"/>
  <c r="H193" i="21"/>
  <c r="G193" i="21"/>
  <c r="F193" i="21"/>
  <c r="E193" i="21"/>
  <c r="D193" i="21"/>
  <c r="K192" i="21"/>
  <c r="J192" i="21"/>
  <c r="I192" i="21"/>
  <c r="H192" i="21"/>
  <c r="G192" i="21"/>
  <c r="F192" i="21"/>
  <c r="E192" i="21"/>
  <c r="D192" i="21"/>
  <c r="K191" i="21"/>
  <c r="J191" i="21"/>
  <c r="I191" i="21"/>
  <c r="H191" i="21"/>
  <c r="G191" i="21"/>
  <c r="F191" i="21"/>
  <c r="E191" i="21"/>
  <c r="D191" i="21"/>
  <c r="K190" i="21"/>
  <c r="J190" i="21"/>
  <c r="I190" i="21"/>
  <c r="H190" i="21"/>
  <c r="G190" i="21"/>
  <c r="F190" i="21"/>
  <c r="E190" i="21"/>
  <c r="D190" i="21"/>
  <c r="K189" i="21"/>
  <c r="J189" i="21"/>
  <c r="I189" i="21"/>
  <c r="H189" i="21"/>
  <c r="G189" i="21"/>
  <c r="F189" i="21"/>
  <c r="E189" i="21"/>
  <c r="D189" i="21"/>
  <c r="K188" i="21"/>
  <c r="J188" i="21"/>
  <c r="I188" i="21"/>
  <c r="H188" i="21"/>
  <c r="G188" i="21"/>
  <c r="F188" i="21"/>
  <c r="E188" i="21"/>
  <c r="D188" i="21"/>
  <c r="K187" i="21"/>
  <c r="J187" i="21"/>
  <c r="I187" i="21"/>
  <c r="H187" i="21"/>
  <c r="G187" i="21"/>
  <c r="F187" i="21"/>
  <c r="E187" i="21"/>
  <c r="D187" i="21"/>
  <c r="K186" i="21"/>
  <c r="J186" i="21"/>
  <c r="I186" i="21"/>
  <c r="H186" i="21"/>
  <c r="G186" i="21"/>
  <c r="F186" i="21"/>
  <c r="E186" i="21"/>
  <c r="D186" i="21"/>
  <c r="K185" i="21"/>
  <c r="J185" i="21"/>
  <c r="I185" i="21"/>
  <c r="H185" i="21"/>
  <c r="G185" i="21"/>
  <c r="F185" i="21"/>
  <c r="E185" i="21"/>
  <c r="D185" i="21"/>
  <c r="K184" i="21"/>
  <c r="J184" i="21"/>
  <c r="I184" i="21"/>
  <c r="H184" i="21"/>
  <c r="G184" i="21"/>
  <c r="F184" i="21"/>
  <c r="E184" i="21"/>
  <c r="D184" i="21"/>
  <c r="K183" i="21"/>
  <c r="J183" i="21"/>
  <c r="I183" i="21"/>
  <c r="H183" i="21"/>
  <c r="G183" i="21"/>
  <c r="F183" i="21"/>
  <c r="E183" i="21"/>
  <c r="D183" i="21"/>
  <c r="K182" i="21"/>
  <c r="J182" i="21"/>
  <c r="I182" i="21"/>
  <c r="H182" i="21"/>
  <c r="G182" i="21"/>
  <c r="F182" i="21"/>
  <c r="E182" i="21"/>
  <c r="D182" i="21"/>
  <c r="K181" i="21"/>
  <c r="J181" i="21"/>
  <c r="I181" i="21"/>
  <c r="H181" i="21"/>
  <c r="G181" i="21"/>
  <c r="F181" i="21"/>
  <c r="E181" i="21"/>
  <c r="D181" i="21"/>
  <c r="K180" i="21"/>
  <c r="J180" i="21"/>
  <c r="I180" i="21"/>
  <c r="H180" i="21"/>
  <c r="G180" i="21"/>
  <c r="F180" i="21"/>
  <c r="E180" i="21"/>
  <c r="D180" i="21"/>
  <c r="K179" i="21"/>
  <c r="J179" i="21"/>
  <c r="I179" i="21"/>
  <c r="H179" i="21"/>
  <c r="G179" i="21"/>
  <c r="F179" i="21"/>
  <c r="E179" i="21"/>
  <c r="D179" i="21"/>
  <c r="K178" i="21"/>
  <c r="J178" i="21"/>
  <c r="I178" i="21"/>
  <c r="H178" i="21"/>
  <c r="G178" i="21"/>
  <c r="F178" i="21"/>
  <c r="E178" i="21"/>
  <c r="D178" i="21"/>
  <c r="K177" i="21"/>
  <c r="J177" i="21"/>
  <c r="I177" i="21"/>
  <c r="H177" i="21"/>
  <c r="G177" i="21"/>
  <c r="F177" i="21"/>
  <c r="E177" i="21"/>
  <c r="D177" i="21"/>
  <c r="K176" i="21"/>
  <c r="J176" i="21"/>
  <c r="I176" i="21"/>
  <c r="H176" i="21"/>
  <c r="G176" i="21"/>
  <c r="F176" i="21"/>
  <c r="E176" i="21"/>
  <c r="D176" i="21"/>
  <c r="K175" i="21"/>
  <c r="J175" i="21"/>
  <c r="I175" i="21"/>
  <c r="H175" i="21"/>
  <c r="G175" i="21"/>
  <c r="F175" i="21"/>
  <c r="E175" i="21"/>
  <c r="D175" i="21"/>
  <c r="K174" i="21"/>
  <c r="J174" i="21"/>
  <c r="I174" i="21"/>
  <c r="H174" i="21"/>
  <c r="G174" i="21"/>
  <c r="F174" i="21"/>
  <c r="E174" i="21"/>
  <c r="D174" i="21"/>
  <c r="K173" i="21"/>
  <c r="J173" i="21"/>
  <c r="I173" i="21"/>
  <c r="H173" i="21"/>
  <c r="G173" i="21"/>
  <c r="F173" i="21"/>
  <c r="E173" i="21"/>
  <c r="D173" i="21"/>
  <c r="K172" i="21"/>
  <c r="J172" i="21"/>
  <c r="I172" i="21"/>
  <c r="H172" i="21"/>
  <c r="G172" i="21"/>
  <c r="F172" i="21"/>
  <c r="E172" i="21"/>
  <c r="D172" i="21"/>
  <c r="K171" i="21"/>
  <c r="J171" i="21"/>
  <c r="I171" i="21"/>
  <c r="H171" i="21"/>
  <c r="G171" i="21"/>
  <c r="F171" i="21"/>
  <c r="E171" i="21"/>
  <c r="D171" i="21"/>
  <c r="K170" i="21"/>
  <c r="J170" i="21"/>
  <c r="I170" i="21"/>
  <c r="H170" i="21"/>
  <c r="G170" i="21"/>
  <c r="F170" i="21"/>
  <c r="E170" i="21"/>
  <c r="D170" i="21"/>
  <c r="K169" i="21"/>
  <c r="J169" i="21"/>
  <c r="I169" i="21"/>
  <c r="H169" i="21"/>
  <c r="G169" i="21"/>
  <c r="F169" i="21"/>
  <c r="E169" i="21"/>
  <c r="D169" i="21"/>
  <c r="K168" i="21"/>
  <c r="J168" i="21"/>
  <c r="I168" i="21"/>
  <c r="H168" i="21"/>
  <c r="G168" i="21"/>
  <c r="F168" i="21"/>
  <c r="E168" i="21"/>
  <c r="D168" i="21"/>
  <c r="K167" i="21"/>
  <c r="J167" i="21"/>
  <c r="I167" i="21"/>
  <c r="H167" i="21"/>
  <c r="G167" i="21"/>
  <c r="F167" i="21"/>
  <c r="E167" i="21"/>
  <c r="D167" i="21"/>
  <c r="K158" i="21"/>
  <c r="J158" i="21"/>
  <c r="I158" i="21"/>
  <c r="H158" i="21"/>
  <c r="G158" i="21"/>
  <c r="F158" i="21"/>
  <c r="E158" i="21"/>
  <c r="D158" i="21"/>
  <c r="K157" i="21"/>
  <c r="K196" i="21" s="1"/>
  <c r="J157" i="21"/>
  <c r="J196" i="21" s="1"/>
  <c r="I157" i="21"/>
  <c r="I196" i="21" s="1"/>
  <c r="H157" i="21"/>
  <c r="H196" i="21" s="1"/>
  <c r="G157" i="21"/>
  <c r="G196" i="21" s="1"/>
  <c r="F157" i="21"/>
  <c r="F196" i="21" s="1"/>
  <c r="E157" i="21"/>
  <c r="E196" i="21" s="1"/>
  <c r="D157" i="21"/>
  <c r="M194" i="21"/>
  <c r="M189" i="21"/>
  <c r="M188" i="21"/>
  <c r="M187" i="21"/>
  <c r="M186" i="21"/>
  <c r="M184" i="21"/>
  <c r="M183" i="21"/>
  <c r="M182" i="21"/>
  <c r="M178" i="21"/>
  <c r="M177" i="21"/>
  <c r="M176" i="21"/>
  <c r="M175" i="21"/>
  <c r="M174" i="21"/>
  <c r="M172" i="21"/>
  <c r="M171" i="21"/>
  <c r="M170" i="21"/>
  <c r="K119" i="21"/>
  <c r="J119" i="21"/>
  <c r="I119" i="21"/>
  <c r="H119" i="21"/>
  <c r="G119" i="21"/>
  <c r="F119" i="21"/>
  <c r="E119" i="21"/>
  <c r="D119" i="21"/>
  <c r="K118" i="21"/>
  <c r="J118" i="21"/>
  <c r="I118" i="21"/>
  <c r="H118" i="21"/>
  <c r="G118" i="21"/>
  <c r="F118" i="21"/>
  <c r="E118" i="21"/>
  <c r="D118" i="21"/>
  <c r="M195" i="21"/>
  <c r="M193" i="21"/>
  <c r="M192" i="21"/>
  <c r="M191" i="21"/>
  <c r="M190" i="21"/>
  <c r="M185" i="21"/>
  <c r="M181" i="21"/>
  <c r="M180" i="21"/>
  <c r="M179" i="21"/>
  <c r="M173" i="21"/>
  <c r="M169" i="21"/>
  <c r="M168" i="21"/>
  <c r="M167" i="21"/>
  <c r="K78" i="21"/>
  <c r="J78" i="21"/>
  <c r="I78" i="21"/>
  <c r="H78" i="21"/>
  <c r="G78" i="21"/>
  <c r="F78" i="21"/>
  <c r="E78" i="21"/>
  <c r="D78" i="21"/>
  <c r="L41" i="21"/>
  <c r="J41" i="21"/>
  <c r="H41" i="21"/>
  <c r="F41" i="21"/>
  <c r="D41" i="21"/>
  <c r="K39" i="21"/>
  <c r="J39" i="21"/>
  <c r="I39" i="21"/>
  <c r="G39" i="21"/>
  <c r="E39" i="21"/>
  <c r="K38" i="21"/>
  <c r="J38" i="21"/>
  <c r="I38" i="21"/>
  <c r="H38" i="21"/>
  <c r="G38" i="21"/>
  <c r="F38" i="21"/>
  <c r="E38" i="21"/>
  <c r="D38" i="21"/>
  <c r="L38" i="21" s="1"/>
  <c r="K195" i="22"/>
  <c r="J195" i="22"/>
  <c r="I195" i="22"/>
  <c r="H195" i="22"/>
  <c r="G195" i="22"/>
  <c r="F195" i="22"/>
  <c r="E195" i="22"/>
  <c r="D195" i="22"/>
  <c r="K194" i="22"/>
  <c r="J194" i="22"/>
  <c r="I194" i="22"/>
  <c r="H194" i="22"/>
  <c r="G194" i="22"/>
  <c r="F194" i="22"/>
  <c r="E194" i="22"/>
  <c r="D194" i="22"/>
  <c r="K193" i="22"/>
  <c r="J193" i="22"/>
  <c r="I193" i="22"/>
  <c r="H193" i="22"/>
  <c r="G193" i="22"/>
  <c r="F193" i="22"/>
  <c r="E193" i="22"/>
  <c r="D193" i="22"/>
  <c r="K192" i="22"/>
  <c r="J192" i="22"/>
  <c r="I192" i="22"/>
  <c r="H192" i="22"/>
  <c r="G192" i="22"/>
  <c r="F192" i="22"/>
  <c r="E192" i="22"/>
  <c r="D192" i="22"/>
  <c r="K191" i="22"/>
  <c r="J191" i="22"/>
  <c r="I191" i="22"/>
  <c r="H191" i="22"/>
  <c r="G191" i="22"/>
  <c r="F191" i="22"/>
  <c r="E191" i="22"/>
  <c r="D191" i="22"/>
  <c r="K190" i="22"/>
  <c r="J190" i="22"/>
  <c r="I190" i="22"/>
  <c r="H190" i="22"/>
  <c r="G190" i="22"/>
  <c r="F190" i="22"/>
  <c r="E190" i="22"/>
  <c r="D190" i="22"/>
  <c r="K189" i="22"/>
  <c r="J189" i="22"/>
  <c r="I189" i="22"/>
  <c r="H189" i="22"/>
  <c r="G189" i="22"/>
  <c r="F189" i="22"/>
  <c r="E189" i="22"/>
  <c r="D189" i="22"/>
  <c r="K188" i="22"/>
  <c r="J188" i="22"/>
  <c r="I188" i="22"/>
  <c r="H188" i="22"/>
  <c r="G188" i="22"/>
  <c r="F188" i="22"/>
  <c r="E188" i="22"/>
  <c r="D188" i="22"/>
  <c r="K187" i="22"/>
  <c r="J187" i="22"/>
  <c r="I187" i="22"/>
  <c r="H187" i="22"/>
  <c r="G187" i="22"/>
  <c r="F187" i="22"/>
  <c r="E187" i="22"/>
  <c r="D187" i="22"/>
  <c r="K186" i="22"/>
  <c r="J186" i="22"/>
  <c r="I186" i="22"/>
  <c r="H186" i="22"/>
  <c r="G186" i="22"/>
  <c r="F186" i="22"/>
  <c r="E186" i="22"/>
  <c r="D186" i="22"/>
  <c r="K185" i="22"/>
  <c r="J185" i="22"/>
  <c r="I185" i="22"/>
  <c r="H185" i="22"/>
  <c r="G185" i="22"/>
  <c r="F185" i="22"/>
  <c r="E185" i="22"/>
  <c r="D185" i="22"/>
  <c r="K184" i="22"/>
  <c r="J184" i="22"/>
  <c r="I184" i="22"/>
  <c r="H184" i="22"/>
  <c r="G184" i="22"/>
  <c r="F184" i="22"/>
  <c r="E184" i="22"/>
  <c r="D184" i="22"/>
  <c r="M183" i="22"/>
  <c r="K183" i="22"/>
  <c r="J183" i="22"/>
  <c r="I183" i="22"/>
  <c r="H183" i="22"/>
  <c r="G183" i="22"/>
  <c r="F183" i="22"/>
  <c r="E183" i="22"/>
  <c r="D183" i="22"/>
  <c r="K182" i="22"/>
  <c r="J182" i="22"/>
  <c r="I182" i="22"/>
  <c r="H182" i="22"/>
  <c r="G182" i="22"/>
  <c r="F182" i="22"/>
  <c r="E182" i="22"/>
  <c r="D182" i="22"/>
  <c r="K181" i="22"/>
  <c r="J181" i="22"/>
  <c r="I181" i="22"/>
  <c r="H181" i="22"/>
  <c r="G181" i="22"/>
  <c r="F181" i="22"/>
  <c r="E181" i="22"/>
  <c r="D181" i="22"/>
  <c r="K180" i="22"/>
  <c r="J180" i="22"/>
  <c r="I180" i="22"/>
  <c r="H180" i="22"/>
  <c r="G180" i="22"/>
  <c r="F180" i="22"/>
  <c r="E180" i="22"/>
  <c r="D180" i="22"/>
  <c r="K179" i="22"/>
  <c r="J179" i="22"/>
  <c r="I179" i="22"/>
  <c r="H179" i="22"/>
  <c r="G179" i="22"/>
  <c r="F179" i="22"/>
  <c r="E179" i="22"/>
  <c r="D179" i="22"/>
  <c r="K178" i="22"/>
  <c r="J178" i="22"/>
  <c r="I178" i="22"/>
  <c r="H178" i="22"/>
  <c r="G178" i="22"/>
  <c r="F178" i="22"/>
  <c r="E178" i="22"/>
  <c r="D178" i="22"/>
  <c r="K177" i="22"/>
  <c r="J177" i="22"/>
  <c r="I177" i="22"/>
  <c r="H177" i="22"/>
  <c r="G177" i="22"/>
  <c r="F177" i="22"/>
  <c r="E177" i="22"/>
  <c r="D177" i="22"/>
  <c r="K176" i="22"/>
  <c r="J176" i="22"/>
  <c r="I176" i="22"/>
  <c r="H176" i="22"/>
  <c r="G176" i="22"/>
  <c r="F176" i="22"/>
  <c r="E176" i="22"/>
  <c r="D176" i="22"/>
  <c r="K175" i="22"/>
  <c r="J175" i="22"/>
  <c r="I175" i="22"/>
  <c r="H175" i="22"/>
  <c r="G175" i="22"/>
  <c r="F175" i="22"/>
  <c r="E175" i="22"/>
  <c r="D175" i="22"/>
  <c r="K174" i="22"/>
  <c r="J174" i="22"/>
  <c r="I174" i="22"/>
  <c r="H174" i="22"/>
  <c r="G174" i="22"/>
  <c r="F174" i="22"/>
  <c r="E174" i="22"/>
  <c r="D174" i="22"/>
  <c r="K173" i="22"/>
  <c r="J173" i="22"/>
  <c r="I173" i="22"/>
  <c r="H173" i="22"/>
  <c r="G173" i="22"/>
  <c r="F173" i="22"/>
  <c r="E173" i="22"/>
  <c r="D173" i="22"/>
  <c r="K172" i="22"/>
  <c r="J172" i="22"/>
  <c r="I172" i="22"/>
  <c r="H172" i="22"/>
  <c r="G172" i="22"/>
  <c r="F172" i="22"/>
  <c r="E172" i="22"/>
  <c r="D172" i="22"/>
  <c r="K171" i="22"/>
  <c r="J171" i="22"/>
  <c r="I171" i="22"/>
  <c r="H171" i="22"/>
  <c r="G171" i="22"/>
  <c r="F171" i="22"/>
  <c r="E171" i="22"/>
  <c r="D171" i="22"/>
  <c r="K170" i="22"/>
  <c r="J170" i="22"/>
  <c r="I170" i="22"/>
  <c r="H170" i="22"/>
  <c r="G170" i="22"/>
  <c r="F170" i="22"/>
  <c r="E170" i="22"/>
  <c r="D170" i="22"/>
  <c r="K169" i="22"/>
  <c r="J169" i="22"/>
  <c r="I169" i="22"/>
  <c r="H169" i="22"/>
  <c r="G169" i="22"/>
  <c r="F169" i="22"/>
  <c r="E169" i="22"/>
  <c r="D169" i="22"/>
  <c r="K168" i="22"/>
  <c r="J168" i="22"/>
  <c r="I168" i="22"/>
  <c r="H168" i="22"/>
  <c r="G168" i="22"/>
  <c r="F168" i="22"/>
  <c r="E168" i="22"/>
  <c r="D168" i="22"/>
  <c r="M167" i="22"/>
  <c r="K167" i="22"/>
  <c r="J167" i="22"/>
  <c r="I167" i="22"/>
  <c r="H167" i="22"/>
  <c r="G167" i="22"/>
  <c r="F167" i="22"/>
  <c r="E167" i="22"/>
  <c r="D167" i="22"/>
  <c r="K158" i="22"/>
  <c r="J158" i="22"/>
  <c r="I158" i="22"/>
  <c r="H158" i="22"/>
  <c r="G158" i="22"/>
  <c r="F158" i="22"/>
  <c r="E158" i="22"/>
  <c r="D158" i="22"/>
  <c r="K157" i="22"/>
  <c r="K196" i="22" s="1"/>
  <c r="J157" i="22"/>
  <c r="J196" i="22" s="1"/>
  <c r="I157" i="22"/>
  <c r="I196" i="22" s="1"/>
  <c r="H157" i="22"/>
  <c r="H196" i="22" s="1"/>
  <c r="G157" i="22"/>
  <c r="G196" i="22" s="1"/>
  <c r="F157" i="22"/>
  <c r="F196" i="22" s="1"/>
  <c r="E157" i="22"/>
  <c r="E196" i="22" s="1"/>
  <c r="D157" i="22"/>
  <c r="M195" i="22"/>
  <c r="M194" i="22"/>
  <c r="M193" i="22"/>
  <c r="M189" i="22"/>
  <c r="M188" i="22"/>
  <c r="M187" i="22"/>
  <c r="M186" i="22"/>
  <c r="M185" i="22"/>
  <c r="M180" i="22"/>
  <c r="M177" i="22"/>
  <c r="M176" i="22"/>
  <c r="M175" i="22"/>
  <c r="M174" i="22"/>
  <c r="M173" i="22"/>
  <c r="M171" i="22"/>
  <c r="M170" i="22"/>
  <c r="M192" i="22"/>
  <c r="M191" i="22"/>
  <c r="M190" i="22"/>
  <c r="M184" i="22"/>
  <c r="M182" i="22"/>
  <c r="M181" i="22"/>
  <c r="M179" i="22"/>
  <c r="M178" i="22"/>
  <c r="M172" i="22"/>
  <c r="M169" i="22"/>
  <c r="M168" i="22"/>
  <c r="J79" i="22"/>
  <c r="I79" i="22"/>
  <c r="H79" i="22"/>
  <c r="G79" i="22"/>
  <c r="F79" i="22"/>
  <c r="E79" i="22"/>
  <c r="K78" i="22"/>
  <c r="J78" i="22"/>
  <c r="I78" i="22"/>
  <c r="H78" i="22"/>
  <c r="G78" i="22"/>
  <c r="F78" i="22"/>
  <c r="E78" i="22"/>
  <c r="D78" i="22"/>
  <c r="L41" i="22"/>
  <c r="J41" i="22"/>
  <c r="H41" i="22"/>
  <c r="F41" i="22"/>
  <c r="D41" i="22"/>
  <c r="K39" i="22"/>
  <c r="J39" i="22"/>
  <c r="I39" i="22"/>
  <c r="H39" i="22"/>
  <c r="G39" i="22"/>
  <c r="E39" i="22"/>
  <c r="K38" i="22"/>
  <c r="J38" i="22"/>
  <c r="I38" i="22"/>
  <c r="H38" i="22"/>
  <c r="G38" i="22"/>
  <c r="F38" i="22"/>
  <c r="E38" i="22"/>
  <c r="D38" i="22"/>
  <c r="K195" i="23"/>
  <c r="J195" i="23"/>
  <c r="I195" i="23"/>
  <c r="H195" i="23"/>
  <c r="G195" i="23"/>
  <c r="F195" i="23"/>
  <c r="E195" i="23"/>
  <c r="D195" i="23"/>
  <c r="K194" i="23"/>
  <c r="J194" i="23"/>
  <c r="I194" i="23"/>
  <c r="H194" i="23"/>
  <c r="G194" i="23"/>
  <c r="F194" i="23"/>
  <c r="E194" i="23"/>
  <c r="D194" i="23"/>
  <c r="K193" i="23"/>
  <c r="J193" i="23"/>
  <c r="I193" i="23"/>
  <c r="H193" i="23"/>
  <c r="G193" i="23"/>
  <c r="F193" i="23"/>
  <c r="E193" i="23"/>
  <c r="D193" i="23"/>
  <c r="K192" i="23"/>
  <c r="J192" i="23"/>
  <c r="I192" i="23"/>
  <c r="H192" i="23"/>
  <c r="G192" i="23"/>
  <c r="F192" i="23"/>
  <c r="E192" i="23"/>
  <c r="D192" i="23"/>
  <c r="K191" i="23"/>
  <c r="J191" i="23"/>
  <c r="I191" i="23"/>
  <c r="H191" i="23"/>
  <c r="G191" i="23"/>
  <c r="F191" i="23"/>
  <c r="E191" i="23"/>
  <c r="D191" i="23"/>
  <c r="K190" i="23"/>
  <c r="J190" i="23"/>
  <c r="I190" i="23"/>
  <c r="H190" i="23"/>
  <c r="G190" i="23"/>
  <c r="F190" i="23"/>
  <c r="E190" i="23"/>
  <c r="D190" i="23"/>
  <c r="K189" i="23"/>
  <c r="J189" i="23"/>
  <c r="I189" i="23"/>
  <c r="H189" i="23"/>
  <c r="G189" i="23"/>
  <c r="F189" i="23"/>
  <c r="E189" i="23"/>
  <c r="D189" i="23"/>
  <c r="K188" i="23"/>
  <c r="J188" i="23"/>
  <c r="I188" i="23"/>
  <c r="H188" i="23"/>
  <c r="G188" i="23"/>
  <c r="F188" i="23"/>
  <c r="E188" i="23"/>
  <c r="D188" i="23"/>
  <c r="K187" i="23"/>
  <c r="J187" i="23"/>
  <c r="I187" i="23"/>
  <c r="H187" i="23"/>
  <c r="G187" i="23"/>
  <c r="F187" i="23"/>
  <c r="E187" i="23"/>
  <c r="D187" i="23"/>
  <c r="K186" i="23"/>
  <c r="J186" i="23"/>
  <c r="I186" i="23"/>
  <c r="H186" i="23"/>
  <c r="G186" i="23"/>
  <c r="F186" i="23"/>
  <c r="E186" i="23"/>
  <c r="D186" i="23"/>
  <c r="K185" i="23"/>
  <c r="J185" i="23"/>
  <c r="I185" i="23"/>
  <c r="H185" i="23"/>
  <c r="G185" i="23"/>
  <c r="F185" i="23"/>
  <c r="E185" i="23"/>
  <c r="D185" i="23"/>
  <c r="K184" i="23"/>
  <c r="J184" i="23"/>
  <c r="I184" i="23"/>
  <c r="H184" i="23"/>
  <c r="G184" i="23"/>
  <c r="F184" i="23"/>
  <c r="E184" i="23"/>
  <c r="D184" i="23"/>
  <c r="K183" i="23"/>
  <c r="J183" i="23"/>
  <c r="I183" i="23"/>
  <c r="H183" i="23"/>
  <c r="G183" i="23"/>
  <c r="F183" i="23"/>
  <c r="E183" i="23"/>
  <c r="D183" i="23"/>
  <c r="K182" i="23"/>
  <c r="J182" i="23"/>
  <c r="I182" i="23"/>
  <c r="H182" i="23"/>
  <c r="G182" i="23"/>
  <c r="F182" i="23"/>
  <c r="E182" i="23"/>
  <c r="D182" i="23"/>
  <c r="K181" i="23"/>
  <c r="J181" i="23"/>
  <c r="I181" i="23"/>
  <c r="H181" i="23"/>
  <c r="G181" i="23"/>
  <c r="F181" i="23"/>
  <c r="E181" i="23"/>
  <c r="D181" i="23"/>
  <c r="K180" i="23"/>
  <c r="J180" i="23"/>
  <c r="I180" i="23"/>
  <c r="H180" i="23"/>
  <c r="G180" i="23"/>
  <c r="F180" i="23"/>
  <c r="E180" i="23"/>
  <c r="D180" i="23"/>
  <c r="K179" i="23"/>
  <c r="J179" i="23"/>
  <c r="I179" i="23"/>
  <c r="H179" i="23"/>
  <c r="G179" i="23"/>
  <c r="F179" i="23"/>
  <c r="E179" i="23"/>
  <c r="D179" i="23"/>
  <c r="K178" i="23"/>
  <c r="J178" i="23"/>
  <c r="I178" i="23"/>
  <c r="H178" i="23"/>
  <c r="G178" i="23"/>
  <c r="F178" i="23"/>
  <c r="E178" i="23"/>
  <c r="D178" i="23"/>
  <c r="K177" i="23"/>
  <c r="J177" i="23"/>
  <c r="I177" i="23"/>
  <c r="H177" i="23"/>
  <c r="G177" i="23"/>
  <c r="F177" i="23"/>
  <c r="E177" i="23"/>
  <c r="D177" i="23"/>
  <c r="K176" i="23"/>
  <c r="J176" i="23"/>
  <c r="I176" i="23"/>
  <c r="H176" i="23"/>
  <c r="G176" i="23"/>
  <c r="F176" i="23"/>
  <c r="E176" i="23"/>
  <c r="D176" i="23"/>
  <c r="K175" i="23"/>
  <c r="J175" i="23"/>
  <c r="I175" i="23"/>
  <c r="H175" i="23"/>
  <c r="G175" i="23"/>
  <c r="F175" i="23"/>
  <c r="E175" i="23"/>
  <c r="D175" i="23"/>
  <c r="K174" i="23"/>
  <c r="J174" i="23"/>
  <c r="I174" i="23"/>
  <c r="H174" i="23"/>
  <c r="G174" i="23"/>
  <c r="F174" i="23"/>
  <c r="E174" i="23"/>
  <c r="D174" i="23"/>
  <c r="K173" i="23"/>
  <c r="J173" i="23"/>
  <c r="I173" i="23"/>
  <c r="H173" i="23"/>
  <c r="G173" i="23"/>
  <c r="F173" i="23"/>
  <c r="E173" i="23"/>
  <c r="D173" i="23"/>
  <c r="K172" i="23"/>
  <c r="J172" i="23"/>
  <c r="I172" i="23"/>
  <c r="H172" i="23"/>
  <c r="G172" i="23"/>
  <c r="F172" i="23"/>
  <c r="E172" i="23"/>
  <c r="D172" i="23"/>
  <c r="K171" i="23"/>
  <c r="J171" i="23"/>
  <c r="I171" i="23"/>
  <c r="H171" i="23"/>
  <c r="G171" i="23"/>
  <c r="F171" i="23"/>
  <c r="E171" i="23"/>
  <c r="D171" i="23"/>
  <c r="K170" i="23"/>
  <c r="J170" i="23"/>
  <c r="I170" i="23"/>
  <c r="H170" i="23"/>
  <c r="G170" i="23"/>
  <c r="F170" i="23"/>
  <c r="E170" i="23"/>
  <c r="D170" i="23"/>
  <c r="K169" i="23"/>
  <c r="J169" i="23"/>
  <c r="I169" i="23"/>
  <c r="H169" i="23"/>
  <c r="G169" i="23"/>
  <c r="F169" i="23"/>
  <c r="E169" i="23"/>
  <c r="D169" i="23"/>
  <c r="K168" i="23"/>
  <c r="J168" i="23"/>
  <c r="I168" i="23"/>
  <c r="H168" i="23"/>
  <c r="G168" i="23"/>
  <c r="F168" i="23"/>
  <c r="E168" i="23"/>
  <c r="D168" i="23"/>
  <c r="K167" i="23"/>
  <c r="J167" i="23"/>
  <c r="I167" i="23"/>
  <c r="H167" i="23"/>
  <c r="G167" i="23"/>
  <c r="F167" i="23"/>
  <c r="E167" i="23"/>
  <c r="D167" i="23"/>
  <c r="K158" i="23"/>
  <c r="J158" i="23"/>
  <c r="I158" i="23"/>
  <c r="H158" i="23"/>
  <c r="G158" i="23"/>
  <c r="F158" i="23"/>
  <c r="E158" i="23"/>
  <c r="D158" i="23"/>
  <c r="K157" i="23"/>
  <c r="K196" i="23" s="1"/>
  <c r="L196" i="23" s="1"/>
  <c r="J157" i="23"/>
  <c r="I157" i="23"/>
  <c r="H157" i="23"/>
  <c r="G157" i="23"/>
  <c r="F157" i="23"/>
  <c r="E157" i="23"/>
  <c r="D157" i="23"/>
  <c r="M195" i="23"/>
  <c r="M192" i="23"/>
  <c r="M191" i="23"/>
  <c r="M187" i="23"/>
  <c r="M186" i="23"/>
  <c r="M185" i="23"/>
  <c r="M183" i="23"/>
  <c r="M181" i="23"/>
  <c r="M180" i="23"/>
  <c r="M177" i="23"/>
  <c r="M176" i="23"/>
  <c r="M175" i="23"/>
  <c r="M197" i="23" s="1"/>
  <c r="M174" i="23"/>
  <c r="M173" i="23"/>
  <c r="M172" i="23"/>
  <c r="M171" i="23"/>
  <c r="K119" i="23"/>
  <c r="J119" i="23"/>
  <c r="I119" i="23"/>
  <c r="H119" i="23"/>
  <c r="G119" i="23"/>
  <c r="F119" i="23"/>
  <c r="E119" i="23"/>
  <c r="D119" i="23"/>
  <c r="K118" i="23"/>
  <c r="J118" i="23"/>
  <c r="I118" i="23"/>
  <c r="H118" i="23"/>
  <c r="G118" i="23"/>
  <c r="F118" i="23"/>
  <c r="E118" i="23"/>
  <c r="M194" i="23"/>
  <c r="M193" i="23"/>
  <c r="M190" i="23"/>
  <c r="M189" i="23"/>
  <c r="M188" i="23"/>
  <c r="M184" i="23"/>
  <c r="M182" i="23"/>
  <c r="M179" i="23"/>
  <c r="M178" i="23"/>
  <c r="M170" i="23"/>
  <c r="M169" i="23"/>
  <c r="M168" i="23"/>
  <c r="M167" i="23"/>
  <c r="K78" i="23"/>
  <c r="J78" i="23"/>
  <c r="I78" i="23"/>
  <c r="H78" i="23"/>
  <c r="G78" i="23"/>
  <c r="F78" i="23"/>
  <c r="E78" i="23"/>
  <c r="D78" i="23"/>
  <c r="K39" i="23"/>
  <c r="J39" i="23"/>
  <c r="I39" i="23"/>
  <c r="H39" i="23"/>
  <c r="G39" i="23"/>
  <c r="F39" i="23"/>
  <c r="E39" i="23"/>
  <c r="K38" i="23"/>
  <c r="J38" i="23"/>
  <c r="I38" i="23"/>
  <c r="H38" i="23"/>
  <c r="G38" i="23"/>
  <c r="F38" i="23"/>
  <c r="K194" i="20"/>
  <c r="J194" i="20"/>
  <c r="I194" i="20"/>
  <c r="H194" i="20"/>
  <c r="G194" i="20"/>
  <c r="F194" i="20"/>
  <c r="E194" i="20"/>
  <c r="D194" i="20"/>
  <c r="K193" i="20"/>
  <c r="J193" i="20"/>
  <c r="I193" i="20"/>
  <c r="H193" i="20"/>
  <c r="G193" i="20"/>
  <c r="F193" i="20"/>
  <c r="E193" i="20"/>
  <c r="D193" i="20"/>
  <c r="K192" i="20"/>
  <c r="J192" i="20"/>
  <c r="I192" i="20"/>
  <c r="H192" i="20"/>
  <c r="G192" i="20"/>
  <c r="F192" i="20"/>
  <c r="E192" i="20"/>
  <c r="D192" i="20"/>
  <c r="K191" i="20"/>
  <c r="J191" i="20"/>
  <c r="I191" i="20"/>
  <c r="H191" i="20"/>
  <c r="G191" i="20"/>
  <c r="F191" i="20"/>
  <c r="E191" i="20"/>
  <c r="D191" i="20"/>
  <c r="K190" i="20"/>
  <c r="J190" i="20"/>
  <c r="I190" i="20"/>
  <c r="H190" i="20"/>
  <c r="G190" i="20"/>
  <c r="F190" i="20"/>
  <c r="E190" i="20"/>
  <c r="D190" i="20"/>
  <c r="K189" i="20"/>
  <c r="J189" i="20"/>
  <c r="I189" i="20"/>
  <c r="H189" i="20"/>
  <c r="G189" i="20"/>
  <c r="F189" i="20"/>
  <c r="E189" i="20"/>
  <c r="D189" i="20"/>
  <c r="K188" i="20"/>
  <c r="J188" i="20"/>
  <c r="I188" i="20"/>
  <c r="H188" i="20"/>
  <c r="G188" i="20"/>
  <c r="F188" i="20"/>
  <c r="E188" i="20"/>
  <c r="D188" i="20"/>
  <c r="K187" i="20"/>
  <c r="J187" i="20"/>
  <c r="I187" i="20"/>
  <c r="H187" i="20"/>
  <c r="G187" i="20"/>
  <c r="F187" i="20"/>
  <c r="E187" i="20"/>
  <c r="D187" i="20"/>
  <c r="K186" i="20"/>
  <c r="J186" i="20"/>
  <c r="I186" i="20"/>
  <c r="H186" i="20"/>
  <c r="G186" i="20"/>
  <c r="F186" i="20"/>
  <c r="E186" i="20"/>
  <c r="D186" i="20"/>
  <c r="K185" i="20"/>
  <c r="J185" i="20"/>
  <c r="I185" i="20"/>
  <c r="H185" i="20"/>
  <c r="G185" i="20"/>
  <c r="F185" i="20"/>
  <c r="E185" i="20"/>
  <c r="D185" i="20"/>
  <c r="K184" i="20"/>
  <c r="J184" i="20"/>
  <c r="I184" i="20"/>
  <c r="H184" i="20"/>
  <c r="G184" i="20"/>
  <c r="F184" i="20"/>
  <c r="L184" i="20" s="1"/>
  <c r="E184" i="20"/>
  <c r="D184" i="20"/>
  <c r="K183" i="20"/>
  <c r="J183" i="20"/>
  <c r="I183" i="20"/>
  <c r="H183" i="20"/>
  <c r="G183" i="20"/>
  <c r="F183" i="20"/>
  <c r="E183" i="20"/>
  <c r="D183" i="20"/>
  <c r="K182" i="20"/>
  <c r="J182" i="20"/>
  <c r="I182" i="20"/>
  <c r="H182" i="20"/>
  <c r="G182" i="20"/>
  <c r="F182" i="20"/>
  <c r="E182" i="20"/>
  <c r="D182" i="20"/>
  <c r="K181" i="20"/>
  <c r="J181" i="20"/>
  <c r="I181" i="20"/>
  <c r="H181" i="20"/>
  <c r="G181" i="20"/>
  <c r="F181" i="20"/>
  <c r="E181" i="20"/>
  <c r="D181" i="20"/>
  <c r="K180" i="20"/>
  <c r="J180" i="20"/>
  <c r="I180" i="20"/>
  <c r="H180" i="20"/>
  <c r="G180" i="20"/>
  <c r="F180" i="20"/>
  <c r="E180" i="20"/>
  <c r="D180" i="20"/>
  <c r="K179" i="20"/>
  <c r="J179" i="20"/>
  <c r="I179" i="20"/>
  <c r="H179" i="20"/>
  <c r="G179" i="20"/>
  <c r="F179" i="20"/>
  <c r="E179" i="20"/>
  <c r="D179" i="20"/>
  <c r="K178" i="20"/>
  <c r="J178" i="20"/>
  <c r="I178" i="20"/>
  <c r="H178" i="20"/>
  <c r="G178" i="20"/>
  <c r="F178" i="20"/>
  <c r="E178" i="20"/>
  <c r="D178" i="20"/>
  <c r="K177" i="20"/>
  <c r="J177" i="20"/>
  <c r="I177" i="20"/>
  <c r="H177" i="20"/>
  <c r="G177" i="20"/>
  <c r="F177" i="20"/>
  <c r="E177" i="20"/>
  <c r="D177" i="20"/>
  <c r="K176" i="20"/>
  <c r="J176" i="20"/>
  <c r="I176" i="20"/>
  <c r="H176" i="20"/>
  <c r="G176" i="20"/>
  <c r="F176" i="20"/>
  <c r="E176" i="20"/>
  <c r="D176" i="20"/>
  <c r="K175" i="20"/>
  <c r="J175" i="20"/>
  <c r="I175" i="20"/>
  <c r="H175" i="20"/>
  <c r="G175" i="20"/>
  <c r="F175" i="20"/>
  <c r="E175" i="20"/>
  <c r="D175" i="20"/>
  <c r="K174" i="20"/>
  <c r="J174" i="20"/>
  <c r="I174" i="20"/>
  <c r="H174" i="20"/>
  <c r="G174" i="20"/>
  <c r="F174" i="20"/>
  <c r="E174" i="20"/>
  <c r="D174" i="20"/>
  <c r="K173" i="20"/>
  <c r="J173" i="20"/>
  <c r="I173" i="20"/>
  <c r="H173" i="20"/>
  <c r="G173" i="20"/>
  <c r="F173" i="20"/>
  <c r="E173" i="20"/>
  <c r="D173" i="20"/>
  <c r="K172" i="20"/>
  <c r="J172" i="20"/>
  <c r="I172" i="20"/>
  <c r="H172" i="20"/>
  <c r="G172" i="20"/>
  <c r="F172" i="20"/>
  <c r="E172" i="20"/>
  <c r="D172" i="20"/>
  <c r="K171" i="20"/>
  <c r="J171" i="20"/>
  <c r="I171" i="20"/>
  <c r="H171" i="20"/>
  <c r="G171" i="20"/>
  <c r="F171" i="20"/>
  <c r="E171" i="20"/>
  <c r="D171" i="20"/>
  <c r="K170" i="20"/>
  <c r="J170" i="20"/>
  <c r="I170" i="20"/>
  <c r="H170" i="20"/>
  <c r="G170" i="20"/>
  <c r="F170" i="20"/>
  <c r="E170" i="20"/>
  <c r="D170" i="20"/>
  <c r="K169" i="20"/>
  <c r="J169" i="20"/>
  <c r="I169" i="20"/>
  <c r="H169" i="20"/>
  <c r="G169" i="20"/>
  <c r="F169" i="20"/>
  <c r="E169" i="20"/>
  <c r="D169" i="20"/>
  <c r="K168" i="20"/>
  <c r="J168" i="20"/>
  <c r="I168" i="20"/>
  <c r="H168" i="20"/>
  <c r="G168" i="20"/>
  <c r="F168" i="20"/>
  <c r="E168" i="20"/>
  <c r="D168" i="20"/>
  <c r="K167" i="20"/>
  <c r="J167" i="20"/>
  <c r="I167" i="20"/>
  <c r="H167" i="20"/>
  <c r="G167" i="20"/>
  <c r="F167" i="20"/>
  <c r="E167" i="20"/>
  <c r="D167" i="20"/>
  <c r="K166" i="20"/>
  <c r="J166" i="20"/>
  <c r="I166" i="20"/>
  <c r="H166" i="20"/>
  <c r="G166" i="20"/>
  <c r="F166" i="20"/>
  <c r="E166" i="20"/>
  <c r="D166" i="20"/>
  <c r="K157" i="20"/>
  <c r="J157" i="20"/>
  <c r="I157" i="20"/>
  <c r="H157" i="20"/>
  <c r="G157" i="20"/>
  <c r="F157" i="20"/>
  <c r="E157" i="20"/>
  <c r="D157" i="20"/>
  <c r="K156" i="20"/>
  <c r="J156" i="20"/>
  <c r="I156" i="20"/>
  <c r="H156" i="20"/>
  <c r="H195" i="20" s="1"/>
  <c r="G156" i="20"/>
  <c r="G195" i="20" s="1"/>
  <c r="F156" i="20"/>
  <c r="F195" i="20" s="1"/>
  <c r="E156" i="20"/>
  <c r="E195" i="20" s="1"/>
  <c r="D156" i="20"/>
  <c r="M189" i="20"/>
  <c r="M186" i="20"/>
  <c r="M185" i="20"/>
  <c r="M177" i="20"/>
  <c r="M174" i="20"/>
  <c r="M173" i="20"/>
  <c r="M172" i="20"/>
  <c r="M171" i="20"/>
  <c r="M170" i="20"/>
  <c r="K119" i="20"/>
  <c r="J119" i="20"/>
  <c r="I119" i="20"/>
  <c r="H119" i="20"/>
  <c r="G119" i="20"/>
  <c r="F119" i="20"/>
  <c r="E119" i="20"/>
  <c r="D119" i="20"/>
  <c r="K118" i="20"/>
  <c r="J118" i="20"/>
  <c r="I118" i="20"/>
  <c r="H118" i="20"/>
  <c r="G118" i="20"/>
  <c r="F118" i="20"/>
  <c r="E118" i="20"/>
  <c r="D118" i="20"/>
  <c r="M194" i="20"/>
  <c r="M193" i="20"/>
  <c r="M192" i="20"/>
  <c r="M191" i="20"/>
  <c r="M190" i="20"/>
  <c r="M188" i="20"/>
  <c r="M187" i="20"/>
  <c r="M184" i="20"/>
  <c r="M183" i="20"/>
  <c r="M182" i="20"/>
  <c r="M181" i="20"/>
  <c r="M180" i="20"/>
  <c r="M179" i="20"/>
  <c r="M178" i="20"/>
  <c r="M176" i="20"/>
  <c r="M175" i="20"/>
  <c r="M169" i="20"/>
  <c r="M168" i="20"/>
  <c r="M167" i="20"/>
  <c r="M166" i="20"/>
  <c r="K78" i="20"/>
  <c r="J78" i="20"/>
  <c r="I78" i="20"/>
  <c r="H78" i="20"/>
  <c r="G78" i="20"/>
  <c r="F78" i="20"/>
  <c r="E78" i="20"/>
  <c r="D78" i="20"/>
  <c r="K39" i="20"/>
  <c r="J39" i="20"/>
  <c r="I39" i="20"/>
  <c r="H39" i="20"/>
  <c r="G39" i="20"/>
  <c r="F39" i="20"/>
  <c r="E39" i="20"/>
  <c r="D39" i="20"/>
  <c r="K38" i="20"/>
  <c r="J38" i="20"/>
  <c r="I38" i="20"/>
  <c r="H38" i="20"/>
  <c r="G38" i="20"/>
  <c r="F38" i="20"/>
  <c r="E38" i="20"/>
  <c r="D38" i="20"/>
  <c r="L196" i="38" l="1"/>
  <c r="L195" i="52"/>
  <c r="M196" i="57"/>
  <c r="L158" i="23"/>
  <c r="L196" i="37"/>
  <c r="L197" i="57"/>
  <c r="L197" i="54"/>
  <c r="L196" i="52"/>
  <c r="L197" i="45"/>
  <c r="L195" i="43"/>
  <c r="L196" i="40"/>
  <c r="L196" i="39"/>
  <c r="L158" i="26"/>
  <c r="E196" i="23"/>
  <c r="L157" i="25"/>
  <c r="D195" i="25"/>
  <c r="L157" i="24"/>
  <c r="D195" i="24"/>
  <c r="L195" i="24" s="1"/>
  <c r="L158" i="21"/>
  <c r="L158" i="22"/>
  <c r="L157" i="20"/>
  <c r="L157" i="26"/>
  <c r="L156" i="25"/>
  <c r="L156" i="24"/>
  <c r="L157" i="21"/>
  <c r="L196" i="21" s="1"/>
  <c r="D196" i="21"/>
  <c r="L157" i="22"/>
  <c r="D196" i="22"/>
  <c r="L157" i="23"/>
  <c r="M196" i="23" s="1"/>
  <c r="L156" i="20"/>
  <c r="L196" i="46"/>
  <c r="L195" i="46"/>
  <c r="L196" i="43"/>
  <c r="L195" i="41"/>
  <c r="L196" i="42"/>
  <c r="M196" i="21"/>
  <c r="M195" i="20"/>
  <c r="F196" i="23"/>
  <c r="L196" i="58"/>
  <c r="L196" i="57"/>
  <c r="L196" i="30"/>
  <c r="H196" i="26"/>
  <c r="I196" i="26"/>
  <c r="D196" i="26"/>
  <c r="E196" i="26"/>
  <c r="F196" i="26"/>
  <c r="G196" i="26"/>
  <c r="J196" i="26"/>
  <c r="K196" i="26"/>
  <c r="L173" i="25"/>
  <c r="L39" i="25"/>
  <c r="L167" i="25"/>
  <c r="L39" i="24"/>
  <c r="L38" i="24"/>
  <c r="L194" i="24"/>
  <c r="L39" i="21"/>
  <c r="H196" i="23"/>
  <c r="L182" i="20"/>
  <c r="L191" i="24"/>
  <c r="M196" i="56"/>
  <c r="M196" i="50"/>
  <c r="M195" i="41"/>
  <c r="L185" i="24"/>
  <c r="L185" i="20"/>
  <c r="M195" i="35"/>
  <c r="M196" i="34"/>
  <c r="M196" i="27"/>
  <c r="M196" i="54"/>
  <c r="H196" i="24"/>
  <c r="M196" i="49"/>
  <c r="M196" i="48"/>
  <c r="M195" i="46"/>
  <c r="M195" i="44"/>
  <c r="I197" i="22"/>
  <c r="M195" i="43"/>
  <c r="M196" i="55"/>
  <c r="M196" i="51"/>
  <c r="M196" i="45"/>
  <c r="M195" i="32"/>
  <c r="M195" i="31"/>
  <c r="M195" i="29"/>
  <c r="M195" i="28"/>
  <c r="L171" i="22"/>
  <c r="L119" i="20"/>
  <c r="L196" i="56"/>
  <c r="L195" i="44"/>
  <c r="L119" i="25"/>
  <c r="L119" i="24"/>
  <c r="L118" i="24"/>
  <c r="L119" i="21"/>
  <c r="L118" i="21"/>
  <c r="L118" i="20"/>
  <c r="L197" i="58"/>
  <c r="L197" i="56"/>
  <c r="L196" i="44"/>
  <c r="L197" i="38"/>
  <c r="M196" i="30"/>
  <c r="L185" i="21"/>
  <c r="L78" i="23"/>
  <c r="L197" i="37"/>
  <c r="L197" i="36"/>
  <c r="M196" i="36"/>
  <c r="L196" i="36"/>
  <c r="M196" i="58"/>
  <c r="L119" i="26"/>
  <c r="L118" i="23"/>
  <c r="L119" i="23"/>
  <c r="M196" i="37"/>
  <c r="E196" i="20"/>
  <c r="G196" i="20"/>
  <c r="L38" i="20"/>
  <c r="L38" i="25"/>
  <c r="L39" i="20"/>
  <c r="L171" i="26"/>
  <c r="L39" i="26"/>
  <c r="L38" i="26"/>
  <c r="L181" i="25"/>
  <c r="L183" i="25"/>
  <c r="L192" i="25"/>
  <c r="L182" i="25"/>
  <c r="L184" i="25"/>
  <c r="L171" i="25"/>
  <c r="L170" i="24"/>
  <c r="L192" i="24"/>
  <c r="L173" i="24"/>
  <c r="D196" i="24"/>
  <c r="E196" i="24"/>
  <c r="I196" i="24"/>
  <c r="L172" i="24"/>
  <c r="G196" i="24"/>
  <c r="L189" i="24"/>
  <c r="L181" i="24"/>
  <c r="F196" i="24"/>
  <c r="M197" i="21"/>
  <c r="E197" i="22"/>
  <c r="L38" i="22"/>
  <c r="E197" i="21"/>
  <c r="G197" i="21"/>
  <c r="I197" i="21"/>
  <c r="J197" i="21"/>
  <c r="K197" i="21"/>
  <c r="H197" i="21"/>
  <c r="F197" i="23"/>
  <c r="F197" i="21"/>
  <c r="L178" i="21"/>
  <c r="L39" i="22"/>
  <c r="G197" i="22"/>
  <c r="M197" i="22"/>
  <c r="J197" i="22"/>
  <c r="K197" i="22"/>
  <c r="L183" i="22"/>
  <c r="L194" i="22"/>
  <c r="H197" i="22"/>
  <c r="L187" i="22"/>
  <c r="F197" i="22"/>
  <c r="L184" i="22"/>
  <c r="D197" i="22"/>
  <c r="K197" i="23"/>
  <c r="L197" i="23" s="1"/>
  <c r="J197" i="23"/>
  <c r="I197" i="23"/>
  <c r="H197" i="23"/>
  <c r="L38" i="23"/>
  <c r="G197" i="23"/>
  <c r="L39" i="23"/>
  <c r="E197" i="23"/>
  <c r="D197" i="23"/>
  <c r="M196" i="20"/>
  <c r="H196" i="20"/>
  <c r="F196" i="20"/>
  <c r="L171" i="20"/>
  <c r="L196" i="35"/>
  <c r="L197" i="34"/>
  <c r="L196" i="32"/>
  <c r="L197" i="30"/>
  <c r="L196" i="29"/>
  <c r="L196" i="28"/>
  <c r="L197" i="27"/>
  <c r="L168" i="25"/>
  <c r="L168" i="24"/>
  <c r="L169" i="21"/>
  <c r="D197" i="21"/>
  <c r="L79" i="22"/>
  <c r="L168" i="20"/>
  <c r="D196" i="20"/>
  <c r="M195" i="42"/>
  <c r="L195" i="35"/>
  <c r="L196" i="34"/>
  <c r="L195" i="29"/>
  <c r="L192" i="26"/>
  <c r="L196" i="27"/>
  <c r="L191" i="25"/>
  <c r="L192" i="21"/>
  <c r="L192" i="22"/>
  <c r="L191" i="20"/>
  <c r="L193" i="25"/>
  <c r="L193" i="24"/>
  <c r="L194" i="21"/>
  <c r="L193" i="21"/>
  <c r="L194" i="23"/>
  <c r="L193" i="22"/>
  <c r="L193" i="23"/>
  <c r="L193" i="20"/>
  <c r="L192" i="20"/>
  <c r="M195" i="47"/>
  <c r="L187" i="25"/>
  <c r="L187" i="24"/>
  <c r="L188" i="21"/>
  <c r="L188" i="22"/>
  <c r="L187" i="20"/>
  <c r="L191" i="26"/>
  <c r="L190" i="25"/>
  <c r="L190" i="24"/>
  <c r="L191" i="21"/>
  <c r="L191" i="22"/>
  <c r="L190" i="20"/>
  <c r="L166" i="20"/>
  <c r="L195" i="42"/>
  <c r="L187" i="26"/>
  <c r="L79" i="26"/>
  <c r="L78" i="26"/>
  <c r="L186" i="25"/>
  <c r="L79" i="25"/>
  <c r="L78" i="25"/>
  <c r="L79" i="24"/>
  <c r="L186" i="24"/>
  <c r="L78" i="24"/>
  <c r="L78" i="21"/>
  <c r="L187" i="21"/>
  <c r="L78" i="22"/>
  <c r="L78" i="20"/>
  <c r="L186" i="20"/>
  <c r="L178" i="25"/>
  <c r="L178" i="24"/>
  <c r="L179" i="21"/>
  <c r="L179" i="22"/>
  <c r="L178" i="20"/>
  <c r="L173" i="26"/>
  <c r="L172" i="25"/>
  <c r="L173" i="21"/>
  <c r="L173" i="22"/>
  <c r="L173" i="23"/>
  <c r="L172" i="20"/>
  <c r="L177" i="26"/>
  <c r="L176" i="25"/>
  <c r="L176" i="24"/>
  <c r="L177" i="21"/>
  <c r="L177" i="22"/>
  <c r="L177" i="23"/>
  <c r="L176" i="20"/>
  <c r="L195" i="47"/>
  <c r="L194" i="20"/>
  <c r="L195" i="22"/>
  <c r="L195" i="21"/>
  <c r="L195" i="23"/>
  <c r="L194" i="25"/>
  <c r="L195" i="26"/>
  <c r="L182" i="21"/>
  <c r="L182" i="22"/>
  <c r="L181" i="20"/>
  <c r="L168" i="26"/>
  <c r="L167" i="24"/>
  <c r="L168" i="21"/>
  <c r="L168" i="22"/>
  <c r="L167" i="20"/>
  <c r="L180" i="26"/>
  <c r="L179" i="25"/>
  <c r="L179" i="24"/>
  <c r="L180" i="21"/>
  <c r="L180" i="23"/>
  <c r="L180" i="22"/>
  <c r="L179" i="20"/>
  <c r="L180" i="25"/>
  <c r="L180" i="24"/>
  <c r="L181" i="21"/>
  <c r="L181" i="23"/>
  <c r="L181" i="22"/>
  <c r="L180" i="20"/>
  <c r="L174" i="26"/>
  <c r="L174" i="21"/>
  <c r="L174" i="22"/>
  <c r="L174" i="23"/>
  <c r="L173" i="20"/>
  <c r="L174" i="25"/>
  <c r="L174" i="24"/>
  <c r="L175" i="21"/>
  <c r="L175" i="22"/>
  <c r="L174" i="20"/>
  <c r="L189" i="26"/>
  <c r="H196" i="25"/>
  <c r="L188" i="25"/>
  <c r="L188" i="24"/>
  <c r="L189" i="21"/>
  <c r="L189" i="23"/>
  <c r="L189" i="22"/>
  <c r="L188" i="20"/>
  <c r="L189" i="25"/>
  <c r="L190" i="21"/>
  <c r="L190" i="22"/>
  <c r="L190" i="23"/>
  <c r="L189" i="20"/>
  <c r="L183" i="26"/>
  <c r="L182" i="24"/>
  <c r="L183" i="21"/>
  <c r="L183" i="23"/>
  <c r="L172" i="22"/>
  <c r="L197" i="55"/>
  <c r="L186" i="26"/>
  <c r="L185" i="25"/>
  <c r="D196" i="25"/>
  <c r="L186" i="23"/>
  <c r="L186" i="21"/>
  <c r="L186" i="22"/>
  <c r="L169" i="25"/>
  <c r="L170" i="21"/>
  <c r="L170" i="22"/>
  <c r="L169" i="20"/>
  <c r="L197" i="48"/>
  <c r="L172" i="26"/>
  <c r="L171" i="24"/>
  <c r="L172" i="21"/>
  <c r="L172" i="23"/>
  <c r="L197" i="53"/>
  <c r="L196" i="47"/>
  <c r="L184" i="26"/>
  <c r="L183" i="24"/>
  <c r="L184" i="23"/>
  <c r="L184" i="21"/>
  <c r="L183" i="20"/>
  <c r="L196" i="51"/>
  <c r="L177" i="25"/>
  <c r="L178" i="23"/>
  <c r="K196" i="24"/>
  <c r="L177" i="24"/>
  <c r="L178" i="22"/>
  <c r="L177" i="20"/>
  <c r="L197" i="51"/>
  <c r="L197" i="49"/>
  <c r="L196" i="41"/>
  <c r="M195" i="33"/>
  <c r="L195" i="33"/>
  <c r="L176" i="26"/>
  <c r="K196" i="25"/>
  <c r="J196" i="25"/>
  <c r="L175" i="25"/>
  <c r="L175" i="24"/>
  <c r="L176" i="21"/>
  <c r="L176" i="22"/>
  <c r="L175" i="20"/>
  <c r="L196" i="55"/>
  <c r="L196" i="53"/>
  <c r="L196" i="50"/>
  <c r="L197" i="50"/>
  <c r="L196" i="48"/>
  <c r="L196" i="33"/>
  <c r="L196" i="31"/>
  <c r="L185" i="26"/>
  <c r="L184" i="24"/>
  <c r="I196" i="23"/>
  <c r="L185" i="23"/>
  <c r="L185" i="22"/>
  <c r="L188" i="26"/>
  <c r="L175" i="26"/>
  <c r="L179" i="26"/>
  <c r="L190" i="26"/>
  <c r="L193" i="26"/>
  <c r="L194" i="26"/>
  <c r="L178" i="26"/>
  <c r="L181" i="26"/>
  <c r="L182" i="26"/>
  <c r="H197" i="26"/>
  <c r="L169" i="26"/>
  <c r="L170" i="26"/>
  <c r="L169" i="23"/>
  <c r="L170" i="23"/>
  <c r="L192" i="23"/>
  <c r="L188" i="23"/>
  <c r="L182" i="23"/>
  <c r="L168" i="23"/>
  <c r="L176" i="23"/>
  <c r="L187" i="23"/>
  <c r="L179" i="23"/>
  <c r="L191" i="23"/>
  <c r="L175" i="23"/>
  <c r="L167" i="23"/>
  <c r="K197" i="26"/>
  <c r="J197" i="26"/>
  <c r="I197" i="26"/>
  <c r="F197" i="26"/>
  <c r="E197" i="26"/>
  <c r="D197" i="26"/>
  <c r="L81" i="26"/>
  <c r="I196" i="25"/>
  <c r="L170" i="25"/>
  <c r="F196" i="25"/>
  <c r="E196" i="25"/>
  <c r="L81" i="25"/>
  <c r="J196" i="24"/>
  <c r="L81" i="24"/>
  <c r="L171" i="21"/>
  <c r="L171" i="23"/>
  <c r="G196" i="23"/>
  <c r="L170" i="20"/>
  <c r="M197" i="26"/>
  <c r="L167" i="26"/>
  <c r="G197" i="26"/>
  <c r="M196" i="25"/>
  <c r="L166" i="25"/>
  <c r="G196" i="25"/>
  <c r="M196" i="24"/>
  <c r="L169" i="24"/>
  <c r="L166" i="24"/>
  <c r="L167" i="21"/>
  <c r="L169" i="22"/>
  <c r="L167" i="22"/>
  <c r="M196" i="26" l="1"/>
  <c r="M195" i="25"/>
  <c r="M196" i="22"/>
  <c r="M195" i="24"/>
  <c r="L197" i="21"/>
  <c r="L197" i="22"/>
  <c r="L196" i="24"/>
  <c r="L197" i="26"/>
  <c r="L196" i="25"/>
  <c r="L196" i="26"/>
  <c r="L195" i="25"/>
  <c r="L196" i="22"/>
  <c r="F157" i="4" l="1"/>
  <c r="K194" i="19"/>
  <c r="J194" i="19"/>
  <c r="I194" i="19"/>
  <c r="H194" i="19"/>
  <c r="G194" i="19"/>
  <c r="F194" i="19"/>
  <c r="E194" i="19"/>
  <c r="D194" i="19"/>
  <c r="L194" i="19" s="1"/>
  <c r="K193" i="19"/>
  <c r="J193" i="19"/>
  <c r="I193" i="19"/>
  <c r="H193" i="19"/>
  <c r="G193" i="19"/>
  <c r="F193" i="19"/>
  <c r="E193" i="19"/>
  <c r="D193" i="19"/>
  <c r="K192" i="19"/>
  <c r="J192" i="19"/>
  <c r="I192" i="19"/>
  <c r="H192" i="19"/>
  <c r="G192" i="19"/>
  <c r="F192" i="19"/>
  <c r="E192" i="19"/>
  <c r="D192" i="19"/>
  <c r="K191" i="19"/>
  <c r="J191" i="19"/>
  <c r="I191" i="19"/>
  <c r="H191" i="19"/>
  <c r="G191" i="19"/>
  <c r="F191" i="19"/>
  <c r="E191" i="19"/>
  <c r="D191" i="19"/>
  <c r="L191" i="19" s="1"/>
  <c r="K190" i="19"/>
  <c r="J190" i="19"/>
  <c r="I190" i="19"/>
  <c r="H190" i="19"/>
  <c r="G190" i="19"/>
  <c r="F190" i="19"/>
  <c r="E190" i="19"/>
  <c r="D190" i="19"/>
  <c r="L190" i="19" s="1"/>
  <c r="K189" i="19"/>
  <c r="J189" i="19"/>
  <c r="I189" i="19"/>
  <c r="H189" i="19"/>
  <c r="G189" i="19"/>
  <c r="F189" i="19"/>
  <c r="E189" i="19"/>
  <c r="D189" i="19"/>
  <c r="K188" i="19"/>
  <c r="J188" i="19"/>
  <c r="I188" i="19"/>
  <c r="H188" i="19"/>
  <c r="G188" i="19"/>
  <c r="F188" i="19"/>
  <c r="E188" i="19"/>
  <c r="D188" i="19"/>
  <c r="L188" i="19" s="1"/>
  <c r="K187" i="19"/>
  <c r="J187" i="19"/>
  <c r="I187" i="19"/>
  <c r="H187" i="19"/>
  <c r="G187" i="19"/>
  <c r="F187" i="19"/>
  <c r="E187" i="19"/>
  <c r="D187" i="19"/>
  <c r="L187" i="19" s="1"/>
  <c r="M186" i="19"/>
  <c r="K186" i="19"/>
  <c r="J186" i="19"/>
  <c r="I186" i="19"/>
  <c r="H186" i="19"/>
  <c r="G186" i="19"/>
  <c r="F186" i="19"/>
  <c r="E186" i="19"/>
  <c r="D186" i="19"/>
  <c r="K185" i="19"/>
  <c r="J185" i="19"/>
  <c r="I185" i="19"/>
  <c r="H185" i="19"/>
  <c r="G185" i="19"/>
  <c r="F185" i="19"/>
  <c r="E185" i="19"/>
  <c r="D185" i="19"/>
  <c r="K184" i="19"/>
  <c r="J184" i="19"/>
  <c r="I184" i="19"/>
  <c r="H184" i="19"/>
  <c r="G184" i="19"/>
  <c r="F184" i="19"/>
  <c r="E184" i="19"/>
  <c r="D184" i="19"/>
  <c r="K183" i="19"/>
  <c r="J183" i="19"/>
  <c r="I183" i="19"/>
  <c r="H183" i="19"/>
  <c r="G183" i="19"/>
  <c r="F183" i="19"/>
  <c r="E183" i="19"/>
  <c r="D183" i="19"/>
  <c r="K182" i="19"/>
  <c r="J182" i="19"/>
  <c r="I182" i="19"/>
  <c r="H182" i="19"/>
  <c r="G182" i="19"/>
  <c r="F182" i="19"/>
  <c r="E182" i="19"/>
  <c r="D182" i="19"/>
  <c r="K181" i="19"/>
  <c r="J181" i="19"/>
  <c r="I181" i="19"/>
  <c r="H181" i="19"/>
  <c r="G181" i="19"/>
  <c r="F181" i="19"/>
  <c r="E181" i="19"/>
  <c r="D181" i="19"/>
  <c r="K180" i="19"/>
  <c r="J180" i="19"/>
  <c r="I180" i="19"/>
  <c r="H180" i="19"/>
  <c r="G180" i="19"/>
  <c r="F180" i="19"/>
  <c r="E180" i="19"/>
  <c r="D180" i="19"/>
  <c r="K179" i="19"/>
  <c r="J179" i="19"/>
  <c r="I179" i="19"/>
  <c r="H179" i="19"/>
  <c r="G179" i="19"/>
  <c r="F179" i="19"/>
  <c r="E179" i="19"/>
  <c r="D179" i="19"/>
  <c r="K178" i="19"/>
  <c r="J178" i="19"/>
  <c r="I178" i="19"/>
  <c r="H178" i="19"/>
  <c r="G178" i="19"/>
  <c r="F178" i="19"/>
  <c r="E178" i="19"/>
  <c r="D178" i="19"/>
  <c r="L178" i="19" s="1"/>
  <c r="K177" i="19"/>
  <c r="J177" i="19"/>
  <c r="I177" i="19"/>
  <c r="H177" i="19"/>
  <c r="G177" i="19"/>
  <c r="F177" i="19"/>
  <c r="E177" i="19"/>
  <c r="D177" i="19"/>
  <c r="K176" i="19"/>
  <c r="J176" i="19"/>
  <c r="I176" i="19"/>
  <c r="H176" i="19"/>
  <c r="G176" i="19"/>
  <c r="F176" i="19"/>
  <c r="E176" i="19"/>
  <c r="D176" i="19"/>
  <c r="K175" i="19"/>
  <c r="J175" i="19"/>
  <c r="I175" i="19"/>
  <c r="H175" i="19"/>
  <c r="G175" i="19"/>
  <c r="F175" i="19"/>
  <c r="E175" i="19"/>
  <c r="D175" i="19"/>
  <c r="M174" i="19"/>
  <c r="K174" i="19"/>
  <c r="J174" i="19"/>
  <c r="I174" i="19"/>
  <c r="H174" i="19"/>
  <c r="G174" i="19"/>
  <c r="F174" i="19"/>
  <c r="E174" i="19"/>
  <c r="D174" i="19"/>
  <c r="M173" i="19"/>
  <c r="K173" i="19"/>
  <c r="J173" i="19"/>
  <c r="I173" i="19"/>
  <c r="H173" i="19"/>
  <c r="G173" i="19"/>
  <c r="F173" i="19"/>
  <c r="E173" i="19"/>
  <c r="D173" i="19"/>
  <c r="K172" i="19"/>
  <c r="J172" i="19"/>
  <c r="I172" i="19"/>
  <c r="H172" i="19"/>
  <c r="G172" i="19"/>
  <c r="F172" i="19"/>
  <c r="E172" i="19"/>
  <c r="D172" i="19"/>
  <c r="K171" i="19"/>
  <c r="J171" i="19"/>
  <c r="I171" i="19"/>
  <c r="H171" i="19"/>
  <c r="G171" i="19"/>
  <c r="F171" i="19"/>
  <c r="E171" i="19"/>
  <c r="D171" i="19"/>
  <c r="L171" i="19" s="1"/>
  <c r="K170" i="19"/>
  <c r="J170" i="19"/>
  <c r="I170" i="19"/>
  <c r="H170" i="19"/>
  <c r="G170" i="19"/>
  <c r="F170" i="19"/>
  <c r="E170" i="19"/>
  <c r="D170" i="19"/>
  <c r="K169" i="19"/>
  <c r="J169" i="19"/>
  <c r="I169" i="19"/>
  <c r="H169" i="19"/>
  <c r="G169" i="19"/>
  <c r="F169" i="19"/>
  <c r="E169" i="19"/>
  <c r="D169" i="19"/>
  <c r="K168" i="19"/>
  <c r="J168" i="19"/>
  <c r="I168" i="19"/>
  <c r="H168" i="19"/>
  <c r="G168" i="19"/>
  <c r="F168" i="19"/>
  <c r="E168" i="19"/>
  <c r="D168" i="19"/>
  <c r="K167" i="19"/>
  <c r="J167" i="19"/>
  <c r="I167" i="19"/>
  <c r="H167" i="19"/>
  <c r="G167" i="19"/>
  <c r="F167" i="19"/>
  <c r="E167" i="19"/>
  <c r="D167" i="19"/>
  <c r="K166" i="19"/>
  <c r="J166" i="19"/>
  <c r="I166" i="19"/>
  <c r="H166" i="19"/>
  <c r="G166" i="19"/>
  <c r="F166" i="19"/>
  <c r="E166" i="19"/>
  <c r="D166" i="19"/>
  <c r="K157" i="19"/>
  <c r="J157" i="19"/>
  <c r="J195" i="19" s="1"/>
  <c r="I157" i="19"/>
  <c r="I195" i="19" s="1"/>
  <c r="H157" i="19"/>
  <c r="G157" i="19"/>
  <c r="F157" i="19"/>
  <c r="E157" i="19"/>
  <c r="D157" i="19"/>
  <c r="K156" i="19"/>
  <c r="J156" i="19"/>
  <c r="I156" i="19"/>
  <c r="H156" i="19"/>
  <c r="G156" i="19"/>
  <c r="F156" i="19"/>
  <c r="E156" i="19"/>
  <c r="D156" i="19"/>
  <c r="M194" i="19"/>
  <c r="M189" i="19"/>
  <c r="M185" i="19"/>
  <c r="M184" i="19"/>
  <c r="M182" i="19"/>
  <c r="M180" i="19"/>
  <c r="M179" i="19"/>
  <c r="M177" i="19"/>
  <c r="M172" i="19"/>
  <c r="M171" i="19"/>
  <c r="M170" i="19"/>
  <c r="M168" i="19"/>
  <c r="M167" i="19"/>
  <c r="M166" i="19"/>
  <c r="K119" i="19"/>
  <c r="J119" i="19"/>
  <c r="I119" i="19"/>
  <c r="H119" i="19"/>
  <c r="G119" i="19"/>
  <c r="F119" i="19"/>
  <c r="E119" i="19"/>
  <c r="D119" i="19"/>
  <c r="K118" i="19"/>
  <c r="J118" i="19"/>
  <c r="I118" i="19"/>
  <c r="H118" i="19"/>
  <c r="G118" i="19"/>
  <c r="F118" i="19"/>
  <c r="E118" i="19"/>
  <c r="D118" i="19"/>
  <c r="M193" i="19"/>
  <c r="M192" i="19"/>
  <c r="M191" i="19"/>
  <c r="M190" i="19"/>
  <c r="M188" i="19"/>
  <c r="M187" i="19"/>
  <c r="M183" i="19"/>
  <c r="M181" i="19"/>
  <c r="M178" i="19"/>
  <c r="M176" i="19"/>
  <c r="M175" i="19"/>
  <c r="M169" i="19"/>
  <c r="K79" i="19"/>
  <c r="J79" i="19"/>
  <c r="I79" i="19"/>
  <c r="H79" i="19"/>
  <c r="G79" i="19"/>
  <c r="F79" i="19"/>
  <c r="E79" i="19"/>
  <c r="K78" i="19"/>
  <c r="J78" i="19"/>
  <c r="I78" i="19"/>
  <c r="H78" i="19"/>
  <c r="G78" i="19"/>
  <c r="F78" i="19"/>
  <c r="E78" i="19"/>
  <c r="D78" i="19"/>
  <c r="L41" i="19"/>
  <c r="J41" i="19"/>
  <c r="H41" i="19"/>
  <c r="F41" i="19"/>
  <c r="D41" i="19"/>
  <c r="K39" i="19"/>
  <c r="J39" i="19"/>
  <c r="I39" i="19"/>
  <c r="H39" i="19"/>
  <c r="G39" i="19"/>
  <c r="F39" i="19"/>
  <c r="E39" i="19"/>
  <c r="D39" i="19"/>
  <c r="K38" i="19"/>
  <c r="J38" i="19"/>
  <c r="I38" i="19"/>
  <c r="H38" i="19"/>
  <c r="G38" i="19"/>
  <c r="F38" i="19"/>
  <c r="E38" i="19"/>
  <c r="D38" i="19"/>
  <c r="K194" i="18"/>
  <c r="J194" i="18"/>
  <c r="I194" i="18"/>
  <c r="H194" i="18"/>
  <c r="G194" i="18"/>
  <c r="F194" i="18"/>
  <c r="E194" i="18"/>
  <c r="D194" i="18"/>
  <c r="K193" i="18"/>
  <c r="J193" i="18"/>
  <c r="I193" i="18"/>
  <c r="H193" i="18"/>
  <c r="G193" i="18"/>
  <c r="F193" i="18"/>
  <c r="E193" i="18"/>
  <c r="D193" i="18"/>
  <c r="K192" i="18"/>
  <c r="J192" i="18"/>
  <c r="I192" i="18"/>
  <c r="H192" i="18"/>
  <c r="G192" i="18"/>
  <c r="F192" i="18"/>
  <c r="E192" i="18"/>
  <c r="D192" i="18"/>
  <c r="K191" i="18"/>
  <c r="J191" i="18"/>
  <c r="I191" i="18"/>
  <c r="H191" i="18"/>
  <c r="G191" i="18"/>
  <c r="F191" i="18"/>
  <c r="E191" i="18"/>
  <c r="D191" i="18"/>
  <c r="K190" i="18"/>
  <c r="J190" i="18"/>
  <c r="I190" i="18"/>
  <c r="H190" i="18"/>
  <c r="G190" i="18"/>
  <c r="F190" i="18"/>
  <c r="E190" i="18"/>
  <c r="D190" i="18"/>
  <c r="K189" i="18"/>
  <c r="J189" i="18"/>
  <c r="I189" i="18"/>
  <c r="H189" i="18"/>
  <c r="G189" i="18"/>
  <c r="F189" i="18"/>
  <c r="E189" i="18"/>
  <c r="D189" i="18"/>
  <c r="K188" i="18"/>
  <c r="J188" i="18"/>
  <c r="I188" i="18"/>
  <c r="H188" i="18"/>
  <c r="G188" i="18"/>
  <c r="F188" i="18"/>
  <c r="E188" i="18"/>
  <c r="D188" i="18"/>
  <c r="K187" i="18"/>
  <c r="J187" i="18"/>
  <c r="I187" i="18"/>
  <c r="H187" i="18"/>
  <c r="G187" i="18"/>
  <c r="F187" i="18"/>
  <c r="E187" i="18"/>
  <c r="D187" i="18"/>
  <c r="L187" i="18" s="1"/>
  <c r="M186" i="18"/>
  <c r="K186" i="18"/>
  <c r="J186" i="18"/>
  <c r="I186" i="18"/>
  <c r="H186" i="18"/>
  <c r="G186" i="18"/>
  <c r="F186" i="18"/>
  <c r="E186" i="18"/>
  <c r="D186" i="18"/>
  <c r="K185" i="18"/>
  <c r="J185" i="18"/>
  <c r="I185" i="18"/>
  <c r="H185" i="18"/>
  <c r="G185" i="18"/>
  <c r="F185" i="18"/>
  <c r="E185" i="18"/>
  <c r="D185" i="18"/>
  <c r="K184" i="18"/>
  <c r="J184" i="18"/>
  <c r="I184" i="18"/>
  <c r="H184" i="18"/>
  <c r="G184" i="18"/>
  <c r="F184" i="18"/>
  <c r="E184" i="18"/>
  <c r="D184" i="18"/>
  <c r="K183" i="18"/>
  <c r="J183" i="18"/>
  <c r="I183" i="18"/>
  <c r="H183" i="18"/>
  <c r="G183" i="18"/>
  <c r="F183" i="18"/>
  <c r="E183" i="18"/>
  <c r="D183" i="18"/>
  <c r="K182" i="18"/>
  <c r="J182" i="18"/>
  <c r="I182" i="18"/>
  <c r="H182" i="18"/>
  <c r="G182" i="18"/>
  <c r="F182" i="18"/>
  <c r="E182" i="18"/>
  <c r="D182" i="18"/>
  <c r="K181" i="18"/>
  <c r="J181" i="18"/>
  <c r="I181" i="18"/>
  <c r="H181" i="18"/>
  <c r="G181" i="18"/>
  <c r="F181" i="18"/>
  <c r="E181" i="18"/>
  <c r="D181" i="18"/>
  <c r="K180" i="18"/>
  <c r="J180" i="18"/>
  <c r="I180" i="18"/>
  <c r="H180" i="18"/>
  <c r="G180" i="18"/>
  <c r="F180" i="18"/>
  <c r="E180" i="18"/>
  <c r="D180" i="18"/>
  <c r="K179" i="18"/>
  <c r="J179" i="18"/>
  <c r="I179" i="18"/>
  <c r="H179" i="18"/>
  <c r="G179" i="18"/>
  <c r="F179" i="18"/>
  <c r="E179" i="18"/>
  <c r="D179" i="18"/>
  <c r="K178" i="18"/>
  <c r="J178" i="18"/>
  <c r="I178" i="18"/>
  <c r="H178" i="18"/>
  <c r="G178" i="18"/>
  <c r="F178" i="18"/>
  <c r="E178" i="18"/>
  <c r="D178" i="18"/>
  <c r="K177" i="18"/>
  <c r="J177" i="18"/>
  <c r="I177" i="18"/>
  <c r="H177" i="18"/>
  <c r="G177" i="18"/>
  <c r="F177" i="18"/>
  <c r="E177" i="18"/>
  <c r="D177" i="18"/>
  <c r="K176" i="18"/>
  <c r="J176" i="18"/>
  <c r="I176" i="18"/>
  <c r="H176" i="18"/>
  <c r="G176" i="18"/>
  <c r="F176" i="18"/>
  <c r="E176" i="18"/>
  <c r="D176" i="18"/>
  <c r="K175" i="18"/>
  <c r="J175" i="18"/>
  <c r="I175" i="18"/>
  <c r="H175" i="18"/>
  <c r="G175" i="18"/>
  <c r="F175" i="18"/>
  <c r="E175" i="18"/>
  <c r="D175" i="18"/>
  <c r="M174" i="18"/>
  <c r="K174" i="18"/>
  <c r="J174" i="18"/>
  <c r="I174" i="18"/>
  <c r="H174" i="18"/>
  <c r="G174" i="18"/>
  <c r="F174" i="18"/>
  <c r="E174" i="18"/>
  <c r="D174" i="18"/>
  <c r="K173" i="18"/>
  <c r="J173" i="18"/>
  <c r="I173" i="18"/>
  <c r="H173" i="18"/>
  <c r="G173" i="18"/>
  <c r="F173" i="18"/>
  <c r="E173" i="18"/>
  <c r="D173" i="18"/>
  <c r="K172" i="18"/>
  <c r="J172" i="18"/>
  <c r="I172" i="18"/>
  <c r="H172" i="18"/>
  <c r="G172" i="18"/>
  <c r="F172" i="18"/>
  <c r="E172" i="18"/>
  <c r="D172" i="18"/>
  <c r="K171" i="18"/>
  <c r="J171" i="18"/>
  <c r="I171" i="18"/>
  <c r="H171" i="18"/>
  <c r="G171" i="18"/>
  <c r="F171" i="18"/>
  <c r="E171" i="18"/>
  <c r="D171" i="18"/>
  <c r="K170" i="18"/>
  <c r="J170" i="18"/>
  <c r="I170" i="18"/>
  <c r="H170" i="18"/>
  <c r="G170" i="18"/>
  <c r="F170" i="18"/>
  <c r="E170" i="18"/>
  <c r="D170" i="18"/>
  <c r="K169" i="18"/>
  <c r="J169" i="18"/>
  <c r="I169" i="18"/>
  <c r="H169" i="18"/>
  <c r="G169" i="18"/>
  <c r="F169" i="18"/>
  <c r="E169" i="18"/>
  <c r="D169" i="18"/>
  <c r="K168" i="18"/>
  <c r="J168" i="18"/>
  <c r="I168" i="18"/>
  <c r="H168" i="18"/>
  <c r="G168" i="18"/>
  <c r="F168" i="18"/>
  <c r="E168" i="18"/>
  <c r="D168" i="18"/>
  <c r="K167" i="18"/>
  <c r="J167" i="18"/>
  <c r="I167" i="18"/>
  <c r="H167" i="18"/>
  <c r="G167" i="18"/>
  <c r="F167" i="18"/>
  <c r="E167" i="18"/>
  <c r="D167" i="18"/>
  <c r="K166" i="18"/>
  <c r="J166" i="18"/>
  <c r="I166" i="18"/>
  <c r="H166" i="18"/>
  <c r="G166" i="18"/>
  <c r="F166" i="18"/>
  <c r="E166" i="18"/>
  <c r="D166" i="18"/>
  <c r="K157" i="18"/>
  <c r="K195" i="18" s="1"/>
  <c r="J157" i="18"/>
  <c r="J195" i="18" s="1"/>
  <c r="I157" i="18"/>
  <c r="I195" i="18" s="1"/>
  <c r="H157" i="18"/>
  <c r="H195" i="18" s="1"/>
  <c r="G157" i="18"/>
  <c r="G195" i="18" s="1"/>
  <c r="F157" i="18"/>
  <c r="F195" i="18" s="1"/>
  <c r="E157" i="18"/>
  <c r="E195" i="18" s="1"/>
  <c r="D157" i="18"/>
  <c r="K156" i="18"/>
  <c r="J156" i="18"/>
  <c r="I156" i="18"/>
  <c r="H156" i="18"/>
  <c r="G156" i="18"/>
  <c r="F156" i="18"/>
  <c r="E156" i="18"/>
  <c r="D156" i="18"/>
  <c r="M194" i="18"/>
  <c r="M188" i="18"/>
  <c r="M185" i="18"/>
  <c r="M184" i="18"/>
  <c r="M183" i="18"/>
  <c r="M182" i="18"/>
  <c r="M181" i="18"/>
  <c r="M180" i="18"/>
  <c r="M179" i="18"/>
  <c r="M178" i="18"/>
  <c r="M177" i="18"/>
  <c r="M176" i="18"/>
  <c r="M173" i="18"/>
  <c r="M172" i="18"/>
  <c r="M171" i="18"/>
  <c r="M170" i="18"/>
  <c r="K119" i="18"/>
  <c r="J119" i="18"/>
  <c r="I119" i="18"/>
  <c r="H119" i="18"/>
  <c r="G119" i="18"/>
  <c r="F119" i="18"/>
  <c r="E119" i="18"/>
  <c r="D119" i="18"/>
  <c r="K118" i="18"/>
  <c r="J118" i="18"/>
  <c r="I118" i="18"/>
  <c r="H118" i="18"/>
  <c r="G118" i="18"/>
  <c r="F118" i="18"/>
  <c r="E118" i="18"/>
  <c r="D118" i="18"/>
  <c r="M193" i="18"/>
  <c r="M192" i="18"/>
  <c r="M191" i="18"/>
  <c r="M190" i="18"/>
  <c r="M189" i="18"/>
  <c r="M187" i="18"/>
  <c r="M175" i="18"/>
  <c r="M169" i="18"/>
  <c r="M168" i="18"/>
  <c r="M167" i="18"/>
  <c r="M166" i="18"/>
  <c r="K79" i="18"/>
  <c r="J79" i="18"/>
  <c r="I79" i="18"/>
  <c r="H79" i="18"/>
  <c r="G79" i="18"/>
  <c r="F79" i="18"/>
  <c r="E79" i="18"/>
  <c r="K78" i="18"/>
  <c r="J78" i="18"/>
  <c r="I78" i="18"/>
  <c r="H78" i="18"/>
  <c r="G78" i="18"/>
  <c r="F78" i="18"/>
  <c r="E78" i="18"/>
  <c r="D78" i="18"/>
  <c r="L41" i="18"/>
  <c r="J41" i="18"/>
  <c r="H41" i="18"/>
  <c r="F41" i="18"/>
  <c r="D41" i="18"/>
  <c r="K39" i="18"/>
  <c r="J39" i="18"/>
  <c r="I39" i="18"/>
  <c r="H39" i="18"/>
  <c r="G39" i="18"/>
  <c r="F39" i="18"/>
  <c r="E39" i="18"/>
  <c r="D39" i="18"/>
  <c r="L39" i="18" s="1"/>
  <c r="K38" i="18"/>
  <c r="J38" i="18"/>
  <c r="I38" i="18"/>
  <c r="H38" i="18"/>
  <c r="G38" i="18"/>
  <c r="F38" i="18"/>
  <c r="E38" i="18"/>
  <c r="D38" i="18"/>
  <c r="K195" i="17"/>
  <c r="J195" i="17"/>
  <c r="I195" i="17"/>
  <c r="H195" i="17"/>
  <c r="G195" i="17"/>
  <c r="F195" i="17"/>
  <c r="E195" i="17"/>
  <c r="D195" i="17"/>
  <c r="K194" i="17"/>
  <c r="J194" i="17"/>
  <c r="I194" i="17"/>
  <c r="H194" i="17"/>
  <c r="G194" i="17"/>
  <c r="F194" i="17"/>
  <c r="E194" i="17"/>
  <c r="D194" i="17"/>
  <c r="K193" i="17"/>
  <c r="J193" i="17"/>
  <c r="I193" i="17"/>
  <c r="H193" i="17"/>
  <c r="G193" i="17"/>
  <c r="F193" i="17"/>
  <c r="E193" i="17"/>
  <c r="D193" i="17"/>
  <c r="K192" i="17"/>
  <c r="J192" i="17"/>
  <c r="I192" i="17"/>
  <c r="H192" i="17"/>
  <c r="G192" i="17"/>
  <c r="F192" i="17"/>
  <c r="E192" i="17"/>
  <c r="D192" i="17"/>
  <c r="K191" i="17"/>
  <c r="J191" i="17"/>
  <c r="I191" i="17"/>
  <c r="H191" i="17"/>
  <c r="G191" i="17"/>
  <c r="F191" i="17"/>
  <c r="E191" i="17"/>
  <c r="D191" i="17"/>
  <c r="K190" i="17"/>
  <c r="J190" i="17"/>
  <c r="I190" i="17"/>
  <c r="H190" i="17"/>
  <c r="G190" i="17"/>
  <c r="F190" i="17"/>
  <c r="E190" i="17"/>
  <c r="D190" i="17"/>
  <c r="K189" i="17"/>
  <c r="J189" i="17"/>
  <c r="I189" i="17"/>
  <c r="H189" i="17"/>
  <c r="G189" i="17"/>
  <c r="F189" i="17"/>
  <c r="E189" i="17"/>
  <c r="D189" i="17"/>
  <c r="K188" i="17"/>
  <c r="J188" i="17"/>
  <c r="I188" i="17"/>
  <c r="H188" i="17"/>
  <c r="G188" i="17"/>
  <c r="F188" i="17"/>
  <c r="E188" i="17"/>
  <c r="D188" i="17"/>
  <c r="K187" i="17"/>
  <c r="J187" i="17"/>
  <c r="I187" i="17"/>
  <c r="H187" i="17"/>
  <c r="G187" i="17"/>
  <c r="F187" i="17"/>
  <c r="E187" i="17"/>
  <c r="D187" i="17"/>
  <c r="K186" i="17"/>
  <c r="J186" i="17"/>
  <c r="I186" i="17"/>
  <c r="H186" i="17"/>
  <c r="G186" i="17"/>
  <c r="F186" i="17"/>
  <c r="E186" i="17"/>
  <c r="D186" i="17"/>
  <c r="K185" i="17"/>
  <c r="J185" i="17"/>
  <c r="I185" i="17"/>
  <c r="H185" i="17"/>
  <c r="G185" i="17"/>
  <c r="F185" i="17"/>
  <c r="E185" i="17"/>
  <c r="D185" i="17"/>
  <c r="K184" i="17"/>
  <c r="J184" i="17"/>
  <c r="I184" i="17"/>
  <c r="H184" i="17"/>
  <c r="G184" i="17"/>
  <c r="F184" i="17"/>
  <c r="E184" i="17"/>
  <c r="D184" i="17"/>
  <c r="K183" i="17"/>
  <c r="J183" i="17"/>
  <c r="I183" i="17"/>
  <c r="H183" i="17"/>
  <c r="G183" i="17"/>
  <c r="F183" i="17"/>
  <c r="E183" i="17"/>
  <c r="D183" i="17"/>
  <c r="K182" i="17"/>
  <c r="J182" i="17"/>
  <c r="I182" i="17"/>
  <c r="H182" i="17"/>
  <c r="G182" i="17"/>
  <c r="F182" i="17"/>
  <c r="E182" i="17"/>
  <c r="D182" i="17"/>
  <c r="K181" i="17"/>
  <c r="J181" i="17"/>
  <c r="I181" i="17"/>
  <c r="H181" i="17"/>
  <c r="G181" i="17"/>
  <c r="F181" i="17"/>
  <c r="E181" i="17"/>
  <c r="D181" i="17"/>
  <c r="K180" i="17"/>
  <c r="J180" i="17"/>
  <c r="I180" i="17"/>
  <c r="H180" i="17"/>
  <c r="G180" i="17"/>
  <c r="F180" i="17"/>
  <c r="E180" i="17"/>
  <c r="D180" i="17"/>
  <c r="K179" i="17"/>
  <c r="J179" i="17"/>
  <c r="I179" i="17"/>
  <c r="H179" i="17"/>
  <c r="G179" i="17"/>
  <c r="F179" i="17"/>
  <c r="E179" i="17"/>
  <c r="D179" i="17"/>
  <c r="K178" i="17"/>
  <c r="J178" i="17"/>
  <c r="I178" i="17"/>
  <c r="H178" i="17"/>
  <c r="G178" i="17"/>
  <c r="F178" i="17"/>
  <c r="E178" i="17"/>
  <c r="D178" i="17"/>
  <c r="K177" i="17"/>
  <c r="J177" i="17"/>
  <c r="I177" i="17"/>
  <c r="H177" i="17"/>
  <c r="G177" i="17"/>
  <c r="F177" i="17"/>
  <c r="E177" i="17"/>
  <c r="D177" i="17"/>
  <c r="K176" i="17"/>
  <c r="J176" i="17"/>
  <c r="I176" i="17"/>
  <c r="H176" i="17"/>
  <c r="G176" i="17"/>
  <c r="F176" i="17"/>
  <c r="E176" i="17"/>
  <c r="D176" i="17"/>
  <c r="M175" i="17"/>
  <c r="K175" i="17"/>
  <c r="J175" i="17"/>
  <c r="I175" i="17"/>
  <c r="H175" i="17"/>
  <c r="G175" i="17"/>
  <c r="F175" i="17"/>
  <c r="E175" i="17"/>
  <c r="D175" i="17"/>
  <c r="K174" i="17"/>
  <c r="J174" i="17"/>
  <c r="I174" i="17"/>
  <c r="H174" i="17"/>
  <c r="G174" i="17"/>
  <c r="F174" i="17"/>
  <c r="E174" i="17"/>
  <c r="D174" i="17"/>
  <c r="K173" i="17"/>
  <c r="J173" i="17"/>
  <c r="I173" i="17"/>
  <c r="H173" i="17"/>
  <c r="G173" i="17"/>
  <c r="F173" i="17"/>
  <c r="E173" i="17"/>
  <c r="D173" i="17"/>
  <c r="K172" i="17"/>
  <c r="J172" i="17"/>
  <c r="I172" i="17"/>
  <c r="H172" i="17"/>
  <c r="G172" i="17"/>
  <c r="F172" i="17"/>
  <c r="E172" i="17"/>
  <c r="D172" i="17"/>
  <c r="K171" i="17"/>
  <c r="J171" i="17"/>
  <c r="I171" i="17"/>
  <c r="H171" i="17"/>
  <c r="G171" i="17"/>
  <c r="F171" i="17"/>
  <c r="E171" i="17"/>
  <c r="D171" i="17"/>
  <c r="K170" i="17"/>
  <c r="J170" i="17"/>
  <c r="I170" i="17"/>
  <c r="H170" i="17"/>
  <c r="G170" i="17"/>
  <c r="F170" i="17"/>
  <c r="E170" i="17"/>
  <c r="D170" i="17"/>
  <c r="K169" i="17"/>
  <c r="J169" i="17"/>
  <c r="I169" i="17"/>
  <c r="H169" i="17"/>
  <c r="G169" i="17"/>
  <c r="F169" i="17"/>
  <c r="E169" i="17"/>
  <c r="D169" i="17"/>
  <c r="K168" i="17"/>
  <c r="J168" i="17"/>
  <c r="I168" i="17"/>
  <c r="H168" i="17"/>
  <c r="G168" i="17"/>
  <c r="F168" i="17"/>
  <c r="E168" i="17"/>
  <c r="D168" i="17"/>
  <c r="K167" i="17"/>
  <c r="J167" i="17"/>
  <c r="I167" i="17"/>
  <c r="H167" i="17"/>
  <c r="G167" i="17"/>
  <c r="F167" i="17"/>
  <c r="E167" i="17"/>
  <c r="D167" i="17"/>
  <c r="K158" i="17"/>
  <c r="J158" i="17"/>
  <c r="I158" i="17"/>
  <c r="H158" i="17"/>
  <c r="G158" i="17"/>
  <c r="F158" i="17"/>
  <c r="E158" i="17"/>
  <c r="D158" i="17"/>
  <c r="K157" i="17"/>
  <c r="K196" i="17" s="1"/>
  <c r="J157" i="17"/>
  <c r="J196" i="17" s="1"/>
  <c r="I157" i="17"/>
  <c r="I196" i="17" s="1"/>
  <c r="H157" i="17"/>
  <c r="H196" i="17" s="1"/>
  <c r="G157" i="17"/>
  <c r="G196" i="17" s="1"/>
  <c r="F157" i="17"/>
  <c r="F196" i="17" s="1"/>
  <c r="E157" i="17"/>
  <c r="E196" i="17" s="1"/>
  <c r="D157" i="17"/>
  <c r="M194" i="17"/>
  <c r="M187" i="17"/>
  <c r="M186" i="17"/>
  <c r="M185" i="17"/>
  <c r="M184" i="17"/>
  <c r="M182" i="17"/>
  <c r="M176" i="17"/>
  <c r="M174" i="17"/>
  <c r="M173" i="17"/>
  <c r="M172" i="17"/>
  <c r="M171" i="17"/>
  <c r="M170" i="17"/>
  <c r="K119" i="17"/>
  <c r="J119" i="17"/>
  <c r="I119" i="17"/>
  <c r="H119" i="17"/>
  <c r="G119" i="17"/>
  <c r="F119" i="17"/>
  <c r="E119" i="17"/>
  <c r="D119" i="17"/>
  <c r="K118" i="17"/>
  <c r="J118" i="17"/>
  <c r="I118" i="17"/>
  <c r="H118" i="17"/>
  <c r="G118" i="17"/>
  <c r="F118" i="17"/>
  <c r="E118" i="17"/>
  <c r="D118" i="17"/>
  <c r="M195" i="17"/>
  <c r="M193" i="17"/>
  <c r="M192" i="17"/>
  <c r="M191" i="17"/>
  <c r="M190" i="17"/>
  <c r="M189" i="17"/>
  <c r="M188" i="17"/>
  <c r="M183" i="17"/>
  <c r="M181" i="17"/>
  <c r="M180" i="17"/>
  <c r="M179" i="17"/>
  <c r="M178" i="17"/>
  <c r="M177" i="17"/>
  <c r="M169" i="17"/>
  <c r="M168" i="17"/>
  <c r="M167" i="17"/>
  <c r="K78" i="17"/>
  <c r="J78" i="17"/>
  <c r="I78" i="17"/>
  <c r="H78" i="17"/>
  <c r="G78" i="17"/>
  <c r="F78" i="17"/>
  <c r="E78" i="17"/>
  <c r="D78" i="17"/>
  <c r="K39" i="17"/>
  <c r="J39" i="17"/>
  <c r="I39" i="17"/>
  <c r="H39" i="17"/>
  <c r="G39" i="17"/>
  <c r="F39" i="17"/>
  <c r="E39" i="17"/>
  <c r="D39" i="17"/>
  <c r="K38" i="17"/>
  <c r="J38" i="17"/>
  <c r="I38" i="17"/>
  <c r="H38" i="17"/>
  <c r="G38" i="17"/>
  <c r="F38" i="17"/>
  <c r="E38" i="17"/>
  <c r="D38" i="17"/>
  <c r="K195" i="16"/>
  <c r="J195" i="16"/>
  <c r="I195" i="16"/>
  <c r="H195" i="16"/>
  <c r="G195" i="16"/>
  <c r="F195" i="16"/>
  <c r="E195" i="16"/>
  <c r="D195" i="16"/>
  <c r="K194" i="16"/>
  <c r="J194" i="16"/>
  <c r="I194" i="16"/>
  <c r="H194" i="16"/>
  <c r="G194" i="16"/>
  <c r="F194" i="16"/>
  <c r="E194" i="16"/>
  <c r="D194" i="16"/>
  <c r="K193" i="16"/>
  <c r="J193" i="16"/>
  <c r="I193" i="16"/>
  <c r="H193" i="16"/>
  <c r="G193" i="16"/>
  <c r="F193" i="16"/>
  <c r="E193" i="16"/>
  <c r="D193" i="16"/>
  <c r="K192" i="16"/>
  <c r="J192" i="16"/>
  <c r="I192" i="16"/>
  <c r="H192" i="16"/>
  <c r="G192" i="16"/>
  <c r="F192" i="16"/>
  <c r="E192" i="16"/>
  <c r="D192" i="16"/>
  <c r="K191" i="16"/>
  <c r="J191" i="16"/>
  <c r="I191" i="16"/>
  <c r="H191" i="16"/>
  <c r="G191" i="16"/>
  <c r="F191" i="16"/>
  <c r="E191" i="16"/>
  <c r="D191" i="16"/>
  <c r="K190" i="16"/>
  <c r="J190" i="16"/>
  <c r="I190" i="16"/>
  <c r="H190" i="16"/>
  <c r="G190" i="16"/>
  <c r="F190" i="16"/>
  <c r="E190" i="16"/>
  <c r="D190" i="16"/>
  <c r="K189" i="16"/>
  <c r="J189" i="16"/>
  <c r="I189" i="16"/>
  <c r="H189" i="16"/>
  <c r="G189" i="16"/>
  <c r="F189" i="16"/>
  <c r="E189" i="16"/>
  <c r="D189" i="16"/>
  <c r="K188" i="16"/>
  <c r="J188" i="16"/>
  <c r="I188" i="16"/>
  <c r="H188" i="16"/>
  <c r="G188" i="16"/>
  <c r="F188" i="16"/>
  <c r="E188" i="16"/>
  <c r="D188" i="16"/>
  <c r="K187" i="16"/>
  <c r="J187" i="16"/>
  <c r="I187" i="16"/>
  <c r="H187" i="16"/>
  <c r="G187" i="16"/>
  <c r="F187" i="16"/>
  <c r="E187" i="16"/>
  <c r="D187" i="16"/>
  <c r="K186" i="16"/>
  <c r="J186" i="16"/>
  <c r="I186" i="16"/>
  <c r="H186" i="16"/>
  <c r="G186" i="16"/>
  <c r="F186" i="16"/>
  <c r="E186" i="16"/>
  <c r="D186" i="16"/>
  <c r="K185" i="16"/>
  <c r="J185" i="16"/>
  <c r="I185" i="16"/>
  <c r="H185" i="16"/>
  <c r="G185" i="16"/>
  <c r="F185" i="16"/>
  <c r="E185" i="16"/>
  <c r="D185" i="16"/>
  <c r="K184" i="16"/>
  <c r="J184" i="16"/>
  <c r="I184" i="16"/>
  <c r="H184" i="16"/>
  <c r="G184" i="16"/>
  <c r="F184" i="16"/>
  <c r="E184" i="16"/>
  <c r="D184" i="16"/>
  <c r="K183" i="16"/>
  <c r="J183" i="16"/>
  <c r="I183" i="16"/>
  <c r="H183" i="16"/>
  <c r="G183" i="16"/>
  <c r="F183" i="16"/>
  <c r="E183" i="16"/>
  <c r="D183" i="16"/>
  <c r="K182" i="16"/>
  <c r="J182" i="16"/>
  <c r="I182" i="16"/>
  <c r="H182" i="16"/>
  <c r="G182" i="16"/>
  <c r="F182" i="16"/>
  <c r="E182" i="16"/>
  <c r="D182" i="16"/>
  <c r="K181" i="16"/>
  <c r="J181" i="16"/>
  <c r="I181" i="16"/>
  <c r="H181" i="16"/>
  <c r="G181" i="16"/>
  <c r="F181" i="16"/>
  <c r="E181" i="16"/>
  <c r="D181" i="16"/>
  <c r="K180" i="16"/>
  <c r="J180" i="16"/>
  <c r="I180" i="16"/>
  <c r="H180" i="16"/>
  <c r="G180" i="16"/>
  <c r="F180" i="16"/>
  <c r="E180" i="16"/>
  <c r="D180" i="16"/>
  <c r="K179" i="16"/>
  <c r="J179" i="16"/>
  <c r="I179" i="16"/>
  <c r="H179" i="16"/>
  <c r="G179" i="16"/>
  <c r="F179" i="16"/>
  <c r="E179" i="16"/>
  <c r="D179" i="16"/>
  <c r="K178" i="16"/>
  <c r="J178" i="16"/>
  <c r="I178" i="16"/>
  <c r="H178" i="16"/>
  <c r="G178" i="16"/>
  <c r="F178" i="16"/>
  <c r="E178" i="16"/>
  <c r="D178" i="16"/>
  <c r="K177" i="16"/>
  <c r="J177" i="16"/>
  <c r="I177" i="16"/>
  <c r="H177" i="16"/>
  <c r="G177" i="16"/>
  <c r="F177" i="16"/>
  <c r="E177" i="16"/>
  <c r="D177" i="16"/>
  <c r="K176" i="16"/>
  <c r="J176" i="16"/>
  <c r="I176" i="16"/>
  <c r="H176" i="16"/>
  <c r="G176" i="16"/>
  <c r="F176" i="16"/>
  <c r="E176" i="16"/>
  <c r="D176" i="16"/>
  <c r="K175" i="16"/>
  <c r="J175" i="16"/>
  <c r="I175" i="16"/>
  <c r="H175" i="16"/>
  <c r="G175" i="16"/>
  <c r="F175" i="16"/>
  <c r="E175" i="16"/>
  <c r="D175" i="16"/>
  <c r="K174" i="16"/>
  <c r="J174" i="16"/>
  <c r="I174" i="16"/>
  <c r="H174" i="16"/>
  <c r="G174" i="16"/>
  <c r="F174" i="16"/>
  <c r="E174" i="16"/>
  <c r="D174" i="16"/>
  <c r="K173" i="16"/>
  <c r="J173" i="16"/>
  <c r="I173" i="16"/>
  <c r="H173" i="16"/>
  <c r="G173" i="16"/>
  <c r="F173" i="16"/>
  <c r="E173" i="16"/>
  <c r="D173" i="16"/>
  <c r="K172" i="16"/>
  <c r="J172" i="16"/>
  <c r="I172" i="16"/>
  <c r="H172" i="16"/>
  <c r="G172" i="16"/>
  <c r="F172" i="16"/>
  <c r="E172" i="16"/>
  <c r="D172" i="16"/>
  <c r="K171" i="16"/>
  <c r="J171" i="16"/>
  <c r="I171" i="16"/>
  <c r="H171" i="16"/>
  <c r="G171" i="16"/>
  <c r="F171" i="16"/>
  <c r="E171" i="16"/>
  <c r="D171" i="16"/>
  <c r="K170" i="16"/>
  <c r="J170" i="16"/>
  <c r="I170" i="16"/>
  <c r="H170" i="16"/>
  <c r="G170" i="16"/>
  <c r="F170" i="16"/>
  <c r="E170" i="16"/>
  <c r="D170" i="16"/>
  <c r="K169" i="16"/>
  <c r="J169" i="16"/>
  <c r="I169" i="16"/>
  <c r="H169" i="16"/>
  <c r="G169" i="16"/>
  <c r="F169" i="16"/>
  <c r="E169" i="16"/>
  <c r="D169" i="16"/>
  <c r="K168" i="16"/>
  <c r="J168" i="16"/>
  <c r="I168" i="16"/>
  <c r="H168" i="16"/>
  <c r="G168" i="16"/>
  <c r="F168" i="16"/>
  <c r="E168" i="16"/>
  <c r="D168" i="16"/>
  <c r="K167" i="16"/>
  <c r="J167" i="16"/>
  <c r="I167" i="16"/>
  <c r="H167" i="16"/>
  <c r="G167" i="16"/>
  <c r="F167" i="16"/>
  <c r="E167" i="16"/>
  <c r="D167" i="16"/>
  <c r="K158" i="16"/>
  <c r="J158" i="16"/>
  <c r="I158" i="16"/>
  <c r="H158" i="16"/>
  <c r="G158" i="16"/>
  <c r="F158" i="16"/>
  <c r="E158" i="16"/>
  <c r="D158" i="16"/>
  <c r="K157" i="16"/>
  <c r="J157" i="16"/>
  <c r="I157" i="16"/>
  <c r="H157" i="16"/>
  <c r="G157" i="16"/>
  <c r="F157" i="16"/>
  <c r="E157" i="16"/>
  <c r="E196" i="16" s="1"/>
  <c r="D157" i="16"/>
  <c r="M194" i="16"/>
  <c r="M192" i="16"/>
  <c r="M189" i="16"/>
  <c r="M187" i="16"/>
  <c r="M186" i="16"/>
  <c r="M185" i="16"/>
  <c r="M184" i="16"/>
  <c r="M180" i="16"/>
  <c r="M175" i="16"/>
  <c r="M174" i="16"/>
  <c r="M173" i="16"/>
  <c r="M172" i="16"/>
  <c r="M171" i="16"/>
  <c r="M170" i="16"/>
  <c r="M169" i="16"/>
  <c r="M168" i="16"/>
  <c r="K119" i="16"/>
  <c r="J119" i="16"/>
  <c r="I119" i="16"/>
  <c r="H119" i="16"/>
  <c r="G119" i="16"/>
  <c r="F119" i="16"/>
  <c r="E119" i="16"/>
  <c r="D119" i="16"/>
  <c r="K118" i="16"/>
  <c r="J118" i="16"/>
  <c r="I118" i="16"/>
  <c r="H118" i="16"/>
  <c r="G118" i="16"/>
  <c r="F118" i="16"/>
  <c r="E118" i="16"/>
  <c r="D118" i="16"/>
  <c r="M195" i="16"/>
  <c r="M193" i="16"/>
  <c r="M191" i="16"/>
  <c r="M190" i="16"/>
  <c r="M188" i="16"/>
  <c r="M183" i="16"/>
  <c r="M182" i="16"/>
  <c r="M181" i="16"/>
  <c r="M179" i="16"/>
  <c r="M178" i="16"/>
  <c r="M177" i="16"/>
  <c r="M176" i="16"/>
  <c r="M167" i="16"/>
  <c r="K78" i="16"/>
  <c r="J78" i="16"/>
  <c r="I78" i="16"/>
  <c r="H78" i="16"/>
  <c r="G78" i="16"/>
  <c r="F78" i="16"/>
  <c r="E78" i="16"/>
  <c r="D78" i="16"/>
  <c r="L41" i="16"/>
  <c r="J41" i="16"/>
  <c r="H41" i="16"/>
  <c r="F41" i="16"/>
  <c r="D41" i="16"/>
  <c r="K39" i="16"/>
  <c r="J39" i="16"/>
  <c r="I39" i="16"/>
  <c r="H39" i="16"/>
  <c r="G39" i="16"/>
  <c r="F39" i="16"/>
  <c r="E39" i="16"/>
  <c r="D39" i="16"/>
  <c r="K38" i="16"/>
  <c r="J38" i="16"/>
  <c r="I38" i="16"/>
  <c r="H38" i="16"/>
  <c r="G38" i="16"/>
  <c r="F38" i="16"/>
  <c r="E38" i="16"/>
  <c r="D38" i="16"/>
  <c r="K195" i="15"/>
  <c r="J195" i="15"/>
  <c r="I195" i="15"/>
  <c r="H195" i="15"/>
  <c r="G195" i="15"/>
  <c r="F195" i="15"/>
  <c r="E195" i="15"/>
  <c r="D195" i="15"/>
  <c r="K194" i="15"/>
  <c r="J194" i="15"/>
  <c r="I194" i="15"/>
  <c r="H194" i="15"/>
  <c r="G194" i="15"/>
  <c r="F194" i="15"/>
  <c r="E194" i="15"/>
  <c r="D194" i="15"/>
  <c r="K193" i="15"/>
  <c r="J193" i="15"/>
  <c r="I193" i="15"/>
  <c r="H193" i="15"/>
  <c r="G193" i="15"/>
  <c r="F193" i="15"/>
  <c r="E193" i="15"/>
  <c r="D193" i="15"/>
  <c r="K192" i="15"/>
  <c r="J192" i="15"/>
  <c r="I192" i="15"/>
  <c r="H192" i="15"/>
  <c r="G192" i="15"/>
  <c r="F192" i="15"/>
  <c r="E192" i="15"/>
  <c r="D192" i="15"/>
  <c r="K191" i="15"/>
  <c r="J191" i="15"/>
  <c r="I191" i="15"/>
  <c r="H191" i="15"/>
  <c r="G191" i="15"/>
  <c r="F191" i="15"/>
  <c r="E191" i="15"/>
  <c r="D191" i="15"/>
  <c r="K190" i="15"/>
  <c r="J190" i="15"/>
  <c r="I190" i="15"/>
  <c r="H190" i="15"/>
  <c r="G190" i="15"/>
  <c r="F190" i="15"/>
  <c r="E190" i="15"/>
  <c r="D190" i="15"/>
  <c r="K189" i="15"/>
  <c r="J189" i="15"/>
  <c r="I189" i="15"/>
  <c r="H189" i="15"/>
  <c r="G189" i="15"/>
  <c r="F189" i="15"/>
  <c r="E189" i="15"/>
  <c r="D189" i="15"/>
  <c r="K188" i="15"/>
  <c r="J188" i="15"/>
  <c r="I188" i="15"/>
  <c r="H188" i="15"/>
  <c r="G188" i="15"/>
  <c r="F188" i="15"/>
  <c r="E188" i="15"/>
  <c r="D188" i="15"/>
  <c r="K187" i="15"/>
  <c r="J187" i="15"/>
  <c r="I187" i="15"/>
  <c r="H187" i="15"/>
  <c r="G187" i="15"/>
  <c r="F187" i="15"/>
  <c r="E187" i="15"/>
  <c r="D187" i="15"/>
  <c r="K186" i="15"/>
  <c r="J186" i="15"/>
  <c r="I186" i="15"/>
  <c r="H186" i="15"/>
  <c r="G186" i="15"/>
  <c r="F186" i="15"/>
  <c r="E186" i="15"/>
  <c r="D186" i="15"/>
  <c r="K185" i="15"/>
  <c r="J185" i="15"/>
  <c r="I185" i="15"/>
  <c r="H185" i="15"/>
  <c r="G185" i="15"/>
  <c r="F185" i="15"/>
  <c r="E185" i="15"/>
  <c r="D185" i="15"/>
  <c r="K184" i="15"/>
  <c r="J184" i="15"/>
  <c r="I184" i="15"/>
  <c r="H184" i="15"/>
  <c r="G184" i="15"/>
  <c r="F184" i="15"/>
  <c r="E184" i="15"/>
  <c r="D184" i="15"/>
  <c r="K183" i="15"/>
  <c r="J183" i="15"/>
  <c r="I183" i="15"/>
  <c r="H183" i="15"/>
  <c r="G183" i="15"/>
  <c r="F183" i="15"/>
  <c r="E183" i="15"/>
  <c r="D183" i="15"/>
  <c r="K182" i="15"/>
  <c r="J182" i="15"/>
  <c r="I182" i="15"/>
  <c r="H182" i="15"/>
  <c r="G182" i="15"/>
  <c r="F182" i="15"/>
  <c r="E182" i="15"/>
  <c r="D182" i="15"/>
  <c r="K181" i="15"/>
  <c r="J181" i="15"/>
  <c r="I181" i="15"/>
  <c r="H181" i="15"/>
  <c r="G181" i="15"/>
  <c r="F181" i="15"/>
  <c r="E181" i="15"/>
  <c r="D181" i="15"/>
  <c r="K180" i="15"/>
  <c r="J180" i="15"/>
  <c r="I180" i="15"/>
  <c r="H180" i="15"/>
  <c r="G180" i="15"/>
  <c r="F180" i="15"/>
  <c r="E180" i="15"/>
  <c r="D180" i="15"/>
  <c r="K179" i="15"/>
  <c r="J179" i="15"/>
  <c r="I179" i="15"/>
  <c r="H179" i="15"/>
  <c r="G179" i="15"/>
  <c r="F179" i="15"/>
  <c r="E179" i="15"/>
  <c r="D179" i="15"/>
  <c r="K178" i="15"/>
  <c r="J178" i="15"/>
  <c r="I178" i="15"/>
  <c r="H178" i="15"/>
  <c r="G178" i="15"/>
  <c r="F178" i="15"/>
  <c r="E178" i="15"/>
  <c r="D178" i="15"/>
  <c r="K177" i="15"/>
  <c r="J177" i="15"/>
  <c r="I177" i="15"/>
  <c r="H177" i="15"/>
  <c r="G177" i="15"/>
  <c r="F177" i="15"/>
  <c r="E177" i="15"/>
  <c r="D177" i="15"/>
  <c r="K176" i="15"/>
  <c r="J176" i="15"/>
  <c r="I176" i="15"/>
  <c r="H176" i="15"/>
  <c r="G176" i="15"/>
  <c r="F176" i="15"/>
  <c r="E176" i="15"/>
  <c r="D176" i="15"/>
  <c r="K175" i="15"/>
  <c r="J175" i="15"/>
  <c r="I175" i="15"/>
  <c r="H175" i="15"/>
  <c r="G175" i="15"/>
  <c r="F175" i="15"/>
  <c r="E175" i="15"/>
  <c r="D175" i="15"/>
  <c r="K174" i="15"/>
  <c r="J174" i="15"/>
  <c r="I174" i="15"/>
  <c r="H174" i="15"/>
  <c r="G174" i="15"/>
  <c r="F174" i="15"/>
  <c r="E174" i="15"/>
  <c r="D174" i="15"/>
  <c r="K173" i="15"/>
  <c r="J173" i="15"/>
  <c r="I173" i="15"/>
  <c r="H173" i="15"/>
  <c r="G173" i="15"/>
  <c r="F173" i="15"/>
  <c r="E173" i="15"/>
  <c r="D173" i="15"/>
  <c r="K172" i="15"/>
  <c r="J172" i="15"/>
  <c r="I172" i="15"/>
  <c r="H172" i="15"/>
  <c r="G172" i="15"/>
  <c r="F172" i="15"/>
  <c r="E172" i="15"/>
  <c r="D172" i="15"/>
  <c r="K171" i="15"/>
  <c r="J171" i="15"/>
  <c r="I171" i="15"/>
  <c r="H171" i="15"/>
  <c r="G171" i="15"/>
  <c r="F171" i="15"/>
  <c r="E171" i="15"/>
  <c r="D171" i="15"/>
  <c r="K170" i="15"/>
  <c r="J170" i="15"/>
  <c r="I170" i="15"/>
  <c r="H170" i="15"/>
  <c r="G170" i="15"/>
  <c r="F170" i="15"/>
  <c r="E170" i="15"/>
  <c r="D170" i="15"/>
  <c r="K169" i="15"/>
  <c r="J169" i="15"/>
  <c r="I169" i="15"/>
  <c r="H169" i="15"/>
  <c r="H196" i="15" s="1"/>
  <c r="G169" i="15"/>
  <c r="F169" i="15"/>
  <c r="E169" i="15"/>
  <c r="D169" i="15"/>
  <c r="K168" i="15"/>
  <c r="J168" i="15"/>
  <c r="I168" i="15"/>
  <c r="H168" i="15"/>
  <c r="G168" i="15"/>
  <c r="F168" i="15"/>
  <c r="E168" i="15"/>
  <c r="D168" i="15"/>
  <c r="K167" i="15"/>
  <c r="J167" i="15"/>
  <c r="I167" i="15"/>
  <c r="H167" i="15"/>
  <c r="G167" i="15"/>
  <c r="G196" i="15" s="1"/>
  <c r="F167" i="15"/>
  <c r="E167" i="15"/>
  <c r="D167" i="15"/>
  <c r="K158" i="15"/>
  <c r="J158" i="15"/>
  <c r="I158" i="15"/>
  <c r="H158" i="15"/>
  <c r="G158" i="15"/>
  <c r="F158" i="15"/>
  <c r="E158" i="15"/>
  <c r="D158" i="15"/>
  <c r="K157" i="15"/>
  <c r="J157" i="15"/>
  <c r="I157" i="15"/>
  <c r="H157" i="15"/>
  <c r="G157" i="15"/>
  <c r="F157" i="15"/>
  <c r="E157" i="15"/>
  <c r="D157" i="15"/>
  <c r="M191" i="15"/>
  <c r="M187" i="15"/>
  <c r="M186" i="15"/>
  <c r="M179" i="15"/>
  <c r="M175" i="15"/>
  <c r="M174" i="15"/>
  <c r="M167" i="15"/>
  <c r="K119" i="15"/>
  <c r="J119" i="15"/>
  <c r="I119" i="15"/>
  <c r="H119" i="15"/>
  <c r="G119" i="15"/>
  <c r="F119" i="15"/>
  <c r="E119" i="15"/>
  <c r="D119" i="15"/>
  <c r="K118" i="15"/>
  <c r="J118" i="15"/>
  <c r="I118" i="15"/>
  <c r="H118" i="15"/>
  <c r="G118" i="15"/>
  <c r="F118" i="15"/>
  <c r="E118" i="15"/>
  <c r="D118" i="15"/>
  <c r="M195" i="15"/>
  <c r="M194" i="15"/>
  <c r="M193" i="15"/>
  <c r="M192" i="15"/>
  <c r="M190" i="15"/>
  <c r="M189" i="15"/>
  <c r="M188" i="15"/>
  <c r="M185" i="15"/>
  <c r="M184" i="15"/>
  <c r="M183" i="15"/>
  <c r="M182" i="15"/>
  <c r="M181" i="15"/>
  <c r="M180" i="15"/>
  <c r="M178" i="15"/>
  <c r="M177" i="15"/>
  <c r="M176" i="15"/>
  <c r="M173" i="15"/>
  <c r="M172" i="15"/>
  <c r="M171" i="15"/>
  <c r="M170" i="15"/>
  <c r="M169" i="15"/>
  <c r="M168" i="15"/>
  <c r="K78" i="15"/>
  <c r="J78" i="15"/>
  <c r="I78" i="15"/>
  <c r="H78" i="15"/>
  <c r="G78" i="15"/>
  <c r="F78" i="15"/>
  <c r="E78" i="15"/>
  <c r="D78" i="15"/>
  <c r="K39" i="15"/>
  <c r="J39" i="15"/>
  <c r="I39" i="15"/>
  <c r="H39" i="15"/>
  <c r="G39" i="15"/>
  <c r="F39" i="15"/>
  <c r="E39" i="15"/>
  <c r="D39" i="15"/>
  <c r="K38" i="15"/>
  <c r="J38" i="15"/>
  <c r="I38" i="15"/>
  <c r="H38" i="15"/>
  <c r="G38" i="15"/>
  <c r="F38" i="15"/>
  <c r="E38" i="15"/>
  <c r="D38" i="15"/>
  <c r="K195" i="14"/>
  <c r="J195" i="14"/>
  <c r="I195" i="14"/>
  <c r="H195" i="14"/>
  <c r="G195" i="14"/>
  <c r="F195" i="14"/>
  <c r="E195" i="14"/>
  <c r="D195" i="14"/>
  <c r="K194" i="14"/>
  <c r="J194" i="14"/>
  <c r="I194" i="14"/>
  <c r="H194" i="14"/>
  <c r="G194" i="14"/>
  <c r="F194" i="14"/>
  <c r="E194" i="14"/>
  <c r="D194" i="14"/>
  <c r="K193" i="14"/>
  <c r="J193" i="14"/>
  <c r="I193" i="14"/>
  <c r="H193" i="14"/>
  <c r="G193" i="14"/>
  <c r="F193" i="14"/>
  <c r="E193" i="14"/>
  <c r="D193" i="14"/>
  <c r="K192" i="14"/>
  <c r="J192" i="14"/>
  <c r="I192" i="14"/>
  <c r="H192" i="14"/>
  <c r="G192" i="14"/>
  <c r="F192" i="14"/>
  <c r="E192" i="14"/>
  <c r="D192" i="14"/>
  <c r="K191" i="14"/>
  <c r="J191" i="14"/>
  <c r="I191" i="14"/>
  <c r="H191" i="14"/>
  <c r="G191" i="14"/>
  <c r="F191" i="14"/>
  <c r="E191" i="14"/>
  <c r="D191" i="14"/>
  <c r="K190" i="14"/>
  <c r="J190" i="14"/>
  <c r="I190" i="14"/>
  <c r="H190" i="14"/>
  <c r="G190" i="14"/>
  <c r="F190" i="14"/>
  <c r="E190" i="14"/>
  <c r="D190" i="14"/>
  <c r="K189" i="14"/>
  <c r="J189" i="14"/>
  <c r="I189" i="14"/>
  <c r="H189" i="14"/>
  <c r="G189" i="14"/>
  <c r="F189" i="14"/>
  <c r="E189" i="14"/>
  <c r="D189" i="14"/>
  <c r="K188" i="14"/>
  <c r="J188" i="14"/>
  <c r="I188" i="14"/>
  <c r="H188" i="14"/>
  <c r="G188" i="14"/>
  <c r="F188" i="14"/>
  <c r="E188" i="14"/>
  <c r="D188" i="14"/>
  <c r="K187" i="14"/>
  <c r="J187" i="14"/>
  <c r="I187" i="14"/>
  <c r="H187" i="14"/>
  <c r="G187" i="14"/>
  <c r="F187" i="14"/>
  <c r="E187" i="14"/>
  <c r="D187" i="14"/>
  <c r="K186" i="14"/>
  <c r="J186" i="14"/>
  <c r="I186" i="14"/>
  <c r="H186" i="14"/>
  <c r="G186" i="14"/>
  <c r="F186" i="14"/>
  <c r="E186" i="14"/>
  <c r="D186" i="14"/>
  <c r="K185" i="14"/>
  <c r="J185" i="14"/>
  <c r="I185" i="14"/>
  <c r="H185" i="14"/>
  <c r="G185" i="14"/>
  <c r="F185" i="14"/>
  <c r="E185" i="14"/>
  <c r="D185" i="14"/>
  <c r="K184" i="14"/>
  <c r="J184" i="14"/>
  <c r="I184" i="14"/>
  <c r="H184" i="14"/>
  <c r="G184" i="14"/>
  <c r="F184" i="14"/>
  <c r="E184" i="14"/>
  <c r="D184" i="14"/>
  <c r="K183" i="14"/>
  <c r="J183" i="14"/>
  <c r="I183" i="14"/>
  <c r="H183" i="14"/>
  <c r="G183" i="14"/>
  <c r="F183" i="14"/>
  <c r="E183" i="14"/>
  <c r="D183" i="14"/>
  <c r="K182" i="14"/>
  <c r="J182" i="14"/>
  <c r="I182" i="14"/>
  <c r="H182" i="14"/>
  <c r="G182" i="14"/>
  <c r="F182" i="14"/>
  <c r="E182" i="14"/>
  <c r="D182" i="14"/>
  <c r="K181" i="14"/>
  <c r="J181" i="14"/>
  <c r="I181" i="14"/>
  <c r="H181" i="14"/>
  <c r="G181" i="14"/>
  <c r="F181" i="14"/>
  <c r="E181" i="14"/>
  <c r="D181" i="14"/>
  <c r="K180" i="14"/>
  <c r="J180" i="14"/>
  <c r="I180" i="14"/>
  <c r="H180" i="14"/>
  <c r="G180" i="14"/>
  <c r="F180" i="14"/>
  <c r="E180" i="14"/>
  <c r="D180" i="14"/>
  <c r="K179" i="14"/>
  <c r="J179" i="14"/>
  <c r="I179" i="14"/>
  <c r="H179" i="14"/>
  <c r="G179" i="14"/>
  <c r="F179" i="14"/>
  <c r="E179" i="14"/>
  <c r="D179" i="14"/>
  <c r="K178" i="14"/>
  <c r="J178" i="14"/>
  <c r="I178" i="14"/>
  <c r="H178" i="14"/>
  <c r="G178" i="14"/>
  <c r="F178" i="14"/>
  <c r="E178" i="14"/>
  <c r="D178" i="14"/>
  <c r="K177" i="14"/>
  <c r="J177" i="14"/>
  <c r="I177" i="14"/>
  <c r="H177" i="14"/>
  <c r="G177" i="14"/>
  <c r="F177" i="14"/>
  <c r="E177" i="14"/>
  <c r="D177" i="14"/>
  <c r="K176" i="14"/>
  <c r="J176" i="14"/>
  <c r="I176" i="14"/>
  <c r="H176" i="14"/>
  <c r="G176" i="14"/>
  <c r="F176" i="14"/>
  <c r="E176" i="14"/>
  <c r="D176" i="14"/>
  <c r="K175" i="14"/>
  <c r="J175" i="14"/>
  <c r="I175" i="14"/>
  <c r="H175" i="14"/>
  <c r="G175" i="14"/>
  <c r="F175" i="14"/>
  <c r="E175" i="14"/>
  <c r="D175" i="14"/>
  <c r="K174" i="14"/>
  <c r="J174" i="14"/>
  <c r="I174" i="14"/>
  <c r="H174" i="14"/>
  <c r="G174" i="14"/>
  <c r="F174" i="14"/>
  <c r="E174" i="14"/>
  <c r="D174" i="14"/>
  <c r="K173" i="14"/>
  <c r="J173" i="14"/>
  <c r="I173" i="14"/>
  <c r="H173" i="14"/>
  <c r="G173" i="14"/>
  <c r="F173" i="14"/>
  <c r="E173" i="14"/>
  <c r="D173" i="14"/>
  <c r="K172" i="14"/>
  <c r="J172" i="14"/>
  <c r="I172" i="14"/>
  <c r="H172" i="14"/>
  <c r="G172" i="14"/>
  <c r="F172" i="14"/>
  <c r="E172" i="14"/>
  <c r="D172" i="14"/>
  <c r="M171" i="14"/>
  <c r="K171" i="14"/>
  <c r="J171" i="14"/>
  <c r="I171" i="14"/>
  <c r="H171" i="14"/>
  <c r="G171" i="14"/>
  <c r="F171" i="14"/>
  <c r="E171" i="14"/>
  <c r="D171" i="14"/>
  <c r="K170" i="14"/>
  <c r="J170" i="14"/>
  <c r="I170" i="14"/>
  <c r="H170" i="14"/>
  <c r="G170" i="14"/>
  <c r="F170" i="14"/>
  <c r="E170" i="14"/>
  <c r="D170" i="14"/>
  <c r="K169" i="14"/>
  <c r="J169" i="14"/>
  <c r="I169" i="14"/>
  <c r="H169" i="14"/>
  <c r="G169" i="14"/>
  <c r="F169" i="14"/>
  <c r="E169" i="14"/>
  <c r="D169" i="14"/>
  <c r="K168" i="14"/>
  <c r="J168" i="14"/>
  <c r="I168" i="14"/>
  <c r="H168" i="14"/>
  <c r="G168" i="14"/>
  <c r="F168" i="14"/>
  <c r="E168" i="14"/>
  <c r="D168" i="14"/>
  <c r="K167" i="14"/>
  <c r="J167" i="14"/>
  <c r="I167" i="14"/>
  <c r="H167" i="14"/>
  <c r="G167" i="14"/>
  <c r="F167" i="14"/>
  <c r="E167" i="14"/>
  <c r="D167" i="14"/>
  <c r="K158" i="14"/>
  <c r="J158" i="14"/>
  <c r="I158" i="14"/>
  <c r="H158" i="14"/>
  <c r="G158" i="14"/>
  <c r="F158" i="14"/>
  <c r="E158" i="14"/>
  <c r="D158" i="14"/>
  <c r="K157" i="14"/>
  <c r="K196" i="14" s="1"/>
  <c r="J157" i="14"/>
  <c r="J196" i="14" s="1"/>
  <c r="I157" i="14"/>
  <c r="I196" i="14" s="1"/>
  <c r="H157" i="14"/>
  <c r="H196" i="14" s="1"/>
  <c r="G157" i="14"/>
  <c r="G196" i="14" s="1"/>
  <c r="F157" i="14"/>
  <c r="F196" i="14" s="1"/>
  <c r="E157" i="14"/>
  <c r="E196" i="14" s="1"/>
  <c r="D157" i="14"/>
  <c r="M187" i="14"/>
  <c r="M186" i="14"/>
  <c r="M184" i="14"/>
  <c r="M183" i="14"/>
  <c r="M176" i="14"/>
  <c r="M175" i="14"/>
  <c r="M174" i="14"/>
  <c r="M173" i="14"/>
  <c r="M172" i="14"/>
  <c r="M170" i="14"/>
  <c r="K119" i="14"/>
  <c r="J119" i="14"/>
  <c r="I119" i="14"/>
  <c r="H119" i="14"/>
  <c r="G119" i="14"/>
  <c r="F119" i="14"/>
  <c r="E119" i="14"/>
  <c r="D119" i="14"/>
  <c r="K118" i="14"/>
  <c r="J118" i="14"/>
  <c r="I118" i="14"/>
  <c r="H118" i="14"/>
  <c r="G118" i="14"/>
  <c r="F118" i="14"/>
  <c r="E118" i="14"/>
  <c r="D118" i="14"/>
  <c r="M195" i="14"/>
  <c r="M194" i="14"/>
  <c r="M193" i="14"/>
  <c r="M192" i="14"/>
  <c r="M191" i="14"/>
  <c r="M190" i="14"/>
  <c r="M189" i="14"/>
  <c r="M188" i="14"/>
  <c r="M185" i="14"/>
  <c r="M182" i="14"/>
  <c r="M181" i="14"/>
  <c r="M180" i="14"/>
  <c r="M179" i="14"/>
  <c r="M178" i="14"/>
  <c r="M177" i="14"/>
  <c r="M169" i="14"/>
  <c r="M168" i="14"/>
  <c r="M167" i="14"/>
  <c r="K78" i="14"/>
  <c r="J78" i="14"/>
  <c r="I78" i="14"/>
  <c r="H78" i="14"/>
  <c r="G78" i="14"/>
  <c r="F78" i="14"/>
  <c r="E78" i="14"/>
  <c r="D78" i="14"/>
  <c r="L41" i="14"/>
  <c r="J41" i="14"/>
  <c r="H41" i="14"/>
  <c r="F41" i="14"/>
  <c r="D41" i="14"/>
  <c r="K39" i="14"/>
  <c r="J39" i="14"/>
  <c r="I39" i="14"/>
  <c r="H39" i="14"/>
  <c r="G39" i="14"/>
  <c r="F39" i="14"/>
  <c r="E39" i="14"/>
  <c r="D39" i="14"/>
  <c r="K38" i="14"/>
  <c r="J38" i="14"/>
  <c r="I38" i="14"/>
  <c r="H38" i="14"/>
  <c r="G38" i="14"/>
  <c r="F38" i="14"/>
  <c r="E38" i="14"/>
  <c r="D38" i="14"/>
  <c r="K195" i="13"/>
  <c r="J195" i="13"/>
  <c r="I195" i="13"/>
  <c r="H195" i="13"/>
  <c r="G195" i="13"/>
  <c r="F195" i="13"/>
  <c r="E195" i="13"/>
  <c r="D195" i="13"/>
  <c r="K194" i="13"/>
  <c r="J194" i="13"/>
  <c r="I194" i="13"/>
  <c r="H194" i="13"/>
  <c r="G194" i="13"/>
  <c r="F194" i="13"/>
  <c r="E194" i="13"/>
  <c r="D194" i="13"/>
  <c r="K193" i="13"/>
  <c r="J193" i="13"/>
  <c r="I193" i="13"/>
  <c r="H193" i="13"/>
  <c r="G193" i="13"/>
  <c r="F193" i="13"/>
  <c r="E193" i="13"/>
  <c r="D193" i="13"/>
  <c r="K192" i="13"/>
  <c r="J192" i="13"/>
  <c r="I192" i="13"/>
  <c r="H192" i="13"/>
  <c r="G192" i="13"/>
  <c r="F192" i="13"/>
  <c r="E192" i="13"/>
  <c r="D192" i="13"/>
  <c r="K191" i="13"/>
  <c r="J191" i="13"/>
  <c r="I191" i="13"/>
  <c r="H191" i="13"/>
  <c r="G191" i="13"/>
  <c r="F191" i="13"/>
  <c r="E191" i="13"/>
  <c r="D191" i="13"/>
  <c r="K190" i="13"/>
  <c r="J190" i="13"/>
  <c r="I190" i="13"/>
  <c r="H190" i="13"/>
  <c r="G190" i="13"/>
  <c r="F190" i="13"/>
  <c r="E190" i="13"/>
  <c r="D190" i="13"/>
  <c r="K189" i="13"/>
  <c r="J189" i="13"/>
  <c r="I189" i="13"/>
  <c r="H189" i="13"/>
  <c r="G189" i="13"/>
  <c r="F189" i="13"/>
  <c r="E189" i="13"/>
  <c r="D189" i="13"/>
  <c r="K188" i="13"/>
  <c r="J188" i="13"/>
  <c r="I188" i="13"/>
  <c r="H188" i="13"/>
  <c r="G188" i="13"/>
  <c r="F188" i="13"/>
  <c r="E188" i="13"/>
  <c r="D188" i="13"/>
  <c r="M187" i="13"/>
  <c r="K187" i="13"/>
  <c r="J187" i="13"/>
  <c r="I187" i="13"/>
  <c r="H187" i="13"/>
  <c r="G187" i="13"/>
  <c r="F187" i="13"/>
  <c r="E187" i="13"/>
  <c r="D187" i="13"/>
  <c r="K186" i="13"/>
  <c r="J186" i="13"/>
  <c r="I186" i="13"/>
  <c r="H186" i="13"/>
  <c r="G186" i="13"/>
  <c r="F186" i="13"/>
  <c r="E186" i="13"/>
  <c r="D186" i="13"/>
  <c r="K185" i="13"/>
  <c r="J185" i="13"/>
  <c r="I185" i="13"/>
  <c r="H185" i="13"/>
  <c r="G185" i="13"/>
  <c r="F185" i="13"/>
  <c r="E185" i="13"/>
  <c r="D185" i="13"/>
  <c r="K184" i="13"/>
  <c r="J184" i="13"/>
  <c r="I184" i="13"/>
  <c r="H184" i="13"/>
  <c r="G184" i="13"/>
  <c r="F184" i="13"/>
  <c r="E184" i="13"/>
  <c r="D184" i="13"/>
  <c r="K183" i="13"/>
  <c r="J183" i="13"/>
  <c r="I183" i="13"/>
  <c r="H183" i="13"/>
  <c r="G183" i="13"/>
  <c r="F183" i="13"/>
  <c r="E183" i="13"/>
  <c r="D183" i="13"/>
  <c r="K182" i="13"/>
  <c r="J182" i="13"/>
  <c r="I182" i="13"/>
  <c r="H182" i="13"/>
  <c r="G182" i="13"/>
  <c r="F182" i="13"/>
  <c r="E182" i="13"/>
  <c r="D182" i="13"/>
  <c r="K181" i="13"/>
  <c r="J181" i="13"/>
  <c r="I181" i="13"/>
  <c r="H181" i="13"/>
  <c r="G181" i="13"/>
  <c r="F181" i="13"/>
  <c r="E181" i="13"/>
  <c r="D181" i="13"/>
  <c r="K180" i="13"/>
  <c r="J180" i="13"/>
  <c r="I180" i="13"/>
  <c r="H180" i="13"/>
  <c r="G180" i="13"/>
  <c r="F180" i="13"/>
  <c r="E180" i="13"/>
  <c r="D180" i="13"/>
  <c r="K179" i="13"/>
  <c r="J179" i="13"/>
  <c r="I179" i="13"/>
  <c r="H179" i="13"/>
  <c r="G179" i="13"/>
  <c r="F179" i="13"/>
  <c r="E179" i="13"/>
  <c r="D179" i="13"/>
  <c r="K178" i="13"/>
  <c r="J178" i="13"/>
  <c r="I178" i="13"/>
  <c r="H178" i="13"/>
  <c r="G178" i="13"/>
  <c r="F178" i="13"/>
  <c r="E178" i="13"/>
  <c r="D178" i="13"/>
  <c r="K177" i="13"/>
  <c r="J177" i="13"/>
  <c r="I177" i="13"/>
  <c r="H177" i="13"/>
  <c r="G177" i="13"/>
  <c r="F177" i="13"/>
  <c r="E177" i="13"/>
  <c r="D177" i="13"/>
  <c r="K176" i="13"/>
  <c r="J176" i="13"/>
  <c r="I176" i="13"/>
  <c r="H176" i="13"/>
  <c r="G176" i="13"/>
  <c r="F176" i="13"/>
  <c r="E176" i="13"/>
  <c r="D176" i="13"/>
  <c r="K175" i="13"/>
  <c r="J175" i="13"/>
  <c r="I175" i="13"/>
  <c r="H175" i="13"/>
  <c r="G175" i="13"/>
  <c r="F175" i="13"/>
  <c r="E175" i="13"/>
  <c r="D175" i="13"/>
  <c r="K174" i="13"/>
  <c r="J174" i="13"/>
  <c r="I174" i="13"/>
  <c r="H174" i="13"/>
  <c r="G174" i="13"/>
  <c r="F174" i="13"/>
  <c r="E174" i="13"/>
  <c r="D174" i="13"/>
  <c r="K173" i="13"/>
  <c r="J173" i="13"/>
  <c r="I173" i="13"/>
  <c r="H173" i="13"/>
  <c r="G173" i="13"/>
  <c r="F173" i="13"/>
  <c r="E173" i="13"/>
  <c r="D173" i="13"/>
  <c r="K172" i="13"/>
  <c r="J172" i="13"/>
  <c r="I172" i="13"/>
  <c r="H172" i="13"/>
  <c r="G172" i="13"/>
  <c r="F172" i="13"/>
  <c r="E172" i="13"/>
  <c r="D172" i="13"/>
  <c r="K171" i="13"/>
  <c r="J171" i="13"/>
  <c r="I171" i="13"/>
  <c r="H171" i="13"/>
  <c r="G171" i="13"/>
  <c r="F171" i="13"/>
  <c r="E171" i="13"/>
  <c r="D171" i="13"/>
  <c r="K170" i="13"/>
  <c r="J170" i="13"/>
  <c r="I170" i="13"/>
  <c r="H170" i="13"/>
  <c r="G170" i="13"/>
  <c r="F170" i="13"/>
  <c r="E170" i="13"/>
  <c r="D170" i="13"/>
  <c r="K169" i="13"/>
  <c r="J169" i="13"/>
  <c r="I169" i="13"/>
  <c r="H169" i="13"/>
  <c r="G169" i="13"/>
  <c r="F169" i="13"/>
  <c r="E169" i="13"/>
  <c r="D169" i="13"/>
  <c r="K168" i="13"/>
  <c r="J168" i="13"/>
  <c r="I168" i="13"/>
  <c r="H168" i="13"/>
  <c r="G168" i="13"/>
  <c r="F168" i="13"/>
  <c r="E168" i="13"/>
  <c r="D168" i="13"/>
  <c r="K167" i="13"/>
  <c r="J167" i="13"/>
  <c r="I167" i="13"/>
  <c r="H167" i="13"/>
  <c r="G167" i="13"/>
  <c r="F167" i="13"/>
  <c r="E167" i="13"/>
  <c r="D167" i="13"/>
  <c r="K158" i="13"/>
  <c r="J158" i="13"/>
  <c r="I158" i="13"/>
  <c r="G158" i="13"/>
  <c r="F158" i="13"/>
  <c r="E158" i="13"/>
  <c r="K157" i="13"/>
  <c r="J157" i="13"/>
  <c r="I157" i="13"/>
  <c r="H157" i="13"/>
  <c r="G157" i="13"/>
  <c r="F157" i="13"/>
  <c r="E157" i="13"/>
  <c r="M186" i="13"/>
  <c r="M185" i="13"/>
  <c r="M184" i="13"/>
  <c r="M179" i="13"/>
  <c r="M178" i="13"/>
  <c r="M177" i="13"/>
  <c r="M176" i="13"/>
  <c r="M175" i="13"/>
  <c r="M174" i="13"/>
  <c r="M173" i="13"/>
  <c r="M172" i="13"/>
  <c r="M169" i="13"/>
  <c r="M167" i="13"/>
  <c r="K119" i="13"/>
  <c r="J119" i="13"/>
  <c r="I119" i="13"/>
  <c r="H119" i="13"/>
  <c r="G119" i="13"/>
  <c r="F119" i="13"/>
  <c r="E119" i="13"/>
  <c r="D119" i="13"/>
  <c r="J118" i="13"/>
  <c r="I118" i="13"/>
  <c r="H118" i="13"/>
  <c r="G118" i="13"/>
  <c r="F118" i="13"/>
  <c r="E118" i="13"/>
  <c r="D118" i="13"/>
  <c r="M195" i="13"/>
  <c r="M194" i="13"/>
  <c r="M193" i="13"/>
  <c r="M192" i="13"/>
  <c r="M191" i="13"/>
  <c r="M190" i="13"/>
  <c r="M189" i="13"/>
  <c r="M188" i="13"/>
  <c r="M183" i="13"/>
  <c r="M182" i="13"/>
  <c r="M181" i="13"/>
  <c r="M180" i="13"/>
  <c r="M171" i="13"/>
  <c r="M170" i="13"/>
  <c r="M168" i="13"/>
  <c r="K78" i="13"/>
  <c r="J78" i="13"/>
  <c r="I78" i="13"/>
  <c r="H78" i="13"/>
  <c r="G78" i="13"/>
  <c r="F78" i="13"/>
  <c r="E78" i="13"/>
  <c r="D78" i="13"/>
  <c r="E39" i="13"/>
  <c r="L39" i="13" s="1"/>
  <c r="D39" i="13"/>
  <c r="K38" i="13"/>
  <c r="J38" i="13"/>
  <c r="I38" i="13"/>
  <c r="H38" i="13"/>
  <c r="G38" i="13"/>
  <c r="F38" i="13"/>
  <c r="E38" i="13"/>
  <c r="D38" i="13"/>
  <c r="K195" i="12"/>
  <c r="J195" i="12"/>
  <c r="I195" i="12"/>
  <c r="H195" i="12"/>
  <c r="G195" i="12"/>
  <c r="F195" i="12"/>
  <c r="E195" i="12"/>
  <c r="D195" i="12"/>
  <c r="K194" i="12"/>
  <c r="J194" i="12"/>
  <c r="I194" i="12"/>
  <c r="H194" i="12"/>
  <c r="G194" i="12"/>
  <c r="F194" i="12"/>
  <c r="E194" i="12"/>
  <c r="D194" i="12"/>
  <c r="K193" i="12"/>
  <c r="J193" i="12"/>
  <c r="I193" i="12"/>
  <c r="H193" i="12"/>
  <c r="G193" i="12"/>
  <c r="F193" i="12"/>
  <c r="E193" i="12"/>
  <c r="D193" i="12"/>
  <c r="K192" i="12"/>
  <c r="J192" i="12"/>
  <c r="I192" i="12"/>
  <c r="H192" i="12"/>
  <c r="G192" i="12"/>
  <c r="F192" i="12"/>
  <c r="E192" i="12"/>
  <c r="D192" i="12"/>
  <c r="K191" i="12"/>
  <c r="J191" i="12"/>
  <c r="I191" i="12"/>
  <c r="H191" i="12"/>
  <c r="G191" i="12"/>
  <c r="F191" i="12"/>
  <c r="E191" i="12"/>
  <c r="D191" i="12"/>
  <c r="K190" i="12"/>
  <c r="J190" i="12"/>
  <c r="I190" i="12"/>
  <c r="H190" i="12"/>
  <c r="G190" i="12"/>
  <c r="F190" i="12"/>
  <c r="E190" i="12"/>
  <c r="D190" i="12"/>
  <c r="K189" i="12"/>
  <c r="J189" i="12"/>
  <c r="I189" i="12"/>
  <c r="H189" i="12"/>
  <c r="G189" i="12"/>
  <c r="F189" i="12"/>
  <c r="E189" i="12"/>
  <c r="D189" i="12"/>
  <c r="K188" i="12"/>
  <c r="J188" i="12"/>
  <c r="I188" i="12"/>
  <c r="H188" i="12"/>
  <c r="G188" i="12"/>
  <c r="F188" i="12"/>
  <c r="E188" i="12"/>
  <c r="D188" i="12"/>
  <c r="K187" i="12"/>
  <c r="J187" i="12"/>
  <c r="I187" i="12"/>
  <c r="H187" i="12"/>
  <c r="G187" i="12"/>
  <c r="F187" i="12"/>
  <c r="E187" i="12"/>
  <c r="D187" i="12"/>
  <c r="K186" i="12"/>
  <c r="J186" i="12"/>
  <c r="I186" i="12"/>
  <c r="H186" i="12"/>
  <c r="G186" i="12"/>
  <c r="F186" i="12"/>
  <c r="E186" i="12"/>
  <c r="D186" i="12"/>
  <c r="K185" i="12"/>
  <c r="J185" i="12"/>
  <c r="I185" i="12"/>
  <c r="H185" i="12"/>
  <c r="G185" i="12"/>
  <c r="F185" i="12"/>
  <c r="E185" i="12"/>
  <c r="D185" i="12"/>
  <c r="K184" i="12"/>
  <c r="J184" i="12"/>
  <c r="I184" i="12"/>
  <c r="H184" i="12"/>
  <c r="G184" i="12"/>
  <c r="F184" i="12"/>
  <c r="E184" i="12"/>
  <c r="D184" i="12"/>
  <c r="K183" i="12"/>
  <c r="J183" i="12"/>
  <c r="I183" i="12"/>
  <c r="H183" i="12"/>
  <c r="G183" i="12"/>
  <c r="F183" i="12"/>
  <c r="E183" i="12"/>
  <c r="D183" i="12"/>
  <c r="K182" i="12"/>
  <c r="J182" i="12"/>
  <c r="I182" i="12"/>
  <c r="H182" i="12"/>
  <c r="G182" i="12"/>
  <c r="F182" i="12"/>
  <c r="E182" i="12"/>
  <c r="D182" i="12"/>
  <c r="K181" i="12"/>
  <c r="J181" i="12"/>
  <c r="I181" i="12"/>
  <c r="H181" i="12"/>
  <c r="G181" i="12"/>
  <c r="F181" i="12"/>
  <c r="E181" i="12"/>
  <c r="D181" i="12"/>
  <c r="K180" i="12"/>
  <c r="J180" i="12"/>
  <c r="I180" i="12"/>
  <c r="H180" i="12"/>
  <c r="G180" i="12"/>
  <c r="F180" i="12"/>
  <c r="E180" i="12"/>
  <c r="D180" i="12"/>
  <c r="K179" i="12"/>
  <c r="J179" i="12"/>
  <c r="I179" i="12"/>
  <c r="H179" i="12"/>
  <c r="G179" i="12"/>
  <c r="F179" i="12"/>
  <c r="E179" i="12"/>
  <c r="D179" i="12"/>
  <c r="K178" i="12"/>
  <c r="J178" i="12"/>
  <c r="I178" i="12"/>
  <c r="H178" i="12"/>
  <c r="G178" i="12"/>
  <c r="F178" i="12"/>
  <c r="E178" i="12"/>
  <c r="D178" i="12"/>
  <c r="K177" i="12"/>
  <c r="J177" i="12"/>
  <c r="I177" i="12"/>
  <c r="H177" i="12"/>
  <c r="G177" i="12"/>
  <c r="F177" i="12"/>
  <c r="E177" i="12"/>
  <c r="D177" i="12"/>
  <c r="K176" i="12"/>
  <c r="J176" i="12"/>
  <c r="I176" i="12"/>
  <c r="H176" i="12"/>
  <c r="G176" i="12"/>
  <c r="F176" i="12"/>
  <c r="E176" i="12"/>
  <c r="D176" i="12"/>
  <c r="K175" i="12"/>
  <c r="J175" i="12"/>
  <c r="I175" i="12"/>
  <c r="H175" i="12"/>
  <c r="G175" i="12"/>
  <c r="F175" i="12"/>
  <c r="E175" i="12"/>
  <c r="D175" i="12"/>
  <c r="K174" i="12"/>
  <c r="J174" i="12"/>
  <c r="I174" i="12"/>
  <c r="H174" i="12"/>
  <c r="G174" i="12"/>
  <c r="F174" i="12"/>
  <c r="E174" i="12"/>
  <c r="D174" i="12"/>
  <c r="K173" i="12"/>
  <c r="J173" i="12"/>
  <c r="I173" i="12"/>
  <c r="H173" i="12"/>
  <c r="G173" i="12"/>
  <c r="F173" i="12"/>
  <c r="E173" i="12"/>
  <c r="D173" i="12"/>
  <c r="K172" i="12"/>
  <c r="J172" i="12"/>
  <c r="I172" i="12"/>
  <c r="H172" i="12"/>
  <c r="G172" i="12"/>
  <c r="F172" i="12"/>
  <c r="E172" i="12"/>
  <c r="D172" i="12"/>
  <c r="K171" i="12"/>
  <c r="J171" i="12"/>
  <c r="I171" i="12"/>
  <c r="H171" i="12"/>
  <c r="G171" i="12"/>
  <c r="F171" i="12"/>
  <c r="E171" i="12"/>
  <c r="D171" i="12"/>
  <c r="K170" i="12"/>
  <c r="J170" i="12"/>
  <c r="I170" i="12"/>
  <c r="H170" i="12"/>
  <c r="G170" i="12"/>
  <c r="F170" i="12"/>
  <c r="E170" i="12"/>
  <c r="D170" i="12"/>
  <c r="K169" i="12"/>
  <c r="J169" i="12"/>
  <c r="I169" i="12"/>
  <c r="H169" i="12"/>
  <c r="G169" i="12"/>
  <c r="F169" i="12"/>
  <c r="E169" i="12"/>
  <c r="D169" i="12"/>
  <c r="K168" i="12"/>
  <c r="J168" i="12"/>
  <c r="I168" i="12"/>
  <c r="H168" i="12"/>
  <c r="G168" i="12"/>
  <c r="F168" i="12"/>
  <c r="E168" i="12"/>
  <c r="D168" i="12"/>
  <c r="K167" i="12"/>
  <c r="J167" i="12"/>
  <c r="I167" i="12"/>
  <c r="H167" i="12"/>
  <c r="G167" i="12"/>
  <c r="F167" i="12"/>
  <c r="E167" i="12"/>
  <c r="D167" i="12"/>
  <c r="K158" i="12"/>
  <c r="J158" i="12"/>
  <c r="I158" i="12"/>
  <c r="H158" i="12"/>
  <c r="G158" i="12"/>
  <c r="F158" i="12"/>
  <c r="E158" i="12"/>
  <c r="K157" i="12"/>
  <c r="J157" i="12"/>
  <c r="I157" i="12"/>
  <c r="H157" i="12"/>
  <c r="G157" i="12"/>
  <c r="F157" i="12"/>
  <c r="E157" i="12"/>
  <c r="M195" i="12"/>
  <c r="M193" i="12"/>
  <c r="M192" i="12"/>
  <c r="M191" i="12"/>
  <c r="M190" i="12"/>
  <c r="M189" i="12"/>
  <c r="M188" i="12"/>
  <c r="M187" i="12"/>
  <c r="M186" i="12"/>
  <c r="M185" i="12"/>
  <c r="M184" i="12"/>
  <c r="M183" i="12"/>
  <c r="M182" i="12"/>
  <c r="M181" i="12"/>
  <c r="M180" i="12"/>
  <c r="M179" i="12"/>
  <c r="M178" i="12"/>
  <c r="M177" i="12"/>
  <c r="M176" i="12"/>
  <c r="M175" i="12"/>
  <c r="M174" i="12"/>
  <c r="M173" i="12"/>
  <c r="M172" i="12"/>
  <c r="M171" i="12"/>
  <c r="M170" i="12"/>
  <c r="M169" i="12"/>
  <c r="M168" i="12"/>
  <c r="K119" i="12"/>
  <c r="J119" i="12"/>
  <c r="I119" i="12"/>
  <c r="H119" i="12"/>
  <c r="G119" i="12"/>
  <c r="F119" i="12"/>
  <c r="E119" i="12"/>
  <c r="D119" i="12"/>
  <c r="K118" i="12"/>
  <c r="J118" i="12"/>
  <c r="I118" i="12"/>
  <c r="H118" i="12"/>
  <c r="G118" i="12"/>
  <c r="F118" i="12"/>
  <c r="E118" i="12"/>
  <c r="D118" i="12"/>
  <c r="M194" i="12"/>
  <c r="K78" i="12"/>
  <c r="J78" i="12"/>
  <c r="I78" i="12"/>
  <c r="H78" i="12"/>
  <c r="G78" i="12"/>
  <c r="F78" i="12"/>
  <c r="E78" i="12"/>
  <c r="D78" i="12"/>
  <c r="K39" i="12"/>
  <c r="J39" i="12"/>
  <c r="I39" i="12"/>
  <c r="H39" i="12"/>
  <c r="G39" i="12"/>
  <c r="F39" i="12"/>
  <c r="E39" i="12"/>
  <c r="K38" i="12"/>
  <c r="J38" i="12"/>
  <c r="I38" i="12"/>
  <c r="H38" i="12"/>
  <c r="G38" i="12"/>
  <c r="F38" i="12"/>
  <c r="E38" i="12"/>
  <c r="D38" i="12"/>
  <c r="K195" i="11"/>
  <c r="J195" i="11"/>
  <c r="I195" i="11"/>
  <c r="H195" i="11"/>
  <c r="G195" i="11"/>
  <c r="F195" i="11"/>
  <c r="E195" i="11"/>
  <c r="D195" i="11"/>
  <c r="K194" i="11"/>
  <c r="J194" i="11"/>
  <c r="I194" i="11"/>
  <c r="H194" i="11"/>
  <c r="G194" i="11"/>
  <c r="F194" i="11"/>
  <c r="E194" i="11"/>
  <c r="D194" i="11"/>
  <c r="K193" i="11"/>
  <c r="J193" i="11"/>
  <c r="I193" i="11"/>
  <c r="H193" i="11"/>
  <c r="G193" i="11"/>
  <c r="F193" i="11"/>
  <c r="E193" i="11"/>
  <c r="D193" i="11"/>
  <c r="K192" i="11"/>
  <c r="J192" i="11"/>
  <c r="I192" i="11"/>
  <c r="H192" i="11"/>
  <c r="G192" i="11"/>
  <c r="F192" i="11"/>
  <c r="E192" i="11"/>
  <c r="D192" i="11"/>
  <c r="K191" i="11"/>
  <c r="J191" i="11"/>
  <c r="I191" i="11"/>
  <c r="H191" i="11"/>
  <c r="G191" i="11"/>
  <c r="F191" i="11"/>
  <c r="E191" i="11"/>
  <c r="D191" i="11"/>
  <c r="K190" i="11"/>
  <c r="J190" i="11"/>
  <c r="I190" i="11"/>
  <c r="H190" i="11"/>
  <c r="G190" i="11"/>
  <c r="F190" i="11"/>
  <c r="E190" i="11"/>
  <c r="D190" i="11"/>
  <c r="K189" i="11"/>
  <c r="J189" i="11"/>
  <c r="I189" i="11"/>
  <c r="H189" i="11"/>
  <c r="G189" i="11"/>
  <c r="F189" i="11"/>
  <c r="E189" i="11"/>
  <c r="D189" i="11"/>
  <c r="K188" i="11"/>
  <c r="J188" i="11"/>
  <c r="I188" i="11"/>
  <c r="H188" i="11"/>
  <c r="G188" i="11"/>
  <c r="F188" i="11"/>
  <c r="E188" i="11"/>
  <c r="D188" i="11"/>
  <c r="K187" i="11"/>
  <c r="J187" i="11"/>
  <c r="I187" i="11"/>
  <c r="H187" i="11"/>
  <c r="G187" i="11"/>
  <c r="F187" i="11"/>
  <c r="E187" i="11"/>
  <c r="D187" i="11"/>
  <c r="K186" i="11"/>
  <c r="J186" i="11"/>
  <c r="I186" i="11"/>
  <c r="H186" i="11"/>
  <c r="G186" i="11"/>
  <c r="F186" i="11"/>
  <c r="E186" i="11"/>
  <c r="D186" i="11"/>
  <c r="K185" i="11"/>
  <c r="J185" i="11"/>
  <c r="I185" i="11"/>
  <c r="H185" i="11"/>
  <c r="G185" i="11"/>
  <c r="F185" i="11"/>
  <c r="E185" i="11"/>
  <c r="D185" i="11"/>
  <c r="K184" i="11"/>
  <c r="J184" i="11"/>
  <c r="I184" i="11"/>
  <c r="H184" i="11"/>
  <c r="G184" i="11"/>
  <c r="F184" i="11"/>
  <c r="E184" i="11"/>
  <c r="D184" i="11"/>
  <c r="K183" i="11"/>
  <c r="J183" i="11"/>
  <c r="I183" i="11"/>
  <c r="H183" i="11"/>
  <c r="G183" i="11"/>
  <c r="F183" i="11"/>
  <c r="E183" i="11"/>
  <c r="D183" i="11"/>
  <c r="K182" i="11"/>
  <c r="J182" i="11"/>
  <c r="I182" i="11"/>
  <c r="H182" i="11"/>
  <c r="G182" i="11"/>
  <c r="F182" i="11"/>
  <c r="E182" i="11"/>
  <c r="D182" i="11"/>
  <c r="K181" i="11"/>
  <c r="J181" i="11"/>
  <c r="I181" i="11"/>
  <c r="H181" i="11"/>
  <c r="G181" i="11"/>
  <c r="F181" i="11"/>
  <c r="E181" i="11"/>
  <c r="D181" i="11"/>
  <c r="K180" i="11"/>
  <c r="J180" i="11"/>
  <c r="I180" i="11"/>
  <c r="H180" i="11"/>
  <c r="G180" i="11"/>
  <c r="F180" i="11"/>
  <c r="E180" i="11"/>
  <c r="D180" i="11"/>
  <c r="K179" i="11"/>
  <c r="J179" i="11"/>
  <c r="I179" i="11"/>
  <c r="H179" i="11"/>
  <c r="G179" i="11"/>
  <c r="F179" i="11"/>
  <c r="E179" i="11"/>
  <c r="D179" i="11"/>
  <c r="K178" i="11"/>
  <c r="J178" i="11"/>
  <c r="I178" i="11"/>
  <c r="H178" i="11"/>
  <c r="G178" i="11"/>
  <c r="F178" i="11"/>
  <c r="E178" i="11"/>
  <c r="D178" i="11"/>
  <c r="K177" i="11"/>
  <c r="J177" i="11"/>
  <c r="I177" i="11"/>
  <c r="H177" i="11"/>
  <c r="G177" i="11"/>
  <c r="F177" i="11"/>
  <c r="E177" i="11"/>
  <c r="D177" i="11"/>
  <c r="K176" i="11"/>
  <c r="J176" i="11"/>
  <c r="I176" i="11"/>
  <c r="H176" i="11"/>
  <c r="G176" i="11"/>
  <c r="F176" i="11"/>
  <c r="E176" i="11"/>
  <c r="D176" i="11"/>
  <c r="K175" i="11"/>
  <c r="J175" i="11"/>
  <c r="I175" i="11"/>
  <c r="H175" i="11"/>
  <c r="G175" i="11"/>
  <c r="F175" i="11"/>
  <c r="E175" i="11"/>
  <c r="D175" i="11"/>
  <c r="K174" i="11"/>
  <c r="J174" i="11"/>
  <c r="I174" i="11"/>
  <c r="H174" i="11"/>
  <c r="G174" i="11"/>
  <c r="F174" i="11"/>
  <c r="E174" i="11"/>
  <c r="D174" i="11"/>
  <c r="K173" i="11"/>
  <c r="J173" i="11"/>
  <c r="I173" i="11"/>
  <c r="H173" i="11"/>
  <c r="G173" i="11"/>
  <c r="F173" i="11"/>
  <c r="E173" i="11"/>
  <c r="D173" i="11"/>
  <c r="K172" i="11"/>
  <c r="J172" i="11"/>
  <c r="I172" i="11"/>
  <c r="H172" i="11"/>
  <c r="G172" i="11"/>
  <c r="F172" i="11"/>
  <c r="E172" i="11"/>
  <c r="D172" i="11"/>
  <c r="K171" i="11"/>
  <c r="J171" i="11"/>
  <c r="I171" i="11"/>
  <c r="H171" i="11"/>
  <c r="G171" i="11"/>
  <c r="F171" i="11"/>
  <c r="E171" i="11"/>
  <c r="D171" i="11"/>
  <c r="K170" i="11"/>
  <c r="J170" i="11"/>
  <c r="I170" i="11"/>
  <c r="H170" i="11"/>
  <c r="G170" i="11"/>
  <c r="F170" i="11"/>
  <c r="E170" i="11"/>
  <c r="D170" i="11"/>
  <c r="K169" i="11"/>
  <c r="J169" i="11"/>
  <c r="I169" i="11"/>
  <c r="H169" i="11"/>
  <c r="G169" i="11"/>
  <c r="F169" i="11"/>
  <c r="E169" i="11"/>
  <c r="D169" i="11"/>
  <c r="K168" i="11"/>
  <c r="J168" i="11"/>
  <c r="I168" i="11"/>
  <c r="H168" i="11"/>
  <c r="G168" i="11"/>
  <c r="F168" i="11"/>
  <c r="E168" i="11"/>
  <c r="D168" i="11"/>
  <c r="K167" i="11"/>
  <c r="J167" i="11"/>
  <c r="I167" i="11"/>
  <c r="H167" i="11"/>
  <c r="G167" i="11"/>
  <c r="F167" i="11"/>
  <c r="E167" i="11"/>
  <c r="D167" i="11"/>
  <c r="K158" i="11"/>
  <c r="J158" i="11"/>
  <c r="I158" i="11"/>
  <c r="H158" i="11"/>
  <c r="G158" i="11"/>
  <c r="F158" i="11"/>
  <c r="E158" i="11"/>
  <c r="D158" i="11"/>
  <c r="K157" i="11"/>
  <c r="J157" i="11"/>
  <c r="I157" i="11"/>
  <c r="H157" i="11"/>
  <c r="G157" i="11"/>
  <c r="F157" i="11"/>
  <c r="E157" i="11"/>
  <c r="M194" i="11"/>
  <c r="M188" i="11"/>
  <c r="M187" i="11"/>
  <c r="M186" i="11"/>
  <c r="M185" i="11"/>
  <c r="M182" i="11"/>
  <c r="M175" i="11"/>
  <c r="M174" i="11"/>
  <c r="M173" i="11"/>
  <c r="M172" i="11"/>
  <c r="M171" i="11"/>
  <c r="M170" i="11"/>
  <c r="K119" i="11"/>
  <c r="J119" i="11"/>
  <c r="I119" i="11"/>
  <c r="H119" i="11"/>
  <c r="G119" i="11"/>
  <c r="F119" i="11"/>
  <c r="E119" i="11"/>
  <c r="D119" i="11"/>
  <c r="K118" i="11"/>
  <c r="J118" i="11"/>
  <c r="I118" i="11"/>
  <c r="H118" i="11"/>
  <c r="G118" i="11"/>
  <c r="F118" i="11"/>
  <c r="E118" i="11"/>
  <c r="D118" i="11"/>
  <c r="L118" i="11" s="1"/>
  <c r="M195" i="11"/>
  <c r="M193" i="11"/>
  <c r="M192" i="11"/>
  <c r="M191" i="11"/>
  <c r="M190" i="11"/>
  <c r="M189" i="11"/>
  <c r="M184" i="11"/>
  <c r="M183" i="11"/>
  <c r="M181" i="11"/>
  <c r="M180" i="11"/>
  <c r="M179" i="11"/>
  <c r="M178" i="11"/>
  <c r="M177" i="11"/>
  <c r="M176" i="11"/>
  <c r="M169" i="11"/>
  <c r="M168" i="11"/>
  <c r="M167" i="11"/>
  <c r="K79" i="11"/>
  <c r="L79" i="11" s="1"/>
  <c r="K78" i="11"/>
  <c r="J78" i="11"/>
  <c r="I78" i="11"/>
  <c r="H78" i="11"/>
  <c r="G78" i="11"/>
  <c r="F78" i="11"/>
  <c r="E78" i="11"/>
  <c r="D78" i="11"/>
  <c r="K39" i="11"/>
  <c r="J39" i="11"/>
  <c r="I39" i="11"/>
  <c r="H39" i="11"/>
  <c r="G39" i="11"/>
  <c r="F39" i="11"/>
  <c r="E39" i="11"/>
  <c r="D39" i="11"/>
  <c r="K38" i="11"/>
  <c r="J38" i="11"/>
  <c r="I38" i="11"/>
  <c r="H38" i="11"/>
  <c r="G38" i="11"/>
  <c r="F38" i="11"/>
  <c r="E38" i="11"/>
  <c r="D38" i="11"/>
  <c r="K195" i="10"/>
  <c r="J195" i="10"/>
  <c r="I195" i="10"/>
  <c r="H195" i="10"/>
  <c r="G195" i="10"/>
  <c r="F195" i="10"/>
  <c r="E195" i="10"/>
  <c r="K194" i="10"/>
  <c r="J194" i="10"/>
  <c r="I194" i="10"/>
  <c r="H194" i="10"/>
  <c r="G194" i="10"/>
  <c r="F194" i="10"/>
  <c r="E194" i="10"/>
  <c r="L194" i="10" s="1"/>
  <c r="K193" i="10"/>
  <c r="J193" i="10"/>
  <c r="I193" i="10"/>
  <c r="H193" i="10"/>
  <c r="G193" i="10"/>
  <c r="F193" i="10"/>
  <c r="E193" i="10"/>
  <c r="K192" i="10"/>
  <c r="J192" i="10"/>
  <c r="I192" i="10"/>
  <c r="H192" i="10"/>
  <c r="G192" i="10"/>
  <c r="F192" i="10"/>
  <c r="E192" i="10"/>
  <c r="K191" i="10"/>
  <c r="J191" i="10"/>
  <c r="I191" i="10"/>
  <c r="H191" i="10"/>
  <c r="G191" i="10"/>
  <c r="F191" i="10"/>
  <c r="E191" i="10"/>
  <c r="K190" i="10"/>
  <c r="J190" i="10"/>
  <c r="I190" i="10"/>
  <c r="H190" i="10"/>
  <c r="G190" i="10"/>
  <c r="F190" i="10"/>
  <c r="E190" i="10"/>
  <c r="K189" i="10"/>
  <c r="J189" i="10"/>
  <c r="I189" i="10"/>
  <c r="H189" i="10"/>
  <c r="G189" i="10"/>
  <c r="F189" i="10"/>
  <c r="E189" i="10"/>
  <c r="K188" i="10"/>
  <c r="J188" i="10"/>
  <c r="I188" i="10"/>
  <c r="H188" i="10"/>
  <c r="G188" i="10"/>
  <c r="F188" i="10"/>
  <c r="E188" i="10"/>
  <c r="K187" i="10"/>
  <c r="J187" i="10"/>
  <c r="I187" i="10"/>
  <c r="H187" i="10"/>
  <c r="G187" i="10"/>
  <c r="F187" i="10"/>
  <c r="E187" i="10"/>
  <c r="K186" i="10"/>
  <c r="J186" i="10"/>
  <c r="I186" i="10"/>
  <c r="H186" i="10"/>
  <c r="G186" i="10"/>
  <c r="F186" i="10"/>
  <c r="E186" i="10"/>
  <c r="K185" i="10"/>
  <c r="J185" i="10"/>
  <c r="I185" i="10"/>
  <c r="H185" i="10"/>
  <c r="G185" i="10"/>
  <c r="F185" i="10"/>
  <c r="E185" i="10"/>
  <c r="K184" i="10"/>
  <c r="J184" i="10"/>
  <c r="I184" i="10"/>
  <c r="H184" i="10"/>
  <c r="G184" i="10"/>
  <c r="F184" i="10"/>
  <c r="E184" i="10"/>
  <c r="K183" i="10"/>
  <c r="J183" i="10"/>
  <c r="I183" i="10"/>
  <c r="H183" i="10"/>
  <c r="G183" i="10"/>
  <c r="F183" i="10"/>
  <c r="E183" i="10"/>
  <c r="K182" i="10"/>
  <c r="J182" i="10"/>
  <c r="I182" i="10"/>
  <c r="H182" i="10"/>
  <c r="G182" i="10"/>
  <c r="F182" i="10"/>
  <c r="E182" i="10"/>
  <c r="L182" i="10" s="1"/>
  <c r="K181" i="10"/>
  <c r="J181" i="10"/>
  <c r="I181" i="10"/>
  <c r="H181" i="10"/>
  <c r="G181" i="10"/>
  <c r="F181" i="10"/>
  <c r="E181" i="10"/>
  <c r="K180" i="10"/>
  <c r="J180" i="10"/>
  <c r="I180" i="10"/>
  <c r="H180" i="10"/>
  <c r="G180" i="10"/>
  <c r="F180" i="10"/>
  <c r="E180" i="10"/>
  <c r="K179" i="10"/>
  <c r="J179" i="10"/>
  <c r="I179" i="10"/>
  <c r="H179" i="10"/>
  <c r="G179" i="10"/>
  <c r="F179" i="10"/>
  <c r="E179" i="10"/>
  <c r="K178" i="10"/>
  <c r="J178" i="10"/>
  <c r="I178" i="10"/>
  <c r="H178" i="10"/>
  <c r="G178" i="10"/>
  <c r="F178" i="10"/>
  <c r="E178" i="10"/>
  <c r="K177" i="10"/>
  <c r="J177" i="10"/>
  <c r="I177" i="10"/>
  <c r="H177" i="10"/>
  <c r="G177" i="10"/>
  <c r="F177" i="10"/>
  <c r="E177" i="10"/>
  <c r="K176" i="10"/>
  <c r="J176" i="10"/>
  <c r="I176" i="10"/>
  <c r="H176" i="10"/>
  <c r="G176" i="10"/>
  <c r="F176" i="10"/>
  <c r="E176" i="10"/>
  <c r="K175" i="10"/>
  <c r="J175" i="10"/>
  <c r="I175" i="10"/>
  <c r="H175" i="10"/>
  <c r="G175" i="10"/>
  <c r="F175" i="10"/>
  <c r="E175" i="10"/>
  <c r="L175" i="10" s="1"/>
  <c r="K174" i="10"/>
  <c r="J174" i="10"/>
  <c r="I174" i="10"/>
  <c r="H174" i="10"/>
  <c r="G174" i="10"/>
  <c r="F174" i="10"/>
  <c r="E174" i="10"/>
  <c r="K173" i="10"/>
  <c r="J173" i="10"/>
  <c r="I173" i="10"/>
  <c r="H173" i="10"/>
  <c r="G173" i="10"/>
  <c r="F173" i="10"/>
  <c r="E173" i="10"/>
  <c r="K172" i="10"/>
  <c r="J172" i="10"/>
  <c r="I172" i="10"/>
  <c r="H172" i="10"/>
  <c r="G172" i="10"/>
  <c r="F172" i="10"/>
  <c r="E172" i="10"/>
  <c r="K171" i="10"/>
  <c r="J171" i="10"/>
  <c r="I171" i="10"/>
  <c r="H171" i="10"/>
  <c r="G171" i="10"/>
  <c r="F171" i="10"/>
  <c r="E171" i="10"/>
  <c r="K170" i="10"/>
  <c r="J170" i="10"/>
  <c r="I170" i="10"/>
  <c r="H170" i="10"/>
  <c r="G170" i="10"/>
  <c r="F170" i="10"/>
  <c r="E170" i="10"/>
  <c r="L170" i="10" s="1"/>
  <c r="K169" i="10"/>
  <c r="J169" i="10"/>
  <c r="I169" i="10"/>
  <c r="H169" i="10"/>
  <c r="G169" i="10"/>
  <c r="F169" i="10"/>
  <c r="E169" i="10"/>
  <c r="K168" i="10"/>
  <c r="J168" i="10"/>
  <c r="I168" i="10"/>
  <c r="H168" i="10"/>
  <c r="G168" i="10"/>
  <c r="F168" i="10"/>
  <c r="E168" i="10"/>
  <c r="K167" i="10"/>
  <c r="J167" i="10"/>
  <c r="I167" i="10"/>
  <c r="H167" i="10"/>
  <c r="G167" i="10"/>
  <c r="F167" i="10"/>
  <c r="E167" i="10"/>
  <c r="K158" i="10"/>
  <c r="J158" i="10"/>
  <c r="I158" i="10"/>
  <c r="H158" i="10"/>
  <c r="G158" i="10"/>
  <c r="F158" i="10"/>
  <c r="E158" i="10"/>
  <c r="K157" i="10"/>
  <c r="K196" i="10" s="1"/>
  <c r="J157" i="10"/>
  <c r="J196" i="10" s="1"/>
  <c r="I157" i="10"/>
  <c r="I196" i="10" s="1"/>
  <c r="H157" i="10"/>
  <c r="H196" i="10" s="1"/>
  <c r="G157" i="10"/>
  <c r="G196" i="10" s="1"/>
  <c r="F157" i="10"/>
  <c r="F196" i="10" s="1"/>
  <c r="E157" i="10"/>
  <c r="K119" i="10"/>
  <c r="J119" i="10"/>
  <c r="I119" i="10"/>
  <c r="H119" i="10"/>
  <c r="G119" i="10"/>
  <c r="F119" i="10"/>
  <c r="E119" i="10"/>
  <c r="D119" i="10"/>
  <c r="K118" i="10"/>
  <c r="J118" i="10"/>
  <c r="I118" i="10"/>
  <c r="H118" i="10"/>
  <c r="G118" i="10"/>
  <c r="F118" i="10"/>
  <c r="E118" i="10"/>
  <c r="D118" i="10"/>
  <c r="L117" i="10"/>
  <c r="L116" i="10"/>
  <c r="L115" i="10"/>
  <c r="L114" i="10"/>
  <c r="L113" i="10"/>
  <c r="L112" i="10"/>
  <c r="L111" i="10"/>
  <c r="L110" i="10"/>
  <c r="L109" i="10"/>
  <c r="L108" i="10"/>
  <c r="L107" i="10"/>
  <c r="L106" i="10"/>
  <c r="L105" i="10"/>
  <c r="L104" i="10"/>
  <c r="L103" i="10"/>
  <c r="L102" i="10"/>
  <c r="L101" i="10"/>
  <c r="L100" i="10"/>
  <c r="L99" i="10"/>
  <c r="L98" i="10"/>
  <c r="L97" i="10"/>
  <c r="L96" i="10"/>
  <c r="L95" i="10"/>
  <c r="L94" i="10"/>
  <c r="L93" i="10"/>
  <c r="L92" i="10"/>
  <c r="L91" i="10"/>
  <c r="L90" i="10"/>
  <c r="L89" i="10"/>
  <c r="K78" i="10"/>
  <c r="J78" i="10"/>
  <c r="I78" i="10"/>
  <c r="H78" i="10"/>
  <c r="G78" i="10"/>
  <c r="F78" i="10"/>
  <c r="E78" i="10"/>
  <c r="D78" i="10"/>
  <c r="K39" i="10"/>
  <c r="J39" i="10"/>
  <c r="I39" i="10"/>
  <c r="H39" i="10"/>
  <c r="G39" i="10"/>
  <c r="F39" i="10"/>
  <c r="E39" i="10"/>
  <c r="D39" i="10"/>
  <c r="K38" i="10"/>
  <c r="J38" i="10"/>
  <c r="I38" i="10"/>
  <c r="H38" i="10"/>
  <c r="G38" i="10"/>
  <c r="F38" i="10"/>
  <c r="E38" i="10"/>
  <c r="D38" i="10"/>
  <c r="K195" i="9"/>
  <c r="J195" i="9"/>
  <c r="I195" i="9"/>
  <c r="H195" i="9"/>
  <c r="G195" i="9"/>
  <c r="F195" i="9"/>
  <c r="E195" i="9"/>
  <c r="D195" i="9"/>
  <c r="K194" i="9"/>
  <c r="J194" i="9"/>
  <c r="I194" i="9"/>
  <c r="H194" i="9"/>
  <c r="G194" i="9"/>
  <c r="F194" i="9"/>
  <c r="E194" i="9"/>
  <c r="D194" i="9"/>
  <c r="K193" i="9"/>
  <c r="J193" i="9"/>
  <c r="I193" i="9"/>
  <c r="H193" i="9"/>
  <c r="G193" i="9"/>
  <c r="F193" i="9"/>
  <c r="E193" i="9"/>
  <c r="D193" i="9"/>
  <c r="K192" i="9"/>
  <c r="J192" i="9"/>
  <c r="I192" i="9"/>
  <c r="H192" i="9"/>
  <c r="G192" i="9"/>
  <c r="F192" i="9"/>
  <c r="E192" i="9"/>
  <c r="D192" i="9"/>
  <c r="K191" i="9"/>
  <c r="J191" i="9"/>
  <c r="I191" i="9"/>
  <c r="H191" i="9"/>
  <c r="G191" i="9"/>
  <c r="F191" i="9"/>
  <c r="E191" i="9"/>
  <c r="D191" i="9"/>
  <c r="K190" i="9"/>
  <c r="J190" i="9"/>
  <c r="I190" i="9"/>
  <c r="H190" i="9"/>
  <c r="G190" i="9"/>
  <c r="F190" i="9"/>
  <c r="E190" i="9"/>
  <c r="D190" i="9"/>
  <c r="K189" i="9"/>
  <c r="J189" i="9"/>
  <c r="I189" i="9"/>
  <c r="H189" i="9"/>
  <c r="G189" i="9"/>
  <c r="F189" i="9"/>
  <c r="E189" i="9"/>
  <c r="D189" i="9"/>
  <c r="K188" i="9"/>
  <c r="J188" i="9"/>
  <c r="I188" i="9"/>
  <c r="G188" i="9"/>
  <c r="F188" i="9"/>
  <c r="E188" i="9"/>
  <c r="D188" i="9"/>
  <c r="K187" i="9"/>
  <c r="J187" i="9"/>
  <c r="I187" i="9"/>
  <c r="H187" i="9"/>
  <c r="G187" i="9"/>
  <c r="F187" i="9"/>
  <c r="E187" i="9"/>
  <c r="D187" i="9"/>
  <c r="K186" i="9"/>
  <c r="J186" i="9"/>
  <c r="I186" i="9"/>
  <c r="H186" i="9"/>
  <c r="G186" i="9"/>
  <c r="F186" i="9"/>
  <c r="E186" i="9"/>
  <c r="D186" i="9"/>
  <c r="K185" i="9"/>
  <c r="J185" i="9"/>
  <c r="I185" i="9"/>
  <c r="H185" i="9"/>
  <c r="G185" i="9"/>
  <c r="F185" i="9"/>
  <c r="E185" i="9"/>
  <c r="D185" i="9"/>
  <c r="K184" i="9"/>
  <c r="J184" i="9"/>
  <c r="I184" i="9"/>
  <c r="H184" i="9"/>
  <c r="G184" i="9"/>
  <c r="F184" i="9"/>
  <c r="E184" i="9"/>
  <c r="D184" i="9"/>
  <c r="K183" i="9"/>
  <c r="J183" i="9"/>
  <c r="I183" i="9"/>
  <c r="H183" i="9"/>
  <c r="G183" i="9"/>
  <c r="F183" i="9"/>
  <c r="E183" i="9"/>
  <c r="D183" i="9"/>
  <c r="K182" i="9"/>
  <c r="J182" i="9"/>
  <c r="I182" i="9"/>
  <c r="H182" i="9"/>
  <c r="G182" i="9"/>
  <c r="F182" i="9"/>
  <c r="E182" i="9"/>
  <c r="D182" i="9"/>
  <c r="K181" i="9"/>
  <c r="J181" i="9"/>
  <c r="I181" i="9"/>
  <c r="H181" i="9"/>
  <c r="G181" i="9"/>
  <c r="F181" i="9"/>
  <c r="E181" i="9"/>
  <c r="D181" i="9"/>
  <c r="K180" i="9"/>
  <c r="J180" i="9"/>
  <c r="I180" i="9"/>
  <c r="H180" i="9"/>
  <c r="G180" i="9"/>
  <c r="F180" i="9"/>
  <c r="E180" i="9"/>
  <c r="D180" i="9"/>
  <c r="K179" i="9"/>
  <c r="J179" i="9"/>
  <c r="I179" i="9"/>
  <c r="H179" i="9"/>
  <c r="G179" i="9"/>
  <c r="F179" i="9"/>
  <c r="E179" i="9"/>
  <c r="D179" i="9"/>
  <c r="K178" i="9"/>
  <c r="J178" i="9"/>
  <c r="I178" i="9"/>
  <c r="H178" i="9"/>
  <c r="G178" i="9"/>
  <c r="F178" i="9"/>
  <c r="E178" i="9"/>
  <c r="D178" i="9"/>
  <c r="K177" i="9"/>
  <c r="J177" i="9"/>
  <c r="I177" i="9"/>
  <c r="H177" i="9"/>
  <c r="G177" i="9"/>
  <c r="F177" i="9"/>
  <c r="E177" i="9"/>
  <c r="D177" i="9"/>
  <c r="K176" i="9"/>
  <c r="J176" i="9"/>
  <c r="I176" i="9"/>
  <c r="H176" i="9"/>
  <c r="G176" i="9"/>
  <c r="F176" i="9"/>
  <c r="E176" i="9"/>
  <c r="D176" i="9"/>
  <c r="K175" i="9"/>
  <c r="J175" i="9"/>
  <c r="I175" i="9"/>
  <c r="H175" i="9"/>
  <c r="G175" i="9"/>
  <c r="F175" i="9"/>
  <c r="E175" i="9"/>
  <c r="D175" i="9"/>
  <c r="K174" i="9"/>
  <c r="J174" i="9"/>
  <c r="I174" i="9"/>
  <c r="H174" i="9"/>
  <c r="G174" i="9"/>
  <c r="F174" i="9"/>
  <c r="E174" i="9"/>
  <c r="D174" i="9"/>
  <c r="K173" i="9"/>
  <c r="J173" i="9"/>
  <c r="I173" i="9"/>
  <c r="H173" i="9"/>
  <c r="G173" i="9"/>
  <c r="F173" i="9"/>
  <c r="E173" i="9"/>
  <c r="D173" i="9"/>
  <c r="K172" i="9"/>
  <c r="J172" i="9"/>
  <c r="I172" i="9"/>
  <c r="H172" i="9"/>
  <c r="G172" i="9"/>
  <c r="F172" i="9"/>
  <c r="E172" i="9"/>
  <c r="D172" i="9"/>
  <c r="K171" i="9"/>
  <c r="J171" i="9"/>
  <c r="I171" i="9"/>
  <c r="H171" i="9"/>
  <c r="G171" i="9"/>
  <c r="F171" i="9"/>
  <c r="E171" i="9"/>
  <c r="D171" i="9"/>
  <c r="K170" i="9"/>
  <c r="J170" i="9"/>
  <c r="I170" i="9"/>
  <c r="H170" i="9"/>
  <c r="G170" i="9"/>
  <c r="F170" i="9"/>
  <c r="E170" i="9"/>
  <c r="D170" i="9"/>
  <c r="K169" i="9"/>
  <c r="J169" i="9"/>
  <c r="I169" i="9"/>
  <c r="H169" i="9"/>
  <c r="G169" i="9"/>
  <c r="F169" i="9"/>
  <c r="E169" i="9"/>
  <c r="D169" i="9"/>
  <c r="K168" i="9"/>
  <c r="J168" i="9"/>
  <c r="I168" i="9"/>
  <c r="H168" i="9"/>
  <c r="G168" i="9"/>
  <c r="F168" i="9"/>
  <c r="E168" i="9"/>
  <c r="D168" i="9"/>
  <c r="K167" i="9"/>
  <c r="J167" i="9"/>
  <c r="I167" i="9"/>
  <c r="H167" i="9"/>
  <c r="G167" i="9"/>
  <c r="F167" i="9"/>
  <c r="E167" i="9"/>
  <c r="D167" i="9"/>
  <c r="K158" i="9"/>
  <c r="J158" i="9"/>
  <c r="I158" i="9"/>
  <c r="H158" i="9"/>
  <c r="G158" i="9"/>
  <c r="F158" i="9"/>
  <c r="E158" i="9"/>
  <c r="K157" i="9"/>
  <c r="J157" i="9"/>
  <c r="I157" i="9"/>
  <c r="H157" i="9"/>
  <c r="G157" i="9"/>
  <c r="F157" i="9"/>
  <c r="E157" i="9"/>
  <c r="M194" i="9"/>
  <c r="M187" i="9"/>
  <c r="M186" i="9"/>
  <c r="M185" i="9"/>
  <c r="M183" i="9"/>
  <c r="M182" i="9"/>
  <c r="M174" i="9"/>
  <c r="M173" i="9"/>
  <c r="M171" i="9"/>
  <c r="M170" i="9"/>
  <c r="M168" i="9"/>
  <c r="K119" i="9"/>
  <c r="J119" i="9"/>
  <c r="I119" i="9"/>
  <c r="H119" i="9"/>
  <c r="G119" i="9"/>
  <c r="F119" i="9"/>
  <c r="E119" i="9"/>
  <c r="D119" i="9"/>
  <c r="K118" i="9"/>
  <c r="J118" i="9"/>
  <c r="I118" i="9"/>
  <c r="H118" i="9"/>
  <c r="G118" i="9"/>
  <c r="F118" i="9"/>
  <c r="E118" i="9"/>
  <c r="D118" i="9"/>
  <c r="M195" i="9"/>
  <c r="M193" i="9"/>
  <c r="M192" i="9"/>
  <c r="M190" i="9"/>
  <c r="M189" i="9"/>
  <c r="M181" i="9"/>
  <c r="M180" i="9"/>
  <c r="M178" i="9"/>
  <c r="M177" i="9"/>
  <c r="M175" i="9"/>
  <c r="M169" i="9"/>
  <c r="K78" i="9"/>
  <c r="J78" i="9"/>
  <c r="I78" i="9"/>
  <c r="H78" i="9"/>
  <c r="G78" i="9"/>
  <c r="F78" i="9"/>
  <c r="E78" i="9"/>
  <c r="D78" i="9"/>
  <c r="L41" i="9"/>
  <c r="J41" i="9"/>
  <c r="H41" i="9"/>
  <c r="F41" i="9"/>
  <c r="D41" i="9"/>
  <c r="K39" i="9"/>
  <c r="J39" i="9"/>
  <c r="I39" i="9"/>
  <c r="H39" i="9"/>
  <c r="G39" i="9"/>
  <c r="F39" i="9"/>
  <c r="E39" i="9"/>
  <c r="D39" i="9"/>
  <c r="K38" i="9"/>
  <c r="J38" i="9"/>
  <c r="I38" i="9"/>
  <c r="H38" i="9"/>
  <c r="G38" i="9"/>
  <c r="F38" i="9"/>
  <c r="E38" i="9"/>
  <c r="D38" i="9"/>
  <c r="K195" i="8"/>
  <c r="J195" i="8"/>
  <c r="I195" i="8"/>
  <c r="H195" i="8"/>
  <c r="G195" i="8"/>
  <c r="F195" i="8"/>
  <c r="E195" i="8"/>
  <c r="D195" i="8"/>
  <c r="K194" i="8"/>
  <c r="J194" i="8"/>
  <c r="I194" i="8"/>
  <c r="H194" i="8"/>
  <c r="G194" i="8"/>
  <c r="F194" i="8"/>
  <c r="E194" i="8"/>
  <c r="D194" i="8"/>
  <c r="K193" i="8"/>
  <c r="J193" i="8"/>
  <c r="I193" i="8"/>
  <c r="H193" i="8"/>
  <c r="G193" i="8"/>
  <c r="F193" i="8"/>
  <c r="E193" i="8"/>
  <c r="D193" i="8"/>
  <c r="K192" i="8"/>
  <c r="J192" i="8"/>
  <c r="I192" i="8"/>
  <c r="H192" i="8"/>
  <c r="G192" i="8"/>
  <c r="F192" i="8"/>
  <c r="E192" i="8"/>
  <c r="D192" i="8"/>
  <c r="K191" i="8"/>
  <c r="J191" i="8"/>
  <c r="I191" i="8"/>
  <c r="H191" i="8"/>
  <c r="G191" i="8"/>
  <c r="F191" i="8"/>
  <c r="E191" i="8"/>
  <c r="D191" i="8"/>
  <c r="K190" i="8"/>
  <c r="J190" i="8"/>
  <c r="I190" i="8"/>
  <c r="H190" i="8"/>
  <c r="G190" i="8"/>
  <c r="F190" i="8"/>
  <c r="E190" i="8"/>
  <c r="D190" i="8"/>
  <c r="K189" i="8"/>
  <c r="J189" i="8"/>
  <c r="I189" i="8"/>
  <c r="H189" i="8"/>
  <c r="G189" i="8"/>
  <c r="F189" i="8"/>
  <c r="E189" i="8"/>
  <c r="D189" i="8"/>
  <c r="K188" i="8"/>
  <c r="J188" i="8"/>
  <c r="I188" i="8"/>
  <c r="H188" i="8"/>
  <c r="G188" i="8"/>
  <c r="F188" i="8"/>
  <c r="E188" i="8"/>
  <c r="D188" i="8"/>
  <c r="K187" i="8"/>
  <c r="J187" i="8"/>
  <c r="I187" i="8"/>
  <c r="H187" i="8"/>
  <c r="G187" i="8"/>
  <c r="F187" i="8"/>
  <c r="E187" i="8"/>
  <c r="D187" i="8"/>
  <c r="K186" i="8"/>
  <c r="J186" i="8"/>
  <c r="I186" i="8"/>
  <c r="H186" i="8"/>
  <c r="G186" i="8"/>
  <c r="F186" i="8"/>
  <c r="E186" i="8"/>
  <c r="D186" i="8"/>
  <c r="K185" i="8"/>
  <c r="J185" i="8"/>
  <c r="I185" i="8"/>
  <c r="H185" i="8"/>
  <c r="G185" i="8"/>
  <c r="F185" i="8"/>
  <c r="E185" i="8"/>
  <c r="D185" i="8"/>
  <c r="K184" i="8"/>
  <c r="J184" i="8"/>
  <c r="I184" i="8"/>
  <c r="H184" i="8"/>
  <c r="G184" i="8"/>
  <c r="F184" i="8"/>
  <c r="E184" i="8"/>
  <c r="D184" i="8"/>
  <c r="K183" i="8"/>
  <c r="J183" i="8"/>
  <c r="I183" i="8"/>
  <c r="H183" i="8"/>
  <c r="G183" i="8"/>
  <c r="F183" i="8"/>
  <c r="E183" i="8"/>
  <c r="D183" i="8"/>
  <c r="K182" i="8"/>
  <c r="J182" i="8"/>
  <c r="I182" i="8"/>
  <c r="H182" i="8"/>
  <c r="G182" i="8"/>
  <c r="F182" i="8"/>
  <c r="E182" i="8"/>
  <c r="D182" i="8"/>
  <c r="K181" i="8"/>
  <c r="J181" i="8"/>
  <c r="I181" i="8"/>
  <c r="H181" i="8"/>
  <c r="G181" i="8"/>
  <c r="F181" i="8"/>
  <c r="E181" i="8"/>
  <c r="D181" i="8"/>
  <c r="K180" i="8"/>
  <c r="J180" i="8"/>
  <c r="I180" i="8"/>
  <c r="H180" i="8"/>
  <c r="G180" i="8"/>
  <c r="F180" i="8"/>
  <c r="E180" i="8"/>
  <c r="D180" i="8"/>
  <c r="K179" i="8"/>
  <c r="J179" i="8"/>
  <c r="I179" i="8"/>
  <c r="H179" i="8"/>
  <c r="G179" i="8"/>
  <c r="F179" i="8"/>
  <c r="E179" i="8"/>
  <c r="D179" i="8"/>
  <c r="K178" i="8"/>
  <c r="J178" i="8"/>
  <c r="I178" i="8"/>
  <c r="H178" i="8"/>
  <c r="G178" i="8"/>
  <c r="F178" i="8"/>
  <c r="E178" i="8"/>
  <c r="D178" i="8"/>
  <c r="K177" i="8"/>
  <c r="J177" i="8"/>
  <c r="I177" i="8"/>
  <c r="H177" i="8"/>
  <c r="G177" i="8"/>
  <c r="F177" i="8"/>
  <c r="E177" i="8"/>
  <c r="D177" i="8"/>
  <c r="K176" i="8"/>
  <c r="J176" i="8"/>
  <c r="I176" i="8"/>
  <c r="H176" i="8"/>
  <c r="G176" i="8"/>
  <c r="F176" i="8"/>
  <c r="E176" i="8"/>
  <c r="D176" i="8"/>
  <c r="K175" i="8"/>
  <c r="J175" i="8"/>
  <c r="I175" i="8"/>
  <c r="H175" i="8"/>
  <c r="G175" i="8"/>
  <c r="F175" i="8"/>
  <c r="E175" i="8"/>
  <c r="D175" i="8"/>
  <c r="K174" i="8"/>
  <c r="J174" i="8"/>
  <c r="I174" i="8"/>
  <c r="H174" i="8"/>
  <c r="G174" i="8"/>
  <c r="F174" i="8"/>
  <c r="E174" i="8"/>
  <c r="D174" i="8"/>
  <c r="K173" i="8"/>
  <c r="J173" i="8"/>
  <c r="I173" i="8"/>
  <c r="H173" i="8"/>
  <c r="G173" i="8"/>
  <c r="F173" i="8"/>
  <c r="E173" i="8"/>
  <c r="D173" i="8"/>
  <c r="K172" i="8"/>
  <c r="J172" i="8"/>
  <c r="I172" i="8"/>
  <c r="H172" i="8"/>
  <c r="G172" i="8"/>
  <c r="F172" i="8"/>
  <c r="E172" i="8"/>
  <c r="D172" i="8"/>
  <c r="K171" i="8"/>
  <c r="J171" i="8"/>
  <c r="I171" i="8"/>
  <c r="H171" i="8"/>
  <c r="G171" i="8"/>
  <c r="F171" i="8"/>
  <c r="E171" i="8"/>
  <c r="D171" i="8"/>
  <c r="K170" i="8"/>
  <c r="J170" i="8"/>
  <c r="I170" i="8"/>
  <c r="H170" i="8"/>
  <c r="G170" i="8"/>
  <c r="F170" i="8"/>
  <c r="E170" i="8"/>
  <c r="D170" i="8"/>
  <c r="K169" i="8"/>
  <c r="J169" i="8"/>
  <c r="I169" i="8"/>
  <c r="H169" i="8"/>
  <c r="G169" i="8"/>
  <c r="F169" i="8"/>
  <c r="E169" i="8"/>
  <c r="D169" i="8"/>
  <c r="K168" i="8"/>
  <c r="J168" i="8"/>
  <c r="I168" i="8"/>
  <c r="H168" i="8"/>
  <c r="G168" i="8"/>
  <c r="F168" i="8"/>
  <c r="E168" i="8"/>
  <c r="D168" i="8"/>
  <c r="K167" i="8"/>
  <c r="J167" i="8"/>
  <c r="I167" i="8"/>
  <c r="H167" i="8"/>
  <c r="G167" i="8"/>
  <c r="F167" i="8"/>
  <c r="E167" i="8"/>
  <c r="D167" i="8"/>
  <c r="J160" i="8"/>
  <c r="H160" i="8"/>
  <c r="K158" i="8"/>
  <c r="J158" i="8"/>
  <c r="I158" i="8"/>
  <c r="H158" i="8"/>
  <c r="G158" i="8"/>
  <c r="F158" i="8"/>
  <c r="E158" i="8"/>
  <c r="D158" i="8"/>
  <c r="K157" i="8"/>
  <c r="K196" i="8" s="1"/>
  <c r="J157" i="8"/>
  <c r="J196" i="8" s="1"/>
  <c r="H157" i="8"/>
  <c r="H196" i="8" s="1"/>
  <c r="F157" i="8"/>
  <c r="F196" i="8" s="1"/>
  <c r="E157" i="8"/>
  <c r="M187" i="8"/>
  <c r="M186" i="8"/>
  <c r="M185" i="8"/>
  <c r="M178" i="8"/>
  <c r="M175" i="8"/>
  <c r="M174" i="8"/>
  <c r="M173" i="8"/>
  <c r="M172" i="8"/>
  <c r="M171" i="8"/>
  <c r="M168" i="8"/>
  <c r="K119" i="8"/>
  <c r="J119" i="8"/>
  <c r="I119" i="8"/>
  <c r="H119" i="8"/>
  <c r="G119" i="8"/>
  <c r="F119" i="8"/>
  <c r="E119" i="8"/>
  <c r="D119" i="8"/>
  <c r="K118" i="8"/>
  <c r="J118" i="8"/>
  <c r="I118" i="8"/>
  <c r="H118" i="8"/>
  <c r="G118" i="8"/>
  <c r="F118" i="8"/>
  <c r="E118" i="8"/>
  <c r="D118" i="8"/>
  <c r="M195" i="8"/>
  <c r="M194" i="8"/>
  <c r="M193" i="8"/>
  <c r="M192" i="8"/>
  <c r="M191" i="8"/>
  <c r="M190" i="8"/>
  <c r="M189" i="8"/>
  <c r="M188" i="8"/>
  <c r="M184" i="8"/>
  <c r="M183" i="8"/>
  <c r="M182" i="8"/>
  <c r="M181" i="8"/>
  <c r="M180" i="8"/>
  <c r="M179" i="8"/>
  <c r="M177" i="8"/>
  <c r="M176" i="8"/>
  <c r="M170" i="8"/>
  <c r="M169" i="8"/>
  <c r="M167" i="8"/>
  <c r="J81" i="8"/>
  <c r="H81" i="8"/>
  <c r="F81" i="8"/>
  <c r="D81" i="8"/>
  <c r="K78" i="8"/>
  <c r="J78" i="8"/>
  <c r="I78" i="8"/>
  <c r="H78" i="8"/>
  <c r="G78" i="8"/>
  <c r="F78" i="8"/>
  <c r="E78" i="8"/>
  <c r="D78" i="8"/>
  <c r="L41" i="8"/>
  <c r="J41" i="8"/>
  <c r="H41" i="8"/>
  <c r="F41" i="8"/>
  <c r="D41" i="8"/>
  <c r="K39" i="8"/>
  <c r="J39" i="8"/>
  <c r="I39" i="8"/>
  <c r="H39" i="8"/>
  <c r="G39" i="8"/>
  <c r="F39" i="8"/>
  <c r="E39" i="8"/>
  <c r="D39" i="8"/>
  <c r="K38" i="8"/>
  <c r="J38" i="8"/>
  <c r="I38" i="8"/>
  <c r="H38" i="8"/>
  <c r="G38" i="8"/>
  <c r="F38" i="8"/>
  <c r="E38" i="8"/>
  <c r="D38" i="8"/>
  <c r="K194" i="7"/>
  <c r="J194" i="7"/>
  <c r="I194" i="7"/>
  <c r="H194" i="7"/>
  <c r="G194" i="7"/>
  <c r="F194" i="7"/>
  <c r="E194" i="7"/>
  <c r="D194" i="7"/>
  <c r="K193" i="7"/>
  <c r="J193" i="7"/>
  <c r="I193" i="7"/>
  <c r="H193" i="7"/>
  <c r="G193" i="7"/>
  <c r="F193" i="7"/>
  <c r="E193" i="7"/>
  <c r="D193" i="7"/>
  <c r="K192" i="7"/>
  <c r="J192" i="7"/>
  <c r="I192" i="7"/>
  <c r="H192" i="7"/>
  <c r="G192" i="7"/>
  <c r="F192" i="7"/>
  <c r="E192" i="7"/>
  <c r="D192" i="7"/>
  <c r="K191" i="7"/>
  <c r="J191" i="7"/>
  <c r="I191" i="7"/>
  <c r="H191" i="7"/>
  <c r="G191" i="7"/>
  <c r="F191" i="7"/>
  <c r="E191" i="7"/>
  <c r="D191" i="7"/>
  <c r="K190" i="7"/>
  <c r="J190" i="7"/>
  <c r="I190" i="7"/>
  <c r="H190" i="7"/>
  <c r="G190" i="7"/>
  <c r="F190" i="7"/>
  <c r="E190" i="7"/>
  <c r="D190" i="7"/>
  <c r="K189" i="7"/>
  <c r="J189" i="7"/>
  <c r="I189" i="7"/>
  <c r="H189" i="7"/>
  <c r="G189" i="7"/>
  <c r="F189" i="7"/>
  <c r="E189" i="7"/>
  <c r="D189" i="7"/>
  <c r="K188" i="7"/>
  <c r="J188" i="7"/>
  <c r="I188" i="7"/>
  <c r="H188" i="7"/>
  <c r="G188" i="7"/>
  <c r="F188" i="7"/>
  <c r="E188" i="7"/>
  <c r="D188" i="7"/>
  <c r="K187" i="7"/>
  <c r="J187" i="7"/>
  <c r="I187" i="7"/>
  <c r="H187" i="7"/>
  <c r="G187" i="7"/>
  <c r="F187" i="7"/>
  <c r="E187" i="7"/>
  <c r="D187" i="7"/>
  <c r="K186" i="7"/>
  <c r="J186" i="7"/>
  <c r="I186" i="7"/>
  <c r="H186" i="7"/>
  <c r="G186" i="7"/>
  <c r="F186" i="7"/>
  <c r="E186" i="7"/>
  <c r="D186" i="7"/>
  <c r="K185" i="7"/>
  <c r="J185" i="7"/>
  <c r="I185" i="7"/>
  <c r="H185" i="7"/>
  <c r="G185" i="7"/>
  <c r="F185" i="7"/>
  <c r="E185" i="7"/>
  <c r="D185" i="7"/>
  <c r="K184" i="7"/>
  <c r="J184" i="7"/>
  <c r="I184" i="7"/>
  <c r="H184" i="7"/>
  <c r="G184" i="7"/>
  <c r="F184" i="7"/>
  <c r="E184" i="7"/>
  <c r="D184" i="7"/>
  <c r="K183" i="7"/>
  <c r="J183" i="7"/>
  <c r="I183" i="7"/>
  <c r="H183" i="7"/>
  <c r="G183" i="7"/>
  <c r="F183" i="7"/>
  <c r="E183" i="7"/>
  <c r="D183" i="7"/>
  <c r="K182" i="7"/>
  <c r="J182" i="7"/>
  <c r="I182" i="7"/>
  <c r="H182" i="7"/>
  <c r="G182" i="7"/>
  <c r="F182" i="7"/>
  <c r="E182" i="7"/>
  <c r="D182" i="7"/>
  <c r="L182" i="7" s="1"/>
  <c r="K181" i="7"/>
  <c r="J181" i="7"/>
  <c r="I181" i="7"/>
  <c r="H181" i="7"/>
  <c r="G181" i="7"/>
  <c r="F181" i="7"/>
  <c r="E181" i="7"/>
  <c r="D181" i="7"/>
  <c r="K180" i="7"/>
  <c r="J180" i="7"/>
  <c r="I180" i="7"/>
  <c r="H180" i="7"/>
  <c r="G180" i="7"/>
  <c r="F180" i="7"/>
  <c r="E180" i="7"/>
  <c r="D180" i="7"/>
  <c r="L180" i="7" s="1"/>
  <c r="K179" i="7"/>
  <c r="J179" i="7"/>
  <c r="I179" i="7"/>
  <c r="H179" i="7"/>
  <c r="G179" i="7"/>
  <c r="F179" i="7"/>
  <c r="E179" i="7"/>
  <c r="D179" i="7"/>
  <c r="K178" i="7"/>
  <c r="J178" i="7"/>
  <c r="I178" i="7"/>
  <c r="H178" i="7"/>
  <c r="G178" i="7"/>
  <c r="F178" i="7"/>
  <c r="E178" i="7"/>
  <c r="D178" i="7"/>
  <c r="K177" i="7"/>
  <c r="J177" i="7"/>
  <c r="I177" i="7"/>
  <c r="H177" i="7"/>
  <c r="G177" i="7"/>
  <c r="F177" i="7"/>
  <c r="E177" i="7"/>
  <c r="D177" i="7"/>
  <c r="K176" i="7"/>
  <c r="J176" i="7"/>
  <c r="I176" i="7"/>
  <c r="H176" i="7"/>
  <c r="G176" i="7"/>
  <c r="F176" i="7"/>
  <c r="E176" i="7"/>
  <c r="D176" i="7"/>
  <c r="K175" i="7"/>
  <c r="J175" i="7"/>
  <c r="I175" i="7"/>
  <c r="H175" i="7"/>
  <c r="G175" i="7"/>
  <c r="F175" i="7"/>
  <c r="E175" i="7"/>
  <c r="D175" i="7"/>
  <c r="K174" i="7"/>
  <c r="J174" i="7"/>
  <c r="I174" i="7"/>
  <c r="H174" i="7"/>
  <c r="G174" i="7"/>
  <c r="F174" i="7"/>
  <c r="E174" i="7"/>
  <c r="D174" i="7"/>
  <c r="K173" i="7"/>
  <c r="J173" i="7"/>
  <c r="I173" i="7"/>
  <c r="H173" i="7"/>
  <c r="G173" i="7"/>
  <c r="F173" i="7"/>
  <c r="E173" i="7"/>
  <c r="D173" i="7"/>
  <c r="K172" i="7"/>
  <c r="J172" i="7"/>
  <c r="I172" i="7"/>
  <c r="H172" i="7"/>
  <c r="G172" i="7"/>
  <c r="F172" i="7"/>
  <c r="E172" i="7"/>
  <c r="D172" i="7"/>
  <c r="K171" i="7"/>
  <c r="J171" i="7"/>
  <c r="I171" i="7"/>
  <c r="H171" i="7"/>
  <c r="G171" i="7"/>
  <c r="F171" i="7"/>
  <c r="E171" i="7"/>
  <c r="D171" i="7"/>
  <c r="K170" i="7"/>
  <c r="J170" i="7"/>
  <c r="I170" i="7"/>
  <c r="H170" i="7"/>
  <c r="G170" i="7"/>
  <c r="F170" i="7"/>
  <c r="E170" i="7"/>
  <c r="D170" i="7"/>
  <c r="K169" i="7"/>
  <c r="J169" i="7"/>
  <c r="I169" i="7"/>
  <c r="H169" i="7"/>
  <c r="G169" i="7"/>
  <c r="F169" i="7"/>
  <c r="E169" i="7"/>
  <c r="D169" i="7"/>
  <c r="K168" i="7"/>
  <c r="J168" i="7"/>
  <c r="I168" i="7"/>
  <c r="H168" i="7"/>
  <c r="G168" i="7"/>
  <c r="F168" i="7"/>
  <c r="E168" i="7"/>
  <c r="D168" i="7"/>
  <c r="K167" i="7"/>
  <c r="J167" i="7"/>
  <c r="I167" i="7"/>
  <c r="H167" i="7"/>
  <c r="G167" i="7"/>
  <c r="F167" i="7"/>
  <c r="E167" i="7"/>
  <c r="D167" i="7"/>
  <c r="L167" i="7" s="1"/>
  <c r="K166" i="7"/>
  <c r="J166" i="7"/>
  <c r="I166" i="7"/>
  <c r="H166" i="7"/>
  <c r="G166" i="7"/>
  <c r="F166" i="7"/>
  <c r="E166" i="7"/>
  <c r="D166" i="7"/>
  <c r="K157" i="7"/>
  <c r="J157" i="7"/>
  <c r="I157" i="7"/>
  <c r="H157" i="7"/>
  <c r="G157" i="7"/>
  <c r="F157" i="7"/>
  <c r="E157" i="7"/>
  <c r="D157" i="7"/>
  <c r="K156" i="7"/>
  <c r="J156" i="7"/>
  <c r="I156" i="7"/>
  <c r="H156" i="7"/>
  <c r="G156" i="7"/>
  <c r="F156" i="7"/>
  <c r="E156" i="7"/>
  <c r="M186" i="7"/>
  <c r="M185" i="7"/>
  <c r="M183" i="7"/>
  <c r="M174" i="7"/>
  <c r="M173" i="7"/>
  <c r="M171" i="7"/>
  <c r="K119" i="7"/>
  <c r="J119" i="7"/>
  <c r="I119" i="7"/>
  <c r="H119" i="7"/>
  <c r="G119" i="7"/>
  <c r="F119" i="7"/>
  <c r="E119" i="7"/>
  <c r="D119" i="7"/>
  <c r="K118" i="7"/>
  <c r="J118" i="7"/>
  <c r="I118" i="7"/>
  <c r="H118" i="7"/>
  <c r="G118" i="7"/>
  <c r="F118" i="7"/>
  <c r="E118" i="7"/>
  <c r="D118" i="7"/>
  <c r="M194" i="7"/>
  <c r="M193" i="7"/>
  <c r="M192" i="7"/>
  <c r="M191" i="7"/>
  <c r="M190" i="7"/>
  <c r="M189" i="7"/>
  <c r="M188" i="7"/>
  <c r="M187" i="7"/>
  <c r="M184" i="7"/>
  <c r="M182" i="7"/>
  <c r="M181" i="7"/>
  <c r="M180" i="7"/>
  <c r="M179" i="7"/>
  <c r="M178" i="7"/>
  <c r="M177" i="7"/>
  <c r="M176" i="7"/>
  <c r="M175" i="7"/>
  <c r="M172" i="7"/>
  <c r="M170" i="7"/>
  <c r="M169" i="7"/>
  <c r="M168" i="7"/>
  <c r="M167" i="7"/>
  <c r="M166" i="7"/>
  <c r="K79" i="7"/>
  <c r="J79" i="7"/>
  <c r="I79" i="7"/>
  <c r="G79" i="7"/>
  <c r="F79" i="7"/>
  <c r="E79" i="7"/>
  <c r="K78" i="7"/>
  <c r="J78" i="7"/>
  <c r="I78" i="7"/>
  <c r="H78" i="7"/>
  <c r="G78" i="7"/>
  <c r="F78" i="7"/>
  <c r="E78" i="7"/>
  <c r="L39" i="7"/>
  <c r="K39" i="7"/>
  <c r="J39" i="7"/>
  <c r="I39" i="7"/>
  <c r="H39" i="7"/>
  <c r="G39" i="7"/>
  <c r="F39" i="7"/>
  <c r="E39" i="7"/>
  <c r="D39" i="7"/>
  <c r="K38" i="7"/>
  <c r="J38" i="7"/>
  <c r="I38" i="7"/>
  <c r="H38" i="7"/>
  <c r="G38" i="7"/>
  <c r="F38" i="7"/>
  <c r="E38" i="7"/>
  <c r="D38" i="7"/>
  <c r="L38" i="7" s="1"/>
  <c r="K194" i="6"/>
  <c r="J194" i="6"/>
  <c r="I194" i="6"/>
  <c r="H194" i="6"/>
  <c r="G194" i="6"/>
  <c r="F194" i="6"/>
  <c r="E194" i="6"/>
  <c r="D194" i="6"/>
  <c r="K193" i="6"/>
  <c r="J193" i="6"/>
  <c r="I193" i="6"/>
  <c r="H193" i="6"/>
  <c r="G193" i="6"/>
  <c r="F193" i="6"/>
  <c r="E193" i="6"/>
  <c r="D193" i="6"/>
  <c r="L193" i="6" s="1"/>
  <c r="K192" i="6"/>
  <c r="J192" i="6"/>
  <c r="I192" i="6"/>
  <c r="H192" i="6"/>
  <c r="G192" i="6"/>
  <c r="F192" i="6"/>
  <c r="E192" i="6"/>
  <c r="D192" i="6"/>
  <c r="K191" i="6"/>
  <c r="J191" i="6"/>
  <c r="I191" i="6"/>
  <c r="H191" i="6"/>
  <c r="G191" i="6"/>
  <c r="F191" i="6"/>
  <c r="E191" i="6"/>
  <c r="D191" i="6"/>
  <c r="K190" i="6"/>
  <c r="J190" i="6"/>
  <c r="I190" i="6"/>
  <c r="H190" i="6"/>
  <c r="G190" i="6"/>
  <c r="F190" i="6"/>
  <c r="E190" i="6"/>
  <c r="D190" i="6"/>
  <c r="K189" i="6"/>
  <c r="J189" i="6"/>
  <c r="I189" i="6"/>
  <c r="H189" i="6"/>
  <c r="G189" i="6"/>
  <c r="F189" i="6"/>
  <c r="E189" i="6"/>
  <c r="D189" i="6"/>
  <c r="K188" i="6"/>
  <c r="J188" i="6"/>
  <c r="I188" i="6"/>
  <c r="H188" i="6"/>
  <c r="G188" i="6"/>
  <c r="F188" i="6"/>
  <c r="E188" i="6"/>
  <c r="D188" i="6"/>
  <c r="K187" i="6"/>
  <c r="J187" i="6"/>
  <c r="I187" i="6"/>
  <c r="H187" i="6"/>
  <c r="G187" i="6"/>
  <c r="F187" i="6"/>
  <c r="E187" i="6"/>
  <c r="D187" i="6"/>
  <c r="K186" i="6"/>
  <c r="J186" i="6"/>
  <c r="I186" i="6"/>
  <c r="H186" i="6"/>
  <c r="G186" i="6"/>
  <c r="F186" i="6"/>
  <c r="E186" i="6"/>
  <c r="D186" i="6"/>
  <c r="K185" i="6"/>
  <c r="J185" i="6"/>
  <c r="I185" i="6"/>
  <c r="H185" i="6"/>
  <c r="G185" i="6"/>
  <c r="F185" i="6"/>
  <c r="E185" i="6"/>
  <c r="D185" i="6"/>
  <c r="K184" i="6"/>
  <c r="J184" i="6"/>
  <c r="I184" i="6"/>
  <c r="H184" i="6"/>
  <c r="G184" i="6"/>
  <c r="F184" i="6"/>
  <c r="E184" i="6"/>
  <c r="D184" i="6"/>
  <c r="K183" i="6"/>
  <c r="J183" i="6"/>
  <c r="I183" i="6"/>
  <c r="H183" i="6"/>
  <c r="G183" i="6"/>
  <c r="F183" i="6"/>
  <c r="E183" i="6"/>
  <c r="D183" i="6"/>
  <c r="K182" i="6"/>
  <c r="J182" i="6"/>
  <c r="I182" i="6"/>
  <c r="H182" i="6"/>
  <c r="G182" i="6"/>
  <c r="F182" i="6"/>
  <c r="E182" i="6"/>
  <c r="D182" i="6"/>
  <c r="K181" i="6"/>
  <c r="J181" i="6"/>
  <c r="I181" i="6"/>
  <c r="H181" i="6"/>
  <c r="G181" i="6"/>
  <c r="F181" i="6"/>
  <c r="E181" i="6"/>
  <c r="D181" i="6"/>
  <c r="L181" i="6" s="1"/>
  <c r="K180" i="6"/>
  <c r="J180" i="6"/>
  <c r="I180" i="6"/>
  <c r="H180" i="6"/>
  <c r="G180" i="6"/>
  <c r="F180" i="6"/>
  <c r="E180" i="6"/>
  <c r="D180" i="6"/>
  <c r="K179" i="6"/>
  <c r="J179" i="6"/>
  <c r="I179" i="6"/>
  <c r="H179" i="6"/>
  <c r="G179" i="6"/>
  <c r="F179" i="6"/>
  <c r="E179" i="6"/>
  <c r="D179" i="6"/>
  <c r="K178" i="6"/>
  <c r="J178" i="6"/>
  <c r="I178" i="6"/>
  <c r="H178" i="6"/>
  <c r="G178" i="6"/>
  <c r="F178" i="6"/>
  <c r="E178" i="6"/>
  <c r="D178" i="6"/>
  <c r="K177" i="6"/>
  <c r="J177" i="6"/>
  <c r="I177" i="6"/>
  <c r="H177" i="6"/>
  <c r="G177" i="6"/>
  <c r="F177" i="6"/>
  <c r="E177" i="6"/>
  <c r="D177" i="6"/>
  <c r="K176" i="6"/>
  <c r="J176" i="6"/>
  <c r="I176" i="6"/>
  <c r="H176" i="6"/>
  <c r="G176" i="6"/>
  <c r="F176" i="6"/>
  <c r="E176" i="6"/>
  <c r="D176" i="6"/>
  <c r="K175" i="6"/>
  <c r="J175" i="6"/>
  <c r="I175" i="6"/>
  <c r="H175" i="6"/>
  <c r="G175" i="6"/>
  <c r="F175" i="6"/>
  <c r="E175" i="6"/>
  <c r="D175" i="6"/>
  <c r="L175" i="6" s="1"/>
  <c r="K174" i="6"/>
  <c r="J174" i="6"/>
  <c r="I174" i="6"/>
  <c r="H174" i="6"/>
  <c r="G174" i="6"/>
  <c r="F174" i="6"/>
  <c r="E174" i="6"/>
  <c r="D174" i="6"/>
  <c r="K173" i="6"/>
  <c r="J173" i="6"/>
  <c r="I173" i="6"/>
  <c r="H173" i="6"/>
  <c r="G173" i="6"/>
  <c r="F173" i="6"/>
  <c r="E173" i="6"/>
  <c r="D173" i="6"/>
  <c r="K172" i="6"/>
  <c r="J172" i="6"/>
  <c r="I172" i="6"/>
  <c r="H172" i="6"/>
  <c r="G172" i="6"/>
  <c r="F172" i="6"/>
  <c r="E172" i="6"/>
  <c r="D172" i="6"/>
  <c r="K171" i="6"/>
  <c r="J171" i="6"/>
  <c r="I171" i="6"/>
  <c r="H171" i="6"/>
  <c r="G171" i="6"/>
  <c r="F171" i="6"/>
  <c r="E171" i="6"/>
  <c r="D171" i="6"/>
  <c r="M170" i="6"/>
  <c r="K170" i="6"/>
  <c r="J170" i="6"/>
  <c r="I170" i="6"/>
  <c r="H170" i="6"/>
  <c r="G170" i="6"/>
  <c r="F170" i="6"/>
  <c r="E170" i="6"/>
  <c r="D170" i="6"/>
  <c r="K169" i="6"/>
  <c r="J169" i="6"/>
  <c r="I169" i="6"/>
  <c r="H169" i="6"/>
  <c r="G169" i="6"/>
  <c r="F169" i="6"/>
  <c r="E169" i="6"/>
  <c r="D169" i="6"/>
  <c r="K168" i="6"/>
  <c r="J168" i="6"/>
  <c r="I168" i="6"/>
  <c r="H168" i="6"/>
  <c r="G168" i="6"/>
  <c r="F168" i="6"/>
  <c r="E168" i="6"/>
  <c r="D168" i="6"/>
  <c r="K167" i="6"/>
  <c r="J167" i="6"/>
  <c r="I167" i="6"/>
  <c r="H167" i="6"/>
  <c r="G167" i="6"/>
  <c r="F167" i="6"/>
  <c r="E167" i="6"/>
  <c r="D167" i="6"/>
  <c r="K166" i="6"/>
  <c r="J166" i="6"/>
  <c r="I166" i="6"/>
  <c r="H166" i="6"/>
  <c r="G166" i="6"/>
  <c r="F166" i="6"/>
  <c r="E166" i="6"/>
  <c r="D166" i="6"/>
  <c r="K157" i="6"/>
  <c r="J157" i="6"/>
  <c r="I157" i="6"/>
  <c r="H157" i="6"/>
  <c r="G157" i="6"/>
  <c r="F157" i="6"/>
  <c r="E157" i="6"/>
  <c r="K156" i="6"/>
  <c r="J156" i="6"/>
  <c r="I156" i="6"/>
  <c r="H156" i="6"/>
  <c r="G156" i="6"/>
  <c r="F156" i="6"/>
  <c r="E156" i="6"/>
  <c r="M192" i="6"/>
  <c r="M191" i="6"/>
  <c r="M190" i="6"/>
  <c r="M186" i="6"/>
  <c r="M184" i="6"/>
  <c r="M183" i="6"/>
  <c r="M174" i="6"/>
  <c r="M173" i="6"/>
  <c r="M172" i="6"/>
  <c r="M171" i="6"/>
  <c r="M168" i="6"/>
  <c r="M167" i="6"/>
  <c r="M166" i="6"/>
  <c r="K119" i="6"/>
  <c r="J119" i="6"/>
  <c r="I119" i="6"/>
  <c r="H119" i="6"/>
  <c r="G119" i="6"/>
  <c r="F119" i="6"/>
  <c r="E119" i="6"/>
  <c r="D119" i="6"/>
  <c r="K118" i="6"/>
  <c r="J118" i="6"/>
  <c r="M194" i="6"/>
  <c r="M193" i="6"/>
  <c r="M189" i="6"/>
  <c r="M188" i="6"/>
  <c r="M187" i="6"/>
  <c r="M185" i="6"/>
  <c r="M182" i="6"/>
  <c r="M181" i="6"/>
  <c r="M180" i="6"/>
  <c r="M179" i="6"/>
  <c r="M178" i="6"/>
  <c r="M177" i="6"/>
  <c r="M176" i="6"/>
  <c r="M175" i="6"/>
  <c r="M169" i="6"/>
  <c r="K79" i="6"/>
  <c r="J79" i="6"/>
  <c r="G79" i="6"/>
  <c r="F79" i="6"/>
  <c r="E79" i="6"/>
  <c r="K78" i="6"/>
  <c r="J78" i="6"/>
  <c r="I78" i="6"/>
  <c r="H78" i="6"/>
  <c r="G78" i="6"/>
  <c r="F78" i="6"/>
  <c r="E78" i="6"/>
  <c r="D78" i="6"/>
  <c r="L39" i="6"/>
  <c r="K39" i="6"/>
  <c r="J39" i="6"/>
  <c r="I39" i="6"/>
  <c r="H39" i="6"/>
  <c r="G39" i="6"/>
  <c r="F39" i="6"/>
  <c r="E39" i="6"/>
  <c r="D39" i="6"/>
  <c r="K38" i="6"/>
  <c r="J38" i="6"/>
  <c r="I38" i="6"/>
  <c r="H38" i="6"/>
  <c r="G38" i="6"/>
  <c r="F38" i="6"/>
  <c r="E38" i="6"/>
  <c r="D38" i="6"/>
  <c r="K194" i="5"/>
  <c r="J194" i="5"/>
  <c r="I194" i="5"/>
  <c r="H194" i="5"/>
  <c r="G194" i="5"/>
  <c r="F194" i="5"/>
  <c r="E194" i="5"/>
  <c r="D194" i="5"/>
  <c r="K193" i="5"/>
  <c r="J193" i="5"/>
  <c r="I193" i="5"/>
  <c r="H193" i="5"/>
  <c r="G193" i="5"/>
  <c r="F193" i="5"/>
  <c r="E193" i="5"/>
  <c r="D193" i="5"/>
  <c r="K192" i="5"/>
  <c r="J192" i="5"/>
  <c r="I192" i="5"/>
  <c r="H192" i="5"/>
  <c r="G192" i="5"/>
  <c r="F192" i="5"/>
  <c r="E192" i="5"/>
  <c r="D192" i="5"/>
  <c r="K191" i="5"/>
  <c r="J191" i="5"/>
  <c r="I191" i="5"/>
  <c r="H191" i="5"/>
  <c r="G191" i="5"/>
  <c r="F191" i="5"/>
  <c r="E191" i="5"/>
  <c r="D191" i="5"/>
  <c r="K190" i="5"/>
  <c r="J190" i="5"/>
  <c r="I190" i="5"/>
  <c r="H190" i="5"/>
  <c r="G190" i="5"/>
  <c r="F190" i="5"/>
  <c r="E190" i="5"/>
  <c r="D190" i="5"/>
  <c r="K189" i="5"/>
  <c r="J189" i="5"/>
  <c r="I189" i="5"/>
  <c r="H189" i="5"/>
  <c r="G189" i="5"/>
  <c r="F189" i="5"/>
  <c r="E189" i="5"/>
  <c r="D189" i="5"/>
  <c r="K188" i="5"/>
  <c r="J188" i="5"/>
  <c r="I188" i="5"/>
  <c r="H188" i="5"/>
  <c r="G188" i="5"/>
  <c r="F188" i="5"/>
  <c r="E188" i="5"/>
  <c r="D188" i="5"/>
  <c r="K187" i="5"/>
  <c r="J187" i="5"/>
  <c r="I187" i="5"/>
  <c r="H187" i="5"/>
  <c r="G187" i="5"/>
  <c r="F187" i="5"/>
  <c r="E187" i="5"/>
  <c r="D187" i="5"/>
  <c r="M186" i="5"/>
  <c r="K186" i="5"/>
  <c r="J186" i="5"/>
  <c r="I186" i="5"/>
  <c r="H186" i="5"/>
  <c r="G186" i="5"/>
  <c r="F186" i="5"/>
  <c r="E186" i="5"/>
  <c r="D186" i="5"/>
  <c r="K185" i="5"/>
  <c r="J185" i="5"/>
  <c r="I185" i="5"/>
  <c r="H185" i="5"/>
  <c r="G185" i="5"/>
  <c r="F185" i="5"/>
  <c r="E185" i="5"/>
  <c r="D185" i="5"/>
  <c r="M184" i="5"/>
  <c r="K184" i="5"/>
  <c r="J184" i="5"/>
  <c r="I184" i="5"/>
  <c r="H184" i="5"/>
  <c r="G184" i="5"/>
  <c r="F184" i="5"/>
  <c r="E184" i="5"/>
  <c r="D184" i="5"/>
  <c r="K183" i="5"/>
  <c r="J183" i="5"/>
  <c r="I183" i="5"/>
  <c r="H183" i="5"/>
  <c r="G183" i="5"/>
  <c r="F183" i="5"/>
  <c r="E183" i="5"/>
  <c r="D183" i="5"/>
  <c r="K182" i="5"/>
  <c r="J182" i="5"/>
  <c r="I182" i="5"/>
  <c r="H182" i="5"/>
  <c r="G182" i="5"/>
  <c r="F182" i="5"/>
  <c r="E182" i="5"/>
  <c r="D182" i="5"/>
  <c r="K181" i="5"/>
  <c r="J181" i="5"/>
  <c r="I181" i="5"/>
  <c r="H181" i="5"/>
  <c r="G181" i="5"/>
  <c r="F181" i="5"/>
  <c r="E181" i="5"/>
  <c r="D181" i="5"/>
  <c r="K180" i="5"/>
  <c r="J180" i="5"/>
  <c r="I180" i="5"/>
  <c r="H180" i="5"/>
  <c r="G180" i="5"/>
  <c r="F180" i="5"/>
  <c r="E180" i="5"/>
  <c r="D180" i="5"/>
  <c r="K179" i="5"/>
  <c r="J179" i="5"/>
  <c r="I179" i="5"/>
  <c r="H179" i="5"/>
  <c r="G179" i="5"/>
  <c r="F179" i="5"/>
  <c r="E179" i="5"/>
  <c r="D179" i="5"/>
  <c r="K178" i="5"/>
  <c r="J178" i="5"/>
  <c r="I178" i="5"/>
  <c r="H178" i="5"/>
  <c r="G178" i="5"/>
  <c r="F178" i="5"/>
  <c r="E178" i="5"/>
  <c r="D178" i="5"/>
  <c r="K177" i="5"/>
  <c r="J177" i="5"/>
  <c r="I177" i="5"/>
  <c r="H177" i="5"/>
  <c r="G177" i="5"/>
  <c r="F177" i="5"/>
  <c r="E177" i="5"/>
  <c r="D177" i="5"/>
  <c r="K176" i="5"/>
  <c r="J176" i="5"/>
  <c r="I176" i="5"/>
  <c r="H176" i="5"/>
  <c r="G176" i="5"/>
  <c r="F176" i="5"/>
  <c r="E176" i="5"/>
  <c r="D176" i="5"/>
  <c r="K175" i="5"/>
  <c r="J175" i="5"/>
  <c r="I175" i="5"/>
  <c r="H175" i="5"/>
  <c r="G175" i="5"/>
  <c r="F175" i="5"/>
  <c r="E175" i="5"/>
  <c r="D175" i="5"/>
  <c r="M174" i="5"/>
  <c r="K174" i="5"/>
  <c r="J174" i="5"/>
  <c r="I174" i="5"/>
  <c r="H174" i="5"/>
  <c r="G174" i="5"/>
  <c r="F174" i="5"/>
  <c r="E174" i="5"/>
  <c r="D174" i="5"/>
  <c r="K173" i="5"/>
  <c r="J173" i="5"/>
  <c r="I173" i="5"/>
  <c r="H173" i="5"/>
  <c r="G173" i="5"/>
  <c r="F173" i="5"/>
  <c r="E173" i="5"/>
  <c r="D173" i="5"/>
  <c r="M172" i="5"/>
  <c r="K172" i="5"/>
  <c r="J172" i="5"/>
  <c r="I172" i="5"/>
  <c r="H172" i="5"/>
  <c r="G172" i="5"/>
  <c r="F172" i="5"/>
  <c r="E172" i="5"/>
  <c r="D172" i="5"/>
  <c r="K171" i="5"/>
  <c r="J171" i="5"/>
  <c r="I171" i="5"/>
  <c r="H171" i="5"/>
  <c r="G171" i="5"/>
  <c r="F171" i="5"/>
  <c r="E171" i="5"/>
  <c r="D171" i="5"/>
  <c r="M170" i="5"/>
  <c r="K170" i="5"/>
  <c r="J170" i="5"/>
  <c r="I170" i="5"/>
  <c r="H170" i="5"/>
  <c r="G170" i="5"/>
  <c r="F170" i="5"/>
  <c r="E170" i="5"/>
  <c r="D170" i="5"/>
  <c r="K169" i="5"/>
  <c r="J169" i="5"/>
  <c r="I169" i="5"/>
  <c r="H169" i="5"/>
  <c r="G169" i="5"/>
  <c r="F169" i="5"/>
  <c r="E169" i="5"/>
  <c r="D169" i="5"/>
  <c r="K168" i="5"/>
  <c r="J168" i="5"/>
  <c r="I168" i="5"/>
  <c r="H168" i="5"/>
  <c r="G168" i="5"/>
  <c r="F168" i="5"/>
  <c r="E168" i="5"/>
  <c r="D168" i="5"/>
  <c r="K167" i="5"/>
  <c r="J167" i="5"/>
  <c r="I167" i="5"/>
  <c r="H167" i="5"/>
  <c r="G167" i="5"/>
  <c r="F167" i="5"/>
  <c r="E167" i="5"/>
  <c r="D167" i="5"/>
  <c r="K166" i="5"/>
  <c r="J166" i="5"/>
  <c r="I166" i="5"/>
  <c r="H166" i="5"/>
  <c r="G166" i="5"/>
  <c r="F166" i="5"/>
  <c r="E166" i="5"/>
  <c r="D166" i="5"/>
  <c r="K157" i="5"/>
  <c r="K195" i="5" s="1"/>
  <c r="J157" i="5"/>
  <c r="J195" i="5" s="1"/>
  <c r="I157" i="5"/>
  <c r="I195" i="5" s="1"/>
  <c r="H157" i="5"/>
  <c r="G157" i="5"/>
  <c r="F157" i="5"/>
  <c r="E157" i="5"/>
  <c r="D157" i="5"/>
  <c r="K156" i="5"/>
  <c r="J156" i="5"/>
  <c r="I156" i="5"/>
  <c r="H156" i="5"/>
  <c r="G156" i="5"/>
  <c r="F156" i="5"/>
  <c r="E156" i="5"/>
  <c r="M171" i="5"/>
  <c r="K119" i="5"/>
  <c r="J119" i="5"/>
  <c r="I119" i="5"/>
  <c r="H119" i="5"/>
  <c r="G119" i="5"/>
  <c r="F119" i="5"/>
  <c r="E119" i="5"/>
  <c r="D119" i="5"/>
  <c r="K118" i="5"/>
  <c r="J118" i="5"/>
  <c r="I118" i="5"/>
  <c r="H118" i="5"/>
  <c r="G118" i="5"/>
  <c r="F118" i="5"/>
  <c r="E118" i="5"/>
  <c r="D118" i="5"/>
  <c r="M194" i="5"/>
  <c r="M193" i="5"/>
  <c r="M192" i="5"/>
  <c r="M191" i="5"/>
  <c r="M190" i="5"/>
  <c r="M189" i="5"/>
  <c r="M188" i="5"/>
  <c r="M187" i="5"/>
  <c r="M185" i="5"/>
  <c r="M183" i="5"/>
  <c r="M182" i="5"/>
  <c r="M181" i="5"/>
  <c r="M180" i="5"/>
  <c r="M179" i="5"/>
  <c r="M178" i="5"/>
  <c r="M177" i="5"/>
  <c r="M176" i="5"/>
  <c r="M175" i="5"/>
  <c r="M173" i="5"/>
  <c r="M169" i="5"/>
  <c r="M168" i="5"/>
  <c r="M167" i="5"/>
  <c r="M166" i="5"/>
  <c r="J81" i="5"/>
  <c r="H81" i="5"/>
  <c r="F81" i="5"/>
  <c r="D81" i="5"/>
  <c r="K79" i="5"/>
  <c r="L79" i="5" s="1"/>
  <c r="K78" i="5"/>
  <c r="J78" i="5"/>
  <c r="I78" i="5"/>
  <c r="H78" i="5"/>
  <c r="G78" i="5"/>
  <c r="F78" i="5"/>
  <c r="E78" i="5"/>
  <c r="D78" i="5"/>
  <c r="L41" i="5"/>
  <c r="J41" i="5"/>
  <c r="H41" i="5"/>
  <c r="F41" i="5"/>
  <c r="D41" i="5"/>
  <c r="L39" i="5"/>
  <c r="K39" i="5"/>
  <c r="J39" i="5"/>
  <c r="I39" i="5"/>
  <c r="H39" i="5"/>
  <c r="G39" i="5"/>
  <c r="F39" i="5"/>
  <c r="E39" i="5"/>
  <c r="D39" i="5"/>
  <c r="K38" i="5"/>
  <c r="J38" i="5"/>
  <c r="I38" i="5"/>
  <c r="H38" i="5"/>
  <c r="G38" i="5"/>
  <c r="F38" i="5"/>
  <c r="E38" i="5"/>
  <c r="D38" i="5"/>
  <c r="K195" i="4"/>
  <c r="J195" i="4"/>
  <c r="I195" i="4"/>
  <c r="H195" i="4"/>
  <c r="G195" i="4"/>
  <c r="F195" i="4"/>
  <c r="E195" i="4"/>
  <c r="D195" i="4"/>
  <c r="K194" i="4"/>
  <c r="J194" i="4"/>
  <c r="I194" i="4"/>
  <c r="H194" i="4"/>
  <c r="G194" i="4"/>
  <c r="F194" i="4"/>
  <c r="E194" i="4"/>
  <c r="D194" i="4"/>
  <c r="K193" i="4"/>
  <c r="J193" i="4"/>
  <c r="I193" i="4"/>
  <c r="H193" i="4"/>
  <c r="G193" i="4"/>
  <c r="F193" i="4"/>
  <c r="E193" i="4"/>
  <c r="D193" i="4"/>
  <c r="K192" i="4"/>
  <c r="J192" i="4"/>
  <c r="I192" i="4"/>
  <c r="H192" i="4"/>
  <c r="G192" i="4"/>
  <c r="F192" i="4"/>
  <c r="E192" i="4"/>
  <c r="D192" i="4"/>
  <c r="K191" i="4"/>
  <c r="J191" i="4"/>
  <c r="I191" i="4"/>
  <c r="H191" i="4"/>
  <c r="G191" i="4"/>
  <c r="F191" i="4"/>
  <c r="E191" i="4"/>
  <c r="D191" i="4"/>
  <c r="K190" i="4"/>
  <c r="J190" i="4"/>
  <c r="I190" i="4"/>
  <c r="H190" i="4"/>
  <c r="G190" i="4"/>
  <c r="F190" i="4"/>
  <c r="E190" i="4"/>
  <c r="D190" i="4"/>
  <c r="K189" i="4"/>
  <c r="J189" i="4"/>
  <c r="I189" i="4"/>
  <c r="H189" i="4"/>
  <c r="G189" i="4"/>
  <c r="F189" i="4"/>
  <c r="E189" i="4"/>
  <c r="D189" i="4"/>
  <c r="K188" i="4"/>
  <c r="J188" i="4"/>
  <c r="I188" i="4"/>
  <c r="H188" i="4"/>
  <c r="G188" i="4"/>
  <c r="F188" i="4"/>
  <c r="E188" i="4"/>
  <c r="D188" i="4"/>
  <c r="M187" i="4"/>
  <c r="K187" i="4"/>
  <c r="J187" i="4"/>
  <c r="I187" i="4"/>
  <c r="H187" i="4"/>
  <c r="G187" i="4"/>
  <c r="F187" i="4"/>
  <c r="E187" i="4"/>
  <c r="D187" i="4"/>
  <c r="K186" i="4"/>
  <c r="J186" i="4"/>
  <c r="I186" i="4"/>
  <c r="H186" i="4"/>
  <c r="G186" i="4"/>
  <c r="F186" i="4"/>
  <c r="E186" i="4"/>
  <c r="D186" i="4"/>
  <c r="M185" i="4"/>
  <c r="K185" i="4"/>
  <c r="J185" i="4"/>
  <c r="I185" i="4"/>
  <c r="H185" i="4"/>
  <c r="G185" i="4"/>
  <c r="F185" i="4"/>
  <c r="E185" i="4"/>
  <c r="D185" i="4"/>
  <c r="K184" i="4"/>
  <c r="J184" i="4"/>
  <c r="I184" i="4"/>
  <c r="H184" i="4"/>
  <c r="G184" i="4"/>
  <c r="F184" i="4"/>
  <c r="E184" i="4"/>
  <c r="D184" i="4"/>
  <c r="K183" i="4"/>
  <c r="J183" i="4"/>
  <c r="I183" i="4"/>
  <c r="H183" i="4"/>
  <c r="G183" i="4"/>
  <c r="F183" i="4"/>
  <c r="E183" i="4"/>
  <c r="D183" i="4"/>
  <c r="K182" i="4"/>
  <c r="J182" i="4"/>
  <c r="I182" i="4"/>
  <c r="H182" i="4"/>
  <c r="G182" i="4"/>
  <c r="F182" i="4"/>
  <c r="E182" i="4"/>
  <c r="D182" i="4"/>
  <c r="K181" i="4"/>
  <c r="J181" i="4"/>
  <c r="I181" i="4"/>
  <c r="H181" i="4"/>
  <c r="G181" i="4"/>
  <c r="F181" i="4"/>
  <c r="E181" i="4"/>
  <c r="D181" i="4"/>
  <c r="K180" i="4"/>
  <c r="J180" i="4"/>
  <c r="I180" i="4"/>
  <c r="H180" i="4"/>
  <c r="G180" i="4"/>
  <c r="F180" i="4"/>
  <c r="E180" i="4"/>
  <c r="D180" i="4"/>
  <c r="K179" i="4"/>
  <c r="J179" i="4"/>
  <c r="I179" i="4"/>
  <c r="H179" i="4"/>
  <c r="G179" i="4"/>
  <c r="F179" i="4"/>
  <c r="E179" i="4"/>
  <c r="D179" i="4"/>
  <c r="K178" i="4"/>
  <c r="J178" i="4"/>
  <c r="I178" i="4"/>
  <c r="H178" i="4"/>
  <c r="G178" i="4"/>
  <c r="F178" i="4"/>
  <c r="E178" i="4"/>
  <c r="D178" i="4"/>
  <c r="K177" i="4"/>
  <c r="J177" i="4"/>
  <c r="I177" i="4"/>
  <c r="H177" i="4"/>
  <c r="G177" i="4"/>
  <c r="F177" i="4"/>
  <c r="E177" i="4"/>
  <c r="D177" i="4"/>
  <c r="K176" i="4"/>
  <c r="J176" i="4"/>
  <c r="I176" i="4"/>
  <c r="H176" i="4"/>
  <c r="G176" i="4"/>
  <c r="F176" i="4"/>
  <c r="E176" i="4"/>
  <c r="D176" i="4"/>
  <c r="M175" i="4"/>
  <c r="K175" i="4"/>
  <c r="J175" i="4"/>
  <c r="I175" i="4"/>
  <c r="H175" i="4"/>
  <c r="G175" i="4"/>
  <c r="F175" i="4"/>
  <c r="E175" i="4"/>
  <c r="D175" i="4"/>
  <c r="K174" i="4"/>
  <c r="J174" i="4"/>
  <c r="I174" i="4"/>
  <c r="H174" i="4"/>
  <c r="G174" i="4"/>
  <c r="F174" i="4"/>
  <c r="E174" i="4"/>
  <c r="D174" i="4"/>
  <c r="M173" i="4"/>
  <c r="K173" i="4"/>
  <c r="J173" i="4"/>
  <c r="I173" i="4"/>
  <c r="H173" i="4"/>
  <c r="G173" i="4"/>
  <c r="F173" i="4"/>
  <c r="E173" i="4"/>
  <c r="D173" i="4"/>
  <c r="K172" i="4"/>
  <c r="J172" i="4"/>
  <c r="I172" i="4"/>
  <c r="H172" i="4"/>
  <c r="G172" i="4"/>
  <c r="F172" i="4"/>
  <c r="E172" i="4"/>
  <c r="D172" i="4"/>
  <c r="K171" i="4"/>
  <c r="J171" i="4"/>
  <c r="I171" i="4"/>
  <c r="H171" i="4"/>
  <c r="G171" i="4"/>
  <c r="F171" i="4"/>
  <c r="E171" i="4"/>
  <c r="D171" i="4"/>
  <c r="K170" i="4"/>
  <c r="J170" i="4"/>
  <c r="I170" i="4"/>
  <c r="H170" i="4"/>
  <c r="G170" i="4"/>
  <c r="F170" i="4"/>
  <c r="E170" i="4"/>
  <c r="D170" i="4"/>
  <c r="K169" i="4"/>
  <c r="J169" i="4"/>
  <c r="I169" i="4"/>
  <c r="H169" i="4"/>
  <c r="G169" i="4"/>
  <c r="F169" i="4"/>
  <c r="E169" i="4"/>
  <c r="D169" i="4"/>
  <c r="K168" i="4"/>
  <c r="J168" i="4"/>
  <c r="I168" i="4"/>
  <c r="H168" i="4"/>
  <c r="G168" i="4"/>
  <c r="F168" i="4"/>
  <c r="E168" i="4"/>
  <c r="D168" i="4"/>
  <c r="K167" i="4"/>
  <c r="J167" i="4"/>
  <c r="I167" i="4"/>
  <c r="H167" i="4"/>
  <c r="G167" i="4"/>
  <c r="F167" i="4"/>
  <c r="E167" i="4"/>
  <c r="D167" i="4"/>
  <c r="K158" i="4"/>
  <c r="J158" i="4"/>
  <c r="I158" i="4"/>
  <c r="H158" i="4"/>
  <c r="G158" i="4"/>
  <c r="F158" i="4"/>
  <c r="E158" i="4"/>
  <c r="D158" i="4"/>
  <c r="K157" i="4"/>
  <c r="J157" i="4"/>
  <c r="I157" i="4"/>
  <c r="H157" i="4"/>
  <c r="G157" i="4"/>
  <c r="E157" i="4"/>
  <c r="M186" i="4"/>
  <c r="M184" i="4"/>
  <c r="M174" i="4"/>
  <c r="M172" i="4"/>
  <c r="K119" i="4"/>
  <c r="J119" i="4"/>
  <c r="I119" i="4"/>
  <c r="H119" i="4"/>
  <c r="G119" i="4"/>
  <c r="F119" i="4"/>
  <c r="E119" i="4"/>
  <c r="D119" i="4"/>
  <c r="K118" i="4"/>
  <c r="J118" i="4"/>
  <c r="I118" i="4"/>
  <c r="H118" i="4"/>
  <c r="G118" i="4"/>
  <c r="F118" i="4"/>
  <c r="E118" i="4"/>
  <c r="D118" i="4"/>
  <c r="M195" i="4"/>
  <c r="M194" i="4"/>
  <c r="M193" i="4"/>
  <c r="M192" i="4"/>
  <c r="M191" i="4"/>
  <c r="M190" i="4"/>
  <c r="M189" i="4"/>
  <c r="M188" i="4"/>
  <c r="M183" i="4"/>
  <c r="M182" i="4"/>
  <c r="M181" i="4"/>
  <c r="M180" i="4"/>
  <c r="M179" i="4"/>
  <c r="M178" i="4"/>
  <c r="M177" i="4"/>
  <c r="M176" i="4"/>
  <c r="M171" i="4"/>
  <c r="M170" i="4"/>
  <c r="M169" i="4"/>
  <c r="M168" i="4"/>
  <c r="M167" i="4"/>
  <c r="K78" i="4"/>
  <c r="J78" i="4"/>
  <c r="I78" i="4"/>
  <c r="H78" i="4"/>
  <c r="G78" i="4"/>
  <c r="F78" i="4"/>
  <c r="E78" i="4"/>
  <c r="D78" i="4"/>
  <c r="L39" i="4"/>
  <c r="K39" i="4"/>
  <c r="J39" i="4"/>
  <c r="I39" i="4"/>
  <c r="H39" i="4"/>
  <c r="G39" i="4"/>
  <c r="F39" i="4"/>
  <c r="E39" i="4"/>
  <c r="D39" i="4"/>
  <c r="K38" i="4"/>
  <c r="J38" i="4"/>
  <c r="I38" i="4"/>
  <c r="H38" i="4"/>
  <c r="G38" i="4"/>
  <c r="F38" i="4"/>
  <c r="E38" i="4"/>
  <c r="D38" i="4"/>
  <c r="K195" i="3"/>
  <c r="J195" i="3"/>
  <c r="I195" i="3"/>
  <c r="H195" i="3"/>
  <c r="G195" i="3"/>
  <c r="F195" i="3"/>
  <c r="E195" i="3"/>
  <c r="D195" i="3"/>
  <c r="K194" i="3"/>
  <c r="J194" i="3"/>
  <c r="I194" i="3"/>
  <c r="H194" i="3"/>
  <c r="G194" i="3"/>
  <c r="F194" i="3"/>
  <c r="E194" i="3"/>
  <c r="D194" i="3"/>
  <c r="K193" i="3"/>
  <c r="J193" i="3"/>
  <c r="I193" i="3"/>
  <c r="H193" i="3"/>
  <c r="G193" i="3"/>
  <c r="F193" i="3"/>
  <c r="E193" i="3"/>
  <c r="D193" i="3"/>
  <c r="K192" i="3"/>
  <c r="J192" i="3"/>
  <c r="I192" i="3"/>
  <c r="H192" i="3"/>
  <c r="G192" i="3"/>
  <c r="F192" i="3"/>
  <c r="E192" i="3"/>
  <c r="D192" i="3"/>
  <c r="K191" i="3"/>
  <c r="J191" i="3"/>
  <c r="I191" i="3"/>
  <c r="H191" i="3"/>
  <c r="G191" i="3"/>
  <c r="F191" i="3"/>
  <c r="E191" i="3"/>
  <c r="D191" i="3"/>
  <c r="K190" i="3"/>
  <c r="J190" i="3"/>
  <c r="I190" i="3"/>
  <c r="H190" i="3"/>
  <c r="G190" i="3"/>
  <c r="F190" i="3"/>
  <c r="E190" i="3"/>
  <c r="D190" i="3"/>
  <c r="K189" i="3"/>
  <c r="J189" i="3"/>
  <c r="I189" i="3"/>
  <c r="H189" i="3"/>
  <c r="G189" i="3"/>
  <c r="F189" i="3"/>
  <c r="E189" i="3"/>
  <c r="D189" i="3"/>
  <c r="K188" i="3"/>
  <c r="J188" i="3"/>
  <c r="I188" i="3"/>
  <c r="H188" i="3"/>
  <c r="G188" i="3"/>
  <c r="F188" i="3"/>
  <c r="E188" i="3"/>
  <c r="D188" i="3"/>
  <c r="K187" i="3"/>
  <c r="J187" i="3"/>
  <c r="I187" i="3"/>
  <c r="H187" i="3"/>
  <c r="G187" i="3"/>
  <c r="F187" i="3"/>
  <c r="E187" i="3"/>
  <c r="D187" i="3"/>
  <c r="K186" i="3"/>
  <c r="J186" i="3"/>
  <c r="I186" i="3"/>
  <c r="H186" i="3"/>
  <c r="G186" i="3"/>
  <c r="F186" i="3"/>
  <c r="E186" i="3"/>
  <c r="D186" i="3"/>
  <c r="K185" i="3"/>
  <c r="J185" i="3"/>
  <c r="I185" i="3"/>
  <c r="H185" i="3"/>
  <c r="G185" i="3"/>
  <c r="F185" i="3"/>
  <c r="E185" i="3"/>
  <c r="D185" i="3"/>
  <c r="K184" i="3"/>
  <c r="J184" i="3"/>
  <c r="I184" i="3"/>
  <c r="H184" i="3"/>
  <c r="G184" i="3"/>
  <c r="F184" i="3"/>
  <c r="E184" i="3"/>
  <c r="D184" i="3"/>
  <c r="K183" i="3"/>
  <c r="J183" i="3"/>
  <c r="I183" i="3"/>
  <c r="H183" i="3"/>
  <c r="G183" i="3"/>
  <c r="F183" i="3"/>
  <c r="E183" i="3"/>
  <c r="D183" i="3"/>
  <c r="K182" i="3"/>
  <c r="J182" i="3"/>
  <c r="I182" i="3"/>
  <c r="H182" i="3"/>
  <c r="G182" i="3"/>
  <c r="F182" i="3"/>
  <c r="E182" i="3"/>
  <c r="D182" i="3"/>
  <c r="K181" i="3"/>
  <c r="J181" i="3"/>
  <c r="I181" i="3"/>
  <c r="H181" i="3"/>
  <c r="G181" i="3"/>
  <c r="F181" i="3"/>
  <c r="E181" i="3"/>
  <c r="D181" i="3"/>
  <c r="K180" i="3"/>
  <c r="J180" i="3"/>
  <c r="I180" i="3"/>
  <c r="H180" i="3"/>
  <c r="G180" i="3"/>
  <c r="F180" i="3"/>
  <c r="E180" i="3"/>
  <c r="D180" i="3"/>
  <c r="K179" i="3"/>
  <c r="J179" i="3"/>
  <c r="I179" i="3"/>
  <c r="H179" i="3"/>
  <c r="G179" i="3"/>
  <c r="F179" i="3"/>
  <c r="E179" i="3"/>
  <c r="D179" i="3"/>
  <c r="K178" i="3"/>
  <c r="J178" i="3"/>
  <c r="I178" i="3"/>
  <c r="H178" i="3"/>
  <c r="G178" i="3"/>
  <c r="F178" i="3"/>
  <c r="E178" i="3"/>
  <c r="D178" i="3"/>
  <c r="K177" i="3"/>
  <c r="J177" i="3"/>
  <c r="I177" i="3"/>
  <c r="H177" i="3"/>
  <c r="G177" i="3"/>
  <c r="F177" i="3"/>
  <c r="E177" i="3"/>
  <c r="D177" i="3"/>
  <c r="K176" i="3"/>
  <c r="J176" i="3"/>
  <c r="I176" i="3"/>
  <c r="H176" i="3"/>
  <c r="G176" i="3"/>
  <c r="F176" i="3"/>
  <c r="E176" i="3"/>
  <c r="D176" i="3"/>
  <c r="K175" i="3"/>
  <c r="J175" i="3"/>
  <c r="I175" i="3"/>
  <c r="H175" i="3"/>
  <c r="G175" i="3"/>
  <c r="F175" i="3"/>
  <c r="E175" i="3"/>
  <c r="D175" i="3"/>
  <c r="K174" i="3"/>
  <c r="J174" i="3"/>
  <c r="I174" i="3"/>
  <c r="H174" i="3"/>
  <c r="G174" i="3"/>
  <c r="F174" i="3"/>
  <c r="E174" i="3"/>
  <c r="D174" i="3"/>
  <c r="K173" i="3"/>
  <c r="J173" i="3"/>
  <c r="I173" i="3"/>
  <c r="H173" i="3"/>
  <c r="G173" i="3"/>
  <c r="F173" i="3"/>
  <c r="E173" i="3"/>
  <c r="D173" i="3"/>
  <c r="K172" i="3"/>
  <c r="J172" i="3"/>
  <c r="I172" i="3"/>
  <c r="H172" i="3"/>
  <c r="G172" i="3"/>
  <c r="F172" i="3"/>
  <c r="E172" i="3"/>
  <c r="D172" i="3"/>
  <c r="K171" i="3"/>
  <c r="J171" i="3"/>
  <c r="I171" i="3"/>
  <c r="H171" i="3"/>
  <c r="G171" i="3"/>
  <c r="F171" i="3"/>
  <c r="E171" i="3"/>
  <c r="D171" i="3"/>
  <c r="K170" i="3"/>
  <c r="J170" i="3"/>
  <c r="I170" i="3"/>
  <c r="H170" i="3"/>
  <c r="G170" i="3"/>
  <c r="F170" i="3"/>
  <c r="E170" i="3"/>
  <c r="D170" i="3"/>
  <c r="K169" i="3"/>
  <c r="J169" i="3"/>
  <c r="I169" i="3"/>
  <c r="H169" i="3"/>
  <c r="G169" i="3"/>
  <c r="F169" i="3"/>
  <c r="E169" i="3"/>
  <c r="D169" i="3"/>
  <c r="K168" i="3"/>
  <c r="J168" i="3"/>
  <c r="I168" i="3"/>
  <c r="H168" i="3"/>
  <c r="G168" i="3"/>
  <c r="F168" i="3"/>
  <c r="E168" i="3"/>
  <c r="D168" i="3"/>
  <c r="K167" i="3"/>
  <c r="J167" i="3"/>
  <c r="I167" i="3"/>
  <c r="H167" i="3"/>
  <c r="G167" i="3"/>
  <c r="F167" i="3"/>
  <c r="E167" i="3"/>
  <c r="D167" i="3"/>
  <c r="K158" i="3"/>
  <c r="J158" i="3"/>
  <c r="I158" i="3"/>
  <c r="H158" i="3"/>
  <c r="G158" i="3"/>
  <c r="F158" i="3"/>
  <c r="E158" i="3"/>
  <c r="K157" i="3"/>
  <c r="J157" i="3"/>
  <c r="I157" i="3"/>
  <c r="H157" i="3"/>
  <c r="G157" i="3"/>
  <c r="F157" i="3"/>
  <c r="E157" i="3"/>
  <c r="K119" i="3"/>
  <c r="J119" i="3"/>
  <c r="I119" i="3"/>
  <c r="H119" i="3"/>
  <c r="G119" i="3"/>
  <c r="F119" i="3"/>
  <c r="E119" i="3"/>
  <c r="D119" i="3"/>
  <c r="K118" i="3"/>
  <c r="J118" i="3"/>
  <c r="I118" i="3"/>
  <c r="H118" i="3"/>
  <c r="G118" i="3"/>
  <c r="F118" i="3"/>
  <c r="E118" i="3"/>
  <c r="J81" i="3"/>
  <c r="H81" i="3"/>
  <c r="F81" i="3"/>
  <c r="D81" i="3"/>
  <c r="K78" i="3"/>
  <c r="J78" i="3"/>
  <c r="I78" i="3"/>
  <c r="H78" i="3"/>
  <c r="G78" i="3"/>
  <c r="F78" i="3"/>
  <c r="E78" i="3"/>
  <c r="D78" i="3"/>
  <c r="L41" i="3"/>
  <c r="J41" i="3"/>
  <c r="H41" i="3"/>
  <c r="F41" i="3"/>
  <c r="D41" i="3"/>
  <c r="L39" i="3"/>
  <c r="K39" i="3"/>
  <c r="J39" i="3"/>
  <c r="I39" i="3"/>
  <c r="H39" i="3"/>
  <c r="G39" i="3"/>
  <c r="F39" i="3"/>
  <c r="E39" i="3"/>
  <c r="D39" i="3"/>
  <c r="K38" i="3"/>
  <c r="J38" i="3"/>
  <c r="I38" i="3"/>
  <c r="H38" i="3"/>
  <c r="G38" i="3"/>
  <c r="F38" i="3"/>
  <c r="E38" i="3"/>
  <c r="D38" i="3"/>
  <c r="K195" i="2"/>
  <c r="J195" i="2"/>
  <c r="I195" i="2"/>
  <c r="H195" i="2"/>
  <c r="G195" i="2"/>
  <c r="F195" i="2"/>
  <c r="E195" i="2"/>
  <c r="D195" i="2"/>
  <c r="K194" i="2"/>
  <c r="J194" i="2"/>
  <c r="I194" i="2"/>
  <c r="H194" i="2"/>
  <c r="G194" i="2"/>
  <c r="F194" i="2"/>
  <c r="E194" i="2"/>
  <c r="D194" i="2"/>
  <c r="K193" i="2"/>
  <c r="J193" i="2"/>
  <c r="I193" i="2"/>
  <c r="H193" i="2"/>
  <c r="G193" i="2"/>
  <c r="F193" i="2"/>
  <c r="E193" i="2"/>
  <c r="D193" i="2"/>
  <c r="K192" i="2"/>
  <c r="J192" i="2"/>
  <c r="I192" i="2"/>
  <c r="H192" i="2"/>
  <c r="G192" i="2"/>
  <c r="F192" i="2"/>
  <c r="E192" i="2"/>
  <c r="D192" i="2"/>
  <c r="K191" i="2"/>
  <c r="J191" i="2"/>
  <c r="I191" i="2"/>
  <c r="H191" i="2"/>
  <c r="G191" i="2"/>
  <c r="F191" i="2"/>
  <c r="E191" i="2"/>
  <c r="D191" i="2"/>
  <c r="K190" i="2"/>
  <c r="J190" i="2"/>
  <c r="I190" i="2"/>
  <c r="H190" i="2"/>
  <c r="G190" i="2"/>
  <c r="F190" i="2"/>
  <c r="E190" i="2"/>
  <c r="D190" i="2"/>
  <c r="K189" i="2"/>
  <c r="J189" i="2"/>
  <c r="I189" i="2"/>
  <c r="H189" i="2"/>
  <c r="G189" i="2"/>
  <c r="F189" i="2"/>
  <c r="E189" i="2"/>
  <c r="D189" i="2"/>
  <c r="K188" i="2"/>
  <c r="J188" i="2"/>
  <c r="I188" i="2"/>
  <c r="H188" i="2"/>
  <c r="G188" i="2"/>
  <c r="F188" i="2"/>
  <c r="E188" i="2"/>
  <c r="D188" i="2"/>
  <c r="K187" i="2"/>
  <c r="J187" i="2"/>
  <c r="I187" i="2"/>
  <c r="H187" i="2"/>
  <c r="G187" i="2"/>
  <c r="F187" i="2"/>
  <c r="E187" i="2"/>
  <c r="D187" i="2"/>
  <c r="K186" i="2"/>
  <c r="J186" i="2"/>
  <c r="I186" i="2"/>
  <c r="H186" i="2"/>
  <c r="G186" i="2"/>
  <c r="F186" i="2"/>
  <c r="E186" i="2"/>
  <c r="D186" i="2"/>
  <c r="K185" i="2"/>
  <c r="J185" i="2"/>
  <c r="I185" i="2"/>
  <c r="H185" i="2"/>
  <c r="G185" i="2"/>
  <c r="F185" i="2"/>
  <c r="E185" i="2"/>
  <c r="D185" i="2"/>
  <c r="K184" i="2"/>
  <c r="J184" i="2"/>
  <c r="I184" i="2"/>
  <c r="H184" i="2"/>
  <c r="G184" i="2"/>
  <c r="F184" i="2"/>
  <c r="E184" i="2"/>
  <c r="D184" i="2"/>
  <c r="K183" i="2"/>
  <c r="J183" i="2"/>
  <c r="I183" i="2"/>
  <c r="H183" i="2"/>
  <c r="G183" i="2"/>
  <c r="F183" i="2"/>
  <c r="E183" i="2"/>
  <c r="D183" i="2"/>
  <c r="K182" i="2"/>
  <c r="J182" i="2"/>
  <c r="I182" i="2"/>
  <c r="H182" i="2"/>
  <c r="G182" i="2"/>
  <c r="F182" i="2"/>
  <c r="E182" i="2"/>
  <c r="D182" i="2"/>
  <c r="K181" i="2"/>
  <c r="J181" i="2"/>
  <c r="I181" i="2"/>
  <c r="H181" i="2"/>
  <c r="G181" i="2"/>
  <c r="F181" i="2"/>
  <c r="E181" i="2"/>
  <c r="D181" i="2"/>
  <c r="K180" i="2"/>
  <c r="J180" i="2"/>
  <c r="I180" i="2"/>
  <c r="H180" i="2"/>
  <c r="G180" i="2"/>
  <c r="F180" i="2"/>
  <c r="E180" i="2"/>
  <c r="D180" i="2"/>
  <c r="K179" i="2"/>
  <c r="J179" i="2"/>
  <c r="I179" i="2"/>
  <c r="H179" i="2"/>
  <c r="G179" i="2"/>
  <c r="F179" i="2"/>
  <c r="E179" i="2"/>
  <c r="D179" i="2"/>
  <c r="K178" i="2"/>
  <c r="J178" i="2"/>
  <c r="I178" i="2"/>
  <c r="H178" i="2"/>
  <c r="G178" i="2"/>
  <c r="F178" i="2"/>
  <c r="E178" i="2"/>
  <c r="D178" i="2"/>
  <c r="K177" i="2"/>
  <c r="J177" i="2"/>
  <c r="I177" i="2"/>
  <c r="H177" i="2"/>
  <c r="G177" i="2"/>
  <c r="F177" i="2"/>
  <c r="E177" i="2"/>
  <c r="D177" i="2"/>
  <c r="K176" i="2"/>
  <c r="J176" i="2"/>
  <c r="I176" i="2"/>
  <c r="H176" i="2"/>
  <c r="G176" i="2"/>
  <c r="F176" i="2"/>
  <c r="E176" i="2"/>
  <c r="D176" i="2"/>
  <c r="K175" i="2"/>
  <c r="J175" i="2"/>
  <c r="I175" i="2"/>
  <c r="H175" i="2"/>
  <c r="G175" i="2"/>
  <c r="F175" i="2"/>
  <c r="E175" i="2"/>
  <c r="D175" i="2"/>
  <c r="K174" i="2"/>
  <c r="J174" i="2"/>
  <c r="I174" i="2"/>
  <c r="H174" i="2"/>
  <c r="G174" i="2"/>
  <c r="F174" i="2"/>
  <c r="E174" i="2"/>
  <c r="D174" i="2"/>
  <c r="K173" i="2"/>
  <c r="J173" i="2"/>
  <c r="I173" i="2"/>
  <c r="H173" i="2"/>
  <c r="G173" i="2"/>
  <c r="F173" i="2"/>
  <c r="E173" i="2"/>
  <c r="D173" i="2"/>
  <c r="K172" i="2"/>
  <c r="J172" i="2"/>
  <c r="I172" i="2"/>
  <c r="H172" i="2"/>
  <c r="G172" i="2"/>
  <c r="F172" i="2"/>
  <c r="E172" i="2"/>
  <c r="D172" i="2"/>
  <c r="K171" i="2"/>
  <c r="J171" i="2"/>
  <c r="I171" i="2"/>
  <c r="H171" i="2"/>
  <c r="G171" i="2"/>
  <c r="F171" i="2"/>
  <c r="E171" i="2"/>
  <c r="D171" i="2"/>
  <c r="K170" i="2"/>
  <c r="J170" i="2"/>
  <c r="I170" i="2"/>
  <c r="H170" i="2"/>
  <c r="G170" i="2"/>
  <c r="F170" i="2"/>
  <c r="E170" i="2"/>
  <c r="D170" i="2"/>
  <c r="K169" i="2"/>
  <c r="J169" i="2"/>
  <c r="I169" i="2"/>
  <c r="H169" i="2"/>
  <c r="G169" i="2"/>
  <c r="F169" i="2"/>
  <c r="E169" i="2"/>
  <c r="D169" i="2"/>
  <c r="K168" i="2"/>
  <c r="J168" i="2"/>
  <c r="I168" i="2"/>
  <c r="H168" i="2"/>
  <c r="G168" i="2"/>
  <c r="F168" i="2"/>
  <c r="E168" i="2"/>
  <c r="D168" i="2"/>
  <c r="K167" i="2"/>
  <c r="J167" i="2"/>
  <c r="I167" i="2"/>
  <c r="H167" i="2"/>
  <c r="G167" i="2"/>
  <c r="F167" i="2"/>
  <c r="E167" i="2"/>
  <c r="J160" i="2"/>
  <c r="H160" i="2"/>
  <c r="F160" i="2"/>
  <c r="D160" i="2"/>
  <c r="K158" i="2"/>
  <c r="J158" i="2"/>
  <c r="I158" i="2"/>
  <c r="H158" i="2"/>
  <c r="G158" i="2"/>
  <c r="F158" i="2"/>
  <c r="E158" i="2"/>
  <c r="D158" i="2"/>
  <c r="K157" i="2"/>
  <c r="J157" i="2"/>
  <c r="I157" i="2"/>
  <c r="H157" i="2"/>
  <c r="G157" i="2"/>
  <c r="F157" i="2"/>
  <c r="E157" i="2"/>
  <c r="K119" i="2"/>
  <c r="J119" i="2"/>
  <c r="I119" i="2"/>
  <c r="H119" i="2"/>
  <c r="G119" i="2"/>
  <c r="F119" i="2"/>
  <c r="E119" i="2"/>
  <c r="D119" i="2"/>
  <c r="K118" i="2"/>
  <c r="J118" i="2"/>
  <c r="I118" i="2"/>
  <c r="H118" i="2"/>
  <c r="G118" i="2"/>
  <c r="F118" i="2"/>
  <c r="E118" i="2"/>
  <c r="D118" i="2"/>
  <c r="J81" i="2"/>
  <c r="H81" i="2"/>
  <c r="F81" i="2"/>
  <c r="D81" i="2"/>
  <c r="K78" i="2"/>
  <c r="J78" i="2"/>
  <c r="I78" i="2"/>
  <c r="H78" i="2"/>
  <c r="G78" i="2"/>
  <c r="F78" i="2"/>
  <c r="E78" i="2"/>
  <c r="D78" i="2"/>
  <c r="L41" i="2"/>
  <c r="J41" i="2"/>
  <c r="H41" i="2"/>
  <c r="F41" i="2"/>
  <c r="D41" i="2"/>
  <c r="L39" i="2"/>
  <c r="K39" i="2"/>
  <c r="J39" i="2"/>
  <c r="I39" i="2"/>
  <c r="H39" i="2"/>
  <c r="G39" i="2"/>
  <c r="F39" i="2"/>
  <c r="E39" i="2"/>
  <c r="D39" i="2"/>
  <c r="K38" i="2"/>
  <c r="J38" i="2"/>
  <c r="I38" i="2"/>
  <c r="H38" i="2"/>
  <c r="G38" i="2"/>
  <c r="F38" i="2"/>
  <c r="E38" i="2"/>
  <c r="D38" i="2"/>
  <c r="K195" i="1"/>
  <c r="J195" i="1"/>
  <c r="I195" i="1"/>
  <c r="H195" i="1"/>
  <c r="G195" i="1"/>
  <c r="F195" i="1"/>
  <c r="E195" i="1"/>
  <c r="D195" i="1"/>
  <c r="K194" i="1"/>
  <c r="J194" i="1"/>
  <c r="I194" i="1"/>
  <c r="H194" i="1"/>
  <c r="G194" i="1"/>
  <c r="F194" i="1"/>
  <c r="E194" i="1"/>
  <c r="D194" i="1"/>
  <c r="K193" i="1"/>
  <c r="J193" i="1"/>
  <c r="I193" i="1"/>
  <c r="H193" i="1"/>
  <c r="G193" i="1"/>
  <c r="F193" i="1"/>
  <c r="E193" i="1"/>
  <c r="D193" i="1"/>
  <c r="K192" i="1"/>
  <c r="J192" i="1"/>
  <c r="I192" i="1"/>
  <c r="H192" i="1"/>
  <c r="G192" i="1"/>
  <c r="F192" i="1"/>
  <c r="E192" i="1"/>
  <c r="D192" i="1"/>
  <c r="K191" i="1"/>
  <c r="J191" i="1"/>
  <c r="I191" i="1"/>
  <c r="H191" i="1"/>
  <c r="G191" i="1"/>
  <c r="F191" i="1"/>
  <c r="E191" i="1"/>
  <c r="D191" i="1"/>
  <c r="K190" i="1"/>
  <c r="J190" i="1"/>
  <c r="I190" i="1"/>
  <c r="H190" i="1"/>
  <c r="G190" i="1"/>
  <c r="F190" i="1"/>
  <c r="E190" i="1"/>
  <c r="D190" i="1"/>
  <c r="K189" i="1"/>
  <c r="J189" i="1"/>
  <c r="I189" i="1"/>
  <c r="H189" i="1"/>
  <c r="G189" i="1"/>
  <c r="F189" i="1"/>
  <c r="E189" i="1"/>
  <c r="D189" i="1"/>
  <c r="K188" i="1"/>
  <c r="J188" i="1"/>
  <c r="I188" i="1"/>
  <c r="H188" i="1"/>
  <c r="G188" i="1"/>
  <c r="F188" i="1"/>
  <c r="E188" i="1"/>
  <c r="D188" i="1"/>
  <c r="K187" i="1"/>
  <c r="J187" i="1"/>
  <c r="I187" i="1"/>
  <c r="H187" i="1"/>
  <c r="G187" i="1"/>
  <c r="F187" i="1"/>
  <c r="E187" i="1"/>
  <c r="D187" i="1"/>
  <c r="K186" i="1"/>
  <c r="J186" i="1"/>
  <c r="I186" i="1"/>
  <c r="H186" i="1"/>
  <c r="G186" i="1"/>
  <c r="F186" i="1"/>
  <c r="E186" i="1"/>
  <c r="D186" i="1"/>
  <c r="K185" i="1"/>
  <c r="J185" i="1"/>
  <c r="I185" i="1"/>
  <c r="H185" i="1"/>
  <c r="G185" i="1"/>
  <c r="F185" i="1"/>
  <c r="E185" i="1"/>
  <c r="D185" i="1"/>
  <c r="K184" i="1"/>
  <c r="J184" i="1"/>
  <c r="I184" i="1"/>
  <c r="H184" i="1"/>
  <c r="G184" i="1"/>
  <c r="F184" i="1"/>
  <c r="E184" i="1"/>
  <c r="D184" i="1"/>
  <c r="K183" i="1"/>
  <c r="J183" i="1"/>
  <c r="I183" i="1"/>
  <c r="H183" i="1"/>
  <c r="G183" i="1"/>
  <c r="F183" i="1"/>
  <c r="E183" i="1"/>
  <c r="D183" i="1"/>
  <c r="K182" i="1"/>
  <c r="J182" i="1"/>
  <c r="I182" i="1"/>
  <c r="H182" i="1"/>
  <c r="G182" i="1"/>
  <c r="F182" i="1"/>
  <c r="E182" i="1"/>
  <c r="D182" i="1"/>
  <c r="K181" i="1"/>
  <c r="J181" i="1"/>
  <c r="I181" i="1"/>
  <c r="H181" i="1"/>
  <c r="G181" i="1"/>
  <c r="F181" i="1"/>
  <c r="E181" i="1"/>
  <c r="D181" i="1"/>
  <c r="K180" i="1"/>
  <c r="J180" i="1"/>
  <c r="I180" i="1"/>
  <c r="H180" i="1"/>
  <c r="G180" i="1"/>
  <c r="F180" i="1"/>
  <c r="E180" i="1"/>
  <c r="D180" i="1"/>
  <c r="K179" i="1"/>
  <c r="J179" i="1"/>
  <c r="I179" i="1"/>
  <c r="H179" i="1"/>
  <c r="G179" i="1"/>
  <c r="F179" i="1"/>
  <c r="E179" i="1"/>
  <c r="D179" i="1"/>
  <c r="K178" i="1"/>
  <c r="J178" i="1"/>
  <c r="I178" i="1"/>
  <c r="H178" i="1"/>
  <c r="G178" i="1"/>
  <c r="F178" i="1"/>
  <c r="E178" i="1"/>
  <c r="D178" i="1"/>
  <c r="K177" i="1"/>
  <c r="J177" i="1"/>
  <c r="I177" i="1"/>
  <c r="H177" i="1"/>
  <c r="G177" i="1"/>
  <c r="F177" i="1"/>
  <c r="E177" i="1"/>
  <c r="D177" i="1"/>
  <c r="K176" i="1"/>
  <c r="J176" i="1"/>
  <c r="I176" i="1"/>
  <c r="H176" i="1"/>
  <c r="G176" i="1"/>
  <c r="F176" i="1"/>
  <c r="E176" i="1"/>
  <c r="D176" i="1"/>
  <c r="K175" i="1"/>
  <c r="J175" i="1"/>
  <c r="I175" i="1"/>
  <c r="H175" i="1"/>
  <c r="G175" i="1"/>
  <c r="F175" i="1"/>
  <c r="E175" i="1"/>
  <c r="D175" i="1"/>
  <c r="K174" i="1"/>
  <c r="J174" i="1"/>
  <c r="I174" i="1"/>
  <c r="H174" i="1"/>
  <c r="G174" i="1"/>
  <c r="F174" i="1"/>
  <c r="E174" i="1"/>
  <c r="D174" i="1"/>
  <c r="K173" i="1"/>
  <c r="J173" i="1"/>
  <c r="I173" i="1"/>
  <c r="H173" i="1"/>
  <c r="G173" i="1"/>
  <c r="F173" i="1"/>
  <c r="E173" i="1"/>
  <c r="D173" i="1"/>
  <c r="K172" i="1"/>
  <c r="J172" i="1"/>
  <c r="I172" i="1"/>
  <c r="H172" i="1"/>
  <c r="G172" i="1"/>
  <c r="F172" i="1"/>
  <c r="E172" i="1"/>
  <c r="D172" i="1"/>
  <c r="K171" i="1"/>
  <c r="J171" i="1"/>
  <c r="I171" i="1"/>
  <c r="H171" i="1"/>
  <c r="G171" i="1"/>
  <c r="F171" i="1"/>
  <c r="E171" i="1"/>
  <c r="D171" i="1"/>
  <c r="K170" i="1"/>
  <c r="J170" i="1"/>
  <c r="I170" i="1"/>
  <c r="H170" i="1"/>
  <c r="G170" i="1"/>
  <c r="F170" i="1"/>
  <c r="E170" i="1"/>
  <c r="D170" i="1"/>
  <c r="K169" i="1"/>
  <c r="J169" i="1"/>
  <c r="I169" i="1"/>
  <c r="H169" i="1"/>
  <c r="G169" i="1"/>
  <c r="F169" i="1"/>
  <c r="E169" i="1"/>
  <c r="D169" i="1"/>
  <c r="K168" i="1"/>
  <c r="J168" i="1"/>
  <c r="I168" i="1"/>
  <c r="H168" i="1"/>
  <c r="G168" i="1"/>
  <c r="F168" i="1"/>
  <c r="E168" i="1"/>
  <c r="D168" i="1"/>
  <c r="K167" i="1"/>
  <c r="J167" i="1"/>
  <c r="I167" i="1"/>
  <c r="H167" i="1"/>
  <c r="G167" i="1"/>
  <c r="F167" i="1"/>
  <c r="E167" i="1"/>
  <c r="D167" i="1"/>
  <c r="K158" i="1"/>
  <c r="J158" i="1"/>
  <c r="I158" i="1"/>
  <c r="H158" i="1"/>
  <c r="G158" i="1"/>
  <c r="F158" i="1"/>
  <c r="K157" i="1"/>
  <c r="J157" i="1"/>
  <c r="I157" i="1"/>
  <c r="H157" i="1"/>
  <c r="G157" i="1"/>
  <c r="F157" i="1"/>
  <c r="K119" i="1"/>
  <c r="J119" i="1"/>
  <c r="I119" i="1"/>
  <c r="H119" i="1"/>
  <c r="G119" i="1"/>
  <c r="F119" i="1"/>
  <c r="E119" i="1"/>
  <c r="K118" i="1"/>
  <c r="J118" i="1"/>
  <c r="I118" i="1"/>
  <c r="H118" i="1"/>
  <c r="G118" i="1"/>
  <c r="F118" i="1"/>
  <c r="E118" i="1"/>
  <c r="J81" i="1"/>
  <c r="H81" i="1"/>
  <c r="F81" i="1"/>
  <c r="D81" i="1"/>
  <c r="K78" i="1"/>
  <c r="J78" i="1"/>
  <c r="I78" i="1"/>
  <c r="H78" i="1"/>
  <c r="G78" i="1"/>
  <c r="F78" i="1"/>
  <c r="E78" i="1"/>
  <c r="D78" i="1"/>
  <c r="L41" i="1"/>
  <c r="J41" i="1"/>
  <c r="H41" i="1"/>
  <c r="F41" i="1"/>
  <c r="D41" i="1"/>
  <c r="K39" i="1"/>
  <c r="J39" i="1"/>
  <c r="I39" i="1"/>
  <c r="H39" i="1"/>
  <c r="G39" i="1"/>
  <c r="F39" i="1"/>
  <c r="E39" i="1"/>
  <c r="D39" i="1"/>
  <c r="K38" i="1"/>
  <c r="J38" i="1"/>
  <c r="I38" i="1"/>
  <c r="H38" i="1"/>
  <c r="G38" i="1"/>
  <c r="F38" i="1"/>
  <c r="E38" i="1"/>
  <c r="F196" i="15" l="1"/>
  <c r="D196" i="15"/>
  <c r="E196" i="15"/>
  <c r="M196" i="13"/>
  <c r="F196" i="3"/>
  <c r="G196" i="3"/>
  <c r="H196" i="3"/>
  <c r="I196" i="3"/>
  <c r="J196" i="3"/>
  <c r="K196" i="3"/>
  <c r="L118" i="1"/>
  <c r="L167" i="1"/>
  <c r="M196" i="12"/>
  <c r="D196" i="12"/>
  <c r="L191" i="10"/>
  <c r="L190" i="6"/>
  <c r="L192" i="10"/>
  <c r="L169" i="10"/>
  <c r="L186" i="10"/>
  <c r="L176" i="10"/>
  <c r="L189" i="10"/>
  <c r="L174" i="10"/>
  <c r="K195" i="19"/>
  <c r="H196" i="16"/>
  <c r="L38" i="19"/>
  <c r="E195" i="19"/>
  <c r="F195" i="19"/>
  <c r="G195" i="19"/>
  <c r="H195" i="19"/>
  <c r="F196" i="16"/>
  <c r="G196" i="16"/>
  <c r="L173" i="19"/>
  <c r="I196" i="16"/>
  <c r="J196" i="16"/>
  <c r="K196" i="16"/>
  <c r="L172" i="10"/>
  <c r="L173" i="10"/>
  <c r="L188" i="10"/>
  <c r="L187" i="10"/>
  <c r="L167" i="11"/>
  <c r="L167" i="10"/>
  <c r="L180" i="10"/>
  <c r="L183" i="10"/>
  <c r="L168" i="10"/>
  <c r="L185" i="10"/>
  <c r="L184" i="10"/>
  <c r="D196" i="14"/>
  <c r="L178" i="10"/>
  <c r="L179" i="10"/>
  <c r="L179" i="7"/>
  <c r="F196" i="11"/>
  <c r="E196" i="11"/>
  <c r="D196" i="11"/>
  <c r="L171" i="10"/>
  <c r="H196" i="9"/>
  <c r="G196" i="9"/>
  <c r="F196" i="9"/>
  <c r="K195" i="7"/>
  <c r="L170" i="7"/>
  <c r="F196" i="2"/>
  <c r="E196" i="2"/>
  <c r="L190" i="10"/>
  <c r="G195" i="7"/>
  <c r="F195" i="7"/>
  <c r="E195" i="7"/>
  <c r="D195" i="7"/>
  <c r="H195" i="6"/>
  <c r="F195" i="6"/>
  <c r="E195" i="6"/>
  <c r="L158" i="16"/>
  <c r="L157" i="19"/>
  <c r="D195" i="19"/>
  <c r="L157" i="18"/>
  <c r="D195" i="18"/>
  <c r="L158" i="17"/>
  <c r="L158" i="14"/>
  <c r="L158" i="13"/>
  <c r="L158" i="12"/>
  <c r="K196" i="11"/>
  <c r="J196" i="11"/>
  <c r="I196" i="11"/>
  <c r="H196" i="11"/>
  <c r="G196" i="11"/>
  <c r="L158" i="11"/>
  <c r="L181" i="10"/>
  <c r="H197" i="10"/>
  <c r="L177" i="10"/>
  <c r="G197" i="10"/>
  <c r="L158" i="10"/>
  <c r="K196" i="9"/>
  <c r="J196" i="9"/>
  <c r="I196" i="9"/>
  <c r="E196" i="9"/>
  <c r="D196" i="9"/>
  <c r="L158" i="9"/>
  <c r="D197" i="8"/>
  <c r="L158" i="8"/>
  <c r="D196" i="8"/>
  <c r="J195" i="7"/>
  <c r="H195" i="7"/>
  <c r="I195" i="7"/>
  <c r="L157" i="7"/>
  <c r="I195" i="6"/>
  <c r="J195" i="6"/>
  <c r="K195" i="6"/>
  <c r="D195" i="6"/>
  <c r="G195" i="6"/>
  <c r="L157" i="6"/>
  <c r="L157" i="5"/>
  <c r="D196" i="5"/>
  <c r="K196" i="4"/>
  <c r="J196" i="4"/>
  <c r="I196" i="4"/>
  <c r="H196" i="4"/>
  <c r="G196" i="4"/>
  <c r="F196" i="4"/>
  <c r="E196" i="4"/>
  <c r="L158" i="4"/>
  <c r="L158" i="3"/>
  <c r="D197" i="3"/>
  <c r="D196" i="3"/>
  <c r="K196" i="2"/>
  <c r="J196" i="2"/>
  <c r="I196" i="2"/>
  <c r="H196" i="2"/>
  <c r="G196" i="2"/>
  <c r="L158" i="2"/>
  <c r="D196" i="2"/>
  <c r="D197" i="2"/>
  <c r="K196" i="1"/>
  <c r="J196" i="1"/>
  <c r="I196" i="1"/>
  <c r="H196" i="1"/>
  <c r="G196" i="1"/>
  <c r="F196" i="1"/>
  <c r="E196" i="1"/>
  <c r="D196" i="1"/>
  <c r="L158" i="1"/>
  <c r="L156" i="19"/>
  <c r="L156" i="18"/>
  <c r="L157" i="17"/>
  <c r="L157" i="16"/>
  <c r="D196" i="16"/>
  <c r="J74" i="61"/>
  <c r="L74" i="61" s="1"/>
  <c r="I196" i="15"/>
  <c r="L158" i="15"/>
  <c r="J196" i="15"/>
  <c r="K196" i="15"/>
  <c r="L196" i="15" s="1"/>
  <c r="G196" i="13"/>
  <c r="H196" i="13"/>
  <c r="I196" i="13"/>
  <c r="J196" i="13"/>
  <c r="K196" i="13"/>
  <c r="D196" i="13"/>
  <c r="L157" i="15"/>
  <c r="L157" i="14"/>
  <c r="F196" i="13"/>
  <c r="L157" i="13"/>
  <c r="E196" i="13"/>
  <c r="L157" i="12"/>
  <c r="L157" i="11"/>
  <c r="L195" i="10"/>
  <c r="L193" i="10"/>
  <c r="L157" i="10"/>
  <c r="E196" i="10"/>
  <c r="L196" i="10" s="1"/>
  <c r="L157" i="9"/>
  <c r="L157" i="8"/>
  <c r="E196" i="8"/>
  <c r="L156" i="7"/>
  <c r="L156" i="6"/>
  <c r="L156" i="5"/>
  <c r="L157" i="4"/>
  <c r="L157" i="3"/>
  <c r="E196" i="3"/>
  <c r="L160" i="2"/>
  <c r="L157" i="2"/>
  <c r="L157" i="1"/>
  <c r="M196" i="11"/>
  <c r="M195" i="5"/>
  <c r="M196" i="4"/>
  <c r="L38" i="8"/>
  <c r="L186" i="7"/>
  <c r="L189" i="7"/>
  <c r="L185" i="7"/>
  <c r="L166" i="7"/>
  <c r="L169" i="7"/>
  <c r="L172" i="7"/>
  <c r="L188" i="7"/>
  <c r="L194" i="7"/>
  <c r="L175" i="7"/>
  <c r="L178" i="7"/>
  <c r="L174" i="6"/>
  <c r="L180" i="6"/>
  <c r="L170" i="6"/>
  <c r="L186" i="6"/>
  <c r="L189" i="6"/>
  <c r="L79" i="6"/>
  <c r="L179" i="6"/>
  <c r="L172" i="6"/>
  <c r="L194" i="6"/>
  <c r="L39" i="19"/>
  <c r="L183" i="18"/>
  <c r="L172" i="18"/>
  <c r="L38" i="18"/>
  <c r="L167" i="13"/>
  <c r="J196" i="12"/>
  <c r="E196" i="12"/>
  <c r="F196" i="12"/>
  <c r="G196" i="12"/>
  <c r="H196" i="12"/>
  <c r="I196" i="12"/>
  <c r="K196" i="12"/>
  <c r="D197" i="12"/>
  <c r="L39" i="11"/>
  <c r="E197" i="10"/>
  <c r="F197" i="10"/>
  <c r="L191" i="18"/>
  <c r="L192" i="7"/>
  <c r="L193" i="7"/>
  <c r="L192" i="6"/>
  <c r="L174" i="7"/>
  <c r="L175" i="2"/>
  <c r="L169" i="13"/>
  <c r="L190" i="7"/>
  <c r="L188" i="6"/>
  <c r="L167" i="6"/>
  <c r="L177" i="18"/>
  <c r="L177" i="7"/>
  <c r="L177" i="6"/>
  <c r="L178" i="6"/>
  <c r="L187" i="7"/>
  <c r="L187" i="6"/>
  <c r="L186" i="18"/>
  <c r="L181" i="7"/>
  <c r="L183" i="9"/>
  <c r="L182" i="6"/>
  <c r="L184" i="19"/>
  <c r="L184" i="7"/>
  <c r="L184" i="6"/>
  <c r="L173" i="7"/>
  <c r="L173" i="6"/>
  <c r="L166" i="6"/>
  <c r="L186" i="9"/>
  <c r="L185" i="6"/>
  <c r="L171" i="7"/>
  <c r="L171" i="6"/>
  <c r="L189" i="18"/>
  <c r="I196" i="6"/>
  <c r="L169" i="6"/>
  <c r="K196" i="6"/>
  <c r="L119" i="1"/>
  <c r="L170" i="19"/>
  <c r="L119" i="15"/>
  <c r="J112" i="61"/>
  <c r="J111" i="61"/>
  <c r="L119" i="19"/>
  <c r="L118" i="19"/>
  <c r="L119" i="18"/>
  <c r="L118" i="18"/>
  <c r="L118" i="17"/>
  <c r="L119" i="17"/>
  <c r="L118" i="14"/>
  <c r="L119" i="14"/>
  <c r="J196" i="6"/>
  <c r="F196" i="6"/>
  <c r="L176" i="6"/>
  <c r="E196" i="6"/>
  <c r="I196" i="7"/>
  <c r="G196" i="7"/>
  <c r="F196" i="7"/>
  <c r="L176" i="7"/>
  <c r="L119" i="10"/>
  <c r="L118" i="10"/>
  <c r="I197" i="10"/>
  <c r="L39" i="10"/>
  <c r="G197" i="9"/>
  <c r="L118" i="9"/>
  <c r="L119" i="9"/>
  <c r="E197" i="9"/>
  <c r="K196" i="7"/>
  <c r="J196" i="7"/>
  <c r="H196" i="7"/>
  <c r="E196" i="7"/>
  <c r="L183" i="7"/>
  <c r="H196" i="6"/>
  <c r="G196" i="6"/>
  <c r="L183" i="6"/>
  <c r="M196" i="6"/>
  <c r="L119" i="5"/>
  <c r="L118" i="5"/>
  <c r="L119" i="4"/>
  <c r="L118" i="4"/>
  <c r="L176" i="15"/>
  <c r="L182" i="15"/>
  <c r="L185" i="15"/>
  <c r="L188" i="15"/>
  <c r="L190" i="17"/>
  <c r="L180" i="17"/>
  <c r="L186" i="14"/>
  <c r="L176" i="14"/>
  <c r="L118" i="12"/>
  <c r="L119" i="12"/>
  <c r="L195" i="12"/>
  <c r="L194" i="12"/>
  <c r="E197" i="11"/>
  <c r="L38" i="11"/>
  <c r="G197" i="11"/>
  <c r="L168" i="11"/>
  <c r="L174" i="11"/>
  <c r="J197" i="11"/>
  <c r="L119" i="11"/>
  <c r="L172" i="11"/>
  <c r="L171" i="11"/>
  <c r="I197" i="11"/>
  <c r="J197" i="10"/>
  <c r="J197" i="4"/>
  <c r="K197" i="4"/>
  <c r="L118" i="3"/>
  <c r="L172" i="3"/>
  <c r="L178" i="3"/>
  <c r="L181" i="3"/>
  <c r="L184" i="3"/>
  <c r="L187" i="3"/>
  <c r="L190" i="3"/>
  <c r="H197" i="3"/>
  <c r="L171" i="3"/>
  <c r="L177" i="3"/>
  <c r="L183" i="3"/>
  <c r="L186" i="3"/>
  <c r="L195" i="3"/>
  <c r="I197" i="3"/>
  <c r="J197" i="3"/>
  <c r="L119" i="3"/>
  <c r="K197" i="3"/>
  <c r="L167" i="3"/>
  <c r="L170" i="3"/>
  <c r="L176" i="3"/>
  <c r="L179" i="3"/>
  <c r="L188" i="3"/>
  <c r="L191" i="3"/>
  <c r="L194" i="3"/>
  <c r="F197" i="3"/>
  <c r="G197" i="3"/>
  <c r="L168" i="3"/>
  <c r="L174" i="3"/>
  <c r="L193" i="3"/>
  <c r="L180" i="3"/>
  <c r="L173" i="3"/>
  <c r="L189" i="3"/>
  <c r="L182" i="3"/>
  <c r="L185" i="3"/>
  <c r="E197" i="3"/>
  <c r="L175" i="3"/>
  <c r="L39" i="1"/>
  <c r="G197" i="1"/>
  <c r="L38" i="1"/>
  <c r="H197" i="1"/>
  <c r="L78" i="1"/>
  <c r="J197" i="1"/>
  <c r="G197" i="8"/>
  <c r="L119" i="8"/>
  <c r="L170" i="8"/>
  <c r="L173" i="8"/>
  <c r="L39" i="8"/>
  <c r="L118" i="8"/>
  <c r="M197" i="8"/>
  <c r="I197" i="8"/>
  <c r="E197" i="8"/>
  <c r="L167" i="15"/>
  <c r="L170" i="15"/>
  <c r="L194" i="15"/>
  <c r="L189" i="15"/>
  <c r="L195" i="15"/>
  <c r="L195" i="13"/>
  <c r="L118" i="16"/>
  <c r="L119" i="16"/>
  <c r="L183" i="17"/>
  <c r="G197" i="17"/>
  <c r="L186" i="17"/>
  <c r="L192" i="17"/>
  <c r="L189" i="17"/>
  <c r="L179" i="17"/>
  <c r="L176" i="17"/>
  <c r="E197" i="17"/>
  <c r="L173" i="17"/>
  <c r="L170" i="17"/>
  <c r="L167" i="17"/>
  <c r="K197" i="13"/>
  <c r="L118" i="13"/>
  <c r="L176" i="13"/>
  <c r="L119" i="13"/>
  <c r="M196" i="7"/>
  <c r="M196" i="5"/>
  <c r="L179" i="5"/>
  <c r="K196" i="5"/>
  <c r="J196" i="5"/>
  <c r="L194" i="5"/>
  <c r="L193" i="5"/>
  <c r="L192" i="5"/>
  <c r="M197" i="4"/>
  <c r="L195" i="4"/>
  <c r="L194" i="4"/>
  <c r="L193" i="4"/>
  <c r="L118" i="2"/>
  <c r="L119" i="2"/>
  <c r="K197" i="2"/>
  <c r="L191" i="2"/>
  <c r="J197" i="2"/>
  <c r="L38" i="2"/>
  <c r="L195" i="2"/>
  <c r="L194" i="2"/>
  <c r="L193" i="2"/>
  <c r="H196" i="5"/>
  <c r="F196" i="5"/>
  <c r="L185" i="5"/>
  <c r="L173" i="15"/>
  <c r="F197" i="4"/>
  <c r="L183" i="4"/>
  <c r="L180" i="4"/>
  <c r="L182" i="4"/>
  <c r="L190" i="5"/>
  <c r="L191" i="4"/>
  <c r="L189" i="5"/>
  <c r="L190" i="4"/>
  <c r="L188" i="5"/>
  <c r="L189" i="4"/>
  <c r="L187" i="5"/>
  <c r="L188" i="4"/>
  <c r="L188" i="2"/>
  <c r="L186" i="5"/>
  <c r="L187" i="4"/>
  <c r="L186" i="4"/>
  <c r="L185" i="4"/>
  <c r="L184" i="5"/>
  <c r="L183" i="5"/>
  <c r="H197" i="4"/>
  <c r="L184" i="4"/>
  <c r="L182" i="5"/>
  <c r="L181" i="5"/>
  <c r="L180" i="5"/>
  <c r="L181" i="4"/>
  <c r="L180" i="2"/>
  <c r="L178" i="5"/>
  <c r="L179" i="4"/>
  <c r="L178" i="4"/>
  <c r="L177" i="5"/>
  <c r="L176" i="5"/>
  <c r="L177" i="4"/>
  <c r="L177" i="2"/>
  <c r="L175" i="5"/>
  <c r="L176" i="4"/>
  <c r="L174" i="5"/>
  <c r="L175" i="4"/>
  <c r="L173" i="5"/>
  <c r="L174" i="4"/>
  <c r="L173" i="4"/>
  <c r="L172" i="5"/>
  <c r="L171" i="5"/>
  <c r="L172" i="4"/>
  <c r="L172" i="2"/>
  <c r="G197" i="2"/>
  <c r="L170" i="5"/>
  <c r="L171" i="4"/>
  <c r="L169" i="5"/>
  <c r="L170" i="4"/>
  <c r="L167" i="4"/>
  <c r="L167" i="5"/>
  <c r="L168" i="4"/>
  <c r="I196" i="5"/>
  <c r="L166" i="5"/>
  <c r="G196" i="5"/>
  <c r="E196" i="5"/>
  <c r="E197" i="4"/>
  <c r="E197" i="2"/>
  <c r="G197" i="4"/>
  <c r="I197" i="4"/>
  <c r="I197" i="2"/>
  <c r="L167" i="2"/>
  <c r="H197" i="2"/>
  <c r="L174" i="2"/>
  <c r="L183" i="2"/>
  <c r="L185" i="2"/>
  <c r="L168" i="2"/>
  <c r="L178" i="2"/>
  <c r="L181" i="2"/>
  <c r="L171" i="2"/>
  <c r="L184" i="2"/>
  <c r="L187" i="2"/>
  <c r="L190" i="2"/>
  <c r="L170" i="2"/>
  <c r="L173" i="2"/>
  <c r="L189" i="2"/>
  <c r="L176" i="2"/>
  <c r="L179" i="2"/>
  <c r="L182" i="2"/>
  <c r="L179" i="15"/>
  <c r="L191" i="15"/>
  <c r="L38" i="14"/>
  <c r="L38" i="15"/>
  <c r="E197" i="15"/>
  <c r="L39" i="15"/>
  <c r="L189" i="14"/>
  <c r="E197" i="14"/>
  <c r="L39" i="14"/>
  <c r="L179" i="14"/>
  <c r="G197" i="14"/>
  <c r="G197" i="15"/>
  <c r="L189" i="13"/>
  <c r="L38" i="13"/>
  <c r="L170" i="13"/>
  <c r="G197" i="13"/>
  <c r="L185" i="13"/>
  <c r="L180" i="13"/>
  <c r="L179" i="13"/>
  <c r="E197" i="13"/>
  <c r="M197" i="13"/>
  <c r="L173" i="13"/>
  <c r="L191" i="13"/>
  <c r="I197" i="13"/>
  <c r="J197" i="13"/>
  <c r="L182" i="13"/>
  <c r="L172" i="13"/>
  <c r="L181" i="13"/>
  <c r="L184" i="13"/>
  <c r="L168" i="13"/>
  <c r="H197" i="13"/>
  <c r="L171" i="13"/>
  <c r="L174" i="13"/>
  <c r="L183" i="13"/>
  <c r="L175" i="13"/>
  <c r="L188" i="13"/>
  <c r="L194" i="13"/>
  <c r="F197" i="13"/>
  <c r="L178" i="13"/>
  <c r="L187" i="13"/>
  <c r="L190" i="13"/>
  <c r="L193" i="13"/>
  <c r="L177" i="13"/>
  <c r="I197" i="12"/>
  <c r="G197" i="12"/>
  <c r="L187" i="12"/>
  <c r="M197" i="12"/>
  <c r="L193" i="12"/>
  <c r="K197" i="12"/>
  <c r="L172" i="12"/>
  <c r="L188" i="12"/>
  <c r="J197" i="12"/>
  <c r="L168" i="12"/>
  <c r="H197" i="12"/>
  <c r="L171" i="12"/>
  <c r="L167" i="12"/>
  <c r="L170" i="12"/>
  <c r="L183" i="12"/>
  <c r="L186" i="12"/>
  <c r="L173" i="12"/>
  <c r="L176" i="12"/>
  <c r="L179" i="12"/>
  <c r="L182" i="12"/>
  <c r="L185" i="12"/>
  <c r="L191" i="12"/>
  <c r="F197" i="12"/>
  <c r="L175" i="12"/>
  <c r="L178" i="12"/>
  <c r="L181" i="12"/>
  <c r="L184" i="12"/>
  <c r="L190" i="12"/>
  <c r="L174" i="12"/>
  <c r="L177" i="12"/>
  <c r="L180" i="12"/>
  <c r="L189" i="12"/>
  <c r="L192" i="12"/>
  <c r="M196" i="19"/>
  <c r="K197" i="16"/>
  <c r="E196" i="19"/>
  <c r="F196" i="19"/>
  <c r="G196" i="19"/>
  <c r="H196" i="19"/>
  <c r="L174" i="19"/>
  <c r="I196" i="19"/>
  <c r="L177" i="19"/>
  <c r="L180" i="19"/>
  <c r="L183" i="19"/>
  <c r="J196" i="19"/>
  <c r="K196" i="19"/>
  <c r="L182" i="19"/>
  <c r="L185" i="19"/>
  <c r="L172" i="19"/>
  <c r="E196" i="18"/>
  <c r="F196" i="18"/>
  <c r="L194" i="18"/>
  <c r="G196" i="18"/>
  <c r="H196" i="18"/>
  <c r="I196" i="18"/>
  <c r="J196" i="18"/>
  <c r="K196" i="18"/>
  <c r="L176" i="18"/>
  <c r="L182" i="18"/>
  <c r="L184" i="18"/>
  <c r="L171" i="18"/>
  <c r="M197" i="17"/>
  <c r="L39" i="17"/>
  <c r="J197" i="17"/>
  <c r="K197" i="17"/>
  <c r="L38" i="17"/>
  <c r="L195" i="17"/>
  <c r="L182" i="17"/>
  <c r="L185" i="17"/>
  <c r="L172" i="17"/>
  <c r="I197" i="17"/>
  <c r="L193" i="17"/>
  <c r="H197" i="17"/>
  <c r="L177" i="17"/>
  <c r="L39" i="16"/>
  <c r="F197" i="17"/>
  <c r="L175" i="17"/>
  <c r="L188" i="17"/>
  <c r="L191" i="17"/>
  <c r="L194" i="17"/>
  <c r="L178" i="17"/>
  <c r="L181" i="17"/>
  <c r="L38" i="16"/>
  <c r="L168" i="17"/>
  <c r="L184" i="17"/>
  <c r="L171" i="17"/>
  <c r="L174" i="17"/>
  <c r="L187" i="17"/>
  <c r="M197" i="16"/>
  <c r="L172" i="16"/>
  <c r="L188" i="16"/>
  <c r="L191" i="16"/>
  <c r="L194" i="16"/>
  <c r="L175" i="16"/>
  <c r="J197" i="16"/>
  <c r="L178" i="16"/>
  <c r="I197" i="16"/>
  <c r="H197" i="16"/>
  <c r="L181" i="16"/>
  <c r="G197" i="16"/>
  <c r="L176" i="16"/>
  <c r="L179" i="16"/>
  <c r="L182" i="16"/>
  <c r="L185" i="16"/>
  <c r="L190" i="16"/>
  <c r="F197" i="16"/>
  <c r="L186" i="16"/>
  <c r="L170" i="16"/>
  <c r="L173" i="16"/>
  <c r="L189" i="16"/>
  <c r="L195" i="16"/>
  <c r="L184" i="16"/>
  <c r="L187" i="16"/>
  <c r="L168" i="16"/>
  <c r="L171" i="16"/>
  <c r="L193" i="16"/>
  <c r="L174" i="16"/>
  <c r="L177" i="16"/>
  <c r="L180" i="16"/>
  <c r="L183" i="16"/>
  <c r="L167" i="16"/>
  <c r="E197" i="16"/>
  <c r="M197" i="15"/>
  <c r="I197" i="15"/>
  <c r="J197" i="15"/>
  <c r="K197" i="15"/>
  <c r="L172" i="15"/>
  <c r="L168" i="15"/>
  <c r="H197" i="15"/>
  <c r="L171" i="15"/>
  <c r="L174" i="15"/>
  <c r="L190" i="15"/>
  <c r="L175" i="15"/>
  <c r="F197" i="15"/>
  <c r="L178" i="15"/>
  <c r="L181" i="15"/>
  <c r="L184" i="15"/>
  <c r="L187" i="15"/>
  <c r="L193" i="15"/>
  <c r="L177" i="15"/>
  <c r="L180" i="15"/>
  <c r="L183" i="15"/>
  <c r="M197" i="14"/>
  <c r="I197" i="14"/>
  <c r="L175" i="14"/>
  <c r="L188" i="14"/>
  <c r="L191" i="14"/>
  <c r="J197" i="14"/>
  <c r="K197" i="14"/>
  <c r="L177" i="14"/>
  <c r="L180" i="14"/>
  <c r="H197" i="14"/>
  <c r="L183" i="14"/>
  <c r="L173" i="14"/>
  <c r="L195" i="14"/>
  <c r="L182" i="14"/>
  <c r="L185" i="14"/>
  <c r="F197" i="14"/>
  <c r="L172" i="14"/>
  <c r="L194" i="14"/>
  <c r="L168" i="14"/>
  <c r="L178" i="14"/>
  <c r="L181" i="14"/>
  <c r="L171" i="14"/>
  <c r="L184" i="14"/>
  <c r="L174" i="14"/>
  <c r="L187" i="14"/>
  <c r="L190" i="14"/>
  <c r="L193" i="14"/>
  <c r="L167" i="14"/>
  <c r="L170" i="14"/>
  <c r="M197" i="11"/>
  <c r="K197" i="11"/>
  <c r="L188" i="11"/>
  <c r="L190" i="11"/>
  <c r="L193" i="11"/>
  <c r="L195" i="11"/>
  <c r="L191" i="11"/>
  <c r="H197" i="11"/>
  <c r="L187" i="11"/>
  <c r="L177" i="11"/>
  <c r="L180" i="11"/>
  <c r="L183" i="11"/>
  <c r="L186" i="11"/>
  <c r="L170" i="11"/>
  <c r="L173" i="11"/>
  <c r="L189" i="11"/>
  <c r="L176" i="11"/>
  <c r="L179" i="11"/>
  <c r="L182" i="11"/>
  <c r="L185" i="11"/>
  <c r="L194" i="11"/>
  <c r="F197" i="11"/>
  <c r="L175" i="11"/>
  <c r="L178" i="11"/>
  <c r="L181" i="11"/>
  <c r="L184" i="11"/>
  <c r="K197" i="10"/>
  <c r="L38" i="10"/>
  <c r="L181" i="8"/>
  <c r="K197" i="8"/>
  <c r="L167" i="8"/>
  <c r="J197" i="8"/>
  <c r="L191" i="8"/>
  <c r="L191" i="9"/>
  <c r="L188" i="9"/>
  <c r="L176" i="9"/>
  <c r="L38" i="9"/>
  <c r="L39" i="9"/>
  <c r="L190" i="9"/>
  <c r="L179" i="9"/>
  <c r="L170" i="9"/>
  <c r="J197" i="9"/>
  <c r="L167" i="9"/>
  <c r="L168" i="9"/>
  <c r="H197" i="9"/>
  <c r="L189" i="9"/>
  <c r="L182" i="9"/>
  <c r="L185" i="9"/>
  <c r="L184" i="9"/>
  <c r="L187" i="9"/>
  <c r="L171" i="9"/>
  <c r="L177" i="9"/>
  <c r="L195" i="9"/>
  <c r="L173" i="9"/>
  <c r="L194" i="9"/>
  <c r="L172" i="9"/>
  <c r="L175" i="9"/>
  <c r="L178" i="9"/>
  <c r="L181" i="9"/>
  <c r="L193" i="9"/>
  <c r="F197" i="9"/>
  <c r="L174" i="9"/>
  <c r="I197" i="1"/>
  <c r="K197" i="1"/>
  <c r="L194" i="1"/>
  <c r="E197" i="1"/>
  <c r="L195" i="1"/>
  <c r="L193" i="1"/>
  <c r="L189" i="1"/>
  <c r="L170" i="1"/>
  <c r="L173" i="1"/>
  <c r="L176" i="1"/>
  <c r="L179" i="1"/>
  <c r="L182" i="1"/>
  <c r="L185" i="1"/>
  <c r="L188" i="1"/>
  <c r="L191" i="1"/>
  <c r="L172" i="1"/>
  <c r="L175" i="1"/>
  <c r="L178" i="1"/>
  <c r="L181" i="1"/>
  <c r="L184" i="1"/>
  <c r="L187" i="1"/>
  <c r="L190" i="1"/>
  <c r="F197" i="1"/>
  <c r="L168" i="1"/>
  <c r="L171" i="1"/>
  <c r="L174" i="1"/>
  <c r="L177" i="1"/>
  <c r="L180" i="1"/>
  <c r="L183" i="1"/>
  <c r="L186" i="1"/>
  <c r="H197" i="8"/>
  <c r="L184" i="8"/>
  <c r="L168" i="8"/>
  <c r="L171" i="8"/>
  <c r="L174" i="8"/>
  <c r="L187" i="8"/>
  <c r="L190" i="8"/>
  <c r="L193" i="8"/>
  <c r="L177" i="8"/>
  <c r="L180" i="8"/>
  <c r="L183" i="8"/>
  <c r="L186" i="8"/>
  <c r="L189" i="8"/>
  <c r="L195" i="8"/>
  <c r="L176" i="8"/>
  <c r="L179" i="8"/>
  <c r="L182" i="8"/>
  <c r="L185" i="8"/>
  <c r="L172" i="8"/>
  <c r="L175" i="8"/>
  <c r="L188" i="8"/>
  <c r="L194" i="8"/>
  <c r="F197" i="8"/>
  <c r="L178" i="8"/>
  <c r="L186" i="2"/>
  <c r="F197" i="2"/>
  <c r="I197" i="9"/>
  <c r="L180" i="9"/>
  <c r="E197" i="12"/>
  <c r="L79" i="19"/>
  <c r="L168" i="19"/>
  <c r="D196" i="19"/>
  <c r="L168" i="18"/>
  <c r="D196" i="18"/>
  <c r="D197" i="15"/>
  <c r="L169" i="15"/>
  <c r="D197" i="16"/>
  <c r="L169" i="16"/>
  <c r="D197" i="17"/>
  <c r="L169" i="17"/>
  <c r="D197" i="13"/>
  <c r="D197" i="14"/>
  <c r="L169" i="14"/>
  <c r="L169" i="12"/>
  <c r="D197" i="11"/>
  <c r="L169" i="11"/>
  <c r="D197" i="9"/>
  <c r="L169" i="9"/>
  <c r="L169" i="8"/>
  <c r="D196" i="7"/>
  <c r="L168" i="7"/>
  <c r="D196" i="6"/>
  <c r="L168" i="6"/>
  <c r="L168" i="5"/>
  <c r="D197" i="4"/>
  <c r="L169" i="4"/>
  <c r="L169" i="3"/>
  <c r="L169" i="2"/>
  <c r="D197" i="1"/>
  <c r="L169" i="1"/>
  <c r="L186" i="13"/>
  <c r="L186" i="15"/>
  <c r="L192" i="16"/>
  <c r="L192" i="15"/>
  <c r="L192" i="13"/>
  <c r="L192" i="14"/>
  <c r="L192" i="11"/>
  <c r="L192" i="9"/>
  <c r="L192" i="8"/>
  <c r="L191" i="7"/>
  <c r="L191" i="6"/>
  <c r="L191" i="5"/>
  <c r="L192" i="4"/>
  <c r="L192" i="3"/>
  <c r="L192" i="2"/>
  <c r="L192" i="1"/>
  <c r="L193" i="19"/>
  <c r="L192" i="19"/>
  <c r="L193" i="18"/>
  <c r="L192" i="18"/>
  <c r="L190" i="18"/>
  <c r="L166" i="19"/>
  <c r="L79" i="18"/>
  <c r="L78" i="14"/>
  <c r="L186" i="19"/>
  <c r="L78" i="19"/>
  <c r="L78" i="18"/>
  <c r="L78" i="17"/>
  <c r="L79" i="17"/>
  <c r="L79" i="15"/>
  <c r="L78" i="15"/>
  <c r="L79" i="14"/>
  <c r="L78" i="12"/>
  <c r="L78" i="11"/>
  <c r="L79" i="10"/>
  <c r="L78" i="10"/>
  <c r="L78" i="8"/>
  <c r="L79" i="8"/>
  <c r="L81" i="8"/>
  <c r="L79" i="7"/>
  <c r="L78" i="7"/>
  <c r="L78" i="6"/>
  <c r="L81" i="5"/>
  <c r="L78" i="5"/>
  <c r="L81" i="3"/>
  <c r="L81" i="2"/>
  <c r="L81" i="1"/>
  <c r="M176" i="9"/>
  <c r="M188" i="9"/>
  <c r="L79" i="9"/>
  <c r="M167" i="9"/>
  <c r="M179" i="9"/>
  <c r="M191" i="9"/>
  <c r="L78" i="9"/>
  <c r="M172" i="9"/>
  <c r="M184" i="9"/>
  <c r="L178" i="18"/>
  <c r="L176" i="19"/>
  <c r="L181" i="19"/>
  <c r="L181" i="18"/>
  <c r="L167" i="19"/>
  <c r="L167" i="18"/>
  <c r="L179" i="19"/>
  <c r="L179" i="18"/>
  <c r="L180" i="18"/>
  <c r="L173" i="18"/>
  <c r="L174" i="18"/>
  <c r="L188" i="18"/>
  <c r="L189" i="19"/>
  <c r="L185" i="18"/>
  <c r="L169" i="19"/>
  <c r="L169" i="18"/>
  <c r="L175" i="19"/>
  <c r="L175" i="18"/>
  <c r="K197" i="9"/>
  <c r="L78" i="16"/>
  <c r="L78" i="13"/>
  <c r="L79" i="4"/>
  <c r="L78" i="4"/>
  <c r="L78" i="3"/>
  <c r="L78" i="2"/>
  <c r="L79" i="1"/>
  <c r="L170" i="18"/>
  <c r="L38" i="5"/>
  <c r="L38" i="3"/>
  <c r="M196" i="18"/>
  <c r="L166" i="18"/>
  <c r="L38" i="12"/>
  <c r="L38" i="6"/>
  <c r="L38" i="4"/>
  <c r="L196" i="13" l="1"/>
  <c r="L197" i="13"/>
  <c r="L196" i="11"/>
  <c r="L197" i="12"/>
  <c r="L196" i="12"/>
  <c r="L196" i="9"/>
  <c r="M195" i="7"/>
  <c r="L196" i="2"/>
  <c r="L196" i="4"/>
  <c r="L196" i="1"/>
  <c r="L197" i="1"/>
  <c r="L197" i="10"/>
  <c r="M195" i="18"/>
  <c r="L196" i="6"/>
  <c r="M195" i="19"/>
  <c r="L196" i="18"/>
  <c r="L196" i="7"/>
  <c r="L195" i="7"/>
  <c r="L197" i="3"/>
  <c r="L197" i="15"/>
  <c r="L197" i="4"/>
  <c r="L196" i="5"/>
  <c r="L197" i="2"/>
  <c r="L197" i="14"/>
  <c r="L196" i="19"/>
  <c r="M196" i="16"/>
  <c r="L197" i="16"/>
  <c r="M196" i="15"/>
  <c r="M196" i="14"/>
  <c r="L197" i="11"/>
  <c r="M197" i="9"/>
  <c r="L197" i="8"/>
  <c r="L197" i="9"/>
  <c r="L195" i="19"/>
  <c r="L196" i="16"/>
  <c r="L196" i="14"/>
  <c r="L196" i="8"/>
  <c r="L195" i="6"/>
  <c r="L196" i="3"/>
  <c r="L195" i="18"/>
  <c r="M195" i="6"/>
  <c r="M196" i="8"/>
  <c r="M196" i="9"/>
</calcChain>
</file>

<file path=xl/sharedStrings.xml><?xml version="1.0" encoding="utf-8"?>
<sst xmlns="http://schemas.openxmlformats.org/spreadsheetml/2006/main" count="15206" uniqueCount="139">
  <si>
    <t>Всього обстежено випадків ТБ методом бактеріоскопії</t>
  </si>
  <si>
    <t xml:space="preserve">1 квартал </t>
  </si>
  <si>
    <t>№ п/п</t>
  </si>
  <si>
    <t>Найменування областей</t>
  </si>
  <si>
    <t>№ рядка</t>
  </si>
  <si>
    <t>Кількість випадків</t>
  </si>
  <si>
    <t>сума</t>
  </si>
  <si>
    <t>Нові випадки</t>
  </si>
  <si>
    <t>Рекурентний випадок ТБ</t>
  </si>
  <si>
    <t>Повторно зареєстровані випадки*</t>
  </si>
  <si>
    <t>Випадки з невідомою історією попереднього лікування</t>
  </si>
  <si>
    <t>ЛТБ</t>
  </si>
  <si>
    <t>ПЗТБ</t>
  </si>
  <si>
    <t>Вінницька</t>
  </si>
  <si>
    <t>Волинська</t>
  </si>
  <si>
    <t>Дніпропетровська</t>
  </si>
  <si>
    <t>Донецька</t>
  </si>
  <si>
    <t>Житомирська</t>
  </si>
  <si>
    <t>Закарпатська</t>
  </si>
  <si>
    <t>Запорізька</t>
  </si>
  <si>
    <t>Івано-Франківська</t>
  </si>
  <si>
    <t>Київська</t>
  </si>
  <si>
    <t>Кіровоградська</t>
  </si>
  <si>
    <t>Луганська</t>
  </si>
  <si>
    <t>Львівська</t>
  </si>
  <si>
    <t>Миколаївська</t>
  </si>
  <si>
    <t>Одеська</t>
  </si>
  <si>
    <t>Полтавська</t>
  </si>
  <si>
    <t>Рівненська</t>
  </si>
  <si>
    <t>Сумська</t>
  </si>
  <si>
    <t>Тернопільська</t>
  </si>
  <si>
    <t>Харківська</t>
  </si>
  <si>
    <t>Херсонська</t>
  </si>
  <si>
    <t>Хмельницька</t>
  </si>
  <si>
    <t>Черкаська</t>
  </si>
  <si>
    <t>Чернівецька</t>
  </si>
  <si>
    <t>Чернігівська</t>
  </si>
  <si>
    <t>м. Київ</t>
  </si>
  <si>
    <t>Департамент</t>
  </si>
  <si>
    <t>МО Житомир</t>
  </si>
  <si>
    <t>МО Харків</t>
  </si>
  <si>
    <t>Клініка ТБ</t>
  </si>
  <si>
    <t>УКРАЇНА</t>
  </si>
  <si>
    <t>МОЗ</t>
  </si>
  <si>
    <t>Всього обстежено випадків ТБ методом батеріоскопії</t>
  </si>
  <si>
    <t xml:space="preserve">2 квартал </t>
  </si>
  <si>
    <t xml:space="preserve">3 квартал </t>
  </si>
  <si>
    <t xml:space="preserve">4 квартал </t>
  </si>
  <si>
    <t>1-4 квартал (за 2024 рік)</t>
  </si>
  <si>
    <t xml:space="preserve"> </t>
  </si>
  <si>
    <t>Результати мікроскопічного, мікробіологічного досліджень, швидких тестів (ХреrtМВТ/RIF)/ULTRA/LF–LAM/LPA) та стійкості мікобактерій туберкульозу (ТБ) до антимікобактеріальних препаратів (АМБП) у випадках ТБ, зареєстрованих 3-6 місяців тому</t>
  </si>
  <si>
    <t xml:space="preserve">Всього зареєстровано випадків ТБ </t>
  </si>
  <si>
    <t xml:space="preserve">Всього обстежено випадків ТБ швидкими тестами (ХреrtМВТ/RIF)/ULTRA/LF – LAM/LPA)  </t>
  </si>
  <si>
    <t>ХреrtМВТ/RIF)/ULTRA</t>
  </si>
  <si>
    <t>із рядка 3: МГ «+» Риф-</t>
  </si>
  <si>
    <t>МГ «+» Риф+</t>
  </si>
  <si>
    <t>у тому числі LF – LAM</t>
  </si>
  <si>
    <t>Із рядка 6: LF-LAM «+»</t>
  </si>
  <si>
    <t>із них випадків з КСБ «+»</t>
  </si>
  <si>
    <t>Всього обстежено випадків ТБ методом посіву</t>
  </si>
  <si>
    <t>із них  МБТ «+»</t>
  </si>
  <si>
    <t xml:space="preserve">Всього бактеріологічно підтверджених випадків ТБ (КСБ+, МБТ+, МГ+, LAM+)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</si>
  <si>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Чутливі до усіх АМБП І ряду</t>
  </si>
  <si>
    <t>Стійкість до АМБП І ряду</t>
  </si>
  <si>
    <t>Стійкість до одного  АМБП І ряду (рядок 16 = рядок 17+рядок 18+рядок 19+рядок 20)</t>
  </si>
  <si>
    <t>З них до H</t>
  </si>
  <si>
    <t>до R</t>
  </si>
  <si>
    <t>до E</t>
  </si>
  <si>
    <t>до Z</t>
  </si>
  <si>
    <t>Стійкість до  H + R (рядок 21 = рядок 22+рядок 23+рядок 24+рядок 25)</t>
  </si>
  <si>
    <t>З них до HR</t>
  </si>
  <si>
    <t>до HRE</t>
  </si>
  <si>
    <t>до HRZ</t>
  </si>
  <si>
    <t>до HRZE</t>
  </si>
  <si>
    <t>Стійкість до H з іншими АМБП І ряду (рядок 26 = рядок 27+рядок 28+рядок 29)</t>
  </si>
  <si>
    <t>до HE</t>
  </si>
  <si>
    <t>до HZ</t>
  </si>
  <si>
    <t>до HEZ</t>
  </si>
  <si>
    <t>Стійкість  R з іншими АМБП І ряду (рядок 30 = рядок 31+рядок 32+рядок 33)</t>
  </si>
  <si>
    <t>до RZ</t>
  </si>
  <si>
    <t>до RE</t>
  </si>
  <si>
    <t>до REZ</t>
  </si>
  <si>
    <t>Стійкість до ЕZ</t>
  </si>
  <si>
    <t>Стійкість до H Lfx/Mfx</t>
  </si>
  <si>
    <t>З будь-якою стійкістю до H (рядок 36 = рядок 17+рядок 21+рядок 26)</t>
  </si>
  <si>
    <t>З будь-якою стійкістю до R (рядок 37 = рядок 18+рядок 21+рядок 30)</t>
  </si>
  <si>
    <t>Всього проведено ТМЧ до FQ серед випадків з будь-якою стійкістю до R (із кількості випадків, вказаних у рядку 37)(рядок 38 = рядок 39+рядок 40)</t>
  </si>
  <si>
    <t xml:space="preserve">Чутливість до FQ </t>
  </si>
  <si>
    <t>Стійкість до FQ (включаючи випадки поєднаної стійкості до Lfx та Mfx)</t>
  </si>
  <si>
    <t>із них:  Lfx (окрім випадків поєднаної стійкості до Lfx та Mfx)</t>
  </si>
  <si>
    <t>Mfx у конц. 0,25 та/або 1,0 (окрім випадків поєднаної стійкості до Mfx та Lfx)</t>
  </si>
  <si>
    <t>Всього проведено ТМЧ до Bdq та Lzd серед випадків з будь-якою стійкістю до R (від кількості випадків, вказаних у рядку 37)</t>
  </si>
  <si>
    <t>Із них проведено ТМЧ до Lzd</t>
  </si>
  <si>
    <t>проведено ТМЧ до Bdq</t>
  </si>
  <si>
    <t>будь-яка стійкість до Bdq (окрім випадків поєднаної стійкості до Lzd та Bdq)</t>
  </si>
  <si>
    <t>будь-яка стійкість до Lzd (окрім випадків поєднаної стійкості до Lzd та Bdq)</t>
  </si>
  <si>
    <t>Поєднана стійкість до Lzd та Bdq</t>
  </si>
  <si>
    <t>Стійкість до FQ та стійкість до Lzd</t>
  </si>
  <si>
    <t>Стійкість до FQ та стійкість до Bdq</t>
  </si>
  <si>
    <t>Стійкість до FQ та одночасна стійкість до Lzd та Bdq</t>
  </si>
  <si>
    <t>Всього проведено ТМЧ до Cfz</t>
  </si>
  <si>
    <t>із них: з будь-якою стійкістю до Cfz</t>
  </si>
  <si>
    <t>Всього проведено ТМЧ до Dlm</t>
  </si>
  <si>
    <t>із них: з будь-якою стійкістю до Dlm</t>
  </si>
  <si>
    <t>з будь-якою стійкістю до Am</t>
  </si>
  <si>
    <t>з будь-якою стійкістю до Pa</t>
  </si>
  <si>
    <t>ДКВС</t>
  </si>
  <si>
    <t>Україна</t>
  </si>
  <si>
    <t>ВІЛ- статус</t>
  </si>
  <si>
    <t xml:space="preserve">Вік </t>
  </si>
  <si>
    <t>Всього</t>
  </si>
  <si>
    <t>позитивний</t>
  </si>
  <si>
    <t>негативний</t>
  </si>
  <si>
    <t>невідомо</t>
  </si>
  <si>
    <t>0-14</t>
  </si>
  <si>
    <t>15 і страші</t>
  </si>
  <si>
    <t>3 квартал 2024</t>
  </si>
  <si>
    <t>1 квартал 2024</t>
  </si>
  <si>
    <t>Результати тестувань до рифампіцину серед усіх бактеріологічно підтверджених випадків ЛТБ буль-яким методом діагностики: посів, молекулярно-генетичне дослідження, зареєстрованих 3-6 місяців тому</t>
  </si>
  <si>
    <t>2 квартал 2024</t>
  </si>
  <si>
    <t>Таблиця 2000</t>
  </si>
  <si>
    <t>4 квартал 2024</t>
  </si>
  <si>
    <t>За рік 2024</t>
  </si>
  <si>
    <t>Всього ВІЛ</t>
  </si>
  <si>
    <t>Всього ВІК</t>
  </si>
  <si>
    <t>Контроль</t>
  </si>
  <si>
    <t>Контроль з ТБ 06 -1 рядок</t>
  </si>
  <si>
    <t>контроль з ТБ-10</t>
  </si>
  <si>
    <t>Наявність результатів ТМЧ МБТ до АМБП І ряду</t>
  </si>
  <si>
    <t>Всього зареєстровано випадків ТБ</t>
  </si>
  <si>
    <t xml:space="preserve">Всього бактеріологічно підтверджених випадків ТБ (КСБ+, МБТ+, МГ+, LAM+)       </t>
  </si>
  <si>
    <t xml:space="preserve">   </t>
  </si>
  <si>
    <t xml:space="preserve">  </t>
  </si>
  <si>
    <t xml:space="preserve">       </t>
  </si>
  <si>
    <t xml:space="preserve">      </t>
  </si>
  <si>
    <t xml:space="preserve">     </t>
  </si>
  <si>
    <t xml:space="preserve">    </t>
  </si>
  <si>
    <t>без І кв</t>
  </si>
  <si>
    <t>з 1 кв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</si>
</sst>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7" x14ac:knownFonts="1">
    <font>
      <sz val="11"/>
      <color theme="1"/>
      <name val="Calibri"/>
      <family val="2"/>
      <scheme val="minor"/>
    </font>
    <font>
      <b/>
      <sz val="11"/>
      <name val="Arial"/>
      <family val="2"/>
      <charset val="204"/>
    </font>
    <font>
      <sz val="10"/>
      <name val="Arial Cyr"/>
      <charset val="204"/>
    </font>
    <font>
      <b/>
      <sz val="10"/>
      <name val="Arial Cyr"/>
      <family val="2"/>
      <charset val="204"/>
    </font>
    <font>
      <b/>
      <sz val="10"/>
      <name val="Arial"/>
      <family val="2"/>
      <charset val="204"/>
    </font>
    <font>
      <b/>
      <sz val="8"/>
      <name val="Arial Cyr"/>
      <family val="2"/>
      <charset val="204"/>
    </font>
    <font>
      <b/>
      <sz val="12"/>
      <name val="Arial Cyr"/>
      <family val="2"/>
      <charset val="204"/>
    </font>
    <font>
      <sz val="12"/>
      <name val="Arial Cyr"/>
      <family val="2"/>
      <charset val="204"/>
    </font>
    <font>
      <sz val="12"/>
      <color theme="1"/>
      <name val="Arial Cyr"/>
      <family val="2"/>
      <charset val="204"/>
    </font>
    <font>
      <b/>
      <sz val="12"/>
      <name val="Arial"/>
      <family val="2"/>
      <charset val="204"/>
    </font>
    <font>
      <b/>
      <sz val="12"/>
      <color theme="1"/>
      <name val="Arial Cyr"/>
      <family val="2"/>
      <charset val="204"/>
    </font>
    <font>
      <b/>
      <sz val="12"/>
      <name val="Arial Cyr"/>
      <charset val="204"/>
    </font>
    <font>
      <sz val="12"/>
      <name val="Arial"/>
      <family val="2"/>
    </font>
    <font>
      <b/>
      <sz val="11"/>
      <color theme="1"/>
      <name val="Calibri"/>
      <family val="2"/>
      <charset val="204"/>
      <scheme val="minor"/>
    </font>
    <font>
      <b/>
      <sz val="1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b/>
      <sz val="10"/>
      <color rgb="FF000000"/>
      <name val="Times New Roman"/>
      <family val="1"/>
      <charset val="204"/>
    </font>
    <font>
      <sz val="10"/>
      <name val="Arial"/>
      <family val="2"/>
      <charset val="204"/>
    </font>
    <font>
      <sz val="11"/>
      <name val="Times New Roman"/>
      <family val="1"/>
      <charset val="204"/>
    </font>
    <font>
      <sz val="8"/>
      <name val="Arial"/>
      <family val="2"/>
      <charset val="204"/>
    </font>
    <font>
      <sz val="8"/>
      <color indexed="8"/>
      <name val="Arial"/>
      <family val="2"/>
      <charset val="204"/>
    </font>
    <font>
      <b/>
      <sz val="12"/>
      <color theme="1"/>
      <name val="Calibri"/>
      <family val="2"/>
      <charset val="204"/>
      <scheme val="minor"/>
    </font>
    <font>
      <sz val="12"/>
      <name val="Arial"/>
      <family val="2"/>
      <charset val="204"/>
    </font>
    <font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4"/>
      <color theme="1"/>
      <name val="Calibri"/>
      <family val="2"/>
      <charset val="204"/>
      <scheme val="minor"/>
    </font>
    <font>
      <b/>
      <sz val="11"/>
      <color theme="1"/>
      <name val="Arial"/>
      <family val="2"/>
      <charset val="204"/>
    </font>
  </fonts>
  <fills count="23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FF99"/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31AA06"/>
        <bgColor indexed="64"/>
      </patternFill>
    </fill>
    <fill>
      <patternFill patternType="solid">
        <fgColor rgb="FF31AA06"/>
        <bgColor indexed="9"/>
      </patternFill>
    </fill>
    <fill>
      <patternFill patternType="solid">
        <fgColor theme="5" tint="0.39997558519241921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DFF9F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39997558519241921"/>
        <bgColor indexed="64"/>
      </patternFill>
    </fill>
  </fills>
  <borders count="66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</borders>
  <cellStyleXfs count="3">
    <xf numFmtId="0" fontId="0" fillId="0" borderId="0"/>
    <xf numFmtId="0" fontId="2" fillId="0" borderId="0"/>
    <xf numFmtId="0" fontId="17" fillId="0" borderId="0"/>
  </cellStyleXfs>
  <cellXfs count="297">
    <xf numFmtId="0" fontId="0" fillId="0" borderId="0" xfId="0"/>
    <xf numFmtId="0" fontId="1" fillId="0" borderId="0" xfId="0" applyFont="1" applyAlignment="1">
      <alignment horizontal="center" wrapText="1"/>
    </xf>
    <xf numFmtId="0" fontId="1" fillId="0" borderId="0" xfId="0" applyFont="1" applyAlignment="1"/>
    <xf numFmtId="0" fontId="0" fillId="0" borderId="0" xfId="0" applyFill="1"/>
    <xf numFmtId="0" fontId="3" fillId="3" borderId="10" xfId="1" applyFont="1" applyFill="1" applyBorder="1" applyAlignment="1">
      <alignment horizontal="center" vertical="center" wrapText="1"/>
    </xf>
    <xf numFmtId="0" fontId="3" fillId="3" borderId="11" xfId="1" applyFont="1" applyFill="1" applyBorder="1" applyAlignment="1">
      <alignment horizontal="center" vertical="center" wrapText="1"/>
    </xf>
    <xf numFmtId="0" fontId="5" fillId="3" borderId="12" xfId="1" applyFont="1" applyFill="1" applyBorder="1" applyAlignment="1">
      <alignment horizontal="center" vertical="center" wrapText="1"/>
    </xf>
    <xf numFmtId="0" fontId="6" fillId="3" borderId="13" xfId="1" applyFont="1" applyFill="1" applyBorder="1" applyAlignment="1">
      <alignment horizontal="center" vertical="center"/>
    </xf>
    <xf numFmtId="0" fontId="6" fillId="3" borderId="14" xfId="1" applyFont="1" applyFill="1" applyBorder="1" applyAlignment="1">
      <alignment vertical="center"/>
    </xf>
    <xf numFmtId="0" fontId="7" fillId="6" borderId="15" xfId="1" applyFont="1" applyFill="1" applyBorder="1" applyAlignment="1" applyProtection="1">
      <alignment horizontal="center" vertical="center"/>
      <protection locked="0"/>
    </xf>
    <xf numFmtId="0" fontId="8" fillId="7" borderId="16" xfId="1" applyFont="1" applyFill="1" applyBorder="1" applyAlignment="1" applyProtection="1">
      <alignment horizontal="center" vertical="center"/>
      <protection locked="0"/>
    </xf>
    <xf numFmtId="0" fontId="8" fillId="8" borderId="16" xfId="1" applyFont="1" applyFill="1" applyBorder="1" applyAlignment="1" applyProtection="1">
      <alignment horizontal="center" vertical="center"/>
      <protection locked="0"/>
    </xf>
    <xf numFmtId="0" fontId="7" fillId="7" borderId="17" xfId="1" applyFont="1" applyFill="1" applyBorder="1" applyAlignment="1" applyProtection="1">
      <alignment horizontal="center" vertical="center"/>
      <protection locked="0"/>
    </xf>
    <xf numFmtId="0" fontId="7" fillId="8" borderId="16" xfId="1" applyFont="1" applyFill="1" applyBorder="1" applyAlignment="1" applyProtection="1">
      <alignment horizontal="center" vertical="center"/>
      <protection locked="0"/>
    </xf>
    <xf numFmtId="0" fontId="7" fillId="7" borderId="18" xfId="1" applyNumberFormat="1" applyFont="1" applyFill="1" applyBorder="1" applyAlignment="1" applyProtection="1">
      <alignment horizontal="center" vertical="center"/>
      <protection locked="0"/>
    </xf>
    <xf numFmtId="0" fontId="9" fillId="7" borderId="12" xfId="0" applyFont="1" applyFill="1" applyBorder="1" applyAlignment="1">
      <alignment horizontal="center"/>
    </xf>
    <xf numFmtId="0" fontId="9" fillId="7" borderId="8" xfId="0" applyFont="1" applyFill="1" applyBorder="1" applyAlignment="1">
      <alignment horizontal="center"/>
    </xf>
    <xf numFmtId="0" fontId="6" fillId="9" borderId="14" xfId="1" applyFont="1" applyFill="1" applyBorder="1" applyAlignment="1">
      <alignment vertical="center"/>
    </xf>
    <xf numFmtId="0" fontId="6" fillId="3" borderId="19" xfId="1" applyFont="1" applyFill="1" applyBorder="1" applyAlignment="1">
      <alignment vertical="center"/>
    </xf>
    <xf numFmtId="0" fontId="7" fillId="6" borderId="0" xfId="1" applyFont="1" applyFill="1" applyBorder="1" applyAlignment="1" applyProtection="1">
      <alignment horizontal="center" vertical="center"/>
      <protection locked="0"/>
    </xf>
    <xf numFmtId="0" fontId="8" fillId="8" borderId="14" xfId="1" applyFont="1" applyFill="1" applyBorder="1" applyAlignment="1" applyProtection="1">
      <alignment horizontal="center" vertical="center"/>
      <protection locked="0"/>
    </xf>
    <xf numFmtId="0" fontId="7" fillId="8" borderId="14" xfId="1" applyFont="1" applyFill="1" applyBorder="1" applyAlignment="1" applyProtection="1">
      <alignment horizontal="center" vertical="center"/>
      <protection locked="0"/>
    </xf>
    <xf numFmtId="0" fontId="7" fillId="6" borderId="20" xfId="1" applyFont="1" applyFill="1" applyBorder="1" applyAlignment="1" applyProtection="1">
      <alignment horizontal="center" vertical="center"/>
      <protection locked="0"/>
    </xf>
    <xf numFmtId="0" fontId="8" fillId="8" borderId="8" xfId="1" applyFont="1" applyFill="1" applyBorder="1" applyAlignment="1" applyProtection="1">
      <alignment horizontal="center" vertical="center"/>
      <protection locked="0"/>
    </xf>
    <xf numFmtId="0" fontId="7" fillId="8" borderId="8" xfId="1" applyFont="1" applyFill="1" applyBorder="1" applyAlignment="1" applyProtection="1">
      <alignment horizontal="center" vertical="center"/>
      <protection locked="0"/>
    </xf>
    <xf numFmtId="0" fontId="7" fillId="6" borderId="21" xfId="1" applyFont="1" applyFill="1" applyBorder="1" applyAlignment="1" applyProtection="1">
      <alignment horizontal="center" vertical="center"/>
      <protection locked="0"/>
    </xf>
    <xf numFmtId="0" fontId="7" fillId="10" borderId="21" xfId="1" applyFont="1" applyFill="1" applyBorder="1" applyAlignment="1" applyProtection="1">
      <alignment horizontal="center" vertical="center"/>
      <protection locked="0"/>
    </xf>
    <xf numFmtId="0" fontId="7" fillId="10" borderId="22" xfId="1" applyFont="1" applyFill="1" applyBorder="1" applyAlignment="1" applyProtection="1">
      <alignment horizontal="center" vertical="center"/>
      <protection locked="0"/>
    </xf>
    <xf numFmtId="0" fontId="11" fillId="10" borderId="24" xfId="1" applyFont="1" applyFill="1" applyBorder="1" applyAlignment="1" applyProtection="1">
      <alignment horizontal="center" vertical="center"/>
      <protection locked="0"/>
    </xf>
    <xf numFmtId="0" fontId="7" fillId="10" borderId="2" xfId="1" applyFont="1" applyFill="1" applyBorder="1" applyAlignment="1" applyProtection="1">
      <alignment horizontal="center" vertical="center"/>
      <protection locked="0"/>
    </xf>
    <xf numFmtId="0" fontId="11" fillId="10" borderId="0" xfId="1" applyFont="1" applyFill="1" applyBorder="1" applyAlignment="1" applyProtection="1">
      <alignment horizontal="center" vertical="center"/>
      <protection locked="0"/>
    </xf>
    <xf numFmtId="0" fontId="9" fillId="10" borderId="25" xfId="0" applyFont="1" applyFill="1" applyBorder="1" applyAlignment="1">
      <alignment horizontal="center"/>
    </xf>
    <xf numFmtId="0" fontId="7" fillId="10" borderId="8" xfId="1" applyFont="1" applyFill="1" applyBorder="1" applyAlignment="1" applyProtection="1">
      <alignment horizontal="center" vertical="center"/>
      <protection locked="0"/>
    </xf>
    <xf numFmtId="0" fontId="11" fillId="10" borderId="8" xfId="1" applyFont="1" applyFill="1" applyBorder="1" applyAlignment="1" applyProtection="1">
      <alignment horizontal="center" vertical="center"/>
      <protection locked="0"/>
    </xf>
    <xf numFmtId="0" fontId="9" fillId="10" borderId="8" xfId="0" applyFont="1" applyFill="1" applyBorder="1" applyAlignment="1">
      <alignment horizontal="center"/>
    </xf>
    <xf numFmtId="0" fontId="9" fillId="5" borderId="28" xfId="0" applyFont="1" applyFill="1" applyBorder="1" applyAlignment="1">
      <alignment horizontal="center"/>
    </xf>
    <xf numFmtId="0" fontId="9" fillId="5" borderId="0" xfId="0" applyFont="1" applyFill="1" applyBorder="1" applyAlignment="1">
      <alignment horizontal="center"/>
    </xf>
    <xf numFmtId="0" fontId="9" fillId="2" borderId="28" xfId="0" applyFont="1" applyFill="1" applyBorder="1" applyAlignment="1">
      <alignment horizontal="center"/>
    </xf>
    <xf numFmtId="0" fontId="7" fillId="7" borderId="16" xfId="1" applyNumberFormat="1" applyFont="1" applyFill="1" applyBorder="1" applyAlignment="1" applyProtection="1">
      <alignment horizontal="center" vertical="center"/>
      <protection locked="0"/>
    </xf>
    <xf numFmtId="0" fontId="7" fillId="8" borderId="18" xfId="1" applyFont="1" applyFill="1" applyBorder="1" applyAlignment="1" applyProtection="1">
      <alignment horizontal="center" vertical="center"/>
      <protection locked="0"/>
    </xf>
    <xf numFmtId="0" fontId="6" fillId="3" borderId="29" xfId="1" applyFont="1" applyFill="1" applyBorder="1" applyAlignment="1">
      <alignment horizontal="center" vertical="center"/>
    </xf>
    <xf numFmtId="0" fontId="7" fillId="8" borderId="30" xfId="1" applyFont="1" applyFill="1" applyBorder="1" applyAlignment="1" applyProtection="1">
      <alignment horizontal="center" vertical="center"/>
      <protection locked="0"/>
    </xf>
    <xf numFmtId="0" fontId="7" fillId="8" borderId="6" xfId="1" applyFont="1" applyFill="1" applyBorder="1" applyAlignment="1" applyProtection="1">
      <alignment horizontal="center" vertical="center"/>
      <protection locked="0"/>
    </xf>
    <xf numFmtId="0" fontId="9" fillId="7" borderId="24" xfId="0" applyFont="1" applyFill="1" applyBorder="1" applyAlignment="1">
      <alignment horizontal="center"/>
    </xf>
    <xf numFmtId="1" fontId="9" fillId="5" borderId="28" xfId="0" applyNumberFormat="1" applyFont="1" applyFill="1" applyBorder="1" applyAlignment="1">
      <alignment horizontal="center"/>
    </xf>
    <xf numFmtId="1" fontId="12" fillId="7" borderId="8" xfId="0" applyNumberFormat="1" applyFont="1" applyFill="1" applyBorder="1" applyAlignment="1">
      <alignment horizontal="center"/>
    </xf>
    <xf numFmtId="0" fontId="7" fillId="7" borderId="8" xfId="1" applyNumberFormat="1" applyFont="1" applyFill="1" applyBorder="1" applyAlignment="1" applyProtection="1">
      <alignment horizontal="center" vertical="center"/>
      <protection locked="0"/>
    </xf>
    <xf numFmtId="1" fontId="9" fillId="7" borderId="8" xfId="0" applyNumberFormat="1" applyFont="1" applyFill="1" applyBorder="1" applyAlignment="1">
      <alignment horizontal="center"/>
    </xf>
    <xf numFmtId="0" fontId="7" fillId="10" borderId="20" xfId="1" applyFont="1" applyFill="1" applyBorder="1" applyAlignment="1" applyProtection="1">
      <alignment horizontal="center" vertical="center"/>
      <protection locked="0"/>
    </xf>
    <xf numFmtId="1" fontId="7" fillId="10" borderId="6" xfId="1" applyNumberFormat="1" applyFont="1" applyFill="1" applyBorder="1" applyAlignment="1" applyProtection="1">
      <alignment horizontal="center" vertical="center"/>
      <protection locked="0"/>
    </xf>
    <xf numFmtId="0" fontId="7" fillId="10" borderId="6" xfId="1" applyFont="1" applyFill="1" applyBorder="1" applyAlignment="1" applyProtection="1">
      <alignment horizontal="center" vertical="center"/>
      <protection locked="0"/>
    </xf>
    <xf numFmtId="0" fontId="9" fillId="10" borderId="2" xfId="0" applyFont="1" applyFill="1" applyBorder="1" applyAlignment="1">
      <alignment horizontal="center"/>
    </xf>
    <xf numFmtId="1" fontId="7" fillId="10" borderId="8" xfId="1" applyNumberFormat="1" applyFont="1" applyFill="1" applyBorder="1" applyAlignment="1" applyProtection="1">
      <alignment horizontal="center" vertical="center"/>
      <protection locked="0"/>
    </xf>
    <xf numFmtId="0" fontId="7" fillId="8" borderId="19" xfId="1" applyFont="1" applyFill="1" applyBorder="1" applyAlignment="1" applyProtection="1">
      <alignment horizontal="center" vertical="center"/>
      <protection locked="0"/>
    </xf>
    <xf numFmtId="0" fontId="7" fillId="7" borderId="8" xfId="1" applyFont="1" applyFill="1" applyBorder="1" applyAlignment="1" applyProtection="1">
      <alignment horizontal="center" vertical="center"/>
      <protection locked="0"/>
    </xf>
    <xf numFmtId="0" fontId="11" fillId="10" borderId="2" xfId="1" applyFont="1" applyFill="1" applyBorder="1" applyAlignment="1" applyProtection="1">
      <alignment horizontal="center" vertical="center"/>
      <protection locked="0"/>
    </xf>
    <xf numFmtId="0" fontId="7" fillId="10" borderId="23" xfId="1" applyFont="1" applyFill="1" applyBorder="1" applyAlignment="1" applyProtection="1">
      <alignment horizontal="center" vertical="center"/>
      <protection locked="0"/>
    </xf>
    <xf numFmtId="0" fontId="11" fillId="10" borderId="23" xfId="1" applyFont="1" applyFill="1" applyBorder="1" applyAlignment="1" applyProtection="1">
      <alignment horizontal="center" vertical="center"/>
      <protection locked="0"/>
    </xf>
    <xf numFmtId="0" fontId="9" fillId="10" borderId="28" xfId="0" applyFont="1" applyFill="1" applyBorder="1" applyAlignment="1">
      <alignment horizontal="center"/>
    </xf>
    <xf numFmtId="1" fontId="7" fillId="7" borderId="14" xfId="1" applyNumberFormat="1" applyFont="1" applyFill="1" applyBorder="1" applyAlignment="1" applyProtection="1">
      <alignment horizontal="center" vertical="center"/>
      <protection locked="0"/>
    </xf>
    <xf numFmtId="1" fontId="9" fillId="7" borderId="31" xfId="0" applyNumberFormat="1" applyFont="1" applyFill="1" applyBorder="1" applyAlignment="1">
      <alignment horizontal="center"/>
    </xf>
    <xf numFmtId="1" fontId="9" fillId="9" borderId="14" xfId="0" applyNumberFormat="1" applyFont="1" applyFill="1" applyBorder="1" applyAlignment="1">
      <alignment horizontal="center"/>
    </xf>
    <xf numFmtId="0" fontId="9" fillId="9" borderId="14" xfId="0" applyFont="1" applyFill="1" applyBorder="1" applyAlignment="1">
      <alignment horizontal="center"/>
    </xf>
    <xf numFmtId="0" fontId="6" fillId="11" borderId="23" xfId="1" applyFont="1" applyFill="1" applyBorder="1" applyAlignment="1" applyProtection="1">
      <alignment horizontal="center" vertical="center"/>
      <protection locked="0"/>
    </xf>
    <xf numFmtId="1" fontId="6" fillId="11" borderId="6" xfId="1" applyNumberFormat="1" applyFont="1" applyFill="1" applyBorder="1" applyAlignment="1" applyProtection="1">
      <alignment horizontal="center" vertical="center"/>
      <protection locked="0"/>
    </xf>
    <xf numFmtId="0" fontId="6" fillId="12" borderId="2" xfId="1" applyFont="1" applyFill="1" applyBorder="1" applyAlignment="1" applyProtection="1">
      <alignment horizontal="center" vertical="center"/>
      <protection locked="0"/>
    </xf>
    <xf numFmtId="0" fontId="6" fillId="11" borderId="6" xfId="1" applyFont="1" applyFill="1" applyBorder="1" applyAlignment="1" applyProtection="1">
      <alignment horizontal="center" vertical="center"/>
      <protection locked="0"/>
    </xf>
    <xf numFmtId="1" fontId="9" fillId="11" borderId="32" xfId="0" applyNumberFormat="1" applyFont="1" applyFill="1" applyBorder="1" applyAlignment="1">
      <alignment horizontal="center"/>
    </xf>
    <xf numFmtId="0" fontId="9" fillId="11" borderId="6" xfId="0" applyFont="1" applyFill="1" applyBorder="1" applyAlignment="1">
      <alignment horizontal="center"/>
    </xf>
    <xf numFmtId="0" fontId="6" fillId="11" borderId="27" xfId="1" applyFont="1" applyFill="1" applyBorder="1" applyAlignment="1" applyProtection="1">
      <alignment horizontal="center" vertical="center"/>
      <protection locked="0"/>
    </xf>
    <xf numFmtId="1" fontId="6" fillId="11" borderId="8" xfId="1" applyNumberFormat="1" applyFont="1" applyFill="1" applyBorder="1" applyAlignment="1" applyProtection="1">
      <alignment horizontal="center" vertical="center"/>
      <protection locked="0"/>
    </xf>
    <xf numFmtId="0" fontId="6" fillId="12" borderId="8" xfId="1" applyFont="1" applyFill="1" applyBorder="1" applyAlignment="1" applyProtection="1">
      <alignment horizontal="center" vertical="center"/>
      <protection locked="0"/>
    </xf>
    <xf numFmtId="0" fontId="6" fillId="11" borderId="8" xfId="1" applyFont="1" applyFill="1" applyBorder="1" applyAlignment="1" applyProtection="1">
      <alignment horizontal="center" vertical="center"/>
      <protection locked="0"/>
    </xf>
    <xf numFmtId="1" fontId="9" fillId="11" borderId="8" xfId="0" applyNumberFormat="1" applyFont="1" applyFill="1" applyBorder="1" applyAlignment="1">
      <alignment horizontal="center"/>
    </xf>
    <xf numFmtId="0" fontId="9" fillId="11" borderId="8" xfId="0" applyFont="1" applyFill="1" applyBorder="1" applyAlignment="1">
      <alignment horizontal="center"/>
    </xf>
    <xf numFmtId="0" fontId="1" fillId="0" borderId="0" xfId="0" applyFont="1" applyAlignment="1">
      <alignment horizontal="center" wrapText="1"/>
    </xf>
    <xf numFmtId="0" fontId="19" fillId="13" borderId="12" xfId="1" applyFont="1" applyFill="1" applyBorder="1" applyAlignment="1">
      <alignment horizontal="center"/>
    </xf>
    <xf numFmtId="0" fontId="19" fillId="13" borderId="31" xfId="1" applyFont="1" applyFill="1" applyBorder="1"/>
    <xf numFmtId="0" fontId="0" fillId="0" borderId="40" xfId="0" applyBorder="1"/>
    <xf numFmtId="0" fontId="0" fillId="0" borderId="41" xfId="0" applyBorder="1"/>
    <xf numFmtId="0" fontId="0" fillId="0" borderId="42" xfId="0" applyBorder="1"/>
    <xf numFmtId="0" fontId="19" fillId="13" borderId="8" xfId="1" applyFont="1" applyFill="1" applyBorder="1" applyAlignment="1">
      <alignment horizontal="center"/>
    </xf>
    <xf numFmtId="0" fontId="19" fillId="13" borderId="26" xfId="1" applyFont="1" applyFill="1" applyBorder="1"/>
    <xf numFmtId="0" fontId="0" fillId="0" borderId="43" xfId="0" applyBorder="1"/>
    <xf numFmtId="0" fontId="0" fillId="0" borderId="44" xfId="0" applyBorder="1"/>
    <xf numFmtId="0" fontId="0" fillId="0" borderId="45" xfId="0" applyBorder="1"/>
    <xf numFmtId="0" fontId="20" fillId="13" borderId="8" xfId="1" applyFont="1" applyFill="1" applyBorder="1" applyAlignment="1">
      <alignment horizontal="center"/>
    </xf>
    <xf numFmtId="0" fontId="20" fillId="13" borderId="26" xfId="1" applyFont="1" applyFill="1" applyBorder="1"/>
    <xf numFmtId="0" fontId="19" fillId="13" borderId="26" xfId="1" applyFont="1" applyFill="1" applyBorder="1" applyAlignment="1">
      <alignment wrapText="1"/>
    </xf>
    <xf numFmtId="0" fontId="0" fillId="0" borderId="46" xfId="0" applyBorder="1"/>
    <xf numFmtId="0" fontId="0" fillId="0" borderId="47" xfId="0" applyBorder="1"/>
    <xf numFmtId="0" fontId="13" fillId="0" borderId="0" xfId="0" applyFont="1"/>
    <xf numFmtId="0" fontId="19" fillId="13" borderId="49" xfId="1" applyFont="1" applyFill="1" applyBorder="1" applyAlignment="1">
      <alignment horizontal="center"/>
    </xf>
    <xf numFmtId="0" fontId="19" fillId="13" borderId="7" xfId="1" applyFont="1" applyFill="1" applyBorder="1" applyAlignment="1">
      <alignment horizontal="center"/>
    </xf>
    <xf numFmtId="0" fontId="20" fillId="13" borderId="7" xfId="1" applyFont="1" applyFill="1" applyBorder="1" applyAlignment="1">
      <alignment horizontal="center"/>
    </xf>
    <xf numFmtId="0" fontId="0" fillId="15" borderId="42" xfId="0" applyFill="1" applyBorder="1"/>
    <xf numFmtId="0" fontId="0" fillId="16" borderId="23" xfId="0" applyFill="1" applyBorder="1"/>
    <xf numFmtId="0" fontId="0" fillId="16" borderId="30" xfId="0" applyFill="1" applyBorder="1"/>
    <xf numFmtId="0" fontId="0" fillId="15" borderId="23" xfId="0" applyFill="1" applyBorder="1"/>
    <xf numFmtId="0" fontId="0" fillId="0" borderId="8" xfId="0" applyBorder="1"/>
    <xf numFmtId="0" fontId="22" fillId="7" borderId="8" xfId="0" applyFont="1" applyFill="1" applyBorder="1" applyAlignment="1">
      <alignment horizontal="center"/>
    </xf>
    <xf numFmtId="0" fontId="22" fillId="10" borderId="8" xfId="0" applyFont="1" applyFill="1" applyBorder="1" applyAlignment="1">
      <alignment horizontal="center"/>
    </xf>
    <xf numFmtId="0" fontId="0" fillId="17" borderId="8" xfId="0" applyFill="1" applyBorder="1"/>
    <xf numFmtId="0" fontId="7" fillId="18" borderId="16" xfId="1" applyNumberFormat="1" applyFont="1" applyFill="1" applyBorder="1" applyAlignment="1" applyProtection="1">
      <alignment horizontal="center" vertical="center"/>
      <protection locked="0"/>
    </xf>
    <xf numFmtId="0" fontId="0" fillId="0" borderId="44" xfId="0" applyFill="1" applyBorder="1"/>
    <xf numFmtId="0" fontId="0" fillId="0" borderId="45" xfId="0" applyFill="1" applyBorder="1"/>
    <xf numFmtId="0" fontId="23" fillId="0" borderId="0" xfId="0" applyFont="1" applyFill="1"/>
    <xf numFmtId="0" fontId="0" fillId="0" borderId="8" xfId="0" applyBorder="1" applyAlignment="1">
      <alignment horizontal="right"/>
    </xf>
    <xf numFmtId="0" fontId="0" fillId="0" borderId="8" xfId="0" applyBorder="1" applyAlignment="1">
      <alignment horizontal="right" vertical="center"/>
    </xf>
    <xf numFmtId="0" fontId="0" fillId="17" borderId="8" xfId="0" applyFill="1" applyBorder="1" applyAlignment="1">
      <alignment horizontal="right"/>
    </xf>
    <xf numFmtId="1" fontId="9" fillId="2" borderId="28" xfId="0" applyNumberFormat="1" applyFont="1" applyFill="1" applyBorder="1" applyAlignment="1">
      <alignment horizontal="center"/>
    </xf>
    <xf numFmtId="1" fontId="0" fillId="0" borderId="0" xfId="0" applyNumberFormat="1"/>
    <xf numFmtId="0" fontId="13" fillId="15" borderId="42" xfId="0" applyFont="1" applyFill="1" applyBorder="1"/>
    <xf numFmtId="0" fontId="13" fillId="16" borderId="23" xfId="0" applyFont="1" applyFill="1" applyBorder="1"/>
    <xf numFmtId="0" fontId="13" fillId="15" borderId="51" xfId="0" applyFont="1" applyFill="1" applyBorder="1"/>
    <xf numFmtId="0" fontId="13" fillId="16" borderId="48" xfId="0" applyFont="1" applyFill="1" applyBorder="1"/>
    <xf numFmtId="1" fontId="0" fillId="0" borderId="0" xfId="0" applyNumberFormat="1" applyFill="1"/>
    <xf numFmtId="0" fontId="3" fillId="3" borderId="44" xfId="1" applyFont="1" applyFill="1" applyBorder="1" applyAlignment="1">
      <alignment horizontal="center" vertical="center" wrapText="1"/>
    </xf>
    <xf numFmtId="1" fontId="9" fillId="10" borderId="2" xfId="0" applyNumberFormat="1" applyFont="1" applyFill="1" applyBorder="1" applyAlignment="1">
      <alignment horizontal="center"/>
    </xf>
    <xf numFmtId="1" fontId="11" fillId="10" borderId="8" xfId="1" applyNumberFormat="1" applyFont="1" applyFill="1" applyBorder="1" applyAlignment="1" applyProtection="1">
      <alignment horizontal="center" vertical="center"/>
      <protection locked="0"/>
    </xf>
    <xf numFmtId="1" fontId="6" fillId="12" borderId="8" xfId="1" applyNumberFormat="1" applyFont="1" applyFill="1" applyBorder="1" applyAlignment="1" applyProtection="1">
      <alignment horizontal="center" vertical="center"/>
      <protection locked="0"/>
    </xf>
    <xf numFmtId="0" fontId="0" fillId="10" borderId="8" xfId="0" applyFill="1" applyBorder="1"/>
    <xf numFmtId="0" fontId="19" fillId="13" borderId="52" xfId="1" applyFont="1" applyFill="1" applyBorder="1" applyAlignment="1">
      <alignment wrapText="1"/>
    </xf>
    <xf numFmtId="0" fontId="0" fillId="0" borderId="32" xfId="0" applyBorder="1"/>
    <xf numFmtId="0" fontId="0" fillId="10" borderId="12" xfId="0" applyFill="1" applyBorder="1"/>
    <xf numFmtId="0" fontId="0" fillId="0" borderId="30" xfId="0" applyBorder="1"/>
    <xf numFmtId="0" fontId="0" fillId="10" borderId="11" xfId="0" applyFill="1" applyBorder="1"/>
    <xf numFmtId="0" fontId="0" fillId="10" borderId="26" xfId="0" applyFill="1" applyBorder="1"/>
    <xf numFmtId="0" fontId="19" fillId="13" borderId="54" xfId="1" applyFont="1" applyFill="1" applyBorder="1" applyAlignment="1">
      <alignment horizontal="center"/>
    </xf>
    <xf numFmtId="0" fontId="21" fillId="10" borderId="8" xfId="0" applyFont="1" applyFill="1" applyBorder="1"/>
    <xf numFmtId="0" fontId="21" fillId="16" borderId="8" xfId="0" applyFont="1" applyFill="1" applyBorder="1"/>
    <xf numFmtId="0" fontId="24" fillId="0" borderId="0" xfId="0" applyFont="1" applyFill="1"/>
    <xf numFmtId="1" fontId="9" fillId="11" borderId="6" xfId="0" applyNumberFormat="1" applyFont="1" applyFill="1" applyBorder="1" applyAlignment="1">
      <alignment horizontal="center"/>
    </xf>
    <xf numFmtId="0" fontId="9" fillId="0" borderId="0" xfId="0" applyFont="1" applyFill="1" applyBorder="1" applyAlignment="1">
      <alignment horizontal="center"/>
    </xf>
    <xf numFmtId="0" fontId="21" fillId="0" borderId="0" xfId="0" applyFont="1"/>
    <xf numFmtId="0" fontId="25" fillId="0" borderId="0" xfId="0" applyFont="1"/>
    <xf numFmtId="0" fontId="26" fillId="0" borderId="0" xfId="0" applyFont="1"/>
    <xf numFmtId="0" fontId="0" fillId="20" borderId="0" xfId="0" applyFill="1"/>
    <xf numFmtId="0" fontId="0" fillId="10" borderId="10" xfId="0" applyFill="1" applyBorder="1"/>
    <xf numFmtId="0" fontId="0" fillId="10" borderId="56" xfId="0" applyFill="1" applyBorder="1"/>
    <xf numFmtId="0" fontId="0" fillId="10" borderId="37" xfId="0" applyFill="1" applyBorder="1"/>
    <xf numFmtId="0" fontId="0" fillId="10" borderId="57" xfId="0" applyFill="1" applyBorder="1"/>
    <xf numFmtId="0" fontId="0" fillId="10" borderId="58" xfId="0" applyFill="1" applyBorder="1"/>
    <xf numFmtId="0" fontId="0" fillId="0" borderId="44" xfId="0" applyBorder="1" applyAlignment="1">
      <alignment horizontal="center" vertical="center"/>
    </xf>
    <xf numFmtId="0" fontId="0" fillId="0" borderId="45" xfId="0" applyBorder="1" applyAlignment="1">
      <alignment horizontal="center" vertical="center"/>
    </xf>
    <xf numFmtId="0" fontId="0" fillId="0" borderId="40" xfId="0" applyBorder="1" applyAlignment="1">
      <alignment horizontal="center" vertical="center"/>
    </xf>
    <xf numFmtId="0" fontId="0" fillId="0" borderId="42" xfId="0" applyBorder="1" applyAlignment="1">
      <alignment horizontal="center" vertical="center"/>
    </xf>
    <xf numFmtId="0" fontId="0" fillId="0" borderId="53" xfId="0" applyBorder="1" applyAlignment="1">
      <alignment horizontal="center" vertical="center"/>
    </xf>
    <xf numFmtId="1" fontId="0" fillId="17" borderId="8" xfId="0" applyNumberFormat="1" applyFill="1" applyBorder="1"/>
    <xf numFmtId="0" fontId="0" fillId="10" borderId="3" xfId="0" applyFill="1" applyBorder="1"/>
    <xf numFmtId="0" fontId="0" fillId="19" borderId="0" xfId="0" applyFill="1" applyBorder="1"/>
    <xf numFmtId="1" fontId="0" fillId="10" borderId="8" xfId="0" applyNumberFormat="1" applyFill="1" applyBorder="1"/>
    <xf numFmtId="0" fontId="0" fillId="0" borderId="0" xfId="0" applyFill="1" applyBorder="1"/>
    <xf numFmtId="0" fontId="0" fillId="0" borderId="2" xfId="0" applyBorder="1"/>
    <xf numFmtId="0" fontId="0" fillId="10" borderId="14" xfId="0" applyFill="1" applyBorder="1"/>
    <xf numFmtId="1" fontId="0" fillId="0" borderId="0" xfId="0" applyNumberFormat="1" applyFill="1" applyBorder="1"/>
    <xf numFmtId="0" fontId="0" fillId="15" borderId="8" xfId="0" applyFill="1" applyBorder="1" applyAlignment="1">
      <alignment horizontal="center" vertical="center"/>
    </xf>
    <xf numFmtId="0" fontId="0" fillId="16" borderId="8" xfId="0" applyFill="1" applyBorder="1" applyAlignment="1">
      <alignment horizontal="center" vertical="center"/>
    </xf>
    <xf numFmtId="0" fontId="19" fillId="13" borderId="8" xfId="1" applyFont="1" applyFill="1" applyBorder="1" applyAlignment="1">
      <alignment horizontal="center" vertical="center"/>
    </xf>
    <xf numFmtId="0" fontId="19" fillId="13" borderId="26" xfId="1" applyFont="1" applyFill="1" applyBorder="1" applyAlignment="1">
      <alignment vertical="center"/>
    </xf>
    <xf numFmtId="1" fontId="0" fillId="17" borderId="8" xfId="0" applyNumberFormat="1" applyFill="1" applyBorder="1" applyAlignment="1">
      <alignment vertical="center"/>
    </xf>
    <xf numFmtId="0" fontId="0" fillId="0" borderId="0" xfId="0" applyAlignment="1">
      <alignment vertical="center"/>
    </xf>
    <xf numFmtId="0" fontId="0" fillId="0" borderId="40" xfId="0" applyBorder="1" applyAlignment="1">
      <alignment horizontal="center"/>
    </xf>
    <xf numFmtId="0" fontId="0" fillId="0" borderId="42" xfId="0" applyBorder="1" applyAlignment="1">
      <alignment horizontal="center"/>
    </xf>
    <xf numFmtId="0" fontId="0" fillId="0" borderId="41" xfId="0" applyBorder="1" applyAlignment="1">
      <alignment horizontal="center" vertical="center"/>
    </xf>
    <xf numFmtId="0" fontId="0" fillId="0" borderId="32" xfId="0" applyBorder="1" applyAlignment="1">
      <alignment horizontal="center" vertical="center"/>
    </xf>
    <xf numFmtId="0" fontId="20" fillId="13" borderId="8" xfId="1" applyFont="1" applyFill="1" applyBorder="1" applyAlignment="1">
      <alignment horizontal="center" vertical="center"/>
    </xf>
    <xf numFmtId="0" fontId="20" fillId="13" borderId="26" xfId="1" applyFont="1" applyFill="1" applyBorder="1" applyAlignment="1">
      <alignment vertical="center"/>
    </xf>
    <xf numFmtId="1" fontId="0" fillId="17" borderId="8" xfId="0" applyNumberFormat="1" applyFill="1" applyBorder="1" applyAlignment="1">
      <alignment horizontal="right" vertical="center"/>
    </xf>
    <xf numFmtId="0" fontId="0" fillId="15" borderId="8" xfId="0" applyFill="1" applyBorder="1" applyAlignment="1">
      <alignment horizontal="center"/>
    </xf>
    <xf numFmtId="0" fontId="0" fillId="16" borderId="8" xfId="0" applyFill="1" applyBorder="1" applyAlignment="1">
      <alignment horizontal="center"/>
    </xf>
    <xf numFmtId="1" fontId="9" fillId="0" borderId="0" xfId="0" applyNumberFormat="1" applyFont="1" applyFill="1" applyBorder="1" applyAlignment="1">
      <alignment horizontal="center"/>
    </xf>
    <xf numFmtId="0" fontId="5" fillId="3" borderId="60" xfId="1" applyFont="1" applyFill="1" applyBorder="1" applyAlignment="1">
      <alignment horizontal="center" vertical="center" wrapText="1"/>
    </xf>
    <xf numFmtId="1" fontId="9" fillId="7" borderId="60" xfId="0" applyNumberFormat="1" applyFont="1" applyFill="1" applyBorder="1" applyAlignment="1">
      <alignment horizontal="center"/>
    </xf>
    <xf numFmtId="1" fontId="9" fillId="11" borderId="25" xfId="0" applyNumberFormat="1" applyFont="1" applyFill="1" applyBorder="1" applyAlignment="1">
      <alignment horizontal="center"/>
    </xf>
    <xf numFmtId="0" fontId="6" fillId="11" borderId="55" xfId="1" applyFont="1" applyFill="1" applyBorder="1" applyAlignment="1" applyProtection="1">
      <alignment horizontal="center" vertical="center"/>
      <protection locked="0"/>
    </xf>
    <xf numFmtId="1" fontId="6" fillId="11" borderId="11" xfId="1" applyNumberFormat="1" applyFont="1" applyFill="1" applyBorder="1" applyAlignment="1" applyProtection="1">
      <alignment horizontal="center" vertical="center"/>
      <protection locked="0"/>
    </xf>
    <xf numFmtId="1" fontId="6" fillId="12" borderId="11" xfId="1" applyNumberFormat="1" applyFont="1" applyFill="1" applyBorder="1" applyAlignment="1" applyProtection="1">
      <alignment horizontal="center" vertical="center"/>
      <protection locked="0"/>
    </xf>
    <xf numFmtId="1" fontId="9" fillId="11" borderId="56" xfId="0" applyNumberFormat="1" applyFont="1" applyFill="1" applyBorder="1" applyAlignment="1">
      <alignment horizontal="center"/>
    </xf>
    <xf numFmtId="1" fontId="7" fillId="10" borderId="22" xfId="1" applyNumberFormat="1" applyFont="1" applyFill="1" applyBorder="1" applyAlignment="1" applyProtection="1">
      <alignment horizontal="center" vertical="center"/>
      <protection locked="0"/>
    </xf>
    <xf numFmtId="1" fontId="7" fillId="10" borderId="24" xfId="1" applyNumberFormat="1" applyFont="1" applyFill="1" applyBorder="1" applyAlignment="1" applyProtection="1">
      <alignment horizontal="center" vertical="center"/>
      <protection locked="0"/>
    </xf>
    <xf numFmtId="0" fontId="7" fillId="10" borderId="24" xfId="1" applyFont="1" applyFill="1" applyBorder="1" applyAlignment="1" applyProtection="1">
      <alignment horizontal="center" vertical="center"/>
      <protection locked="0"/>
    </xf>
    <xf numFmtId="0" fontId="0" fillId="0" borderId="53" xfId="0" applyBorder="1"/>
    <xf numFmtId="0" fontId="9" fillId="0" borderId="28" xfId="0" applyFont="1" applyFill="1" applyBorder="1" applyAlignment="1">
      <alignment horizontal="center"/>
    </xf>
    <xf numFmtId="1" fontId="9" fillId="0" borderId="28" xfId="0" applyNumberFormat="1" applyFont="1" applyFill="1" applyBorder="1" applyAlignment="1">
      <alignment horizontal="center"/>
    </xf>
    <xf numFmtId="0" fontId="9" fillId="10" borderId="24" xfId="0" applyFont="1" applyFill="1" applyBorder="1" applyAlignment="1">
      <alignment horizontal="center"/>
    </xf>
    <xf numFmtId="0" fontId="0" fillId="21" borderId="8" xfId="0" applyFill="1" applyBorder="1"/>
    <xf numFmtId="0" fontId="0" fillId="21" borderId="59" xfId="0" applyFill="1" applyBorder="1"/>
    <xf numFmtId="1" fontId="0" fillId="21" borderId="8" xfId="0" applyNumberFormat="1" applyFill="1" applyBorder="1"/>
    <xf numFmtId="1" fontId="9" fillId="10" borderId="28" xfId="0" applyNumberFormat="1" applyFont="1" applyFill="1" applyBorder="1" applyAlignment="1">
      <alignment horizontal="center"/>
    </xf>
    <xf numFmtId="0" fontId="0" fillId="21" borderId="11" xfId="0" applyFill="1" applyBorder="1"/>
    <xf numFmtId="0" fontId="0" fillId="21" borderId="56" xfId="0" applyFill="1" applyBorder="1"/>
    <xf numFmtId="0" fontId="7" fillId="10" borderId="10" xfId="1" applyFont="1" applyFill="1" applyBorder="1" applyAlignment="1" applyProtection="1">
      <alignment horizontal="center" vertical="center"/>
      <protection locked="0"/>
    </xf>
    <xf numFmtId="0" fontId="11" fillId="10" borderId="11" xfId="1" applyFont="1" applyFill="1" applyBorder="1" applyAlignment="1" applyProtection="1">
      <alignment horizontal="center" vertical="center"/>
      <protection locked="0"/>
    </xf>
    <xf numFmtId="0" fontId="7" fillId="10" borderId="11" xfId="1" applyFont="1" applyFill="1" applyBorder="1" applyAlignment="1" applyProtection="1">
      <alignment horizontal="center" vertical="center"/>
      <protection locked="0"/>
    </xf>
    <xf numFmtId="0" fontId="0" fillId="10" borderId="60" xfId="0" applyFill="1" applyBorder="1"/>
    <xf numFmtId="0" fontId="0" fillId="15" borderId="8" xfId="0" applyFill="1" applyBorder="1"/>
    <xf numFmtId="0" fontId="0" fillId="16" borderId="8" xfId="0" applyFill="1" applyBorder="1"/>
    <xf numFmtId="1" fontId="0" fillId="17" borderId="44" xfId="0" applyNumberFormat="1" applyFill="1" applyBorder="1"/>
    <xf numFmtId="0" fontId="0" fillId="0" borderId="53" xfId="0" applyFill="1" applyBorder="1" applyAlignment="1">
      <alignment vertical="center"/>
    </xf>
    <xf numFmtId="1" fontId="0" fillId="17" borderId="44" xfId="0" applyNumberFormat="1" applyFill="1" applyBorder="1" applyAlignment="1">
      <alignment horizontal="right" vertical="center"/>
    </xf>
    <xf numFmtId="0" fontId="0" fillId="0" borderId="44" xfId="0" applyBorder="1" applyAlignment="1">
      <alignment horizontal="right" vertical="center"/>
    </xf>
    <xf numFmtId="0" fontId="0" fillId="0" borderId="45" xfId="0" applyBorder="1" applyAlignment="1">
      <alignment horizontal="right" vertical="center"/>
    </xf>
    <xf numFmtId="0" fontId="10" fillId="10" borderId="0" xfId="1" applyFont="1" applyFill="1" applyBorder="1" applyAlignment="1">
      <alignment horizontal="left" vertical="center"/>
    </xf>
    <xf numFmtId="0" fontId="7" fillId="10" borderId="0" xfId="1" applyFont="1" applyFill="1" applyBorder="1" applyAlignment="1" applyProtection="1">
      <alignment horizontal="center" vertical="center"/>
      <protection locked="0"/>
    </xf>
    <xf numFmtId="1" fontId="7" fillId="10" borderId="0" xfId="1" applyNumberFormat="1" applyFont="1" applyFill="1" applyBorder="1" applyAlignment="1" applyProtection="1">
      <alignment horizontal="center" vertical="center"/>
      <protection locked="0"/>
    </xf>
    <xf numFmtId="1" fontId="9" fillId="10" borderId="0" xfId="0" applyNumberFormat="1" applyFont="1" applyFill="1" applyBorder="1" applyAlignment="1">
      <alignment horizontal="center"/>
    </xf>
    <xf numFmtId="0" fontId="0" fillId="22" borderId="11" xfId="0" applyFill="1" applyBorder="1"/>
    <xf numFmtId="0" fontId="0" fillId="22" borderId="50" xfId="0" applyFill="1" applyBorder="1"/>
    <xf numFmtId="0" fontId="0" fillId="22" borderId="8" xfId="0" applyFill="1" applyBorder="1"/>
    <xf numFmtId="0" fontId="1" fillId="0" borderId="0" xfId="0" applyFont="1" applyAlignment="1">
      <alignment horizontal="center" wrapText="1"/>
    </xf>
    <xf numFmtId="0" fontId="1" fillId="2" borderId="1" xfId="0" applyFont="1" applyFill="1" applyBorder="1" applyAlignment="1">
      <alignment horizontal="center"/>
    </xf>
    <xf numFmtId="0" fontId="3" fillId="3" borderId="2" xfId="1" applyFont="1" applyFill="1" applyBorder="1" applyAlignment="1">
      <alignment horizontal="center" vertical="center" wrapText="1"/>
    </xf>
    <xf numFmtId="0" fontId="3" fillId="3" borderId="6" xfId="1" applyFont="1" applyFill="1" applyBorder="1" applyAlignment="1">
      <alignment horizontal="center" vertical="center" wrapText="1"/>
    </xf>
    <xf numFmtId="0" fontId="3" fillId="3" borderId="9" xfId="1" applyFont="1" applyFill="1" applyBorder="1" applyAlignment="1">
      <alignment horizontal="center" vertical="center" wrapText="1"/>
    </xf>
    <xf numFmtId="0" fontId="3" fillId="3" borderId="3" xfId="1" applyFont="1" applyFill="1" applyBorder="1" applyAlignment="1">
      <alignment horizontal="center" vertical="center" wrapText="1"/>
    </xf>
    <xf numFmtId="0" fontId="3" fillId="3" borderId="4" xfId="1" applyFont="1" applyFill="1" applyBorder="1" applyAlignment="1">
      <alignment horizontal="center" vertical="center" wrapText="1"/>
    </xf>
    <xf numFmtId="0" fontId="3" fillId="3" borderId="5" xfId="1" applyFont="1" applyFill="1" applyBorder="1" applyAlignment="1">
      <alignment horizontal="center" vertical="center" wrapText="1"/>
    </xf>
    <xf numFmtId="0" fontId="4" fillId="4" borderId="2" xfId="0" applyFont="1" applyFill="1" applyBorder="1" applyAlignment="1">
      <alignment horizontal="center" vertical="center"/>
    </xf>
    <xf numFmtId="0" fontId="4" fillId="4" borderId="6" xfId="0" applyFont="1" applyFill="1" applyBorder="1" applyAlignment="1">
      <alignment horizontal="center" vertical="center"/>
    </xf>
    <xf numFmtId="0" fontId="4" fillId="4" borderId="9" xfId="0" applyFont="1" applyFill="1" applyBorder="1" applyAlignment="1">
      <alignment horizontal="center" vertical="center"/>
    </xf>
    <xf numFmtId="0" fontId="5" fillId="3" borderId="7" xfId="1" applyFont="1" applyFill="1" applyBorder="1" applyAlignment="1">
      <alignment horizontal="center" vertical="center" wrapText="1"/>
    </xf>
    <xf numFmtId="0" fontId="5" fillId="3" borderId="8" xfId="1" applyFont="1" applyFill="1" applyBorder="1" applyAlignment="1">
      <alignment horizontal="center" vertical="center" wrapText="1"/>
    </xf>
    <xf numFmtId="0" fontId="5" fillId="5" borderId="7" xfId="1" applyFont="1" applyFill="1" applyBorder="1" applyAlignment="1">
      <alignment horizontal="center" vertical="center" wrapText="1"/>
    </xf>
    <xf numFmtId="0" fontId="5" fillId="5" borderId="8" xfId="1" applyFont="1" applyFill="1" applyBorder="1" applyAlignment="1">
      <alignment horizontal="center" vertical="center" wrapText="1"/>
    </xf>
    <xf numFmtId="0" fontId="10" fillId="10" borderId="22" xfId="1" applyFont="1" applyFill="1" applyBorder="1" applyAlignment="1">
      <alignment horizontal="left" vertical="center"/>
    </xf>
    <xf numFmtId="0" fontId="10" fillId="10" borderId="23" xfId="1" applyFont="1" applyFill="1" applyBorder="1" applyAlignment="1">
      <alignment horizontal="left" vertical="center"/>
    </xf>
    <xf numFmtId="0" fontId="10" fillId="10" borderId="26" xfId="1" applyFont="1" applyFill="1" applyBorder="1" applyAlignment="1">
      <alignment horizontal="left" vertical="center"/>
    </xf>
    <xf numFmtId="0" fontId="10" fillId="10" borderId="27" xfId="1" applyFont="1" applyFill="1" applyBorder="1" applyAlignment="1">
      <alignment horizontal="left" vertical="center"/>
    </xf>
    <xf numFmtId="0" fontId="10" fillId="10" borderId="8" xfId="1" applyFont="1" applyFill="1" applyBorder="1" applyAlignment="1">
      <alignment vertical="center"/>
    </xf>
    <xf numFmtId="0" fontId="10" fillId="10" borderId="26" xfId="1" applyFont="1" applyFill="1" applyBorder="1" applyAlignment="1">
      <alignment vertical="center"/>
    </xf>
    <xf numFmtId="0" fontId="10" fillId="10" borderId="27" xfId="1" applyFont="1" applyFill="1" applyBorder="1" applyAlignment="1">
      <alignment vertical="center"/>
    </xf>
    <xf numFmtId="0" fontId="10" fillId="10" borderId="8" xfId="1" applyFont="1" applyFill="1" applyBorder="1" applyAlignment="1">
      <alignment horizontal="left" vertical="center"/>
    </xf>
    <xf numFmtId="0" fontId="1" fillId="2" borderId="1" xfId="0" applyNumberFormat="1" applyFont="1" applyFill="1" applyBorder="1" applyAlignment="1">
      <alignment horizontal="center"/>
    </xf>
    <xf numFmtId="0" fontId="10" fillId="11" borderId="8" xfId="1" applyFont="1" applyFill="1" applyBorder="1" applyAlignment="1">
      <alignment horizontal="left" vertical="center"/>
    </xf>
    <xf numFmtId="0" fontId="10" fillId="11" borderId="7" xfId="1" applyFont="1" applyFill="1" applyBorder="1" applyAlignment="1">
      <alignment horizontal="left" vertical="center"/>
    </xf>
    <xf numFmtId="0" fontId="10" fillId="11" borderId="10" xfId="1" applyFont="1" applyFill="1" applyBorder="1" applyAlignment="1">
      <alignment horizontal="left" vertical="center"/>
    </xf>
    <xf numFmtId="0" fontId="10" fillId="11" borderId="11" xfId="1" applyFont="1" applyFill="1" applyBorder="1" applyAlignment="1">
      <alignment horizontal="left" vertical="center"/>
    </xf>
    <xf numFmtId="0" fontId="15" fillId="13" borderId="33" xfId="0" applyFont="1" applyFill="1" applyBorder="1" applyAlignment="1">
      <alignment horizontal="center" vertical="center" wrapText="1"/>
    </xf>
    <xf numFmtId="0" fontId="15" fillId="13" borderId="14" xfId="0" applyFont="1" applyFill="1" applyBorder="1" applyAlignment="1">
      <alignment horizontal="center" vertical="center" wrapText="1"/>
    </xf>
    <xf numFmtId="0" fontId="15" fillId="13" borderId="19" xfId="0" applyFont="1" applyFill="1" applyBorder="1" applyAlignment="1">
      <alignment horizontal="center" vertical="center" wrapText="1"/>
    </xf>
    <xf numFmtId="0" fontId="15" fillId="13" borderId="38" xfId="0" applyFont="1" applyFill="1" applyBorder="1" applyAlignment="1">
      <alignment horizontal="center" vertical="center" wrapText="1"/>
    </xf>
    <xf numFmtId="0" fontId="16" fillId="13" borderId="33" xfId="0" applyFont="1" applyFill="1" applyBorder="1" applyAlignment="1">
      <alignment horizontal="center" vertical="center" wrapText="1"/>
    </xf>
    <xf numFmtId="0" fontId="16" fillId="13" borderId="19" xfId="0" applyFont="1" applyFill="1" applyBorder="1" applyAlignment="1">
      <alignment horizontal="center" vertical="center" wrapText="1"/>
    </xf>
    <xf numFmtId="0" fontId="13" fillId="10" borderId="8" xfId="0" applyFont="1" applyFill="1" applyBorder="1" applyAlignment="1">
      <alignment horizontal="center" vertical="center"/>
    </xf>
    <xf numFmtId="0" fontId="13" fillId="10" borderId="26" xfId="0" applyFont="1" applyFill="1" applyBorder="1" applyAlignment="1">
      <alignment horizontal="center" vertical="center"/>
    </xf>
    <xf numFmtId="0" fontId="21" fillId="10" borderId="8" xfId="0" applyFont="1" applyFill="1" applyBorder="1" applyAlignment="1">
      <alignment horizontal="center" vertical="center"/>
    </xf>
    <xf numFmtId="0" fontId="21" fillId="10" borderId="26" xfId="0" applyFont="1" applyFill="1" applyBorder="1" applyAlignment="1">
      <alignment horizontal="center" vertical="center"/>
    </xf>
    <xf numFmtId="0" fontId="15" fillId="13" borderId="37" xfId="0" applyFont="1" applyFill="1" applyBorder="1" applyAlignment="1">
      <alignment horizontal="center" vertical="center" wrapText="1"/>
    </xf>
    <xf numFmtId="0" fontId="15" fillId="13" borderId="7" xfId="0" applyFont="1" applyFill="1" applyBorder="1" applyAlignment="1">
      <alignment horizontal="center" vertical="center" wrapText="1"/>
    </xf>
    <xf numFmtId="0" fontId="15" fillId="13" borderId="10" xfId="0" applyFont="1" applyFill="1" applyBorder="1" applyAlignment="1">
      <alignment horizontal="center" vertical="center" wrapText="1"/>
    </xf>
    <xf numFmtId="0" fontId="15" fillId="13" borderId="5" xfId="0" applyFont="1" applyFill="1" applyBorder="1" applyAlignment="1">
      <alignment horizontal="center" vertical="center"/>
    </xf>
    <xf numFmtId="0" fontId="15" fillId="13" borderId="39" xfId="0" applyFont="1" applyFill="1" applyBorder="1" applyAlignment="1">
      <alignment horizontal="center" vertical="center"/>
    </xf>
    <xf numFmtId="0" fontId="15" fillId="13" borderId="33" xfId="0" applyFont="1" applyFill="1" applyBorder="1" applyAlignment="1">
      <alignment horizontal="center" vertical="center"/>
    </xf>
    <xf numFmtId="0" fontId="15" fillId="13" borderId="19" xfId="0" applyFont="1" applyFill="1" applyBorder="1" applyAlignment="1">
      <alignment horizontal="center" vertical="center"/>
    </xf>
    <xf numFmtId="0" fontId="15" fillId="13" borderId="34" xfId="0" applyFont="1" applyFill="1" applyBorder="1" applyAlignment="1">
      <alignment horizontal="center" vertical="center"/>
    </xf>
    <xf numFmtId="0" fontId="15" fillId="13" borderId="35" xfId="0" applyFont="1" applyFill="1" applyBorder="1" applyAlignment="1">
      <alignment horizontal="center" vertical="center"/>
    </xf>
    <xf numFmtId="0" fontId="13" fillId="10" borderId="7" xfId="0" applyFont="1" applyFill="1" applyBorder="1" applyAlignment="1">
      <alignment horizontal="center" vertical="center"/>
    </xf>
    <xf numFmtId="0" fontId="21" fillId="10" borderId="10" xfId="0" applyFont="1" applyFill="1" applyBorder="1" applyAlignment="1">
      <alignment horizontal="center" vertical="center"/>
    </xf>
    <xf numFmtId="0" fontId="21" fillId="10" borderId="50" xfId="0" applyFont="1" applyFill="1" applyBorder="1" applyAlignment="1">
      <alignment horizontal="center" vertical="center"/>
    </xf>
    <xf numFmtId="0" fontId="9" fillId="14" borderId="0" xfId="2" applyFont="1" applyFill="1" applyBorder="1" applyAlignment="1">
      <alignment horizontal="center"/>
    </xf>
    <xf numFmtId="49" fontId="14" fillId="13" borderId="33" xfId="1" applyNumberFormat="1" applyFont="1" applyFill="1" applyBorder="1" applyAlignment="1">
      <alignment horizontal="center" vertical="center" wrapText="1"/>
    </xf>
    <xf numFmtId="0" fontId="18" fillId="13" borderId="14" xfId="2" applyFont="1" applyFill="1" applyBorder="1"/>
    <xf numFmtId="0" fontId="18" fillId="13" borderId="38" xfId="2" applyFont="1" applyFill="1" applyBorder="1"/>
    <xf numFmtId="0" fontId="15" fillId="13" borderId="36" xfId="0" applyFont="1" applyFill="1" applyBorder="1" applyAlignment="1">
      <alignment horizontal="center" vertical="center"/>
    </xf>
    <xf numFmtId="0" fontId="15" fillId="13" borderId="54" xfId="0" applyFont="1" applyFill="1" applyBorder="1" applyAlignment="1">
      <alignment horizontal="center" vertical="center" wrapText="1"/>
    </xf>
    <xf numFmtId="0" fontId="13" fillId="10" borderId="37" xfId="0" applyFont="1" applyFill="1" applyBorder="1" applyAlignment="1">
      <alignment horizontal="center" vertical="center"/>
    </xf>
    <xf numFmtId="0" fontId="13" fillId="10" borderId="61" xfId="0" applyFont="1" applyFill="1" applyBorder="1" applyAlignment="1">
      <alignment horizontal="center" vertical="center"/>
    </xf>
    <xf numFmtId="0" fontId="13" fillId="13" borderId="8" xfId="0" applyFont="1" applyFill="1" applyBorder="1" applyAlignment="1">
      <alignment horizontal="center" vertical="center"/>
    </xf>
    <xf numFmtId="0" fontId="13" fillId="13" borderId="26" xfId="0" applyFont="1" applyFill="1" applyBorder="1" applyAlignment="1">
      <alignment horizontal="center" vertical="center"/>
    </xf>
    <xf numFmtId="0" fontId="21" fillId="13" borderId="8" xfId="0" applyFont="1" applyFill="1" applyBorder="1" applyAlignment="1">
      <alignment horizontal="center" vertical="center"/>
    </xf>
    <xf numFmtId="0" fontId="21" fillId="13" borderId="26" xfId="0" applyFont="1" applyFill="1" applyBorder="1" applyAlignment="1">
      <alignment horizontal="center" vertical="center"/>
    </xf>
    <xf numFmtId="0" fontId="21" fillId="10" borderId="11" xfId="0" applyFont="1" applyFill="1" applyBorder="1" applyAlignment="1">
      <alignment horizontal="center" vertical="center"/>
    </xf>
    <xf numFmtId="0" fontId="15" fillId="13" borderId="62" xfId="0" applyFont="1" applyFill="1" applyBorder="1" applyAlignment="1">
      <alignment horizontal="center" vertical="center"/>
    </xf>
    <xf numFmtId="0" fontId="13" fillId="13" borderId="58" xfId="0" applyFont="1" applyFill="1" applyBorder="1" applyAlignment="1">
      <alignment horizontal="center" vertical="center"/>
    </xf>
    <xf numFmtId="0" fontId="13" fillId="13" borderId="63" xfId="0" applyFont="1" applyFill="1" applyBorder="1" applyAlignment="1">
      <alignment horizontal="center" vertical="center"/>
    </xf>
    <xf numFmtId="0" fontId="13" fillId="13" borderId="64" xfId="0" applyFont="1" applyFill="1" applyBorder="1" applyAlignment="1">
      <alignment horizontal="center" vertical="center"/>
    </xf>
    <xf numFmtId="0" fontId="16" fillId="13" borderId="3" xfId="0" applyFont="1" applyFill="1" applyBorder="1" applyAlignment="1">
      <alignment horizontal="center" vertical="center" wrapText="1"/>
    </xf>
    <xf numFmtId="0" fontId="16" fillId="13" borderId="29" xfId="0" applyFont="1" applyFill="1" applyBorder="1" applyAlignment="1">
      <alignment horizontal="center" vertical="center" wrapText="1"/>
    </xf>
    <xf numFmtId="0" fontId="0" fillId="15" borderId="2" xfId="0" applyFill="1" applyBorder="1" applyAlignment="1">
      <alignment horizontal="center"/>
    </xf>
    <xf numFmtId="0" fontId="0" fillId="15" borderId="6" xfId="0" applyFill="1" applyBorder="1" applyAlignment="1">
      <alignment horizontal="center"/>
    </xf>
    <xf numFmtId="0" fontId="15" fillId="13" borderId="3" xfId="0" applyFont="1" applyFill="1" applyBorder="1" applyAlignment="1">
      <alignment horizontal="center" vertical="center" wrapText="1"/>
    </xf>
    <xf numFmtId="0" fontId="15" fillId="13" borderId="13" xfId="0" applyFont="1" applyFill="1" applyBorder="1" applyAlignment="1">
      <alignment horizontal="center" vertical="center" wrapText="1"/>
    </xf>
    <xf numFmtId="0" fontId="15" fillId="13" borderId="29" xfId="0" applyFont="1" applyFill="1" applyBorder="1" applyAlignment="1">
      <alignment horizontal="center" vertical="center" wrapText="1"/>
    </xf>
    <xf numFmtId="0" fontId="15" fillId="13" borderId="27" xfId="0" applyFont="1" applyFill="1" applyBorder="1" applyAlignment="1">
      <alignment horizontal="center" vertical="center" wrapText="1"/>
    </xf>
    <xf numFmtId="0" fontId="15" fillId="13" borderId="55" xfId="0" applyFont="1" applyFill="1" applyBorder="1" applyAlignment="1">
      <alignment horizontal="center" vertical="center" wrapText="1"/>
    </xf>
    <xf numFmtId="0" fontId="13" fillId="15" borderId="24" xfId="0" applyFont="1" applyFill="1" applyBorder="1" applyAlignment="1">
      <alignment horizontal="center" vertical="center"/>
    </xf>
    <xf numFmtId="0" fontId="13" fillId="15" borderId="44" xfId="0" applyFont="1" applyFill="1" applyBorder="1" applyAlignment="1">
      <alignment horizontal="center" vertical="center"/>
    </xf>
    <xf numFmtId="0" fontId="13" fillId="15" borderId="12" xfId="0" applyFont="1" applyFill="1" applyBorder="1" applyAlignment="1">
      <alignment horizontal="center" vertical="center"/>
    </xf>
    <xf numFmtId="1" fontId="7" fillId="7" borderId="13" xfId="1" applyNumberFormat="1" applyFont="1" applyFill="1" applyBorder="1" applyAlignment="1" applyProtection="1">
      <alignment horizontal="center" vertical="center"/>
      <protection locked="0"/>
    </xf>
    <xf numFmtId="1" fontId="6" fillId="11" borderId="65" xfId="1" applyNumberFormat="1" applyFont="1" applyFill="1" applyBorder="1" applyAlignment="1" applyProtection="1">
      <alignment horizontal="center" vertical="center"/>
      <protection locked="0"/>
    </xf>
    <xf numFmtId="1" fontId="6" fillId="12" borderId="26" xfId="1" applyNumberFormat="1" applyFont="1" applyFill="1" applyBorder="1" applyAlignment="1" applyProtection="1">
      <alignment horizontal="center" vertical="center"/>
      <protection locked="0"/>
    </xf>
    <xf numFmtId="0" fontId="5" fillId="3" borderId="44" xfId="1" applyFont="1" applyFill="1" applyBorder="1" applyAlignment="1">
      <alignment horizontal="center" vertical="center" wrapText="1"/>
    </xf>
    <xf numFmtId="1" fontId="9" fillId="7" borderId="33" xfId="0" applyNumberFormat="1" applyFont="1" applyFill="1" applyBorder="1" applyAlignment="1">
      <alignment horizontal="center"/>
    </xf>
    <xf numFmtId="1" fontId="9" fillId="7" borderId="16" xfId="0" applyNumberFormat="1" applyFont="1" applyFill="1" applyBorder="1" applyAlignment="1">
      <alignment horizontal="center"/>
    </xf>
    <xf numFmtId="1" fontId="9" fillId="11" borderId="2" xfId="0" applyNumberFormat="1" applyFont="1" applyFill="1" applyBorder="1" applyAlignment="1">
      <alignment horizontal="center"/>
    </xf>
    <xf numFmtId="1" fontId="9" fillId="11" borderId="38" xfId="0" applyNumberFormat="1" applyFont="1" applyFill="1" applyBorder="1" applyAlignment="1">
      <alignment horizontal="center"/>
    </xf>
  </cellXfs>
  <cellStyles count="3">
    <cellStyle name="Звичайний" xfId="0" builtinId="0"/>
    <cellStyle name="Звичайний 2" xfId="2" xr:uid="{926C9539-A4EE-4616-B1AE-70D59D6521C2}"/>
    <cellStyle name="Звичайний_Аркуш1" xfId="1" xr:uid="{35FDDACA-C758-4F2D-B8E8-C9E12D8F5BF6}"/>
  </cellStyles>
  <dxfs count="0"/>
  <tableStyles count="0" defaultTableStyle="TableStyleMedium2" defaultPivotStyle="PivotStyleLight16"/>
  <colors>
    <mruColors>
      <color rgb="FF66FFFF"/>
      <color rgb="FF00FFCC"/>
      <color rgb="FF00FFFF"/>
      <color rgb="FFFDFF9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calcChain" Target="calcChain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customXml" Target="../customXml/item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L199"/>
  <sheetViews>
    <sheetView tabSelected="1" topLeftCell="A154" zoomScale="80" zoomScaleNormal="80" workbookViewId="0">
      <selection activeCell="P174" sqref="P174"/>
    </sheetView>
  </sheetViews>
  <sheetFormatPr defaultRowHeight="15" x14ac:dyDescent="0.25"/>
  <cols>
    <col min="1" max="1" width="5.28515625" customWidth="1"/>
    <col min="2" max="2" width="24" customWidth="1"/>
    <col min="4" max="4" width="11" customWidth="1"/>
    <col min="6" max="6" width="10.5703125" customWidth="1"/>
    <col min="8" max="8" width="10.42578125" customWidth="1"/>
    <col min="10" max="10" width="10.42578125" customWidth="1"/>
    <col min="248" max="248" width="5.28515625" customWidth="1"/>
    <col min="249" max="249" width="24" customWidth="1"/>
    <col min="251" max="251" width="11" customWidth="1"/>
    <col min="253" max="253" width="10.5703125" customWidth="1"/>
    <col min="255" max="255" width="10.42578125" customWidth="1"/>
    <col min="257" max="257" width="10.42578125" customWidth="1"/>
    <col min="504" max="504" width="5.28515625" customWidth="1"/>
    <col min="505" max="505" width="24" customWidth="1"/>
    <col min="507" max="507" width="11" customWidth="1"/>
    <col min="509" max="509" width="10.5703125" customWidth="1"/>
    <col min="511" max="511" width="10.42578125" customWidth="1"/>
    <col min="513" max="513" width="10.42578125" customWidth="1"/>
    <col min="760" max="760" width="5.28515625" customWidth="1"/>
    <col min="761" max="761" width="24" customWidth="1"/>
    <col min="763" max="763" width="11" customWidth="1"/>
    <col min="765" max="765" width="10.5703125" customWidth="1"/>
    <col min="767" max="767" width="10.42578125" customWidth="1"/>
    <col min="769" max="769" width="10.42578125" customWidth="1"/>
    <col min="1016" max="1016" width="5.28515625" customWidth="1"/>
    <col min="1017" max="1017" width="24" customWidth="1"/>
    <col min="1019" max="1019" width="11" customWidth="1"/>
    <col min="1021" max="1021" width="10.5703125" customWidth="1"/>
    <col min="1023" max="1023" width="10.42578125" customWidth="1"/>
    <col min="1025" max="1025" width="10.42578125" customWidth="1"/>
    <col min="1272" max="1272" width="5.28515625" customWidth="1"/>
    <col min="1273" max="1273" width="24" customWidth="1"/>
    <col min="1275" max="1275" width="11" customWidth="1"/>
    <col min="1277" max="1277" width="10.5703125" customWidth="1"/>
    <col min="1279" max="1279" width="10.42578125" customWidth="1"/>
    <col min="1281" max="1281" width="10.42578125" customWidth="1"/>
    <col min="1528" max="1528" width="5.28515625" customWidth="1"/>
    <col min="1529" max="1529" width="24" customWidth="1"/>
    <col min="1531" max="1531" width="11" customWidth="1"/>
    <col min="1533" max="1533" width="10.5703125" customWidth="1"/>
    <col min="1535" max="1535" width="10.42578125" customWidth="1"/>
    <col min="1537" max="1537" width="10.42578125" customWidth="1"/>
    <col min="1784" max="1784" width="5.28515625" customWidth="1"/>
    <col min="1785" max="1785" width="24" customWidth="1"/>
    <col min="1787" max="1787" width="11" customWidth="1"/>
    <col min="1789" max="1789" width="10.5703125" customWidth="1"/>
    <col min="1791" max="1791" width="10.42578125" customWidth="1"/>
    <col min="1793" max="1793" width="10.42578125" customWidth="1"/>
    <col min="2040" max="2040" width="5.28515625" customWidth="1"/>
    <col min="2041" max="2041" width="24" customWidth="1"/>
    <col min="2043" max="2043" width="11" customWidth="1"/>
    <col min="2045" max="2045" width="10.5703125" customWidth="1"/>
    <col min="2047" max="2047" width="10.42578125" customWidth="1"/>
    <col min="2049" max="2049" width="10.42578125" customWidth="1"/>
    <col min="2296" max="2296" width="5.28515625" customWidth="1"/>
    <col min="2297" max="2297" width="24" customWidth="1"/>
    <col min="2299" max="2299" width="11" customWidth="1"/>
    <col min="2301" max="2301" width="10.5703125" customWidth="1"/>
    <col min="2303" max="2303" width="10.42578125" customWidth="1"/>
    <col min="2305" max="2305" width="10.42578125" customWidth="1"/>
    <col min="2552" max="2552" width="5.28515625" customWidth="1"/>
    <col min="2553" max="2553" width="24" customWidth="1"/>
    <col min="2555" max="2555" width="11" customWidth="1"/>
    <col min="2557" max="2557" width="10.5703125" customWidth="1"/>
    <col min="2559" max="2559" width="10.42578125" customWidth="1"/>
    <col min="2561" max="2561" width="10.42578125" customWidth="1"/>
    <col min="2808" max="2808" width="5.28515625" customWidth="1"/>
    <col min="2809" max="2809" width="24" customWidth="1"/>
    <col min="2811" max="2811" width="11" customWidth="1"/>
    <col min="2813" max="2813" width="10.5703125" customWidth="1"/>
    <col min="2815" max="2815" width="10.42578125" customWidth="1"/>
    <col min="2817" max="2817" width="10.42578125" customWidth="1"/>
    <col min="3064" max="3064" width="5.28515625" customWidth="1"/>
    <col min="3065" max="3065" width="24" customWidth="1"/>
    <col min="3067" max="3067" width="11" customWidth="1"/>
    <col min="3069" max="3069" width="10.5703125" customWidth="1"/>
    <col min="3071" max="3071" width="10.42578125" customWidth="1"/>
    <col min="3073" max="3073" width="10.42578125" customWidth="1"/>
    <col min="3320" max="3320" width="5.28515625" customWidth="1"/>
    <col min="3321" max="3321" width="24" customWidth="1"/>
    <col min="3323" max="3323" width="11" customWidth="1"/>
    <col min="3325" max="3325" width="10.5703125" customWidth="1"/>
    <col min="3327" max="3327" width="10.42578125" customWidth="1"/>
    <col min="3329" max="3329" width="10.42578125" customWidth="1"/>
    <col min="3576" max="3576" width="5.28515625" customWidth="1"/>
    <col min="3577" max="3577" width="24" customWidth="1"/>
    <col min="3579" max="3579" width="11" customWidth="1"/>
    <col min="3581" max="3581" width="10.5703125" customWidth="1"/>
    <col min="3583" max="3583" width="10.42578125" customWidth="1"/>
    <col min="3585" max="3585" width="10.42578125" customWidth="1"/>
    <col min="3832" max="3832" width="5.28515625" customWidth="1"/>
    <col min="3833" max="3833" width="24" customWidth="1"/>
    <col min="3835" max="3835" width="11" customWidth="1"/>
    <col min="3837" max="3837" width="10.5703125" customWidth="1"/>
    <col min="3839" max="3839" width="10.42578125" customWidth="1"/>
    <col min="3841" max="3841" width="10.42578125" customWidth="1"/>
    <col min="4088" max="4088" width="5.28515625" customWidth="1"/>
    <col min="4089" max="4089" width="24" customWidth="1"/>
    <col min="4091" max="4091" width="11" customWidth="1"/>
    <col min="4093" max="4093" width="10.5703125" customWidth="1"/>
    <col min="4095" max="4095" width="10.42578125" customWidth="1"/>
    <col min="4097" max="4097" width="10.42578125" customWidth="1"/>
    <col min="4344" max="4344" width="5.28515625" customWidth="1"/>
    <col min="4345" max="4345" width="24" customWidth="1"/>
    <col min="4347" max="4347" width="11" customWidth="1"/>
    <col min="4349" max="4349" width="10.5703125" customWidth="1"/>
    <col min="4351" max="4351" width="10.42578125" customWidth="1"/>
    <col min="4353" max="4353" width="10.42578125" customWidth="1"/>
    <col min="4600" max="4600" width="5.28515625" customWidth="1"/>
    <col min="4601" max="4601" width="24" customWidth="1"/>
    <col min="4603" max="4603" width="11" customWidth="1"/>
    <col min="4605" max="4605" width="10.5703125" customWidth="1"/>
    <col min="4607" max="4607" width="10.42578125" customWidth="1"/>
    <col min="4609" max="4609" width="10.42578125" customWidth="1"/>
    <col min="4856" max="4856" width="5.28515625" customWidth="1"/>
    <col min="4857" max="4857" width="24" customWidth="1"/>
    <col min="4859" max="4859" width="11" customWidth="1"/>
    <col min="4861" max="4861" width="10.5703125" customWidth="1"/>
    <col min="4863" max="4863" width="10.42578125" customWidth="1"/>
    <col min="4865" max="4865" width="10.42578125" customWidth="1"/>
    <col min="5112" max="5112" width="5.28515625" customWidth="1"/>
    <col min="5113" max="5113" width="24" customWidth="1"/>
    <col min="5115" max="5115" width="11" customWidth="1"/>
    <col min="5117" max="5117" width="10.5703125" customWidth="1"/>
    <col min="5119" max="5119" width="10.42578125" customWidth="1"/>
    <col min="5121" max="5121" width="10.42578125" customWidth="1"/>
    <col min="5368" max="5368" width="5.28515625" customWidth="1"/>
    <col min="5369" max="5369" width="24" customWidth="1"/>
    <col min="5371" max="5371" width="11" customWidth="1"/>
    <col min="5373" max="5373" width="10.5703125" customWidth="1"/>
    <col min="5375" max="5375" width="10.42578125" customWidth="1"/>
    <col min="5377" max="5377" width="10.42578125" customWidth="1"/>
    <col min="5624" max="5624" width="5.28515625" customWidth="1"/>
    <col min="5625" max="5625" width="24" customWidth="1"/>
    <col min="5627" max="5627" width="11" customWidth="1"/>
    <col min="5629" max="5629" width="10.5703125" customWidth="1"/>
    <col min="5631" max="5631" width="10.42578125" customWidth="1"/>
    <col min="5633" max="5633" width="10.42578125" customWidth="1"/>
    <col min="5880" max="5880" width="5.28515625" customWidth="1"/>
    <col min="5881" max="5881" width="24" customWidth="1"/>
    <col min="5883" max="5883" width="11" customWidth="1"/>
    <col min="5885" max="5885" width="10.5703125" customWidth="1"/>
    <col min="5887" max="5887" width="10.42578125" customWidth="1"/>
    <col min="5889" max="5889" width="10.42578125" customWidth="1"/>
    <col min="6136" max="6136" width="5.28515625" customWidth="1"/>
    <col min="6137" max="6137" width="24" customWidth="1"/>
    <col min="6139" max="6139" width="11" customWidth="1"/>
    <col min="6141" max="6141" width="10.5703125" customWidth="1"/>
    <col min="6143" max="6143" width="10.42578125" customWidth="1"/>
    <col min="6145" max="6145" width="10.42578125" customWidth="1"/>
    <col min="6392" max="6392" width="5.28515625" customWidth="1"/>
    <col min="6393" max="6393" width="24" customWidth="1"/>
    <col min="6395" max="6395" width="11" customWidth="1"/>
    <col min="6397" max="6397" width="10.5703125" customWidth="1"/>
    <col min="6399" max="6399" width="10.42578125" customWidth="1"/>
    <col min="6401" max="6401" width="10.42578125" customWidth="1"/>
    <col min="6648" max="6648" width="5.28515625" customWidth="1"/>
    <col min="6649" max="6649" width="24" customWidth="1"/>
    <col min="6651" max="6651" width="11" customWidth="1"/>
    <col min="6653" max="6653" width="10.5703125" customWidth="1"/>
    <col min="6655" max="6655" width="10.42578125" customWidth="1"/>
    <col min="6657" max="6657" width="10.42578125" customWidth="1"/>
    <col min="6904" max="6904" width="5.28515625" customWidth="1"/>
    <col min="6905" max="6905" width="24" customWidth="1"/>
    <col min="6907" max="6907" width="11" customWidth="1"/>
    <col min="6909" max="6909" width="10.5703125" customWidth="1"/>
    <col min="6911" max="6911" width="10.42578125" customWidth="1"/>
    <col min="6913" max="6913" width="10.42578125" customWidth="1"/>
    <col min="7160" max="7160" width="5.28515625" customWidth="1"/>
    <col min="7161" max="7161" width="24" customWidth="1"/>
    <col min="7163" max="7163" width="11" customWidth="1"/>
    <col min="7165" max="7165" width="10.5703125" customWidth="1"/>
    <col min="7167" max="7167" width="10.42578125" customWidth="1"/>
    <col min="7169" max="7169" width="10.42578125" customWidth="1"/>
    <col min="7416" max="7416" width="5.28515625" customWidth="1"/>
    <col min="7417" max="7417" width="24" customWidth="1"/>
    <col min="7419" max="7419" width="11" customWidth="1"/>
    <col min="7421" max="7421" width="10.5703125" customWidth="1"/>
    <col min="7423" max="7423" width="10.42578125" customWidth="1"/>
    <col min="7425" max="7425" width="10.42578125" customWidth="1"/>
    <col min="7672" max="7672" width="5.28515625" customWidth="1"/>
    <col min="7673" max="7673" width="24" customWidth="1"/>
    <col min="7675" max="7675" width="11" customWidth="1"/>
    <col min="7677" max="7677" width="10.5703125" customWidth="1"/>
    <col min="7679" max="7679" width="10.42578125" customWidth="1"/>
    <col min="7681" max="7681" width="10.42578125" customWidth="1"/>
    <col min="7928" max="7928" width="5.28515625" customWidth="1"/>
    <col min="7929" max="7929" width="24" customWidth="1"/>
    <col min="7931" max="7931" width="11" customWidth="1"/>
    <col min="7933" max="7933" width="10.5703125" customWidth="1"/>
    <col min="7935" max="7935" width="10.42578125" customWidth="1"/>
    <col min="7937" max="7937" width="10.42578125" customWidth="1"/>
    <col min="8184" max="8184" width="5.28515625" customWidth="1"/>
    <col min="8185" max="8185" width="24" customWidth="1"/>
    <col min="8187" max="8187" width="11" customWidth="1"/>
    <col min="8189" max="8189" width="10.5703125" customWidth="1"/>
    <col min="8191" max="8191" width="10.42578125" customWidth="1"/>
    <col min="8193" max="8193" width="10.42578125" customWidth="1"/>
    <col min="8440" max="8440" width="5.28515625" customWidth="1"/>
    <col min="8441" max="8441" width="24" customWidth="1"/>
    <col min="8443" max="8443" width="11" customWidth="1"/>
    <col min="8445" max="8445" width="10.5703125" customWidth="1"/>
    <col min="8447" max="8447" width="10.42578125" customWidth="1"/>
    <col min="8449" max="8449" width="10.42578125" customWidth="1"/>
    <col min="8696" max="8696" width="5.28515625" customWidth="1"/>
    <col min="8697" max="8697" width="24" customWidth="1"/>
    <col min="8699" max="8699" width="11" customWidth="1"/>
    <col min="8701" max="8701" width="10.5703125" customWidth="1"/>
    <col min="8703" max="8703" width="10.42578125" customWidth="1"/>
    <col min="8705" max="8705" width="10.42578125" customWidth="1"/>
    <col min="8952" max="8952" width="5.28515625" customWidth="1"/>
    <col min="8953" max="8953" width="24" customWidth="1"/>
    <col min="8955" max="8955" width="11" customWidth="1"/>
    <col min="8957" max="8957" width="10.5703125" customWidth="1"/>
    <col min="8959" max="8959" width="10.42578125" customWidth="1"/>
    <col min="8961" max="8961" width="10.42578125" customWidth="1"/>
    <col min="9208" max="9208" width="5.28515625" customWidth="1"/>
    <col min="9209" max="9209" width="24" customWidth="1"/>
    <col min="9211" max="9211" width="11" customWidth="1"/>
    <col min="9213" max="9213" width="10.5703125" customWidth="1"/>
    <col min="9215" max="9215" width="10.42578125" customWidth="1"/>
    <col min="9217" max="9217" width="10.42578125" customWidth="1"/>
    <col min="9464" max="9464" width="5.28515625" customWidth="1"/>
    <col min="9465" max="9465" width="24" customWidth="1"/>
    <col min="9467" max="9467" width="11" customWidth="1"/>
    <col min="9469" max="9469" width="10.5703125" customWidth="1"/>
    <col min="9471" max="9471" width="10.42578125" customWidth="1"/>
    <col min="9473" max="9473" width="10.42578125" customWidth="1"/>
    <col min="9720" max="9720" width="5.28515625" customWidth="1"/>
    <col min="9721" max="9721" width="24" customWidth="1"/>
    <col min="9723" max="9723" width="11" customWidth="1"/>
    <col min="9725" max="9725" width="10.5703125" customWidth="1"/>
    <col min="9727" max="9727" width="10.42578125" customWidth="1"/>
    <col min="9729" max="9729" width="10.42578125" customWidth="1"/>
    <col min="9976" max="9976" width="5.28515625" customWidth="1"/>
    <col min="9977" max="9977" width="24" customWidth="1"/>
    <col min="9979" max="9979" width="11" customWidth="1"/>
    <col min="9981" max="9981" width="10.5703125" customWidth="1"/>
    <col min="9983" max="9983" width="10.42578125" customWidth="1"/>
    <col min="9985" max="9985" width="10.42578125" customWidth="1"/>
    <col min="10232" max="10232" width="5.28515625" customWidth="1"/>
    <col min="10233" max="10233" width="24" customWidth="1"/>
    <col min="10235" max="10235" width="11" customWidth="1"/>
    <col min="10237" max="10237" width="10.5703125" customWidth="1"/>
    <col min="10239" max="10239" width="10.42578125" customWidth="1"/>
    <col min="10241" max="10241" width="10.42578125" customWidth="1"/>
    <col min="10488" max="10488" width="5.28515625" customWidth="1"/>
    <col min="10489" max="10489" width="24" customWidth="1"/>
    <col min="10491" max="10491" width="11" customWidth="1"/>
    <col min="10493" max="10493" width="10.5703125" customWidth="1"/>
    <col min="10495" max="10495" width="10.42578125" customWidth="1"/>
    <col min="10497" max="10497" width="10.42578125" customWidth="1"/>
    <col min="10744" max="10744" width="5.28515625" customWidth="1"/>
    <col min="10745" max="10745" width="24" customWidth="1"/>
    <col min="10747" max="10747" width="11" customWidth="1"/>
    <col min="10749" max="10749" width="10.5703125" customWidth="1"/>
    <col min="10751" max="10751" width="10.42578125" customWidth="1"/>
    <col min="10753" max="10753" width="10.42578125" customWidth="1"/>
    <col min="11000" max="11000" width="5.28515625" customWidth="1"/>
    <col min="11001" max="11001" width="24" customWidth="1"/>
    <col min="11003" max="11003" width="11" customWidth="1"/>
    <col min="11005" max="11005" width="10.5703125" customWidth="1"/>
    <col min="11007" max="11007" width="10.42578125" customWidth="1"/>
    <col min="11009" max="11009" width="10.42578125" customWidth="1"/>
    <col min="11256" max="11256" width="5.28515625" customWidth="1"/>
    <col min="11257" max="11257" width="24" customWidth="1"/>
    <col min="11259" max="11259" width="11" customWidth="1"/>
    <col min="11261" max="11261" width="10.5703125" customWidth="1"/>
    <col min="11263" max="11263" width="10.42578125" customWidth="1"/>
    <col min="11265" max="11265" width="10.42578125" customWidth="1"/>
    <col min="11512" max="11512" width="5.28515625" customWidth="1"/>
    <col min="11513" max="11513" width="24" customWidth="1"/>
    <col min="11515" max="11515" width="11" customWidth="1"/>
    <col min="11517" max="11517" width="10.5703125" customWidth="1"/>
    <col min="11519" max="11519" width="10.42578125" customWidth="1"/>
    <col min="11521" max="11521" width="10.42578125" customWidth="1"/>
    <col min="11768" max="11768" width="5.28515625" customWidth="1"/>
    <col min="11769" max="11769" width="24" customWidth="1"/>
    <col min="11771" max="11771" width="11" customWidth="1"/>
    <col min="11773" max="11773" width="10.5703125" customWidth="1"/>
    <col min="11775" max="11775" width="10.42578125" customWidth="1"/>
    <col min="11777" max="11777" width="10.42578125" customWidth="1"/>
    <col min="12024" max="12024" width="5.28515625" customWidth="1"/>
    <col min="12025" max="12025" width="24" customWidth="1"/>
    <col min="12027" max="12027" width="11" customWidth="1"/>
    <col min="12029" max="12029" width="10.5703125" customWidth="1"/>
    <col min="12031" max="12031" width="10.42578125" customWidth="1"/>
    <col min="12033" max="12033" width="10.42578125" customWidth="1"/>
    <col min="12280" max="12280" width="5.28515625" customWidth="1"/>
    <col min="12281" max="12281" width="24" customWidth="1"/>
    <col min="12283" max="12283" width="11" customWidth="1"/>
    <col min="12285" max="12285" width="10.5703125" customWidth="1"/>
    <col min="12287" max="12287" width="10.42578125" customWidth="1"/>
    <col min="12289" max="12289" width="10.42578125" customWidth="1"/>
    <col min="12536" max="12536" width="5.28515625" customWidth="1"/>
    <col min="12537" max="12537" width="24" customWidth="1"/>
    <col min="12539" max="12539" width="11" customWidth="1"/>
    <col min="12541" max="12541" width="10.5703125" customWidth="1"/>
    <col min="12543" max="12543" width="10.42578125" customWidth="1"/>
    <col min="12545" max="12545" width="10.42578125" customWidth="1"/>
    <col min="12792" max="12792" width="5.28515625" customWidth="1"/>
    <col min="12793" max="12793" width="24" customWidth="1"/>
    <col min="12795" max="12795" width="11" customWidth="1"/>
    <col min="12797" max="12797" width="10.5703125" customWidth="1"/>
    <col min="12799" max="12799" width="10.42578125" customWidth="1"/>
    <col min="12801" max="12801" width="10.42578125" customWidth="1"/>
    <col min="13048" max="13048" width="5.28515625" customWidth="1"/>
    <col min="13049" max="13049" width="24" customWidth="1"/>
    <col min="13051" max="13051" width="11" customWidth="1"/>
    <col min="13053" max="13053" width="10.5703125" customWidth="1"/>
    <col min="13055" max="13055" width="10.42578125" customWidth="1"/>
    <col min="13057" max="13057" width="10.42578125" customWidth="1"/>
    <col min="13304" max="13304" width="5.28515625" customWidth="1"/>
    <col min="13305" max="13305" width="24" customWidth="1"/>
    <col min="13307" max="13307" width="11" customWidth="1"/>
    <col min="13309" max="13309" width="10.5703125" customWidth="1"/>
    <col min="13311" max="13311" width="10.42578125" customWidth="1"/>
    <col min="13313" max="13313" width="10.42578125" customWidth="1"/>
    <col min="13560" max="13560" width="5.28515625" customWidth="1"/>
    <col min="13561" max="13561" width="24" customWidth="1"/>
    <col min="13563" max="13563" width="11" customWidth="1"/>
    <col min="13565" max="13565" width="10.5703125" customWidth="1"/>
    <col min="13567" max="13567" width="10.42578125" customWidth="1"/>
    <col min="13569" max="13569" width="10.42578125" customWidth="1"/>
    <col min="13816" max="13816" width="5.28515625" customWidth="1"/>
    <col min="13817" max="13817" width="24" customWidth="1"/>
    <col min="13819" max="13819" width="11" customWidth="1"/>
    <col min="13821" max="13821" width="10.5703125" customWidth="1"/>
    <col min="13823" max="13823" width="10.42578125" customWidth="1"/>
    <col min="13825" max="13825" width="10.42578125" customWidth="1"/>
    <col min="14072" max="14072" width="5.28515625" customWidth="1"/>
    <col min="14073" max="14073" width="24" customWidth="1"/>
    <col min="14075" max="14075" width="11" customWidth="1"/>
    <col min="14077" max="14077" width="10.5703125" customWidth="1"/>
    <col min="14079" max="14079" width="10.42578125" customWidth="1"/>
    <col min="14081" max="14081" width="10.42578125" customWidth="1"/>
    <col min="14328" max="14328" width="5.28515625" customWidth="1"/>
    <col min="14329" max="14329" width="24" customWidth="1"/>
    <col min="14331" max="14331" width="11" customWidth="1"/>
    <col min="14333" max="14333" width="10.5703125" customWidth="1"/>
    <col min="14335" max="14335" width="10.42578125" customWidth="1"/>
    <col min="14337" max="14337" width="10.42578125" customWidth="1"/>
    <col min="14584" max="14584" width="5.28515625" customWidth="1"/>
    <col min="14585" max="14585" width="24" customWidth="1"/>
    <col min="14587" max="14587" width="11" customWidth="1"/>
    <col min="14589" max="14589" width="10.5703125" customWidth="1"/>
    <col min="14591" max="14591" width="10.42578125" customWidth="1"/>
    <col min="14593" max="14593" width="10.42578125" customWidth="1"/>
    <col min="14840" max="14840" width="5.28515625" customWidth="1"/>
    <col min="14841" max="14841" width="24" customWidth="1"/>
    <col min="14843" max="14843" width="11" customWidth="1"/>
    <col min="14845" max="14845" width="10.5703125" customWidth="1"/>
    <col min="14847" max="14847" width="10.42578125" customWidth="1"/>
    <col min="14849" max="14849" width="10.42578125" customWidth="1"/>
    <col min="15096" max="15096" width="5.28515625" customWidth="1"/>
    <col min="15097" max="15097" width="24" customWidth="1"/>
    <col min="15099" max="15099" width="11" customWidth="1"/>
    <col min="15101" max="15101" width="10.5703125" customWidth="1"/>
    <col min="15103" max="15103" width="10.42578125" customWidth="1"/>
    <col min="15105" max="15105" width="10.42578125" customWidth="1"/>
    <col min="15352" max="15352" width="5.28515625" customWidth="1"/>
    <col min="15353" max="15353" width="24" customWidth="1"/>
    <col min="15355" max="15355" width="11" customWidth="1"/>
    <col min="15357" max="15357" width="10.5703125" customWidth="1"/>
    <col min="15359" max="15359" width="10.42578125" customWidth="1"/>
    <col min="15361" max="15361" width="10.42578125" customWidth="1"/>
    <col min="15608" max="15608" width="5.28515625" customWidth="1"/>
    <col min="15609" max="15609" width="24" customWidth="1"/>
    <col min="15611" max="15611" width="11" customWidth="1"/>
    <col min="15613" max="15613" width="10.5703125" customWidth="1"/>
    <col min="15615" max="15615" width="10.42578125" customWidth="1"/>
    <col min="15617" max="15617" width="10.42578125" customWidth="1"/>
    <col min="15864" max="15864" width="5.28515625" customWidth="1"/>
    <col min="15865" max="15865" width="24" customWidth="1"/>
    <col min="15867" max="15867" width="11" customWidth="1"/>
    <col min="15869" max="15869" width="10.5703125" customWidth="1"/>
    <col min="15871" max="15871" width="10.42578125" customWidth="1"/>
    <col min="15873" max="15873" width="10.42578125" customWidth="1"/>
    <col min="16120" max="16120" width="5.28515625" customWidth="1"/>
    <col min="16121" max="16121" width="24" customWidth="1"/>
    <col min="16123" max="16123" width="11" customWidth="1"/>
    <col min="16125" max="16125" width="10.5703125" customWidth="1"/>
    <col min="16127" max="16127" width="10.42578125" customWidth="1"/>
    <col min="16129" max="16129" width="10.42578125" customWidth="1"/>
  </cols>
  <sheetData>
    <row r="1" spans="1:12" ht="54" customHeight="1" x14ac:dyDescent="0.25">
      <c r="A1" s="210" t="s">
        <v>50</v>
      </c>
      <c r="B1" s="210"/>
      <c r="C1" s="210"/>
      <c r="D1" s="210"/>
      <c r="E1" s="210"/>
      <c r="F1" s="210"/>
      <c r="G1" s="210"/>
      <c r="H1" s="210"/>
      <c r="I1" s="210"/>
      <c r="J1" s="1"/>
      <c r="K1" s="1"/>
      <c r="L1" s="2"/>
    </row>
    <row r="3" spans="1:12" x14ac:dyDescent="0.25">
      <c r="B3" s="2" t="s">
        <v>51</v>
      </c>
      <c r="C3" s="2"/>
      <c r="D3" s="2"/>
      <c r="E3" s="2"/>
      <c r="F3" s="2"/>
      <c r="G3" s="2"/>
      <c r="H3" s="2"/>
      <c r="J3" s="2"/>
    </row>
    <row r="4" spans="1:12" ht="15.75" thickBot="1" x14ac:dyDescent="0.3">
      <c r="A4" s="211" t="s">
        <v>1</v>
      </c>
      <c r="B4" s="211"/>
    </row>
    <row r="5" spans="1:12" ht="12.75" customHeight="1" x14ac:dyDescent="0.25">
      <c r="A5" s="212" t="s">
        <v>2</v>
      </c>
      <c r="B5" s="212" t="s">
        <v>3</v>
      </c>
      <c r="C5" s="212" t="s">
        <v>4</v>
      </c>
      <c r="D5" s="215" t="s">
        <v>5</v>
      </c>
      <c r="E5" s="216"/>
      <c r="F5" s="216"/>
      <c r="G5" s="216"/>
      <c r="H5" s="216"/>
      <c r="I5" s="216"/>
      <c r="J5" s="216"/>
      <c r="K5" s="217"/>
      <c r="L5" s="218" t="s">
        <v>6</v>
      </c>
    </row>
    <row r="6" spans="1:12" ht="22.5" customHeight="1" x14ac:dyDescent="0.25">
      <c r="A6" s="213"/>
      <c r="B6" s="213"/>
      <c r="C6" s="213"/>
      <c r="D6" s="221" t="s">
        <v>7</v>
      </c>
      <c r="E6" s="222"/>
      <c r="F6" s="222" t="s">
        <v>8</v>
      </c>
      <c r="G6" s="222"/>
      <c r="H6" s="222" t="s">
        <v>9</v>
      </c>
      <c r="I6" s="222"/>
      <c r="J6" s="222" t="s">
        <v>10</v>
      </c>
      <c r="K6" s="222"/>
      <c r="L6" s="219"/>
    </row>
    <row r="7" spans="1:12" ht="13.5" customHeight="1" thickBot="1" x14ac:dyDescent="0.3">
      <c r="A7" s="213"/>
      <c r="B7" s="213"/>
      <c r="C7" s="213"/>
      <c r="D7" s="223">
        <v>1</v>
      </c>
      <c r="E7" s="224"/>
      <c r="F7" s="224">
        <v>2</v>
      </c>
      <c r="G7" s="224"/>
      <c r="H7" s="224">
        <v>3</v>
      </c>
      <c r="I7" s="224"/>
      <c r="J7" s="224">
        <v>4</v>
      </c>
      <c r="K7" s="224"/>
      <c r="L7" s="220"/>
    </row>
    <row r="8" spans="1:12" ht="15.75" thickBot="1" x14ac:dyDescent="0.3">
      <c r="A8" s="214"/>
      <c r="B8" s="214"/>
      <c r="C8" s="214"/>
      <c r="D8" s="4" t="s">
        <v>11</v>
      </c>
      <c r="E8" s="5" t="s">
        <v>12</v>
      </c>
      <c r="F8" s="5" t="s">
        <v>11</v>
      </c>
      <c r="G8" s="5" t="s">
        <v>12</v>
      </c>
      <c r="H8" s="5" t="s">
        <v>11</v>
      </c>
      <c r="I8" s="5" t="s">
        <v>12</v>
      </c>
      <c r="J8" s="5" t="s">
        <v>11</v>
      </c>
      <c r="K8" s="5" t="s">
        <v>12</v>
      </c>
      <c r="L8" s="6"/>
    </row>
    <row r="9" spans="1:12" ht="15.75" x14ac:dyDescent="0.25">
      <c r="A9" s="7">
        <v>1</v>
      </c>
      <c r="B9" s="8" t="s">
        <v>13</v>
      </c>
      <c r="C9" s="9">
        <v>1</v>
      </c>
      <c r="D9" s="10">
        <v>158</v>
      </c>
      <c r="E9" s="11">
        <v>9</v>
      </c>
      <c r="F9" s="12">
        <v>39</v>
      </c>
      <c r="G9" s="13">
        <v>3</v>
      </c>
      <c r="H9" s="14">
        <v>7</v>
      </c>
      <c r="I9" s="13">
        <v>3</v>
      </c>
      <c r="J9" s="14">
        <v>0</v>
      </c>
      <c r="K9" s="13">
        <v>0</v>
      </c>
      <c r="L9" s="15">
        <f>SUM(D9:J9)</f>
        <v>219</v>
      </c>
    </row>
    <row r="10" spans="1:12" ht="15.75" x14ac:dyDescent="0.25">
      <c r="A10" s="7">
        <v>2</v>
      </c>
      <c r="B10" s="8" t="s">
        <v>14</v>
      </c>
      <c r="C10" s="9">
        <v>1</v>
      </c>
      <c r="D10" s="10">
        <v>109</v>
      </c>
      <c r="E10" s="11">
        <v>9</v>
      </c>
      <c r="F10" s="12">
        <v>34</v>
      </c>
      <c r="G10" s="13">
        <v>1</v>
      </c>
      <c r="H10" s="14">
        <v>13</v>
      </c>
      <c r="I10" s="13">
        <v>0</v>
      </c>
      <c r="J10" s="14">
        <v>0</v>
      </c>
      <c r="K10" s="13">
        <v>0</v>
      </c>
      <c r="L10" s="16">
        <f>SUM(D10:J10)</f>
        <v>166</v>
      </c>
    </row>
    <row r="11" spans="1:12" ht="15.75" x14ac:dyDescent="0.25">
      <c r="A11" s="7">
        <v>3</v>
      </c>
      <c r="B11" s="8" t="s">
        <v>15</v>
      </c>
      <c r="C11" s="9">
        <v>1</v>
      </c>
      <c r="D11" s="10">
        <v>557</v>
      </c>
      <c r="E11" s="11">
        <v>16</v>
      </c>
      <c r="F11" s="12">
        <v>147</v>
      </c>
      <c r="G11" s="13">
        <v>5</v>
      </c>
      <c r="H11" s="14">
        <v>27</v>
      </c>
      <c r="I11" s="13">
        <v>0</v>
      </c>
      <c r="J11" s="14">
        <v>2</v>
      </c>
      <c r="K11" s="13">
        <v>0</v>
      </c>
      <c r="L11" s="16">
        <f t="shared" ref="L11:L37" si="0">SUM(D11:J11)</f>
        <v>754</v>
      </c>
    </row>
    <row r="12" spans="1:12" ht="15.75" x14ac:dyDescent="0.25">
      <c r="A12" s="7">
        <v>4</v>
      </c>
      <c r="B12" s="17" t="s">
        <v>16</v>
      </c>
      <c r="C12" s="9">
        <v>1</v>
      </c>
      <c r="D12" s="10">
        <v>43</v>
      </c>
      <c r="E12" s="11">
        <v>3</v>
      </c>
      <c r="F12" s="12">
        <v>16</v>
      </c>
      <c r="G12" s="13">
        <v>0</v>
      </c>
      <c r="H12" s="14">
        <v>1</v>
      </c>
      <c r="I12" s="13">
        <v>0</v>
      </c>
      <c r="J12" s="14">
        <v>0</v>
      </c>
      <c r="K12" s="13">
        <v>0</v>
      </c>
      <c r="L12" s="16">
        <f t="shared" si="0"/>
        <v>63</v>
      </c>
    </row>
    <row r="13" spans="1:12" ht="15.75" x14ac:dyDescent="0.25">
      <c r="A13" s="7">
        <v>5</v>
      </c>
      <c r="B13" s="8" t="s">
        <v>17</v>
      </c>
      <c r="C13" s="9">
        <v>1</v>
      </c>
      <c r="D13" s="10">
        <v>134</v>
      </c>
      <c r="E13" s="11">
        <v>19</v>
      </c>
      <c r="F13" s="12">
        <v>31</v>
      </c>
      <c r="G13" s="13">
        <v>1</v>
      </c>
      <c r="H13" s="14">
        <v>6</v>
      </c>
      <c r="I13" s="13">
        <v>1</v>
      </c>
      <c r="J13" s="14">
        <v>0</v>
      </c>
      <c r="K13" s="13">
        <v>0</v>
      </c>
      <c r="L13" s="16">
        <f t="shared" si="0"/>
        <v>192</v>
      </c>
    </row>
    <row r="14" spans="1:12" ht="15.75" x14ac:dyDescent="0.25">
      <c r="A14" s="7">
        <v>6</v>
      </c>
      <c r="B14" s="8" t="s">
        <v>18</v>
      </c>
      <c r="C14" s="9">
        <v>1</v>
      </c>
      <c r="D14" s="10">
        <v>187</v>
      </c>
      <c r="E14" s="11">
        <v>13</v>
      </c>
      <c r="F14" s="12">
        <v>54</v>
      </c>
      <c r="G14" s="13">
        <v>6</v>
      </c>
      <c r="H14" s="14">
        <v>24</v>
      </c>
      <c r="I14" s="13">
        <v>0</v>
      </c>
      <c r="J14" s="14">
        <v>0</v>
      </c>
      <c r="K14" s="13">
        <v>0</v>
      </c>
      <c r="L14" s="16">
        <f t="shared" si="0"/>
        <v>284</v>
      </c>
    </row>
    <row r="15" spans="1:12" ht="15.75" x14ac:dyDescent="0.25">
      <c r="A15" s="7">
        <v>7</v>
      </c>
      <c r="B15" s="8" t="s">
        <v>19</v>
      </c>
      <c r="C15" s="9">
        <v>1</v>
      </c>
      <c r="D15" s="10">
        <v>103</v>
      </c>
      <c r="E15" s="11">
        <v>13</v>
      </c>
      <c r="F15" s="12">
        <v>34</v>
      </c>
      <c r="G15" s="13">
        <v>3</v>
      </c>
      <c r="H15" s="14">
        <v>6</v>
      </c>
      <c r="I15" s="13">
        <v>0</v>
      </c>
      <c r="J15" s="14">
        <v>0</v>
      </c>
      <c r="K15" s="13">
        <v>0</v>
      </c>
      <c r="L15" s="16">
        <f t="shared" si="0"/>
        <v>159</v>
      </c>
    </row>
    <row r="16" spans="1:12" ht="15.75" x14ac:dyDescent="0.25">
      <c r="A16" s="7">
        <v>8</v>
      </c>
      <c r="B16" s="8" t="s">
        <v>20</v>
      </c>
      <c r="C16" s="9">
        <v>1</v>
      </c>
      <c r="D16" s="10">
        <v>119</v>
      </c>
      <c r="E16" s="11">
        <v>10</v>
      </c>
      <c r="F16" s="12">
        <v>19</v>
      </c>
      <c r="G16" s="13">
        <v>1</v>
      </c>
      <c r="H16" s="14">
        <v>4</v>
      </c>
      <c r="I16" s="13">
        <v>0</v>
      </c>
      <c r="J16" s="14">
        <v>0</v>
      </c>
      <c r="K16" s="13">
        <v>0</v>
      </c>
      <c r="L16" s="16">
        <f t="shared" si="0"/>
        <v>153</v>
      </c>
    </row>
    <row r="17" spans="1:12" ht="15.75" x14ac:dyDescent="0.25">
      <c r="A17" s="7">
        <v>9</v>
      </c>
      <c r="B17" s="8" t="s">
        <v>21</v>
      </c>
      <c r="C17" s="9">
        <v>1</v>
      </c>
      <c r="D17" s="10">
        <v>162</v>
      </c>
      <c r="E17" s="11">
        <v>15</v>
      </c>
      <c r="F17" s="12">
        <v>38</v>
      </c>
      <c r="G17" s="13">
        <v>0</v>
      </c>
      <c r="H17" s="14">
        <v>19</v>
      </c>
      <c r="I17" s="13">
        <v>0</v>
      </c>
      <c r="J17" s="14">
        <v>0</v>
      </c>
      <c r="K17" s="13">
        <v>0</v>
      </c>
      <c r="L17" s="16">
        <f t="shared" si="0"/>
        <v>234</v>
      </c>
    </row>
    <row r="18" spans="1:12" ht="15.75" x14ac:dyDescent="0.25">
      <c r="A18" s="7">
        <v>10</v>
      </c>
      <c r="B18" s="8" t="s">
        <v>22</v>
      </c>
      <c r="C18" s="9">
        <v>1</v>
      </c>
      <c r="D18" s="10">
        <v>143</v>
      </c>
      <c r="E18" s="11">
        <v>11</v>
      </c>
      <c r="F18" s="12">
        <v>40</v>
      </c>
      <c r="G18" s="13">
        <v>0</v>
      </c>
      <c r="H18" s="14">
        <v>21</v>
      </c>
      <c r="I18" s="13">
        <v>0</v>
      </c>
      <c r="J18" s="14">
        <v>0</v>
      </c>
      <c r="K18" s="13">
        <v>0</v>
      </c>
      <c r="L18" s="16">
        <f t="shared" si="0"/>
        <v>215</v>
      </c>
    </row>
    <row r="19" spans="1:12" ht="15.75" x14ac:dyDescent="0.25">
      <c r="A19" s="7">
        <v>11</v>
      </c>
      <c r="B19" s="8" t="s">
        <v>23</v>
      </c>
      <c r="C19" s="9">
        <v>1</v>
      </c>
      <c r="D19" s="10">
        <v>0</v>
      </c>
      <c r="E19" s="11">
        <v>0</v>
      </c>
      <c r="F19" s="12">
        <v>0</v>
      </c>
      <c r="G19" s="13">
        <v>0</v>
      </c>
      <c r="H19" s="14">
        <v>0</v>
      </c>
      <c r="I19" s="13">
        <v>0</v>
      </c>
      <c r="J19" s="14">
        <v>0</v>
      </c>
      <c r="K19" s="13">
        <v>0</v>
      </c>
      <c r="L19" s="16">
        <f t="shared" si="0"/>
        <v>0</v>
      </c>
    </row>
    <row r="20" spans="1:12" ht="15.75" x14ac:dyDescent="0.25">
      <c r="A20" s="7">
        <v>12</v>
      </c>
      <c r="B20" s="8" t="s">
        <v>24</v>
      </c>
      <c r="C20" s="9">
        <v>1</v>
      </c>
      <c r="D20" s="10">
        <v>243</v>
      </c>
      <c r="E20" s="11">
        <v>20</v>
      </c>
      <c r="F20" s="12">
        <v>76</v>
      </c>
      <c r="G20" s="13">
        <v>4</v>
      </c>
      <c r="H20" s="14">
        <v>12</v>
      </c>
      <c r="I20" s="13">
        <v>0</v>
      </c>
      <c r="J20" s="14">
        <v>0</v>
      </c>
      <c r="K20" s="13">
        <v>0</v>
      </c>
      <c r="L20" s="16">
        <f t="shared" si="0"/>
        <v>355</v>
      </c>
    </row>
    <row r="21" spans="1:12" ht="15.75" x14ac:dyDescent="0.25">
      <c r="A21" s="7">
        <v>13</v>
      </c>
      <c r="B21" s="8" t="s">
        <v>25</v>
      </c>
      <c r="C21" s="9">
        <v>1</v>
      </c>
      <c r="D21" s="10">
        <v>146</v>
      </c>
      <c r="E21" s="11">
        <v>6</v>
      </c>
      <c r="F21" s="12">
        <v>24</v>
      </c>
      <c r="G21" s="13">
        <v>1</v>
      </c>
      <c r="H21" s="14">
        <v>13</v>
      </c>
      <c r="I21" s="13">
        <v>1</v>
      </c>
      <c r="J21" s="14">
        <v>14</v>
      </c>
      <c r="K21" s="13">
        <v>0</v>
      </c>
      <c r="L21" s="16">
        <f t="shared" si="0"/>
        <v>205</v>
      </c>
    </row>
    <row r="22" spans="1:12" ht="15.75" x14ac:dyDescent="0.25">
      <c r="A22" s="7">
        <v>14</v>
      </c>
      <c r="B22" s="8" t="s">
        <v>26</v>
      </c>
      <c r="C22" s="9">
        <v>1</v>
      </c>
      <c r="D22" s="10">
        <v>333</v>
      </c>
      <c r="E22" s="11">
        <v>45</v>
      </c>
      <c r="F22" s="12">
        <v>99</v>
      </c>
      <c r="G22" s="13">
        <v>8</v>
      </c>
      <c r="H22" s="14">
        <v>29</v>
      </c>
      <c r="I22" s="13">
        <v>2</v>
      </c>
      <c r="J22" s="14">
        <v>0</v>
      </c>
      <c r="K22" s="13">
        <v>0</v>
      </c>
      <c r="L22" s="16">
        <f t="shared" si="0"/>
        <v>516</v>
      </c>
    </row>
    <row r="23" spans="1:12" ht="15.75" x14ac:dyDescent="0.25">
      <c r="A23" s="7">
        <v>15</v>
      </c>
      <c r="B23" s="8" t="s">
        <v>27</v>
      </c>
      <c r="C23" s="9">
        <v>1</v>
      </c>
      <c r="D23" s="10">
        <v>174</v>
      </c>
      <c r="E23" s="11">
        <v>5</v>
      </c>
      <c r="F23" s="12">
        <v>34</v>
      </c>
      <c r="G23" s="13">
        <v>1</v>
      </c>
      <c r="H23" s="14">
        <v>7</v>
      </c>
      <c r="I23" s="13">
        <v>0</v>
      </c>
      <c r="J23" s="14">
        <v>2</v>
      </c>
      <c r="K23" s="13">
        <v>0</v>
      </c>
      <c r="L23" s="16">
        <f t="shared" si="0"/>
        <v>223</v>
      </c>
    </row>
    <row r="24" spans="1:12" ht="15.75" x14ac:dyDescent="0.25">
      <c r="A24" s="7">
        <v>16</v>
      </c>
      <c r="B24" s="8" t="s">
        <v>28</v>
      </c>
      <c r="C24" s="9">
        <v>1</v>
      </c>
      <c r="D24" s="10">
        <v>107</v>
      </c>
      <c r="E24" s="11">
        <v>6</v>
      </c>
      <c r="F24" s="12">
        <v>41</v>
      </c>
      <c r="G24" s="13">
        <v>1</v>
      </c>
      <c r="H24" s="14">
        <v>1</v>
      </c>
      <c r="I24" s="13">
        <v>0</v>
      </c>
      <c r="J24" s="14">
        <v>0</v>
      </c>
      <c r="K24" s="13">
        <v>0</v>
      </c>
      <c r="L24" s="16">
        <f t="shared" si="0"/>
        <v>156</v>
      </c>
    </row>
    <row r="25" spans="1:12" ht="15.75" x14ac:dyDescent="0.25">
      <c r="A25" s="7">
        <v>17</v>
      </c>
      <c r="B25" s="8" t="s">
        <v>29</v>
      </c>
      <c r="C25" s="9">
        <v>1</v>
      </c>
      <c r="D25" s="10">
        <v>96</v>
      </c>
      <c r="E25" s="11">
        <v>10</v>
      </c>
      <c r="F25" s="12">
        <v>37</v>
      </c>
      <c r="G25" s="13">
        <v>0</v>
      </c>
      <c r="H25" s="14">
        <v>4</v>
      </c>
      <c r="I25" s="13">
        <v>0</v>
      </c>
      <c r="J25" s="14">
        <v>0</v>
      </c>
      <c r="K25" s="13">
        <v>0</v>
      </c>
      <c r="L25" s="16">
        <f t="shared" si="0"/>
        <v>147</v>
      </c>
    </row>
    <row r="26" spans="1:12" ht="15.75" x14ac:dyDescent="0.25">
      <c r="A26" s="7">
        <v>18</v>
      </c>
      <c r="B26" s="8" t="s">
        <v>30</v>
      </c>
      <c r="C26" s="9">
        <v>1</v>
      </c>
      <c r="D26" s="10">
        <v>72</v>
      </c>
      <c r="E26" s="11">
        <v>9</v>
      </c>
      <c r="F26" s="12">
        <v>22</v>
      </c>
      <c r="G26" s="13">
        <v>0</v>
      </c>
      <c r="H26" s="14">
        <v>3</v>
      </c>
      <c r="I26" s="13">
        <v>0</v>
      </c>
      <c r="J26" s="14">
        <v>0</v>
      </c>
      <c r="K26" s="13">
        <v>0</v>
      </c>
      <c r="L26" s="16">
        <f t="shared" si="0"/>
        <v>106</v>
      </c>
    </row>
    <row r="27" spans="1:12" ht="15.75" x14ac:dyDescent="0.25">
      <c r="A27" s="7">
        <v>19</v>
      </c>
      <c r="B27" s="8" t="s">
        <v>31</v>
      </c>
      <c r="C27" s="9">
        <v>1</v>
      </c>
      <c r="D27" s="10">
        <v>194</v>
      </c>
      <c r="E27" s="11">
        <v>12</v>
      </c>
      <c r="F27" s="12">
        <v>48</v>
      </c>
      <c r="G27" s="13">
        <v>1</v>
      </c>
      <c r="H27" s="14">
        <v>5</v>
      </c>
      <c r="I27" s="13">
        <v>0</v>
      </c>
      <c r="J27" s="14">
        <v>2</v>
      </c>
      <c r="K27" s="13">
        <v>0</v>
      </c>
      <c r="L27" s="16">
        <f t="shared" si="0"/>
        <v>262</v>
      </c>
    </row>
    <row r="28" spans="1:12" ht="15.75" x14ac:dyDescent="0.25">
      <c r="A28" s="7">
        <v>20</v>
      </c>
      <c r="B28" s="8" t="s">
        <v>32</v>
      </c>
      <c r="C28" s="9">
        <v>1</v>
      </c>
      <c r="D28" s="10">
        <v>33</v>
      </c>
      <c r="E28" s="11">
        <v>0</v>
      </c>
      <c r="F28" s="12">
        <v>12</v>
      </c>
      <c r="G28" s="13">
        <v>0</v>
      </c>
      <c r="H28" s="14">
        <v>1</v>
      </c>
      <c r="I28" s="13">
        <v>0</v>
      </c>
      <c r="J28" s="14">
        <v>0</v>
      </c>
      <c r="K28" s="13">
        <v>0</v>
      </c>
      <c r="L28" s="16">
        <f t="shared" si="0"/>
        <v>46</v>
      </c>
    </row>
    <row r="29" spans="1:12" ht="15.75" x14ac:dyDescent="0.25">
      <c r="A29" s="7">
        <v>21</v>
      </c>
      <c r="B29" s="8" t="s">
        <v>33</v>
      </c>
      <c r="C29" s="9">
        <v>1</v>
      </c>
      <c r="D29" s="10">
        <v>146</v>
      </c>
      <c r="E29" s="11">
        <v>13</v>
      </c>
      <c r="F29" s="12">
        <v>23</v>
      </c>
      <c r="G29" s="13">
        <v>1</v>
      </c>
      <c r="H29" s="14">
        <v>3</v>
      </c>
      <c r="I29" s="13">
        <v>0</v>
      </c>
      <c r="J29" s="14">
        <v>0</v>
      </c>
      <c r="K29" s="13">
        <v>0</v>
      </c>
      <c r="L29" s="16">
        <f t="shared" si="0"/>
        <v>186</v>
      </c>
    </row>
    <row r="30" spans="1:12" ht="15.75" x14ac:dyDescent="0.25">
      <c r="A30" s="7">
        <v>22</v>
      </c>
      <c r="B30" s="8" t="s">
        <v>34</v>
      </c>
      <c r="C30" s="9">
        <v>1</v>
      </c>
      <c r="D30" s="10">
        <v>100</v>
      </c>
      <c r="E30" s="11">
        <v>15</v>
      </c>
      <c r="F30" s="12">
        <v>33</v>
      </c>
      <c r="G30" s="13">
        <v>2</v>
      </c>
      <c r="H30" s="14">
        <v>2</v>
      </c>
      <c r="I30" s="13">
        <v>0</v>
      </c>
      <c r="J30" s="14">
        <v>0</v>
      </c>
      <c r="K30" s="13">
        <v>0</v>
      </c>
      <c r="L30" s="16">
        <f t="shared" si="0"/>
        <v>152</v>
      </c>
    </row>
    <row r="31" spans="1:12" ht="15.75" x14ac:dyDescent="0.25">
      <c r="A31" s="7">
        <v>23</v>
      </c>
      <c r="B31" s="8" t="s">
        <v>35</v>
      </c>
      <c r="C31" s="9">
        <v>1</v>
      </c>
      <c r="D31" s="10">
        <v>59</v>
      </c>
      <c r="E31" s="11">
        <v>10</v>
      </c>
      <c r="F31" s="12">
        <v>27</v>
      </c>
      <c r="G31" s="13">
        <v>1</v>
      </c>
      <c r="H31" s="14">
        <v>9</v>
      </c>
      <c r="I31" s="13">
        <v>0</v>
      </c>
      <c r="J31" s="14">
        <v>0</v>
      </c>
      <c r="K31" s="13">
        <v>0</v>
      </c>
      <c r="L31" s="16">
        <f t="shared" si="0"/>
        <v>106</v>
      </c>
    </row>
    <row r="32" spans="1:12" ht="15.75" x14ac:dyDescent="0.25">
      <c r="A32" s="7">
        <v>24</v>
      </c>
      <c r="B32" s="8" t="s">
        <v>36</v>
      </c>
      <c r="C32" s="9">
        <v>1</v>
      </c>
      <c r="D32" s="10">
        <v>68</v>
      </c>
      <c r="E32" s="11">
        <v>10</v>
      </c>
      <c r="F32" s="12">
        <v>22</v>
      </c>
      <c r="G32" s="13">
        <v>0</v>
      </c>
      <c r="H32" s="14">
        <v>8</v>
      </c>
      <c r="I32" s="13">
        <v>0</v>
      </c>
      <c r="J32" s="14">
        <v>3</v>
      </c>
      <c r="K32" s="13">
        <v>0</v>
      </c>
      <c r="L32" s="16">
        <f t="shared" si="0"/>
        <v>111</v>
      </c>
    </row>
    <row r="33" spans="1:12" ht="15.75" x14ac:dyDescent="0.25">
      <c r="A33" s="7">
        <v>25</v>
      </c>
      <c r="B33" s="18" t="s">
        <v>37</v>
      </c>
      <c r="C33" s="19">
        <v>1</v>
      </c>
      <c r="D33" s="10">
        <v>236</v>
      </c>
      <c r="E33" s="20">
        <v>21</v>
      </c>
      <c r="F33" s="12">
        <v>38</v>
      </c>
      <c r="G33" s="21">
        <v>4</v>
      </c>
      <c r="H33" s="14">
        <v>3</v>
      </c>
      <c r="I33" s="21">
        <v>0</v>
      </c>
      <c r="J33" s="14">
        <v>0</v>
      </c>
      <c r="K33" s="13">
        <v>0</v>
      </c>
      <c r="L33" s="16">
        <f t="shared" si="0"/>
        <v>302</v>
      </c>
    </row>
    <row r="34" spans="1:12" ht="15.75" x14ac:dyDescent="0.25">
      <c r="A34" s="7">
        <v>26</v>
      </c>
      <c r="B34" s="8" t="s">
        <v>38</v>
      </c>
      <c r="C34" s="22">
        <v>1</v>
      </c>
      <c r="D34" s="10">
        <v>62</v>
      </c>
      <c r="E34" s="23">
        <v>7</v>
      </c>
      <c r="F34" s="12">
        <v>35</v>
      </c>
      <c r="G34" s="24">
        <v>1</v>
      </c>
      <c r="H34" s="14">
        <v>25</v>
      </c>
      <c r="I34" s="24">
        <v>0</v>
      </c>
      <c r="J34" s="14">
        <v>0</v>
      </c>
      <c r="K34" s="13">
        <v>0</v>
      </c>
      <c r="L34" s="16">
        <f t="shared" si="0"/>
        <v>130</v>
      </c>
    </row>
    <row r="35" spans="1:12" ht="15.75" x14ac:dyDescent="0.25">
      <c r="A35" s="7">
        <v>27</v>
      </c>
      <c r="B35" s="18" t="s">
        <v>39</v>
      </c>
      <c r="C35" s="22">
        <v>1</v>
      </c>
      <c r="D35" s="10">
        <v>0</v>
      </c>
      <c r="E35" s="23">
        <v>0</v>
      </c>
      <c r="F35" s="12">
        <v>0</v>
      </c>
      <c r="G35" s="24">
        <v>0</v>
      </c>
      <c r="H35" s="14">
        <v>0</v>
      </c>
      <c r="I35" s="24">
        <v>0</v>
      </c>
      <c r="J35" s="14">
        <v>0</v>
      </c>
      <c r="K35" s="13">
        <v>0</v>
      </c>
      <c r="L35" s="16">
        <f t="shared" si="0"/>
        <v>0</v>
      </c>
    </row>
    <row r="36" spans="1:12" ht="15.75" x14ac:dyDescent="0.25">
      <c r="A36" s="7">
        <v>28</v>
      </c>
      <c r="B36" s="18" t="s">
        <v>40</v>
      </c>
      <c r="C36" s="22">
        <v>1</v>
      </c>
      <c r="D36" s="10">
        <v>0</v>
      </c>
      <c r="E36" s="23">
        <v>0</v>
      </c>
      <c r="F36" s="12">
        <v>0</v>
      </c>
      <c r="G36" s="24">
        <v>0</v>
      </c>
      <c r="H36" s="14">
        <v>0</v>
      </c>
      <c r="I36" s="24">
        <v>0</v>
      </c>
      <c r="J36" s="14">
        <v>0</v>
      </c>
      <c r="K36" s="13">
        <v>0</v>
      </c>
      <c r="L36" s="16">
        <f t="shared" si="0"/>
        <v>0</v>
      </c>
    </row>
    <row r="37" spans="1:12" ht="16.5" thickBot="1" x14ac:dyDescent="0.3">
      <c r="A37" s="7">
        <v>29</v>
      </c>
      <c r="B37" s="18" t="s">
        <v>41</v>
      </c>
      <c r="C37" s="25">
        <v>1</v>
      </c>
      <c r="D37" s="10">
        <v>0</v>
      </c>
      <c r="E37" s="23">
        <v>0</v>
      </c>
      <c r="F37" s="12">
        <v>0</v>
      </c>
      <c r="G37" s="24">
        <v>0</v>
      </c>
      <c r="H37" s="14">
        <v>0</v>
      </c>
      <c r="I37" s="24">
        <v>0</v>
      </c>
      <c r="J37" s="14">
        <v>0</v>
      </c>
      <c r="K37" s="13">
        <v>0</v>
      </c>
      <c r="L37" s="16">
        <f t="shared" si="0"/>
        <v>0</v>
      </c>
    </row>
    <row r="38" spans="1:12" ht="15.75" x14ac:dyDescent="0.25">
      <c r="A38" s="225" t="s">
        <v>42</v>
      </c>
      <c r="B38" s="226"/>
      <c r="C38" s="26">
        <v>1</v>
      </c>
      <c r="D38" s="27">
        <f t="shared" ref="D38:K38" si="1">SUM(D9:D37)</f>
        <v>3784</v>
      </c>
      <c r="E38" s="28">
        <f t="shared" si="1"/>
        <v>307</v>
      </c>
      <c r="F38" s="29">
        <f t="shared" si="1"/>
        <v>1023</v>
      </c>
      <c r="G38" s="30">
        <f t="shared" si="1"/>
        <v>45</v>
      </c>
      <c r="H38" s="29">
        <f t="shared" si="1"/>
        <v>253</v>
      </c>
      <c r="I38" s="30">
        <f t="shared" si="1"/>
        <v>7</v>
      </c>
      <c r="J38" s="29">
        <f t="shared" si="1"/>
        <v>23</v>
      </c>
      <c r="K38" s="30">
        <f t="shared" si="1"/>
        <v>0</v>
      </c>
      <c r="L38" s="31">
        <f>SUM(D38:K38)</f>
        <v>5442</v>
      </c>
    </row>
    <row r="39" spans="1:12" ht="15" customHeight="1" x14ac:dyDescent="0.25">
      <c r="A39" s="227" t="s">
        <v>43</v>
      </c>
      <c r="B39" s="228"/>
      <c r="C39" s="32">
        <v>1</v>
      </c>
      <c r="D39" s="32">
        <f>SUM(D9:D33)</f>
        <v>3722</v>
      </c>
      <c r="E39" s="33">
        <f>SUM(E9:E33)</f>
        <v>300</v>
      </c>
      <c r="F39" s="32">
        <f>F9+F10+F11+F12+F13+F14+F15+F16+F17+F18+F19+F20+F21+F22+F23+F24+F25+F26+F27+F28+F29+F30+F31+F32+F3+F33</f>
        <v>988</v>
      </c>
      <c r="G39" s="33">
        <f>G9+G10+G11+G12+G14+G13+G15+G16+G17+G18+G19+G20+G21+G22+G23+G24+G25+G26+G27+G28+G29+G30+G31+G32+G33</f>
        <v>44</v>
      </c>
      <c r="H39" s="32">
        <f>H9+H10+H11+H12+H13+H14++H15+H16+H17+H18+H19+H20+H21+H22+H23+H24+H25+H26+H27+H28+H29+H30+H31+H32+H33</f>
        <v>228</v>
      </c>
      <c r="I39" s="33">
        <f>I9+I10+I11+I12+I13+I14+I15+I16+I17+I18+I19+I20+I21+I22+I23+I24+I25+I26+I27+I28+I29+I30+I31+I32+I33</f>
        <v>7</v>
      </c>
      <c r="J39" s="32">
        <f>J9+J10+J11+J12+J13+J14++J15+J16+J17+J18+J19+J20+J21+J22+J23+J24+J25+J26+J27+J28+J29+J30+J31+J32+J33</f>
        <v>23</v>
      </c>
      <c r="K39" s="33">
        <f>K9+K10+K11+K12+K13+K14+K15+K16+K17+K18+K19+K20+K21+K22+K23+K24+K25+K26+K27+K28+K29+K30+K31+K32+K33</f>
        <v>0</v>
      </c>
      <c r="L39" s="34">
        <f>SUM(D39:K39)</f>
        <v>5312</v>
      </c>
    </row>
    <row r="40" spans="1:12" ht="15.75" thickBot="1" x14ac:dyDescent="0.3"/>
    <row r="41" spans="1:12" ht="16.5" thickBot="1" x14ac:dyDescent="0.3">
      <c r="D41" s="35">
        <f>SUM(D9:D37)</f>
        <v>3784</v>
      </c>
      <c r="E41" s="36"/>
      <c r="F41" s="35">
        <f>SUM(F9:F37)</f>
        <v>1023</v>
      </c>
      <c r="G41" s="36"/>
      <c r="H41" s="35">
        <f>SUM(H9:H37)</f>
        <v>253</v>
      </c>
      <c r="I41" s="36"/>
      <c r="J41" s="35">
        <f>SUM(J9:J37)</f>
        <v>23</v>
      </c>
      <c r="K41" s="36"/>
      <c r="L41" s="37">
        <f>L9+L10+L11+L12+L13+L14+L15+L16+L17+L18+L19+L20+L21+L22+L23+L24+L25+L26+L27+L28+L29+L30+L31+L32+L33</f>
        <v>5312</v>
      </c>
    </row>
    <row r="43" spans="1:12" x14ac:dyDescent="0.25">
      <c r="B43" s="2" t="s">
        <v>129</v>
      </c>
      <c r="C43" s="2"/>
      <c r="D43" s="2"/>
      <c r="E43" s="2"/>
    </row>
    <row r="44" spans="1:12" ht="15.75" thickBot="1" x14ac:dyDescent="0.3">
      <c r="A44" s="211" t="s">
        <v>45</v>
      </c>
      <c r="B44" s="211"/>
    </row>
    <row r="45" spans="1:12" ht="14.25" customHeight="1" x14ac:dyDescent="0.25">
      <c r="A45" s="212" t="s">
        <v>2</v>
      </c>
      <c r="B45" s="212" t="s">
        <v>3</v>
      </c>
      <c r="C45" s="212" t="s">
        <v>4</v>
      </c>
      <c r="D45" s="215" t="s">
        <v>5</v>
      </c>
      <c r="E45" s="216"/>
      <c r="F45" s="216"/>
      <c r="G45" s="216"/>
      <c r="H45" s="216"/>
      <c r="I45" s="216"/>
      <c r="J45" s="216"/>
      <c r="K45" s="217"/>
      <c r="L45" s="218" t="s">
        <v>6</v>
      </c>
    </row>
    <row r="46" spans="1:12" ht="21.75" customHeight="1" x14ac:dyDescent="0.25">
      <c r="A46" s="213"/>
      <c r="B46" s="213"/>
      <c r="C46" s="213"/>
      <c r="D46" s="221" t="s">
        <v>7</v>
      </c>
      <c r="E46" s="222"/>
      <c r="F46" s="222" t="s">
        <v>8</v>
      </c>
      <c r="G46" s="222"/>
      <c r="H46" s="222" t="s">
        <v>9</v>
      </c>
      <c r="I46" s="222"/>
      <c r="J46" s="222" t="s">
        <v>10</v>
      </c>
      <c r="K46" s="222"/>
      <c r="L46" s="219"/>
    </row>
    <row r="47" spans="1:12" ht="13.5" customHeight="1" thickBot="1" x14ac:dyDescent="0.3">
      <c r="A47" s="213"/>
      <c r="B47" s="213"/>
      <c r="C47" s="213"/>
      <c r="D47" s="223">
        <v>1</v>
      </c>
      <c r="E47" s="224"/>
      <c r="F47" s="224">
        <v>2</v>
      </c>
      <c r="G47" s="224"/>
      <c r="H47" s="224">
        <v>3</v>
      </c>
      <c r="I47" s="224"/>
      <c r="J47" s="224">
        <v>4</v>
      </c>
      <c r="K47" s="224"/>
      <c r="L47" s="220"/>
    </row>
    <row r="48" spans="1:12" ht="36" customHeight="1" thickBot="1" x14ac:dyDescent="0.3">
      <c r="A48" s="214"/>
      <c r="B48" s="214"/>
      <c r="C48" s="214"/>
      <c r="D48" s="4" t="s">
        <v>11</v>
      </c>
      <c r="E48" s="5" t="s">
        <v>12</v>
      </c>
      <c r="F48" s="5" t="s">
        <v>11</v>
      </c>
      <c r="G48" s="5" t="s">
        <v>12</v>
      </c>
      <c r="H48" s="5" t="s">
        <v>11</v>
      </c>
      <c r="I48" s="5" t="s">
        <v>12</v>
      </c>
      <c r="J48" s="5" t="s">
        <v>11</v>
      </c>
      <c r="K48" s="5" t="s">
        <v>12</v>
      </c>
      <c r="L48" s="6"/>
    </row>
    <row r="49" spans="1:12" ht="15.75" x14ac:dyDescent="0.25">
      <c r="A49" s="7">
        <v>1</v>
      </c>
      <c r="B49" s="8" t="s">
        <v>13</v>
      </c>
      <c r="C49" s="9">
        <v>1</v>
      </c>
      <c r="D49" s="38">
        <v>132</v>
      </c>
      <c r="E49" s="39">
        <v>17</v>
      </c>
      <c r="F49" s="38">
        <v>48</v>
      </c>
      <c r="G49" s="13">
        <v>3</v>
      </c>
      <c r="H49" s="14">
        <v>7</v>
      </c>
      <c r="I49" s="13">
        <v>1</v>
      </c>
      <c r="J49" s="14">
        <v>0</v>
      </c>
      <c r="K49" s="13">
        <v>0</v>
      </c>
      <c r="L49" s="100">
        <f>SUM(D49:K49)</f>
        <v>208</v>
      </c>
    </row>
    <row r="50" spans="1:12" ht="15.75" x14ac:dyDescent="0.25">
      <c r="A50" s="7">
        <v>2</v>
      </c>
      <c r="B50" s="8" t="s">
        <v>14</v>
      </c>
      <c r="C50" s="9">
        <v>1</v>
      </c>
      <c r="D50" s="38">
        <v>108</v>
      </c>
      <c r="E50" s="39">
        <v>17</v>
      </c>
      <c r="F50" s="38">
        <v>27</v>
      </c>
      <c r="G50" s="13">
        <v>0</v>
      </c>
      <c r="H50" s="14">
        <v>11</v>
      </c>
      <c r="I50" s="13">
        <v>0</v>
      </c>
      <c r="J50" s="14">
        <v>0</v>
      </c>
      <c r="K50" s="13">
        <v>0</v>
      </c>
      <c r="L50" s="100">
        <f t="shared" ref="L50:L79" si="2">SUM(D50:K50)</f>
        <v>163</v>
      </c>
    </row>
    <row r="51" spans="1:12" ht="15.75" x14ac:dyDescent="0.25">
      <c r="A51" s="7">
        <v>3</v>
      </c>
      <c r="B51" s="8" t="s">
        <v>15</v>
      </c>
      <c r="C51" s="9">
        <v>1</v>
      </c>
      <c r="D51" s="38">
        <v>469</v>
      </c>
      <c r="E51" s="39">
        <v>22</v>
      </c>
      <c r="F51" s="38">
        <v>144</v>
      </c>
      <c r="G51" s="13">
        <v>3</v>
      </c>
      <c r="H51" s="14">
        <v>18</v>
      </c>
      <c r="I51" s="13">
        <v>0</v>
      </c>
      <c r="J51" s="14">
        <v>18</v>
      </c>
      <c r="K51" s="13">
        <v>0</v>
      </c>
      <c r="L51" s="100">
        <f t="shared" si="2"/>
        <v>674</v>
      </c>
    </row>
    <row r="52" spans="1:12" ht="15.75" x14ac:dyDescent="0.25">
      <c r="A52" s="7">
        <v>4</v>
      </c>
      <c r="B52" s="17" t="s">
        <v>16</v>
      </c>
      <c r="C52" s="9">
        <v>1</v>
      </c>
      <c r="D52" s="38">
        <v>41</v>
      </c>
      <c r="E52" s="39">
        <v>2</v>
      </c>
      <c r="F52" s="38">
        <v>10</v>
      </c>
      <c r="G52" s="13">
        <v>2</v>
      </c>
      <c r="H52" s="14">
        <v>1</v>
      </c>
      <c r="I52" s="13">
        <v>0</v>
      </c>
      <c r="J52" s="14">
        <v>0</v>
      </c>
      <c r="K52" s="13">
        <v>0</v>
      </c>
      <c r="L52" s="100">
        <f t="shared" si="2"/>
        <v>56</v>
      </c>
    </row>
    <row r="53" spans="1:12" ht="15.75" x14ac:dyDescent="0.25">
      <c r="A53" s="7">
        <v>5</v>
      </c>
      <c r="B53" s="8" t="s">
        <v>17</v>
      </c>
      <c r="C53" s="9">
        <v>1</v>
      </c>
      <c r="D53" s="38">
        <v>111</v>
      </c>
      <c r="E53" s="39">
        <v>24</v>
      </c>
      <c r="F53" s="38">
        <v>29</v>
      </c>
      <c r="G53" s="13">
        <v>1</v>
      </c>
      <c r="H53" s="14">
        <v>4</v>
      </c>
      <c r="I53" s="13">
        <v>0</v>
      </c>
      <c r="J53" s="14">
        <v>0</v>
      </c>
      <c r="K53" s="13">
        <v>0</v>
      </c>
      <c r="L53" s="100">
        <f t="shared" si="2"/>
        <v>169</v>
      </c>
    </row>
    <row r="54" spans="1:12" ht="15.75" x14ac:dyDescent="0.25">
      <c r="A54" s="7">
        <v>6</v>
      </c>
      <c r="B54" s="8" t="s">
        <v>18</v>
      </c>
      <c r="C54" s="9">
        <v>1</v>
      </c>
      <c r="D54" s="38">
        <v>161</v>
      </c>
      <c r="E54" s="39">
        <v>8</v>
      </c>
      <c r="F54" s="38">
        <v>57</v>
      </c>
      <c r="G54" s="13">
        <v>6</v>
      </c>
      <c r="H54" s="14">
        <v>12</v>
      </c>
      <c r="I54" s="13">
        <v>0</v>
      </c>
      <c r="J54" s="14">
        <v>1</v>
      </c>
      <c r="K54" s="13">
        <v>0</v>
      </c>
      <c r="L54" s="100">
        <f t="shared" si="2"/>
        <v>245</v>
      </c>
    </row>
    <row r="55" spans="1:12" ht="15.75" x14ac:dyDescent="0.25">
      <c r="A55" s="7">
        <v>7</v>
      </c>
      <c r="B55" s="8" t="s">
        <v>19</v>
      </c>
      <c r="C55" s="9">
        <v>1</v>
      </c>
      <c r="D55" s="38">
        <v>86</v>
      </c>
      <c r="E55" s="39">
        <v>7</v>
      </c>
      <c r="F55" s="38">
        <v>27</v>
      </c>
      <c r="G55" s="13">
        <v>3</v>
      </c>
      <c r="H55" s="14">
        <v>1</v>
      </c>
      <c r="I55" s="13">
        <v>0</v>
      </c>
      <c r="J55" s="14">
        <v>0</v>
      </c>
      <c r="K55" s="13">
        <v>0</v>
      </c>
      <c r="L55" s="100">
        <f t="shared" si="2"/>
        <v>124</v>
      </c>
    </row>
    <row r="56" spans="1:12" ht="15.75" x14ac:dyDescent="0.25">
      <c r="A56" s="7">
        <v>8</v>
      </c>
      <c r="B56" s="8" t="s">
        <v>20</v>
      </c>
      <c r="C56" s="9">
        <v>1</v>
      </c>
      <c r="D56" s="38">
        <v>90</v>
      </c>
      <c r="E56" s="39">
        <v>9</v>
      </c>
      <c r="F56" s="38">
        <v>25</v>
      </c>
      <c r="G56" s="13">
        <v>1</v>
      </c>
      <c r="H56" s="14">
        <v>3</v>
      </c>
      <c r="I56" s="13">
        <v>0</v>
      </c>
      <c r="J56" s="14">
        <v>0</v>
      </c>
      <c r="K56" s="13">
        <v>0</v>
      </c>
      <c r="L56" s="100">
        <f t="shared" si="2"/>
        <v>128</v>
      </c>
    </row>
    <row r="57" spans="1:12" ht="15.75" x14ac:dyDescent="0.25">
      <c r="A57" s="7">
        <v>9</v>
      </c>
      <c r="B57" s="8" t="s">
        <v>21</v>
      </c>
      <c r="C57" s="9">
        <v>1</v>
      </c>
      <c r="D57" s="38">
        <v>182</v>
      </c>
      <c r="E57" s="39">
        <v>6</v>
      </c>
      <c r="F57" s="38">
        <v>24</v>
      </c>
      <c r="G57" s="13">
        <v>2</v>
      </c>
      <c r="H57" s="14">
        <v>9</v>
      </c>
      <c r="I57" s="13">
        <v>0</v>
      </c>
      <c r="J57" s="14">
        <v>0</v>
      </c>
      <c r="K57" s="13">
        <v>0</v>
      </c>
      <c r="L57" s="100">
        <f t="shared" si="2"/>
        <v>223</v>
      </c>
    </row>
    <row r="58" spans="1:12" ht="15.75" x14ac:dyDescent="0.25">
      <c r="A58" s="7">
        <v>10</v>
      </c>
      <c r="B58" s="8" t="s">
        <v>22</v>
      </c>
      <c r="C58" s="9">
        <v>1</v>
      </c>
      <c r="D58" s="38">
        <v>123</v>
      </c>
      <c r="E58" s="39">
        <v>8</v>
      </c>
      <c r="F58" s="38">
        <v>28</v>
      </c>
      <c r="G58" s="13">
        <v>2</v>
      </c>
      <c r="H58" s="14">
        <v>21</v>
      </c>
      <c r="I58" s="13">
        <v>0</v>
      </c>
      <c r="J58" s="14">
        <v>0</v>
      </c>
      <c r="K58" s="13">
        <v>0</v>
      </c>
      <c r="L58" s="100">
        <f t="shared" si="2"/>
        <v>182</v>
      </c>
    </row>
    <row r="59" spans="1:12" ht="15.75" x14ac:dyDescent="0.25">
      <c r="A59" s="7">
        <v>11</v>
      </c>
      <c r="B59" s="8" t="s">
        <v>23</v>
      </c>
      <c r="C59" s="9">
        <v>1</v>
      </c>
      <c r="D59" s="38">
        <v>0</v>
      </c>
      <c r="E59" s="39">
        <v>0</v>
      </c>
      <c r="F59" s="38">
        <v>0</v>
      </c>
      <c r="G59" s="13">
        <v>0</v>
      </c>
      <c r="H59" s="14">
        <v>0</v>
      </c>
      <c r="I59" s="13">
        <v>0</v>
      </c>
      <c r="J59" s="14">
        <v>0</v>
      </c>
      <c r="K59" s="13">
        <v>0</v>
      </c>
      <c r="L59" s="100">
        <f t="shared" si="2"/>
        <v>0</v>
      </c>
    </row>
    <row r="60" spans="1:12" ht="15.75" x14ac:dyDescent="0.25">
      <c r="A60" s="7">
        <v>12</v>
      </c>
      <c r="B60" s="8" t="s">
        <v>24</v>
      </c>
      <c r="C60" s="9">
        <v>1</v>
      </c>
      <c r="D60" s="38">
        <v>208</v>
      </c>
      <c r="E60" s="39">
        <v>18</v>
      </c>
      <c r="F60" s="38">
        <v>69</v>
      </c>
      <c r="G60" s="13">
        <v>4</v>
      </c>
      <c r="H60" s="14">
        <v>9</v>
      </c>
      <c r="I60" s="13">
        <v>0</v>
      </c>
      <c r="J60" s="14">
        <v>0</v>
      </c>
      <c r="K60" s="13">
        <v>0</v>
      </c>
      <c r="L60" s="100">
        <f t="shared" si="2"/>
        <v>308</v>
      </c>
    </row>
    <row r="61" spans="1:12" ht="15.75" x14ac:dyDescent="0.25">
      <c r="A61" s="7">
        <v>13</v>
      </c>
      <c r="B61" s="8" t="s">
        <v>25</v>
      </c>
      <c r="C61" s="9">
        <v>1</v>
      </c>
      <c r="D61" s="38">
        <v>108</v>
      </c>
      <c r="E61" s="39">
        <v>3</v>
      </c>
      <c r="F61" s="38">
        <v>28</v>
      </c>
      <c r="G61" s="13">
        <v>1</v>
      </c>
      <c r="H61" s="14">
        <v>15</v>
      </c>
      <c r="I61" s="13">
        <v>0</v>
      </c>
      <c r="J61" s="14">
        <v>4</v>
      </c>
      <c r="K61" s="13">
        <v>0</v>
      </c>
      <c r="L61" s="100">
        <f t="shared" si="2"/>
        <v>159</v>
      </c>
    </row>
    <row r="62" spans="1:12" ht="15.75" x14ac:dyDescent="0.25">
      <c r="A62" s="7">
        <v>14</v>
      </c>
      <c r="B62" s="8" t="s">
        <v>26</v>
      </c>
      <c r="C62" s="9">
        <v>1</v>
      </c>
      <c r="D62" s="38">
        <v>347</v>
      </c>
      <c r="E62" s="39">
        <v>25</v>
      </c>
      <c r="F62" s="38">
        <v>95</v>
      </c>
      <c r="G62" s="13">
        <v>5</v>
      </c>
      <c r="H62" s="14">
        <v>23</v>
      </c>
      <c r="I62" s="13">
        <v>1</v>
      </c>
      <c r="J62" s="14">
        <v>5</v>
      </c>
      <c r="K62" s="13">
        <v>0</v>
      </c>
      <c r="L62" s="100">
        <f t="shared" si="2"/>
        <v>501</v>
      </c>
    </row>
    <row r="63" spans="1:12" ht="15.75" x14ac:dyDescent="0.25">
      <c r="A63" s="7">
        <v>15</v>
      </c>
      <c r="B63" s="8" t="s">
        <v>27</v>
      </c>
      <c r="C63" s="9">
        <v>1</v>
      </c>
      <c r="D63" s="38">
        <v>192</v>
      </c>
      <c r="E63" s="39">
        <v>5</v>
      </c>
      <c r="F63" s="38">
        <v>45</v>
      </c>
      <c r="G63" s="13">
        <v>0</v>
      </c>
      <c r="H63" s="14">
        <v>11</v>
      </c>
      <c r="I63" s="13">
        <v>0</v>
      </c>
      <c r="J63" s="14">
        <v>3</v>
      </c>
      <c r="K63" s="13">
        <v>0</v>
      </c>
      <c r="L63" s="100">
        <f t="shared" si="2"/>
        <v>256</v>
      </c>
    </row>
    <row r="64" spans="1:12" ht="15.75" x14ac:dyDescent="0.25">
      <c r="A64" s="7">
        <v>16</v>
      </c>
      <c r="B64" s="8" t="s">
        <v>28</v>
      </c>
      <c r="C64" s="9">
        <v>1</v>
      </c>
      <c r="D64" s="38">
        <v>95</v>
      </c>
      <c r="E64" s="39">
        <v>10</v>
      </c>
      <c r="F64" s="38">
        <v>28</v>
      </c>
      <c r="G64" s="13">
        <v>0</v>
      </c>
      <c r="H64" s="14">
        <v>2</v>
      </c>
      <c r="I64" s="13">
        <v>0</v>
      </c>
      <c r="J64" s="14">
        <v>0</v>
      </c>
      <c r="K64" s="13">
        <v>0</v>
      </c>
      <c r="L64" s="100">
        <f t="shared" si="2"/>
        <v>135</v>
      </c>
    </row>
    <row r="65" spans="1:12" ht="15.75" x14ac:dyDescent="0.25">
      <c r="A65" s="7">
        <v>17</v>
      </c>
      <c r="B65" s="8" t="s">
        <v>29</v>
      </c>
      <c r="C65" s="9">
        <v>1</v>
      </c>
      <c r="D65" s="38">
        <v>89</v>
      </c>
      <c r="E65" s="39">
        <v>15</v>
      </c>
      <c r="F65" s="38">
        <v>32</v>
      </c>
      <c r="G65" s="13">
        <v>1</v>
      </c>
      <c r="H65" s="14">
        <v>0</v>
      </c>
      <c r="I65" s="13">
        <v>0</v>
      </c>
      <c r="J65" s="14">
        <v>0</v>
      </c>
      <c r="K65" s="13">
        <v>0</v>
      </c>
      <c r="L65" s="100">
        <f t="shared" si="2"/>
        <v>137</v>
      </c>
    </row>
    <row r="66" spans="1:12" ht="15.75" x14ac:dyDescent="0.25">
      <c r="A66" s="7">
        <v>18</v>
      </c>
      <c r="B66" s="8" t="s">
        <v>30</v>
      </c>
      <c r="C66" s="9">
        <v>1</v>
      </c>
      <c r="D66" s="38">
        <v>66</v>
      </c>
      <c r="E66" s="39">
        <v>6</v>
      </c>
      <c r="F66" s="38">
        <v>14</v>
      </c>
      <c r="G66" s="13">
        <v>0</v>
      </c>
      <c r="H66" s="14">
        <v>2</v>
      </c>
      <c r="I66" s="13">
        <v>0</v>
      </c>
      <c r="J66" s="14">
        <v>0</v>
      </c>
      <c r="K66" s="13">
        <v>0</v>
      </c>
      <c r="L66" s="100">
        <f t="shared" si="2"/>
        <v>88</v>
      </c>
    </row>
    <row r="67" spans="1:12" ht="15.75" x14ac:dyDescent="0.25">
      <c r="A67" s="7">
        <v>19</v>
      </c>
      <c r="B67" s="8" t="s">
        <v>31</v>
      </c>
      <c r="C67" s="9">
        <v>1</v>
      </c>
      <c r="D67" s="38">
        <v>145</v>
      </c>
      <c r="E67" s="39">
        <v>9</v>
      </c>
      <c r="F67" s="38">
        <v>48</v>
      </c>
      <c r="G67" s="13">
        <v>0</v>
      </c>
      <c r="H67" s="14">
        <v>8</v>
      </c>
      <c r="I67" s="13">
        <v>0</v>
      </c>
      <c r="J67" s="14">
        <v>5</v>
      </c>
      <c r="K67" s="13">
        <v>1</v>
      </c>
      <c r="L67" s="100">
        <f t="shared" si="2"/>
        <v>216</v>
      </c>
    </row>
    <row r="68" spans="1:12" ht="15.75" x14ac:dyDescent="0.25">
      <c r="A68" s="7">
        <v>20</v>
      </c>
      <c r="B68" s="8" t="s">
        <v>32</v>
      </c>
      <c r="C68" s="9">
        <v>1</v>
      </c>
      <c r="D68" s="38">
        <v>44</v>
      </c>
      <c r="E68" s="39">
        <v>0</v>
      </c>
      <c r="F68" s="38">
        <v>15</v>
      </c>
      <c r="G68" s="13">
        <v>0</v>
      </c>
      <c r="H68" s="14">
        <v>1</v>
      </c>
      <c r="I68" s="13">
        <v>0</v>
      </c>
      <c r="J68" s="14">
        <v>0</v>
      </c>
      <c r="K68" s="13">
        <v>0</v>
      </c>
      <c r="L68" s="100">
        <f t="shared" si="2"/>
        <v>60</v>
      </c>
    </row>
    <row r="69" spans="1:12" ht="15.75" x14ac:dyDescent="0.25">
      <c r="A69" s="7">
        <v>21</v>
      </c>
      <c r="B69" s="8" t="s">
        <v>33</v>
      </c>
      <c r="C69" s="9">
        <v>1</v>
      </c>
      <c r="D69" s="38">
        <v>137</v>
      </c>
      <c r="E69" s="39">
        <v>11</v>
      </c>
      <c r="F69" s="38">
        <v>23</v>
      </c>
      <c r="G69" s="13">
        <v>0</v>
      </c>
      <c r="H69" s="14">
        <v>5</v>
      </c>
      <c r="I69" s="13">
        <v>0</v>
      </c>
      <c r="J69" s="14">
        <v>1</v>
      </c>
      <c r="K69" s="13">
        <v>0</v>
      </c>
      <c r="L69" s="100">
        <f t="shared" si="2"/>
        <v>177</v>
      </c>
    </row>
    <row r="70" spans="1:12" ht="15.75" x14ac:dyDescent="0.25">
      <c r="A70" s="7">
        <v>22</v>
      </c>
      <c r="B70" s="8" t="s">
        <v>34</v>
      </c>
      <c r="C70" s="9">
        <v>1</v>
      </c>
      <c r="D70" s="38">
        <v>129</v>
      </c>
      <c r="E70" s="39">
        <v>22</v>
      </c>
      <c r="F70" s="38">
        <v>43</v>
      </c>
      <c r="G70" s="13">
        <v>2</v>
      </c>
      <c r="H70" s="14">
        <v>3</v>
      </c>
      <c r="I70" s="13">
        <v>0</v>
      </c>
      <c r="J70" s="14">
        <v>0</v>
      </c>
      <c r="K70" s="13">
        <v>0</v>
      </c>
      <c r="L70" s="100">
        <f t="shared" si="2"/>
        <v>199</v>
      </c>
    </row>
    <row r="71" spans="1:12" ht="15.75" x14ac:dyDescent="0.25">
      <c r="A71" s="7">
        <v>23</v>
      </c>
      <c r="B71" s="8" t="s">
        <v>35</v>
      </c>
      <c r="C71" s="9">
        <v>1</v>
      </c>
      <c r="D71" s="38">
        <v>57</v>
      </c>
      <c r="E71" s="39">
        <v>8</v>
      </c>
      <c r="F71" s="38">
        <v>24</v>
      </c>
      <c r="G71" s="13">
        <v>0</v>
      </c>
      <c r="H71" s="14">
        <v>5</v>
      </c>
      <c r="I71" s="13">
        <v>0</v>
      </c>
      <c r="J71" s="14">
        <v>0</v>
      </c>
      <c r="K71" s="13">
        <v>0</v>
      </c>
      <c r="L71" s="100">
        <f t="shared" si="2"/>
        <v>94</v>
      </c>
    </row>
    <row r="72" spans="1:12" ht="15.75" x14ac:dyDescent="0.25">
      <c r="A72" s="7">
        <v>24</v>
      </c>
      <c r="B72" s="8" t="s">
        <v>36</v>
      </c>
      <c r="C72" s="9">
        <v>1</v>
      </c>
      <c r="D72" s="38">
        <v>80</v>
      </c>
      <c r="E72" s="39">
        <v>12</v>
      </c>
      <c r="F72" s="38">
        <v>21</v>
      </c>
      <c r="G72" s="13">
        <v>2</v>
      </c>
      <c r="H72" s="14">
        <v>6</v>
      </c>
      <c r="I72" s="13">
        <v>0</v>
      </c>
      <c r="J72" s="14">
        <v>4</v>
      </c>
      <c r="K72" s="13">
        <v>0</v>
      </c>
      <c r="L72" s="100">
        <f t="shared" si="2"/>
        <v>125</v>
      </c>
    </row>
    <row r="73" spans="1:12" ht="15.75" x14ac:dyDescent="0.25">
      <c r="A73" s="7">
        <v>25</v>
      </c>
      <c r="B73" s="18" t="s">
        <v>37</v>
      </c>
      <c r="C73" s="19">
        <v>1</v>
      </c>
      <c r="D73" s="38">
        <v>209</v>
      </c>
      <c r="E73" s="39">
        <v>22</v>
      </c>
      <c r="F73" s="38">
        <v>45</v>
      </c>
      <c r="G73" s="13">
        <v>3</v>
      </c>
      <c r="H73" s="14">
        <v>4</v>
      </c>
      <c r="I73" s="13">
        <v>0</v>
      </c>
      <c r="J73" s="14">
        <v>2</v>
      </c>
      <c r="K73" s="13">
        <v>0</v>
      </c>
      <c r="L73" s="100">
        <f t="shared" si="2"/>
        <v>285</v>
      </c>
    </row>
    <row r="74" spans="1:12" ht="15.75" x14ac:dyDescent="0.25">
      <c r="A74" s="7">
        <v>26</v>
      </c>
      <c r="B74" s="8" t="s">
        <v>38</v>
      </c>
      <c r="C74" s="22">
        <v>1</v>
      </c>
      <c r="D74" s="38">
        <v>73</v>
      </c>
      <c r="E74" s="39">
        <v>4</v>
      </c>
      <c r="F74" s="38">
        <v>39</v>
      </c>
      <c r="G74" s="13">
        <v>0</v>
      </c>
      <c r="H74" s="14">
        <v>9</v>
      </c>
      <c r="I74" s="13">
        <v>0</v>
      </c>
      <c r="J74" s="14">
        <v>0</v>
      </c>
      <c r="K74" s="13">
        <v>0</v>
      </c>
      <c r="L74" s="100">
        <f t="shared" si="2"/>
        <v>125</v>
      </c>
    </row>
    <row r="75" spans="1:12" ht="15.75" x14ac:dyDescent="0.25">
      <c r="A75" s="7">
        <v>27</v>
      </c>
      <c r="B75" s="18" t="s">
        <v>39</v>
      </c>
      <c r="C75" s="22">
        <v>1</v>
      </c>
      <c r="D75" s="38">
        <v>0</v>
      </c>
      <c r="E75" s="39">
        <v>0</v>
      </c>
      <c r="F75" s="38">
        <v>0</v>
      </c>
      <c r="G75" s="13">
        <v>0</v>
      </c>
      <c r="H75" s="14">
        <v>0</v>
      </c>
      <c r="I75" s="13">
        <v>0</v>
      </c>
      <c r="J75" s="14">
        <v>0</v>
      </c>
      <c r="K75" s="13">
        <v>0</v>
      </c>
      <c r="L75" s="100">
        <f t="shared" si="2"/>
        <v>0</v>
      </c>
    </row>
    <row r="76" spans="1:12" ht="15.75" x14ac:dyDescent="0.25">
      <c r="A76" s="7">
        <v>28</v>
      </c>
      <c r="B76" s="18" t="s">
        <v>40</v>
      </c>
      <c r="C76" s="22">
        <v>1</v>
      </c>
      <c r="D76" s="38">
        <v>0</v>
      </c>
      <c r="E76" s="39">
        <v>0</v>
      </c>
      <c r="F76" s="38">
        <v>0</v>
      </c>
      <c r="G76" s="13">
        <v>0</v>
      </c>
      <c r="H76" s="14">
        <v>0</v>
      </c>
      <c r="I76" s="13">
        <v>0</v>
      </c>
      <c r="J76" s="14">
        <v>0</v>
      </c>
      <c r="K76" s="13">
        <v>0</v>
      </c>
      <c r="L76" s="100">
        <f t="shared" si="2"/>
        <v>0</v>
      </c>
    </row>
    <row r="77" spans="1:12" ht="15.75" x14ac:dyDescent="0.25">
      <c r="A77" s="40">
        <v>29</v>
      </c>
      <c r="B77" s="18" t="s">
        <v>41</v>
      </c>
      <c r="C77" s="25">
        <v>1</v>
      </c>
      <c r="D77" s="38">
        <v>0</v>
      </c>
      <c r="E77" s="41">
        <v>0</v>
      </c>
      <c r="F77" s="38">
        <v>0</v>
      </c>
      <c r="G77" s="42">
        <v>0</v>
      </c>
      <c r="H77" s="14">
        <v>0</v>
      </c>
      <c r="I77" s="42">
        <v>0</v>
      </c>
      <c r="J77" s="14">
        <v>0</v>
      </c>
      <c r="K77" s="42">
        <v>0</v>
      </c>
      <c r="L77" s="100">
        <f t="shared" si="2"/>
        <v>0</v>
      </c>
    </row>
    <row r="78" spans="1:12" ht="15.75" x14ac:dyDescent="0.25">
      <c r="A78" s="229" t="s">
        <v>42</v>
      </c>
      <c r="B78" s="229"/>
      <c r="C78" s="26">
        <v>1</v>
      </c>
      <c r="D78" s="32">
        <f t="shared" ref="D78:K78" si="3">SUM(D49:D77)</f>
        <v>3482</v>
      </c>
      <c r="E78" s="33">
        <f t="shared" si="3"/>
        <v>290</v>
      </c>
      <c r="F78" s="32">
        <f t="shared" si="3"/>
        <v>988</v>
      </c>
      <c r="G78" s="33">
        <f t="shared" si="3"/>
        <v>41</v>
      </c>
      <c r="H78" s="32">
        <f t="shared" si="3"/>
        <v>190</v>
      </c>
      <c r="I78" s="33">
        <f t="shared" si="3"/>
        <v>2</v>
      </c>
      <c r="J78" s="32">
        <f t="shared" si="3"/>
        <v>43</v>
      </c>
      <c r="K78" s="33">
        <f t="shared" si="3"/>
        <v>1</v>
      </c>
      <c r="L78" s="101">
        <f>SUM(D78:K78)</f>
        <v>5037</v>
      </c>
    </row>
    <row r="79" spans="1:12" ht="15.75" x14ac:dyDescent="0.25">
      <c r="A79" s="230" t="s">
        <v>43</v>
      </c>
      <c r="B79" s="231"/>
      <c r="C79" s="32">
        <v>1</v>
      </c>
      <c r="D79" s="32">
        <f t="shared" ref="D79:J79" si="4">D49+D50+D51+D52+D53+D54+D55+D56+D57+D58+D59+D60+D61+D62+D63+D64+D65+D66+D67+D68+D69+D70+D71+D72+D73</f>
        <v>3409</v>
      </c>
      <c r="E79" s="33">
        <f t="shared" si="4"/>
        <v>286</v>
      </c>
      <c r="F79" s="32">
        <f t="shared" si="4"/>
        <v>949</v>
      </c>
      <c r="G79" s="33">
        <f t="shared" si="4"/>
        <v>41</v>
      </c>
      <c r="H79" s="32">
        <f t="shared" si="4"/>
        <v>181</v>
      </c>
      <c r="I79" s="33">
        <f t="shared" si="4"/>
        <v>2</v>
      </c>
      <c r="J79" s="32">
        <f t="shared" si="4"/>
        <v>43</v>
      </c>
      <c r="K79" s="33">
        <f t="shared" ref="K79" si="5">K49+K50+K51+K52+K53+K54+K55+K56+K57+K58+K59+K60+K61+K62+K63+K64+K65+K66+K67+K68+K69+K70+K71+K72+K73+K74+K75+K76+K77</f>
        <v>1</v>
      </c>
      <c r="L79" s="101">
        <f t="shared" si="2"/>
        <v>4912</v>
      </c>
    </row>
    <row r="80" spans="1:12" ht="15.75" thickBot="1" x14ac:dyDescent="0.3"/>
    <row r="81" spans="1:12" ht="16.5" thickBot="1" x14ac:dyDescent="0.3">
      <c r="D81" s="44">
        <f>SUM(D49:D77)</f>
        <v>3482</v>
      </c>
      <c r="E81" s="36"/>
      <c r="F81" s="35">
        <f>SUM(F49:F77)</f>
        <v>988</v>
      </c>
      <c r="G81" s="36"/>
      <c r="H81" s="35">
        <f>SUM(H49:H77)</f>
        <v>190</v>
      </c>
      <c r="I81" s="36"/>
      <c r="J81" s="35">
        <f>SUM(J49:J77)</f>
        <v>43</v>
      </c>
      <c r="K81" s="36"/>
      <c r="L81" s="110">
        <f>D81+F81+H81</f>
        <v>4660</v>
      </c>
    </row>
    <row r="83" spans="1:12" x14ac:dyDescent="0.25">
      <c r="B83" s="2" t="s">
        <v>129</v>
      </c>
      <c r="C83" s="2"/>
      <c r="D83" s="2"/>
      <c r="E83" s="2"/>
    </row>
    <row r="84" spans="1:12" ht="15.75" thickBot="1" x14ac:dyDescent="0.3">
      <c r="A84" s="211" t="s">
        <v>46</v>
      </c>
      <c r="B84" s="211"/>
    </row>
    <row r="85" spans="1:12" ht="12.75" customHeight="1" x14ac:dyDescent="0.25">
      <c r="A85" s="212" t="s">
        <v>2</v>
      </c>
      <c r="B85" s="212" t="s">
        <v>3</v>
      </c>
      <c r="C85" s="212" t="s">
        <v>4</v>
      </c>
      <c r="D85" s="215" t="s">
        <v>5</v>
      </c>
      <c r="E85" s="216"/>
      <c r="F85" s="216"/>
      <c r="G85" s="216"/>
      <c r="H85" s="216"/>
      <c r="I85" s="216"/>
      <c r="J85" s="216"/>
      <c r="K85" s="217"/>
      <c r="L85" s="218" t="s">
        <v>6</v>
      </c>
    </row>
    <row r="86" spans="1:12" ht="21" customHeight="1" x14ac:dyDescent="0.25">
      <c r="A86" s="213"/>
      <c r="B86" s="213"/>
      <c r="C86" s="213"/>
      <c r="D86" s="221" t="s">
        <v>7</v>
      </c>
      <c r="E86" s="222"/>
      <c r="F86" s="222" t="s">
        <v>8</v>
      </c>
      <c r="G86" s="222"/>
      <c r="H86" s="222" t="s">
        <v>9</v>
      </c>
      <c r="I86" s="222"/>
      <c r="J86" s="222" t="s">
        <v>10</v>
      </c>
      <c r="K86" s="222"/>
      <c r="L86" s="219"/>
    </row>
    <row r="87" spans="1:12" ht="13.5" customHeight="1" thickBot="1" x14ac:dyDescent="0.3">
      <c r="A87" s="213"/>
      <c r="B87" s="213"/>
      <c r="C87" s="213"/>
      <c r="D87" s="223">
        <v>1</v>
      </c>
      <c r="E87" s="224"/>
      <c r="F87" s="224">
        <v>2</v>
      </c>
      <c r="G87" s="224"/>
      <c r="H87" s="224">
        <v>3</v>
      </c>
      <c r="I87" s="224"/>
      <c r="J87" s="224">
        <v>4</v>
      </c>
      <c r="K87" s="224"/>
      <c r="L87" s="220"/>
    </row>
    <row r="88" spans="1:12" ht="45" customHeight="1" thickBot="1" x14ac:dyDescent="0.3">
      <c r="A88" s="214"/>
      <c r="B88" s="214"/>
      <c r="C88" s="214"/>
      <c r="D88" s="4" t="s">
        <v>11</v>
      </c>
      <c r="E88" s="5" t="s">
        <v>12</v>
      </c>
      <c r="F88" s="5" t="s">
        <v>11</v>
      </c>
      <c r="G88" s="5" t="s">
        <v>12</v>
      </c>
      <c r="H88" s="5" t="s">
        <v>11</v>
      </c>
      <c r="I88" s="5" t="s">
        <v>12</v>
      </c>
      <c r="J88" s="5" t="s">
        <v>11</v>
      </c>
      <c r="K88" s="5" t="s">
        <v>12</v>
      </c>
      <c r="L88" s="6"/>
    </row>
    <row r="89" spans="1:12" ht="15.75" x14ac:dyDescent="0.25">
      <c r="A89" s="7">
        <v>1</v>
      </c>
      <c r="B89" s="8" t="s">
        <v>13</v>
      </c>
      <c r="C89" s="9">
        <v>1</v>
      </c>
      <c r="D89" s="45">
        <v>96</v>
      </c>
      <c r="E89" s="24">
        <v>9</v>
      </c>
      <c r="F89" s="46">
        <v>39</v>
      </c>
      <c r="G89" s="24">
        <v>1</v>
      </c>
      <c r="H89" s="46">
        <v>4</v>
      </c>
      <c r="I89" s="24">
        <v>0</v>
      </c>
      <c r="J89" s="46">
        <v>0</v>
      </c>
      <c r="K89" s="24">
        <v>0</v>
      </c>
      <c r="L89" s="47">
        <f>SUM(D89:K89)</f>
        <v>149</v>
      </c>
    </row>
    <row r="90" spans="1:12" ht="15.75" x14ac:dyDescent="0.25">
      <c r="A90" s="7">
        <v>2</v>
      </c>
      <c r="B90" s="8" t="s">
        <v>14</v>
      </c>
      <c r="C90" s="9">
        <v>1</v>
      </c>
      <c r="D90" s="45">
        <v>91</v>
      </c>
      <c r="E90" s="24">
        <v>11</v>
      </c>
      <c r="F90" s="46">
        <v>27</v>
      </c>
      <c r="G90" s="24">
        <v>2</v>
      </c>
      <c r="H90" s="46">
        <v>6</v>
      </c>
      <c r="I90" s="24">
        <v>0</v>
      </c>
      <c r="J90" s="46">
        <v>0</v>
      </c>
      <c r="K90" s="24">
        <v>0</v>
      </c>
      <c r="L90" s="47">
        <f t="shared" ref="L90:L117" si="6">SUM(D90:K90)</f>
        <v>137</v>
      </c>
    </row>
    <row r="91" spans="1:12" ht="15.75" x14ac:dyDescent="0.25">
      <c r="A91" s="7">
        <v>3</v>
      </c>
      <c r="B91" s="8" t="s">
        <v>15</v>
      </c>
      <c r="C91" s="9">
        <v>1</v>
      </c>
      <c r="D91" s="45">
        <v>488</v>
      </c>
      <c r="E91" s="24">
        <v>20</v>
      </c>
      <c r="F91" s="46">
        <v>158</v>
      </c>
      <c r="G91" s="24">
        <v>4</v>
      </c>
      <c r="H91" s="46">
        <v>17</v>
      </c>
      <c r="I91" s="24">
        <v>0</v>
      </c>
      <c r="J91" s="46">
        <v>7</v>
      </c>
      <c r="K91" s="24">
        <v>0</v>
      </c>
      <c r="L91" s="47">
        <f t="shared" si="6"/>
        <v>694</v>
      </c>
    </row>
    <row r="92" spans="1:12" ht="15.75" x14ac:dyDescent="0.25">
      <c r="A92" s="7">
        <v>4</v>
      </c>
      <c r="B92" s="17" t="s">
        <v>16</v>
      </c>
      <c r="C92" s="9">
        <v>1</v>
      </c>
      <c r="D92" s="45">
        <v>27</v>
      </c>
      <c r="E92" s="24">
        <v>2</v>
      </c>
      <c r="F92" s="46">
        <v>8</v>
      </c>
      <c r="G92" s="24">
        <v>0</v>
      </c>
      <c r="H92" s="46">
        <v>0</v>
      </c>
      <c r="I92" s="24">
        <v>0</v>
      </c>
      <c r="J92" s="46">
        <v>1</v>
      </c>
      <c r="K92" s="24">
        <v>0</v>
      </c>
      <c r="L92" s="47">
        <f t="shared" si="6"/>
        <v>38</v>
      </c>
    </row>
    <row r="93" spans="1:12" ht="15.75" x14ac:dyDescent="0.25">
      <c r="A93" s="7">
        <v>5</v>
      </c>
      <c r="B93" s="8" t="s">
        <v>17</v>
      </c>
      <c r="C93" s="9">
        <v>1</v>
      </c>
      <c r="D93" s="45">
        <v>123</v>
      </c>
      <c r="E93" s="24">
        <v>8</v>
      </c>
      <c r="F93" s="46">
        <v>21</v>
      </c>
      <c r="G93" s="24">
        <v>0</v>
      </c>
      <c r="H93" s="46">
        <v>7</v>
      </c>
      <c r="I93" s="24">
        <v>0</v>
      </c>
      <c r="J93" s="46">
        <v>0</v>
      </c>
      <c r="K93" s="24">
        <v>0</v>
      </c>
      <c r="L93" s="47">
        <f t="shared" si="6"/>
        <v>159</v>
      </c>
    </row>
    <row r="94" spans="1:12" ht="15.75" x14ac:dyDescent="0.25">
      <c r="A94" s="7">
        <v>6</v>
      </c>
      <c r="B94" s="8" t="s">
        <v>18</v>
      </c>
      <c r="C94" s="9">
        <v>1</v>
      </c>
      <c r="D94" s="45">
        <v>154</v>
      </c>
      <c r="E94" s="24">
        <v>3</v>
      </c>
      <c r="F94" s="46">
        <v>46</v>
      </c>
      <c r="G94" s="24">
        <v>2</v>
      </c>
      <c r="H94" s="46">
        <v>15</v>
      </c>
      <c r="I94" s="24">
        <v>0</v>
      </c>
      <c r="J94" s="46">
        <v>0</v>
      </c>
      <c r="K94" s="24">
        <v>0</v>
      </c>
      <c r="L94" s="47">
        <f t="shared" si="6"/>
        <v>220</v>
      </c>
    </row>
    <row r="95" spans="1:12" ht="15.75" x14ac:dyDescent="0.25">
      <c r="A95" s="7">
        <v>7</v>
      </c>
      <c r="B95" s="8" t="s">
        <v>19</v>
      </c>
      <c r="C95" s="9">
        <v>1</v>
      </c>
      <c r="D95" s="45">
        <v>98</v>
      </c>
      <c r="E95" s="24">
        <v>2</v>
      </c>
      <c r="F95" s="46">
        <v>22</v>
      </c>
      <c r="G95" s="24">
        <v>3</v>
      </c>
      <c r="H95" s="46">
        <v>1</v>
      </c>
      <c r="I95" s="24">
        <v>0</v>
      </c>
      <c r="J95" s="46">
        <v>0</v>
      </c>
      <c r="K95" s="24">
        <v>0</v>
      </c>
      <c r="L95" s="47">
        <f t="shared" si="6"/>
        <v>126</v>
      </c>
    </row>
    <row r="96" spans="1:12" ht="15.75" x14ac:dyDescent="0.25">
      <c r="A96" s="7">
        <v>8</v>
      </c>
      <c r="B96" s="8" t="s">
        <v>20</v>
      </c>
      <c r="C96" s="9">
        <v>1</v>
      </c>
      <c r="D96" s="45">
        <v>78</v>
      </c>
      <c r="E96" s="24">
        <v>7</v>
      </c>
      <c r="F96" s="46">
        <v>13</v>
      </c>
      <c r="G96" s="24">
        <v>0</v>
      </c>
      <c r="H96" s="46">
        <v>3</v>
      </c>
      <c r="I96" s="24">
        <v>0</v>
      </c>
      <c r="J96" s="46">
        <v>0</v>
      </c>
      <c r="K96" s="24">
        <v>0</v>
      </c>
      <c r="L96" s="47">
        <f t="shared" si="6"/>
        <v>101</v>
      </c>
    </row>
    <row r="97" spans="1:12" ht="15.75" x14ac:dyDescent="0.25">
      <c r="A97" s="7">
        <v>9</v>
      </c>
      <c r="B97" s="17" t="s">
        <v>21</v>
      </c>
      <c r="C97" s="9">
        <v>1</v>
      </c>
      <c r="D97" s="45">
        <v>133</v>
      </c>
      <c r="E97" s="24">
        <v>7</v>
      </c>
      <c r="F97" s="46">
        <v>36</v>
      </c>
      <c r="G97" s="24">
        <v>2</v>
      </c>
      <c r="H97" s="46">
        <v>8</v>
      </c>
      <c r="I97" s="24">
        <v>0</v>
      </c>
      <c r="J97" s="46">
        <v>0</v>
      </c>
      <c r="K97" s="24">
        <v>0</v>
      </c>
      <c r="L97" s="47">
        <f t="shared" si="6"/>
        <v>186</v>
      </c>
    </row>
    <row r="98" spans="1:12" ht="15.75" x14ac:dyDescent="0.25">
      <c r="A98" s="7">
        <v>10</v>
      </c>
      <c r="B98" s="17" t="s">
        <v>22</v>
      </c>
      <c r="C98" s="9">
        <v>1</v>
      </c>
      <c r="D98" s="45">
        <v>123</v>
      </c>
      <c r="E98" s="24">
        <v>3</v>
      </c>
      <c r="F98" s="46">
        <v>22</v>
      </c>
      <c r="G98" s="24">
        <v>0</v>
      </c>
      <c r="H98" s="46">
        <v>21</v>
      </c>
      <c r="I98" s="24">
        <v>0</v>
      </c>
      <c r="J98" s="46">
        <v>0</v>
      </c>
      <c r="K98" s="24">
        <v>0</v>
      </c>
      <c r="L98" s="47">
        <f t="shared" si="6"/>
        <v>169</v>
      </c>
    </row>
    <row r="99" spans="1:12" ht="15.75" x14ac:dyDescent="0.25">
      <c r="A99" s="7">
        <v>11</v>
      </c>
      <c r="B99" s="17" t="s">
        <v>23</v>
      </c>
      <c r="C99" s="9">
        <v>1</v>
      </c>
      <c r="D99" s="45">
        <v>0</v>
      </c>
      <c r="E99" s="24">
        <v>0</v>
      </c>
      <c r="F99" s="46">
        <v>0</v>
      </c>
      <c r="G99" s="24">
        <v>0</v>
      </c>
      <c r="H99" s="46">
        <v>0</v>
      </c>
      <c r="I99" s="24">
        <v>0</v>
      </c>
      <c r="J99" s="46">
        <v>0</v>
      </c>
      <c r="K99" s="24">
        <v>0</v>
      </c>
      <c r="L99" s="47">
        <f t="shared" si="6"/>
        <v>0</v>
      </c>
    </row>
    <row r="100" spans="1:12" ht="15.75" x14ac:dyDescent="0.25">
      <c r="A100" s="7">
        <v>12</v>
      </c>
      <c r="B100" s="17" t="s">
        <v>24</v>
      </c>
      <c r="C100" s="9">
        <v>1</v>
      </c>
      <c r="D100" s="45">
        <v>187</v>
      </c>
      <c r="E100" s="24">
        <v>12</v>
      </c>
      <c r="F100" s="46">
        <v>48</v>
      </c>
      <c r="G100" s="24">
        <v>5</v>
      </c>
      <c r="H100" s="46">
        <v>6</v>
      </c>
      <c r="I100" s="24">
        <v>0</v>
      </c>
      <c r="J100" s="46">
        <v>2</v>
      </c>
      <c r="K100" s="24">
        <v>0</v>
      </c>
      <c r="L100" s="47">
        <f t="shared" si="6"/>
        <v>260</v>
      </c>
    </row>
    <row r="101" spans="1:12" ht="15.75" x14ac:dyDescent="0.25">
      <c r="A101" s="7">
        <v>13</v>
      </c>
      <c r="B101" s="17" t="s">
        <v>25</v>
      </c>
      <c r="C101" s="9">
        <v>1</v>
      </c>
      <c r="D101" s="45">
        <v>103</v>
      </c>
      <c r="E101" s="24">
        <v>1</v>
      </c>
      <c r="F101" s="46">
        <v>22</v>
      </c>
      <c r="G101" s="24">
        <v>0</v>
      </c>
      <c r="H101" s="46">
        <v>2</v>
      </c>
      <c r="I101" s="24">
        <v>0</v>
      </c>
      <c r="J101" s="46">
        <v>9</v>
      </c>
      <c r="K101" s="24">
        <v>0</v>
      </c>
      <c r="L101" s="47">
        <f t="shared" si="6"/>
        <v>137</v>
      </c>
    </row>
    <row r="102" spans="1:12" ht="15.75" x14ac:dyDescent="0.25">
      <c r="A102" s="7">
        <v>14</v>
      </c>
      <c r="B102" s="17" t="s">
        <v>26</v>
      </c>
      <c r="C102" s="9">
        <v>1</v>
      </c>
      <c r="D102" s="45">
        <v>339</v>
      </c>
      <c r="E102" s="24">
        <v>34</v>
      </c>
      <c r="F102" s="46">
        <v>108</v>
      </c>
      <c r="G102" s="24">
        <v>5</v>
      </c>
      <c r="H102" s="46">
        <v>14</v>
      </c>
      <c r="I102" s="24">
        <v>5</v>
      </c>
      <c r="J102" s="46">
        <v>1</v>
      </c>
      <c r="K102" s="24">
        <v>0</v>
      </c>
      <c r="L102" s="47">
        <f t="shared" si="6"/>
        <v>506</v>
      </c>
    </row>
    <row r="103" spans="1:12" ht="15.75" x14ac:dyDescent="0.25">
      <c r="A103" s="7">
        <v>15</v>
      </c>
      <c r="B103" s="17" t="s">
        <v>27</v>
      </c>
      <c r="C103" s="9">
        <v>1</v>
      </c>
      <c r="D103" s="45">
        <v>176</v>
      </c>
      <c r="E103" s="24">
        <v>3</v>
      </c>
      <c r="F103" s="46">
        <v>42</v>
      </c>
      <c r="G103" s="24">
        <v>1</v>
      </c>
      <c r="H103" s="46">
        <v>4</v>
      </c>
      <c r="I103" s="24">
        <v>0</v>
      </c>
      <c r="J103" s="46">
        <v>1</v>
      </c>
      <c r="K103" s="24">
        <v>0</v>
      </c>
      <c r="L103" s="47">
        <f t="shared" si="6"/>
        <v>227</v>
      </c>
    </row>
    <row r="104" spans="1:12" ht="15.75" x14ac:dyDescent="0.25">
      <c r="A104" s="7">
        <v>16</v>
      </c>
      <c r="B104" s="17" t="s">
        <v>28</v>
      </c>
      <c r="C104" s="9">
        <v>1</v>
      </c>
      <c r="D104" s="45">
        <v>71</v>
      </c>
      <c r="E104" s="24">
        <v>7</v>
      </c>
      <c r="F104" s="46">
        <v>16</v>
      </c>
      <c r="G104" s="24">
        <v>0</v>
      </c>
      <c r="H104" s="46">
        <v>1</v>
      </c>
      <c r="I104" s="24">
        <v>0</v>
      </c>
      <c r="J104" s="46">
        <v>0</v>
      </c>
      <c r="K104" s="24">
        <v>0</v>
      </c>
      <c r="L104" s="47">
        <f t="shared" si="6"/>
        <v>95</v>
      </c>
    </row>
    <row r="105" spans="1:12" ht="15.75" x14ac:dyDescent="0.25">
      <c r="A105" s="7">
        <v>17</v>
      </c>
      <c r="B105" s="17" t="s">
        <v>29</v>
      </c>
      <c r="C105" s="9">
        <v>1</v>
      </c>
      <c r="D105" s="45">
        <v>70</v>
      </c>
      <c r="E105" s="24">
        <v>6</v>
      </c>
      <c r="F105" s="46">
        <v>20</v>
      </c>
      <c r="G105" s="24">
        <v>1</v>
      </c>
      <c r="H105" s="46">
        <v>1</v>
      </c>
      <c r="I105" s="24">
        <v>0</v>
      </c>
      <c r="J105" s="46">
        <v>0</v>
      </c>
      <c r="K105" s="24">
        <v>0</v>
      </c>
      <c r="L105" s="47">
        <f t="shared" si="6"/>
        <v>98</v>
      </c>
    </row>
    <row r="106" spans="1:12" ht="15.75" x14ac:dyDescent="0.25">
      <c r="A106" s="7">
        <v>18</v>
      </c>
      <c r="B106" s="17" t="s">
        <v>30</v>
      </c>
      <c r="C106" s="9">
        <v>1</v>
      </c>
      <c r="D106" s="45">
        <v>58</v>
      </c>
      <c r="E106" s="24">
        <v>7</v>
      </c>
      <c r="F106" s="46">
        <v>8</v>
      </c>
      <c r="G106" s="24">
        <v>2</v>
      </c>
      <c r="H106" s="46">
        <v>5</v>
      </c>
      <c r="I106" s="24">
        <v>0</v>
      </c>
      <c r="J106" s="46">
        <v>0</v>
      </c>
      <c r="K106" s="24">
        <v>0</v>
      </c>
      <c r="L106" s="47">
        <f t="shared" si="6"/>
        <v>80</v>
      </c>
    </row>
    <row r="107" spans="1:12" ht="15.75" x14ac:dyDescent="0.25">
      <c r="A107" s="7">
        <v>19</v>
      </c>
      <c r="B107" s="17" t="s">
        <v>31</v>
      </c>
      <c r="C107" s="9">
        <v>1</v>
      </c>
      <c r="D107" s="45">
        <v>148</v>
      </c>
      <c r="E107" s="24">
        <v>12</v>
      </c>
      <c r="F107" s="46">
        <v>44</v>
      </c>
      <c r="G107" s="24">
        <v>1</v>
      </c>
      <c r="H107" s="46">
        <v>5</v>
      </c>
      <c r="I107" s="24">
        <v>0</v>
      </c>
      <c r="J107" s="46">
        <v>5</v>
      </c>
      <c r="K107" s="24">
        <v>0</v>
      </c>
      <c r="L107" s="47">
        <f t="shared" si="6"/>
        <v>215</v>
      </c>
    </row>
    <row r="108" spans="1:12" ht="15.75" x14ac:dyDescent="0.25">
      <c r="A108" s="7">
        <v>20</v>
      </c>
      <c r="B108" s="17" t="s">
        <v>32</v>
      </c>
      <c r="C108" s="9">
        <v>1</v>
      </c>
      <c r="D108" s="45">
        <v>39</v>
      </c>
      <c r="E108" s="24">
        <v>0</v>
      </c>
      <c r="F108" s="46">
        <v>10</v>
      </c>
      <c r="G108" s="24">
        <v>1</v>
      </c>
      <c r="H108" s="46">
        <v>0</v>
      </c>
      <c r="I108" s="24">
        <v>0</v>
      </c>
      <c r="J108" s="46">
        <v>0</v>
      </c>
      <c r="K108" s="24">
        <v>0</v>
      </c>
      <c r="L108" s="47">
        <f t="shared" si="6"/>
        <v>50</v>
      </c>
    </row>
    <row r="109" spans="1:12" ht="15.75" x14ac:dyDescent="0.25">
      <c r="A109" s="7">
        <v>21</v>
      </c>
      <c r="B109" s="17" t="s">
        <v>33</v>
      </c>
      <c r="C109" s="9">
        <v>1</v>
      </c>
      <c r="D109" s="45">
        <v>99</v>
      </c>
      <c r="E109" s="24">
        <v>5</v>
      </c>
      <c r="F109" s="46">
        <v>27</v>
      </c>
      <c r="G109" s="24">
        <v>0</v>
      </c>
      <c r="H109" s="46">
        <v>2</v>
      </c>
      <c r="I109" s="24">
        <v>0</v>
      </c>
      <c r="J109" s="46">
        <v>0</v>
      </c>
      <c r="K109" s="24">
        <v>0</v>
      </c>
      <c r="L109" s="47">
        <f t="shared" si="6"/>
        <v>133</v>
      </c>
    </row>
    <row r="110" spans="1:12" ht="15.75" x14ac:dyDescent="0.25">
      <c r="A110" s="7">
        <v>22</v>
      </c>
      <c r="B110" s="17" t="s">
        <v>34</v>
      </c>
      <c r="C110" s="9">
        <v>1</v>
      </c>
      <c r="D110" s="45">
        <v>106</v>
      </c>
      <c r="E110" s="24">
        <v>20</v>
      </c>
      <c r="F110" s="46">
        <v>36</v>
      </c>
      <c r="G110" s="24">
        <v>1</v>
      </c>
      <c r="H110" s="46">
        <v>6</v>
      </c>
      <c r="I110" s="24">
        <v>1</v>
      </c>
      <c r="J110" s="46">
        <v>1</v>
      </c>
      <c r="K110" s="24">
        <v>0</v>
      </c>
      <c r="L110" s="47">
        <f t="shared" si="6"/>
        <v>171</v>
      </c>
    </row>
    <row r="111" spans="1:12" ht="15.75" x14ac:dyDescent="0.25">
      <c r="A111" s="7">
        <v>23</v>
      </c>
      <c r="B111" s="8" t="s">
        <v>35</v>
      </c>
      <c r="C111" s="9">
        <v>1</v>
      </c>
      <c r="D111" s="45">
        <v>38</v>
      </c>
      <c r="E111" s="24">
        <v>3</v>
      </c>
      <c r="F111" s="46">
        <v>24</v>
      </c>
      <c r="G111" s="24">
        <v>3</v>
      </c>
      <c r="H111" s="46">
        <v>5</v>
      </c>
      <c r="I111" s="24">
        <v>0</v>
      </c>
      <c r="J111" s="46">
        <v>0</v>
      </c>
      <c r="K111" s="24">
        <v>0</v>
      </c>
      <c r="L111" s="47">
        <f t="shared" si="6"/>
        <v>73</v>
      </c>
    </row>
    <row r="112" spans="1:12" ht="15.75" x14ac:dyDescent="0.25">
      <c r="A112" s="7">
        <v>24</v>
      </c>
      <c r="B112" s="8" t="s">
        <v>36</v>
      </c>
      <c r="C112" s="9">
        <v>1</v>
      </c>
      <c r="D112" s="45">
        <v>73</v>
      </c>
      <c r="E112" s="24">
        <v>6</v>
      </c>
      <c r="F112" s="46">
        <v>13</v>
      </c>
      <c r="G112" s="24">
        <v>0</v>
      </c>
      <c r="H112" s="46">
        <v>2</v>
      </c>
      <c r="I112" s="24">
        <v>0</v>
      </c>
      <c r="J112" s="46">
        <v>2</v>
      </c>
      <c r="K112" s="24">
        <v>0</v>
      </c>
      <c r="L112" s="47">
        <f t="shared" si="6"/>
        <v>96</v>
      </c>
    </row>
    <row r="113" spans="1:12" ht="15.75" x14ac:dyDescent="0.25">
      <c r="A113" s="7">
        <v>25</v>
      </c>
      <c r="B113" s="18" t="s">
        <v>37</v>
      </c>
      <c r="C113" s="19">
        <v>1</v>
      </c>
      <c r="D113" s="45">
        <v>217</v>
      </c>
      <c r="E113" s="24">
        <v>15</v>
      </c>
      <c r="F113" s="46">
        <v>28</v>
      </c>
      <c r="G113" s="24">
        <v>4</v>
      </c>
      <c r="H113" s="46">
        <v>1</v>
      </c>
      <c r="I113" s="24">
        <v>0</v>
      </c>
      <c r="J113" s="46">
        <v>0</v>
      </c>
      <c r="K113" s="24">
        <v>0</v>
      </c>
      <c r="L113" s="47">
        <f t="shared" si="6"/>
        <v>265</v>
      </c>
    </row>
    <row r="114" spans="1:12" ht="15.75" x14ac:dyDescent="0.25">
      <c r="A114" s="7">
        <v>26</v>
      </c>
      <c r="B114" s="8" t="s">
        <v>38</v>
      </c>
      <c r="C114" s="22">
        <v>1</v>
      </c>
      <c r="D114" s="45">
        <v>45</v>
      </c>
      <c r="E114" s="24">
        <v>0</v>
      </c>
      <c r="F114" s="46">
        <v>20</v>
      </c>
      <c r="G114" s="24">
        <v>1</v>
      </c>
      <c r="H114" s="46">
        <v>11</v>
      </c>
      <c r="I114" s="24">
        <v>0</v>
      </c>
      <c r="J114" s="46">
        <v>0</v>
      </c>
      <c r="K114" s="24">
        <v>0</v>
      </c>
      <c r="L114" s="47">
        <f t="shared" si="6"/>
        <v>77</v>
      </c>
    </row>
    <row r="115" spans="1:12" ht="15.75" x14ac:dyDescent="0.25">
      <c r="A115" s="7">
        <v>27</v>
      </c>
      <c r="B115" s="18" t="s">
        <v>39</v>
      </c>
      <c r="C115" s="22">
        <v>1</v>
      </c>
      <c r="D115" s="45">
        <v>0</v>
      </c>
      <c r="E115" s="24">
        <v>0</v>
      </c>
      <c r="F115" s="46">
        <v>0</v>
      </c>
      <c r="G115" s="24">
        <v>0</v>
      </c>
      <c r="H115" s="46">
        <v>0</v>
      </c>
      <c r="I115" s="24">
        <v>0</v>
      </c>
      <c r="J115" s="46">
        <v>0</v>
      </c>
      <c r="K115" s="24">
        <v>0</v>
      </c>
      <c r="L115" s="47">
        <f t="shared" si="6"/>
        <v>0</v>
      </c>
    </row>
    <row r="116" spans="1:12" ht="15.75" x14ac:dyDescent="0.25">
      <c r="A116" s="7">
        <v>28</v>
      </c>
      <c r="B116" s="18" t="s">
        <v>40</v>
      </c>
      <c r="C116" s="22">
        <v>1</v>
      </c>
      <c r="D116" s="45">
        <v>0</v>
      </c>
      <c r="E116" s="24">
        <v>0</v>
      </c>
      <c r="F116" s="46">
        <v>0</v>
      </c>
      <c r="G116" s="24">
        <v>0</v>
      </c>
      <c r="H116" s="46">
        <v>0</v>
      </c>
      <c r="I116" s="24">
        <v>0</v>
      </c>
      <c r="J116" s="46">
        <v>0</v>
      </c>
      <c r="K116" s="24">
        <v>0</v>
      </c>
      <c r="L116" s="47">
        <f t="shared" si="6"/>
        <v>0</v>
      </c>
    </row>
    <row r="117" spans="1:12" ht="16.5" thickBot="1" x14ac:dyDescent="0.3">
      <c r="A117" s="7">
        <v>29</v>
      </c>
      <c r="B117" s="18" t="s">
        <v>41</v>
      </c>
      <c r="C117" s="22">
        <v>1</v>
      </c>
      <c r="D117" s="45">
        <v>0</v>
      </c>
      <c r="E117" s="24">
        <v>0</v>
      </c>
      <c r="F117" s="46">
        <v>0</v>
      </c>
      <c r="G117" s="24">
        <v>0</v>
      </c>
      <c r="H117" s="46">
        <v>0</v>
      </c>
      <c r="I117" s="24">
        <v>0</v>
      </c>
      <c r="J117" s="46">
        <v>0</v>
      </c>
      <c r="K117" s="24">
        <v>0</v>
      </c>
      <c r="L117" s="47">
        <f t="shared" si="6"/>
        <v>0</v>
      </c>
    </row>
    <row r="118" spans="1:12" ht="16.5" thickBot="1" x14ac:dyDescent="0.3">
      <c r="A118" s="225" t="s">
        <v>42</v>
      </c>
      <c r="B118" s="226"/>
      <c r="C118" s="48">
        <v>1</v>
      </c>
      <c r="D118" s="49">
        <f>SUM(D89:D117)</f>
        <v>3180</v>
      </c>
      <c r="E118" s="30">
        <f t="shared" ref="E118:K118" si="7">SUM(E89:E117)</f>
        <v>203</v>
      </c>
      <c r="F118" s="50">
        <f t="shared" si="7"/>
        <v>858</v>
      </c>
      <c r="G118" s="30">
        <f t="shared" si="7"/>
        <v>39</v>
      </c>
      <c r="H118" s="50">
        <f t="shared" si="7"/>
        <v>147</v>
      </c>
      <c r="I118" s="30">
        <f t="shared" si="7"/>
        <v>6</v>
      </c>
      <c r="J118" s="50">
        <f t="shared" si="7"/>
        <v>29</v>
      </c>
      <c r="K118" s="30">
        <f t="shared" si="7"/>
        <v>0</v>
      </c>
      <c r="L118" s="118">
        <f>D118+F118+H118+E118+G118+I118+J118+K118</f>
        <v>4462</v>
      </c>
    </row>
    <row r="119" spans="1:12" ht="15.75" x14ac:dyDescent="0.25">
      <c r="A119" s="232" t="s">
        <v>43</v>
      </c>
      <c r="B119" s="232"/>
      <c r="C119" s="32">
        <v>1</v>
      </c>
      <c r="D119" s="52">
        <f>D89+D90+D91+D92+D93+D94+D95+D96+D97+D98+D99+D100+D101+D102+D103+D104+D105+D106+D107+D108+D109+D110+D111+D112+D113</f>
        <v>3135</v>
      </c>
      <c r="E119" s="33">
        <f>E89+E90+E91+E92+E93+E94+E95+E96+E97+E98+E99+E100+E101+E102+E103+E104+E105+E106+E107+E108+E109+E110+E111+E112+E113</f>
        <v>203</v>
      </c>
      <c r="F119" s="32">
        <f>F89+F90+F91+F92+F93+F94+F95+F96+F97+F98+F99+F100+F101+F102+F103+F104+F105+F106+F107+F108+F109+F110+F111+F112+F113</f>
        <v>838</v>
      </c>
      <c r="G119" s="33">
        <f>G89+G90+G91+G92+G93+G94+G95+G96+G97+G98+G99+G100+G101+G102+G103+G104+G105+G106+G107+G108+G109+G110+G111+G112+G113</f>
        <v>38</v>
      </c>
      <c r="H119" s="32">
        <f>H89+H90+H91+H92+H93+H94+H95+H96+H97+H98+H99+H100+H101+H102+H103+H104+H105+H106+H107+H108+H109+H110+H111+H112+H113</f>
        <v>136</v>
      </c>
      <c r="I119" s="33">
        <f>I89+I90+I91+I92+I93+I94+I95+I96+I97+I98+I99+I100+I101+I102+I103+I104+I105+I106+I107+I108+I109+I110+I111+I113</f>
        <v>6</v>
      </c>
      <c r="J119" s="32">
        <f>J89+J90+J91+J92+J93+J94+J95+J96+J97+J98+J99+J100+J101+J102+J103+J104+J105+J106+J107+J108+J109+J110+J111+J112+J113</f>
        <v>29</v>
      </c>
      <c r="K119" s="33">
        <f>K89+K90+K91+K92+K93+K94+K95+K96+K97+K98+K99+K100+K101+K102+K103+K104+K105+K106+K107+K108+K109+K110+K111+K113</f>
        <v>0</v>
      </c>
      <c r="L119" s="118">
        <f>D119+F119+H119+E119+G119+I119+J119+K119</f>
        <v>4385</v>
      </c>
    </row>
    <row r="121" spans="1:12" s="152" customFormat="1" ht="15.75" x14ac:dyDescent="0.25">
      <c r="D121" s="133"/>
      <c r="E121" s="133"/>
      <c r="F121" s="133"/>
      <c r="G121" s="133"/>
      <c r="H121" s="133"/>
      <c r="I121" s="133"/>
      <c r="J121" s="133"/>
      <c r="K121" s="133"/>
      <c r="L121" s="133"/>
    </row>
    <row r="122" spans="1:12" ht="15.75" x14ac:dyDescent="0.25">
      <c r="B122" s="91" t="s">
        <v>129</v>
      </c>
      <c r="D122" s="133"/>
      <c r="E122" s="133"/>
      <c r="F122" s="133"/>
      <c r="G122" s="133"/>
      <c r="H122" s="133"/>
      <c r="I122" s="133"/>
      <c r="J122" s="133"/>
      <c r="K122" s="133"/>
      <c r="L122" s="133"/>
    </row>
    <row r="123" spans="1:12" ht="15.75" thickBot="1" x14ac:dyDescent="0.3">
      <c r="A123" s="211" t="s">
        <v>47</v>
      </c>
      <c r="B123" s="211"/>
    </row>
    <row r="124" spans="1:12" ht="12.75" customHeight="1" x14ac:dyDescent="0.25">
      <c r="A124" s="212" t="s">
        <v>2</v>
      </c>
      <c r="B124" s="212" t="s">
        <v>3</v>
      </c>
      <c r="C124" s="212" t="s">
        <v>4</v>
      </c>
      <c r="D124" s="215" t="s">
        <v>5</v>
      </c>
      <c r="E124" s="216"/>
      <c r="F124" s="216"/>
      <c r="G124" s="216"/>
      <c r="H124" s="216"/>
      <c r="I124" s="216"/>
      <c r="J124" s="216"/>
      <c r="K124" s="217"/>
      <c r="L124" s="218" t="s">
        <v>6</v>
      </c>
    </row>
    <row r="125" spans="1:12" ht="21.75" customHeight="1" x14ac:dyDescent="0.25">
      <c r="A125" s="213"/>
      <c r="B125" s="213"/>
      <c r="C125" s="213"/>
      <c r="D125" s="221" t="s">
        <v>7</v>
      </c>
      <c r="E125" s="222"/>
      <c r="F125" s="222" t="s">
        <v>8</v>
      </c>
      <c r="G125" s="222"/>
      <c r="H125" s="222" t="s">
        <v>9</v>
      </c>
      <c r="I125" s="222"/>
      <c r="J125" s="222" t="s">
        <v>10</v>
      </c>
      <c r="K125" s="222"/>
      <c r="L125" s="219"/>
    </row>
    <row r="126" spans="1:12" ht="13.5" customHeight="1" thickBot="1" x14ac:dyDescent="0.3">
      <c r="A126" s="213"/>
      <c r="B126" s="213"/>
      <c r="C126" s="213"/>
      <c r="D126" s="223">
        <v>1</v>
      </c>
      <c r="E126" s="224"/>
      <c r="F126" s="224">
        <v>2</v>
      </c>
      <c r="G126" s="224"/>
      <c r="H126" s="224">
        <v>3</v>
      </c>
      <c r="I126" s="224"/>
      <c r="J126" s="224">
        <v>4</v>
      </c>
      <c r="K126" s="224"/>
      <c r="L126" s="220"/>
    </row>
    <row r="127" spans="1:12" ht="15.75" thickBot="1" x14ac:dyDescent="0.3">
      <c r="A127" s="214"/>
      <c r="B127" s="214"/>
      <c r="C127" s="214"/>
      <c r="D127" s="4" t="s">
        <v>11</v>
      </c>
      <c r="E127" s="5" t="s">
        <v>12</v>
      </c>
      <c r="F127" s="5" t="s">
        <v>11</v>
      </c>
      <c r="G127" s="5" t="s">
        <v>12</v>
      </c>
      <c r="H127" s="5" t="s">
        <v>11</v>
      </c>
      <c r="I127" s="5" t="s">
        <v>12</v>
      </c>
      <c r="J127" s="5" t="s">
        <v>11</v>
      </c>
      <c r="K127" s="5" t="s">
        <v>12</v>
      </c>
      <c r="L127" s="6"/>
    </row>
    <row r="128" spans="1:12" ht="15.75" x14ac:dyDescent="0.25">
      <c r="A128" s="7">
        <v>1</v>
      </c>
      <c r="B128" s="8" t="s">
        <v>13</v>
      </c>
      <c r="C128" s="9">
        <v>1</v>
      </c>
      <c r="D128" s="45">
        <v>110</v>
      </c>
      <c r="E128" s="21">
        <v>17</v>
      </c>
      <c r="F128" s="46">
        <v>36</v>
      </c>
      <c r="G128" s="21">
        <v>0</v>
      </c>
      <c r="H128" s="46">
        <v>14</v>
      </c>
      <c r="I128" s="21">
        <v>0</v>
      </c>
      <c r="J128" s="46">
        <v>0</v>
      </c>
      <c r="K128" s="21">
        <v>0</v>
      </c>
      <c r="L128" s="47">
        <f>SUM(D128:K128)</f>
        <v>177</v>
      </c>
    </row>
    <row r="129" spans="1:12" ht="15.75" x14ac:dyDescent="0.25">
      <c r="A129" s="7">
        <v>2</v>
      </c>
      <c r="B129" s="8" t="s">
        <v>14</v>
      </c>
      <c r="C129" s="9">
        <v>1</v>
      </c>
      <c r="D129" s="45">
        <v>99</v>
      </c>
      <c r="E129" s="21">
        <v>13</v>
      </c>
      <c r="F129" s="46">
        <v>31</v>
      </c>
      <c r="G129" s="21">
        <v>0</v>
      </c>
      <c r="H129" s="46">
        <v>8</v>
      </c>
      <c r="I129" s="21">
        <v>0</v>
      </c>
      <c r="J129" s="46">
        <v>0</v>
      </c>
      <c r="K129" s="21">
        <v>0</v>
      </c>
      <c r="L129" s="47">
        <f t="shared" ref="L129:L156" si="8">SUM(D129:K129)</f>
        <v>151</v>
      </c>
    </row>
    <row r="130" spans="1:12" ht="15.75" x14ac:dyDescent="0.25">
      <c r="A130" s="7">
        <v>3</v>
      </c>
      <c r="B130" s="8" t="s">
        <v>15</v>
      </c>
      <c r="C130" s="9">
        <v>1</v>
      </c>
      <c r="D130" s="45">
        <v>442</v>
      </c>
      <c r="E130" s="21">
        <v>27</v>
      </c>
      <c r="F130" s="46">
        <v>107</v>
      </c>
      <c r="G130" s="21">
        <v>2</v>
      </c>
      <c r="H130" s="46">
        <v>16</v>
      </c>
      <c r="I130" s="21">
        <v>1</v>
      </c>
      <c r="J130" s="46">
        <v>11</v>
      </c>
      <c r="K130" s="21">
        <v>0</v>
      </c>
      <c r="L130" s="47">
        <f t="shared" si="8"/>
        <v>606</v>
      </c>
    </row>
    <row r="131" spans="1:12" ht="15.75" x14ac:dyDescent="0.25">
      <c r="A131" s="7">
        <v>4</v>
      </c>
      <c r="B131" s="17" t="s">
        <v>16</v>
      </c>
      <c r="C131" s="9">
        <v>1</v>
      </c>
      <c r="D131" s="45">
        <v>26</v>
      </c>
      <c r="E131" s="21">
        <v>2</v>
      </c>
      <c r="F131" s="46">
        <v>8</v>
      </c>
      <c r="G131" s="21">
        <v>1</v>
      </c>
      <c r="H131" s="46">
        <v>0</v>
      </c>
      <c r="I131" s="21">
        <v>0</v>
      </c>
      <c r="J131" s="46">
        <v>0</v>
      </c>
      <c r="K131" s="21">
        <v>0</v>
      </c>
      <c r="L131" s="47">
        <f t="shared" si="8"/>
        <v>37</v>
      </c>
    </row>
    <row r="132" spans="1:12" ht="15.75" x14ac:dyDescent="0.25">
      <c r="A132" s="7">
        <v>5</v>
      </c>
      <c r="B132" s="8" t="s">
        <v>17</v>
      </c>
      <c r="C132" s="9">
        <v>1</v>
      </c>
      <c r="D132" s="45">
        <v>110</v>
      </c>
      <c r="E132" s="21">
        <v>16</v>
      </c>
      <c r="F132" s="46">
        <v>18</v>
      </c>
      <c r="G132" s="21">
        <v>1</v>
      </c>
      <c r="H132" s="46">
        <v>6</v>
      </c>
      <c r="I132" s="21">
        <v>0</v>
      </c>
      <c r="J132" s="46">
        <v>0</v>
      </c>
      <c r="K132" s="21">
        <v>0</v>
      </c>
      <c r="L132" s="47">
        <f t="shared" si="8"/>
        <v>151</v>
      </c>
    </row>
    <row r="133" spans="1:12" ht="15.75" x14ac:dyDescent="0.25">
      <c r="A133" s="7">
        <v>6</v>
      </c>
      <c r="B133" s="8" t="s">
        <v>18</v>
      </c>
      <c r="C133" s="9">
        <v>1</v>
      </c>
      <c r="D133" s="45">
        <v>108</v>
      </c>
      <c r="E133" s="21">
        <v>11</v>
      </c>
      <c r="F133" s="46">
        <v>37</v>
      </c>
      <c r="G133" s="21">
        <v>2</v>
      </c>
      <c r="H133" s="46">
        <v>30</v>
      </c>
      <c r="I133" s="21">
        <v>0</v>
      </c>
      <c r="J133" s="46">
        <v>0</v>
      </c>
      <c r="K133" s="21">
        <v>0</v>
      </c>
      <c r="L133" s="47">
        <f t="shared" si="8"/>
        <v>188</v>
      </c>
    </row>
    <row r="134" spans="1:12" ht="15.75" x14ac:dyDescent="0.25">
      <c r="A134" s="7">
        <v>7</v>
      </c>
      <c r="B134" s="8" t="s">
        <v>19</v>
      </c>
      <c r="C134" s="9">
        <v>1</v>
      </c>
      <c r="D134" s="45">
        <v>60</v>
      </c>
      <c r="E134" s="21">
        <v>2</v>
      </c>
      <c r="F134" s="46">
        <v>32</v>
      </c>
      <c r="G134" s="21">
        <v>0</v>
      </c>
      <c r="H134" s="46">
        <v>0</v>
      </c>
      <c r="I134" s="21">
        <v>0</v>
      </c>
      <c r="J134" s="46">
        <v>0</v>
      </c>
      <c r="K134" s="21">
        <v>0</v>
      </c>
      <c r="L134" s="47">
        <f t="shared" si="8"/>
        <v>94</v>
      </c>
    </row>
    <row r="135" spans="1:12" ht="15.75" x14ac:dyDescent="0.25">
      <c r="A135" s="7">
        <v>8</v>
      </c>
      <c r="B135" s="8" t="s">
        <v>20</v>
      </c>
      <c r="C135" s="9">
        <v>1</v>
      </c>
      <c r="D135" s="45">
        <v>92</v>
      </c>
      <c r="E135" s="21">
        <v>6</v>
      </c>
      <c r="F135" s="46">
        <v>16</v>
      </c>
      <c r="G135" s="21">
        <v>0</v>
      </c>
      <c r="H135" s="46">
        <v>5</v>
      </c>
      <c r="I135" s="21">
        <v>0</v>
      </c>
      <c r="J135" s="46">
        <v>0</v>
      </c>
      <c r="K135" s="21">
        <v>0</v>
      </c>
      <c r="L135" s="47">
        <f t="shared" si="8"/>
        <v>119</v>
      </c>
    </row>
    <row r="136" spans="1:12" ht="15.75" x14ac:dyDescent="0.25">
      <c r="A136" s="7">
        <v>9</v>
      </c>
      <c r="B136" s="8" t="s">
        <v>21</v>
      </c>
      <c r="C136" s="9">
        <v>1</v>
      </c>
      <c r="D136" s="45">
        <v>147</v>
      </c>
      <c r="E136" s="21">
        <v>5</v>
      </c>
      <c r="F136" s="46">
        <v>35</v>
      </c>
      <c r="G136" s="21">
        <v>2</v>
      </c>
      <c r="H136" s="46">
        <v>8</v>
      </c>
      <c r="I136" s="21">
        <v>0</v>
      </c>
      <c r="J136" s="46">
        <v>1</v>
      </c>
      <c r="K136" s="21">
        <v>0</v>
      </c>
      <c r="L136" s="47">
        <f t="shared" si="8"/>
        <v>198</v>
      </c>
    </row>
    <row r="137" spans="1:12" ht="15.75" x14ac:dyDescent="0.25">
      <c r="A137" s="7">
        <v>10</v>
      </c>
      <c r="B137" s="8" t="s">
        <v>22</v>
      </c>
      <c r="C137" s="9">
        <v>1</v>
      </c>
      <c r="D137" s="45">
        <v>113</v>
      </c>
      <c r="E137" s="21">
        <v>10</v>
      </c>
      <c r="F137" s="46">
        <v>35</v>
      </c>
      <c r="G137" s="21">
        <v>1</v>
      </c>
      <c r="H137" s="46">
        <v>17</v>
      </c>
      <c r="I137" s="21">
        <v>0</v>
      </c>
      <c r="J137" s="46">
        <v>1</v>
      </c>
      <c r="K137" s="21">
        <v>0</v>
      </c>
      <c r="L137" s="47">
        <f t="shared" si="8"/>
        <v>177</v>
      </c>
    </row>
    <row r="138" spans="1:12" ht="15.75" x14ac:dyDescent="0.25">
      <c r="A138" s="7">
        <v>11</v>
      </c>
      <c r="B138" s="8" t="s">
        <v>23</v>
      </c>
      <c r="C138" s="9">
        <v>1</v>
      </c>
      <c r="D138" s="45">
        <v>0</v>
      </c>
      <c r="E138" s="21">
        <v>0</v>
      </c>
      <c r="F138" s="46">
        <v>0</v>
      </c>
      <c r="G138" s="21">
        <v>0</v>
      </c>
      <c r="H138" s="46">
        <v>0</v>
      </c>
      <c r="I138" s="21">
        <v>0</v>
      </c>
      <c r="J138" s="46">
        <v>0</v>
      </c>
      <c r="K138" s="21">
        <v>0</v>
      </c>
      <c r="L138" s="47">
        <f t="shared" si="8"/>
        <v>0</v>
      </c>
    </row>
    <row r="139" spans="1:12" ht="15.75" x14ac:dyDescent="0.25">
      <c r="A139" s="7">
        <v>12</v>
      </c>
      <c r="B139" s="8" t="s">
        <v>24</v>
      </c>
      <c r="C139" s="9">
        <v>1</v>
      </c>
      <c r="D139" s="45">
        <v>173</v>
      </c>
      <c r="E139" s="21">
        <v>11</v>
      </c>
      <c r="F139" s="46">
        <v>50</v>
      </c>
      <c r="G139" s="21">
        <v>1</v>
      </c>
      <c r="H139" s="46">
        <v>12</v>
      </c>
      <c r="I139" s="21">
        <v>1</v>
      </c>
      <c r="J139" s="46">
        <v>2</v>
      </c>
      <c r="K139" s="21">
        <v>0</v>
      </c>
      <c r="L139" s="47">
        <f t="shared" si="8"/>
        <v>250</v>
      </c>
    </row>
    <row r="140" spans="1:12" ht="15.75" x14ac:dyDescent="0.25">
      <c r="A140" s="7">
        <v>13</v>
      </c>
      <c r="B140" s="8" t="s">
        <v>25</v>
      </c>
      <c r="C140" s="9">
        <v>1</v>
      </c>
      <c r="D140" s="45">
        <v>89</v>
      </c>
      <c r="E140" s="21">
        <v>3</v>
      </c>
      <c r="F140" s="46">
        <v>28</v>
      </c>
      <c r="G140" s="21">
        <v>0</v>
      </c>
      <c r="H140" s="46">
        <v>5</v>
      </c>
      <c r="I140" s="21">
        <v>0</v>
      </c>
      <c r="J140" s="46">
        <v>4</v>
      </c>
      <c r="K140" s="21">
        <v>0</v>
      </c>
      <c r="L140" s="47">
        <f t="shared" si="8"/>
        <v>129</v>
      </c>
    </row>
    <row r="141" spans="1:12" ht="15.75" x14ac:dyDescent="0.25">
      <c r="A141" s="7">
        <v>14</v>
      </c>
      <c r="B141" s="8" t="s">
        <v>26</v>
      </c>
      <c r="C141" s="9">
        <v>1</v>
      </c>
      <c r="D141" s="45">
        <v>308</v>
      </c>
      <c r="E141" s="21">
        <v>23</v>
      </c>
      <c r="F141" s="46">
        <v>76</v>
      </c>
      <c r="G141" s="21">
        <v>7</v>
      </c>
      <c r="H141" s="46">
        <v>25</v>
      </c>
      <c r="I141" s="21">
        <v>0</v>
      </c>
      <c r="J141" s="46">
        <v>2</v>
      </c>
      <c r="K141" s="21">
        <v>0</v>
      </c>
      <c r="L141" s="47">
        <f t="shared" si="8"/>
        <v>441</v>
      </c>
    </row>
    <row r="142" spans="1:12" ht="15.75" x14ac:dyDescent="0.25">
      <c r="A142" s="7">
        <v>15</v>
      </c>
      <c r="B142" s="8" t="s">
        <v>27</v>
      </c>
      <c r="C142" s="9">
        <v>1</v>
      </c>
      <c r="D142" s="45">
        <v>109</v>
      </c>
      <c r="E142" s="21">
        <v>8</v>
      </c>
      <c r="F142" s="46">
        <v>22</v>
      </c>
      <c r="G142" s="21">
        <v>1</v>
      </c>
      <c r="H142" s="46">
        <v>3</v>
      </c>
      <c r="I142" s="21">
        <v>0</v>
      </c>
      <c r="J142" s="46">
        <v>1</v>
      </c>
      <c r="K142" s="21">
        <v>0</v>
      </c>
      <c r="L142" s="47">
        <f t="shared" si="8"/>
        <v>144</v>
      </c>
    </row>
    <row r="143" spans="1:12" ht="15.75" x14ac:dyDescent="0.25">
      <c r="A143" s="7">
        <v>16</v>
      </c>
      <c r="B143" s="8" t="s">
        <v>28</v>
      </c>
      <c r="C143" s="9">
        <v>1</v>
      </c>
      <c r="D143" s="45">
        <v>81</v>
      </c>
      <c r="E143" s="21">
        <v>5</v>
      </c>
      <c r="F143" s="46">
        <v>16</v>
      </c>
      <c r="G143" s="21">
        <v>2</v>
      </c>
      <c r="H143" s="46">
        <v>2</v>
      </c>
      <c r="I143" s="21">
        <v>0</v>
      </c>
      <c r="J143" s="46">
        <v>4</v>
      </c>
      <c r="K143" s="21">
        <v>0</v>
      </c>
      <c r="L143" s="47">
        <f t="shared" si="8"/>
        <v>110</v>
      </c>
    </row>
    <row r="144" spans="1:12" ht="15.75" x14ac:dyDescent="0.25">
      <c r="A144" s="7">
        <v>17</v>
      </c>
      <c r="B144" s="8" t="s">
        <v>29</v>
      </c>
      <c r="C144" s="9">
        <v>1</v>
      </c>
      <c r="D144" s="45">
        <v>68</v>
      </c>
      <c r="E144" s="21">
        <v>4</v>
      </c>
      <c r="F144" s="46">
        <v>17</v>
      </c>
      <c r="G144" s="21">
        <v>1</v>
      </c>
      <c r="H144" s="46">
        <v>3</v>
      </c>
      <c r="I144" s="21">
        <v>0</v>
      </c>
      <c r="J144" s="46">
        <v>0</v>
      </c>
      <c r="K144" s="21">
        <v>0</v>
      </c>
      <c r="L144" s="47">
        <f t="shared" si="8"/>
        <v>93</v>
      </c>
    </row>
    <row r="145" spans="1:12" ht="15.75" x14ac:dyDescent="0.25">
      <c r="A145" s="7">
        <v>18</v>
      </c>
      <c r="B145" s="8" t="s">
        <v>30</v>
      </c>
      <c r="C145" s="9">
        <v>1</v>
      </c>
      <c r="D145" s="45">
        <v>42</v>
      </c>
      <c r="E145" s="21">
        <v>5</v>
      </c>
      <c r="F145" s="46">
        <v>16</v>
      </c>
      <c r="G145" s="21">
        <v>1</v>
      </c>
      <c r="H145" s="46">
        <v>2</v>
      </c>
      <c r="I145" s="21">
        <v>0</v>
      </c>
      <c r="J145" s="46">
        <v>0</v>
      </c>
      <c r="K145" s="21">
        <v>0</v>
      </c>
      <c r="L145" s="47">
        <f t="shared" si="8"/>
        <v>66</v>
      </c>
    </row>
    <row r="146" spans="1:12" ht="15.75" x14ac:dyDescent="0.25">
      <c r="A146" s="7">
        <v>19</v>
      </c>
      <c r="B146" s="8" t="s">
        <v>31</v>
      </c>
      <c r="C146" s="9">
        <v>1</v>
      </c>
      <c r="D146" s="45">
        <v>146</v>
      </c>
      <c r="E146" s="21">
        <v>9</v>
      </c>
      <c r="F146" s="46">
        <v>45</v>
      </c>
      <c r="G146" s="21">
        <v>2</v>
      </c>
      <c r="H146" s="46">
        <v>6</v>
      </c>
      <c r="I146" s="21">
        <v>0</v>
      </c>
      <c r="J146" s="46">
        <v>3</v>
      </c>
      <c r="K146" s="21">
        <v>0</v>
      </c>
      <c r="L146" s="47">
        <f t="shared" si="8"/>
        <v>211</v>
      </c>
    </row>
    <row r="147" spans="1:12" ht="15.75" x14ac:dyDescent="0.25">
      <c r="A147" s="7">
        <v>20</v>
      </c>
      <c r="B147" s="8" t="s">
        <v>32</v>
      </c>
      <c r="C147" s="9">
        <v>1</v>
      </c>
      <c r="D147" s="45">
        <v>16</v>
      </c>
      <c r="E147" s="21">
        <v>1</v>
      </c>
      <c r="F147" s="46">
        <v>9</v>
      </c>
      <c r="G147" s="21">
        <v>2</v>
      </c>
      <c r="H147" s="46">
        <v>0</v>
      </c>
      <c r="I147" s="21">
        <v>0</v>
      </c>
      <c r="J147" s="46">
        <v>0</v>
      </c>
      <c r="K147" s="21">
        <v>0</v>
      </c>
      <c r="L147" s="47">
        <f t="shared" si="8"/>
        <v>28</v>
      </c>
    </row>
    <row r="148" spans="1:12" ht="15.75" x14ac:dyDescent="0.25">
      <c r="A148" s="7">
        <v>21</v>
      </c>
      <c r="B148" s="8" t="s">
        <v>33</v>
      </c>
      <c r="C148" s="9">
        <v>1</v>
      </c>
      <c r="D148" s="45">
        <v>99</v>
      </c>
      <c r="E148" s="21">
        <v>15</v>
      </c>
      <c r="F148" s="46">
        <v>31</v>
      </c>
      <c r="G148" s="21">
        <v>0</v>
      </c>
      <c r="H148" s="46">
        <v>7</v>
      </c>
      <c r="I148" s="21">
        <v>0</v>
      </c>
      <c r="J148" s="46">
        <v>2</v>
      </c>
      <c r="K148" s="21">
        <v>0</v>
      </c>
      <c r="L148" s="47">
        <f t="shared" si="8"/>
        <v>154</v>
      </c>
    </row>
    <row r="149" spans="1:12" ht="15.75" x14ac:dyDescent="0.25">
      <c r="A149" s="7">
        <v>22</v>
      </c>
      <c r="B149" s="8" t="s">
        <v>34</v>
      </c>
      <c r="C149" s="9">
        <v>1</v>
      </c>
      <c r="D149" s="45">
        <v>109</v>
      </c>
      <c r="E149" s="21">
        <v>13</v>
      </c>
      <c r="F149" s="46">
        <v>37</v>
      </c>
      <c r="G149" s="21">
        <v>1</v>
      </c>
      <c r="H149" s="46">
        <v>6</v>
      </c>
      <c r="I149" s="21">
        <v>0</v>
      </c>
      <c r="J149" s="46">
        <v>1</v>
      </c>
      <c r="K149" s="21">
        <v>0</v>
      </c>
      <c r="L149" s="47">
        <f t="shared" si="8"/>
        <v>167</v>
      </c>
    </row>
    <row r="150" spans="1:12" ht="15.75" x14ac:dyDescent="0.25">
      <c r="A150" s="7">
        <v>23</v>
      </c>
      <c r="B150" s="8" t="s">
        <v>35</v>
      </c>
      <c r="C150" s="9">
        <v>1</v>
      </c>
      <c r="D150" s="45">
        <v>30</v>
      </c>
      <c r="E150" s="21">
        <v>4</v>
      </c>
      <c r="F150" s="46">
        <v>23</v>
      </c>
      <c r="G150" s="21">
        <v>0</v>
      </c>
      <c r="H150" s="46">
        <v>4</v>
      </c>
      <c r="I150" s="21">
        <v>0</v>
      </c>
      <c r="J150" s="46">
        <v>0</v>
      </c>
      <c r="K150" s="21">
        <v>0</v>
      </c>
      <c r="L150" s="47">
        <f t="shared" si="8"/>
        <v>61</v>
      </c>
    </row>
    <row r="151" spans="1:12" ht="15.75" x14ac:dyDescent="0.25">
      <c r="A151" s="7">
        <v>24</v>
      </c>
      <c r="B151" s="8" t="s">
        <v>36</v>
      </c>
      <c r="C151" s="9">
        <v>1</v>
      </c>
      <c r="D151" s="45">
        <v>68</v>
      </c>
      <c r="E151" s="21">
        <v>7</v>
      </c>
      <c r="F151" s="46">
        <v>14</v>
      </c>
      <c r="G151" s="21">
        <v>0</v>
      </c>
      <c r="H151" s="46">
        <v>8</v>
      </c>
      <c r="I151" s="21">
        <v>0</v>
      </c>
      <c r="J151" s="46">
        <v>2</v>
      </c>
      <c r="K151" s="21">
        <v>0</v>
      </c>
      <c r="L151" s="47">
        <f t="shared" si="8"/>
        <v>99</v>
      </c>
    </row>
    <row r="152" spans="1:12" ht="15.75" x14ac:dyDescent="0.25">
      <c r="A152" s="7">
        <v>25</v>
      </c>
      <c r="B152" s="18" t="s">
        <v>37</v>
      </c>
      <c r="C152" s="19">
        <v>1</v>
      </c>
      <c r="D152" s="45">
        <v>171</v>
      </c>
      <c r="E152" s="21">
        <v>13</v>
      </c>
      <c r="F152" s="46">
        <v>32</v>
      </c>
      <c r="G152" s="21">
        <v>2</v>
      </c>
      <c r="H152" s="46">
        <v>6</v>
      </c>
      <c r="I152" s="21">
        <v>0</v>
      </c>
      <c r="J152" s="46">
        <v>1</v>
      </c>
      <c r="K152" s="21">
        <v>0</v>
      </c>
      <c r="L152" s="47">
        <f t="shared" si="8"/>
        <v>225</v>
      </c>
    </row>
    <row r="153" spans="1:12" ht="15.75" x14ac:dyDescent="0.25">
      <c r="A153" s="7">
        <v>26</v>
      </c>
      <c r="B153" s="8" t="s">
        <v>38</v>
      </c>
      <c r="C153" s="22">
        <v>1</v>
      </c>
      <c r="D153" s="45">
        <v>64</v>
      </c>
      <c r="E153" s="21">
        <v>3</v>
      </c>
      <c r="F153" s="46">
        <v>24</v>
      </c>
      <c r="G153" s="21">
        <v>3</v>
      </c>
      <c r="H153" s="46">
        <v>11</v>
      </c>
      <c r="I153" s="21">
        <v>0</v>
      </c>
      <c r="J153" s="46">
        <v>0</v>
      </c>
      <c r="K153" s="21">
        <v>0</v>
      </c>
      <c r="L153" s="47">
        <f t="shared" si="8"/>
        <v>105</v>
      </c>
    </row>
    <row r="154" spans="1:12" ht="15.75" x14ac:dyDescent="0.25">
      <c r="A154" s="7">
        <v>27</v>
      </c>
      <c r="B154" s="18" t="s">
        <v>39</v>
      </c>
      <c r="C154" s="22">
        <v>1</v>
      </c>
      <c r="D154" s="45">
        <v>0</v>
      </c>
      <c r="E154" s="53">
        <v>0</v>
      </c>
      <c r="F154" s="46">
        <v>0</v>
      </c>
      <c r="G154" s="46">
        <v>0</v>
      </c>
      <c r="H154" s="46">
        <v>0</v>
      </c>
      <c r="I154" s="46">
        <v>0</v>
      </c>
      <c r="J154" s="46">
        <v>0</v>
      </c>
      <c r="K154" s="46">
        <v>0</v>
      </c>
      <c r="L154" s="47">
        <f t="shared" si="8"/>
        <v>0</v>
      </c>
    </row>
    <row r="155" spans="1:12" ht="15.75" x14ac:dyDescent="0.25">
      <c r="A155" s="7">
        <v>28</v>
      </c>
      <c r="B155" s="18" t="s">
        <v>40</v>
      </c>
      <c r="C155" s="22">
        <v>1</v>
      </c>
      <c r="D155" s="45">
        <v>0</v>
      </c>
      <c r="E155" s="53">
        <v>0</v>
      </c>
      <c r="F155" s="46">
        <v>0</v>
      </c>
      <c r="G155" s="46">
        <v>0</v>
      </c>
      <c r="H155" s="46">
        <v>0</v>
      </c>
      <c r="I155" s="46">
        <v>0</v>
      </c>
      <c r="J155" s="46">
        <v>0</v>
      </c>
      <c r="K155" s="46">
        <v>0</v>
      </c>
      <c r="L155" s="47">
        <f t="shared" si="8"/>
        <v>0</v>
      </c>
    </row>
    <row r="156" spans="1:12" ht="16.5" thickBot="1" x14ac:dyDescent="0.3">
      <c r="A156" s="7">
        <v>29</v>
      </c>
      <c r="B156" s="18" t="s">
        <v>41</v>
      </c>
      <c r="C156" s="22">
        <v>1</v>
      </c>
      <c r="D156" s="45">
        <v>0</v>
      </c>
      <c r="E156" s="53">
        <v>0</v>
      </c>
      <c r="F156" s="46">
        <v>0</v>
      </c>
      <c r="G156" s="46">
        <v>0</v>
      </c>
      <c r="H156" s="46">
        <v>0</v>
      </c>
      <c r="I156" s="46">
        <v>0</v>
      </c>
      <c r="J156" s="46">
        <v>0</v>
      </c>
      <c r="K156" s="46">
        <v>0</v>
      </c>
      <c r="L156" s="47">
        <f t="shared" si="8"/>
        <v>0</v>
      </c>
    </row>
    <row r="157" spans="1:12" ht="16.5" thickBot="1" x14ac:dyDescent="0.3">
      <c r="A157" s="225" t="s">
        <v>42</v>
      </c>
      <c r="B157" s="226"/>
      <c r="C157" s="48">
        <v>1</v>
      </c>
      <c r="D157" s="179">
        <f>SUM(D128:D156)</f>
        <v>2880</v>
      </c>
      <c r="E157" s="55">
        <f>SUM(E128:E156)</f>
        <v>233</v>
      </c>
      <c r="F157" s="27">
        <f t="shared" ref="F157:K157" si="9">SUM(F128:F156)</f>
        <v>795</v>
      </c>
      <c r="G157" s="55">
        <f t="shared" si="9"/>
        <v>32</v>
      </c>
      <c r="H157" s="56">
        <f t="shared" si="9"/>
        <v>204</v>
      </c>
      <c r="I157" s="57">
        <f t="shared" si="9"/>
        <v>2</v>
      </c>
      <c r="J157" s="56">
        <f t="shared" si="9"/>
        <v>35</v>
      </c>
      <c r="K157" s="57">
        <f t="shared" si="9"/>
        <v>0</v>
      </c>
      <c r="L157" s="118">
        <f>D157+F157+H157+J157+E157+G157+I157+K157</f>
        <v>4181</v>
      </c>
    </row>
    <row r="158" spans="1:12" ht="16.5" thickBot="1" x14ac:dyDescent="0.3">
      <c r="A158" s="227" t="s">
        <v>43</v>
      </c>
      <c r="B158" s="228"/>
      <c r="C158" s="48">
        <v>1</v>
      </c>
      <c r="D158" s="52">
        <f>D128+D129+D130+D131+D132+D133+D134+D135+D136+D137+D138+D139+D140+D141+D142+D143+D144+D145+D146+D147+D148+D149+D150+D151+D152</f>
        <v>2816</v>
      </c>
      <c r="E158" s="33">
        <f>E128+E129+E130+E131+E132+E133+E134+E135+E136+E137+E138+E139+E140+E141+E142+E143+E144+E145+E146+E147+E148+E149+E150+E151+E152</f>
        <v>230</v>
      </c>
      <c r="F158" s="32">
        <f>SUM(F128:F152)</f>
        <v>771</v>
      </c>
      <c r="G158" s="33">
        <f>G128+G129+G130+G131+G132+G133+G134+G135+G136+G137+G138+G139+G140+G141+G142+G143+G144+G145+G146+G147+G148+G149+G150+G151+G152</f>
        <v>29</v>
      </c>
      <c r="H158" s="32">
        <f>H128+H129+H130+H131+H132+H133+H134+H135+H136+H137+H138+H139+H140+H141+H142+H143+H144+H145+H146+H147+H148+H149+H150+H151+H152</f>
        <v>193</v>
      </c>
      <c r="I158" s="33">
        <f>I128+I129+I130+I131+I132+I133+I134+I135+I136+I137+I138+I139+I140+I141+I142+I143+I144+I145+I146+I147+I148+I149+I150+I151+I152</f>
        <v>2</v>
      </c>
      <c r="J158" s="32">
        <f>J128+J129+J130+J131+J132+J133+J134+J135+J136+J137+J138+J139+J140+J141+J142+J143+J144+J145+J146+J147+J148+J149+J150+J151+J152</f>
        <v>35</v>
      </c>
      <c r="K158" s="33">
        <f>K128+K129+K130+K131+K132+K133+K134+K135+K136+K137+K138+K139+K140+K141+K142+K143+K144+K145+K146+K147+K148+K149+K150+K151+K152</f>
        <v>0</v>
      </c>
      <c r="L158" s="189">
        <f>D158+F158+H158+J158+E158+G158+I158+K158</f>
        <v>4076</v>
      </c>
    </row>
    <row r="159" spans="1:12" ht="15.75" thickBot="1" x14ac:dyDescent="0.3"/>
    <row r="160" spans="1:12" ht="16.5" thickBot="1" x14ac:dyDescent="0.3">
      <c r="D160" s="183">
        <f>SUM(D128:D156)</f>
        <v>2880</v>
      </c>
      <c r="E160" s="133"/>
      <c r="F160" s="183">
        <f>SUM(F128:F156)</f>
        <v>795</v>
      </c>
      <c r="G160" s="133"/>
      <c r="H160" s="183">
        <f>SUM(H128:H156)</f>
        <v>204</v>
      </c>
      <c r="I160" s="133"/>
      <c r="J160" s="183">
        <f>SUM(J128:J156)</f>
        <v>35</v>
      </c>
      <c r="K160" s="133"/>
      <c r="L160" s="183">
        <f>D160+F160+H160</f>
        <v>3879</v>
      </c>
    </row>
    <row r="161" spans="1:12" x14ac:dyDescent="0.25">
      <c r="B161" s="2" t="s">
        <v>129</v>
      </c>
      <c r="C161" s="2"/>
      <c r="D161" s="2"/>
      <c r="E161" s="2"/>
    </row>
    <row r="162" spans="1:12" ht="15.75" thickBot="1" x14ac:dyDescent="0.3">
      <c r="A162" s="233" t="s">
        <v>48</v>
      </c>
      <c r="B162" s="211"/>
    </row>
    <row r="163" spans="1:12" ht="12.75" customHeight="1" x14ac:dyDescent="0.25">
      <c r="A163" s="212" t="s">
        <v>2</v>
      </c>
      <c r="B163" s="212" t="s">
        <v>3</v>
      </c>
      <c r="C163" s="212" t="s">
        <v>4</v>
      </c>
      <c r="D163" s="215" t="s">
        <v>5</v>
      </c>
      <c r="E163" s="216"/>
      <c r="F163" s="216"/>
      <c r="G163" s="216"/>
      <c r="H163" s="216"/>
      <c r="I163" s="216"/>
      <c r="J163" s="216"/>
      <c r="K163" s="217"/>
      <c r="L163" s="218" t="s">
        <v>6</v>
      </c>
    </row>
    <row r="164" spans="1:12" ht="24" customHeight="1" x14ac:dyDescent="0.25">
      <c r="A164" s="213"/>
      <c r="B164" s="213"/>
      <c r="C164" s="213"/>
      <c r="D164" s="221" t="s">
        <v>7</v>
      </c>
      <c r="E164" s="222"/>
      <c r="F164" s="222" t="s">
        <v>8</v>
      </c>
      <c r="G164" s="222"/>
      <c r="H164" s="222" t="s">
        <v>9</v>
      </c>
      <c r="I164" s="222"/>
      <c r="J164" s="222" t="s">
        <v>10</v>
      </c>
      <c r="K164" s="222"/>
      <c r="L164" s="219"/>
    </row>
    <row r="165" spans="1:12" ht="13.5" customHeight="1" thickBot="1" x14ac:dyDescent="0.3">
      <c r="A165" s="213"/>
      <c r="B165" s="213"/>
      <c r="C165" s="213"/>
      <c r="D165" s="223">
        <v>1</v>
      </c>
      <c r="E165" s="224"/>
      <c r="F165" s="224">
        <v>2</v>
      </c>
      <c r="G165" s="224"/>
      <c r="H165" s="224">
        <v>3</v>
      </c>
      <c r="I165" s="224"/>
      <c r="J165" s="224">
        <v>4</v>
      </c>
      <c r="K165" s="224"/>
      <c r="L165" s="220"/>
    </row>
    <row r="166" spans="1:12" ht="15.75" thickBot="1" x14ac:dyDescent="0.3">
      <c r="A166" s="214"/>
      <c r="B166" s="214"/>
      <c r="C166" s="214"/>
      <c r="D166" s="4" t="s">
        <v>11</v>
      </c>
      <c r="E166" s="5" t="s">
        <v>12</v>
      </c>
      <c r="F166" s="5" t="s">
        <v>11</v>
      </c>
      <c r="G166" s="5" t="s">
        <v>12</v>
      </c>
      <c r="H166" s="5" t="s">
        <v>11</v>
      </c>
      <c r="I166" s="5" t="s">
        <v>12</v>
      </c>
      <c r="J166" s="5" t="s">
        <v>11</v>
      </c>
      <c r="K166" s="5" t="s">
        <v>12</v>
      </c>
      <c r="L166" s="292"/>
    </row>
    <row r="167" spans="1:12" ht="15.75" x14ac:dyDescent="0.25">
      <c r="A167" s="7">
        <v>1</v>
      </c>
      <c r="B167" s="8" t="s">
        <v>13</v>
      </c>
      <c r="C167" s="9">
        <v>1</v>
      </c>
      <c r="D167" s="59">
        <f t="shared" ref="D167:K176" si="10">D9+D49+D89+D128</f>
        <v>496</v>
      </c>
      <c r="E167" s="59">
        <f t="shared" si="10"/>
        <v>52</v>
      </c>
      <c r="F167" s="59">
        <f t="shared" si="10"/>
        <v>162</v>
      </c>
      <c r="G167" s="59">
        <f t="shared" si="10"/>
        <v>7</v>
      </c>
      <c r="H167" s="59">
        <f t="shared" si="10"/>
        <v>32</v>
      </c>
      <c r="I167" s="59">
        <f t="shared" si="10"/>
        <v>4</v>
      </c>
      <c r="J167" s="59">
        <f t="shared" si="10"/>
        <v>0</v>
      </c>
      <c r="K167" s="289">
        <f t="shared" si="10"/>
        <v>0</v>
      </c>
      <c r="L167" s="293">
        <f>SUM(D167:K167)</f>
        <v>753</v>
      </c>
    </row>
    <row r="168" spans="1:12" ht="15.75" x14ac:dyDescent="0.25">
      <c r="A168" s="7">
        <v>2</v>
      </c>
      <c r="B168" s="8" t="s">
        <v>14</v>
      </c>
      <c r="C168" s="9">
        <v>1</v>
      </c>
      <c r="D168" s="59">
        <f t="shared" si="10"/>
        <v>407</v>
      </c>
      <c r="E168" s="59">
        <f t="shared" si="10"/>
        <v>50</v>
      </c>
      <c r="F168" s="59">
        <f t="shared" si="10"/>
        <v>119</v>
      </c>
      <c r="G168" s="59">
        <f t="shared" si="10"/>
        <v>3</v>
      </c>
      <c r="H168" s="59">
        <f t="shared" si="10"/>
        <v>38</v>
      </c>
      <c r="I168" s="59">
        <f t="shared" si="10"/>
        <v>0</v>
      </c>
      <c r="J168" s="59">
        <f t="shared" si="10"/>
        <v>0</v>
      </c>
      <c r="K168" s="289">
        <f t="shared" si="10"/>
        <v>0</v>
      </c>
      <c r="L168" s="294">
        <f t="shared" ref="L168:L195" si="11">SUM(D168:K168)</f>
        <v>617</v>
      </c>
    </row>
    <row r="169" spans="1:12" ht="15.75" x14ac:dyDescent="0.25">
      <c r="A169" s="7">
        <v>3</v>
      </c>
      <c r="B169" s="8" t="s">
        <v>15</v>
      </c>
      <c r="C169" s="9">
        <v>1</v>
      </c>
      <c r="D169" s="59">
        <f t="shared" si="10"/>
        <v>1956</v>
      </c>
      <c r="E169" s="59">
        <f t="shared" si="10"/>
        <v>85</v>
      </c>
      <c r="F169" s="59">
        <f t="shared" si="10"/>
        <v>556</v>
      </c>
      <c r="G169" s="59">
        <f t="shared" si="10"/>
        <v>14</v>
      </c>
      <c r="H169" s="59">
        <f t="shared" si="10"/>
        <v>78</v>
      </c>
      <c r="I169" s="59">
        <f t="shared" si="10"/>
        <v>1</v>
      </c>
      <c r="J169" s="59">
        <f t="shared" si="10"/>
        <v>38</v>
      </c>
      <c r="K169" s="289">
        <f t="shared" si="10"/>
        <v>0</v>
      </c>
      <c r="L169" s="294">
        <f t="shared" si="11"/>
        <v>2728</v>
      </c>
    </row>
    <row r="170" spans="1:12" ht="15.75" x14ac:dyDescent="0.25">
      <c r="A170" s="7">
        <v>4</v>
      </c>
      <c r="B170" s="17" t="s">
        <v>16</v>
      </c>
      <c r="C170" s="9">
        <v>1</v>
      </c>
      <c r="D170" s="59">
        <f t="shared" si="10"/>
        <v>137</v>
      </c>
      <c r="E170" s="59">
        <f t="shared" si="10"/>
        <v>9</v>
      </c>
      <c r="F170" s="59">
        <f t="shared" si="10"/>
        <v>42</v>
      </c>
      <c r="G170" s="59">
        <f t="shared" si="10"/>
        <v>3</v>
      </c>
      <c r="H170" s="59">
        <f t="shared" si="10"/>
        <v>2</v>
      </c>
      <c r="I170" s="59">
        <f t="shared" si="10"/>
        <v>0</v>
      </c>
      <c r="J170" s="59">
        <f t="shared" si="10"/>
        <v>1</v>
      </c>
      <c r="K170" s="289">
        <f t="shared" si="10"/>
        <v>0</v>
      </c>
      <c r="L170" s="294">
        <f t="shared" si="11"/>
        <v>194</v>
      </c>
    </row>
    <row r="171" spans="1:12" ht="15.75" x14ac:dyDescent="0.25">
      <c r="A171" s="7">
        <v>5</v>
      </c>
      <c r="B171" s="8" t="s">
        <v>17</v>
      </c>
      <c r="C171" s="9">
        <v>1</v>
      </c>
      <c r="D171" s="59">
        <f t="shared" si="10"/>
        <v>478</v>
      </c>
      <c r="E171" s="59">
        <f t="shared" si="10"/>
        <v>67</v>
      </c>
      <c r="F171" s="59">
        <f t="shared" si="10"/>
        <v>99</v>
      </c>
      <c r="G171" s="59">
        <f t="shared" si="10"/>
        <v>3</v>
      </c>
      <c r="H171" s="59">
        <f t="shared" si="10"/>
        <v>23</v>
      </c>
      <c r="I171" s="59">
        <f t="shared" si="10"/>
        <v>1</v>
      </c>
      <c r="J171" s="59">
        <f t="shared" si="10"/>
        <v>0</v>
      </c>
      <c r="K171" s="289">
        <f t="shared" si="10"/>
        <v>0</v>
      </c>
      <c r="L171" s="294">
        <f t="shared" si="11"/>
        <v>671</v>
      </c>
    </row>
    <row r="172" spans="1:12" ht="15.75" x14ac:dyDescent="0.25">
      <c r="A172" s="7">
        <v>6</v>
      </c>
      <c r="B172" s="8" t="s">
        <v>18</v>
      </c>
      <c r="C172" s="9">
        <v>1</v>
      </c>
      <c r="D172" s="59">
        <f t="shared" si="10"/>
        <v>610</v>
      </c>
      <c r="E172" s="59">
        <f t="shared" si="10"/>
        <v>35</v>
      </c>
      <c r="F172" s="59">
        <f t="shared" si="10"/>
        <v>194</v>
      </c>
      <c r="G172" s="59">
        <f t="shared" si="10"/>
        <v>16</v>
      </c>
      <c r="H172" s="59">
        <f t="shared" si="10"/>
        <v>81</v>
      </c>
      <c r="I172" s="59">
        <f t="shared" si="10"/>
        <v>0</v>
      </c>
      <c r="J172" s="59">
        <f t="shared" si="10"/>
        <v>1</v>
      </c>
      <c r="K172" s="289">
        <f t="shared" si="10"/>
        <v>0</v>
      </c>
      <c r="L172" s="294">
        <f t="shared" si="11"/>
        <v>937</v>
      </c>
    </row>
    <row r="173" spans="1:12" ht="15.75" x14ac:dyDescent="0.25">
      <c r="A173" s="7">
        <v>7</v>
      </c>
      <c r="B173" s="8" t="s">
        <v>19</v>
      </c>
      <c r="C173" s="9">
        <v>1</v>
      </c>
      <c r="D173" s="59">
        <f t="shared" si="10"/>
        <v>347</v>
      </c>
      <c r="E173" s="59">
        <f t="shared" si="10"/>
        <v>24</v>
      </c>
      <c r="F173" s="59">
        <f t="shared" si="10"/>
        <v>115</v>
      </c>
      <c r="G173" s="59">
        <f t="shared" si="10"/>
        <v>9</v>
      </c>
      <c r="H173" s="59">
        <f t="shared" si="10"/>
        <v>8</v>
      </c>
      <c r="I173" s="59">
        <f t="shared" si="10"/>
        <v>0</v>
      </c>
      <c r="J173" s="59">
        <f t="shared" si="10"/>
        <v>0</v>
      </c>
      <c r="K173" s="289">
        <f t="shared" si="10"/>
        <v>0</v>
      </c>
      <c r="L173" s="294">
        <f t="shared" si="11"/>
        <v>503</v>
      </c>
    </row>
    <row r="174" spans="1:12" ht="15.75" x14ac:dyDescent="0.25">
      <c r="A174" s="7">
        <v>8</v>
      </c>
      <c r="B174" s="8" t="s">
        <v>20</v>
      </c>
      <c r="C174" s="9">
        <v>1</v>
      </c>
      <c r="D174" s="59">
        <f t="shared" si="10"/>
        <v>379</v>
      </c>
      <c r="E174" s="59">
        <f t="shared" si="10"/>
        <v>32</v>
      </c>
      <c r="F174" s="59">
        <f t="shared" si="10"/>
        <v>73</v>
      </c>
      <c r="G174" s="59">
        <f t="shared" si="10"/>
        <v>2</v>
      </c>
      <c r="H174" s="59">
        <f t="shared" si="10"/>
        <v>15</v>
      </c>
      <c r="I174" s="59">
        <f t="shared" si="10"/>
        <v>0</v>
      </c>
      <c r="J174" s="59">
        <f t="shared" si="10"/>
        <v>0</v>
      </c>
      <c r="K174" s="289">
        <f t="shared" si="10"/>
        <v>0</v>
      </c>
      <c r="L174" s="294">
        <f t="shared" si="11"/>
        <v>501</v>
      </c>
    </row>
    <row r="175" spans="1:12" ht="15.75" x14ac:dyDescent="0.25">
      <c r="A175" s="7">
        <v>9</v>
      </c>
      <c r="B175" s="8" t="s">
        <v>21</v>
      </c>
      <c r="C175" s="9">
        <v>1</v>
      </c>
      <c r="D175" s="59">
        <f t="shared" si="10"/>
        <v>624</v>
      </c>
      <c r="E175" s="59">
        <f t="shared" si="10"/>
        <v>33</v>
      </c>
      <c r="F175" s="59">
        <f t="shared" si="10"/>
        <v>133</v>
      </c>
      <c r="G175" s="59">
        <f t="shared" si="10"/>
        <v>6</v>
      </c>
      <c r="H175" s="59">
        <f t="shared" si="10"/>
        <v>44</v>
      </c>
      <c r="I175" s="59">
        <f t="shared" si="10"/>
        <v>0</v>
      </c>
      <c r="J175" s="59">
        <f t="shared" si="10"/>
        <v>1</v>
      </c>
      <c r="K175" s="289">
        <f t="shared" si="10"/>
        <v>0</v>
      </c>
      <c r="L175" s="294">
        <f t="shared" si="11"/>
        <v>841</v>
      </c>
    </row>
    <row r="176" spans="1:12" ht="15.75" x14ac:dyDescent="0.25">
      <c r="A176" s="7">
        <v>10</v>
      </c>
      <c r="B176" s="8" t="s">
        <v>22</v>
      </c>
      <c r="C176" s="9">
        <v>1</v>
      </c>
      <c r="D176" s="59">
        <f t="shared" si="10"/>
        <v>502</v>
      </c>
      <c r="E176" s="59">
        <f t="shared" si="10"/>
        <v>32</v>
      </c>
      <c r="F176" s="59">
        <f t="shared" si="10"/>
        <v>125</v>
      </c>
      <c r="G176" s="59">
        <f t="shared" si="10"/>
        <v>3</v>
      </c>
      <c r="H176" s="59">
        <f t="shared" si="10"/>
        <v>80</v>
      </c>
      <c r="I176" s="59">
        <f t="shared" si="10"/>
        <v>0</v>
      </c>
      <c r="J176" s="59">
        <f t="shared" si="10"/>
        <v>1</v>
      </c>
      <c r="K176" s="289">
        <f t="shared" si="10"/>
        <v>0</v>
      </c>
      <c r="L176" s="294">
        <f t="shared" si="11"/>
        <v>743</v>
      </c>
    </row>
    <row r="177" spans="1:12" ht="15.75" x14ac:dyDescent="0.25">
      <c r="A177" s="7">
        <v>11</v>
      </c>
      <c r="B177" s="8" t="s">
        <v>23</v>
      </c>
      <c r="C177" s="9">
        <v>1</v>
      </c>
      <c r="D177" s="59">
        <f t="shared" ref="D177:K186" si="12">D19+D59+D99+D138</f>
        <v>0</v>
      </c>
      <c r="E177" s="59">
        <f t="shared" si="12"/>
        <v>0</v>
      </c>
      <c r="F177" s="59">
        <f t="shared" si="12"/>
        <v>0</v>
      </c>
      <c r="G177" s="59">
        <f t="shared" si="12"/>
        <v>0</v>
      </c>
      <c r="H177" s="59">
        <f t="shared" si="12"/>
        <v>0</v>
      </c>
      <c r="I177" s="59">
        <f t="shared" si="12"/>
        <v>0</v>
      </c>
      <c r="J177" s="59">
        <f t="shared" si="12"/>
        <v>0</v>
      </c>
      <c r="K177" s="289">
        <f t="shared" si="12"/>
        <v>0</v>
      </c>
      <c r="L177" s="294">
        <f t="shared" si="11"/>
        <v>0</v>
      </c>
    </row>
    <row r="178" spans="1:12" ht="15.75" x14ac:dyDescent="0.25">
      <c r="A178" s="7">
        <v>12</v>
      </c>
      <c r="B178" s="8" t="s">
        <v>24</v>
      </c>
      <c r="C178" s="9">
        <v>1</v>
      </c>
      <c r="D178" s="59">
        <f t="shared" si="12"/>
        <v>811</v>
      </c>
      <c r="E178" s="59">
        <f t="shared" si="12"/>
        <v>61</v>
      </c>
      <c r="F178" s="59">
        <f t="shared" si="12"/>
        <v>243</v>
      </c>
      <c r="G178" s="59">
        <f t="shared" si="12"/>
        <v>14</v>
      </c>
      <c r="H178" s="59">
        <f t="shared" si="12"/>
        <v>39</v>
      </c>
      <c r="I178" s="59">
        <f t="shared" si="12"/>
        <v>1</v>
      </c>
      <c r="J178" s="59">
        <f t="shared" si="12"/>
        <v>4</v>
      </c>
      <c r="K178" s="289">
        <f t="shared" si="12"/>
        <v>0</v>
      </c>
      <c r="L178" s="294">
        <f t="shared" si="11"/>
        <v>1173</v>
      </c>
    </row>
    <row r="179" spans="1:12" ht="15.75" x14ac:dyDescent="0.25">
      <c r="A179" s="7">
        <v>13</v>
      </c>
      <c r="B179" s="8" t="s">
        <v>25</v>
      </c>
      <c r="C179" s="9">
        <v>1</v>
      </c>
      <c r="D179" s="59">
        <f t="shared" si="12"/>
        <v>446</v>
      </c>
      <c r="E179" s="59">
        <f t="shared" si="12"/>
        <v>13</v>
      </c>
      <c r="F179" s="59">
        <f t="shared" si="12"/>
        <v>102</v>
      </c>
      <c r="G179" s="59">
        <f t="shared" si="12"/>
        <v>2</v>
      </c>
      <c r="H179" s="59">
        <f t="shared" si="12"/>
        <v>35</v>
      </c>
      <c r="I179" s="59">
        <f t="shared" si="12"/>
        <v>1</v>
      </c>
      <c r="J179" s="59">
        <f t="shared" si="12"/>
        <v>31</v>
      </c>
      <c r="K179" s="289">
        <f t="shared" si="12"/>
        <v>0</v>
      </c>
      <c r="L179" s="294">
        <f t="shared" si="11"/>
        <v>630</v>
      </c>
    </row>
    <row r="180" spans="1:12" ht="15.75" x14ac:dyDescent="0.25">
      <c r="A180" s="7">
        <v>14</v>
      </c>
      <c r="B180" s="8" t="s">
        <v>26</v>
      </c>
      <c r="C180" s="9">
        <v>1</v>
      </c>
      <c r="D180" s="59">
        <f t="shared" si="12"/>
        <v>1327</v>
      </c>
      <c r="E180" s="59">
        <f t="shared" si="12"/>
        <v>127</v>
      </c>
      <c r="F180" s="59">
        <f t="shared" si="12"/>
        <v>378</v>
      </c>
      <c r="G180" s="59">
        <f t="shared" si="12"/>
        <v>25</v>
      </c>
      <c r="H180" s="59">
        <f t="shared" si="12"/>
        <v>91</v>
      </c>
      <c r="I180" s="59">
        <f t="shared" si="12"/>
        <v>8</v>
      </c>
      <c r="J180" s="59">
        <f t="shared" si="12"/>
        <v>8</v>
      </c>
      <c r="K180" s="289">
        <f t="shared" si="12"/>
        <v>0</v>
      </c>
      <c r="L180" s="294">
        <f t="shared" si="11"/>
        <v>1964</v>
      </c>
    </row>
    <row r="181" spans="1:12" ht="15.75" x14ac:dyDescent="0.25">
      <c r="A181" s="7">
        <v>15</v>
      </c>
      <c r="B181" s="8" t="s">
        <v>27</v>
      </c>
      <c r="C181" s="9">
        <v>1</v>
      </c>
      <c r="D181" s="59">
        <f t="shared" si="12"/>
        <v>651</v>
      </c>
      <c r="E181" s="59">
        <f t="shared" si="12"/>
        <v>21</v>
      </c>
      <c r="F181" s="59">
        <f t="shared" si="12"/>
        <v>143</v>
      </c>
      <c r="G181" s="59">
        <f t="shared" si="12"/>
        <v>3</v>
      </c>
      <c r="H181" s="59">
        <f t="shared" si="12"/>
        <v>25</v>
      </c>
      <c r="I181" s="59">
        <f t="shared" si="12"/>
        <v>0</v>
      </c>
      <c r="J181" s="59">
        <f t="shared" si="12"/>
        <v>7</v>
      </c>
      <c r="K181" s="289">
        <f t="shared" si="12"/>
        <v>0</v>
      </c>
      <c r="L181" s="294">
        <f t="shared" si="11"/>
        <v>850</v>
      </c>
    </row>
    <row r="182" spans="1:12" ht="15.75" x14ac:dyDescent="0.25">
      <c r="A182" s="7">
        <v>16</v>
      </c>
      <c r="B182" s="8" t="s">
        <v>28</v>
      </c>
      <c r="C182" s="9">
        <v>1</v>
      </c>
      <c r="D182" s="59">
        <f t="shared" si="12"/>
        <v>354</v>
      </c>
      <c r="E182" s="59">
        <f t="shared" si="12"/>
        <v>28</v>
      </c>
      <c r="F182" s="59">
        <f t="shared" si="12"/>
        <v>101</v>
      </c>
      <c r="G182" s="59">
        <f t="shared" si="12"/>
        <v>3</v>
      </c>
      <c r="H182" s="59">
        <f t="shared" si="12"/>
        <v>6</v>
      </c>
      <c r="I182" s="59">
        <f t="shared" si="12"/>
        <v>0</v>
      </c>
      <c r="J182" s="59">
        <f t="shared" si="12"/>
        <v>4</v>
      </c>
      <c r="K182" s="289">
        <f t="shared" si="12"/>
        <v>0</v>
      </c>
      <c r="L182" s="294">
        <f t="shared" si="11"/>
        <v>496</v>
      </c>
    </row>
    <row r="183" spans="1:12" ht="15.75" x14ac:dyDescent="0.25">
      <c r="A183" s="7">
        <v>17</v>
      </c>
      <c r="B183" s="8" t="s">
        <v>29</v>
      </c>
      <c r="C183" s="9">
        <v>1</v>
      </c>
      <c r="D183" s="59">
        <f t="shared" si="12"/>
        <v>323</v>
      </c>
      <c r="E183" s="59">
        <f t="shared" si="12"/>
        <v>35</v>
      </c>
      <c r="F183" s="59">
        <f t="shared" si="12"/>
        <v>106</v>
      </c>
      <c r="G183" s="59">
        <f t="shared" si="12"/>
        <v>3</v>
      </c>
      <c r="H183" s="59">
        <f t="shared" si="12"/>
        <v>8</v>
      </c>
      <c r="I183" s="59">
        <f t="shared" si="12"/>
        <v>0</v>
      </c>
      <c r="J183" s="59">
        <f t="shared" si="12"/>
        <v>0</v>
      </c>
      <c r="K183" s="289">
        <f t="shared" si="12"/>
        <v>0</v>
      </c>
      <c r="L183" s="294">
        <f t="shared" si="11"/>
        <v>475</v>
      </c>
    </row>
    <row r="184" spans="1:12" ht="15.75" x14ac:dyDescent="0.25">
      <c r="A184" s="7">
        <v>18</v>
      </c>
      <c r="B184" s="8" t="s">
        <v>30</v>
      </c>
      <c r="C184" s="9">
        <v>1</v>
      </c>
      <c r="D184" s="59">
        <f t="shared" si="12"/>
        <v>238</v>
      </c>
      <c r="E184" s="59">
        <f t="shared" si="12"/>
        <v>27</v>
      </c>
      <c r="F184" s="59">
        <f t="shared" si="12"/>
        <v>60</v>
      </c>
      <c r="G184" s="59">
        <f t="shared" si="12"/>
        <v>3</v>
      </c>
      <c r="H184" s="59">
        <f t="shared" si="12"/>
        <v>12</v>
      </c>
      <c r="I184" s="59">
        <f t="shared" si="12"/>
        <v>0</v>
      </c>
      <c r="J184" s="59">
        <f t="shared" si="12"/>
        <v>0</v>
      </c>
      <c r="K184" s="289">
        <f t="shared" si="12"/>
        <v>0</v>
      </c>
      <c r="L184" s="294">
        <f t="shared" si="11"/>
        <v>340</v>
      </c>
    </row>
    <row r="185" spans="1:12" ht="15.75" x14ac:dyDescent="0.25">
      <c r="A185" s="7">
        <v>19</v>
      </c>
      <c r="B185" s="8" t="s">
        <v>31</v>
      </c>
      <c r="C185" s="9">
        <v>1</v>
      </c>
      <c r="D185" s="59">
        <f t="shared" si="12"/>
        <v>633</v>
      </c>
      <c r="E185" s="59">
        <f t="shared" si="12"/>
        <v>42</v>
      </c>
      <c r="F185" s="59">
        <f t="shared" si="12"/>
        <v>185</v>
      </c>
      <c r="G185" s="59">
        <f t="shared" si="12"/>
        <v>4</v>
      </c>
      <c r="H185" s="59">
        <f t="shared" si="12"/>
        <v>24</v>
      </c>
      <c r="I185" s="59">
        <f t="shared" si="12"/>
        <v>0</v>
      </c>
      <c r="J185" s="59">
        <f t="shared" si="12"/>
        <v>15</v>
      </c>
      <c r="K185" s="289">
        <f t="shared" si="12"/>
        <v>1</v>
      </c>
      <c r="L185" s="294">
        <f t="shared" si="11"/>
        <v>904</v>
      </c>
    </row>
    <row r="186" spans="1:12" ht="15.75" x14ac:dyDescent="0.25">
      <c r="A186" s="7">
        <v>20</v>
      </c>
      <c r="B186" s="8" t="s">
        <v>32</v>
      </c>
      <c r="C186" s="9">
        <v>1</v>
      </c>
      <c r="D186" s="59">
        <f t="shared" si="12"/>
        <v>132</v>
      </c>
      <c r="E186" s="59">
        <f t="shared" si="12"/>
        <v>1</v>
      </c>
      <c r="F186" s="59">
        <f t="shared" si="12"/>
        <v>46</v>
      </c>
      <c r="G186" s="59">
        <f t="shared" si="12"/>
        <v>3</v>
      </c>
      <c r="H186" s="59">
        <f t="shared" si="12"/>
        <v>2</v>
      </c>
      <c r="I186" s="59">
        <f t="shared" si="12"/>
        <v>0</v>
      </c>
      <c r="J186" s="59">
        <f t="shared" si="12"/>
        <v>0</v>
      </c>
      <c r="K186" s="289">
        <f t="shared" si="12"/>
        <v>0</v>
      </c>
      <c r="L186" s="294">
        <f t="shared" si="11"/>
        <v>184</v>
      </c>
    </row>
    <row r="187" spans="1:12" ht="15.75" x14ac:dyDescent="0.25">
      <c r="A187" s="7">
        <v>21</v>
      </c>
      <c r="B187" s="8" t="s">
        <v>33</v>
      </c>
      <c r="C187" s="9">
        <v>1</v>
      </c>
      <c r="D187" s="59">
        <f t="shared" ref="D187:K195" si="13">D29+D69+D109+D148</f>
        <v>481</v>
      </c>
      <c r="E187" s="59">
        <f t="shared" si="13"/>
        <v>44</v>
      </c>
      <c r="F187" s="59">
        <f t="shared" si="13"/>
        <v>104</v>
      </c>
      <c r="G187" s="59">
        <f t="shared" si="13"/>
        <v>1</v>
      </c>
      <c r="H187" s="59">
        <f t="shared" si="13"/>
        <v>17</v>
      </c>
      <c r="I187" s="59">
        <f t="shared" si="13"/>
        <v>0</v>
      </c>
      <c r="J187" s="59">
        <f t="shared" si="13"/>
        <v>3</v>
      </c>
      <c r="K187" s="289">
        <f t="shared" si="13"/>
        <v>0</v>
      </c>
      <c r="L187" s="294">
        <f t="shared" si="11"/>
        <v>650</v>
      </c>
    </row>
    <row r="188" spans="1:12" ht="15.75" x14ac:dyDescent="0.25">
      <c r="A188" s="7">
        <v>22</v>
      </c>
      <c r="B188" s="8" t="s">
        <v>34</v>
      </c>
      <c r="C188" s="9">
        <v>1</v>
      </c>
      <c r="D188" s="59">
        <f t="shared" si="13"/>
        <v>444</v>
      </c>
      <c r="E188" s="59">
        <f t="shared" si="13"/>
        <v>70</v>
      </c>
      <c r="F188" s="59">
        <f t="shared" si="13"/>
        <v>149</v>
      </c>
      <c r="G188" s="59">
        <f t="shared" si="13"/>
        <v>6</v>
      </c>
      <c r="H188" s="59">
        <f t="shared" si="13"/>
        <v>17</v>
      </c>
      <c r="I188" s="59">
        <f t="shared" si="13"/>
        <v>1</v>
      </c>
      <c r="J188" s="59">
        <f t="shared" si="13"/>
        <v>2</v>
      </c>
      <c r="K188" s="289">
        <f t="shared" si="13"/>
        <v>0</v>
      </c>
      <c r="L188" s="294">
        <f t="shared" si="11"/>
        <v>689</v>
      </c>
    </row>
    <row r="189" spans="1:12" ht="15.75" x14ac:dyDescent="0.25">
      <c r="A189" s="7">
        <v>23</v>
      </c>
      <c r="B189" s="8" t="s">
        <v>35</v>
      </c>
      <c r="C189" s="9">
        <v>1</v>
      </c>
      <c r="D189" s="59">
        <f t="shared" si="13"/>
        <v>184</v>
      </c>
      <c r="E189" s="59">
        <f t="shared" si="13"/>
        <v>25</v>
      </c>
      <c r="F189" s="59">
        <f t="shared" si="13"/>
        <v>98</v>
      </c>
      <c r="G189" s="59">
        <f t="shared" si="13"/>
        <v>4</v>
      </c>
      <c r="H189" s="59">
        <f t="shared" si="13"/>
        <v>23</v>
      </c>
      <c r="I189" s="59">
        <f t="shared" si="13"/>
        <v>0</v>
      </c>
      <c r="J189" s="59">
        <f t="shared" si="13"/>
        <v>0</v>
      </c>
      <c r="K189" s="289">
        <f t="shared" si="13"/>
        <v>0</v>
      </c>
      <c r="L189" s="294">
        <f t="shared" si="11"/>
        <v>334</v>
      </c>
    </row>
    <row r="190" spans="1:12" ht="15.75" x14ac:dyDescent="0.25">
      <c r="A190" s="7">
        <v>24</v>
      </c>
      <c r="B190" s="8" t="s">
        <v>36</v>
      </c>
      <c r="C190" s="9">
        <v>1</v>
      </c>
      <c r="D190" s="59">
        <f t="shared" si="13"/>
        <v>289</v>
      </c>
      <c r="E190" s="59">
        <f t="shared" si="13"/>
        <v>35</v>
      </c>
      <c r="F190" s="59">
        <f t="shared" si="13"/>
        <v>70</v>
      </c>
      <c r="G190" s="59">
        <f t="shared" si="13"/>
        <v>2</v>
      </c>
      <c r="H190" s="59">
        <f t="shared" si="13"/>
        <v>24</v>
      </c>
      <c r="I190" s="59">
        <f t="shared" si="13"/>
        <v>0</v>
      </c>
      <c r="J190" s="59">
        <f t="shared" si="13"/>
        <v>11</v>
      </c>
      <c r="K190" s="289">
        <f t="shared" si="13"/>
        <v>0</v>
      </c>
      <c r="L190" s="294">
        <f t="shared" si="11"/>
        <v>431</v>
      </c>
    </row>
    <row r="191" spans="1:12" ht="15.75" x14ac:dyDescent="0.25">
      <c r="A191" s="7">
        <v>25</v>
      </c>
      <c r="B191" s="18" t="s">
        <v>37</v>
      </c>
      <c r="C191" s="19">
        <v>1</v>
      </c>
      <c r="D191" s="59">
        <f t="shared" si="13"/>
        <v>833</v>
      </c>
      <c r="E191" s="59">
        <f t="shared" si="13"/>
        <v>71</v>
      </c>
      <c r="F191" s="59">
        <f t="shared" si="13"/>
        <v>143</v>
      </c>
      <c r="G191" s="59">
        <f t="shared" si="13"/>
        <v>13</v>
      </c>
      <c r="H191" s="59">
        <f t="shared" si="13"/>
        <v>14</v>
      </c>
      <c r="I191" s="59">
        <f t="shared" si="13"/>
        <v>0</v>
      </c>
      <c r="J191" s="59">
        <f t="shared" si="13"/>
        <v>3</v>
      </c>
      <c r="K191" s="289">
        <f t="shared" si="13"/>
        <v>0</v>
      </c>
      <c r="L191" s="294">
        <f t="shared" si="11"/>
        <v>1077</v>
      </c>
    </row>
    <row r="192" spans="1:12" ht="15.75" x14ac:dyDescent="0.25">
      <c r="A192" s="7">
        <v>26</v>
      </c>
      <c r="B192" s="8" t="s">
        <v>38</v>
      </c>
      <c r="C192" s="22">
        <v>1</v>
      </c>
      <c r="D192" s="59">
        <f t="shared" si="13"/>
        <v>244</v>
      </c>
      <c r="E192" s="59">
        <f t="shared" si="13"/>
        <v>14</v>
      </c>
      <c r="F192" s="59">
        <f t="shared" si="13"/>
        <v>118</v>
      </c>
      <c r="G192" s="59">
        <f t="shared" si="13"/>
        <v>5</v>
      </c>
      <c r="H192" s="59">
        <f t="shared" si="13"/>
        <v>56</v>
      </c>
      <c r="I192" s="59">
        <f t="shared" si="13"/>
        <v>0</v>
      </c>
      <c r="J192" s="59">
        <f t="shared" si="13"/>
        <v>0</v>
      </c>
      <c r="K192" s="289">
        <f t="shared" si="13"/>
        <v>0</v>
      </c>
      <c r="L192" s="294">
        <f t="shared" si="11"/>
        <v>437</v>
      </c>
    </row>
    <row r="193" spans="1:12" ht="15.75" x14ac:dyDescent="0.25">
      <c r="A193" s="7">
        <v>27</v>
      </c>
      <c r="B193" s="18" t="s">
        <v>39</v>
      </c>
      <c r="C193" s="22">
        <v>1</v>
      </c>
      <c r="D193" s="59">
        <f t="shared" si="13"/>
        <v>0</v>
      </c>
      <c r="E193" s="59">
        <f t="shared" si="13"/>
        <v>0</v>
      </c>
      <c r="F193" s="59">
        <f t="shared" si="13"/>
        <v>0</v>
      </c>
      <c r="G193" s="59">
        <f t="shared" si="13"/>
        <v>0</v>
      </c>
      <c r="H193" s="59">
        <f t="shared" si="13"/>
        <v>0</v>
      </c>
      <c r="I193" s="59">
        <f t="shared" si="13"/>
        <v>0</v>
      </c>
      <c r="J193" s="59">
        <f t="shared" si="13"/>
        <v>0</v>
      </c>
      <c r="K193" s="289">
        <f t="shared" si="13"/>
        <v>0</v>
      </c>
      <c r="L193" s="294">
        <f t="shared" si="11"/>
        <v>0</v>
      </c>
    </row>
    <row r="194" spans="1:12" ht="15.75" x14ac:dyDescent="0.25">
      <c r="A194" s="7">
        <v>28</v>
      </c>
      <c r="B194" s="18" t="s">
        <v>40</v>
      </c>
      <c r="C194" s="22">
        <v>1</v>
      </c>
      <c r="D194" s="59">
        <f t="shared" si="13"/>
        <v>0</v>
      </c>
      <c r="E194" s="59">
        <f t="shared" si="13"/>
        <v>0</v>
      </c>
      <c r="F194" s="59">
        <f t="shared" si="13"/>
        <v>0</v>
      </c>
      <c r="G194" s="59">
        <f t="shared" si="13"/>
        <v>0</v>
      </c>
      <c r="H194" s="59">
        <f t="shared" si="13"/>
        <v>0</v>
      </c>
      <c r="I194" s="59">
        <f t="shared" si="13"/>
        <v>0</v>
      </c>
      <c r="J194" s="59">
        <f t="shared" si="13"/>
        <v>0</v>
      </c>
      <c r="K194" s="289">
        <f t="shared" si="13"/>
        <v>0</v>
      </c>
      <c r="L194" s="294">
        <f t="shared" si="11"/>
        <v>0</v>
      </c>
    </row>
    <row r="195" spans="1:12" ht="20.25" customHeight="1" thickBot="1" x14ac:dyDescent="0.3">
      <c r="A195" s="40">
        <v>29</v>
      </c>
      <c r="B195" s="18" t="s">
        <v>41</v>
      </c>
      <c r="C195" s="22">
        <v>1</v>
      </c>
      <c r="D195" s="59">
        <f t="shared" si="13"/>
        <v>0</v>
      </c>
      <c r="E195" s="59">
        <f t="shared" si="13"/>
        <v>0</v>
      </c>
      <c r="F195" s="59">
        <f t="shared" si="13"/>
        <v>0</v>
      </c>
      <c r="G195" s="59">
        <f t="shared" si="13"/>
        <v>0</v>
      </c>
      <c r="H195" s="59">
        <f t="shared" si="13"/>
        <v>0</v>
      </c>
      <c r="I195" s="59">
        <f t="shared" si="13"/>
        <v>0</v>
      </c>
      <c r="J195" s="59">
        <f t="shared" si="13"/>
        <v>0</v>
      </c>
      <c r="K195" s="289">
        <f t="shared" si="13"/>
        <v>0</v>
      </c>
      <c r="L195" s="294">
        <f t="shared" si="11"/>
        <v>0</v>
      </c>
    </row>
    <row r="196" spans="1:12" ht="15.75" x14ac:dyDescent="0.25">
      <c r="A196" s="234" t="s">
        <v>42</v>
      </c>
      <c r="B196" s="234"/>
      <c r="C196" s="63" t="s">
        <v>49</v>
      </c>
      <c r="D196" s="64">
        <f>SUM(D167:D195)</f>
        <v>13326</v>
      </c>
      <c r="E196" s="64">
        <f t="shared" ref="E196:K196" si="14">SUM(E167:E195)</f>
        <v>1033</v>
      </c>
      <c r="F196" s="64">
        <f t="shared" si="14"/>
        <v>3664</v>
      </c>
      <c r="G196" s="64">
        <f t="shared" si="14"/>
        <v>157</v>
      </c>
      <c r="H196" s="64">
        <f t="shared" si="14"/>
        <v>794</v>
      </c>
      <c r="I196" s="64">
        <f t="shared" si="14"/>
        <v>17</v>
      </c>
      <c r="J196" s="64">
        <f t="shared" si="14"/>
        <v>130</v>
      </c>
      <c r="K196" s="290">
        <f t="shared" si="14"/>
        <v>1</v>
      </c>
      <c r="L196" s="295">
        <f>SUM(L167:L195)</f>
        <v>19122</v>
      </c>
    </row>
    <row r="197" spans="1:12" ht="16.5" thickBot="1" x14ac:dyDescent="0.3">
      <c r="A197" s="234" t="s">
        <v>43</v>
      </c>
      <c r="B197" s="234"/>
      <c r="C197" s="69"/>
      <c r="D197" s="70">
        <f t="shared" ref="D197:K197" si="15">SUM(D167:D191)</f>
        <v>13082</v>
      </c>
      <c r="E197" s="120">
        <f t="shared" si="15"/>
        <v>1019</v>
      </c>
      <c r="F197" s="70">
        <f t="shared" si="15"/>
        <v>3546</v>
      </c>
      <c r="G197" s="120">
        <f t="shared" si="15"/>
        <v>152</v>
      </c>
      <c r="H197" s="70">
        <f t="shared" si="15"/>
        <v>738</v>
      </c>
      <c r="I197" s="120">
        <f t="shared" si="15"/>
        <v>17</v>
      </c>
      <c r="J197" s="70">
        <f t="shared" si="15"/>
        <v>130</v>
      </c>
      <c r="K197" s="291">
        <f t="shared" si="15"/>
        <v>1</v>
      </c>
      <c r="L197" s="296">
        <f>D197+F197+H197+E197+G197+I197+J197+K197</f>
        <v>18685</v>
      </c>
    </row>
    <row r="199" spans="1:12" ht="15.75" x14ac:dyDescent="0.25">
      <c r="D199" s="171"/>
      <c r="E199" s="133"/>
      <c r="F199" s="133"/>
      <c r="G199" s="133"/>
      <c r="H199" s="133"/>
      <c r="I199" s="133"/>
      <c r="J199" s="133"/>
      <c r="K199" s="133"/>
      <c r="L199" s="133"/>
    </row>
  </sheetData>
  <protectedRanges>
    <protectedRange sqref="G9:G37 E9:E37 E49:E77 G49:G77 I49:I77 E89:E117 G89:G117 I89:I117 H49:H79 H89:H119 H9:H39 K49:K77 K89:K117 J49:J79 J89:J119 G128:K153 J9:J39 H157:H158 J157:J158 E128:E156" name="Діапазон2"/>
    <protectedRange sqref="I9:I37 G9:G37 E9:E37 G128:G153 I128:I153 E49:E77 G49:G77 I49:I77 E89:E117 G89:G117 I89:I117 K128:K153 K49:K77 K89:K117 K9:K37 E128:E156" name="Діапазон1"/>
  </protectedRanges>
  <mergeCells count="81">
    <mergeCell ref="A196:B196"/>
    <mergeCell ref="A197:B197"/>
    <mergeCell ref="D163:K163"/>
    <mergeCell ref="L163:L165"/>
    <mergeCell ref="D164:E164"/>
    <mergeCell ref="F164:G164"/>
    <mergeCell ref="H164:I164"/>
    <mergeCell ref="J164:K164"/>
    <mergeCell ref="D165:E165"/>
    <mergeCell ref="F165:G165"/>
    <mergeCell ref="H165:I165"/>
    <mergeCell ref="J165:K165"/>
    <mergeCell ref="C163:C166"/>
    <mergeCell ref="A157:B157"/>
    <mergeCell ref="A158:B158"/>
    <mergeCell ref="A162:B162"/>
    <mergeCell ref="A163:A166"/>
    <mergeCell ref="B163:B166"/>
    <mergeCell ref="D124:K124"/>
    <mergeCell ref="L124:L126"/>
    <mergeCell ref="D125:E125"/>
    <mergeCell ref="F125:G125"/>
    <mergeCell ref="H125:I125"/>
    <mergeCell ref="J125:K125"/>
    <mergeCell ref="D126:E126"/>
    <mergeCell ref="F126:G126"/>
    <mergeCell ref="H126:I126"/>
    <mergeCell ref="J126:K126"/>
    <mergeCell ref="D85:K85"/>
    <mergeCell ref="L85:L87"/>
    <mergeCell ref="D86:E86"/>
    <mergeCell ref="F86:G86"/>
    <mergeCell ref="H86:I86"/>
    <mergeCell ref="J86:K86"/>
    <mergeCell ref="D87:E87"/>
    <mergeCell ref="F87:G87"/>
    <mergeCell ref="H87:I87"/>
    <mergeCell ref="J87:K87"/>
    <mergeCell ref="A85:A88"/>
    <mergeCell ref="B85:B88"/>
    <mergeCell ref="C124:C127"/>
    <mergeCell ref="C85:C88"/>
    <mergeCell ref="A118:B118"/>
    <mergeCell ref="A119:B119"/>
    <mergeCell ref="A123:B123"/>
    <mergeCell ref="A124:A127"/>
    <mergeCell ref="B124:B127"/>
    <mergeCell ref="A78:B78"/>
    <mergeCell ref="C45:C48"/>
    <mergeCell ref="D45:K45"/>
    <mergeCell ref="A79:B79"/>
    <mergeCell ref="A84:B84"/>
    <mergeCell ref="A38:B38"/>
    <mergeCell ref="A39:B39"/>
    <mergeCell ref="A44:B44"/>
    <mergeCell ref="A45:A48"/>
    <mergeCell ref="B45:B48"/>
    <mergeCell ref="L5:L7"/>
    <mergeCell ref="D6:E6"/>
    <mergeCell ref="F6:G6"/>
    <mergeCell ref="H6:I6"/>
    <mergeCell ref="J6:K6"/>
    <mergeCell ref="D7:E7"/>
    <mergeCell ref="F7:G7"/>
    <mergeCell ref="H7:I7"/>
    <mergeCell ref="J7:K7"/>
    <mergeCell ref="L45:L47"/>
    <mergeCell ref="D46:E46"/>
    <mergeCell ref="F46:G46"/>
    <mergeCell ref="H46:I46"/>
    <mergeCell ref="J46:K46"/>
    <mergeCell ref="D47:E47"/>
    <mergeCell ref="F47:G47"/>
    <mergeCell ref="H47:I47"/>
    <mergeCell ref="J47:K47"/>
    <mergeCell ref="A1:I1"/>
    <mergeCell ref="A4:B4"/>
    <mergeCell ref="A5:A8"/>
    <mergeCell ref="B5:B8"/>
    <mergeCell ref="C5:C8"/>
    <mergeCell ref="D5:K5"/>
  </mergeCells>
  <pageMargins left="0.7" right="0.7" top="0.75" bottom="0.75" header="0.3" footer="0.3"/>
  <pageSetup paperSize="9" orientation="portrait" r:id="rId1"/>
  <ignoredErrors>
    <ignoredError sqref="L9:L10" formulaRange="1"/>
  </ignoredError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A1FBC5-898E-40E1-B673-8F84351BE2F6}">
  <dimension ref="A1:Q197"/>
  <sheetViews>
    <sheetView topLeftCell="A153" zoomScale="77" zoomScaleNormal="77" workbookViewId="0">
      <selection activeCell="P195" sqref="P195"/>
    </sheetView>
  </sheetViews>
  <sheetFormatPr defaultRowHeight="15" x14ac:dyDescent="0.25"/>
  <cols>
    <col min="1" max="1" width="5.28515625" customWidth="1"/>
    <col min="2" max="2" width="24" customWidth="1"/>
    <col min="4" max="4" width="11" customWidth="1"/>
    <col min="6" max="6" width="10.5703125" customWidth="1"/>
    <col min="8" max="8" width="10.42578125" customWidth="1"/>
    <col min="10" max="10" width="10.42578125" customWidth="1"/>
    <col min="257" max="257" width="5.28515625" customWidth="1"/>
    <col min="258" max="258" width="24" customWidth="1"/>
    <col min="260" max="260" width="11" customWidth="1"/>
    <col min="262" max="262" width="10.5703125" customWidth="1"/>
    <col min="264" max="264" width="10.42578125" customWidth="1"/>
    <col min="266" max="266" width="10.42578125" customWidth="1"/>
    <col min="513" max="513" width="5.28515625" customWidth="1"/>
    <col min="514" max="514" width="24" customWidth="1"/>
    <col min="516" max="516" width="11" customWidth="1"/>
    <col min="518" max="518" width="10.5703125" customWidth="1"/>
    <col min="520" max="520" width="10.42578125" customWidth="1"/>
    <col min="522" max="522" width="10.42578125" customWidth="1"/>
    <col min="769" max="769" width="5.28515625" customWidth="1"/>
    <col min="770" max="770" width="24" customWidth="1"/>
    <col min="772" max="772" width="11" customWidth="1"/>
    <col min="774" max="774" width="10.5703125" customWidth="1"/>
    <col min="776" max="776" width="10.42578125" customWidth="1"/>
    <col min="778" max="778" width="10.42578125" customWidth="1"/>
    <col min="1025" max="1025" width="5.28515625" customWidth="1"/>
    <col min="1026" max="1026" width="24" customWidth="1"/>
    <col min="1028" max="1028" width="11" customWidth="1"/>
    <col min="1030" max="1030" width="10.5703125" customWidth="1"/>
    <col min="1032" max="1032" width="10.42578125" customWidth="1"/>
    <col min="1034" max="1034" width="10.42578125" customWidth="1"/>
    <col min="1281" max="1281" width="5.28515625" customWidth="1"/>
    <col min="1282" max="1282" width="24" customWidth="1"/>
    <col min="1284" max="1284" width="11" customWidth="1"/>
    <col min="1286" max="1286" width="10.5703125" customWidth="1"/>
    <col min="1288" max="1288" width="10.42578125" customWidth="1"/>
    <col min="1290" max="1290" width="10.42578125" customWidth="1"/>
    <col min="1537" max="1537" width="5.28515625" customWidth="1"/>
    <col min="1538" max="1538" width="24" customWidth="1"/>
    <col min="1540" max="1540" width="11" customWidth="1"/>
    <col min="1542" max="1542" width="10.5703125" customWidth="1"/>
    <col min="1544" max="1544" width="10.42578125" customWidth="1"/>
    <col min="1546" max="1546" width="10.42578125" customWidth="1"/>
    <col min="1793" max="1793" width="5.28515625" customWidth="1"/>
    <col min="1794" max="1794" width="24" customWidth="1"/>
    <col min="1796" max="1796" width="11" customWidth="1"/>
    <col min="1798" max="1798" width="10.5703125" customWidth="1"/>
    <col min="1800" max="1800" width="10.42578125" customWidth="1"/>
    <col min="1802" max="1802" width="10.42578125" customWidth="1"/>
    <col min="2049" max="2049" width="5.28515625" customWidth="1"/>
    <col min="2050" max="2050" width="24" customWidth="1"/>
    <col min="2052" max="2052" width="11" customWidth="1"/>
    <col min="2054" max="2054" width="10.5703125" customWidth="1"/>
    <col min="2056" max="2056" width="10.42578125" customWidth="1"/>
    <col min="2058" max="2058" width="10.42578125" customWidth="1"/>
    <col min="2305" max="2305" width="5.28515625" customWidth="1"/>
    <col min="2306" max="2306" width="24" customWidth="1"/>
    <col min="2308" max="2308" width="11" customWidth="1"/>
    <col min="2310" max="2310" width="10.5703125" customWidth="1"/>
    <col min="2312" max="2312" width="10.42578125" customWidth="1"/>
    <col min="2314" max="2314" width="10.42578125" customWidth="1"/>
    <col min="2561" max="2561" width="5.28515625" customWidth="1"/>
    <col min="2562" max="2562" width="24" customWidth="1"/>
    <col min="2564" max="2564" width="11" customWidth="1"/>
    <col min="2566" max="2566" width="10.5703125" customWidth="1"/>
    <col min="2568" max="2568" width="10.42578125" customWidth="1"/>
    <col min="2570" max="2570" width="10.42578125" customWidth="1"/>
    <col min="2817" max="2817" width="5.28515625" customWidth="1"/>
    <col min="2818" max="2818" width="24" customWidth="1"/>
    <col min="2820" max="2820" width="11" customWidth="1"/>
    <col min="2822" max="2822" width="10.5703125" customWidth="1"/>
    <col min="2824" max="2824" width="10.42578125" customWidth="1"/>
    <col min="2826" max="2826" width="10.42578125" customWidth="1"/>
    <col min="3073" max="3073" width="5.28515625" customWidth="1"/>
    <col min="3074" max="3074" width="24" customWidth="1"/>
    <col min="3076" max="3076" width="11" customWidth="1"/>
    <col min="3078" max="3078" width="10.5703125" customWidth="1"/>
    <col min="3080" max="3080" width="10.42578125" customWidth="1"/>
    <col min="3082" max="3082" width="10.42578125" customWidth="1"/>
    <col min="3329" max="3329" width="5.28515625" customWidth="1"/>
    <col min="3330" max="3330" width="24" customWidth="1"/>
    <col min="3332" max="3332" width="11" customWidth="1"/>
    <col min="3334" max="3334" width="10.5703125" customWidth="1"/>
    <col min="3336" max="3336" width="10.42578125" customWidth="1"/>
    <col min="3338" max="3338" width="10.42578125" customWidth="1"/>
    <col min="3585" max="3585" width="5.28515625" customWidth="1"/>
    <col min="3586" max="3586" width="24" customWidth="1"/>
    <col min="3588" max="3588" width="11" customWidth="1"/>
    <col min="3590" max="3590" width="10.5703125" customWidth="1"/>
    <col min="3592" max="3592" width="10.42578125" customWidth="1"/>
    <col min="3594" max="3594" width="10.42578125" customWidth="1"/>
    <col min="3841" max="3841" width="5.28515625" customWidth="1"/>
    <col min="3842" max="3842" width="24" customWidth="1"/>
    <col min="3844" max="3844" width="11" customWidth="1"/>
    <col min="3846" max="3846" width="10.5703125" customWidth="1"/>
    <col min="3848" max="3848" width="10.42578125" customWidth="1"/>
    <col min="3850" max="3850" width="10.42578125" customWidth="1"/>
    <col min="4097" max="4097" width="5.28515625" customWidth="1"/>
    <col min="4098" max="4098" width="24" customWidth="1"/>
    <col min="4100" max="4100" width="11" customWidth="1"/>
    <col min="4102" max="4102" width="10.5703125" customWidth="1"/>
    <col min="4104" max="4104" width="10.42578125" customWidth="1"/>
    <col min="4106" max="4106" width="10.42578125" customWidth="1"/>
    <col min="4353" max="4353" width="5.28515625" customWidth="1"/>
    <col min="4354" max="4354" width="24" customWidth="1"/>
    <col min="4356" max="4356" width="11" customWidth="1"/>
    <col min="4358" max="4358" width="10.5703125" customWidth="1"/>
    <col min="4360" max="4360" width="10.42578125" customWidth="1"/>
    <col min="4362" max="4362" width="10.42578125" customWidth="1"/>
    <col min="4609" max="4609" width="5.28515625" customWidth="1"/>
    <col min="4610" max="4610" width="24" customWidth="1"/>
    <col min="4612" max="4612" width="11" customWidth="1"/>
    <col min="4614" max="4614" width="10.5703125" customWidth="1"/>
    <col min="4616" max="4616" width="10.42578125" customWidth="1"/>
    <col min="4618" max="4618" width="10.42578125" customWidth="1"/>
    <col min="4865" max="4865" width="5.28515625" customWidth="1"/>
    <col min="4866" max="4866" width="24" customWidth="1"/>
    <col min="4868" max="4868" width="11" customWidth="1"/>
    <col min="4870" max="4870" width="10.5703125" customWidth="1"/>
    <col min="4872" max="4872" width="10.42578125" customWidth="1"/>
    <col min="4874" max="4874" width="10.42578125" customWidth="1"/>
    <col min="5121" max="5121" width="5.28515625" customWidth="1"/>
    <col min="5122" max="5122" width="24" customWidth="1"/>
    <col min="5124" max="5124" width="11" customWidth="1"/>
    <col min="5126" max="5126" width="10.5703125" customWidth="1"/>
    <col min="5128" max="5128" width="10.42578125" customWidth="1"/>
    <col min="5130" max="5130" width="10.42578125" customWidth="1"/>
    <col min="5377" max="5377" width="5.28515625" customWidth="1"/>
    <col min="5378" max="5378" width="24" customWidth="1"/>
    <col min="5380" max="5380" width="11" customWidth="1"/>
    <col min="5382" max="5382" width="10.5703125" customWidth="1"/>
    <col min="5384" max="5384" width="10.42578125" customWidth="1"/>
    <col min="5386" max="5386" width="10.42578125" customWidth="1"/>
    <col min="5633" max="5633" width="5.28515625" customWidth="1"/>
    <col min="5634" max="5634" width="24" customWidth="1"/>
    <col min="5636" max="5636" width="11" customWidth="1"/>
    <col min="5638" max="5638" width="10.5703125" customWidth="1"/>
    <col min="5640" max="5640" width="10.42578125" customWidth="1"/>
    <col min="5642" max="5642" width="10.42578125" customWidth="1"/>
    <col min="5889" max="5889" width="5.28515625" customWidth="1"/>
    <col min="5890" max="5890" width="24" customWidth="1"/>
    <col min="5892" max="5892" width="11" customWidth="1"/>
    <col min="5894" max="5894" width="10.5703125" customWidth="1"/>
    <col min="5896" max="5896" width="10.42578125" customWidth="1"/>
    <col min="5898" max="5898" width="10.42578125" customWidth="1"/>
    <col min="6145" max="6145" width="5.28515625" customWidth="1"/>
    <col min="6146" max="6146" width="24" customWidth="1"/>
    <col min="6148" max="6148" width="11" customWidth="1"/>
    <col min="6150" max="6150" width="10.5703125" customWidth="1"/>
    <col min="6152" max="6152" width="10.42578125" customWidth="1"/>
    <col min="6154" max="6154" width="10.42578125" customWidth="1"/>
    <col min="6401" max="6401" width="5.28515625" customWidth="1"/>
    <col min="6402" max="6402" width="24" customWidth="1"/>
    <col min="6404" max="6404" width="11" customWidth="1"/>
    <col min="6406" max="6406" width="10.5703125" customWidth="1"/>
    <col min="6408" max="6408" width="10.42578125" customWidth="1"/>
    <col min="6410" max="6410" width="10.42578125" customWidth="1"/>
    <col min="6657" max="6657" width="5.28515625" customWidth="1"/>
    <col min="6658" max="6658" width="24" customWidth="1"/>
    <col min="6660" max="6660" width="11" customWidth="1"/>
    <col min="6662" max="6662" width="10.5703125" customWidth="1"/>
    <col min="6664" max="6664" width="10.42578125" customWidth="1"/>
    <col min="6666" max="6666" width="10.42578125" customWidth="1"/>
    <col min="6913" max="6913" width="5.28515625" customWidth="1"/>
    <col min="6914" max="6914" width="24" customWidth="1"/>
    <col min="6916" max="6916" width="11" customWidth="1"/>
    <col min="6918" max="6918" width="10.5703125" customWidth="1"/>
    <col min="6920" max="6920" width="10.42578125" customWidth="1"/>
    <col min="6922" max="6922" width="10.42578125" customWidth="1"/>
    <col min="7169" max="7169" width="5.28515625" customWidth="1"/>
    <col min="7170" max="7170" width="24" customWidth="1"/>
    <col min="7172" max="7172" width="11" customWidth="1"/>
    <col min="7174" max="7174" width="10.5703125" customWidth="1"/>
    <col min="7176" max="7176" width="10.42578125" customWidth="1"/>
    <col min="7178" max="7178" width="10.42578125" customWidth="1"/>
    <col min="7425" max="7425" width="5.28515625" customWidth="1"/>
    <col min="7426" max="7426" width="24" customWidth="1"/>
    <col min="7428" max="7428" width="11" customWidth="1"/>
    <col min="7430" max="7430" width="10.5703125" customWidth="1"/>
    <col min="7432" max="7432" width="10.42578125" customWidth="1"/>
    <col min="7434" max="7434" width="10.42578125" customWidth="1"/>
    <col min="7681" max="7681" width="5.28515625" customWidth="1"/>
    <col min="7682" max="7682" width="24" customWidth="1"/>
    <col min="7684" max="7684" width="11" customWidth="1"/>
    <col min="7686" max="7686" width="10.5703125" customWidth="1"/>
    <col min="7688" max="7688" width="10.42578125" customWidth="1"/>
    <col min="7690" max="7690" width="10.42578125" customWidth="1"/>
    <col min="7937" max="7937" width="5.28515625" customWidth="1"/>
    <col min="7938" max="7938" width="24" customWidth="1"/>
    <col min="7940" max="7940" width="11" customWidth="1"/>
    <col min="7942" max="7942" width="10.5703125" customWidth="1"/>
    <col min="7944" max="7944" width="10.42578125" customWidth="1"/>
    <col min="7946" max="7946" width="10.42578125" customWidth="1"/>
    <col min="8193" max="8193" width="5.28515625" customWidth="1"/>
    <col min="8194" max="8194" width="24" customWidth="1"/>
    <col min="8196" max="8196" width="11" customWidth="1"/>
    <col min="8198" max="8198" width="10.5703125" customWidth="1"/>
    <col min="8200" max="8200" width="10.42578125" customWidth="1"/>
    <col min="8202" max="8202" width="10.42578125" customWidth="1"/>
    <col min="8449" max="8449" width="5.28515625" customWidth="1"/>
    <col min="8450" max="8450" width="24" customWidth="1"/>
    <col min="8452" max="8452" width="11" customWidth="1"/>
    <col min="8454" max="8454" width="10.5703125" customWidth="1"/>
    <col min="8456" max="8456" width="10.42578125" customWidth="1"/>
    <col min="8458" max="8458" width="10.42578125" customWidth="1"/>
    <col min="8705" max="8705" width="5.28515625" customWidth="1"/>
    <col min="8706" max="8706" width="24" customWidth="1"/>
    <col min="8708" max="8708" width="11" customWidth="1"/>
    <col min="8710" max="8710" width="10.5703125" customWidth="1"/>
    <col min="8712" max="8712" width="10.42578125" customWidth="1"/>
    <col min="8714" max="8714" width="10.42578125" customWidth="1"/>
    <col min="8961" max="8961" width="5.28515625" customWidth="1"/>
    <col min="8962" max="8962" width="24" customWidth="1"/>
    <col min="8964" max="8964" width="11" customWidth="1"/>
    <col min="8966" max="8966" width="10.5703125" customWidth="1"/>
    <col min="8968" max="8968" width="10.42578125" customWidth="1"/>
    <col min="8970" max="8970" width="10.42578125" customWidth="1"/>
    <col min="9217" max="9217" width="5.28515625" customWidth="1"/>
    <col min="9218" max="9218" width="24" customWidth="1"/>
    <col min="9220" max="9220" width="11" customWidth="1"/>
    <col min="9222" max="9222" width="10.5703125" customWidth="1"/>
    <col min="9224" max="9224" width="10.42578125" customWidth="1"/>
    <col min="9226" max="9226" width="10.42578125" customWidth="1"/>
    <col min="9473" max="9473" width="5.28515625" customWidth="1"/>
    <col min="9474" max="9474" width="24" customWidth="1"/>
    <col min="9476" max="9476" width="11" customWidth="1"/>
    <col min="9478" max="9478" width="10.5703125" customWidth="1"/>
    <col min="9480" max="9480" width="10.42578125" customWidth="1"/>
    <col min="9482" max="9482" width="10.42578125" customWidth="1"/>
    <col min="9729" max="9729" width="5.28515625" customWidth="1"/>
    <col min="9730" max="9730" width="24" customWidth="1"/>
    <col min="9732" max="9732" width="11" customWidth="1"/>
    <col min="9734" max="9734" width="10.5703125" customWidth="1"/>
    <col min="9736" max="9736" width="10.42578125" customWidth="1"/>
    <col min="9738" max="9738" width="10.42578125" customWidth="1"/>
    <col min="9985" max="9985" width="5.28515625" customWidth="1"/>
    <col min="9986" max="9986" width="24" customWidth="1"/>
    <col min="9988" max="9988" width="11" customWidth="1"/>
    <col min="9990" max="9990" width="10.5703125" customWidth="1"/>
    <col min="9992" max="9992" width="10.42578125" customWidth="1"/>
    <col min="9994" max="9994" width="10.42578125" customWidth="1"/>
    <col min="10241" max="10241" width="5.28515625" customWidth="1"/>
    <col min="10242" max="10242" width="24" customWidth="1"/>
    <col min="10244" max="10244" width="11" customWidth="1"/>
    <col min="10246" max="10246" width="10.5703125" customWidth="1"/>
    <col min="10248" max="10248" width="10.42578125" customWidth="1"/>
    <col min="10250" max="10250" width="10.42578125" customWidth="1"/>
    <col min="10497" max="10497" width="5.28515625" customWidth="1"/>
    <col min="10498" max="10498" width="24" customWidth="1"/>
    <col min="10500" max="10500" width="11" customWidth="1"/>
    <col min="10502" max="10502" width="10.5703125" customWidth="1"/>
    <col min="10504" max="10504" width="10.42578125" customWidth="1"/>
    <col min="10506" max="10506" width="10.42578125" customWidth="1"/>
    <col min="10753" max="10753" width="5.28515625" customWidth="1"/>
    <col min="10754" max="10754" width="24" customWidth="1"/>
    <col min="10756" max="10756" width="11" customWidth="1"/>
    <col min="10758" max="10758" width="10.5703125" customWidth="1"/>
    <col min="10760" max="10760" width="10.42578125" customWidth="1"/>
    <col min="10762" max="10762" width="10.42578125" customWidth="1"/>
    <col min="11009" max="11009" width="5.28515625" customWidth="1"/>
    <col min="11010" max="11010" width="24" customWidth="1"/>
    <col min="11012" max="11012" width="11" customWidth="1"/>
    <col min="11014" max="11014" width="10.5703125" customWidth="1"/>
    <col min="11016" max="11016" width="10.42578125" customWidth="1"/>
    <col min="11018" max="11018" width="10.42578125" customWidth="1"/>
    <col min="11265" max="11265" width="5.28515625" customWidth="1"/>
    <col min="11266" max="11266" width="24" customWidth="1"/>
    <col min="11268" max="11268" width="11" customWidth="1"/>
    <col min="11270" max="11270" width="10.5703125" customWidth="1"/>
    <col min="11272" max="11272" width="10.42578125" customWidth="1"/>
    <col min="11274" max="11274" width="10.42578125" customWidth="1"/>
    <col min="11521" max="11521" width="5.28515625" customWidth="1"/>
    <col min="11522" max="11522" width="24" customWidth="1"/>
    <col min="11524" max="11524" width="11" customWidth="1"/>
    <col min="11526" max="11526" width="10.5703125" customWidth="1"/>
    <col min="11528" max="11528" width="10.42578125" customWidth="1"/>
    <col min="11530" max="11530" width="10.42578125" customWidth="1"/>
    <col min="11777" max="11777" width="5.28515625" customWidth="1"/>
    <col min="11778" max="11778" width="24" customWidth="1"/>
    <col min="11780" max="11780" width="11" customWidth="1"/>
    <col min="11782" max="11782" width="10.5703125" customWidth="1"/>
    <col min="11784" max="11784" width="10.42578125" customWidth="1"/>
    <col min="11786" max="11786" width="10.42578125" customWidth="1"/>
    <col min="12033" max="12033" width="5.28515625" customWidth="1"/>
    <col min="12034" max="12034" width="24" customWidth="1"/>
    <col min="12036" max="12036" width="11" customWidth="1"/>
    <col min="12038" max="12038" width="10.5703125" customWidth="1"/>
    <col min="12040" max="12040" width="10.42578125" customWidth="1"/>
    <col min="12042" max="12042" width="10.42578125" customWidth="1"/>
    <col min="12289" max="12289" width="5.28515625" customWidth="1"/>
    <col min="12290" max="12290" width="24" customWidth="1"/>
    <col min="12292" max="12292" width="11" customWidth="1"/>
    <col min="12294" max="12294" width="10.5703125" customWidth="1"/>
    <col min="12296" max="12296" width="10.42578125" customWidth="1"/>
    <col min="12298" max="12298" width="10.42578125" customWidth="1"/>
    <col min="12545" max="12545" width="5.28515625" customWidth="1"/>
    <col min="12546" max="12546" width="24" customWidth="1"/>
    <col min="12548" max="12548" width="11" customWidth="1"/>
    <col min="12550" max="12550" width="10.5703125" customWidth="1"/>
    <col min="12552" max="12552" width="10.42578125" customWidth="1"/>
    <col min="12554" max="12554" width="10.42578125" customWidth="1"/>
    <col min="12801" max="12801" width="5.28515625" customWidth="1"/>
    <col min="12802" max="12802" width="24" customWidth="1"/>
    <col min="12804" max="12804" width="11" customWidth="1"/>
    <col min="12806" max="12806" width="10.5703125" customWidth="1"/>
    <col min="12808" max="12808" width="10.42578125" customWidth="1"/>
    <col min="12810" max="12810" width="10.42578125" customWidth="1"/>
    <col min="13057" max="13057" width="5.28515625" customWidth="1"/>
    <col min="13058" max="13058" width="24" customWidth="1"/>
    <col min="13060" max="13060" width="11" customWidth="1"/>
    <col min="13062" max="13062" width="10.5703125" customWidth="1"/>
    <col min="13064" max="13064" width="10.42578125" customWidth="1"/>
    <col min="13066" max="13066" width="10.42578125" customWidth="1"/>
    <col min="13313" max="13313" width="5.28515625" customWidth="1"/>
    <col min="13314" max="13314" width="24" customWidth="1"/>
    <col min="13316" max="13316" width="11" customWidth="1"/>
    <col min="13318" max="13318" width="10.5703125" customWidth="1"/>
    <col min="13320" max="13320" width="10.42578125" customWidth="1"/>
    <col min="13322" max="13322" width="10.42578125" customWidth="1"/>
    <col min="13569" max="13569" width="5.28515625" customWidth="1"/>
    <col min="13570" max="13570" width="24" customWidth="1"/>
    <col min="13572" max="13572" width="11" customWidth="1"/>
    <col min="13574" max="13574" width="10.5703125" customWidth="1"/>
    <col min="13576" max="13576" width="10.42578125" customWidth="1"/>
    <col min="13578" max="13578" width="10.42578125" customWidth="1"/>
    <col min="13825" max="13825" width="5.28515625" customWidth="1"/>
    <col min="13826" max="13826" width="24" customWidth="1"/>
    <col min="13828" max="13828" width="11" customWidth="1"/>
    <col min="13830" max="13830" width="10.5703125" customWidth="1"/>
    <col min="13832" max="13832" width="10.42578125" customWidth="1"/>
    <col min="13834" max="13834" width="10.42578125" customWidth="1"/>
    <col min="14081" max="14081" width="5.28515625" customWidth="1"/>
    <col min="14082" max="14082" width="24" customWidth="1"/>
    <col min="14084" max="14084" width="11" customWidth="1"/>
    <col min="14086" max="14086" width="10.5703125" customWidth="1"/>
    <col min="14088" max="14088" width="10.42578125" customWidth="1"/>
    <col min="14090" max="14090" width="10.42578125" customWidth="1"/>
    <col min="14337" max="14337" width="5.28515625" customWidth="1"/>
    <col min="14338" max="14338" width="24" customWidth="1"/>
    <col min="14340" max="14340" width="11" customWidth="1"/>
    <col min="14342" max="14342" width="10.5703125" customWidth="1"/>
    <col min="14344" max="14344" width="10.42578125" customWidth="1"/>
    <col min="14346" max="14346" width="10.42578125" customWidth="1"/>
    <col min="14593" max="14593" width="5.28515625" customWidth="1"/>
    <col min="14594" max="14594" width="24" customWidth="1"/>
    <col min="14596" max="14596" width="11" customWidth="1"/>
    <col min="14598" max="14598" width="10.5703125" customWidth="1"/>
    <col min="14600" max="14600" width="10.42578125" customWidth="1"/>
    <col min="14602" max="14602" width="10.42578125" customWidth="1"/>
    <col min="14849" max="14849" width="5.28515625" customWidth="1"/>
    <col min="14850" max="14850" width="24" customWidth="1"/>
    <col min="14852" max="14852" width="11" customWidth="1"/>
    <col min="14854" max="14854" width="10.5703125" customWidth="1"/>
    <col min="14856" max="14856" width="10.42578125" customWidth="1"/>
    <col min="14858" max="14858" width="10.42578125" customWidth="1"/>
    <col min="15105" max="15105" width="5.28515625" customWidth="1"/>
    <col min="15106" max="15106" width="24" customWidth="1"/>
    <col min="15108" max="15108" width="11" customWidth="1"/>
    <col min="15110" max="15110" width="10.5703125" customWidth="1"/>
    <col min="15112" max="15112" width="10.42578125" customWidth="1"/>
    <col min="15114" max="15114" width="10.42578125" customWidth="1"/>
    <col min="15361" max="15361" width="5.28515625" customWidth="1"/>
    <col min="15362" max="15362" width="24" customWidth="1"/>
    <col min="15364" max="15364" width="11" customWidth="1"/>
    <col min="15366" max="15366" width="10.5703125" customWidth="1"/>
    <col min="15368" max="15368" width="10.42578125" customWidth="1"/>
    <col min="15370" max="15370" width="10.42578125" customWidth="1"/>
    <col min="15617" max="15617" width="5.28515625" customWidth="1"/>
    <col min="15618" max="15618" width="24" customWidth="1"/>
    <col min="15620" max="15620" width="11" customWidth="1"/>
    <col min="15622" max="15622" width="10.5703125" customWidth="1"/>
    <col min="15624" max="15624" width="10.42578125" customWidth="1"/>
    <col min="15626" max="15626" width="10.42578125" customWidth="1"/>
    <col min="15873" max="15873" width="5.28515625" customWidth="1"/>
    <col min="15874" max="15874" width="24" customWidth="1"/>
    <col min="15876" max="15876" width="11" customWidth="1"/>
    <col min="15878" max="15878" width="10.5703125" customWidth="1"/>
    <col min="15880" max="15880" width="10.42578125" customWidth="1"/>
    <col min="15882" max="15882" width="10.42578125" customWidth="1"/>
    <col min="16129" max="16129" width="5.28515625" customWidth="1"/>
    <col min="16130" max="16130" width="24" customWidth="1"/>
    <col min="16132" max="16132" width="11" customWidth="1"/>
    <col min="16134" max="16134" width="10.5703125" customWidth="1"/>
    <col min="16136" max="16136" width="10.42578125" customWidth="1"/>
    <col min="16138" max="16138" width="10.42578125" customWidth="1"/>
  </cols>
  <sheetData>
    <row r="1" spans="1:17" ht="29.25" customHeight="1" x14ac:dyDescent="0.25">
      <c r="A1" s="210"/>
      <c r="B1" s="210"/>
      <c r="C1" s="210"/>
      <c r="D1" s="210"/>
      <c r="E1" s="210"/>
      <c r="F1" s="210"/>
      <c r="G1" s="210"/>
      <c r="H1" s="210"/>
      <c r="I1" s="210"/>
      <c r="J1" s="1"/>
      <c r="K1" s="1"/>
      <c r="L1" s="2"/>
      <c r="M1" s="2"/>
      <c r="N1" s="2"/>
      <c r="O1" s="2"/>
      <c r="P1" s="2"/>
      <c r="Q1" s="2"/>
    </row>
    <row r="3" spans="1:17" x14ac:dyDescent="0.25">
      <c r="B3" s="2" t="s">
        <v>59</v>
      </c>
      <c r="C3" s="2"/>
      <c r="D3" s="2"/>
      <c r="E3" s="2"/>
      <c r="F3" s="2"/>
      <c r="G3" s="2"/>
      <c r="H3" s="2"/>
      <c r="J3" s="2"/>
    </row>
    <row r="4" spans="1:17" ht="15.75" thickBot="1" x14ac:dyDescent="0.3">
      <c r="A4" s="211" t="s">
        <v>1</v>
      </c>
      <c r="B4" s="211"/>
    </row>
    <row r="5" spans="1:17" ht="12.75" customHeight="1" x14ac:dyDescent="0.25">
      <c r="A5" s="212" t="s">
        <v>2</v>
      </c>
      <c r="B5" s="212" t="s">
        <v>3</v>
      </c>
      <c r="C5" s="212" t="s">
        <v>4</v>
      </c>
      <c r="D5" s="215" t="s">
        <v>5</v>
      </c>
      <c r="E5" s="216"/>
      <c r="F5" s="216"/>
      <c r="G5" s="216"/>
      <c r="H5" s="216"/>
      <c r="I5" s="216"/>
      <c r="J5" s="216"/>
      <c r="K5" s="217"/>
      <c r="L5" s="218" t="s">
        <v>6</v>
      </c>
    </row>
    <row r="6" spans="1:17" ht="22.5" customHeight="1" x14ac:dyDescent="0.25">
      <c r="A6" s="213"/>
      <c r="B6" s="213"/>
      <c r="C6" s="213"/>
      <c r="D6" s="221" t="s">
        <v>7</v>
      </c>
      <c r="E6" s="222"/>
      <c r="F6" s="222" t="s">
        <v>8</v>
      </c>
      <c r="G6" s="222"/>
      <c r="H6" s="222" t="s">
        <v>9</v>
      </c>
      <c r="I6" s="222"/>
      <c r="J6" s="222" t="s">
        <v>10</v>
      </c>
      <c r="K6" s="222"/>
      <c r="L6" s="219"/>
    </row>
    <row r="7" spans="1:17" ht="13.5" customHeight="1" thickBot="1" x14ac:dyDescent="0.3">
      <c r="A7" s="213"/>
      <c r="B7" s="213"/>
      <c r="C7" s="213"/>
      <c r="D7" s="223">
        <v>1</v>
      </c>
      <c r="E7" s="224"/>
      <c r="F7" s="224">
        <v>2</v>
      </c>
      <c r="G7" s="224"/>
      <c r="H7" s="224">
        <v>3</v>
      </c>
      <c r="I7" s="224"/>
      <c r="J7" s="224">
        <v>4</v>
      </c>
      <c r="K7" s="224"/>
      <c r="L7" s="220"/>
      <c r="O7" s="3"/>
      <c r="P7" s="3"/>
      <c r="Q7" s="3"/>
    </row>
    <row r="8" spans="1:17" ht="15.75" thickBot="1" x14ac:dyDescent="0.3">
      <c r="A8" s="214"/>
      <c r="B8" s="214"/>
      <c r="C8" s="214"/>
      <c r="D8" s="4" t="s">
        <v>11</v>
      </c>
      <c r="E8" s="5" t="s">
        <v>12</v>
      </c>
      <c r="F8" s="5" t="s">
        <v>11</v>
      </c>
      <c r="G8" s="5" t="s">
        <v>12</v>
      </c>
      <c r="H8" s="5" t="s">
        <v>11</v>
      </c>
      <c r="I8" s="5" t="s">
        <v>12</v>
      </c>
      <c r="J8" s="5" t="s">
        <v>11</v>
      </c>
      <c r="K8" s="5" t="s">
        <v>12</v>
      </c>
      <c r="L8" s="6"/>
      <c r="O8" s="3"/>
      <c r="P8" s="3"/>
      <c r="Q8" s="3"/>
    </row>
    <row r="9" spans="1:17" ht="15.75" x14ac:dyDescent="0.25">
      <c r="A9" s="7">
        <v>1</v>
      </c>
      <c r="B9" s="8" t="s">
        <v>13</v>
      </c>
      <c r="C9" s="9">
        <v>10</v>
      </c>
      <c r="D9" s="10">
        <v>155</v>
      </c>
      <c r="E9" s="11">
        <v>0</v>
      </c>
      <c r="F9" s="12">
        <v>37</v>
      </c>
      <c r="G9" s="13">
        <v>0</v>
      </c>
      <c r="H9" s="14">
        <v>7</v>
      </c>
      <c r="I9" s="13">
        <v>0</v>
      </c>
      <c r="J9" s="14">
        <v>0</v>
      </c>
      <c r="K9" s="13">
        <v>0</v>
      </c>
      <c r="L9" s="15">
        <f>SUM(D9:J9)</f>
        <v>199</v>
      </c>
      <c r="O9" s="3"/>
      <c r="P9" s="3"/>
      <c r="Q9" s="3"/>
    </row>
    <row r="10" spans="1:17" ht="15.75" x14ac:dyDescent="0.25">
      <c r="A10" s="7">
        <v>2</v>
      </c>
      <c r="B10" s="8" t="s">
        <v>14</v>
      </c>
      <c r="C10" s="9">
        <v>10</v>
      </c>
      <c r="D10" s="10">
        <v>109</v>
      </c>
      <c r="E10" s="11">
        <v>0</v>
      </c>
      <c r="F10" s="12">
        <v>34</v>
      </c>
      <c r="G10" s="13">
        <v>0</v>
      </c>
      <c r="H10" s="14">
        <v>13</v>
      </c>
      <c r="I10" s="13">
        <v>0</v>
      </c>
      <c r="J10" s="14">
        <v>0</v>
      </c>
      <c r="K10" s="13">
        <v>0</v>
      </c>
      <c r="L10" s="15">
        <f t="shared" ref="L10:L37" si="0">SUM(D10:J10)</f>
        <v>156</v>
      </c>
      <c r="O10" s="3"/>
      <c r="P10" s="3"/>
      <c r="Q10" s="3"/>
    </row>
    <row r="11" spans="1:17" ht="15.75" x14ac:dyDescent="0.25">
      <c r="A11" s="7">
        <v>3</v>
      </c>
      <c r="B11" s="8" t="s">
        <v>15</v>
      </c>
      <c r="C11" s="9">
        <v>10</v>
      </c>
      <c r="D11" s="10">
        <v>552</v>
      </c>
      <c r="E11" s="11">
        <v>0</v>
      </c>
      <c r="F11" s="12">
        <v>145</v>
      </c>
      <c r="G11" s="13">
        <v>0</v>
      </c>
      <c r="H11" s="14">
        <v>29</v>
      </c>
      <c r="I11" s="13">
        <v>0</v>
      </c>
      <c r="J11" s="14">
        <v>0</v>
      </c>
      <c r="K11" s="13">
        <v>0</v>
      </c>
      <c r="L11" s="15">
        <f t="shared" si="0"/>
        <v>726</v>
      </c>
      <c r="O11" s="3"/>
      <c r="P11" s="3"/>
      <c r="Q11" s="3"/>
    </row>
    <row r="12" spans="1:17" ht="15.75" x14ac:dyDescent="0.25">
      <c r="A12" s="7">
        <v>4</v>
      </c>
      <c r="B12" s="17" t="s">
        <v>16</v>
      </c>
      <c r="C12" s="9">
        <v>10</v>
      </c>
      <c r="D12" s="10">
        <v>43</v>
      </c>
      <c r="E12" s="11">
        <v>0</v>
      </c>
      <c r="F12" s="12">
        <v>16</v>
      </c>
      <c r="G12" s="13">
        <v>0</v>
      </c>
      <c r="H12" s="14">
        <v>1</v>
      </c>
      <c r="I12" s="13">
        <v>0</v>
      </c>
      <c r="J12" s="14">
        <v>0</v>
      </c>
      <c r="K12" s="13">
        <v>0</v>
      </c>
      <c r="L12" s="15">
        <f t="shared" si="0"/>
        <v>60</v>
      </c>
      <c r="M12" s="3"/>
      <c r="N12" s="3"/>
      <c r="O12" s="3"/>
      <c r="P12" s="3"/>
      <c r="Q12" s="3"/>
    </row>
    <row r="13" spans="1:17" ht="15.75" x14ac:dyDescent="0.25">
      <c r="A13" s="7">
        <v>5</v>
      </c>
      <c r="B13" s="8" t="s">
        <v>17</v>
      </c>
      <c r="C13" s="9">
        <v>10</v>
      </c>
      <c r="D13" s="10">
        <v>134</v>
      </c>
      <c r="E13" s="11">
        <v>0</v>
      </c>
      <c r="F13" s="12">
        <v>31</v>
      </c>
      <c r="G13" s="13">
        <v>0</v>
      </c>
      <c r="H13" s="14">
        <v>6</v>
      </c>
      <c r="I13" s="13">
        <v>0</v>
      </c>
      <c r="J13" s="14">
        <v>0</v>
      </c>
      <c r="K13" s="13">
        <v>0</v>
      </c>
      <c r="L13" s="15">
        <f t="shared" si="0"/>
        <v>171</v>
      </c>
      <c r="O13" s="3"/>
      <c r="P13" s="3"/>
      <c r="Q13" s="3"/>
    </row>
    <row r="14" spans="1:17" ht="15.75" x14ac:dyDescent="0.25">
      <c r="A14" s="7">
        <v>6</v>
      </c>
      <c r="B14" s="8" t="s">
        <v>18</v>
      </c>
      <c r="C14" s="9">
        <v>10</v>
      </c>
      <c r="D14" s="10">
        <v>186</v>
      </c>
      <c r="E14" s="11">
        <v>0</v>
      </c>
      <c r="F14" s="12">
        <v>54</v>
      </c>
      <c r="G14" s="13">
        <v>0</v>
      </c>
      <c r="H14" s="14">
        <v>24</v>
      </c>
      <c r="I14" s="13">
        <v>0</v>
      </c>
      <c r="J14" s="14">
        <v>0</v>
      </c>
      <c r="K14" s="13">
        <v>0</v>
      </c>
      <c r="L14" s="15">
        <f t="shared" si="0"/>
        <v>264</v>
      </c>
    </row>
    <row r="15" spans="1:17" ht="15.75" x14ac:dyDescent="0.25">
      <c r="A15" s="7">
        <v>7</v>
      </c>
      <c r="B15" s="8" t="s">
        <v>19</v>
      </c>
      <c r="C15" s="9">
        <v>10</v>
      </c>
      <c r="D15" s="10">
        <v>103</v>
      </c>
      <c r="E15" s="11">
        <v>0</v>
      </c>
      <c r="F15" s="12">
        <v>34</v>
      </c>
      <c r="G15" s="13">
        <v>0</v>
      </c>
      <c r="H15" s="14">
        <v>6</v>
      </c>
      <c r="I15" s="13">
        <v>0</v>
      </c>
      <c r="J15" s="14">
        <v>0</v>
      </c>
      <c r="K15" s="13">
        <v>0</v>
      </c>
      <c r="L15" s="15">
        <f t="shared" si="0"/>
        <v>143</v>
      </c>
    </row>
    <row r="16" spans="1:17" ht="15.75" x14ac:dyDescent="0.25">
      <c r="A16" s="7">
        <v>8</v>
      </c>
      <c r="B16" s="8" t="s">
        <v>20</v>
      </c>
      <c r="C16" s="9">
        <v>10</v>
      </c>
      <c r="D16" s="10">
        <v>119</v>
      </c>
      <c r="E16" s="11">
        <v>0</v>
      </c>
      <c r="F16" s="12">
        <v>19</v>
      </c>
      <c r="G16" s="13">
        <v>0</v>
      </c>
      <c r="H16" s="14">
        <v>4</v>
      </c>
      <c r="I16" s="13">
        <v>0</v>
      </c>
      <c r="J16" s="14">
        <v>0</v>
      </c>
      <c r="K16" s="13">
        <v>0</v>
      </c>
      <c r="L16" s="15">
        <f t="shared" si="0"/>
        <v>142</v>
      </c>
    </row>
    <row r="17" spans="1:12" ht="15.75" x14ac:dyDescent="0.25">
      <c r="A17" s="7">
        <v>9</v>
      </c>
      <c r="B17" s="8" t="s">
        <v>21</v>
      </c>
      <c r="C17" s="9">
        <v>10</v>
      </c>
      <c r="D17" s="10">
        <v>162</v>
      </c>
      <c r="E17" s="11">
        <v>0</v>
      </c>
      <c r="F17" s="12">
        <v>38</v>
      </c>
      <c r="G17" s="13">
        <v>0</v>
      </c>
      <c r="H17" s="14">
        <v>19</v>
      </c>
      <c r="I17" s="13">
        <v>0</v>
      </c>
      <c r="J17" s="14">
        <v>0</v>
      </c>
      <c r="K17" s="13">
        <v>0</v>
      </c>
      <c r="L17" s="15">
        <f t="shared" si="0"/>
        <v>219</v>
      </c>
    </row>
    <row r="18" spans="1:12" ht="15.75" x14ac:dyDescent="0.25">
      <c r="A18" s="7">
        <v>10</v>
      </c>
      <c r="B18" s="8" t="s">
        <v>22</v>
      </c>
      <c r="C18" s="9">
        <v>10</v>
      </c>
      <c r="D18" s="10">
        <v>143</v>
      </c>
      <c r="E18" s="11">
        <v>0</v>
      </c>
      <c r="F18" s="12">
        <v>39</v>
      </c>
      <c r="G18" s="13">
        <v>0</v>
      </c>
      <c r="H18" s="14">
        <v>21</v>
      </c>
      <c r="I18" s="13">
        <v>0</v>
      </c>
      <c r="J18" s="14">
        <v>0</v>
      </c>
      <c r="K18" s="13">
        <v>0</v>
      </c>
      <c r="L18" s="15">
        <f t="shared" si="0"/>
        <v>203</v>
      </c>
    </row>
    <row r="19" spans="1:12" ht="15.75" x14ac:dyDescent="0.25">
      <c r="A19" s="7">
        <v>11</v>
      </c>
      <c r="B19" s="8" t="s">
        <v>23</v>
      </c>
      <c r="C19" s="9">
        <v>10</v>
      </c>
      <c r="D19" s="10">
        <v>0</v>
      </c>
      <c r="E19" s="11">
        <v>0</v>
      </c>
      <c r="F19" s="12">
        <v>0</v>
      </c>
      <c r="G19" s="13">
        <v>0</v>
      </c>
      <c r="H19" s="14">
        <v>0</v>
      </c>
      <c r="I19" s="13">
        <v>0</v>
      </c>
      <c r="J19" s="14">
        <v>0</v>
      </c>
      <c r="K19" s="13">
        <v>0</v>
      </c>
      <c r="L19" s="15">
        <f t="shared" si="0"/>
        <v>0</v>
      </c>
    </row>
    <row r="20" spans="1:12" ht="15.75" x14ac:dyDescent="0.25">
      <c r="A20" s="7">
        <v>12</v>
      </c>
      <c r="B20" s="8" t="s">
        <v>24</v>
      </c>
      <c r="C20" s="9">
        <v>10</v>
      </c>
      <c r="D20" s="10">
        <v>243</v>
      </c>
      <c r="E20" s="11">
        <v>0</v>
      </c>
      <c r="F20" s="12">
        <v>76</v>
      </c>
      <c r="G20" s="13">
        <v>0</v>
      </c>
      <c r="H20" s="14">
        <v>12</v>
      </c>
      <c r="I20" s="13">
        <v>0</v>
      </c>
      <c r="J20" s="14">
        <v>0</v>
      </c>
      <c r="K20" s="13">
        <v>0</v>
      </c>
      <c r="L20" s="15">
        <f t="shared" si="0"/>
        <v>331</v>
      </c>
    </row>
    <row r="21" spans="1:12" ht="15.75" x14ac:dyDescent="0.25">
      <c r="A21" s="7">
        <v>13</v>
      </c>
      <c r="B21" s="8" t="s">
        <v>25</v>
      </c>
      <c r="C21" s="9">
        <v>10</v>
      </c>
      <c r="D21" s="10">
        <v>138</v>
      </c>
      <c r="E21" s="11">
        <v>0</v>
      </c>
      <c r="F21" s="12">
        <v>23</v>
      </c>
      <c r="G21" s="13">
        <v>0</v>
      </c>
      <c r="H21" s="14">
        <v>13</v>
      </c>
      <c r="I21" s="13">
        <v>0</v>
      </c>
      <c r="J21" s="14">
        <v>0</v>
      </c>
      <c r="K21" s="13">
        <v>0</v>
      </c>
      <c r="L21" s="15">
        <f t="shared" si="0"/>
        <v>174</v>
      </c>
    </row>
    <row r="22" spans="1:12" ht="15.75" x14ac:dyDescent="0.25">
      <c r="A22" s="7">
        <v>14</v>
      </c>
      <c r="B22" s="8" t="s">
        <v>26</v>
      </c>
      <c r="C22" s="9">
        <v>10</v>
      </c>
      <c r="D22" s="10">
        <v>327</v>
      </c>
      <c r="E22" s="11">
        <v>0</v>
      </c>
      <c r="F22" s="12">
        <v>99</v>
      </c>
      <c r="G22" s="13">
        <v>0</v>
      </c>
      <c r="H22" s="14">
        <v>29</v>
      </c>
      <c r="I22" s="13">
        <v>0</v>
      </c>
      <c r="J22" s="14">
        <v>0</v>
      </c>
      <c r="K22" s="13">
        <v>0</v>
      </c>
      <c r="L22" s="15">
        <f t="shared" si="0"/>
        <v>455</v>
      </c>
    </row>
    <row r="23" spans="1:12" ht="15.75" x14ac:dyDescent="0.25">
      <c r="A23" s="7">
        <v>15</v>
      </c>
      <c r="B23" s="8" t="s">
        <v>27</v>
      </c>
      <c r="C23" s="9">
        <v>10</v>
      </c>
      <c r="D23" s="10">
        <v>173</v>
      </c>
      <c r="E23" s="11">
        <v>0</v>
      </c>
      <c r="F23" s="12">
        <v>34</v>
      </c>
      <c r="G23" s="13">
        <v>0</v>
      </c>
      <c r="H23" s="14">
        <v>9</v>
      </c>
      <c r="I23" s="13">
        <v>0</v>
      </c>
      <c r="J23" s="14">
        <v>0</v>
      </c>
      <c r="K23" s="13">
        <v>0</v>
      </c>
      <c r="L23" s="15">
        <f t="shared" si="0"/>
        <v>216</v>
      </c>
    </row>
    <row r="24" spans="1:12" ht="15.75" x14ac:dyDescent="0.25">
      <c r="A24" s="7">
        <v>16</v>
      </c>
      <c r="B24" s="8" t="s">
        <v>28</v>
      </c>
      <c r="C24" s="9">
        <v>10</v>
      </c>
      <c r="D24" s="10">
        <v>107</v>
      </c>
      <c r="E24" s="11">
        <v>0</v>
      </c>
      <c r="F24" s="12">
        <v>41</v>
      </c>
      <c r="G24" s="13">
        <v>0</v>
      </c>
      <c r="H24" s="14">
        <v>1</v>
      </c>
      <c r="I24" s="13">
        <v>0</v>
      </c>
      <c r="J24" s="14">
        <v>0</v>
      </c>
      <c r="K24" s="13">
        <v>0</v>
      </c>
      <c r="L24" s="15">
        <f t="shared" si="0"/>
        <v>149</v>
      </c>
    </row>
    <row r="25" spans="1:12" ht="15.75" x14ac:dyDescent="0.25">
      <c r="A25" s="7">
        <v>17</v>
      </c>
      <c r="B25" s="8" t="s">
        <v>29</v>
      </c>
      <c r="C25" s="9">
        <v>10</v>
      </c>
      <c r="D25" s="10">
        <v>96</v>
      </c>
      <c r="E25" s="11">
        <v>0</v>
      </c>
      <c r="F25" s="12">
        <v>37</v>
      </c>
      <c r="G25" s="13">
        <v>0</v>
      </c>
      <c r="H25" s="14">
        <v>4</v>
      </c>
      <c r="I25" s="13">
        <v>0</v>
      </c>
      <c r="J25" s="14">
        <v>0</v>
      </c>
      <c r="K25" s="13">
        <v>0</v>
      </c>
      <c r="L25" s="15">
        <f t="shared" si="0"/>
        <v>137</v>
      </c>
    </row>
    <row r="26" spans="1:12" ht="15.75" x14ac:dyDescent="0.25">
      <c r="A26" s="7">
        <v>18</v>
      </c>
      <c r="B26" s="8" t="s">
        <v>30</v>
      </c>
      <c r="C26" s="9">
        <v>10</v>
      </c>
      <c r="D26" s="10">
        <v>72</v>
      </c>
      <c r="E26" s="11">
        <v>0</v>
      </c>
      <c r="F26" s="12">
        <v>22</v>
      </c>
      <c r="G26" s="13">
        <v>0</v>
      </c>
      <c r="H26" s="14">
        <v>3</v>
      </c>
      <c r="I26" s="13">
        <v>0</v>
      </c>
      <c r="J26" s="14">
        <v>0</v>
      </c>
      <c r="K26" s="13">
        <v>0</v>
      </c>
      <c r="L26" s="15">
        <f t="shared" si="0"/>
        <v>97</v>
      </c>
    </row>
    <row r="27" spans="1:12" ht="15.75" x14ac:dyDescent="0.25">
      <c r="A27" s="7">
        <v>19</v>
      </c>
      <c r="B27" s="8" t="s">
        <v>31</v>
      </c>
      <c r="C27" s="9">
        <v>10</v>
      </c>
      <c r="D27" s="10">
        <v>194</v>
      </c>
      <c r="E27" s="11">
        <v>0</v>
      </c>
      <c r="F27" s="12">
        <v>48</v>
      </c>
      <c r="G27" s="13">
        <v>0</v>
      </c>
      <c r="H27" s="14">
        <v>4</v>
      </c>
      <c r="I27" s="13">
        <v>0</v>
      </c>
      <c r="J27" s="14">
        <v>0</v>
      </c>
      <c r="K27" s="13">
        <v>0</v>
      </c>
      <c r="L27" s="15">
        <f t="shared" si="0"/>
        <v>246</v>
      </c>
    </row>
    <row r="28" spans="1:12" ht="15.75" x14ac:dyDescent="0.25">
      <c r="A28" s="7">
        <v>20</v>
      </c>
      <c r="B28" s="8" t="s">
        <v>32</v>
      </c>
      <c r="C28" s="9">
        <v>10</v>
      </c>
      <c r="D28" s="10">
        <v>33</v>
      </c>
      <c r="E28" s="11">
        <v>0</v>
      </c>
      <c r="F28" s="12">
        <v>12</v>
      </c>
      <c r="G28" s="13">
        <v>0</v>
      </c>
      <c r="H28" s="14">
        <v>1</v>
      </c>
      <c r="I28" s="13">
        <v>0</v>
      </c>
      <c r="J28" s="14">
        <v>0</v>
      </c>
      <c r="K28" s="13">
        <v>0</v>
      </c>
      <c r="L28" s="15">
        <f t="shared" si="0"/>
        <v>46</v>
      </c>
    </row>
    <row r="29" spans="1:12" ht="15.75" x14ac:dyDescent="0.25">
      <c r="A29" s="7">
        <v>21</v>
      </c>
      <c r="B29" s="8" t="s">
        <v>33</v>
      </c>
      <c r="C29" s="9">
        <v>10</v>
      </c>
      <c r="D29" s="10">
        <v>146</v>
      </c>
      <c r="E29" s="11">
        <v>0</v>
      </c>
      <c r="F29" s="12">
        <v>23</v>
      </c>
      <c r="G29" s="13">
        <v>0</v>
      </c>
      <c r="H29" s="14">
        <v>3</v>
      </c>
      <c r="I29" s="13">
        <v>0</v>
      </c>
      <c r="J29" s="14">
        <v>0</v>
      </c>
      <c r="K29" s="13">
        <v>0</v>
      </c>
      <c r="L29" s="15">
        <f t="shared" si="0"/>
        <v>172</v>
      </c>
    </row>
    <row r="30" spans="1:12" ht="15.75" x14ac:dyDescent="0.25">
      <c r="A30" s="7">
        <v>22</v>
      </c>
      <c r="B30" s="8" t="s">
        <v>34</v>
      </c>
      <c r="C30" s="9">
        <v>10</v>
      </c>
      <c r="D30" s="10">
        <v>100</v>
      </c>
      <c r="E30" s="11">
        <v>0</v>
      </c>
      <c r="F30" s="12">
        <v>33</v>
      </c>
      <c r="G30" s="13">
        <v>0</v>
      </c>
      <c r="H30" s="14">
        <v>2</v>
      </c>
      <c r="I30" s="13">
        <v>0</v>
      </c>
      <c r="J30" s="14">
        <v>0</v>
      </c>
      <c r="K30" s="13">
        <v>0</v>
      </c>
      <c r="L30" s="15">
        <f t="shared" si="0"/>
        <v>135</v>
      </c>
    </row>
    <row r="31" spans="1:12" ht="15.75" x14ac:dyDescent="0.25">
      <c r="A31" s="7">
        <v>23</v>
      </c>
      <c r="B31" s="8" t="s">
        <v>35</v>
      </c>
      <c r="C31" s="9">
        <v>10</v>
      </c>
      <c r="D31" s="10">
        <v>59</v>
      </c>
      <c r="E31" s="11">
        <v>0</v>
      </c>
      <c r="F31" s="12">
        <v>27</v>
      </c>
      <c r="G31" s="13">
        <v>0</v>
      </c>
      <c r="H31" s="14">
        <v>9</v>
      </c>
      <c r="I31" s="13">
        <v>0</v>
      </c>
      <c r="J31" s="14">
        <v>0</v>
      </c>
      <c r="K31" s="13">
        <v>0</v>
      </c>
      <c r="L31" s="15">
        <f t="shared" si="0"/>
        <v>95</v>
      </c>
    </row>
    <row r="32" spans="1:12" ht="15.75" x14ac:dyDescent="0.25">
      <c r="A32" s="7">
        <v>24</v>
      </c>
      <c r="B32" s="8" t="s">
        <v>36</v>
      </c>
      <c r="C32" s="9">
        <v>10</v>
      </c>
      <c r="D32" s="10">
        <v>68</v>
      </c>
      <c r="E32" s="11">
        <v>0</v>
      </c>
      <c r="F32" s="12">
        <v>20</v>
      </c>
      <c r="G32" s="13">
        <v>0</v>
      </c>
      <c r="H32" s="14">
        <v>11</v>
      </c>
      <c r="I32" s="13">
        <v>0</v>
      </c>
      <c r="J32" s="14">
        <v>0</v>
      </c>
      <c r="K32" s="13">
        <v>0</v>
      </c>
      <c r="L32" s="15">
        <f t="shared" si="0"/>
        <v>99</v>
      </c>
    </row>
    <row r="33" spans="1:12" ht="15.75" x14ac:dyDescent="0.25">
      <c r="A33" s="7">
        <v>25</v>
      </c>
      <c r="B33" s="18" t="s">
        <v>37</v>
      </c>
      <c r="C33" s="19">
        <v>10</v>
      </c>
      <c r="D33" s="10">
        <v>235</v>
      </c>
      <c r="E33" s="20">
        <v>0</v>
      </c>
      <c r="F33" s="12">
        <v>37</v>
      </c>
      <c r="G33" s="21">
        <v>0</v>
      </c>
      <c r="H33" s="14">
        <v>3</v>
      </c>
      <c r="I33" s="21">
        <v>0</v>
      </c>
      <c r="J33" s="14">
        <v>0</v>
      </c>
      <c r="K33" s="21">
        <v>0</v>
      </c>
      <c r="L33" s="15">
        <f t="shared" si="0"/>
        <v>275</v>
      </c>
    </row>
    <row r="34" spans="1:12" ht="15.75" x14ac:dyDescent="0.25">
      <c r="A34" s="7">
        <v>26</v>
      </c>
      <c r="B34" s="8" t="s">
        <v>38</v>
      </c>
      <c r="C34" s="22">
        <v>10</v>
      </c>
      <c r="D34" s="10">
        <v>62</v>
      </c>
      <c r="E34" s="23">
        <v>0</v>
      </c>
      <c r="F34" s="12">
        <v>35</v>
      </c>
      <c r="G34" s="24">
        <v>0</v>
      </c>
      <c r="H34" s="14">
        <v>25</v>
      </c>
      <c r="I34" s="24">
        <v>0</v>
      </c>
      <c r="J34" s="14">
        <v>0</v>
      </c>
      <c r="K34" s="24">
        <v>0</v>
      </c>
      <c r="L34" s="15">
        <f t="shared" si="0"/>
        <v>122</v>
      </c>
    </row>
    <row r="35" spans="1:12" ht="15.75" x14ac:dyDescent="0.25">
      <c r="A35" s="7">
        <v>27</v>
      </c>
      <c r="B35" s="18" t="s">
        <v>39</v>
      </c>
      <c r="C35" s="22">
        <v>10</v>
      </c>
      <c r="D35" s="10">
        <v>0</v>
      </c>
      <c r="E35" s="23">
        <v>0</v>
      </c>
      <c r="F35" s="12">
        <v>0</v>
      </c>
      <c r="G35" s="24">
        <v>0</v>
      </c>
      <c r="H35" s="14">
        <v>0</v>
      </c>
      <c r="I35" s="24">
        <v>0</v>
      </c>
      <c r="J35" s="14">
        <v>0</v>
      </c>
      <c r="K35" s="24">
        <v>0</v>
      </c>
      <c r="L35" s="15">
        <f t="shared" si="0"/>
        <v>0</v>
      </c>
    </row>
    <row r="36" spans="1:12" ht="15.75" x14ac:dyDescent="0.25">
      <c r="A36" s="7">
        <v>28</v>
      </c>
      <c r="B36" s="18" t="s">
        <v>40</v>
      </c>
      <c r="C36" s="22">
        <v>10</v>
      </c>
      <c r="D36" s="10">
        <v>0</v>
      </c>
      <c r="E36" s="23">
        <v>0</v>
      </c>
      <c r="F36" s="12">
        <v>0</v>
      </c>
      <c r="G36" s="24">
        <v>0</v>
      </c>
      <c r="H36" s="14">
        <v>0</v>
      </c>
      <c r="I36" s="24">
        <v>0</v>
      </c>
      <c r="J36" s="14">
        <v>0</v>
      </c>
      <c r="K36" s="24">
        <v>0</v>
      </c>
      <c r="L36" s="15">
        <f t="shared" si="0"/>
        <v>0</v>
      </c>
    </row>
    <row r="37" spans="1:12" ht="16.5" thickBot="1" x14ac:dyDescent="0.3">
      <c r="A37" s="7">
        <v>29</v>
      </c>
      <c r="B37" s="18" t="s">
        <v>41</v>
      </c>
      <c r="C37" s="25">
        <v>10</v>
      </c>
      <c r="D37" s="10">
        <v>0</v>
      </c>
      <c r="E37" s="23">
        <v>0</v>
      </c>
      <c r="F37" s="12">
        <v>0</v>
      </c>
      <c r="G37" s="24">
        <v>0</v>
      </c>
      <c r="H37" s="14">
        <v>0</v>
      </c>
      <c r="I37" s="24">
        <v>0</v>
      </c>
      <c r="J37" s="14">
        <v>0</v>
      </c>
      <c r="K37" s="24">
        <v>0</v>
      </c>
      <c r="L37" s="15">
        <f t="shared" si="0"/>
        <v>0</v>
      </c>
    </row>
    <row r="38" spans="1:12" ht="15.75" x14ac:dyDescent="0.25">
      <c r="A38" s="225" t="s">
        <v>42</v>
      </c>
      <c r="B38" s="226"/>
      <c r="C38" s="26">
        <v>10</v>
      </c>
      <c r="D38" s="27">
        <f t="shared" ref="D38:K38" si="1">SUM(D9:D37)</f>
        <v>3759</v>
      </c>
      <c r="E38" s="28">
        <f t="shared" si="1"/>
        <v>0</v>
      </c>
      <c r="F38" s="29">
        <f t="shared" si="1"/>
        <v>1014</v>
      </c>
      <c r="G38" s="30">
        <f t="shared" si="1"/>
        <v>0</v>
      </c>
      <c r="H38" s="29">
        <f t="shared" si="1"/>
        <v>259</v>
      </c>
      <c r="I38" s="30">
        <f t="shared" si="1"/>
        <v>0</v>
      </c>
      <c r="J38" s="29">
        <f t="shared" si="1"/>
        <v>0</v>
      </c>
      <c r="K38" s="30">
        <f t="shared" si="1"/>
        <v>0</v>
      </c>
      <c r="L38" s="31">
        <f>SUM(D38:K38)</f>
        <v>5032</v>
      </c>
    </row>
    <row r="39" spans="1:12" ht="15" customHeight="1" x14ac:dyDescent="0.25">
      <c r="A39" s="227" t="s">
        <v>43</v>
      </c>
      <c r="B39" s="228"/>
      <c r="C39" s="32">
        <v>10</v>
      </c>
      <c r="D39" s="32">
        <f>SUM(D9:D33)</f>
        <v>3697</v>
      </c>
      <c r="E39" s="33">
        <f>SUM(E9:E33)</f>
        <v>0</v>
      </c>
      <c r="F39" s="32">
        <f>F9+F10+F11+F12+F13+F14+F15+F16+F17+F18+F19+F20+F21+F22+F23+F24+F25+F26+F27+F28+F29+F30+F31+F32+F3+F33</f>
        <v>979</v>
      </c>
      <c r="G39" s="33">
        <f>G9+G10+G11+G12+G14+G13+G15+G16+G17+G18+G19+G20+G21+G22+G23+G24+G25+G26+G27+G28+G29+G30+G31+G32+G33</f>
        <v>0</v>
      </c>
      <c r="H39" s="32">
        <f>H9+H10+H11+H12+H13+H14++H15+H16+H17+H18+H19+H20+H21+H22+H23+H24+H25+H26+H27+H28+H29+H30+H31+H32+H33</f>
        <v>234</v>
      </c>
      <c r="I39" s="33">
        <f>I9+I10+I11+I12+I13+I14+I15+I16+I17+I18+I19+I20+I21+I22+I23+I24+I25+I26+I27+I28+I29+I30+I31+I32+I33</f>
        <v>0</v>
      </c>
      <c r="J39" s="32">
        <f>J9+J10+J11+J12+J13+J14++J15+J16+J17+J18+J19+J20+J21+J22+J23+J24+J25+J26+J27+J28+J29+J30+J31+J32+J33</f>
        <v>0</v>
      </c>
      <c r="K39" s="33">
        <f>K9+K10+K11+K12+K13+K14+K15+K16+K17+K18+K19+K20+K21+K22+K23+K24+K25+K26+K27+K28+K29+K30+K31+K32+K33</f>
        <v>0</v>
      </c>
      <c r="L39" s="34">
        <f>SUM(D39:K39)</f>
        <v>4910</v>
      </c>
    </row>
    <row r="41" spans="1:12" ht="15.75" x14ac:dyDescent="0.25">
      <c r="D41" s="133"/>
      <c r="E41" s="133"/>
      <c r="F41" s="133"/>
      <c r="G41" s="133"/>
      <c r="H41" s="133"/>
      <c r="I41" s="133"/>
      <c r="J41" s="133"/>
      <c r="K41" s="133"/>
      <c r="L41" s="133"/>
    </row>
    <row r="43" spans="1:12" x14ac:dyDescent="0.25">
      <c r="B43" s="2" t="s">
        <v>59</v>
      </c>
      <c r="C43" s="2"/>
      <c r="D43" s="2"/>
      <c r="E43" s="2"/>
    </row>
    <row r="44" spans="1:12" ht="15.75" thickBot="1" x14ac:dyDescent="0.3">
      <c r="A44" s="211" t="s">
        <v>45</v>
      </c>
      <c r="B44" s="211"/>
    </row>
    <row r="45" spans="1:12" ht="14.25" customHeight="1" x14ac:dyDescent="0.25">
      <c r="A45" s="212" t="s">
        <v>2</v>
      </c>
      <c r="B45" s="212" t="s">
        <v>3</v>
      </c>
      <c r="C45" s="212" t="s">
        <v>4</v>
      </c>
      <c r="D45" s="215" t="s">
        <v>5</v>
      </c>
      <c r="E45" s="216"/>
      <c r="F45" s="216"/>
      <c r="G45" s="216"/>
      <c r="H45" s="216"/>
      <c r="I45" s="216"/>
      <c r="J45" s="216"/>
      <c r="K45" s="217"/>
      <c r="L45" s="218" t="s">
        <v>6</v>
      </c>
    </row>
    <row r="46" spans="1:12" ht="21.75" customHeight="1" x14ac:dyDescent="0.25">
      <c r="A46" s="213"/>
      <c r="B46" s="213"/>
      <c r="C46" s="213"/>
      <c r="D46" s="221" t="s">
        <v>7</v>
      </c>
      <c r="E46" s="222"/>
      <c r="F46" s="222" t="s">
        <v>8</v>
      </c>
      <c r="G46" s="222"/>
      <c r="H46" s="222" t="s">
        <v>9</v>
      </c>
      <c r="I46" s="222"/>
      <c r="J46" s="222" t="s">
        <v>10</v>
      </c>
      <c r="K46" s="222"/>
      <c r="L46" s="219"/>
    </row>
    <row r="47" spans="1:12" ht="13.5" customHeight="1" thickBot="1" x14ac:dyDescent="0.3">
      <c r="A47" s="213"/>
      <c r="B47" s="213"/>
      <c r="C47" s="213"/>
      <c r="D47" s="223">
        <v>1</v>
      </c>
      <c r="E47" s="224"/>
      <c r="F47" s="224">
        <v>2</v>
      </c>
      <c r="G47" s="224"/>
      <c r="H47" s="224">
        <v>3</v>
      </c>
      <c r="I47" s="224"/>
      <c r="J47" s="224">
        <v>4</v>
      </c>
      <c r="K47" s="224"/>
      <c r="L47" s="220"/>
    </row>
    <row r="48" spans="1:12" ht="15.75" thickBot="1" x14ac:dyDescent="0.3">
      <c r="A48" s="214"/>
      <c r="B48" s="214"/>
      <c r="C48" s="214"/>
      <c r="D48" s="4" t="s">
        <v>11</v>
      </c>
      <c r="E48" s="5" t="s">
        <v>12</v>
      </c>
      <c r="F48" s="5" t="s">
        <v>11</v>
      </c>
      <c r="G48" s="5" t="s">
        <v>12</v>
      </c>
      <c r="H48" s="5" t="s">
        <v>11</v>
      </c>
      <c r="I48" s="5" t="s">
        <v>12</v>
      </c>
      <c r="J48" s="5" t="s">
        <v>11</v>
      </c>
      <c r="K48" s="5" t="s">
        <v>12</v>
      </c>
      <c r="L48" s="6"/>
    </row>
    <row r="49" spans="1:12" ht="15.75" x14ac:dyDescent="0.25">
      <c r="A49" s="7">
        <v>1</v>
      </c>
      <c r="B49" s="8" t="s">
        <v>13</v>
      </c>
      <c r="C49" s="9">
        <v>10</v>
      </c>
      <c r="D49" s="38">
        <v>131</v>
      </c>
      <c r="E49" s="39">
        <v>9</v>
      </c>
      <c r="F49" s="38">
        <v>48</v>
      </c>
      <c r="G49" s="13">
        <v>2</v>
      </c>
      <c r="H49" s="14">
        <v>7</v>
      </c>
      <c r="I49" s="13">
        <v>1</v>
      </c>
      <c r="J49" s="14">
        <v>0</v>
      </c>
      <c r="K49" s="13">
        <v>0</v>
      </c>
      <c r="L49" s="16">
        <f>SUM(D49:K49)</f>
        <v>198</v>
      </c>
    </row>
    <row r="50" spans="1:12" ht="15.75" x14ac:dyDescent="0.25">
      <c r="A50" s="7">
        <v>2</v>
      </c>
      <c r="B50" s="8" t="s">
        <v>14</v>
      </c>
      <c r="C50" s="9">
        <v>10</v>
      </c>
      <c r="D50" s="38">
        <v>106</v>
      </c>
      <c r="E50" s="39">
        <v>8</v>
      </c>
      <c r="F50" s="38">
        <v>27</v>
      </c>
      <c r="G50" s="13">
        <v>0</v>
      </c>
      <c r="H50" s="14">
        <v>11</v>
      </c>
      <c r="I50" s="13">
        <v>0</v>
      </c>
      <c r="J50" s="14">
        <v>0</v>
      </c>
      <c r="K50" s="13">
        <v>0</v>
      </c>
      <c r="L50" s="16">
        <f t="shared" ref="L50:L77" si="2">SUM(D50:K50)</f>
        <v>152</v>
      </c>
    </row>
    <row r="51" spans="1:12" ht="15.75" x14ac:dyDescent="0.25">
      <c r="A51" s="7">
        <v>3</v>
      </c>
      <c r="B51" s="8" t="s">
        <v>15</v>
      </c>
      <c r="C51" s="9">
        <v>10</v>
      </c>
      <c r="D51" s="38">
        <v>469</v>
      </c>
      <c r="E51" s="39">
        <v>22</v>
      </c>
      <c r="F51" s="38">
        <v>144</v>
      </c>
      <c r="G51" s="13">
        <v>3</v>
      </c>
      <c r="H51" s="14">
        <v>18</v>
      </c>
      <c r="I51" s="13">
        <v>0</v>
      </c>
      <c r="J51" s="14">
        <v>0</v>
      </c>
      <c r="K51" s="13">
        <v>0</v>
      </c>
      <c r="L51" s="16">
        <f t="shared" si="2"/>
        <v>656</v>
      </c>
    </row>
    <row r="52" spans="1:12" ht="15.75" x14ac:dyDescent="0.25">
      <c r="A52" s="7">
        <v>4</v>
      </c>
      <c r="B52" s="17" t="s">
        <v>16</v>
      </c>
      <c r="C52" s="9">
        <v>10</v>
      </c>
      <c r="D52" s="38">
        <v>37</v>
      </c>
      <c r="E52" s="39">
        <v>0</v>
      </c>
      <c r="F52" s="38">
        <v>10</v>
      </c>
      <c r="G52" s="13">
        <v>1</v>
      </c>
      <c r="H52" s="14">
        <v>1</v>
      </c>
      <c r="I52" s="13">
        <v>0</v>
      </c>
      <c r="J52" s="14">
        <v>0</v>
      </c>
      <c r="K52" s="13">
        <v>0</v>
      </c>
      <c r="L52" s="16">
        <f t="shared" si="2"/>
        <v>49</v>
      </c>
    </row>
    <row r="53" spans="1:12" ht="15.75" x14ac:dyDescent="0.25">
      <c r="A53" s="7">
        <v>5</v>
      </c>
      <c r="B53" s="8" t="s">
        <v>17</v>
      </c>
      <c r="C53" s="9">
        <v>10</v>
      </c>
      <c r="D53" s="38">
        <v>110</v>
      </c>
      <c r="E53" s="39">
        <v>19</v>
      </c>
      <c r="F53" s="38">
        <v>29</v>
      </c>
      <c r="G53" s="13">
        <v>1</v>
      </c>
      <c r="H53" s="14">
        <v>4</v>
      </c>
      <c r="I53" s="13">
        <v>0</v>
      </c>
      <c r="J53" s="14">
        <v>0</v>
      </c>
      <c r="K53" s="13">
        <v>0</v>
      </c>
      <c r="L53" s="16">
        <f t="shared" si="2"/>
        <v>163</v>
      </c>
    </row>
    <row r="54" spans="1:12" ht="15.75" x14ac:dyDescent="0.25">
      <c r="A54" s="7">
        <v>6</v>
      </c>
      <c r="B54" s="8" t="s">
        <v>18</v>
      </c>
      <c r="C54" s="9">
        <v>10</v>
      </c>
      <c r="D54" s="38">
        <v>160</v>
      </c>
      <c r="E54" s="39">
        <v>8</v>
      </c>
      <c r="F54" s="38">
        <v>55</v>
      </c>
      <c r="G54" s="13">
        <v>5</v>
      </c>
      <c r="H54" s="14">
        <v>10</v>
      </c>
      <c r="I54" s="13">
        <v>0</v>
      </c>
      <c r="J54" s="14">
        <v>0</v>
      </c>
      <c r="K54" s="13">
        <v>0</v>
      </c>
      <c r="L54" s="16">
        <f t="shared" si="2"/>
        <v>238</v>
      </c>
    </row>
    <row r="55" spans="1:12" ht="15.75" x14ac:dyDescent="0.25">
      <c r="A55" s="7">
        <v>7</v>
      </c>
      <c r="B55" s="8" t="s">
        <v>19</v>
      </c>
      <c r="C55" s="9">
        <v>10</v>
      </c>
      <c r="D55" s="38">
        <v>85</v>
      </c>
      <c r="E55" s="39">
        <v>5</v>
      </c>
      <c r="F55" s="38">
        <v>26</v>
      </c>
      <c r="G55" s="13">
        <v>3</v>
      </c>
      <c r="H55" s="14">
        <v>0</v>
      </c>
      <c r="I55" s="13">
        <v>0</v>
      </c>
      <c r="J55" s="14">
        <v>0</v>
      </c>
      <c r="K55" s="13">
        <v>0</v>
      </c>
      <c r="L55" s="16">
        <f t="shared" si="2"/>
        <v>119</v>
      </c>
    </row>
    <row r="56" spans="1:12" ht="15.75" x14ac:dyDescent="0.25">
      <c r="A56" s="7">
        <v>8</v>
      </c>
      <c r="B56" s="8" t="s">
        <v>20</v>
      </c>
      <c r="C56" s="9">
        <v>10</v>
      </c>
      <c r="D56" s="38">
        <v>90</v>
      </c>
      <c r="E56" s="39">
        <v>9</v>
      </c>
      <c r="F56" s="38">
        <v>25</v>
      </c>
      <c r="G56" s="13">
        <v>1</v>
      </c>
      <c r="H56" s="14">
        <v>3</v>
      </c>
      <c r="I56" s="13">
        <v>0</v>
      </c>
      <c r="J56" s="14">
        <v>0</v>
      </c>
      <c r="K56" s="13">
        <v>0</v>
      </c>
      <c r="L56" s="16">
        <f t="shared" si="2"/>
        <v>128</v>
      </c>
    </row>
    <row r="57" spans="1:12" ht="15.75" x14ac:dyDescent="0.25">
      <c r="A57" s="7" t="s">
        <v>49</v>
      </c>
      <c r="B57" s="8" t="s">
        <v>21</v>
      </c>
      <c r="C57" s="9">
        <v>10</v>
      </c>
      <c r="D57" s="38">
        <v>182</v>
      </c>
      <c r="E57" s="39">
        <v>6</v>
      </c>
      <c r="F57" s="38">
        <v>24</v>
      </c>
      <c r="G57" s="13">
        <v>1</v>
      </c>
      <c r="H57" s="14">
        <v>9</v>
      </c>
      <c r="I57" s="13">
        <v>0</v>
      </c>
      <c r="J57" s="14">
        <v>0</v>
      </c>
      <c r="K57" s="13">
        <v>0</v>
      </c>
      <c r="L57" s="16">
        <f t="shared" si="2"/>
        <v>222</v>
      </c>
    </row>
    <row r="58" spans="1:12" ht="15.75" x14ac:dyDescent="0.25">
      <c r="A58" s="7">
        <v>10</v>
      </c>
      <c r="B58" s="8" t="s">
        <v>22</v>
      </c>
      <c r="C58" s="9">
        <v>10</v>
      </c>
      <c r="D58" s="38">
        <v>107</v>
      </c>
      <c r="E58" s="39">
        <v>5</v>
      </c>
      <c r="F58" s="38">
        <v>27</v>
      </c>
      <c r="G58" s="13">
        <v>2</v>
      </c>
      <c r="H58" s="14">
        <v>21</v>
      </c>
      <c r="I58" s="13">
        <v>0</v>
      </c>
      <c r="J58" s="14">
        <v>0</v>
      </c>
      <c r="K58" s="13">
        <v>0</v>
      </c>
      <c r="L58" s="16">
        <f t="shared" si="2"/>
        <v>162</v>
      </c>
    </row>
    <row r="59" spans="1:12" ht="15.75" x14ac:dyDescent="0.25">
      <c r="A59" s="7">
        <v>11</v>
      </c>
      <c r="B59" s="8" t="s">
        <v>23</v>
      </c>
      <c r="C59" s="9">
        <v>10</v>
      </c>
      <c r="D59" s="38">
        <v>0</v>
      </c>
      <c r="E59" s="39">
        <v>0</v>
      </c>
      <c r="F59" s="38">
        <v>0</v>
      </c>
      <c r="G59" s="13">
        <v>0</v>
      </c>
      <c r="H59" s="14">
        <v>0</v>
      </c>
      <c r="I59" s="13">
        <v>0</v>
      </c>
      <c r="J59" s="14">
        <v>0</v>
      </c>
      <c r="K59" s="13">
        <v>0</v>
      </c>
      <c r="L59" s="16">
        <f t="shared" si="2"/>
        <v>0</v>
      </c>
    </row>
    <row r="60" spans="1:12" ht="15.75" x14ac:dyDescent="0.25">
      <c r="A60" s="7">
        <v>12</v>
      </c>
      <c r="B60" s="8" t="s">
        <v>24</v>
      </c>
      <c r="C60" s="9">
        <v>10</v>
      </c>
      <c r="D60" s="38">
        <v>208</v>
      </c>
      <c r="E60" s="39">
        <v>18</v>
      </c>
      <c r="F60" s="38">
        <v>69</v>
      </c>
      <c r="G60" s="13">
        <v>4</v>
      </c>
      <c r="H60" s="14">
        <v>9</v>
      </c>
      <c r="I60" s="13">
        <v>0</v>
      </c>
      <c r="J60" s="14">
        <v>0</v>
      </c>
      <c r="K60" s="13">
        <v>0</v>
      </c>
      <c r="L60" s="16">
        <f t="shared" si="2"/>
        <v>308</v>
      </c>
    </row>
    <row r="61" spans="1:12" ht="15.75" x14ac:dyDescent="0.25">
      <c r="A61" s="7">
        <v>13</v>
      </c>
      <c r="B61" s="8" t="s">
        <v>25</v>
      </c>
      <c r="C61" s="9">
        <v>10</v>
      </c>
      <c r="D61" s="38">
        <v>106</v>
      </c>
      <c r="E61" s="39">
        <v>3</v>
      </c>
      <c r="F61" s="38">
        <v>28</v>
      </c>
      <c r="G61" s="13">
        <v>1</v>
      </c>
      <c r="H61" s="14">
        <v>15</v>
      </c>
      <c r="I61" s="13">
        <v>0</v>
      </c>
      <c r="J61" s="14">
        <v>0</v>
      </c>
      <c r="K61" s="13">
        <v>0</v>
      </c>
      <c r="L61" s="16">
        <f t="shared" si="2"/>
        <v>153</v>
      </c>
    </row>
    <row r="62" spans="1:12" ht="15.75" x14ac:dyDescent="0.25">
      <c r="A62" s="7">
        <v>14</v>
      </c>
      <c r="B62" s="8" t="s">
        <v>26</v>
      </c>
      <c r="C62" s="9">
        <v>10</v>
      </c>
      <c r="D62" s="38">
        <v>340</v>
      </c>
      <c r="E62" s="39">
        <v>25</v>
      </c>
      <c r="F62" s="38">
        <v>88</v>
      </c>
      <c r="G62" s="13">
        <v>5</v>
      </c>
      <c r="H62" s="14">
        <v>23</v>
      </c>
      <c r="I62" s="13">
        <v>1</v>
      </c>
      <c r="J62" s="14">
        <v>0</v>
      </c>
      <c r="K62" s="13">
        <v>0</v>
      </c>
      <c r="L62" s="16">
        <f t="shared" si="2"/>
        <v>482</v>
      </c>
    </row>
    <row r="63" spans="1:12" ht="15.75" x14ac:dyDescent="0.25">
      <c r="A63" s="7">
        <v>15</v>
      </c>
      <c r="B63" s="8" t="s">
        <v>27</v>
      </c>
      <c r="C63" s="9">
        <v>10</v>
      </c>
      <c r="D63" s="38">
        <v>192</v>
      </c>
      <c r="E63" s="39">
        <v>5</v>
      </c>
      <c r="F63" s="38">
        <v>45</v>
      </c>
      <c r="G63" s="13">
        <v>0</v>
      </c>
      <c r="H63" s="14">
        <v>11</v>
      </c>
      <c r="I63" s="13">
        <v>0</v>
      </c>
      <c r="J63" s="14">
        <v>0</v>
      </c>
      <c r="K63" s="13">
        <v>0</v>
      </c>
      <c r="L63" s="16">
        <f t="shared" si="2"/>
        <v>253</v>
      </c>
    </row>
    <row r="64" spans="1:12" ht="15.75" x14ac:dyDescent="0.25">
      <c r="A64" s="7">
        <v>16</v>
      </c>
      <c r="B64" s="8" t="s">
        <v>28</v>
      </c>
      <c r="C64" s="9">
        <v>10</v>
      </c>
      <c r="D64" s="38">
        <v>94</v>
      </c>
      <c r="E64" s="39">
        <v>9</v>
      </c>
      <c r="F64" s="38">
        <v>28</v>
      </c>
      <c r="G64" s="13">
        <v>0</v>
      </c>
      <c r="H64" s="14">
        <v>2</v>
      </c>
      <c r="I64" s="13">
        <v>0</v>
      </c>
      <c r="J64" s="14">
        <v>0</v>
      </c>
      <c r="K64" s="13">
        <v>0</v>
      </c>
      <c r="L64" s="16">
        <f t="shared" si="2"/>
        <v>133</v>
      </c>
    </row>
    <row r="65" spans="1:14" ht="15.75" x14ac:dyDescent="0.25">
      <c r="A65" s="7">
        <v>17</v>
      </c>
      <c r="B65" s="8" t="s">
        <v>29</v>
      </c>
      <c r="C65" s="9">
        <v>10</v>
      </c>
      <c r="D65" s="38">
        <v>84</v>
      </c>
      <c r="E65" s="39">
        <v>0</v>
      </c>
      <c r="F65" s="38">
        <v>2</v>
      </c>
      <c r="G65" s="13">
        <v>0</v>
      </c>
      <c r="H65" s="14">
        <v>0</v>
      </c>
      <c r="I65" s="13">
        <v>0</v>
      </c>
      <c r="J65" s="14">
        <v>0</v>
      </c>
      <c r="K65" s="13">
        <v>0</v>
      </c>
      <c r="L65" s="16">
        <f t="shared" si="2"/>
        <v>86</v>
      </c>
    </row>
    <row r="66" spans="1:14" ht="15.75" x14ac:dyDescent="0.25">
      <c r="A66" s="7">
        <v>18</v>
      </c>
      <c r="B66" s="8" t="s">
        <v>30</v>
      </c>
      <c r="C66" s="9">
        <v>10</v>
      </c>
      <c r="D66" s="38">
        <v>66</v>
      </c>
      <c r="E66" s="39">
        <v>1</v>
      </c>
      <c r="F66" s="38">
        <v>14</v>
      </c>
      <c r="G66" s="13">
        <v>0</v>
      </c>
      <c r="H66" s="14">
        <v>2</v>
      </c>
      <c r="I66" s="13">
        <v>0</v>
      </c>
      <c r="J66" s="14">
        <v>0</v>
      </c>
      <c r="K66" s="13">
        <v>0</v>
      </c>
      <c r="L66" s="16">
        <f t="shared" si="2"/>
        <v>83</v>
      </c>
    </row>
    <row r="67" spans="1:14" ht="15.75" x14ac:dyDescent="0.25">
      <c r="A67" s="7">
        <v>19</v>
      </c>
      <c r="B67" s="8" t="s">
        <v>31</v>
      </c>
      <c r="C67" s="9">
        <v>10</v>
      </c>
      <c r="D67" s="38">
        <v>145</v>
      </c>
      <c r="E67" s="39">
        <v>9</v>
      </c>
      <c r="F67" s="38">
        <v>48</v>
      </c>
      <c r="G67" s="13">
        <v>0</v>
      </c>
      <c r="H67" s="14">
        <v>8</v>
      </c>
      <c r="I67" s="13">
        <v>0</v>
      </c>
      <c r="J67" s="14">
        <v>0</v>
      </c>
      <c r="K67" s="13">
        <v>0</v>
      </c>
      <c r="L67" s="16">
        <f t="shared" si="2"/>
        <v>210</v>
      </c>
    </row>
    <row r="68" spans="1:14" ht="15.75" x14ac:dyDescent="0.25">
      <c r="A68" s="7">
        <v>20</v>
      </c>
      <c r="B68" s="8" t="s">
        <v>32</v>
      </c>
      <c r="C68" s="9">
        <v>10</v>
      </c>
      <c r="D68" s="38">
        <v>42</v>
      </c>
      <c r="E68" s="39">
        <v>0</v>
      </c>
      <c r="F68" s="38">
        <v>15</v>
      </c>
      <c r="G68" s="13">
        <v>0</v>
      </c>
      <c r="H68" s="14">
        <v>1</v>
      </c>
      <c r="I68" s="13">
        <v>0</v>
      </c>
      <c r="J68" s="14">
        <v>0</v>
      </c>
      <c r="K68" s="13">
        <v>0</v>
      </c>
      <c r="L68" s="16">
        <f t="shared" si="2"/>
        <v>58</v>
      </c>
    </row>
    <row r="69" spans="1:14" ht="15.75" x14ac:dyDescent="0.25">
      <c r="A69" s="7">
        <v>21</v>
      </c>
      <c r="B69" s="8" t="s">
        <v>33</v>
      </c>
      <c r="C69" s="9">
        <v>10</v>
      </c>
      <c r="D69" s="38">
        <v>137</v>
      </c>
      <c r="E69" s="39">
        <v>6</v>
      </c>
      <c r="F69" s="38">
        <v>23</v>
      </c>
      <c r="G69" s="13">
        <v>0</v>
      </c>
      <c r="H69" s="14">
        <v>5</v>
      </c>
      <c r="I69" s="13">
        <v>0</v>
      </c>
      <c r="J69" s="14">
        <v>0</v>
      </c>
      <c r="K69" s="13">
        <v>0</v>
      </c>
      <c r="L69" s="16">
        <f t="shared" si="2"/>
        <v>171</v>
      </c>
    </row>
    <row r="70" spans="1:14" ht="15.75" x14ac:dyDescent="0.25">
      <c r="A70" s="7">
        <v>22</v>
      </c>
      <c r="B70" s="8" t="s">
        <v>34</v>
      </c>
      <c r="C70" s="9">
        <v>10</v>
      </c>
      <c r="D70" s="38">
        <v>128</v>
      </c>
      <c r="E70" s="39">
        <v>22</v>
      </c>
      <c r="F70" s="38">
        <v>43</v>
      </c>
      <c r="G70" s="13">
        <v>1</v>
      </c>
      <c r="H70" s="14">
        <v>3</v>
      </c>
      <c r="I70" s="13">
        <v>0</v>
      </c>
      <c r="J70" s="14">
        <v>0</v>
      </c>
      <c r="K70" s="13">
        <v>0</v>
      </c>
      <c r="L70" s="16">
        <f t="shared" si="2"/>
        <v>197</v>
      </c>
    </row>
    <row r="71" spans="1:14" ht="15.75" x14ac:dyDescent="0.25">
      <c r="A71" s="7">
        <v>23</v>
      </c>
      <c r="B71" s="8" t="s">
        <v>35</v>
      </c>
      <c r="C71" s="9">
        <v>10</v>
      </c>
      <c r="D71" s="38">
        <v>56</v>
      </c>
      <c r="E71" s="39">
        <v>8</v>
      </c>
      <c r="F71" s="38">
        <v>23</v>
      </c>
      <c r="G71" s="13">
        <v>0</v>
      </c>
      <c r="H71" s="14">
        <v>5</v>
      </c>
      <c r="I71" s="13">
        <v>0</v>
      </c>
      <c r="J71" s="14">
        <v>0</v>
      </c>
      <c r="K71" s="13">
        <v>0</v>
      </c>
      <c r="L71" s="16">
        <f t="shared" si="2"/>
        <v>92</v>
      </c>
    </row>
    <row r="72" spans="1:14" ht="15.75" x14ac:dyDescent="0.25">
      <c r="A72" s="7">
        <v>24</v>
      </c>
      <c r="B72" s="8" t="s">
        <v>36</v>
      </c>
      <c r="C72" s="9">
        <v>10</v>
      </c>
      <c r="D72" s="38">
        <v>78</v>
      </c>
      <c r="E72" s="39">
        <v>4</v>
      </c>
      <c r="F72" s="38">
        <v>20</v>
      </c>
      <c r="G72" s="13">
        <v>0</v>
      </c>
      <c r="H72" s="14">
        <v>3</v>
      </c>
      <c r="I72" s="13">
        <v>0</v>
      </c>
      <c r="J72" s="14">
        <v>0</v>
      </c>
      <c r="K72" s="13">
        <v>0</v>
      </c>
      <c r="L72" s="16">
        <f t="shared" si="2"/>
        <v>105</v>
      </c>
    </row>
    <row r="73" spans="1:14" ht="15.75" x14ac:dyDescent="0.25">
      <c r="A73" s="7">
        <v>25</v>
      </c>
      <c r="B73" s="18" t="s">
        <v>37</v>
      </c>
      <c r="C73" s="19">
        <v>10</v>
      </c>
      <c r="D73" s="38">
        <v>209</v>
      </c>
      <c r="E73" s="39">
        <v>8</v>
      </c>
      <c r="F73" s="38">
        <v>45</v>
      </c>
      <c r="G73" s="13">
        <v>1</v>
      </c>
      <c r="H73" s="14">
        <v>4</v>
      </c>
      <c r="I73" s="13">
        <v>0</v>
      </c>
      <c r="J73" s="14">
        <v>0</v>
      </c>
      <c r="K73" s="13">
        <v>0</v>
      </c>
      <c r="L73" s="16">
        <f t="shared" si="2"/>
        <v>267</v>
      </c>
    </row>
    <row r="74" spans="1:14" ht="15.75" x14ac:dyDescent="0.25">
      <c r="A74" s="7">
        <v>26</v>
      </c>
      <c r="B74" s="8" t="s">
        <v>38</v>
      </c>
      <c r="C74" s="22">
        <v>10</v>
      </c>
      <c r="D74" s="38">
        <v>72</v>
      </c>
      <c r="E74" s="39">
        <v>2</v>
      </c>
      <c r="F74" s="38">
        <v>38</v>
      </c>
      <c r="G74" s="13">
        <v>0</v>
      </c>
      <c r="H74" s="14">
        <v>8</v>
      </c>
      <c r="I74" s="13">
        <v>0</v>
      </c>
      <c r="J74" s="14">
        <v>0</v>
      </c>
      <c r="K74" s="13">
        <v>0</v>
      </c>
      <c r="L74" s="16">
        <f t="shared" si="2"/>
        <v>120</v>
      </c>
    </row>
    <row r="75" spans="1:14" ht="15.75" x14ac:dyDescent="0.25">
      <c r="A75" s="7">
        <v>27</v>
      </c>
      <c r="B75" s="18" t="s">
        <v>39</v>
      </c>
      <c r="C75" s="22">
        <v>10</v>
      </c>
      <c r="D75" s="38">
        <v>0</v>
      </c>
      <c r="E75" s="39">
        <v>0</v>
      </c>
      <c r="F75" s="38">
        <v>0</v>
      </c>
      <c r="G75" s="13">
        <v>0</v>
      </c>
      <c r="H75" s="14">
        <v>0</v>
      </c>
      <c r="I75" s="13">
        <v>0</v>
      </c>
      <c r="J75" s="14">
        <v>0</v>
      </c>
      <c r="K75" s="13">
        <v>0</v>
      </c>
      <c r="L75" s="16">
        <f t="shared" si="2"/>
        <v>0</v>
      </c>
    </row>
    <row r="76" spans="1:14" ht="15.75" x14ac:dyDescent="0.25">
      <c r="A76" s="7">
        <v>28</v>
      </c>
      <c r="B76" s="18" t="s">
        <v>40</v>
      </c>
      <c r="C76" s="22">
        <v>10</v>
      </c>
      <c r="D76" s="38">
        <v>0</v>
      </c>
      <c r="E76" s="39">
        <v>0</v>
      </c>
      <c r="F76" s="38">
        <v>0</v>
      </c>
      <c r="G76" s="13">
        <v>0</v>
      </c>
      <c r="H76" s="14">
        <v>0</v>
      </c>
      <c r="I76" s="13">
        <v>0</v>
      </c>
      <c r="J76" s="14">
        <v>0</v>
      </c>
      <c r="K76" s="13">
        <v>0</v>
      </c>
      <c r="L76" s="16">
        <f t="shared" si="2"/>
        <v>0</v>
      </c>
    </row>
    <row r="77" spans="1:14" ht="15.75" x14ac:dyDescent="0.25">
      <c r="A77" s="40">
        <v>29</v>
      </c>
      <c r="B77" s="18" t="s">
        <v>41</v>
      </c>
      <c r="C77" s="25">
        <v>10</v>
      </c>
      <c r="D77" s="38">
        <v>0</v>
      </c>
      <c r="E77" s="41">
        <v>0</v>
      </c>
      <c r="F77" s="38">
        <v>0</v>
      </c>
      <c r="G77" s="42">
        <v>0</v>
      </c>
      <c r="H77" s="14">
        <v>0</v>
      </c>
      <c r="I77" s="42">
        <v>0</v>
      </c>
      <c r="J77" s="14">
        <v>0</v>
      </c>
      <c r="K77" s="42">
        <v>0</v>
      </c>
      <c r="L77" s="16">
        <f t="shared" si="2"/>
        <v>0</v>
      </c>
    </row>
    <row r="78" spans="1:14" ht="15.75" x14ac:dyDescent="0.25">
      <c r="A78" s="229" t="s">
        <v>42</v>
      </c>
      <c r="B78" s="229"/>
      <c r="C78" s="26">
        <v>10</v>
      </c>
      <c r="D78" s="32">
        <f t="shared" ref="D78:K78" si="3">SUM(D49:D77)</f>
        <v>3434</v>
      </c>
      <c r="E78" s="33">
        <f t="shared" si="3"/>
        <v>211</v>
      </c>
      <c r="F78" s="32">
        <f t="shared" si="3"/>
        <v>944</v>
      </c>
      <c r="G78" s="33">
        <f t="shared" si="3"/>
        <v>31</v>
      </c>
      <c r="H78" s="32">
        <f t="shared" si="3"/>
        <v>183</v>
      </c>
      <c r="I78" s="33">
        <f t="shared" si="3"/>
        <v>2</v>
      </c>
      <c r="J78" s="32">
        <f t="shared" si="3"/>
        <v>0</v>
      </c>
      <c r="K78" s="33">
        <f t="shared" si="3"/>
        <v>0</v>
      </c>
      <c r="L78" s="34">
        <f>SUM(D78:K78)</f>
        <v>4805</v>
      </c>
    </row>
    <row r="79" spans="1:14" ht="15.75" x14ac:dyDescent="0.25">
      <c r="A79" s="230" t="s">
        <v>43</v>
      </c>
      <c r="B79" s="231"/>
      <c r="C79" s="32">
        <v>10</v>
      </c>
      <c r="D79" s="32">
        <f t="shared" ref="D79:K79" si="4">D49+D50+D51+D52+D53+D54+D55+D56+D57+D58+D59+D60+D61+D62+D63+D64+D65+D66+D67+D68+D69+D70+D71+D72+D73</f>
        <v>3362</v>
      </c>
      <c r="E79" s="33">
        <f t="shared" si="4"/>
        <v>209</v>
      </c>
      <c r="F79" s="32">
        <f t="shared" si="4"/>
        <v>906</v>
      </c>
      <c r="G79" s="33">
        <f t="shared" si="4"/>
        <v>31</v>
      </c>
      <c r="H79" s="32">
        <f t="shared" si="4"/>
        <v>175</v>
      </c>
      <c r="I79" s="33">
        <f t="shared" si="4"/>
        <v>2</v>
      </c>
      <c r="J79" s="32">
        <f t="shared" si="4"/>
        <v>0</v>
      </c>
      <c r="K79" s="33">
        <f t="shared" si="4"/>
        <v>0</v>
      </c>
      <c r="L79" s="34">
        <f>SUM(D79:K79)</f>
        <v>4685</v>
      </c>
    </row>
    <row r="80" spans="1:14" x14ac:dyDescent="0.25">
      <c r="N80" s="111"/>
    </row>
    <row r="81" spans="1:12" ht="15.75" x14ac:dyDescent="0.25">
      <c r="D81" s="171"/>
      <c r="E81" s="133"/>
      <c r="F81" s="133"/>
      <c r="G81" s="133"/>
      <c r="H81" s="133"/>
      <c r="I81" s="133"/>
      <c r="J81" s="133"/>
      <c r="K81" s="133"/>
      <c r="L81" s="171"/>
    </row>
    <row r="83" spans="1:12" x14ac:dyDescent="0.25">
      <c r="B83" s="2" t="s">
        <v>59</v>
      </c>
      <c r="C83" s="2"/>
      <c r="D83" s="2"/>
      <c r="E83" s="2"/>
    </row>
    <row r="84" spans="1:12" ht="15.75" thickBot="1" x14ac:dyDescent="0.3">
      <c r="A84" s="211" t="s">
        <v>46</v>
      </c>
      <c r="B84" s="211"/>
    </row>
    <row r="85" spans="1:12" ht="12.75" customHeight="1" x14ac:dyDescent="0.25">
      <c r="A85" s="212" t="s">
        <v>2</v>
      </c>
      <c r="B85" s="212" t="s">
        <v>3</v>
      </c>
      <c r="C85" s="212" t="s">
        <v>4</v>
      </c>
      <c r="D85" s="215" t="s">
        <v>5</v>
      </c>
      <c r="E85" s="216"/>
      <c r="F85" s="216"/>
      <c r="G85" s="216"/>
      <c r="H85" s="216"/>
      <c r="I85" s="216"/>
      <c r="J85" s="216"/>
      <c r="K85" s="217"/>
      <c r="L85" s="218" t="s">
        <v>6</v>
      </c>
    </row>
    <row r="86" spans="1:12" ht="21" customHeight="1" x14ac:dyDescent="0.25">
      <c r="A86" s="213"/>
      <c r="B86" s="213"/>
      <c r="C86" s="213"/>
      <c r="D86" s="221" t="s">
        <v>7</v>
      </c>
      <c r="E86" s="222"/>
      <c r="F86" s="222" t="s">
        <v>8</v>
      </c>
      <c r="G86" s="222"/>
      <c r="H86" s="222" t="s">
        <v>9</v>
      </c>
      <c r="I86" s="222"/>
      <c r="J86" s="222" t="s">
        <v>10</v>
      </c>
      <c r="K86" s="222"/>
      <c r="L86" s="219"/>
    </row>
    <row r="87" spans="1:12" ht="13.5" customHeight="1" thickBot="1" x14ac:dyDescent="0.3">
      <c r="A87" s="213"/>
      <c r="B87" s="213"/>
      <c r="C87" s="213"/>
      <c r="D87" s="223">
        <v>1</v>
      </c>
      <c r="E87" s="224"/>
      <c r="F87" s="224">
        <v>2</v>
      </c>
      <c r="G87" s="224"/>
      <c r="H87" s="224">
        <v>3</v>
      </c>
      <c r="I87" s="224"/>
      <c r="J87" s="224">
        <v>4</v>
      </c>
      <c r="K87" s="224"/>
      <c r="L87" s="220"/>
    </row>
    <row r="88" spans="1:12" ht="15.75" thickBot="1" x14ac:dyDescent="0.3">
      <c r="A88" s="214"/>
      <c r="B88" s="214"/>
      <c r="C88" s="214"/>
      <c r="D88" s="4" t="s">
        <v>11</v>
      </c>
      <c r="E88" s="5" t="s">
        <v>12</v>
      </c>
      <c r="F88" s="5" t="s">
        <v>11</v>
      </c>
      <c r="G88" s="5" t="s">
        <v>12</v>
      </c>
      <c r="H88" s="5" t="s">
        <v>11</v>
      </c>
      <c r="I88" s="5" t="s">
        <v>12</v>
      </c>
      <c r="J88" s="5" t="s">
        <v>11</v>
      </c>
      <c r="K88" s="5" t="s">
        <v>12</v>
      </c>
      <c r="L88" s="6"/>
    </row>
    <row r="89" spans="1:12" ht="15.75" x14ac:dyDescent="0.25">
      <c r="A89" s="7">
        <v>1</v>
      </c>
      <c r="B89" s="8" t="s">
        <v>13</v>
      </c>
      <c r="C89" s="9">
        <v>10</v>
      </c>
      <c r="D89" s="45">
        <v>90</v>
      </c>
      <c r="E89" s="24">
        <v>4</v>
      </c>
      <c r="F89" s="46">
        <v>39</v>
      </c>
      <c r="G89" s="24">
        <v>1</v>
      </c>
      <c r="H89" s="46">
        <v>4</v>
      </c>
      <c r="I89" s="24">
        <v>0</v>
      </c>
      <c r="J89" s="46">
        <v>0</v>
      </c>
      <c r="K89" s="24">
        <v>0</v>
      </c>
      <c r="L89" s="47">
        <f t="shared" ref="L89:L117" si="5">D89+F89+H89</f>
        <v>133</v>
      </c>
    </row>
    <row r="90" spans="1:12" ht="15.75" x14ac:dyDescent="0.25">
      <c r="A90" s="7">
        <v>2</v>
      </c>
      <c r="B90" s="8" t="s">
        <v>14</v>
      </c>
      <c r="C90" s="9">
        <v>10</v>
      </c>
      <c r="D90" s="45">
        <v>89</v>
      </c>
      <c r="E90" s="24">
        <v>6</v>
      </c>
      <c r="F90" s="46">
        <v>27</v>
      </c>
      <c r="G90" s="24">
        <v>0</v>
      </c>
      <c r="H90" s="46">
        <v>6</v>
      </c>
      <c r="I90" s="24">
        <v>0</v>
      </c>
      <c r="J90" s="46">
        <v>0</v>
      </c>
      <c r="K90" s="24">
        <v>0</v>
      </c>
      <c r="L90" s="16">
        <f t="shared" si="5"/>
        <v>122</v>
      </c>
    </row>
    <row r="91" spans="1:12" ht="15.75" x14ac:dyDescent="0.25">
      <c r="A91" s="7">
        <v>3</v>
      </c>
      <c r="B91" s="8" t="s">
        <v>15</v>
      </c>
      <c r="C91" s="9">
        <v>10</v>
      </c>
      <c r="D91" s="45">
        <v>463</v>
      </c>
      <c r="E91" s="24">
        <v>4</v>
      </c>
      <c r="F91" s="46">
        <v>144</v>
      </c>
      <c r="G91" s="24">
        <v>0</v>
      </c>
      <c r="H91" s="46">
        <v>15</v>
      </c>
      <c r="I91" s="24">
        <v>0</v>
      </c>
      <c r="J91" s="46">
        <v>0</v>
      </c>
      <c r="K91" s="24">
        <v>0</v>
      </c>
      <c r="L91" s="16">
        <f t="shared" si="5"/>
        <v>622</v>
      </c>
    </row>
    <row r="92" spans="1:12" ht="15.75" x14ac:dyDescent="0.25">
      <c r="A92" s="7">
        <v>4</v>
      </c>
      <c r="B92" s="17" t="s">
        <v>16</v>
      </c>
      <c r="C92" s="9">
        <v>10</v>
      </c>
      <c r="D92" s="45">
        <v>23</v>
      </c>
      <c r="E92" s="24">
        <v>1</v>
      </c>
      <c r="F92" s="46">
        <v>8</v>
      </c>
      <c r="G92" s="24">
        <v>0</v>
      </c>
      <c r="H92" s="46">
        <v>0</v>
      </c>
      <c r="I92" s="24">
        <v>0</v>
      </c>
      <c r="J92" s="46">
        <v>0</v>
      </c>
      <c r="K92" s="24">
        <v>0</v>
      </c>
      <c r="L92" s="16">
        <f t="shared" si="5"/>
        <v>31</v>
      </c>
    </row>
    <row r="93" spans="1:12" ht="15.75" x14ac:dyDescent="0.25">
      <c r="A93" s="7">
        <v>5</v>
      </c>
      <c r="B93" s="8" t="s">
        <v>17</v>
      </c>
      <c r="C93" s="9">
        <v>10</v>
      </c>
      <c r="D93" s="45">
        <v>122</v>
      </c>
      <c r="E93" s="24">
        <v>7</v>
      </c>
      <c r="F93" s="46">
        <v>21</v>
      </c>
      <c r="G93" s="24">
        <v>0</v>
      </c>
      <c r="H93" s="46">
        <v>7</v>
      </c>
      <c r="I93" s="24">
        <v>0</v>
      </c>
      <c r="J93" s="46">
        <v>0</v>
      </c>
      <c r="K93" s="24">
        <v>0</v>
      </c>
      <c r="L93" s="16">
        <f t="shared" si="5"/>
        <v>150</v>
      </c>
    </row>
    <row r="94" spans="1:12" ht="15.75" x14ac:dyDescent="0.25">
      <c r="A94" s="7">
        <v>6</v>
      </c>
      <c r="B94" s="8" t="s">
        <v>18</v>
      </c>
      <c r="C94" s="9">
        <v>10</v>
      </c>
      <c r="D94" s="45">
        <v>153</v>
      </c>
      <c r="E94" s="24">
        <v>3</v>
      </c>
      <c r="F94" s="46">
        <v>46</v>
      </c>
      <c r="G94" s="24">
        <v>1</v>
      </c>
      <c r="H94" s="46">
        <v>15</v>
      </c>
      <c r="I94" s="24">
        <v>0</v>
      </c>
      <c r="J94" s="46">
        <v>0</v>
      </c>
      <c r="K94" s="24">
        <v>0</v>
      </c>
      <c r="L94" s="16">
        <f t="shared" si="5"/>
        <v>214</v>
      </c>
    </row>
    <row r="95" spans="1:12" ht="15.75" x14ac:dyDescent="0.25">
      <c r="A95" s="7">
        <v>7</v>
      </c>
      <c r="B95" s="8" t="s">
        <v>19</v>
      </c>
      <c r="C95" s="9">
        <v>10</v>
      </c>
      <c r="D95" s="45">
        <v>96</v>
      </c>
      <c r="E95" s="24">
        <v>1</v>
      </c>
      <c r="F95" s="46">
        <v>21</v>
      </c>
      <c r="G95" s="24">
        <v>3</v>
      </c>
      <c r="H95" s="46">
        <v>1</v>
      </c>
      <c r="I95" s="24">
        <v>0</v>
      </c>
      <c r="J95" s="46">
        <v>0</v>
      </c>
      <c r="K95" s="24">
        <v>0</v>
      </c>
      <c r="L95" s="16">
        <f t="shared" si="5"/>
        <v>118</v>
      </c>
    </row>
    <row r="96" spans="1:12" ht="15.75" x14ac:dyDescent="0.25">
      <c r="A96" s="7">
        <v>8</v>
      </c>
      <c r="B96" s="8" t="s">
        <v>20</v>
      </c>
      <c r="C96" s="9">
        <v>10</v>
      </c>
      <c r="D96" s="45">
        <v>78</v>
      </c>
      <c r="E96" s="24">
        <v>7</v>
      </c>
      <c r="F96" s="46">
        <v>13</v>
      </c>
      <c r="G96" s="24">
        <v>0</v>
      </c>
      <c r="H96" s="46">
        <v>3</v>
      </c>
      <c r="I96" s="24">
        <v>0</v>
      </c>
      <c r="J96" s="46">
        <v>0</v>
      </c>
      <c r="K96" s="24">
        <v>0</v>
      </c>
      <c r="L96" s="16">
        <f t="shared" si="5"/>
        <v>94</v>
      </c>
    </row>
    <row r="97" spans="1:12" ht="15.75" x14ac:dyDescent="0.25">
      <c r="A97" s="7">
        <v>9</v>
      </c>
      <c r="B97" s="17" t="s">
        <v>21</v>
      </c>
      <c r="C97" s="9">
        <v>10</v>
      </c>
      <c r="D97" s="45">
        <v>133</v>
      </c>
      <c r="E97" s="24">
        <v>7</v>
      </c>
      <c r="F97" s="46">
        <v>36</v>
      </c>
      <c r="G97" s="24">
        <v>2</v>
      </c>
      <c r="H97" s="46">
        <v>8</v>
      </c>
      <c r="I97" s="24">
        <v>0</v>
      </c>
      <c r="J97" s="46">
        <v>0</v>
      </c>
      <c r="K97" s="24">
        <v>0</v>
      </c>
      <c r="L97" s="16">
        <f t="shared" si="5"/>
        <v>177</v>
      </c>
    </row>
    <row r="98" spans="1:12" ht="15.75" x14ac:dyDescent="0.25">
      <c r="A98" s="7">
        <v>10</v>
      </c>
      <c r="B98" s="17" t="s">
        <v>22</v>
      </c>
      <c r="C98" s="9">
        <v>10</v>
      </c>
      <c r="D98" s="45">
        <v>113</v>
      </c>
      <c r="E98" s="24">
        <v>3</v>
      </c>
      <c r="F98" s="46">
        <v>22</v>
      </c>
      <c r="G98" s="24">
        <v>0</v>
      </c>
      <c r="H98" s="46">
        <v>21</v>
      </c>
      <c r="I98" s="24">
        <v>0</v>
      </c>
      <c r="J98" s="46">
        <v>0</v>
      </c>
      <c r="K98" s="24">
        <v>0</v>
      </c>
      <c r="L98" s="16">
        <f t="shared" si="5"/>
        <v>156</v>
      </c>
    </row>
    <row r="99" spans="1:12" ht="15.75" x14ac:dyDescent="0.25">
      <c r="A99" s="7">
        <v>11</v>
      </c>
      <c r="B99" s="17" t="s">
        <v>23</v>
      </c>
      <c r="C99" s="9">
        <v>10</v>
      </c>
      <c r="D99" s="45">
        <v>0</v>
      </c>
      <c r="E99" s="24">
        <v>0</v>
      </c>
      <c r="F99" s="46">
        <v>0</v>
      </c>
      <c r="G99" s="24">
        <v>0</v>
      </c>
      <c r="H99" s="46">
        <v>0</v>
      </c>
      <c r="I99" s="24">
        <v>0</v>
      </c>
      <c r="J99" s="46">
        <v>0</v>
      </c>
      <c r="K99" s="24">
        <v>0</v>
      </c>
      <c r="L99" s="16">
        <f t="shared" si="5"/>
        <v>0</v>
      </c>
    </row>
    <row r="100" spans="1:12" ht="15.75" x14ac:dyDescent="0.25">
      <c r="A100" s="7">
        <v>12</v>
      </c>
      <c r="B100" s="17" t="s">
        <v>24</v>
      </c>
      <c r="C100" s="9">
        <v>10</v>
      </c>
      <c r="D100" s="45">
        <v>187</v>
      </c>
      <c r="E100" s="24">
        <v>12</v>
      </c>
      <c r="F100" s="46">
        <v>47</v>
      </c>
      <c r="G100" s="24">
        <v>5</v>
      </c>
      <c r="H100" s="46">
        <v>6</v>
      </c>
      <c r="I100" s="24">
        <v>0</v>
      </c>
      <c r="J100" s="46">
        <v>0</v>
      </c>
      <c r="K100" s="24">
        <v>0</v>
      </c>
      <c r="L100" s="16">
        <f t="shared" si="5"/>
        <v>240</v>
      </c>
    </row>
    <row r="101" spans="1:12" ht="15.75" x14ac:dyDescent="0.25">
      <c r="A101" s="7">
        <v>13</v>
      </c>
      <c r="B101" s="17" t="s">
        <v>25</v>
      </c>
      <c r="C101" s="9">
        <v>10</v>
      </c>
      <c r="D101" s="45">
        <v>102</v>
      </c>
      <c r="E101" s="24">
        <v>0</v>
      </c>
      <c r="F101" s="46">
        <v>21</v>
      </c>
      <c r="G101" s="24">
        <v>0</v>
      </c>
      <c r="H101" s="46">
        <v>2</v>
      </c>
      <c r="I101" s="24">
        <v>0</v>
      </c>
      <c r="J101" s="46">
        <v>0</v>
      </c>
      <c r="K101" s="24">
        <v>0</v>
      </c>
      <c r="L101" s="16">
        <f t="shared" si="5"/>
        <v>125</v>
      </c>
    </row>
    <row r="102" spans="1:12" ht="15.75" x14ac:dyDescent="0.25">
      <c r="A102" s="7">
        <v>14</v>
      </c>
      <c r="B102" s="17" t="s">
        <v>26</v>
      </c>
      <c r="C102" s="9">
        <v>10</v>
      </c>
      <c r="D102" s="45">
        <v>322</v>
      </c>
      <c r="E102" s="24">
        <v>30</v>
      </c>
      <c r="F102" s="46">
        <v>104</v>
      </c>
      <c r="G102" s="24">
        <v>4</v>
      </c>
      <c r="H102" s="46">
        <v>12</v>
      </c>
      <c r="I102" s="24">
        <v>4</v>
      </c>
      <c r="J102" s="46">
        <v>0</v>
      </c>
      <c r="K102" s="24">
        <v>0</v>
      </c>
      <c r="L102" s="16">
        <f t="shared" si="5"/>
        <v>438</v>
      </c>
    </row>
    <row r="103" spans="1:12" ht="15.75" x14ac:dyDescent="0.25">
      <c r="A103" s="7">
        <v>15</v>
      </c>
      <c r="B103" s="17" t="s">
        <v>27</v>
      </c>
      <c r="C103" s="9">
        <v>10</v>
      </c>
      <c r="D103" s="45">
        <v>176</v>
      </c>
      <c r="E103" s="24">
        <v>2</v>
      </c>
      <c r="F103" s="46">
        <v>42</v>
      </c>
      <c r="G103" s="24">
        <v>1</v>
      </c>
      <c r="H103" s="46">
        <v>4</v>
      </c>
      <c r="I103" s="24">
        <v>0</v>
      </c>
      <c r="J103" s="46">
        <v>0</v>
      </c>
      <c r="K103" s="24">
        <v>0</v>
      </c>
      <c r="L103" s="47">
        <f t="shared" si="5"/>
        <v>222</v>
      </c>
    </row>
    <row r="104" spans="1:12" ht="15.75" x14ac:dyDescent="0.25">
      <c r="A104" s="7">
        <v>16</v>
      </c>
      <c r="B104" s="17" t="s">
        <v>28</v>
      </c>
      <c r="C104" s="9">
        <v>10</v>
      </c>
      <c r="D104" s="45">
        <v>71</v>
      </c>
      <c r="E104" s="24">
        <v>3</v>
      </c>
      <c r="F104" s="46">
        <v>16</v>
      </c>
      <c r="G104" s="24">
        <v>0</v>
      </c>
      <c r="H104" s="46">
        <v>1</v>
      </c>
      <c r="I104" s="24">
        <v>0</v>
      </c>
      <c r="J104" s="46">
        <v>0</v>
      </c>
      <c r="K104" s="24">
        <v>0</v>
      </c>
      <c r="L104" s="16">
        <f t="shared" si="5"/>
        <v>88</v>
      </c>
    </row>
    <row r="105" spans="1:12" ht="15.75" x14ac:dyDescent="0.25">
      <c r="A105" s="7">
        <v>17</v>
      </c>
      <c r="B105" s="17" t="s">
        <v>29</v>
      </c>
      <c r="C105" s="9">
        <v>10</v>
      </c>
      <c r="D105" s="45">
        <v>63</v>
      </c>
      <c r="E105" s="24">
        <v>2</v>
      </c>
      <c r="F105" s="46">
        <v>20</v>
      </c>
      <c r="G105" s="24">
        <v>1</v>
      </c>
      <c r="H105" s="46">
        <v>0</v>
      </c>
      <c r="I105" s="24">
        <v>0</v>
      </c>
      <c r="J105" s="46">
        <v>0</v>
      </c>
      <c r="K105" s="24">
        <v>0</v>
      </c>
      <c r="L105" s="16">
        <f t="shared" si="5"/>
        <v>83</v>
      </c>
    </row>
    <row r="106" spans="1:12" ht="15.75" x14ac:dyDescent="0.25">
      <c r="A106" s="7">
        <v>18</v>
      </c>
      <c r="B106" s="17" t="s">
        <v>30</v>
      </c>
      <c r="C106" s="9">
        <v>10</v>
      </c>
      <c r="D106" s="45">
        <v>57</v>
      </c>
      <c r="E106" s="24">
        <v>6</v>
      </c>
      <c r="F106" s="46">
        <v>8</v>
      </c>
      <c r="G106" s="24">
        <v>0</v>
      </c>
      <c r="H106" s="46">
        <v>5</v>
      </c>
      <c r="I106" s="24">
        <v>0</v>
      </c>
      <c r="J106" s="46">
        <v>0</v>
      </c>
      <c r="K106" s="24">
        <v>0</v>
      </c>
      <c r="L106" s="16">
        <f t="shared" si="5"/>
        <v>70</v>
      </c>
    </row>
    <row r="107" spans="1:12" ht="15.75" x14ac:dyDescent="0.25">
      <c r="A107" s="7">
        <v>19</v>
      </c>
      <c r="B107" s="17" t="s">
        <v>31</v>
      </c>
      <c r="C107" s="9">
        <v>10</v>
      </c>
      <c r="D107" s="45">
        <v>148</v>
      </c>
      <c r="E107" s="24">
        <v>12</v>
      </c>
      <c r="F107" s="46">
        <v>44</v>
      </c>
      <c r="G107" s="24">
        <v>1</v>
      </c>
      <c r="H107" s="46">
        <v>5</v>
      </c>
      <c r="I107" s="24">
        <v>0</v>
      </c>
      <c r="J107" s="46">
        <v>0</v>
      </c>
      <c r="K107" s="24">
        <v>0</v>
      </c>
      <c r="L107" s="16">
        <f t="shared" si="5"/>
        <v>197</v>
      </c>
    </row>
    <row r="108" spans="1:12" ht="15.75" x14ac:dyDescent="0.25">
      <c r="A108" s="7">
        <v>20</v>
      </c>
      <c r="B108" s="17" t="s">
        <v>32</v>
      </c>
      <c r="C108" s="9">
        <v>10</v>
      </c>
      <c r="D108" s="45">
        <v>38</v>
      </c>
      <c r="E108" s="24">
        <v>0</v>
      </c>
      <c r="F108" s="46">
        <v>10</v>
      </c>
      <c r="G108" s="24">
        <v>1</v>
      </c>
      <c r="H108" s="46">
        <v>0</v>
      </c>
      <c r="I108" s="24">
        <v>0</v>
      </c>
      <c r="J108" s="46">
        <v>0</v>
      </c>
      <c r="K108" s="24">
        <v>0</v>
      </c>
      <c r="L108" s="16">
        <f t="shared" si="5"/>
        <v>48</v>
      </c>
    </row>
    <row r="109" spans="1:12" ht="15.75" x14ac:dyDescent="0.25">
      <c r="A109" s="7">
        <v>21</v>
      </c>
      <c r="B109" s="17" t="s">
        <v>33</v>
      </c>
      <c r="C109" s="9">
        <v>10</v>
      </c>
      <c r="D109" s="45">
        <v>97</v>
      </c>
      <c r="E109" s="24">
        <v>5</v>
      </c>
      <c r="F109" s="46">
        <v>27</v>
      </c>
      <c r="G109" s="24">
        <v>0</v>
      </c>
      <c r="H109" s="46">
        <v>2</v>
      </c>
      <c r="I109" s="24">
        <v>0</v>
      </c>
      <c r="J109" s="46">
        <v>0</v>
      </c>
      <c r="K109" s="24">
        <v>0</v>
      </c>
      <c r="L109" s="16">
        <f t="shared" si="5"/>
        <v>126</v>
      </c>
    </row>
    <row r="110" spans="1:12" ht="15.75" x14ac:dyDescent="0.25">
      <c r="A110" s="7">
        <v>22</v>
      </c>
      <c r="B110" s="17" t="s">
        <v>34</v>
      </c>
      <c r="C110" s="9">
        <v>10</v>
      </c>
      <c r="D110" s="45">
        <v>106</v>
      </c>
      <c r="E110" s="24">
        <v>20</v>
      </c>
      <c r="F110" s="46">
        <v>36</v>
      </c>
      <c r="G110" s="24">
        <v>1</v>
      </c>
      <c r="H110" s="46">
        <v>6</v>
      </c>
      <c r="I110" s="24">
        <v>1</v>
      </c>
      <c r="J110" s="46">
        <v>0</v>
      </c>
      <c r="K110" s="24">
        <v>0</v>
      </c>
      <c r="L110" s="16">
        <f t="shared" si="5"/>
        <v>148</v>
      </c>
    </row>
    <row r="111" spans="1:12" ht="15.75" x14ac:dyDescent="0.25">
      <c r="A111" s="7">
        <v>23</v>
      </c>
      <c r="B111" s="8" t="s">
        <v>35</v>
      </c>
      <c r="C111" s="9">
        <v>10</v>
      </c>
      <c r="D111" s="45">
        <v>38</v>
      </c>
      <c r="E111" s="24">
        <v>0</v>
      </c>
      <c r="F111" s="46">
        <v>24</v>
      </c>
      <c r="G111" s="24">
        <v>0</v>
      </c>
      <c r="H111" s="46">
        <v>5</v>
      </c>
      <c r="I111" s="24">
        <v>0</v>
      </c>
      <c r="J111" s="46">
        <v>0</v>
      </c>
      <c r="K111" s="24">
        <v>0</v>
      </c>
      <c r="L111" s="16">
        <f t="shared" si="5"/>
        <v>67</v>
      </c>
    </row>
    <row r="112" spans="1:12" ht="15.75" x14ac:dyDescent="0.25">
      <c r="A112" s="7">
        <v>24</v>
      </c>
      <c r="B112" s="8" t="s">
        <v>36</v>
      </c>
      <c r="C112" s="9">
        <v>10</v>
      </c>
      <c r="D112" s="45">
        <v>67</v>
      </c>
      <c r="E112" s="24">
        <v>5</v>
      </c>
      <c r="F112" s="46">
        <v>10</v>
      </c>
      <c r="G112" s="24">
        <v>0</v>
      </c>
      <c r="H112" s="46">
        <v>2</v>
      </c>
      <c r="I112" s="24">
        <v>0</v>
      </c>
      <c r="J112" s="46">
        <v>0</v>
      </c>
      <c r="K112" s="24">
        <v>0</v>
      </c>
      <c r="L112" s="16">
        <f t="shared" si="5"/>
        <v>79</v>
      </c>
    </row>
    <row r="113" spans="1:12" ht="15.75" x14ac:dyDescent="0.25">
      <c r="A113" s="7">
        <v>25</v>
      </c>
      <c r="B113" s="18" t="s">
        <v>37</v>
      </c>
      <c r="C113" s="19">
        <v>10</v>
      </c>
      <c r="D113" s="45">
        <v>212</v>
      </c>
      <c r="E113" s="24">
        <v>2</v>
      </c>
      <c r="F113" s="46">
        <v>28</v>
      </c>
      <c r="G113" s="24">
        <v>0</v>
      </c>
      <c r="H113" s="46">
        <v>1</v>
      </c>
      <c r="I113" s="24">
        <v>0</v>
      </c>
      <c r="J113" s="46">
        <v>0</v>
      </c>
      <c r="K113" s="24">
        <v>0</v>
      </c>
      <c r="L113" s="16">
        <f t="shared" si="5"/>
        <v>241</v>
      </c>
    </row>
    <row r="114" spans="1:12" ht="15.75" x14ac:dyDescent="0.25">
      <c r="A114" s="7">
        <v>26</v>
      </c>
      <c r="B114" s="8" t="s">
        <v>38</v>
      </c>
      <c r="C114" s="22">
        <v>10</v>
      </c>
      <c r="D114" s="45">
        <v>45</v>
      </c>
      <c r="E114" s="24">
        <v>0</v>
      </c>
      <c r="F114" s="46">
        <v>20</v>
      </c>
      <c r="G114" s="24">
        <v>1</v>
      </c>
      <c r="H114" s="46">
        <v>11</v>
      </c>
      <c r="I114" s="24">
        <v>0</v>
      </c>
      <c r="J114" s="46">
        <v>0</v>
      </c>
      <c r="K114" s="24">
        <v>0</v>
      </c>
      <c r="L114" s="16">
        <f t="shared" si="5"/>
        <v>76</v>
      </c>
    </row>
    <row r="115" spans="1:12" ht="15.75" x14ac:dyDescent="0.25">
      <c r="A115" s="7">
        <v>27</v>
      </c>
      <c r="B115" s="18" t="s">
        <v>39</v>
      </c>
      <c r="C115" s="22">
        <v>10</v>
      </c>
      <c r="D115" s="45">
        <v>0</v>
      </c>
      <c r="E115" s="24">
        <v>0</v>
      </c>
      <c r="F115" s="46">
        <v>0</v>
      </c>
      <c r="G115" s="24">
        <v>0</v>
      </c>
      <c r="H115" s="46">
        <v>0</v>
      </c>
      <c r="I115" s="24">
        <v>0</v>
      </c>
      <c r="J115" s="46">
        <v>0</v>
      </c>
      <c r="K115" s="24">
        <v>0</v>
      </c>
      <c r="L115" s="16">
        <f t="shared" si="5"/>
        <v>0</v>
      </c>
    </row>
    <row r="116" spans="1:12" ht="15.75" x14ac:dyDescent="0.25">
      <c r="A116" s="7">
        <v>28</v>
      </c>
      <c r="B116" s="18" t="s">
        <v>40</v>
      </c>
      <c r="C116" s="22">
        <v>10</v>
      </c>
      <c r="D116" s="45">
        <v>0</v>
      </c>
      <c r="E116" s="24">
        <v>0</v>
      </c>
      <c r="F116" s="46">
        <v>0</v>
      </c>
      <c r="G116" s="24">
        <v>0</v>
      </c>
      <c r="H116" s="46">
        <v>0</v>
      </c>
      <c r="I116" s="24">
        <v>0</v>
      </c>
      <c r="J116" s="46">
        <v>0</v>
      </c>
      <c r="K116" s="24">
        <v>0</v>
      </c>
      <c r="L116" s="16">
        <f t="shared" si="5"/>
        <v>0</v>
      </c>
    </row>
    <row r="117" spans="1:12" ht="16.5" thickBot="1" x14ac:dyDescent="0.3">
      <c r="A117" s="7">
        <v>29</v>
      </c>
      <c r="B117" s="18" t="s">
        <v>41</v>
      </c>
      <c r="C117" s="22">
        <v>10</v>
      </c>
      <c r="D117" s="45">
        <v>0</v>
      </c>
      <c r="E117" s="24">
        <v>0</v>
      </c>
      <c r="F117" s="46">
        <v>0</v>
      </c>
      <c r="G117" s="24">
        <v>0</v>
      </c>
      <c r="H117" s="46">
        <v>0</v>
      </c>
      <c r="I117" s="24">
        <v>0</v>
      </c>
      <c r="J117" s="46">
        <v>0</v>
      </c>
      <c r="K117" s="24">
        <v>0</v>
      </c>
      <c r="L117" s="43">
        <f t="shared" si="5"/>
        <v>0</v>
      </c>
    </row>
    <row r="118" spans="1:12" ht="16.5" thickBot="1" x14ac:dyDescent="0.3">
      <c r="A118" s="225" t="s">
        <v>42</v>
      </c>
      <c r="B118" s="226"/>
      <c r="C118" s="48">
        <v>10</v>
      </c>
      <c r="D118" s="49">
        <f t="shared" ref="D118:K118" si="6">SUM(D89:D117)</f>
        <v>3089</v>
      </c>
      <c r="E118" s="30">
        <f t="shared" si="6"/>
        <v>142</v>
      </c>
      <c r="F118" s="50">
        <f t="shared" si="6"/>
        <v>834</v>
      </c>
      <c r="G118" s="30">
        <f t="shared" si="6"/>
        <v>22</v>
      </c>
      <c r="H118" s="50">
        <f t="shared" si="6"/>
        <v>142</v>
      </c>
      <c r="I118" s="30">
        <f t="shared" si="6"/>
        <v>5</v>
      </c>
      <c r="J118" s="50">
        <f t="shared" si="6"/>
        <v>0</v>
      </c>
      <c r="K118" s="30">
        <f t="shared" si="6"/>
        <v>0</v>
      </c>
      <c r="L118" s="118">
        <f>SUM(D118:K118)</f>
        <v>4234</v>
      </c>
    </row>
    <row r="119" spans="1:12" ht="15.75" x14ac:dyDescent="0.25">
      <c r="A119" s="232" t="s">
        <v>43</v>
      </c>
      <c r="B119" s="232"/>
      <c r="C119" s="32">
        <v>10</v>
      </c>
      <c r="D119" s="52">
        <f>D89+D90+D91+D92+D93+D94+D95+D96+D97+D98+D99+D100+D101+D102+D103+D104+D105+D106+D107+D108+D109+D110+D111+D112+D113</f>
        <v>3044</v>
      </c>
      <c r="E119" s="33">
        <f>E89+E90+E91+E92+E93+E94+E95+E96+E97+E98+E99+E100+E101+E102+E103+E104+E105+E106+E107+E108+E109+E110+E111+E112+E113</f>
        <v>142</v>
      </c>
      <c r="F119" s="32">
        <f>F89+F90+F91+F92+F93+F94+F95+F96+F97+F98+F99+F100+F101+F102+F103+F104+F105+F106+F107+F108+F109+F110+F111+F112+F113</f>
        <v>814</v>
      </c>
      <c r="G119" s="33">
        <f>G89+G90+G91+G92+G93+G94+G95+G96+G97+G98+G99+G100+G101+G102+G103+G104+G105+G106+G107+G108+G109+G110+G111+G112+G113</f>
        <v>21</v>
      </c>
      <c r="H119" s="32">
        <f>H89+H90+H91+H92+H93+H94+H95+H96+H97+H98+H99+H100+H101+H102+H103+H104+H105+H106+H107+H108+H109+H110+H111+H112+H113</f>
        <v>131</v>
      </c>
      <c r="I119" s="33">
        <f>I89+I90+I91+I92+I93+I94+I95+I96+I97+I98+I99+I100+I101+I102+I103+I104+I105+I106+I107+I108+I109+I110+I111+I113</f>
        <v>5</v>
      </c>
      <c r="J119" s="32">
        <f>J89+J90+J91+J92+J93+J94+J95+J96+J97+J98+J99+J100+J101+J102+J103+J104+J105+J106+J107+J108+J109+J110+J111+J112+J113</f>
        <v>0</v>
      </c>
      <c r="K119" s="33">
        <f>K89+K90+K91+K92+K93+K94+K95+K96+K97+K98+K99+K100+K101+K102+K103+K104+K105+K106+K107+K108+K109+K110+K111+K113</f>
        <v>0</v>
      </c>
      <c r="L119" s="118">
        <f>D119+F119+H119+E119+G119+I119+J119+K119</f>
        <v>4157</v>
      </c>
    </row>
    <row r="121" spans="1:12" ht="15.75" x14ac:dyDescent="0.25">
      <c r="D121" s="133"/>
      <c r="E121" s="133"/>
      <c r="F121" s="133"/>
      <c r="G121" s="133"/>
      <c r="H121" s="133"/>
      <c r="I121" s="133"/>
      <c r="J121" s="133"/>
      <c r="K121" s="133"/>
      <c r="L121" s="133"/>
    </row>
    <row r="122" spans="1:12" ht="15.75" x14ac:dyDescent="0.25">
      <c r="B122" s="134" t="s">
        <v>59</v>
      </c>
      <c r="D122" s="133"/>
      <c r="E122" s="133"/>
      <c r="F122" s="133"/>
      <c r="G122" s="133"/>
      <c r="H122" s="133"/>
      <c r="I122" s="133"/>
      <c r="J122" s="133"/>
      <c r="K122" s="133"/>
      <c r="L122" s="133"/>
    </row>
    <row r="123" spans="1:12" ht="15.75" thickBot="1" x14ac:dyDescent="0.3">
      <c r="A123" s="211" t="s">
        <v>47</v>
      </c>
      <c r="B123" s="211"/>
    </row>
    <row r="124" spans="1:12" ht="12.75" customHeight="1" x14ac:dyDescent="0.25">
      <c r="A124" s="212" t="s">
        <v>2</v>
      </c>
      <c r="B124" s="212" t="s">
        <v>3</v>
      </c>
      <c r="C124" s="212" t="s">
        <v>4</v>
      </c>
      <c r="D124" s="215" t="s">
        <v>5</v>
      </c>
      <c r="E124" s="216"/>
      <c r="F124" s="216"/>
      <c r="G124" s="216"/>
      <c r="H124" s="216"/>
      <c r="I124" s="216"/>
      <c r="J124" s="216"/>
      <c r="K124" s="217"/>
      <c r="L124" s="218" t="s">
        <v>6</v>
      </c>
    </row>
    <row r="125" spans="1:12" ht="21.75" customHeight="1" x14ac:dyDescent="0.25">
      <c r="A125" s="213"/>
      <c r="B125" s="213"/>
      <c r="C125" s="213"/>
      <c r="D125" s="221" t="s">
        <v>7</v>
      </c>
      <c r="E125" s="222"/>
      <c r="F125" s="222" t="s">
        <v>8</v>
      </c>
      <c r="G125" s="222"/>
      <c r="H125" s="222" t="s">
        <v>9</v>
      </c>
      <c r="I125" s="222"/>
      <c r="J125" s="222" t="s">
        <v>10</v>
      </c>
      <c r="K125" s="222"/>
      <c r="L125" s="219"/>
    </row>
    <row r="126" spans="1:12" ht="13.5" customHeight="1" thickBot="1" x14ac:dyDescent="0.3">
      <c r="A126" s="213"/>
      <c r="B126" s="213"/>
      <c r="C126" s="213"/>
      <c r="D126" s="223">
        <v>1</v>
      </c>
      <c r="E126" s="224"/>
      <c r="F126" s="224">
        <v>2</v>
      </c>
      <c r="G126" s="224"/>
      <c r="H126" s="224">
        <v>3</v>
      </c>
      <c r="I126" s="224"/>
      <c r="J126" s="224">
        <v>4</v>
      </c>
      <c r="K126" s="224"/>
      <c r="L126" s="220"/>
    </row>
    <row r="127" spans="1:12" ht="15.75" thickBot="1" x14ac:dyDescent="0.3">
      <c r="A127" s="214"/>
      <c r="B127" s="214"/>
      <c r="C127" s="214"/>
      <c r="D127" s="4" t="s">
        <v>11</v>
      </c>
      <c r="E127" s="5" t="s">
        <v>12</v>
      </c>
      <c r="F127" s="5" t="s">
        <v>11</v>
      </c>
      <c r="G127" s="5" t="s">
        <v>12</v>
      </c>
      <c r="H127" s="5" t="s">
        <v>11</v>
      </c>
      <c r="I127" s="5" t="s">
        <v>12</v>
      </c>
      <c r="J127" s="5" t="s">
        <v>11</v>
      </c>
      <c r="K127" s="5" t="s">
        <v>12</v>
      </c>
      <c r="L127" s="6"/>
    </row>
    <row r="128" spans="1:12" ht="15.75" x14ac:dyDescent="0.25">
      <c r="A128" s="7">
        <v>1</v>
      </c>
      <c r="B128" s="8" t="s">
        <v>13</v>
      </c>
      <c r="C128" s="9">
        <v>10</v>
      </c>
      <c r="D128" s="45">
        <v>107</v>
      </c>
      <c r="E128" s="21">
        <v>8</v>
      </c>
      <c r="F128" s="46">
        <v>34</v>
      </c>
      <c r="G128" s="21">
        <v>0</v>
      </c>
      <c r="H128" s="46">
        <v>14</v>
      </c>
      <c r="I128" s="21">
        <v>0</v>
      </c>
      <c r="J128" s="46">
        <v>0</v>
      </c>
      <c r="K128" s="21">
        <v>0</v>
      </c>
      <c r="L128" s="47">
        <f>SUM(D128:K128)</f>
        <v>163</v>
      </c>
    </row>
    <row r="129" spans="1:12" ht="15.75" x14ac:dyDescent="0.25">
      <c r="A129" s="7">
        <v>2</v>
      </c>
      <c r="B129" s="8" t="s">
        <v>14</v>
      </c>
      <c r="C129" s="9">
        <v>10</v>
      </c>
      <c r="D129" s="45">
        <v>99</v>
      </c>
      <c r="E129" s="21">
        <v>5</v>
      </c>
      <c r="F129" s="46">
        <v>31</v>
      </c>
      <c r="G129" s="21">
        <v>0</v>
      </c>
      <c r="H129" s="46">
        <v>8</v>
      </c>
      <c r="I129" s="21">
        <v>0</v>
      </c>
      <c r="J129" s="46">
        <v>0</v>
      </c>
      <c r="K129" s="21">
        <v>0</v>
      </c>
      <c r="L129" s="47">
        <f t="shared" ref="L129:L156" si="7">SUM(D129:K129)</f>
        <v>143</v>
      </c>
    </row>
    <row r="130" spans="1:12" ht="15.75" x14ac:dyDescent="0.25">
      <c r="A130" s="7">
        <v>3</v>
      </c>
      <c r="B130" s="8" t="s">
        <v>15</v>
      </c>
      <c r="C130" s="9">
        <v>10</v>
      </c>
      <c r="D130" s="45">
        <v>434</v>
      </c>
      <c r="E130" s="21">
        <v>8</v>
      </c>
      <c r="F130" s="46">
        <v>104</v>
      </c>
      <c r="G130" s="21">
        <v>2</v>
      </c>
      <c r="H130" s="46">
        <v>16</v>
      </c>
      <c r="I130" s="21">
        <v>0</v>
      </c>
      <c r="J130" s="46">
        <v>0</v>
      </c>
      <c r="K130" s="21">
        <v>0</v>
      </c>
      <c r="L130" s="47">
        <f t="shared" si="7"/>
        <v>564</v>
      </c>
    </row>
    <row r="131" spans="1:12" ht="15.75" x14ac:dyDescent="0.25">
      <c r="A131" s="7">
        <v>4</v>
      </c>
      <c r="B131" s="17" t="s">
        <v>16</v>
      </c>
      <c r="C131" s="9">
        <v>10</v>
      </c>
      <c r="D131" s="45">
        <v>24</v>
      </c>
      <c r="E131" s="21">
        <v>0</v>
      </c>
      <c r="F131" s="46">
        <v>7</v>
      </c>
      <c r="G131" s="21">
        <v>0</v>
      </c>
      <c r="H131" s="46">
        <v>0</v>
      </c>
      <c r="I131" s="21">
        <v>0</v>
      </c>
      <c r="J131" s="46">
        <v>0</v>
      </c>
      <c r="K131" s="21">
        <v>0</v>
      </c>
      <c r="L131" s="47">
        <f t="shared" si="7"/>
        <v>31</v>
      </c>
    </row>
    <row r="132" spans="1:12" ht="15.75" x14ac:dyDescent="0.25">
      <c r="A132" s="7">
        <v>5</v>
      </c>
      <c r="B132" s="8" t="s">
        <v>17</v>
      </c>
      <c r="C132" s="9">
        <v>10</v>
      </c>
      <c r="D132" s="45">
        <v>107</v>
      </c>
      <c r="E132" s="21">
        <v>8</v>
      </c>
      <c r="F132" s="46">
        <v>17</v>
      </c>
      <c r="G132" s="21">
        <v>0</v>
      </c>
      <c r="H132" s="46">
        <v>6</v>
      </c>
      <c r="I132" s="21">
        <v>0</v>
      </c>
      <c r="J132" s="46">
        <v>0</v>
      </c>
      <c r="K132" s="21">
        <v>0</v>
      </c>
      <c r="L132" s="47">
        <f t="shared" si="7"/>
        <v>138</v>
      </c>
    </row>
    <row r="133" spans="1:12" ht="15.75" x14ac:dyDescent="0.25">
      <c r="A133" s="7">
        <v>6</v>
      </c>
      <c r="B133" s="8" t="s">
        <v>18</v>
      </c>
      <c r="C133" s="9">
        <v>10</v>
      </c>
      <c r="D133" s="45">
        <v>107</v>
      </c>
      <c r="E133" s="21">
        <v>7</v>
      </c>
      <c r="F133" s="46">
        <v>37</v>
      </c>
      <c r="G133" s="21">
        <v>0</v>
      </c>
      <c r="H133" s="46">
        <v>30</v>
      </c>
      <c r="I133" s="21">
        <v>0</v>
      </c>
      <c r="J133" s="46">
        <v>0</v>
      </c>
      <c r="K133" s="21">
        <v>0</v>
      </c>
      <c r="L133" s="47">
        <f t="shared" si="7"/>
        <v>181</v>
      </c>
    </row>
    <row r="134" spans="1:12" ht="15.75" x14ac:dyDescent="0.25">
      <c r="A134" s="7">
        <v>7</v>
      </c>
      <c r="B134" s="8" t="s">
        <v>19</v>
      </c>
      <c r="C134" s="9">
        <v>10</v>
      </c>
      <c r="D134" s="45">
        <v>60</v>
      </c>
      <c r="E134" s="21">
        <v>2</v>
      </c>
      <c r="F134" s="46">
        <v>32</v>
      </c>
      <c r="G134" s="21">
        <v>0</v>
      </c>
      <c r="H134" s="46">
        <v>0</v>
      </c>
      <c r="I134" s="21">
        <v>0</v>
      </c>
      <c r="J134" s="46">
        <v>0</v>
      </c>
      <c r="K134" s="21">
        <v>0</v>
      </c>
      <c r="L134" s="47">
        <f t="shared" si="7"/>
        <v>94</v>
      </c>
    </row>
    <row r="135" spans="1:12" ht="15.75" x14ac:dyDescent="0.25">
      <c r="A135" s="7">
        <v>8</v>
      </c>
      <c r="B135" s="8" t="s">
        <v>20</v>
      </c>
      <c r="C135" s="9">
        <v>10</v>
      </c>
      <c r="D135" s="45">
        <v>92</v>
      </c>
      <c r="E135" s="21">
        <v>6</v>
      </c>
      <c r="F135" s="46">
        <v>16</v>
      </c>
      <c r="G135" s="21">
        <v>0</v>
      </c>
      <c r="H135" s="46">
        <v>5</v>
      </c>
      <c r="I135" s="21">
        <v>0</v>
      </c>
      <c r="J135" s="46">
        <v>0</v>
      </c>
      <c r="K135" s="21">
        <v>0</v>
      </c>
      <c r="L135" s="47">
        <f t="shared" si="7"/>
        <v>119</v>
      </c>
    </row>
    <row r="136" spans="1:12" ht="15.75" x14ac:dyDescent="0.25">
      <c r="A136" s="7">
        <v>9</v>
      </c>
      <c r="B136" s="8" t="s">
        <v>21</v>
      </c>
      <c r="C136" s="9">
        <v>10</v>
      </c>
      <c r="D136" s="45">
        <v>147</v>
      </c>
      <c r="E136" s="21">
        <v>5</v>
      </c>
      <c r="F136" s="46">
        <v>35</v>
      </c>
      <c r="G136" s="21">
        <v>2</v>
      </c>
      <c r="H136" s="46">
        <v>8</v>
      </c>
      <c r="I136" s="21">
        <v>0</v>
      </c>
      <c r="J136" s="46">
        <v>0</v>
      </c>
      <c r="K136" s="21">
        <v>0</v>
      </c>
      <c r="L136" s="47">
        <f t="shared" si="7"/>
        <v>197</v>
      </c>
    </row>
    <row r="137" spans="1:12" ht="15.75" x14ac:dyDescent="0.25">
      <c r="A137" s="7">
        <v>10</v>
      </c>
      <c r="B137" s="8" t="s">
        <v>22</v>
      </c>
      <c r="C137" s="9">
        <v>10</v>
      </c>
      <c r="D137" s="45">
        <v>102</v>
      </c>
      <c r="E137" s="21">
        <v>5</v>
      </c>
      <c r="F137" s="46">
        <v>31</v>
      </c>
      <c r="G137" s="21">
        <v>1</v>
      </c>
      <c r="H137" s="46">
        <v>16</v>
      </c>
      <c r="I137" s="21">
        <v>0</v>
      </c>
      <c r="J137" s="46">
        <v>0</v>
      </c>
      <c r="K137" s="21">
        <v>0</v>
      </c>
      <c r="L137" s="47">
        <f t="shared" si="7"/>
        <v>155</v>
      </c>
    </row>
    <row r="138" spans="1:12" ht="15.75" x14ac:dyDescent="0.25">
      <c r="A138" s="7">
        <v>11</v>
      </c>
      <c r="B138" s="8" t="s">
        <v>23</v>
      </c>
      <c r="C138" s="9">
        <v>10</v>
      </c>
      <c r="D138" s="45">
        <v>0</v>
      </c>
      <c r="E138" s="21">
        <v>0</v>
      </c>
      <c r="F138" s="46">
        <v>0</v>
      </c>
      <c r="G138" s="21">
        <v>0</v>
      </c>
      <c r="H138" s="46">
        <v>0</v>
      </c>
      <c r="I138" s="21">
        <v>0</v>
      </c>
      <c r="J138" s="46">
        <v>0</v>
      </c>
      <c r="K138" s="21">
        <v>0</v>
      </c>
      <c r="L138" s="47">
        <f t="shared" si="7"/>
        <v>0</v>
      </c>
    </row>
    <row r="139" spans="1:12" ht="15.75" x14ac:dyDescent="0.25">
      <c r="A139" s="7">
        <v>12</v>
      </c>
      <c r="B139" s="8" t="s">
        <v>24</v>
      </c>
      <c r="C139" s="9">
        <v>10</v>
      </c>
      <c r="D139" s="45">
        <v>173</v>
      </c>
      <c r="E139" s="21">
        <v>11</v>
      </c>
      <c r="F139" s="46">
        <v>49</v>
      </c>
      <c r="G139" s="21">
        <v>1</v>
      </c>
      <c r="H139" s="46">
        <v>12</v>
      </c>
      <c r="I139" s="21">
        <v>1</v>
      </c>
      <c r="J139" s="46">
        <v>0</v>
      </c>
      <c r="K139" s="21">
        <v>0</v>
      </c>
      <c r="L139" s="47">
        <f t="shared" si="7"/>
        <v>247</v>
      </c>
    </row>
    <row r="140" spans="1:12" ht="16.5" customHeight="1" x14ac:dyDescent="0.25">
      <c r="A140" s="7">
        <v>13</v>
      </c>
      <c r="B140" s="8" t="s">
        <v>25</v>
      </c>
      <c r="C140" s="9">
        <v>10</v>
      </c>
      <c r="D140" s="45">
        <v>83</v>
      </c>
      <c r="E140" s="21">
        <v>2</v>
      </c>
      <c r="F140" s="46">
        <v>27</v>
      </c>
      <c r="G140" s="21">
        <v>0</v>
      </c>
      <c r="H140" s="46">
        <v>5</v>
      </c>
      <c r="I140" s="21">
        <v>0</v>
      </c>
      <c r="J140" s="46">
        <v>0</v>
      </c>
      <c r="K140" s="21">
        <v>0</v>
      </c>
      <c r="L140" s="47">
        <f t="shared" si="7"/>
        <v>117</v>
      </c>
    </row>
    <row r="141" spans="1:12" ht="15.75" x14ac:dyDescent="0.25">
      <c r="A141" s="7">
        <v>14</v>
      </c>
      <c r="B141" s="8" t="s">
        <v>26</v>
      </c>
      <c r="C141" s="9">
        <v>10</v>
      </c>
      <c r="D141" s="45">
        <v>279</v>
      </c>
      <c r="E141" s="21">
        <v>18</v>
      </c>
      <c r="F141" s="46">
        <v>66</v>
      </c>
      <c r="G141" s="21">
        <v>7</v>
      </c>
      <c r="H141" s="46">
        <v>20</v>
      </c>
      <c r="I141" s="21">
        <v>0</v>
      </c>
      <c r="J141" s="46">
        <v>0</v>
      </c>
      <c r="K141" s="21">
        <v>0</v>
      </c>
      <c r="L141" s="47">
        <f t="shared" si="7"/>
        <v>390</v>
      </c>
    </row>
    <row r="142" spans="1:12" ht="15.75" x14ac:dyDescent="0.25">
      <c r="A142" s="7">
        <v>15</v>
      </c>
      <c r="B142" s="8" t="s">
        <v>27</v>
      </c>
      <c r="C142" s="9">
        <v>10</v>
      </c>
      <c r="D142" s="45">
        <v>107</v>
      </c>
      <c r="E142" s="21">
        <v>5</v>
      </c>
      <c r="F142" s="46">
        <v>22</v>
      </c>
      <c r="G142" s="21">
        <v>0</v>
      </c>
      <c r="H142" s="46">
        <v>2</v>
      </c>
      <c r="I142" s="21">
        <v>0</v>
      </c>
      <c r="J142" s="46">
        <v>1</v>
      </c>
      <c r="K142" s="21">
        <v>0</v>
      </c>
      <c r="L142" s="47">
        <f t="shared" si="7"/>
        <v>137</v>
      </c>
    </row>
    <row r="143" spans="1:12" ht="15.75" x14ac:dyDescent="0.25">
      <c r="A143" s="7">
        <v>16</v>
      </c>
      <c r="B143" s="8" t="s">
        <v>28</v>
      </c>
      <c r="C143" s="9">
        <v>10</v>
      </c>
      <c r="D143" s="45">
        <v>81</v>
      </c>
      <c r="E143" s="21">
        <v>3</v>
      </c>
      <c r="F143" s="46">
        <v>15</v>
      </c>
      <c r="G143" s="21">
        <v>2</v>
      </c>
      <c r="H143" s="46">
        <v>2</v>
      </c>
      <c r="I143" s="21">
        <v>0</v>
      </c>
      <c r="J143" s="46">
        <v>0</v>
      </c>
      <c r="K143" s="21">
        <v>0</v>
      </c>
      <c r="L143" s="47">
        <f t="shared" si="7"/>
        <v>103</v>
      </c>
    </row>
    <row r="144" spans="1:12" ht="15.75" x14ac:dyDescent="0.25">
      <c r="A144" s="7">
        <v>17</v>
      </c>
      <c r="B144" s="8" t="s">
        <v>29</v>
      </c>
      <c r="C144" s="9">
        <v>10</v>
      </c>
      <c r="D144" s="45">
        <v>67</v>
      </c>
      <c r="E144" s="21">
        <v>0</v>
      </c>
      <c r="F144" s="46">
        <v>17</v>
      </c>
      <c r="G144" s="21">
        <v>0</v>
      </c>
      <c r="H144" s="46">
        <v>3</v>
      </c>
      <c r="I144" s="21">
        <v>0</v>
      </c>
      <c r="J144" s="46">
        <v>0</v>
      </c>
      <c r="K144" s="21">
        <v>0</v>
      </c>
      <c r="L144" s="47">
        <f t="shared" si="7"/>
        <v>87</v>
      </c>
    </row>
    <row r="145" spans="1:12" ht="15.75" x14ac:dyDescent="0.25">
      <c r="A145" s="7">
        <v>18</v>
      </c>
      <c r="B145" s="8" t="s">
        <v>30</v>
      </c>
      <c r="C145" s="9">
        <v>10</v>
      </c>
      <c r="D145" s="45">
        <v>42</v>
      </c>
      <c r="E145" s="21">
        <v>5</v>
      </c>
      <c r="F145" s="46">
        <v>16</v>
      </c>
      <c r="G145" s="21">
        <v>1</v>
      </c>
      <c r="H145" s="46">
        <v>2</v>
      </c>
      <c r="I145" s="21">
        <v>0</v>
      </c>
      <c r="J145" s="46">
        <v>0</v>
      </c>
      <c r="K145" s="21">
        <v>0</v>
      </c>
      <c r="L145" s="47">
        <f t="shared" si="7"/>
        <v>66</v>
      </c>
    </row>
    <row r="146" spans="1:12" ht="15.75" x14ac:dyDescent="0.25">
      <c r="A146" s="7">
        <v>19</v>
      </c>
      <c r="B146" s="8" t="s">
        <v>31</v>
      </c>
      <c r="C146" s="9">
        <v>10</v>
      </c>
      <c r="D146" s="45">
        <v>146</v>
      </c>
      <c r="E146" s="21">
        <v>9</v>
      </c>
      <c r="F146" s="46">
        <v>45</v>
      </c>
      <c r="G146" s="21">
        <v>2</v>
      </c>
      <c r="H146" s="46">
        <v>6</v>
      </c>
      <c r="I146" s="21">
        <v>0</v>
      </c>
      <c r="J146" s="46">
        <v>0</v>
      </c>
      <c r="K146" s="21">
        <v>0</v>
      </c>
      <c r="L146" s="47">
        <f t="shared" si="7"/>
        <v>208</v>
      </c>
    </row>
    <row r="147" spans="1:12" ht="15.75" x14ac:dyDescent="0.25">
      <c r="A147" s="7">
        <v>20</v>
      </c>
      <c r="B147" s="8" t="s">
        <v>32</v>
      </c>
      <c r="C147" s="9">
        <v>10</v>
      </c>
      <c r="D147" s="45">
        <v>14</v>
      </c>
      <c r="E147" s="21">
        <v>1</v>
      </c>
      <c r="F147" s="46">
        <v>8</v>
      </c>
      <c r="G147" s="21">
        <v>2</v>
      </c>
      <c r="H147" s="46">
        <v>0</v>
      </c>
      <c r="I147" s="21">
        <v>0</v>
      </c>
      <c r="J147" s="46">
        <v>0</v>
      </c>
      <c r="K147" s="21">
        <v>0</v>
      </c>
      <c r="L147" s="47">
        <f t="shared" si="7"/>
        <v>25</v>
      </c>
    </row>
    <row r="148" spans="1:12" ht="15.75" x14ac:dyDescent="0.25">
      <c r="A148" s="7">
        <v>21</v>
      </c>
      <c r="B148" s="8" t="s">
        <v>33</v>
      </c>
      <c r="C148" s="9">
        <v>10</v>
      </c>
      <c r="D148" s="45">
        <v>97</v>
      </c>
      <c r="E148" s="21">
        <v>5</v>
      </c>
      <c r="F148" s="46">
        <v>29</v>
      </c>
      <c r="G148" s="21">
        <v>0</v>
      </c>
      <c r="H148" s="46">
        <v>5</v>
      </c>
      <c r="I148" s="21">
        <v>0</v>
      </c>
      <c r="J148" s="46">
        <v>0</v>
      </c>
      <c r="K148" s="21">
        <v>0</v>
      </c>
      <c r="L148" s="47">
        <f t="shared" si="7"/>
        <v>136</v>
      </c>
    </row>
    <row r="149" spans="1:12" ht="15.75" x14ac:dyDescent="0.25">
      <c r="A149" s="7">
        <v>22</v>
      </c>
      <c r="B149" s="8" t="s">
        <v>34</v>
      </c>
      <c r="C149" s="9">
        <v>10</v>
      </c>
      <c r="D149" s="45">
        <v>109</v>
      </c>
      <c r="E149" s="21">
        <v>13</v>
      </c>
      <c r="F149" s="46">
        <v>37</v>
      </c>
      <c r="G149" s="21">
        <v>1</v>
      </c>
      <c r="H149" s="46">
        <v>6</v>
      </c>
      <c r="I149" s="21">
        <v>0</v>
      </c>
      <c r="J149" s="46">
        <v>0</v>
      </c>
      <c r="K149" s="21">
        <v>0</v>
      </c>
      <c r="L149" s="47">
        <f t="shared" si="7"/>
        <v>166</v>
      </c>
    </row>
    <row r="150" spans="1:12" ht="15.75" x14ac:dyDescent="0.25">
      <c r="A150" s="7">
        <v>23</v>
      </c>
      <c r="B150" s="8" t="s">
        <v>35</v>
      </c>
      <c r="C150" s="9">
        <v>10</v>
      </c>
      <c r="D150" s="45">
        <v>30</v>
      </c>
      <c r="E150" s="21">
        <v>4</v>
      </c>
      <c r="F150" s="46">
        <v>23</v>
      </c>
      <c r="G150" s="21">
        <v>0</v>
      </c>
      <c r="H150" s="46">
        <v>0</v>
      </c>
      <c r="I150" s="21">
        <v>0</v>
      </c>
      <c r="J150" s="46">
        <v>0</v>
      </c>
      <c r="K150" s="21">
        <v>0</v>
      </c>
      <c r="L150" s="47">
        <f t="shared" si="7"/>
        <v>57</v>
      </c>
    </row>
    <row r="151" spans="1:12" ht="15.75" x14ac:dyDescent="0.25">
      <c r="A151" s="7">
        <v>24</v>
      </c>
      <c r="B151" s="8" t="s">
        <v>36</v>
      </c>
      <c r="C151" s="9">
        <v>10</v>
      </c>
      <c r="D151" s="45">
        <v>55</v>
      </c>
      <c r="E151" s="21">
        <v>1</v>
      </c>
      <c r="F151" s="46">
        <v>12</v>
      </c>
      <c r="G151" s="21">
        <v>0</v>
      </c>
      <c r="H151" s="46">
        <v>5</v>
      </c>
      <c r="I151" s="21">
        <v>0</v>
      </c>
      <c r="J151" s="46">
        <v>0</v>
      </c>
      <c r="K151" s="21">
        <v>0</v>
      </c>
      <c r="L151" s="47">
        <f t="shared" si="7"/>
        <v>73</v>
      </c>
    </row>
    <row r="152" spans="1:12" ht="15.75" x14ac:dyDescent="0.25">
      <c r="A152" s="7">
        <v>25</v>
      </c>
      <c r="B152" s="18" t="s">
        <v>37</v>
      </c>
      <c r="C152" s="19">
        <v>10</v>
      </c>
      <c r="D152" s="45">
        <v>166</v>
      </c>
      <c r="E152" s="21">
        <v>5</v>
      </c>
      <c r="F152" s="46">
        <v>31</v>
      </c>
      <c r="G152" s="21">
        <v>1</v>
      </c>
      <c r="H152" s="46">
        <v>5</v>
      </c>
      <c r="I152" s="21">
        <v>0</v>
      </c>
      <c r="J152" s="46">
        <v>0</v>
      </c>
      <c r="K152" s="21">
        <v>0</v>
      </c>
      <c r="L152" s="47">
        <f t="shared" si="7"/>
        <v>208</v>
      </c>
    </row>
    <row r="153" spans="1:12" ht="15.75" x14ac:dyDescent="0.25">
      <c r="A153" s="7">
        <v>26</v>
      </c>
      <c r="B153" s="8" t="s">
        <v>38</v>
      </c>
      <c r="C153" s="22">
        <v>10</v>
      </c>
      <c r="D153" s="45">
        <v>64</v>
      </c>
      <c r="E153" s="21">
        <v>3</v>
      </c>
      <c r="F153" s="46">
        <v>24</v>
      </c>
      <c r="G153" s="21">
        <v>2</v>
      </c>
      <c r="H153" s="46">
        <v>11</v>
      </c>
      <c r="I153" s="21">
        <v>0</v>
      </c>
      <c r="J153" s="46">
        <v>0</v>
      </c>
      <c r="K153" s="21">
        <v>0</v>
      </c>
      <c r="L153" s="47">
        <f t="shared" si="7"/>
        <v>104</v>
      </c>
    </row>
    <row r="154" spans="1:12" ht="15.75" x14ac:dyDescent="0.25">
      <c r="A154" s="7">
        <v>27</v>
      </c>
      <c r="B154" s="18" t="s">
        <v>39</v>
      </c>
      <c r="C154" s="22">
        <v>10</v>
      </c>
      <c r="D154" s="45">
        <v>0</v>
      </c>
      <c r="E154" s="53">
        <v>0</v>
      </c>
      <c r="F154" s="46">
        <v>0</v>
      </c>
      <c r="G154" s="53">
        <v>0</v>
      </c>
      <c r="H154" s="46">
        <v>0</v>
      </c>
      <c r="I154" s="53">
        <v>0</v>
      </c>
      <c r="J154" s="46">
        <v>0</v>
      </c>
      <c r="K154" s="53">
        <v>0</v>
      </c>
      <c r="L154" s="47">
        <f t="shared" si="7"/>
        <v>0</v>
      </c>
    </row>
    <row r="155" spans="1:12" ht="15.75" x14ac:dyDescent="0.25">
      <c r="A155" s="7">
        <v>28</v>
      </c>
      <c r="B155" s="18" t="s">
        <v>40</v>
      </c>
      <c r="C155" s="22">
        <v>10</v>
      </c>
      <c r="D155" s="45">
        <v>0</v>
      </c>
      <c r="E155" s="53">
        <v>0</v>
      </c>
      <c r="F155" s="46">
        <v>0</v>
      </c>
      <c r="G155" s="53">
        <v>0</v>
      </c>
      <c r="H155" s="46">
        <v>0</v>
      </c>
      <c r="I155" s="53">
        <v>0</v>
      </c>
      <c r="J155" s="46">
        <v>0</v>
      </c>
      <c r="K155" s="53">
        <v>0</v>
      </c>
      <c r="L155" s="47">
        <f t="shared" si="7"/>
        <v>0</v>
      </c>
    </row>
    <row r="156" spans="1:12" ht="16.5" thickBot="1" x14ac:dyDescent="0.3">
      <c r="A156" s="7">
        <v>29</v>
      </c>
      <c r="B156" s="18" t="s">
        <v>41</v>
      </c>
      <c r="C156" s="22">
        <v>10</v>
      </c>
      <c r="D156" s="45">
        <v>0</v>
      </c>
      <c r="E156" s="53">
        <v>0</v>
      </c>
      <c r="F156" s="46">
        <v>0</v>
      </c>
      <c r="G156" s="53">
        <v>0</v>
      </c>
      <c r="H156" s="46">
        <v>0</v>
      </c>
      <c r="I156" s="53">
        <v>0</v>
      </c>
      <c r="J156" s="46">
        <v>0</v>
      </c>
      <c r="K156" s="53">
        <v>0</v>
      </c>
      <c r="L156" s="47">
        <f t="shared" si="7"/>
        <v>0</v>
      </c>
    </row>
    <row r="157" spans="1:12" ht="16.5" thickBot="1" x14ac:dyDescent="0.3">
      <c r="A157" s="225" t="s">
        <v>42</v>
      </c>
      <c r="B157" s="226"/>
      <c r="C157" s="48">
        <v>10</v>
      </c>
      <c r="D157" s="179">
        <f>SUM(D128:D156)</f>
        <v>2792</v>
      </c>
      <c r="E157" s="55">
        <f t="shared" ref="E157:K157" si="8">SUM(E128:E156)</f>
        <v>139</v>
      </c>
      <c r="F157" s="27">
        <f t="shared" si="8"/>
        <v>765</v>
      </c>
      <c r="G157" s="55">
        <f t="shared" si="8"/>
        <v>24</v>
      </c>
      <c r="H157" s="56">
        <f t="shared" si="8"/>
        <v>187</v>
      </c>
      <c r="I157" s="57">
        <f t="shared" si="8"/>
        <v>1</v>
      </c>
      <c r="J157" s="56">
        <f t="shared" si="8"/>
        <v>1</v>
      </c>
      <c r="K157" s="57">
        <f t="shared" si="8"/>
        <v>0</v>
      </c>
      <c r="L157" s="118">
        <f>D157+F157+H157+J157+E157+G157+I157+K157</f>
        <v>3909</v>
      </c>
    </row>
    <row r="158" spans="1:12" ht="16.5" thickBot="1" x14ac:dyDescent="0.3">
      <c r="A158" s="227" t="s">
        <v>43</v>
      </c>
      <c r="B158" s="228"/>
      <c r="C158" s="48">
        <v>10</v>
      </c>
      <c r="D158" s="52">
        <f>D128+D129+D130+D131+D132+D133+D134+D135+D136+D137+D138+D139+D140+D141+D142+D143+D144+D145+D146+D147+D148+D149+D150+D151+D152</f>
        <v>2728</v>
      </c>
      <c r="E158" s="33">
        <f>E128+E129+E130+E131+E132+E133+E134+E135+E136+E137+E138+E139+E140+E141+E142+E143+E144+E145+E146+E147+E148+E149+E150+E151+E152</f>
        <v>136</v>
      </c>
      <c r="F158" s="32">
        <f>SUM(F128:F152)</f>
        <v>741</v>
      </c>
      <c r="G158" s="33">
        <f>G128+G129+G130+G131+G132+G133+G134+G135+G136+G137+G138+G139+G140+G141+G142+G143+G144+G145+G146+G147+G148+G149+G150+G151+G152</f>
        <v>22</v>
      </c>
      <c r="H158" s="32">
        <f>H128+H129+H130+H131+H132+H133+H134+H135+H136+H137+H138+H139+H140+H141+H142+H143+H144+H145+H146+H147+H148+H149+H150+H151+H152</f>
        <v>176</v>
      </c>
      <c r="I158" s="33">
        <f>I128+I129+I130+I131+I132+I133+I134+I135+I136+I137+I138+I139+I140+I141+I142+I143+I144+I145+I146+I147+I148+I149+I150+I151+I152</f>
        <v>1</v>
      </c>
      <c r="J158" s="32">
        <f>J128+J129+J130+J131+J132+J133+J134+J135+J136+J137+J138+J139+J140+J141+J142+J143+J144+J145+J146+J147+J148+J149+J150+J151+J152</f>
        <v>1</v>
      </c>
      <c r="K158" s="33">
        <f>K128+K129+K130+K131+K132+K133+K134+K135+K136+K137+K138+K139+K140+K141+K142+K143+K144+K145+K146+K147+K148+K149+K150+K151+K152</f>
        <v>0</v>
      </c>
      <c r="L158" s="189">
        <f>D158+F158+H158+J158+E158+G158+I158+K158</f>
        <v>3805</v>
      </c>
    </row>
    <row r="160" spans="1:12" ht="15.75" x14ac:dyDescent="0.25">
      <c r="D160" s="133"/>
      <c r="E160" s="133"/>
      <c r="F160" s="133"/>
      <c r="G160" s="133"/>
      <c r="H160" s="133"/>
      <c r="I160" s="133"/>
      <c r="J160" s="133"/>
      <c r="K160" s="133"/>
      <c r="L160" s="133"/>
    </row>
    <row r="161" spans="1:13" x14ac:dyDescent="0.25">
      <c r="B161" s="2" t="s">
        <v>59</v>
      </c>
      <c r="C161" s="2"/>
      <c r="D161" s="2"/>
      <c r="E161" s="2"/>
    </row>
    <row r="162" spans="1:13" ht="15.75" thickBot="1" x14ac:dyDescent="0.3">
      <c r="A162" s="233" t="s">
        <v>48</v>
      </c>
      <c r="B162" s="211"/>
    </row>
    <row r="163" spans="1:13" ht="12.75" customHeight="1" x14ac:dyDescent="0.25">
      <c r="A163" s="212" t="s">
        <v>2</v>
      </c>
      <c r="B163" s="212" t="s">
        <v>3</v>
      </c>
      <c r="C163" s="212" t="s">
        <v>4</v>
      </c>
      <c r="D163" s="215" t="s">
        <v>5</v>
      </c>
      <c r="E163" s="216"/>
      <c r="F163" s="216"/>
      <c r="G163" s="216"/>
      <c r="H163" s="216"/>
      <c r="I163" s="216"/>
      <c r="J163" s="216"/>
      <c r="K163" s="217"/>
      <c r="L163" s="218" t="s">
        <v>6</v>
      </c>
    </row>
    <row r="164" spans="1:13" ht="24" customHeight="1" x14ac:dyDescent="0.25">
      <c r="A164" s="213"/>
      <c r="B164" s="213"/>
      <c r="C164" s="213"/>
      <c r="D164" s="221" t="s">
        <v>7</v>
      </c>
      <c r="E164" s="222"/>
      <c r="F164" s="222" t="s">
        <v>8</v>
      </c>
      <c r="G164" s="222"/>
      <c r="H164" s="222" t="s">
        <v>9</v>
      </c>
      <c r="I164" s="222"/>
      <c r="J164" s="222" t="s">
        <v>10</v>
      </c>
      <c r="K164" s="222"/>
      <c r="L164" s="219"/>
    </row>
    <row r="165" spans="1:13" ht="13.5" customHeight="1" thickBot="1" x14ac:dyDescent="0.3">
      <c r="A165" s="213"/>
      <c r="B165" s="213"/>
      <c r="C165" s="213"/>
      <c r="D165" s="223">
        <v>1</v>
      </c>
      <c r="E165" s="224"/>
      <c r="F165" s="224">
        <v>2</v>
      </c>
      <c r="G165" s="224"/>
      <c r="H165" s="224">
        <v>3</v>
      </c>
      <c r="I165" s="224"/>
      <c r="J165" s="224">
        <v>4</v>
      </c>
      <c r="K165" s="224"/>
      <c r="L165" s="220"/>
    </row>
    <row r="166" spans="1:13" ht="15.75" thickBot="1" x14ac:dyDescent="0.3">
      <c r="A166" s="214"/>
      <c r="B166" s="214"/>
      <c r="C166" s="214"/>
      <c r="D166" s="4" t="s">
        <v>11</v>
      </c>
      <c r="E166" s="5" t="s">
        <v>12</v>
      </c>
      <c r="F166" s="5" t="s">
        <v>11</v>
      </c>
      <c r="G166" s="5" t="s">
        <v>12</v>
      </c>
      <c r="H166" s="5" t="s">
        <v>11</v>
      </c>
      <c r="I166" s="5" t="s">
        <v>12</v>
      </c>
      <c r="J166" s="5" t="s">
        <v>11</v>
      </c>
      <c r="K166" s="5" t="s">
        <v>12</v>
      </c>
      <c r="L166" s="172"/>
    </row>
    <row r="167" spans="1:13" ht="15.75" x14ac:dyDescent="0.25">
      <c r="A167" s="7">
        <v>1</v>
      </c>
      <c r="B167" s="8" t="s">
        <v>13</v>
      </c>
      <c r="C167" s="9">
        <v>10</v>
      </c>
      <c r="D167" s="59">
        <f t="shared" ref="D167:K167" si="9">D9+D49+D89+D128</f>
        <v>483</v>
      </c>
      <c r="E167" s="59">
        <f t="shared" si="9"/>
        <v>21</v>
      </c>
      <c r="F167" s="59">
        <f t="shared" si="9"/>
        <v>158</v>
      </c>
      <c r="G167" s="59">
        <f t="shared" si="9"/>
        <v>3</v>
      </c>
      <c r="H167" s="59">
        <f t="shared" si="9"/>
        <v>32</v>
      </c>
      <c r="I167" s="59">
        <f t="shared" si="9"/>
        <v>1</v>
      </c>
      <c r="J167" s="59">
        <f t="shared" si="9"/>
        <v>0</v>
      </c>
      <c r="K167" s="59">
        <f t="shared" si="9"/>
        <v>0</v>
      </c>
      <c r="L167" s="173">
        <f>SUM(D167:K167)</f>
        <v>698</v>
      </c>
      <c r="M167" s="171"/>
    </row>
    <row r="168" spans="1:13" ht="15.75" x14ac:dyDescent="0.25">
      <c r="A168" s="7">
        <v>2</v>
      </c>
      <c r="B168" s="8" t="s">
        <v>14</v>
      </c>
      <c r="C168" s="9">
        <v>10</v>
      </c>
      <c r="D168" s="59">
        <f t="shared" ref="D168:D195" si="10">D10+D50+D90+D129</f>
        <v>403</v>
      </c>
      <c r="E168" s="59">
        <f t="shared" ref="E168:K177" si="11">E10+E50+E90+E129</f>
        <v>19</v>
      </c>
      <c r="F168" s="59">
        <f t="shared" si="11"/>
        <v>119</v>
      </c>
      <c r="G168" s="59">
        <f t="shared" si="11"/>
        <v>0</v>
      </c>
      <c r="H168" s="59">
        <f t="shared" si="11"/>
        <v>38</v>
      </c>
      <c r="I168" s="59">
        <f t="shared" si="11"/>
        <v>0</v>
      </c>
      <c r="J168" s="59">
        <f t="shared" si="11"/>
        <v>0</v>
      </c>
      <c r="K168" s="59">
        <f t="shared" si="11"/>
        <v>0</v>
      </c>
      <c r="L168" s="173">
        <f t="shared" ref="L168:L195" si="12">SUM(D168:K168)</f>
        <v>579</v>
      </c>
      <c r="M168" s="133"/>
    </row>
    <row r="169" spans="1:13" ht="15.75" x14ac:dyDescent="0.25">
      <c r="A169" s="7">
        <v>3</v>
      </c>
      <c r="B169" s="8" t="s">
        <v>15</v>
      </c>
      <c r="C169" s="9">
        <v>10</v>
      </c>
      <c r="D169" s="59">
        <f t="shared" si="10"/>
        <v>1918</v>
      </c>
      <c r="E169" s="59">
        <f t="shared" si="11"/>
        <v>34</v>
      </c>
      <c r="F169" s="59">
        <f t="shared" si="11"/>
        <v>537</v>
      </c>
      <c r="G169" s="59">
        <f t="shared" si="11"/>
        <v>5</v>
      </c>
      <c r="H169" s="59">
        <f t="shared" si="11"/>
        <v>78</v>
      </c>
      <c r="I169" s="59">
        <f t="shared" si="11"/>
        <v>0</v>
      </c>
      <c r="J169" s="59">
        <f t="shared" si="11"/>
        <v>0</v>
      </c>
      <c r="K169" s="59">
        <f t="shared" si="11"/>
        <v>0</v>
      </c>
      <c r="L169" s="173">
        <f t="shared" si="12"/>
        <v>2572</v>
      </c>
      <c r="M169" s="133"/>
    </row>
    <row r="170" spans="1:13" ht="15.75" x14ac:dyDescent="0.25">
      <c r="A170" s="7">
        <v>4</v>
      </c>
      <c r="B170" s="17" t="s">
        <v>16</v>
      </c>
      <c r="C170" s="9">
        <v>10</v>
      </c>
      <c r="D170" s="59">
        <f t="shared" si="10"/>
        <v>127</v>
      </c>
      <c r="E170" s="59">
        <f t="shared" si="11"/>
        <v>1</v>
      </c>
      <c r="F170" s="59">
        <f t="shared" si="11"/>
        <v>41</v>
      </c>
      <c r="G170" s="59">
        <f t="shared" si="11"/>
        <v>1</v>
      </c>
      <c r="H170" s="59">
        <f t="shared" si="11"/>
        <v>2</v>
      </c>
      <c r="I170" s="59">
        <f t="shared" si="11"/>
        <v>0</v>
      </c>
      <c r="J170" s="59">
        <f t="shared" si="11"/>
        <v>0</v>
      </c>
      <c r="K170" s="59">
        <f t="shared" si="11"/>
        <v>0</v>
      </c>
      <c r="L170" s="173">
        <f t="shared" si="12"/>
        <v>172</v>
      </c>
      <c r="M170" s="133"/>
    </row>
    <row r="171" spans="1:13" ht="15.75" x14ac:dyDescent="0.25">
      <c r="A171" s="7">
        <v>5</v>
      </c>
      <c r="B171" s="8" t="s">
        <v>17</v>
      </c>
      <c r="C171" s="9">
        <v>10</v>
      </c>
      <c r="D171" s="59">
        <f t="shared" si="10"/>
        <v>473</v>
      </c>
      <c r="E171" s="59">
        <f t="shared" si="11"/>
        <v>34</v>
      </c>
      <c r="F171" s="59">
        <f t="shared" si="11"/>
        <v>98</v>
      </c>
      <c r="G171" s="59">
        <f t="shared" si="11"/>
        <v>1</v>
      </c>
      <c r="H171" s="59">
        <f t="shared" si="11"/>
        <v>23</v>
      </c>
      <c r="I171" s="59">
        <f t="shared" si="11"/>
        <v>0</v>
      </c>
      <c r="J171" s="59">
        <f t="shared" si="11"/>
        <v>0</v>
      </c>
      <c r="K171" s="59">
        <f t="shared" si="11"/>
        <v>0</v>
      </c>
      <c r="L171" s="173">
        <f t="shared" si="12"/>
        <v>629</v>
      </c>
      <c r="M171" s="133"/>
    </row>
    <row r="172" spans="1:13" ht="15.75" x14ac:dyDescent="0.25">
      <c r="A172" s="7">
        <v>6</v>
      </c>
      <c r="B172" s="8" t="s">
        <v>18</v>
      </c>
      <c r="C172" s="9">
        <v>10</v>
      </c>
      <c r="D172" s="59">
        <f t="shared" si="10"/>
        <v>606</v>
      </c>
      <c r="E172" s="59">
        <f t="shared" si="11"/>
        <v>18</v>
      </c>
      <c r="F172" s="59">
        <f t="shared" si="11"/>
        <v>192</v>
      </c>
      <c r="G172" s="59">
        <f t="shared" si="11"/>
        <v>6</v>
      </c>
      <c r="H172" s="59">
        <f t="shared" si="11"/>
        <v>79</v>
      </c>
      <c r="I172" s="59">
        <f t="shared" si="11"/>
        <v>0</v>
      </c>
      <c r="J172" s="59">
        <f t="shared" si="11"/>
        <v>0</v>
      </c>
      <c r="K172" s="59">
        <f t="shared" si="11"/>
        <v>0</v>
      </c>
      <c r="L172" s="173">
        <f t="shared" si="12"/>
        <v>901</v>
      </c>
      <c r="M172" s="133"/>
    </row>
    <row r="173" spans="1:13" ht="15.75" x14ac:dyDescent="0.25">
      <c r="A173" s="7">
        <v>7</v>
      </c>
      <c r="B173" s="8" t="s">
        <v>19</v>
      </c>
      <c r="C173" s="9">
        <v>10</v>
      </c>
      <c r="D173" s="59">
        <f t="shared" si="10"/>
        <v>344</v>
      </c>
      <c r="E173" s="59">
        <f t="shared" si="11"/>
        <v>8</v>
      </c>
      <c r="F173" s="59">
        <f t="shared" si="11"/>
        <v>113</v>
      </c>
      <c r="G173" s="59">
        <f t="shared" si="11"/>
        <v>6</v>
      </c>
      <c r="H173" s="59">
        <f t="shared" si="11"/>
        <v>7</v>
      </c>
      <c r="I173" s="59">
        <f t="shared" si="11"/>
        <v>0</v>
      </c>
      <c r="J173" s="59">
        <f t="shared" si="11"/>
        <v>0</v>
      </c>
      <c r="K173" s="59">
        <f t="shared" si="11"/>
        <v>0</v>
      </c>
      <c r="L173" s="173">
        <f t="shared" si="12"/>
        <v>478</v>
      </c>
      <c r="M173" s="133"/>
    </row>
    <row r="174" spans="1:13" ht="15.75" x14ac:dyDescent="0.25">
      <c r="A174" s="7">
        <v>8</v>
      </c>
      <c r="B174" s="8" t="s">
        <v>20</v>
      </c>
      <c r="C174" s="9">
        <v>10</v>
      </c>
      <c r="D174" s="59">
        <f t="shared" si="10"/>
        <v>379</v>
      </c>
      <c r="E174" s="59">
        <f t="shared" si="11"/>
        <v>22</v>
      </c>
      <c r="F174" s="59">
        <f t="shared" si="11"/>
        <v>73</v>
      </c>
      <c r="G174" s="59">
        <f t="shared" si="11"/>
        <v>1</v>
      </c>
      <c r="H174" s="59">
        <f t="shared" si="11"/>
        <v>15</v>
      </c>
      <c r="I174" s="59">
        <f t="shared" si="11"/>
        <v>0</v>
      </c>
      <c r="J174" s="59">
        <f t="shared" si="11"/>
        <v>0</v>
      </c>
      <c r="K174" s="59">
        <f t="shared" si="11"/>
        <v>0</v>
      </c>
      <c r="L174" s="173">
        <f t="shared" si="12"/>
        <v>490</v>
      </c>
      <c r="M174" s="133"/>
    </row>
    <row r="175" spans="1:13" ht="15.75" x14ac:dyDescent="0.25">
      <c r="A175" s="7">
        <v>9</v>
      </c>
      <c r="B175" s="8" t="s">
        <v>21</v>
      </c>
      <c r="C175" s="9">
        <v>10</v>
      </c>
      <c r="D175" s="59">
        <f t="shared" si="10"/>
        <v>624</v>
      </c>
      <c r="E175" s="59">
        <f t="shared" si="11"/>
        <v>18</v>
      </c>
      <c r="F175" s="59">
        <f t="shared" si="11"/>
        <v>133</v>
      </c>
      <c r="G175" s="59">
        <f t="shared" si="11"/>
        <v>5</v>
      </c>
      <c r="H175" s="59">
        <f t="shared" si="11"/>
        <v>44</v>
      </c>
      <c r="I175" s="59">
        <f t="shared" si="11"/>
        <v>0</v>
      </c>
      <c r="J175" s="59">
        <f t="shared" si="11"/>
        <v>0</v>
      </c>
      <c r="K175" s="59">
        <f t="shared" si="11"/>
        <v>0</v>
      </c>
      <c r="L175" s="173">
        <f t="shared" si="12"/>
        <v>824</v>
      </c>
      <c r="M175" s="133"/>
    </row>
    <row r="176" spans="1:13" ht="15.75" x14ac:dyDescent="0.25">
      <c r="A176" s="7">
        <v>10</v>
      </c>
      <c r="B176" s="8" t="s">
        <v>22</v>
      </c>
      <c r="C176" s="9">
        <v>10</v>
      </c>
      <c r="D176" s="59">
        <f t="shared" si="10"/>
        <v>465</v>
      </c>
      <c r="E176" s="59">
        <f t="shared" si="11"/>
        <v>13</v>
      </c>
      <c r="F176" s="59">
        <f t="shared" si="11"/>
        <v>119</v>
      </c>
      <c r="G176" s="59">
        <f t="shared" si="11"/>
        <v>3</v>
      </c>
      <c r="H176" s="59">
        <f t="shared" si="11"/>
        <v>79</v>
      </c>
      <c r="I176" s="59">
        <f t="shared" si="11"/>
        <v>0</v>
      </c>
      <c r="J176" s="59">
        <f t="shared" si="11"/>
        <v>0</v>
      </c>
      <c r="K176" s="59">
        <f t="shared" si="11"/>
        <v>0</v>
      </c>
      <c r="L176" s="173">
        <f t="shared" si="12"/>
        <v>679</v>
      </c>
      <c r="M176" s="133"/>
    </row>
    <row r="177" spans="1:16" ht="15.75" x14ac:dyDescent="0.25">
      <c r="A177" s="7">
        <v>11</v>
      </c>
      <c r="B177" s="8" t="s">
        <v>23</v>
      </c>
      <c r="C177" s="9">
        <v>10</v>
      </c>
      <c r="D177" s="59">
        <f t="shared" si="10"/>
        <v>0</v>
      </c>
      <c r="E177" s="59">
        <f t="shared" si="11"/>
        <v>0</v>
      </c>
      <c r="F177" s="59">
        <f t="shared" si="11"/>
        <v>0</v>
      </c>
      <c r="G177" s="59">
        <f t="shared" si="11"/>
        <v>0</v>
      </c>
      <c r="H177" s="59">
        <f t="shared" si="11"/>
        <v>0</v>
      </c>
      <c r="I177" s="59">
        <f t="shared" si="11"/>
        <v>0</v>
      </c>
      <c r="J177" s="59">
        <f t="shared" si="11"/>
        <v>0</v>
      </c>
      <c r="K177" s="59">
        <f t="shared" si="11"/>
        <v>0</v>
      </c>
      <c r="L177" s="173">
        <f t="shared" si="12"/>
        <v>0</v>
      </c>
      <c r="M177" s="133"/>
    </row>
    <row r="178" spans="1:16" ht="15.75" x14ac:dyDescent="0.25">
      <c r="A178" s="7">
        <v>12</v>
      </c>
      <c r="B178" s="8" t="s">
        <v>24</v>
      </c>
      <c r="C178" s="9">
        <v>10</v>
      </c>
      <c r="D178" s="59">
        <f t="shared" si="10"/>
        <v>811</v>
      </c>
      <c r="E178" s="59">
        <f t="shared" ref="E178:K187" si="13">E20+E60+E100+E139</f>
        <v>41</v>
      </c>
      <c r="F178" s="59">
        <f t="shared" si="13"/>
        <v>241</v>
      </c>
      <c r="G178" s="59">
        <f t="shared" si="13"/>
        <v>10</v>
      </c>
      <c r="H178" s="59">
        <f t="shared" si="13"/>
        <v>39</v>
      </c>
      <c r="I178" s="59">
        <f t="shared" si="13"/>
        <v>1</v>
      </c>
      <c r="J178" s="59">
        <f t="shared" si="13"/>
        <v>0</v>
      </c>
      <c r="K178" s="59">
        <f t="shared" si="13"/>
        <v>0</v>
      </c>
      <c r="L178" s="173">
        <f t="shared" si="12"/>
        <v>1143</v>
      </c>
      <c r="M178" s="133"/>
    </row>
    <row r="179" spans="1:16" ht="15.75" x14ac:dyDescent="0.25">
      <c r="A179" s="7">
        <v>13</v>
      </c>
      <c r="B179" s="8" t="s">
        <v>25</v>
      </c>
      <c r="C179" s="9">
        <v>10</v>
      </c>
      <c r="D179" s="59">
        <f t="shared" si="10"/>
        <v>429</v>
      </c>
      <c r="E179" s="59">
        <f t="shared" si="13"/>
        <v>5</v>
      </c>
      <c r="F179" s="59">
        <f t="shared" si="13"/>
        <v>99</v>
      </c>
      <c r="G179" s="59">
        <f t="shared" si="13"/>
        <v>1</v>
      </c>
      <c r="H179" s="59">
        <f t="shared" si="13"/>
        <v>35</v>
      </c>
      <c r="I179" s="59">
        <f t="shared" si="13"/>
        <v>0</v>
      </c>
      <c r="J179" s="59">
        <f t="shared" si="13"/>
        <v>0</v>
      </c>
      <c r="K179" s="59">
        <f t="shared" si="13"/>
        <v>0</v>
      </c>
      <c r="L179" s="173">
        <f t="shared" si="12"/>
        <v>569</v>
      </c>
      <c r="M179" s="133"/>
    </row>
    <row r="180" spans="1:16" ht="15.75" x14ac:dyDescent="0.25">
      <c r="A180" s="7">
        <v>14</v>
      </c>
      <c r="B180" s="8" t="s">
        <v>26</v>
      </c>
      <c r="C180" s="9">
        <v>10</v>
      </c>
      <c r="D180" s="59">
        <f t="shared" si="10"/>
        <v>1268</v>
      </c>
      <c r="E180" s="59">
        <f t="shared" si="13"/>
        <v>73</v>
      </c>
      <c r="F180" s="59">
        <f t="shared" si="13"/>
        <v>357</v>
      </c>
      <c r="G180" s="59">
        <f t="shared" si="13"/>
        <v>16</v>
      </c>
      <c r="H180" s="59">
        <f t="shared" si="13"/>
        <v>84</v>
      </c>
      <c r="I180" s="59">
        <f t="shared" si="13"/>
        <v>5</v>
      </c>
      <c r="J180" s="59">
        <f t="shared" si="13"/>
        <v>0</v>
      </c>
      <c r="K180" s="59">
        <f t="shared" si="13"/>
        <v>0</v>
      </c>
      <c r="L180" s="173">
        <f t="shared" si="12"/>
        <v>1803</v>
      </c>
      <c r="M180" s="133"/>
    </row>
    <row r="181" spans="1:16" ht="15.75" x14ac:dyDescent="0.25">
      <c r="A181" s="7">
        <v>15</v>
      </c>
      <c r="B181" s="8" t="s">
        <v>27</v>
      </c>
      <c r="C181" s="9">
        <v>10</v>
      </c>
      <c r="D181" s="59">
        <f t="shared" si="10"/>
        <v>648</v>
      </c>
      <c r="E181" s="59">
        <f t="shared" si="13"/>
        <v>12</v>
      </c>
      <c r="F181" s="59">
        <f t="shared" si="13"/>
        <v>143</v>
      </c>
      <c r="G181" s="59">
        <f t="shared" si="13"/>
        <v>1</v>
      </c>
      <c r="H181" s="59">
        <f t="shared" si="13"/>
        <v>26</v>
      </c>
      <c r="I181" s="59">
        <f t="shared" si="13"/>
        <v>0</v>
      </c>
      <c r="J181" s="59">
        <f t="shared" si="13"/>
        <v>1</v>
      </c>
      <c r="K181" s="59">
        <f t="shared" si="13"/>
        <v>0</v>
      </c>
      <c r="L181" s="173">
        <f t="shared" si="12"/>
        <v>831</v>
      </c>
      <c r="M181" s="133"/>
    </row>
    <row r="182" spans="1:16" ht="15.75" x14ac:dyDescent="0.25">
      <c r="A182" s="7">
        <v>16</v>
      </c>
      <c r="B182" s="8" t="s">
        <v>28</v>
      </c>
      <c r="C182" s="9">
        <v>10</v>
      </c>
      <c r="D182" s="59">
        <f t="shared" si="10"/>
        <v>353</v>
      </c>
      <c r="E182" s="59">
        <f t="shared" si="13"/>
        <v>15</v>
      </c>
      <c r="F182" s="59">
        <f t="shared" si="13"/>
        <v>100</v>
      </c>
      <c r="G182" s="59">
        <f t="shared" si="13"/>
        <v>2</v>
      </c>
      <c r="H182" s="59">
        <f t="shared" si="13"/>
        <v>6</v>
      </c>
      <c r="I182" s="59">
        <f t="shared" si="13"/>
        <v>0</v>
      </c>
      <c r="J182" s="59">
        <f t="shared" si="13"/>
        <v>0</v>
      </c>
      <c r="K182" s="59">
        <f t="shared" si="13"/>
        <v>0</v>
      </c>
      <c r="L182" s="173">
        <f t="shared" si="12"/>
        <v>476</v>
      </c>
      <c r="M182" s="133"/>
    </row>
    <row r="183" spans="1:16" ht="15.75" x14ac:dyDescent="0.25">
      <c r="A183" s="7">
        <v>17</v>
      </c>
      <c r="B183" s="8" t="s">
        <v>29</v>
      </c>
      <c r="C183" s="9">
        <v>10</v>
      </c>
      <c r="D183" s="59">
        <f t="shared" si="10"/>
        <v>310</v>
      </c>
      <c r="E183" s="59">
        <f t="shared" si="13"/>
        <v>2</v>
      </c>
      <c r="F183" s="59">
        <f t="shared" si="13"/>
        <v>76</v>
      </c>
      <c r="G183" s="59">
        <f t="shared" si="13"/>
        <v>1</v>
      </c>
      <c r="H183" s="59">
        <f t="shared" si="13"/>
        <v>7</v>
      </c>
      <c r="I183" s="59">
        <f t="shared" si="13"/>
        <v>0</v>
      </c>
      <c r="J183" s="59">
        <f t="shared" si="13"/>
        <v>0</v>
      </c>
      <c r="K183" s="59">
        <f t="shared" si="13"/>
        <v>0</v>
      </c>
      <c r="L183" s="173">
        <f t="shared" si="12"/>
        <v>396</v>
      </c>
      <c r="M183" s="133"/>
    </row>
    <row r="184" spans="1:16" ht="15.75" x14ac:dyDescent="0.25">
      <c r="A184" s="7">
        <v>18</v>
      </c>
      <c r="B184" s="8" t="s">
        <v>30</v>
      </c>
      <c r="C184" s="9">
        <v>10</v>
      </c>
      <c r="D184" s="59">
        <f t="shared" si="10"/>
        <v>237</v>
      </c>
      <c r="E184" s="59">
        <f t="shared" si="13"/>
        <v>12</v>
      </c>
      <c r="F184" s="59">
        <f t="shared" si="13"/>
        <v>60</v>
      </c>
      <c r="G184" s="59">
        <f t="shared" si="13"/>
        <v>1</v>
      </c>
      <c r="H184" s="59">
        <f t="shared" si="13"/>
        <v>12</v>
      </c>
      <c r="I184" s="59">
        <f t="shared" si="13"/>
        <v>0</v>
      </c>
      <c r="J184" s="59">
        <f t="shared" si="13"/>
        <v>0</v>
      </c>
      <c r="K184" s="59">
        <f t="shared" si="13"/>
        <v>0</v>
      </c>
      <c r="L184" s="173">
        <f t="shared" si="12"/>
        <v>322</v>
      </c>
      <c r="M184" s="133"/>
    </row>
    <row r="185" spans="1:16" ht="15.75" x14ac:dyDescent="0.25">
      <c r="A185" s="7">
        <v>19</v>
      </c>
      <c r="B185" s="8" t="s">
        <v>31</v>
      </c>
      <c r="C185" s="9">
        <v>10</v>
      </c>
      <c r="D185" s="59">
        <f t="shared" si="10"/>
        <v>633</v>
      </c>
      <c r="E185" s="59">
        <f t="shared" si="13"/>
        <v>30</v>
      </c>
      <c r="F185" s="59">
        <f t="shared" si="13"/>
        <v>185</v>
      </c>
      <c r="G185" s="59">
        <f t="shared" si="13"/>
        <v>3</v>
      </c>
      <c r="H185" s="59">
        <f t="shared" si="13"/>
        <v>23</v>
      </c>
      <c r="I185" s="59">
        <f t="shared" si="13"/>
        <v>0</v>
      </c>
      <c r="J185" s="59">
        <f t="shared" si="13"/>
        <v>0</v>
      </c>
      <c r="K185" s="59">
        <f t="shared" si="13"/>
        <v>0</v>
      </c>
      <c r="L185" s="173">
        <f t="shared" si="12"/>
        <v>874</v>
      </c>
      <c r="M185" s="133"/>
    </row>
    <row r="186" spans="1:16" ht="15.75" x14ac:dyDescent="0.25">
      <c r="A186" s="7">
        <v>20</v>
      </c>
      <c r="B186" s="8" t="s">
        <v>32</v>
      </c>
      <c r="C186" s="9">
        <v>10</v>
      </c>
      <c r="D186" s="59">
        <f t="shared" si="10"/>
        <v>127</v>
      </c>
      <c r="E186" s="59">
        <f t="shared" si="13"/>
        <v>1</v>
      </c>
      <c r="F186" s="59">
        <f t="shared" si="13"/>
        <v>45</v>
      </c>
      <c r="G186" s="59">
        <f t="shared" si="13"/>
        <v>3</v>
      </c>
      <c r="H186" s="59">
        <f t="shared" si="13"/>
        <v>2</v>
      </c>
      <c r="I186" s="59">
        <f t="shared" si="13"/>
        <v>0</v>
      </c>
      <c r="J186" s="59">
        <f t="shared" si="13"/>
        <v>0</v>
      </c>
      <c r="K186" s="59">
        <f t="shared" si="13"/>
        <v>0</v>
      </c>
      <c r="L186" s="173">
        <f t="shared" si="12"/>
        <v>178</v>
      </c>
      <c r="M186" s="133"/>
    </row>
    <row r="187" spans="1:16" ht="15.75" x14ac:dyDescent="0.25">
      <c r="A187" s="7">
        <v>21</v>
      </c>
      <c r="B187" s="8" t="s">
        <v>33</v>
      </c>
      <c r="C187" s="9">
        <v>10</v>
      </c>
      <c r="D187" s="59">
        <f t="shared" si="10"/>
        <v>477</v>
      </c>
      <c r="E187" s="59">
        <f t="shared" si="13"/>
        <v>16</v>
      </c>
      <c r="F187" s="59">
        <f t="shared" si="13"/>
        <v>102</v>
      </c>
      <c r="G187" s="59">
        <f t="shared" si="13"/>
        <v>0</v>
      </c>
      <c r="H187" s="59">
        <f t="shared" si="13"/>
        <v>15</v>
      </c>
      <c r="I187" s="59">
        <f t="shared" si="13"/>
        <v>0</v>
      </c>
      <c r="J187" s="59">
        <f t="shared" si="13"/>
        <v>0</v>
      </c>
      <c r="K187" s="59">
        <f t="shared" si="13"/>
        <v>0</v>
      </c>
      <c r="L187" s="173">
        <f t="shared" si="12"/>
        <v>610</v>
      </c>
      <c r="M187" s="133"/>
    </row>
    <row r="188" spans="1:16" ht="15.75" x14ac:dyDescent="0.25">
      <c r="A188" s="7">
        <v>22</v>
      </c>
      <c r="B188" s="8" t="s">
        <v>34</v>
      </c>
      <c r="C188" s="9">
        <v>10</v>
      </c>
      <c r="D188" s="59">
        <f t="shared" si="10"/>
        <v>443</v>
      </c>
      <c r="E188" s="59">
        <f t="shared" ref="E188:K195" si="14">E30+E70+E110+E149</f>
        <v>55</v>
      </c>
      <c r="F188" s="59">
        <f t="shared" si="14"/>
        <v>149</v>
      </c>
      <c r="G188" s="59">
        <f t="shared" si="14"/>
        <v>3</v>
      </c>
      <c r="H188" s="59">
        <f t="shared" si="14"/>
        <v>17</v>
      </c>
      <c r="I188" s="59">
        <f t="shared" si="14"/>
        <v>1</v>
      </c>
      <c r="J188" s="59">
        <f t="shared" si="14"/>
        <v>0</v>
      </c>
      <c r="K188" s="59">
        <f t="shared" si="14"/>
        <v>0</v>
      </c>
      <c r="L188" s="173">
        <f t="shared" si="12"/>
        <v>668</v>
      </c>
      <c r="M188" s="133"/>
    </row>
    <row r="189" spans="1:16" ht="15.75" x14ac:dyDescent="0.25">
      <c r="A189" s="7">
        <v>23</v>
      </c>
      <c r="B189" s="8" t="s">
        <v>35</v>
      </c>
      <c r="C189" s="9">
        <v>10</v>
      </c>
      <c r="D189" s="59">
        <f t="shared" si="10"/>
        <v>183</v>
      </c>
      <c r="E189" s="59">
        <f t="shared" si="14"/>
        <v>12</v>
      </c>
      <c r="F189" s="59">
        <f t="shared" si="14"/>
        <v>97</v>
      </c>
      <c r="G189" s="59">
        <f t="shared" si="14"/>
        <v>0</v>
      </c>
      <c r="H189" s="59">
        <f t="shared" si="14"/>
        <v>19</v>
      </c>
      <c r="I189" s="59">
        <f t="shared" si="14"/>
        <v>0</v>
      </c>
      <c r="J189" s="59">
        <f t="shared" si="14"/>
        <v>0</v>
      </c>
      <c r="K189" s="59">
        <f t="shared" si="14"/>
        <v>0</v>
      </c>
      <c r="L189" s="173">
        <f t="shared" si="12"/>
        <v>311</v>
      </c>
      <c r="M189" s="133"/>
    </row>
    <row r="190" spans="1:16" ht="15.75" x14ac:dyDescent="0.25">
      <c r="A190" s="7">
        <v>24</v>
      </c>
      <c r="B190" s="8" t="s">
        <v>36</v>
      </c>
      <c r="C190" s="9">
        <v>10</v>
      </c>
      <c r="D190" s="59">
        <f t="shared" si="10"/>
        <v>268</v>
      </c>
      <c r="E190" s="59">
        <f t="shared" si="14"/>
        <v>10</v>
      </c>
      <c r="F190" s="59">
        <f t="shared" si="14"/>
        <v>62</v>
      </c>
      <c r="G190" s="59">
        <f t="shared" si="14"/>
        <v>0</v>
      </c>
      <c r="H190" s="59">
        <f t="shared" si="14"/>
        <v>21</v>
      </c>
      <c r="I190" s="59">
        <f t="shared" si="14"/>
        <v>0</v>
      </c>
      <c r="J190" s="59">
        <f t="shared" si="14"/>
        <v>0</v>
      </c>
      <c r="K190" s="59">
        <f t="shared" si="14"/>
        <v>0</v>
      </c>
      <c r="L190" s="173">
        <f t="shared" si="12"/>
        <v>361</v>
      </c>
      <c r="M190" s="133"/>
    </row>
    <row r="191" spans="1:16" ht="15.75" x14ac:dyDescent="0.25">
      <c r="A191" s="7">
        <v>25</v>
      </c>
      <c r="B191" s="18" t="s">
        <v>37</v>
      </c>
      <c r="C191" s="19">
        <v>10</v>
      </c>
      <c r="D191" s="59">
        <f t="shared" si="10"/>
        <v>822</v>
      </c>
      <c r="E191" s="59">
        <f t="shared" si="14"/>
        <v>15</v>
      </c>
      <c r="F191" s="59">
        <f t="shared" si="14"/>
        <v>141</v>
      </c>
      <c r="G191" s="59">
        <f t="shared" si="14"/>
        <v>2</v>
      </c>
      <c r="H191" s="59">
        <f t="shared" si="14"/>
        <v>13</v>
      </c>
      <c r="I191" s="59">
        <f t="shared" si="14"/>
        <v>0</v>
      </c>
      <c r="J191" s="59">
        <f t="shared" si="14"/>
        <v>0</v>
      </c>
      <c r="K191" s="59">
        <f t="shared" si="14"/>
        <v>0</v>
      </c>
      <c r="L191" s="173">
        <f t="shared" si="12"/>
        <v>993</v>
      </c>
      <c r="M191" s="133"/>
      <c r="P191" s="111"/>
    </row>
    <row r="192" spans="1:16" ht="15.75" x14ac:dyDescent="0.25">
      <c r="A192" s="7">
        <v>26</v>
      </c>
      <c r="B192" s="8" t="s">
        <v>38</v>
      </c>
      <c r="C192" s="22">
        <v>10</v>
      </c>
      <c r="D192" s="59">
        <f t="shared" si="10"/>
        <v>243</v>
      </c>
      <c r="E192" s="59">
        <f t="shared" si="14"/>
        <v>5</v>
      </c>
      <c r="F192" s="59">
        <f t="shared" si="14"/>
        <v>117</v>
      </c>
      <c r="G192" s="59">
        <f t="shared" si="14"/>
        <v>3</v>
      </c>
      <c r="H192" s="59">
        <f t="shared" si="14"/>
        <v>55</v>
      </c>
      <c r="I192" s="59">
        <f t="shared" si="14"/>
        <v>0</v>
      </c>
      <c r="J192" s="59">
        <f t="shared" si="14"/>
        <v>0</v>
      </c>
      <c r="K192" s="59">
        <f t="shared" si="14"/>
        <v>0</v>
      </c>
      <c r="L192" s="173">
        <f t="shared" si="12"/>
        <v>423</v>
      </c>
      <c r="M192" s="133"/>
    </row>
    <row r="193" spans="1:17" ht="15.75" x14ac:dyDescent="0.25">
      <c r="A193" s="7">
        <v>27</v>
      </c>
      <c r="B193" s="18" t="s">
        <v>39</v>
      </c>
      <c r="C193" s="22">
        <v>10</v>
      </c>
      <c r="D193" s="59">
        <f t="shared" si="10"/>
        <v>0</v>
      </c>
      <c r="E193" s="59">
        <f t="shared" si="14"/>
        <v>0</v>
      </c>
      <c r="F193" s="59">
        <f t="shared" si="14"/>
        <v>0</v>
      </c>
      <c r="G193" s="59">
        <f t="shared" si="14"/>
        <v>0</v>
      </c>
      <c r="H193" s="59">
        <f t="shared" si="14"/>
        <v>0</v>
      </c>
      <c r="I193" s="59">
        <f t="shared" si="14"/>
        <v>0</v>
      </c>
      <c r="J193" s="59">
        <f t="shared" si="14"/>
        <v>0</v>
      </c>
      <c r="K193" s="59">
        <f t="shared" si="14"/>
        <v>0</v>
      </c>
      <c r="L193" s="173">
        <f t="shared" si="12"/>
        <v>0</v>
      </c>
      <c r="M193" s="133"/>
    </row>
    <row r="194" spans="1:17" ht="15.75" x14ac:dyDescent="0.25">
      <c r="A194" s="7">
        <v>28</v>
      </c>
      <c r="B194" s="18" t="s">
        <v>40</v>
      </c>
      <c r="C194" s="22">
        <v>10</v>
      </c>
      <c r="D194" s="59">
        <f t="shared" si="10"/>
        <v>0</v>
      </c>
      <c r="E194" s="59">
        <f t="shared" si="14"/>
        <v>0</v>
      </c>
      <c r="F194" s="59">
        <f t="shared" si="14"/>
        <v>0</v>
      </c>
      <c r="G194" s="59">
        <f t="shared" si="14"/>
        <v>0</v>
      </c>
      <c r="H194" s="59">
        <f t="shared" si="14"/>
        <v>0</v>
      </c>
      <c r="I194" s="59">
        <f t="shared" si="14"/>
        <v>0</v>
      </c>
      <c r="J194" s="59">
        <f t="shared" si="14"/>
        <v>0</v>
      </c>
      <c r="K194" s="59">
        <f t="shared" si="14"/>
        <v>0</v>
      </c>
      <c r="L194" s="173">
        <f t="shared" si="12"/>
        <v>0</v>
      </c>
      <c r="M194" s="133"/>
    </row>
    <row r="195" spans="1:17" ht="20.25" customHeight="1" thickBot="1" x14ac:dyDescent="0.3">
      <c r="A195" s="40">
        <v>29</v>
      </c>
      <c r="B195" s="18" t="s">
        <v>41</v>
      </c>
      <c r="C195" s="22">
        <v>10</v>
      </c>
      <c r="D195" s="59">
        <f t="shared" si="10"/>
        <v>0</v>
      </c>
      <c r="E195" s="59">
        <f t="shared" si="14"/>
        <v>0</v>
      </c>
      <c r="F195" s="59">
        <f t="shared" si="14"/>
        <v>0</v>
      </c>
      <c r="G195" s="59">
        <f t="shared" si="14"/>
        <v>0</v>
      </c>
      <c r="H195" s="59">
        <f t="shared" si="14"/>
        <v>0</v>
      </c>
      <c r="I195" s="59">
        <f t="shared" si="14"/>
        <v>0</v>
      </c>
      <c r="J195" s="59">
        <f t="shared" si="14"/>
        <v>0</v>
      </c>
      <c r="K195" s="59">
        <f t="shared" si="14"/>
        <v>0</v>
      </c>
      <c r="L195" s="173">
        <f t="shared" si="12"/>
        <v>0</v>
      </c>
      <c r="M195" s="133"/>
      <c r="N195" s="111"/>
    </row>
    <row r="196" spans="1:17" ht="15.75" x14ac:dyDescent="0.25">
      <c r="A196" s="235" t="s">
        <v>42</v>
      </c>
      <c r="B196" s="234"/>
      <c r="C196" s="63">
        <v>10</v>
      </c>
      <c r="D196" s="64">
        <f>SUM(D167:D195)</f>
        <v>13074</v>
      </c>
      <c r="E196" s="65">
        <f>E38+E78+E118+E157</f>
        <v>492</v>
      </c>
      <c r="F196" s="66">
        <f>F38+F78+F118+F157</f>
        <v>3557</v>
      </c>
      <c r="G196" s="66">
        <f>G38+G78+G118+G157</f>
        <v>77</v>
      </c>
      <c r="H196" s="66">
        <f>H38+H78+H118+H157</f>
        <v>771</v>
      </c>
      <c r="I196" s="66">
        <f t="shared" ref="I196:K196" si="15">I38+I78+I118+I157</f>
        <v>8</v>
      </c>
      <c r="J196" s="66">
        <f t="shared" si="15"/>
        <v>1</v>
      </c>
      <c r="K196" s="66">
        <f t="shared" si="15"/>
        <v>0</v>
      </c>
      <c r="L196" s="174">
        <f>D196+E196+F196+G196+H196+I196+J196+K196</f>
        <v>17980</v>
      </c>
      <c r="M196" s="133"/>
      <c r="N196" s="111"/>
    </row>
    <row r="197" spans="1:17" ht="16.5" thickBot="1" x14ac:dyDescent="0.3">
      <c r="A197" s="236" t="s">
        <v>43</v>
      </c>
      <c r="B197" s="237"/>
      <c r="C197" s="175">
        <v>10</v>
      </c>
      <c r="D197" s="176">
        <f>SUM(D167:D191)</f>
        <v>12831</v>
      </c>
      <c r="E197" s="177">
        <f>SUM(E167:E191)</f>
        <v>487</v>
      </c>
      <c r="F197" s="176">
        <f>SUM(F167:F191)</f>
        <v>3440</v>
      </c>
      <c r="G197" s="177">
        <f>SUM(G167:G191)</f>
        <v>74</v>
      </c>
      <c r="H197" s="176">
        <f>SUM(H167:H191)</f>
        <v>716</v>
      </c>
      <c r="I197" s="177">
        <f t="shared" ref="I197:K197" si="16">SUM(I167:I191)</f>
        <v>8</v>
      </c>
      <c r="J197" s="176">
        <f t="shared" si="16"/>
        <v>1</v>
      </c>
      <c r="K197" s="177">
        <f t="shared" si="16"/>
        <v>0</v>
      </c>
      <c r="L197" s="178">
        <f>D197+E197+F197+G197+H197+I197+J197+K197</f>
        <v>17557</v>
      </c>
      <c r="M197" s="171"/>
      <c r="Q197" s="111"/>
    </row>
  </sheetData>
  <protectedRanges>
    <protectedRange sqref="G9:G37 E9:E37 E49:E77 G49:G77 I49:I77 E89:E117 G89:G117 I89:I117 H49:H79 H89:H119 H9:H39 K49:K77 K89:K117 J49:J79 J89:J119 J9:J39 G128:G156 E128:E156 I128:I156 H128:H158 K128:K156 J128:J158" name="Діапазон2"/>
    <protectedRange sqref="I9:I37 G9:G37 E9:E37 E49:E77 G49:G77 I49:I77 E89:E117 G89:G117 I89:I117 K9:K37 K49:K77 K89:K117 G128:G156 E128:E156 I128:I156 K128:K156" name="Діапазон1"/>
  </protectedRanges>
  <mergeCells count="81">
    <mergeCell ref="A196:B196"/>
    <mergeCell ref="A197:B197"/>
    <mergeCell ref="D163:K163"/>
    <mergeCell ref="L163:L165"/>
    <mergeCell ref="D164:E164"/>
    <mergeCell ref="F164:G164"/>
    <mergeCell ref="H164:I164"/>
    <mergeCell ref="J164:K164"/>
    <mergeCell ref="D165:E165"/>
    <mergeCell ref="F165:G165"/>
    <mergeCell ref="H165:I165"/>
    <mergeCell ref="J165:K165"/>
    <mergeCell ref="C163:C166"/>
    <mergeCell ref="A157:B157"/>
    <mergeCell ref="A158:B158"/>
    <mergeCell ref="A162:B162"/>
    <mergeCell ref="A163:A166"/>
    <mergeCell ref="B163:B166"/>
    <mergeCell ref="D124:K124"/>
    <mergeCell ref="L124:L126"/>
    <mergeCell ref="D125:E125"/>
    <mergeCell ref="F125:G125"/>
    <mergeCell ref="H125:I125"/>
    <mergeCell ref="J125:K125"/>
    <mergeCell ref="D126:E126"/>
    <mergeCell ref="F126:G126"/>
    <mergeCell ref="H126:I126"/>
    <mergeCell ref="J126:K126"/>
    <mergeCell ref="D85:K85"/>
    <mergeCell ref="L85:L87"/>
    <mergeCell ref="D86:E86"/>
    <mergeCell ref="F86:G86"/>
    <mergeCell ref="H86:I86"/>
    <mergeCell ref="J86:K86"/>
    <mergeCell ref="D87:E87"/>
    <mergeCell ref="F87:G87"/>
    <mergeCell ref="H87:I87"/>
    <mergeCell ref="J87:K87"/>
    <mergeCell ref="A85:A88"/>
    <mergeCell ref="B85:B88"/>
    <mergeCell ref="C124:C127"/>
    <mergeCell ref="C85:C88"/>
    <mergeCell ref="A118:B118"/>
    <mergeCell ref="A119:B119"/>
    <mergeCell ref="A123:B123"/>
    <mergeCell ref="A124:A127"/>
    <mergeCell ref="B124:B127"/>
    <mergeCell ref="A78:B78"/>
    <mergeCell ref="C45:C48"/>
    <mergeCell ref="D45:K45"/>
    <mergeCell ref="A79:B79"/>
    <mergeCell ref="A84:B84"/>
    <mergeCell ref="A38:B38"/>
    <mergeCell ref="A39:B39"/>
    <mergeCell ref="A44:B44"/>
    <mergeCell ref="A45:A48"/>
    <mergeCell ref="B45:B48"/>
    <mergeCell ref="L5:L7"/>
    <mergeCell ref="D6:E6"/>
    <mergeCell ref="F6:G6"/>
    <mergeCell ref="H6:I6"/>
    <mergeCell ref="J6:K6"/>
    <mergeCell ref="D7:E7"/>
    <mergeCell ref="F7:G7"/>
    <mergeCell ref="H7:I7"/>
    <mergeCell ref="J7:K7"/>
    <mergeCell ref="L45:L47"/>
    <mergeCell ref="D46:E46"/>
    <mergeCell ref="F46:G46"/>
    <mergeCell ref="H46:I46"/>
    <mergeCell ref="J46:K46"/>
    <mergeCell ref="D47:E47"/>
    <mergeCell ref="F47:G47"/>
    <mergeCell ref="H47:I47"/>
    <mergeCell ref="J47:K47"/>
    <mergeCell ref="A1:I1"/>
    <mergeCell ref="A4:B4"/>
    <mergeCell ref="A5:A8"/>
    <mergeCell ref="B5:B8"/>
    <mergeCell ref="C5:C8"/>
    <mergeCell ref="D5:K5"/>
  </mergeCells>
  <pageMargins left="0.7" right="0.7" top="0.75" bottom="0.75" header="0.3" footer="0.3"/>
  <ignoredErrors>
    <ignoredError sqref="D38 F38:F39" unlockedFormula="1"/>
    <ignoredError sqref="L9:L19 L23:L26 L27:L29 L31:L37 L30 L20:L22" formulaRange="1"/>
    <ignoredError sqref="D39" formulaRange="1" unlockedFormula="1"/>
  </ignoredError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963319-6FEC-439D-831F-4D717E7D131D}">
  <dimension ref="A1:M197"/>
  <sheetViews>
    <sheetView topLeftCell="A159" zoomScale="69" zoomScaleNormal="69" workbookViewId="0">
      <selection activeCell="S183" sqref="S183"/>
    </sheetView>
  </sheetViews>
  <sheetFormatPr defaultRowHeight="15" x14ac:dyDescent="0.25"/>
  <cols>
    <col min="1" max="1" width="5.28515625" customWidth="1"/>
    <col min="2" max="2" width="24" customWidth="1"/>
    <col min="4" max="4" width="11" customWidth="1"/>
    <col min="6" max="6" width="10.5703125" customWidth="1"/>
    <col min="8" max="8" width="10.42578125" customWidth="1"/>
    <col min="10" max="10" width="10.42578125" customWidth="1"/>
    <col min="253" max="253" width="5.28515625" customWidth="1"/>
    <col min="254" max="254" width="24" customWidth="1"/>
    <col min="256" max="256" width="11" customWidth="1"/>
    <col min="258" max="258" width="10.5703125" customWidth="1"/>
    <col min="260" max="260" width="10.42578125" customWidth="1"/>
    <col min="262" max="262" width="10.42578125" customWidth="1"/>
    <col min="509" max="509" width="5.28515625" customWidth="1"/>
    <col min="510" max="510" width="24" customWidth="1"/>
    <col min="512" max="512" width="11" customWidth="1"/>
    <col min="514" max="514" width="10.5703125" customWidth="1"/>
    <col min="516" max="516" width="10.42578125" customWidth="1"/>
    <col min="518" max="518" width="10.42578125" customWidth="1"/>
    <col min="765" max="765" width="5.28515625" customWidth="1"/>
    <col min="766" max="766" width="24" customWidth="1"/>
    <col min="768" max="768" width="11" customWidth="1"/>
    <col min="770" max="770" width="10.5703125" customWidth="1"/>
    <col min="772" max="772" width="10.42578125" customWidth="1"/>
    <col min="774" max="774" width="10.42578125" customWidth="1"/>
    <col min="1021" max="1021" width="5.28515625" customWidth="1"/>
    <col min="1022" max="1022" width="24" customWidth="1"/>
    <col min="1024" max="1024" width="11" customWidth="1"/>
    <col min="1026" max="1026" width="10.5703125" customWidth="1"/>
    <col min="1028" max="1028" width="10.42578125" customWidth="1"/>
    <col min="1030" max="1030" width="10.42578125" customWidth="1"/>
    <col min="1277" max="1277" width="5.28515625" customWidth="1"/>
    <col min="1278" max="1278" width="24" customWidth="1"/>
    <col min="1280" max="1280" width="11" customWidth="1"/>
    <col min="1282" max="1282" width="10.5703125" customWidth="1"/>
    <col min="1284" max="1284" width="10.42578125" customWidth="1"/>
    <col min="1286" max="1286" width="10.42578125" customWidth="1"/>
    <col min="1533" max="1533" width="5.28515625" customWidth="1"/>
    <col min="1534" max="1534" width="24" customWidth="1"/>
    <col min="1536" max="1536" width="11" customWidth="1"/>
    <col min="1538" max="1538" width="10.5703125" customWidth="1"/>
    <col min="1540" max="1540" width="10.42578125" customWidth="1"/>
    <col min="1542" max="1542" width="10.42578125" customWidth="1"/>
    <col min="1789" max="1789" width="5.28515625" customWidth="1"/>
    <col min="1790" max="1790" width="24" customWidth="1"/>
    <col min="1792" max="1792" width="11" customWidth="1"/>
    <col min="1794" max="1794" width="10.5703125" customWidth="1"/>
    <col min="1796" max="1796" width="10.42578125" customWidth="1"/>
    <col min="1798" max="1798" width="10.42578125" customWidth="1"/>
    <col min="2045" max="2045" width="5.28515625" customWidth="1"/>
    <col min="2046" max="2046" width="24" customWidth="1"/>
    <col min="2048" max="2048" width="11" customWidth="1"/>
    <col min="2050" max="2050" width="10.5703125" customWidth="1"/>
    <col min="2052" max="2052" width="10.42578125" customWidth="1"/>
    <col min="2054" max="2054" width="10.42578125" customWidth="1"/>
    <col min="2301" max="2301" width="5.28515625" customWidth="1"/>
    <col min="2302" max="2302" width="24" customWidth="1"/>
    <col min="2304" max="2304" width="11" customWidth="1"/>
    <col min="2306" max="2306" width="10.5703125" customWidth="1"/>
    <col min="2308" max="2308" width="10.42578125" customWidth="1"/>
    <col min="2310" max="2310" width="10.42578125" customWidth="1"/>
    <col min="2557" max="2557" width="5.28515625" customWidth="1"/>
    <col min="2558" max="2558" width="24" customWidth="1"/>
    <col min="2560" max="2560" width="11" customWidth="1"/>
    <col min="2562" max="2562" width="10.5703125" customWidth="1"/>
    <col min="2564" max="2564" width="10.42578125" customWidth="1"/>
    <col min="2566" max="2566" width="10.42578125" customWidth="1"/>
    <col min="2813" max="2813" width="5.28515625" customWidth="1"/>
    <col min="2814" max="2814" width="24" customWidth="1"/>
    <col min="2816" max="2816" width="11" customWidth="1"/>
    <col min="2818" max="2818" width="10.5703125" customWidth="1"/>
    <col min="2820" max="2820" width="10.42578125" customWidth="1"/>
    <col min="2822" max="2822" width="10.42578125" customWidth="1"/>
    <col min="3069" max="3069" width="5.28515625" customWidth="1"/>
    <col min="3070" max="3070" width="24" customWidth="1"/>
    <col min="3072" max="3072" width="11" customWidth="1"/>
    <col min="3074" max="3074" width="10.5703125" customWidth="1"/>
    <col min="3076" max="3076" width="10.42578125" customWidth="1"/>
    <col min="3078" max="3078" width="10.42578125" customWidth="1"/>
    <col min="3325" max="3325" width="5.28515625" customWidth="1"/>
    <col min="3326" max="3326" width="24" customWidth="1"/>
    <col min="3328" max="3328" width="11" customWidth="1"/>
    <col min="3330" max="3330" width="10.5703125" customWidth="1"/>
    <col min="3332" max="3332" width="10.42578125" customWidth="1"/>
    <col min="3334" max="3334" width="10.42578125" customWidth="1"/>
    <col min="3581" max="3581" width="5.28515625" customWidth="1"/>
    <col min="3582" max="3582" width="24" customWidth="1"/>
    <col min="3584" max="3584" width="11" customWidth="1"/>
    <col min="3586" max="3586" width="10.5703125" customWidth="1"/>
    <col min="3588" max="3588" width="10.42578125" customWidth="1"/>
    <col min="3590" max="3590" width="10.42578125" customWidth="1"/>
    <col min="3837" max="3837" width="5.28515625" customWidth="1"/>
    <col min="3838" max="3838" width="24" customWidth="1"/>
    <col min="3840" max="3840" width="11" customWidth="1"/>
    <col min="3842" max="3842" width="10.5703125" customWidth="1"/>
    <col min="3844" max="3844" width="10.42578125" customWidth="1"/>
    <col min="3846" max="3846" width="10.42578125" customWidth="1"/>
    <col min="4093" max="4093" width="5.28515625" customWidth="1"/>
    <col min="4094" max="4094" width="24" customWidth="1"/>
    <col min="4096" max="4096" width="11" customWidth="1"/>
    <col min="4098" max="4098" width="10.5703125" customWidth="1"/>
    <col min="4100" max="4100" width="10.42578125" customWidth="1"/>
    <col min="4102" max="4102" width="10.42578125" customWidth="1"/>
    <col min="4349" max="4349" width="5.28515625" customWidth="1"/>
    <col min="4350" max="4350" width="24" customWidth="1"/>
    <col min="4352" max="4352" width="11" customWidth="1"/>
    <col min="4354" max="4354" width="10.5703125" customWidth="1"/>
    <col min="4356" max="4356" width="10.42578125" customWidth="1"/>
    <col min="4358" max="4358" width="10.42578125" customWidth="1"/>
    <col min="4605" max="4605" width="5.28515625" customWidth="1"/>
    <col min="4606" max="4606" width="24" customWidth="1"/>
    <col min="4608" max="4608" width="11" customWidth="1"/>
    <col min="4610" max="4610" width="10.5703125" customWidth="1"/>
    <col min="4612" max="4612" width="10.42578125" customWidth="1"/>
    <col min="4614" max="4614" width="10.42578125" customWidth="1"/>
    <col min="4861" max="4861" width="5.28515625" customWidth="1"/>
    <col min="4862" max="4862" width="24" customWidth="1"/>
    <col min="4864" max="4864" width="11" customWidth="1"/>
    <col min="4866" max="4866" width="10.5703125" customWidth="1"/>
    <col min="4868" max="4868" width="10.42578125" customWidth="1"/>
    <col min="4870" max="4870" width="10.42578125" customWidth="1"/>
    <col min="5117" max="5117" width="5.28515625" customWidth="1"/>
    <col min="5118" max="5118" width="24" customWidth="1"/>
    <col min="5120" max="5120" width="11" customWidth="1"/>
    <col min="5122" max="5122" width="10.5703125" customWidth="1"/>
    <col min="5124" max="5124" width="10.42578125" customWidth="1"/>
    <col min="5126" max="5126" width="10.42578125" customWidth="1"/>
    <col min="5373" max="5373" width="5.28515625" customWidth="1"/>
    <col min="5374" max="5374" width="24" customWidth="1"/>
    <col min="5376" max="5376" width="11" customWidth="1"/>
    <col min="5378" max="5378" width="10.5703125" customWidth="1"/>
    <col min="5380" max="5380" width="10.42578125" customWidth="1"/>
    <col min="5382" max="5382" width="10.42578125" customWidth="1"/>
    <col min="5629" max="5629" width="5.28515625" customWidth="1"/>
    <col min="5630" max="5630" width="24" customWidth="1"/>
    <col min="5632" max="5632" width="11" customWidth="1"/>
    <col min="5634" max="5634" width="10.5703125" customWidth="1"/>
    <col min="5636" max="5636" width="10.42578125" customWidth="1"/>
    <col min="5638" max="5638" width="10.42578125" customWidth="1"/>
    <col min="5885" max="5885" width="5.28515625" customWidth="1"/>
    <col min="5886" max="5886" width="24" customWidth="1"/>
    <col min="5888" max="5888" width="11" customWidth="1"/>
    <col min="5890" max="5890" width="10.5703125" customWidth="1"/>
    <col min="5892" max="5892" width="10.42578125" customWidth="1"/>
    <col min="5894" max="5894" width="10.42578125" customWidth="1"/>
    <col min="6141" max="6141" width="5.28515625" customWidth="1"/>
    <col min="6142" max="6142" width="24" customWidth="1"/>
    <col min="6144" max="6144" width="11" customWidth="1"/>
    <col min="6146" max="6146" width="10.5703125" customWidth="1"/>
    <col min="6148" max="6148" width="10.42578125" customWidth="1"/>
    <col min="6150" max="6150" width="10.42578125" customWidth="1"/>
    <col min="6397" max="6397" width="5.28515625" customWidth="1"/>
    <col min="6398" max="6398" width="24" customWidth="1"/>
    <col min="6400" max="6400" width="11" customWidth="1"/>
    <col min="6402" max="6402" width="10.5703125" customWidth="1"/>
    <col min="6404" max="6404" width="10.42578125" customWidth="1"/>
    <col min="6406" max="6406" width="10.42578125" customWidth="1"/>
    <col min="6653" max="6653" width="5.28515625" customWidth="1"/>
    <col min="6654" max="6654" width="24" customWidth="1"/>
    <col min="6656" max="6656" width="11" customWidth="1"/>
    <col min="6658" max="6658" width="10.5703125" customWidth="1"/>
    <col min="6660" max="6660" width="10.42578125" customWidth="1"/>
    <col min="6662" max="6662" width="10.42578125" customWidth="1"/>
    <col min="6909" max="6909" width="5.28515625" customWidth="1"/>
    <col min="6910" max="6910" width="24" customWidth="1"/>
    <col min="6912" max="6912" width="11" customWidth="1"/>
    <col min="6914" max="6914" width="10.5703125" customWidth="1"/>
    <col min="6916" max="6916" width="10.42578125" customWidth="1"/>
    <col min="6918" max="6918" width="10.42578125" customWidth="1"/>
    <col min="7165" max="7165" width="5.28515625" customWidth="1"/>
    <col min="7166" max="7166" width="24" customWidth="1"/>
    <col min="7168" max="7168" width="11" customWidth="1"/>
    <col min="7170" max="7170" width="10.5703125" customWidth="1"/>
    <col min="7172" max="7172" width="10.42578125" customWidth="1"/>
    <col min="7174" max="7174" width="10.42578125" customWidth="1"/>
    <col min="7421" max="7421" width="5.28515625" customWidth="1"/>
    <col min="7422" max="7422" width="24" customWidth="1"/>
    <col min="7424" max="7424" width="11" customWidth="1"/>
    <col min="7426" max="7426" width="10.5703125" customWidth="1"/>
    <col min="7428" max="7428" width="10.42578125" customWidth="1"/>
    <col min="7430" max="7430" width="10.42578125" customWidth="1"/>
    <col min="7677" max="7677" width="5.28515625" customWidth="1"/>
    <col min="7678" max="7678" width="24" customWidth="1"/>
    <col min="7680" max="7680" width="11" customWidth="1"/>
    <col min="7682" max="7682" width="10.5703125" customWidth="1"/>
    <col min="7684" max="7684" width="10.42578125" customWidth="1"/>
    <col min="7686" max="7686" width="10.42578125" customWidth="1"/>
    <col min="7933" max="7933" width="5.28515625" customWidth="1"/>
    <col min="7934" max="7934" width="24" customWidth="1"/>
    <col min="7936" max="7936" width="11" customWidth="1"/>
    <col min="7938" max="7938" width="10.5703125" customWidth="1"/>
    <col min="7940" max="7940" width="10.42578125" customWidth="1"/>
    <col min="7942" max="7942" width="10.42578125" customWidth="1"/>
    <col min="8189" max="8189" width="5.28515625" customWidth="1"/>
    <col min="8190" max="8190" width="24" customWidth="1"/>
    <col min="8192" max="8192" width="11" customWidth="1"/>
    <col min="8194" max="8194" width="10.5703125" customWidth="1"/>
    <col min="8196" max="8196" width="10.42578125" customWidth="1"/>
    <col min="8198" max="8198" width="10.42578125" customWidth="1"/>
    <col min="8445" max="8445" width="5.28515625" customWidth="1"/>
    <col min="8446" max="8446" width="24" customWidth="1"/>
    <col min="8448" max="8448" width="11" customWidth="1"/>
    <col min="8450" max="8450" width="10.5703125" customWidth="1"/>
    <col min="8452" max="8452" width="10.42578125" customWidth="1"/>
    <col min="8454" max="8454" width="10.42578125" customWidth="1"/>
    <col min="8701" max="8701" width="5.28515625" customWidth="1"/>
    <col min="8702" max="8702" width="24" customWidth="1"/>
    <col min="8704" max="8704" width="11" customWidth="1"/>
    <col min="8706" max="8706" width="10.5703125" customWidth="1"/>
    <col min="8708" max="8708" width="10.42578125" customWidth="1"/>
    <col min="8710" max="8710" width="10.42578125" customWidth="1"/>
    <col min="8957" max="8957" width="5.28515625" customWidth="1"/>
    <col min="8958" max="8958" width="24" customWidth="1"/>
    <col min="8960" max="8960" width="11" customWidth="1"/>
    <col min="8962" max="8962" width="10.5703125" customWidth="1"/>
    <col min="8964" max="8964" width="10.42578125" customWidth="1"/>
    <col min="8966" max="8966" width="10.42578125" customWidth="1"/>
    <col min="9213" max="9213" width="5.28515625" customWidth="1"/>
    <col min="9214" max="9214" width="24" customWidth="1"/>
    <col min="9216" max="9216" width="11" customWidth="1"/>
    <col min="9218" max="9218" width="10.5703125" customWidth="1"/>
    <col min="9220" max="9220" width="10.42578125" customWidth="1"/>
    <col min="9222" max="9222" width="10.42578125" customWidth="1"/>
    <col min="9469" max="9469" width="5.28515625" customWidth="1"/>
    <col min="9470" max="9470" width="24" customWidth="1"/>
    <col min="9472" max="9472" width="11" customWidth="1"/>
    <col min="9474" max="9474" width="10.5703125" customWidth="1"/>
    <col min="9476" max="9476" width="10.42578125" customWidth="1"/>
    <col min="9478" max="9478" width="10.42578125" customWidth="1"/>
    <col min="9725" max="9725" width="5.28515625" customWidth="1"/>
    <col min="9726" max="9726" width="24" customWidth="1"/>
    <col min="9728" max="9728" width="11" customWidth="1"/>
    <col min="9730" max="9730" width="10.5703125" customWidth="1"/>
    <col min="9732" max="9732" width="10.42578125" customWidth="1"/>
    <col min="9734" max="9734" width="10.42578125" customWidth="1"/>
    <col min="9981" max="9981" width="5.28515625" customWidth="1"/>
    <col min="9982" max="9982" width="24" customWidth="1"/>
    <col min="9984" max="9984" width="11" customWidth="1"/>
    <col min="9986" max="9986" width="10.5703125" customWidth="1"/>
    <col min="9988" max="9988" width="10.42578125" customWidth="1"/>
    <col min="9990" max="9990" width="10.42578125" customWidth="1"/>
    <col min="10237" max="10237" width="5.28515625" customWidth="1"/>
    <col min="10238" max="10238" width="24" customWidth="1"/>
    <col min="10240" max="10240" width="11" customWidth="1"/>
    <col min="10242" max="10242" width="10.5703125" customWidth="1"/>
    <col min="10244" max="10244" width="10.42578125" customWidth="1"/>
    <col min="10246" max="10246" width="10.42578125" customWidth="1"/>
    <col min="10493" max="10493" width="5.28515625" customWidth="1"/>
    <col min="10494" max="10494" width="24" customWidth="1"/>
    <col min="10496" max="10496" width="11" customWidth="1"/>
    <col min="10498" max="10498" width="10.5703125" customWidth="1"/>
    <col min="10500" max="10500" width="10.42578125" customWidth="1"/>
    <col min="10502" max="10502" width="10.42578125" customWidth="1"/>
    <col min="10749" max="10749" width="5.28515625" customWidth="1"/>
    <col min="10750" max="10750" width="24" customWidth="1"/>
    <col min="10752" max="10752" width="11" customWidth="1"/>
    <col min="10754" max="10754" width="10.5703125" customWidth="1"/>
    <col min="10756" max="10756" width="10.42578125" customWidth="1"/>
    <col min="10758" max="10758" width="10.42578125" customWidth="1"/>
    <col min="11005" max="11005" width="5.28515625" customWidth="1"/>
    <col min="11006" max="11006" width="24" customWidth="1"/>
    <col min="11008" max="11008" width="11" customWidth="1"/>
    <col min="11010" max="11010" width="10.5703125" customWidth="1"/>
    <col min="11012" max="11012" width="10.42578125" customWidth="1"/>
    <col min="11014" max="11014" width="10.42578125" customWidth="1"/>
    <col min="11261" max="11261" width="5.28515625" customWidth="1"/>
    <col min="11262" max="11262" width="24" customWidth="1"/>
    <col min="11264" max="11264" width="11" customWidth="1"/>
    <col min="11266" max="11266" width="10.5703125" customWidth="1"/>
    <col min="11268" max="11268" width="10.42578125" customWidth="1"/>
    <col min="11270" max="11270" width="10.42578125" customWidth="1"/>
    <col min="11517" max="11517" width="5.28515625" customWidth="1"/>
    <col min="11518" max="11518" width="24" customWidth="1"/>
    <col min="11520" max="11520" width="11" customWidth="1"/>
    <col min="11522" max="11522" width="10.5703125" customWidth="1"/>
    <col min="11524" max="11524" width="10.42578125" customWidth="1"/>
    <col min="11526" max="11526" width="10.42578125" customWidth="1"/>
    <col min="11773" max="11773" width="5.28515625" customWidth="1"/>
    <col min="11774" max="11774" width="24" customWidth="1"/>
    <col min="11776" max="11776" width="11" customWidth="1"/>
    <col min="11778" max="11778" width="10.5703125" customWidth="1"/>
    <col min="11780" max="11780" width="10.42578125" customWidth="1"/>
    <col min="11782" max="11782" width="10.42578125" customWidth="1"/>
    <col min="12029" max="12029" width="5.28515625" customWidth="1"/>
    <col min="12030" max="12030" width="24" customWidth="1"/>
    <col min="12032" max="12032" width="11" customWidth="1"/>
    <col min="12034" max="12034" width="10.5703125" customWidth="1"/>
    <col min="12036" max="12036" width="10.42578125" customWidth="1"/>
    <col min="12038" max="12038" width="10.42578125" customWidth="1"/>
    <col min="12285" max="12285" width="5.28515625" customWidth="1"/>
    <col min="12286" max="12286" width="24" customWidth="1"/>
    <col min="12288" max="12288" width="11" customWidth="1"/>
    <col min="12290" max="12290" width="10.5703125" customWidth="1"/>
    <col min="12292" max="12292" width="10.42578125" customWidth="1"/>
    <col min="12294" max="12294" width="10.42578125" customWidth="1"/>
    <col min="12541" max="12541" width="5.28515625" customWidth="1"/>
    <col min="12542" max="12542" width="24" customWidth="1"/>
    <col min="12544" max="12544" width="11" customWidth="1"/>
    <col min="12546" max="12546" width="10.5703125" customWidth="1"/>
    <col min="12548" max="12548" width="10.42578125" customWidth="1"/>
    <col min="12550" max="12550" width="10.42578125" customWidth="1"/>
    <col min="12797" max="12797" width="5.28515625" customWidth="1"/>
    <col min="12798" max="12798" width="24" customWidth="1"/>
    <col min="12800" max="12800" width="11" customWidth="1"/>
    <col min="12802" max="12802" width="10.5703125" customWidth="1"/>
    <col min="12804" max="12804" width="10.42578125" customWidth="1"/>
    <col min="12806" max="12806" width="10.42578125" customWidth="1"/>
    <col min="13053" max="13053" width="5.28515625" customWidth="1"/>
    <col min="13054" max="13054" width="24" customWidth="1"/>
    <col min="13056" max="13056" width="11" customWidth="1"/>
    <col min="13058" max="13058" width="10.5703125" customWidth="1"/>
    <col min="13060" max="13060" width="10.42578125" customWidth="1"/>
    <col min="13062" max="13062" width="10.42578125" customWidth="1"/>
    <col min="13309" max="13309" width="5.28515625" customWidth="1"/>
    <col min="13310" max="13310" width="24" customWidth="1"/>
    <col min="13312" max="13312" width="11" customWidth="1"/>
    <col min="13314" max="13314" width="10.5703125" customWidth="1"/>
    <col min="13316" max="13316" width="10.42578125" customWidth="1"/>
    <col min="13318" max="13318" width="10.42578125" customWidth="1"/>
    <col min="13565" max="13565" width="5.28515625" customWidth="1"/>
    <col min="13566" max="13566" width="24" customWidth="1"/>
    <col min="13568" max="13568" width="11" customWidth="1"/>
    <col min="13570" max="13570" width="10.5703125" customWidth="1"/>
    <col min="13572" max="13572" width="10.42578125" customWidth="1"/>
    <col min="13574" max="13574" width="10.42578125" customWidth="1"/>
    <col min="13821" max="13821" width="5.28515625" customWidth="1"/>
    <col min="13822" max="13822" width="24" customWidth="1"/>
    <col min="13824" max="13824" width="11" customWidth="1"/>
    <col min="13826" max="13826" width="10.5703125" customWidth="1"/>
    <col min="13828" max="13828" width="10.42578125" customWidth="1"/>
    <col min="13830" max="13830" width="10.42578125" customWidth="1"/>
    <col min="14077" max="14077" width="5.28515625" customWidth="1"/>
    <col min="14078" max="14078" width="24" customWidth="1"/>
    <col min="14080" max="14080" width="11" customWidth="1"/>
    <col min="14082" max="14082" width="10.5703125" customWidth="1"/>
    <col min="14084" max="14084" width="10.42578125" customWidth="1"/>
    <col min="14086" max="14086" width="10.42578125" customWidth="1"/>
    <col min="14333" max="14333" width="5.28515625" customWidth="1"/>
    <col min="14334" max="14334" width="24" customWidth="1"/>
    <col min="14336" max="14336" width="11" customWidth="1"/>
    <col min="14338" max="14338" width="10.5703125" customWidth="1"/>
    <col min="14340" max="14340" width="10.42578125" customWidth="1"/>
    <col min="14342" max="14342" width="10.42578125" customWidth="1"/>
    <col min="14589" max="14589" width="5.28515625" customWidth="1"/>
    <col min="14590" max="14590" width="24" customWidth="1"/>
    <col min="14592" max="14592" width="11" customWidth="1"/>
    <col min="14594" max="14594" width="10.5703125" customWidth="1"/>
    <col min="14596" max="14596" width="10.42578125" customWidth="1"/>
    <col min="14598" max="14598" width="10.42578125" customWidth="1"/>
    <col min="14845" max="14845" width="5.28515625" customWidth="1"/>
    <col min="14846" max="14846" width="24" customWidth="1"/>
    <col min="14848" max="14848" width="11" customWidth="1"/>
    <col min="14850" max="14850" width="10.5703125" customWidth="1"/>
    <col min="14852" max="14852" width="10.42578125" customWidth="1"/>
    <col min="14854" max="14854" width="10.42578125" customWidth="1"/>
    <col min="15101" max="15101" width="5.28515625" customWidth="1"/>
    <col min="15102" max="15102" width="24" customWidth="1"/>
    <col min="15104" max="15104" width="11" customWidth="1"/>
    <col min="15106" max="15106" width="10.5703125" customWidth="1"/>
    <col min="15108" max="15108" width="10.42578125" customWidth="1"/>
    <col min="15110" max="15110" width="10.42578125" customWidth="1"/>
    <col min="15357" max="15357" width="5.28515625" customWidth="1"/>
    <col min="15358" max="15358" width="24" customWidth="1"/>
    <col min="15360" max="15360" width="11" customWidth="1"/>
    <col min="15362" max="15362" width="10.5703125" customWidth="1"/>
    <col min="15364" max="15364" width="10.42578125" customWidth="1"/>
    <col min="15366" max="15366" width="10.42578125" customWidth="1"/>
    <col min="15613" max="15613" width="5.28515625" customWidth="1"/>
    <col min="15614" max="15614" width="24" customWidth="1"/>
    <col min="15616" max="15616" width="11" customWidth="1"/>
    <col min="15618" max="15618" width="10.5703125" customWidth="1"/>
    <col min="15620" max="15620" width="10.42578125" customWidth="1"/>
    <col min="15622" max="15622" width="10.42578125" customWidth="1"/>
    <col min="15869" max="15869" width="5.28515625" customWidth="1"/>
    <col min="15870" max="15870" width="24" customWidth="1"/>
    <col min="15872" max="15872" width="11" customWidth="1"/>
    <col min="15874" max="15874" width="10.5703125" customWidth="1"/>
    <col min="15876" max="15876" width="10.42578125" customWidth="1"/>
    <col min="15878" max="15878" width="10.42578125" customWidth="1"/>
    <col min="16125" max="16125" width="5.28515625" customWidth="1"/>
    <col min="16126" max="16126" width="24" customWidth="1"/>
    <col min="16128" max="16128" width="11" customWidth="1"/>
    <col min="16130" max="16130" width="10.5703125" customWidth="1"/>
    <col min="16132" max="16132" width="10.42578125" customWidth="1"/>
    <col min="16134" max="16134" width="10.42578125" customWidth="1"/>
  </cols>
  <sheetData>
    <row r="1" spans="1:13" ht="29.25" customHeight="1" x14ac:dyDescent="0.25">
      <c r="A1" s="210"/>
      <c r="B1" s="210"/>
      <c r="C1" s="210"/>
      <c r="D1" s="210"/>
      <c r="E1" s="210"/>
      <c r="F1" s="210"/>
      <c r="G1" s="210"/>
      <c r="H1" s="210"/>
      <c r="I1" s="210"/>
      <c r="J1" s="1"/>
      <c r="K1" s="1"/>
      <c r="L1" s="2"/>
      <c r="M1" s="2"/>
    </row>
    <row r="3" spans="1:13" x14ac:dyDescent="0.25">
      <c r="B3" s="2" t="s">
        <v>60</v>
      </c>
      <c r="C3" s="2"/>
      <c r="D3" s="2"/>
      <c r="E3" s="2"/>
      <c r="F3" s="2"/>
      <c r="G3" s="2"/>
      <c r="H3" s="2"/>
      <c r="J3" s="2"/>
    </row>
    <row r="4" spans="1:13" ht="15.75" thickBot="1" x14ac:dyDescent="0.3">
      <c r="A4" s="211" t="s">
        <v>1</v>
      </c>
      <c r="B4" s="211"/>
    </row>
    <row r="5" spans="1:13" ht="12.75" customHeight="1" x14ac:dyDescent="0.25">
      <c r="A5" s="212" t="s">
        <v>2</v>
      </c>
      <c r="B5" s="212" t="s">
        <v>3</v>
      </c>
      <c r="C5" s="212" t="s">
        <v>4</v>
      </c>
      <c r="D5" s="215" t="s">
        <v>5</v>
      </c>
      <c r="E5" s="216"/>
      <c r="F5" s="216"/>
      <c r="G5" s="216"/>
      <c r="H5" s="216"/>
      <c r="I5" s="216"/>
      <c r="J5" s="216"/>
      <c r="K5" s="217"/>
      <c r="L5" s="218" t="s">
        <v>6</v>
      </c>
    </row>
    <row r="6" spans="1:13" ht="22.5" customHeight="1" x14ac:dyDescent="0.25">
      <c r="A6" s="213"/>
      <c r="B6" s="213"/>
      <c r="C6" s="213"/>
      <c r="D6" s="221" t="s">
        <v>7</v>
      </c>
      <c r="E6" s="222"/>
      <c r="F6" s="222" t="s">
        <v>8</v>
      </c>
      <c r="G6" s="222"/>
      <c r="H6" s="222" t="s">
        <v>9</v>
      </c>
      <c r="I6" s="222"/>
      <c r="J6" s="222" t="s">
        <v>10</v>
      </c>
      <c r="K6" s="222"/>
      <c r="L6" s="219"/>
    </row>
    <row r="7" spans="1:13" ht="13.5" customHeight="1" thickBot="1" x14ac:dyDescent="0.3">
      <c r="A7" s="213"/>
      <c r="B7" s="213"/>
      <c r="C7" s="213"/>
      <c r="D7" s="223">
        <v>1</v>
      </c>
      <c r="E7" s="224"/>
      <c r="F7" s="224">
        <v>2</v>
      </c>
      <c r="G7" s="224"/>
      <c r="H7" s="224">
        <v>3</v>
      </c>
      <c r="I7" s="224"/>
      <c r="J7" s="224">
        <v>4</v>
      </c>
      <c r="K7" s="224"/>
      <c r="L7" s="220"/>
    </row>
    <row r="8" spans="1:13" ht="15.75" thickBot="1" x14ac:dyDescent="0.3">
      <c r="A8" s="214"/>
      <c r="B8" s="214"/>
      <c r="C8" s="214"/>
      <c r="D8" s="4" t="s">
        <v>11</v>
      </c>
      <c r="E8" s="5" t="s">
        <v>12</v>
      </c>
      <c r="F8" s="5" t="s">
        <v>11</v>
      </c>
      <c r="G8" s="5" t="s">
        <v>12</v>
      </c>
      <c r="H8" s="5" t="s">
        <v>11</v>
      </c>
      <c r="I8" s="5" t="s">
        <v>12</v>
      </c>
      <c r="J8" s="5" t="s">
        <v>11</v>
      </c>
      <c r="K8" s="5" t="s">
        <v>12</v>
      </c>
      <c r="L8" s="6"/>
    </row>
    <row r="9" spans="1:13" ht="15.75" x14ac:dyDescent="0.25">
      <c r="A9" s="7">
        <v>1</v>
      </c>
      <c r="B9" s="8" t="s">
        <v>13</v>
      </c>
      <c r="C9" s="9">
        <v>11</v>
      </c>
      <c r="D9" s="10">
        <v>115</v>
      </c>
      <c r="E9" s="11"/>
      <c r="F9" s="12">
        <v>34</v>
      </c>
      <c r="G9" s="13"/>
      <c r="H9" s="14">
        <v>7</v>
      </c>
      <c r="I9" s="13"/>
      <c r="J9" s="14">
        <v>0</v>
      </c>
      <c r="K9" s="13">
        <v>0</v>
      </c>
      <c r="L9" s="15">
        <f>SUM(D9:K9)</f>
        <v>156</v>
      </c>
    </row>
    <row r="10" spans="1:13" ht="15.75" x14ac:dyDescent="0.25">
      <c r="A10" s="7">
        <v>2</v>
      </c>
      <c r="B10" s="8" t="s">
        <v>14</v>
      </c>
      <c r="C10" s="9">
        <v>11</v>
      </c>
      <c r="D10" s="10">
        <v>98</v>
      </c>
      <c r="E10" s="11"/>
      <c r="F10" s="12">
        <v>28</v>
      </c>
      <c r="G10" s="13"/>
      <c r="H10" s="14">
        <v>13</v>
      </c>
      <c r="I10" s="13"/>
      <c r="J10" s="14">
        <v>0</v>
      </c>
      <c r="K10" s="13">
        <v>0</v>
      </c>
      <c r="L10" s="15">
        <f t="shared" ref="L10:L37" si="0">SUM(D10:K10)</f>
        <v>139</v>
      </c>
    </row>
    <row r="11" spans="1:13" ht="15.75" x14ac:dyDescent="0.25">
      <c r="A11" s="7">
        <v>3</v>
      </c>
      <c r="B11" s="8" t="s">
        <v>15</v>
      </c>
      <c r="C11" s="9">
        <v>11</v>
      </c>
      <c r="D11" s="10">
        <v>283</v>
      </c>
      <c r="E11" s="11"/>
      <c r="F11" s="12">
        <v>110</v>
      </c>
      <c r="G11" s="13"/>
      <c r="H11" s="14">
        <v>25</v>
      </c>
      <c r="I11" s="13"/>
      <c r="J11" s="14">
        <v>0</v>
      </c>
      <c r="K11" s="13">
        <v>0</v>
      </c>
      <c r="L11" s="15">
        <f t="shared" si="0"/>
        <v>418</v>
      </c>
    </row>
    <row r="12" spans="1:13" ht="15.75" x14ac:dyDescent="0.25">
      <c r="A12" s="7">
        <v>4</v>
      </c>
      <c r="B12" s="17" t="s">
        <v>16</v>
      </c>
      <c r="C12" s="9">
        <v>11</v>
      </c>
      <c r="D12" s="10">
        <v>39</v>
      </c>
      <c r="E12" s="11"/>
      <c r="F12" s="12">
        <v>16</v>
      </c>
      <c r="G12" s="13"/>
      <c r="H12" s="14">
        <v>1</v>
      </c>
      <c r="I12" s="13"/>
      <c r="J12" s="14">
        <v>0</v>
      </c>
      <c r="K12" s="13">
        <v>0</v>
      </c>
      <c r="L12" s="15">
        <f t="shared" si="0"/>
        <v>56</v>
      </c>
      <c r="M12" s="3"/>
    </row>
    <row r="13" spans="1:13" ht="15.75" x14ac:dyDescent="0.25">
      <c r="A13" s="7">
        <v>5</v>
      </c>
      <c r="B13" s="8" t="s">
        <v>17</v>
      </c>
      <c r="C13" s="9">
        <v>11</v>
      </c>
      <c r="D13" s="10">
        <v>102</v>
      </c>
      <c r="E13" s="11"/>
      <c r="F13" s="12">
        <v>27</v>
      </c>
      <c r="G13" s="13"/>
      <c r="H13" s="14">
        <v>5</v>
      </c>
      <c r="I13" s="13"/>
      <c r="J13" s="14">
        <v>0</v>
      </c>
      <c r="K13" s="13">
        <v>0</v>
      </c>
      <c r="L13" s="15">
        <f t="shared" si="0"/>
        <v>134</v>
      </c>
    </row>
    <row r="14" spans="1:13" ht="15.75" x14ac:dyDescent="0.25">
      <c r="A14" s="7">
        <v>6</v>
      </c>
      <c r="B14" s="8" t="s">
        <v>18</v>
      </c>
      <c r="C14" s="9">
        <v>11</v>
      </c>
      <c r="D14" s="10">
        <v>157</v>
      </c>
      <c r="E14" s="11"/>
      <c r="F14" s="12">
        <v>52</v>
      </c>
      <c r="G14" s="13"/>
      <c r="H14" s="14">
        <v>21</v>
      </c>
      <c r="I14" s="13"/>
      <c r="J14" s="14">
        <v>0</v>
      </c>
      <c r="K14" s="13">
        <v>0</v>
      </c>
      <c r="L14" s="15">
        <f t="shared" si="0"/>
        <v>230</v>
      </c>
    </row>
    <row r="15" spans="1:13" ht="15.75" x14ac:dyDescent="0.25">
      <c r="A15" s="7">
        <v>7</v>
      </c>
      <c r="B15" s="8" t="s">
        <v>19</v>
      </c>
      <c r="C15" s="9">
        <v>11</v>
      </c>
      <c r="D15" s="10">
        <v>66</v>
      </c>
      <c r="E15" s="11"/>
      <c r="F15" s="12">
        <v>31</v>
      </c>
      <c r="G15" s="13"/>
      <c r="H15" s="14">
        <v>6</v>
      </c>
      <c r="I15" s="13"/>
      <c r="J15" s="14">
        <v>0</v>
      </c>
      <c r="K15" s="13">
        <v>0</v>
      </c>
      <c r="L15" s="15">
        <f t="shared" si="0"/>
        <v>103</v>
      </c>
    </row>
    <row r="16" spans="1:13" ht="15.75" x14ac:dyDescent="0.25">
      <c r="A16" s="7">
        <v>8</v>
      </c>
      <c r="B16" s="8" t="s">
        <v>20</v>
      </c>
      <c r="C16" s="9">
        <v>11</v>
      </c>
      <c r="D16" s="10">
        <v>82</v>
      </c>
      <c r="E16" s="11"/>
      <c r="F16" s="12">
        <v>13</v>
      </c>
      <c r="G16" s="13"/>
      <c r="H16" s="14">
        <v>4</v>
      </c>
      <c r="I16" s="13"/>
      <c r="J16" s="14">
        <v>0</v>
      </c>
      <c r="K16" s="13">
        <v>0</v>
      </c>
      <c r="L16" s="15">
        <f t="shared" si="0"/>
        <v>99</v>
      </c>
    </row>
    <row r="17" spans="1:12" ht="15.75" x14ac:dyDescent="0.25">
      <c r="A17" s="7">
        <v>9</v>
      </c>
      <c r="B17" s="8" t="s">
        <v>21</v>
      </c>
      <c r="C17" s="9">
        <v>11</v>
      </c>
      <c r="D17" s="10">
        <v>120</v>
      </c>
      <c r="E17" s="11"/>
      <c r="F17" s="12">
        <v>26</v>
      </c>
      <c r="G17" s="13"/>
      <c r="H17" s="14">
        <v>14</v>
      </c>
      <c r="I17" s="13"/>
      <c r="J17" s="14">
        <v>0</v>
      </c>
      <c r="K17" s="13">
        <v>0</v>
      </c>
      <c r="L17" s="15">
        <f t="shared" si="0"/>
        <v>160</v>
      </c>
    </row>
    <row r="18" spans="1:12" ht="15.75" x14ac:dyDescent="0.25">
      <c r="A18" s="7">
        <v>10</v>
      </c>
      <c r="B18" s="8" t="s">
        <v>22</v>
      </c>
      <c r="C18" s="9">
        <v>11</v>
      </c>
      <c r="D18" s="10">
        <v>87</v>
      </c>
      <c r="E18" s="11"/>
      <c r="F18" s="12">
        <v>32</v>
      </c>
      <c r="G18" s="13"/>
      <c r="H18" s="14">
        <v>21</v>
      </c>
      <c r="I18" s="13"/>
      <c r="J18" s="14">
        <v>0</v>
      </c>
      <c r="K18" s="13">
        <v>0</v>
      </c>
      <c r="L18" s="15">
        <f t="shared" si="0"/>
        <v>140</v>
      </c>
    </row>
    <row r="19" spans="1:12" ht="15.75" x14ac:dyDescent="0.25">
      <c r="A19" s="7">
        <v>11</v>
      </c>
      <c r="B19" s="8" t="s">
        <v>23</v>
      </c>
      <c r="C19" s="9">
        <v>11</v>
      </c>
      <c r="D19" s="10">
        <v>0</v>
      </c>
      <c r="E19" s="11"/>
      <c r="F19" s="12">
        <v>0</v>
      </c>
      <c r="G19" s="13"/>
      <c r="H19" s="14">
        <v>0</v>
      </c>
      <c r="I19" s="13"/>
      <c r="J19" s="14">
        <v>0</v>
      </c>
      <c r="K19" s="13">
        <v>0</v>
      </c>
      <c r="L19" s="15">
        <f t="shared" si="0"/>
        <v>0</v>
      </c>
    </row>
    <row r="20" spans="1:12" ht="15.75" x14ac:dyDescent="0.25">
      <c r="A20" s="7">
        <v>12</v>
      </c>
      <c r="B20" s="8" t="s">
        <v>24</v>
      </c>
      <c r="C20" s="9">
        <v>11</v>
      </c>
      <c r="D20" s="10">
        <v>219</v>
      </c>
      <c r="E20" s="11"/>
      <c r="F20" s="12">
        <v>71</v>
      </c>
      <c r="G20" s="13"/>
      <c r="H20" s="14">
        <v>9</v>
      </c>
      <c r="I20" s="13"/>
      <c r="J20" s="14">
        <v>0</v>
      </c>
      <c r="K20" s="13">
        <v>0</v>
      </c>
      <c r="L20" s="15">
        <f t="shared" si="0"/>
        <v>299</v>
      </c>
    </row>
    <row r="21" spans="1:12" ht="15.75" x14ac:dyDescent="0.25">
      <c r="A21" s="7">
        <v>13</v>
      </c>
      <c r="B21" s="8" t="s">
        <v>25</v>
      </c>
      <c r="C21" s="9">
        <v>11</v>
      </c>
      <c r="D21" s="10">
        <v>89</v>
      </c>
      <c r="E21" s="11"/>
      <c r="F21" s="12">
        <v>16</v>
      </c>
      <c r="G21" s="13"/>
      <c r="H21" s="14">
        <v>12</v>
      </c>
      <c r="I21" s="13"/>
      <c r="J21" s="14">
        <v>0</v>
      </c>
      <c r="K21" s="13">
        <v>0</v>
      </c>
      <c r="L21" s="15">
        <f t="shared" si="0"/>
        <v>117</v>
      </c>
    </row>
    <row r="22" spans="1:12" ht="15.75" x14ac:dyDescent="0.25">
      <c r="A22" s="7">
        <v>14</v>
      </c>
      <c r="B22" s="8" t="s">
        <v>26</v>
      </c>
      <c r="C22" s="9">
        <v>11</v>
      </c>
      <c r="D22" s="10">
        <v>220</v>
      </c>
      <c r="E22" s="11"/>
      <c r="F22" s="12">
        <v>64</v>
      </c>
      <c r="G22" s="13"/>
      <c r="H22" s="14">
        <v>23</v>
      </c>
      <c r="I22" s="13"/>
      <c r="J22" s="14">
        <v>0</v>
      </c>
      <c r="K22" s="13">
        <v>0</v>
      </c>
      <c r="L22" s="15">
        <f t="shared" si="0"/>
        <v>307</v>
      </c>
    </row>
    <row r="23" spans="1:12" ht="15.75" x14ac:dyDescent="0.25">
      <c r="A23" s="7">
        <v>15</v>
      </c>
      <c r="B23" s="8" t="s">
        <v>27</v>
      </c>
      <c r="C23" s="9">
        <v>11</v>
      </c>
      <c r="D23" s="10">
        <v>120</v>
      </c>
      <c r="E23" s="11"/>
      <c r="F23" s="12">
        <v>28</v>
      </c>
      <c r="G23" s="13"/>
      <c r="H23" s="14">
        <v>5</v>
      </c>
      <c r="I23" s="13"/>
      <c r="J23" s="14">
        <v>0</v>
      </c>
      <c r="K23" s="13">
        <v>0</v>
      </c>
      <c r="L23" s="15">
        <f t="shared" si="0"/>
        <v>153</v>
      </c>
    </row>
    <row r="24" spans="1:12" ht="15.75" x14ac:dyDescent="0.25">
      <c r="A24" s="7">
        <v>16</v>
      </c>
      <c r="B24" s="8" t="s">
        <v>28</v>
      </c>
      <c r="C24" s="9">
        <v>11</v>
      </c>
      <c r="D24" s="10">
        <v>92</v>
      </c>
      <c r="E24" s="11"/>
      <c r="F24" s="12">
        <v>38</v>
      </c>
      <c r="G24" s="13"/>
      <c r="H24" s="14">
        <v>1</v>
      </c>
      <c r="I24" s="13"/>
      <c r="J24" s="14">
        <v>0</v>
      </c>
      <c r="K24" s="13">
        <v>0</v>
      </c>
      <c r="L24" s="15">
        <f t="shared" si="0"/>
        <v>131</v>
      </c>
    </row>
    <row r="25" spans="1:12" ht="15.75" x14ac:dyDescent="0.25">
      <c r="A25" s="7">
        <v>17</v>
      </c>
      <c r="B25" s="8" t="s">
        <v>29</v>
      </c>
      <c r="C25" s="9">
        <v>11</v>
      </c>
      <c r="D25" s="10">
        <v>71</v>
      </c>
      <c r="E25" s="11"/>
      <c r="F25" s="12">
        <v>30</v>
      </c>
      <c r="G25" s="13"/>
      <c r="H25" s="14">
        <v>4</v>
      </c>
      <c r="I25" s="13"/>
      <c r="J25" s="14">
        <v>0</v>
      </c>
      <c r="K25" s="13">
        <v>0</v>
      </c>
      <c r="L25" s="15">
        <f t="shared" si="0"/>
        <v>105</v>
      </c>
    </row>
    <row r="26" spans="1:12" ht="15.75" x14ac:dyDescent="0.25">
      <c r="A26" s="7">
        <v>18</v>
      </c>
      <c r="B26" s="8" t="s">
        <v>30</v>
      </c>
      <c r="C26" s="9">
        <v>11</v>
      </c>
      <c r="D26" s="10">
        <v>43</v>
      </c>
      <c r="E26" s="11"/>
      <c r="F26" s="12">
        <v>14</v>
      </c>
      <c r="G26" s="13"/>
      <c r="H26" s="14">
        <v>3</v>
      </c>
      <c r="I26" s="13"/>
      <c r="J26" s="14">
        <v>0</v>
      </c>
      <c r="K26" s="13">
        <v>0</v>
      </c>
      <c r="L26" s="15">
        <f t="shared" si="0"/>
        <v>60</v>
      </c>
    </row>
    <row r="27" spans="1:12" ht="15.75" x14ac:dyDescent="0.25">
      <c r="A27" s="7">
        <v>19</v>
      </c>
      <c r="B27" s="8" t="s">
        <v>31</v>
      </c>
      <c r="C27" s="9">
        <v>11</v>
      </c>
      <c r="D27" s="10">
        <v>135</v>
      </c>
      <c r="E27" s="11"/>
      <c r="F27" s="12">
        <v>39</v>
      </c>
      <c r="G27" s="13"/>
      <c r="H27" s="14">
        <v>4</v>
      </c>
      <c r="I27" s="13"/>
      <c r="J27" s="14">
        <v>0</v>
      </c>
      <c r="K27" s="13">
        <v>0</v>
      </c>
      <c r="L27" s="15">
        <f t="shared" si="0"/>
        <v>178</v>
      </c>
    </row>
    <row r="28" spans="1:12" ht="15.75" x14ac:dyDescent="0.25">
      <c r="A28" s="7">
        <v>20</v>
      </c>
      <c r="B28" s="8" t="s">
        <v>32</v>
      </c>
      <c r="C28" s="9">
        <v>11</v>
      </c>
      <c r="D28" s="10">
        <v>24</v>
      </c>
      <c r="E28" s="11"/>
      <c r="F28" s="12">
        <v>10</v>
      </c>
      <c r="G28" s="13"/>
      <c r="H28" s="14">
        <v>1</v>
      </c>
      <c r="I28" s="13"/>
      <c r="J28" s="14">
        <v>0</v>
      </c>
      <c r="K28" s="13">
        <v>0</v>
      </c>
      <c r="L28" s="15">
        <f t="shared" si="0"/>
        <v>35</v>
      </c>
    </row>
    <row r="29" spans="1:12" ht="15.75" x14ac:dyDescent="0.25">
      <c r="A29" s="7">
        <v>21</v>
      </c>
      <c r="B29" s="8" t="s">
        <v>33</v>
      </c>
      <c r="C29" s="9">
        <v>11</v>
      </c>
      <c r="D29" s="10">
        <v>112</v>
      </c>
      <c r="E29" s="11"/>
      <c r="F29" s="12">
        <v>16</v>
      </c>
      <c r="G29" s="13"/>
      <c r="H29" s="14">
        <v>3</v>
      </c>
      <c r="I29" s="13"/>
      <c r="J29" s="14">
        <v>0</v>
      </c>
      <c r="K29" s="13">
        <v>0</v>
      </c>
      <c r="L29" s="15">
        <f t="shared" si="0"/>
        <v>131</v>
      </c>
    </row>
    <row r="30" spans="1:12" ht="15.75" x14ac:dyDescent="0.25">
      <c r="A30" s="7">
        <v>22</v>
      </c>
      <c r="B30" s="8" t="s">
        <v>34</v>
      </c>
      <c r="C30" s="9">
        <v>11</v>
      </c>
      <c r="D30" s="10">
        <v>72</v>
      </c>
      <c r="E30" s="11"/>
      <c r="F30" s="12">
        <v>31</v>
      </c>
      <c r="G30" s="13"/>
      <c r="H30" s="14">
        <v>1</v>
      </c>
      <c r="I30" s="13"/>
      <c r="J30" s="14">
        <v>0</v>
      </c>
      <c r="K30" s="13">
        <v>0</v>
      </c>
      <c r="L30" s="15">
        <f t="shared" si="0"/>
        <v>104</v>
      </c>
    </row>
    <row r="31" spans="1:12" ht="15.75" x14ac:dyDescent="0.25">
      <c r="A31" s="7">
        <v>23</v>
      </c>
      <c r="B31" s="8" t="s">
        <v>35</v>
      </c>
      <c r="C31" s="9">
        <v>11</v>
      </c>
      <c r="D31" s="10">
        <v>40</v>
      </c>
      <c r="E31" s="11"/>
      <c r="F31" s="12">
        <v>20</v>
      </c>
      <c r="G31" s="13"/>
      <c r="H31" s="14">
        <v>0</v>
      </c>
      <c r="I31" s="13"/>
      <c r="J31" s="14">
        <v>0</v>
      </c>
      <c r="K31" s="13">
        <v>0</v>
      </c>
      <c r="L31" s="15">
        <f t="shared" si="0"/>
        <v>60</v>
      </c>
    </row>
    <row r="32" spans="1:12" ht="15.75" x14ac:dyDescent="0.25">
      <c r="A32" s="7">
        <v>24</v>
      </c>
      <c r="B32" s="8" t="s">
        <v>36</v>
      </c>
      <c r="C32" s="9">
        <v>11</v>
      </c>
      <c r="D32" s="10">
        <v>54</v>
      </c>
      <c r="E32" s="11"/>
      <c r="F32" s="12">
        <v>19</v>
      </c>
      <c r="G32" s="13"/>
      <c r="H32" s="14">
        <v>8</v>
      </c>
      <c r="I32" s="13"/>
      <c r="J32" s="14">
        <v>0</v>
      </c>
      <c r="K32" s="13">
        <v>0</v>
      </c>
      <c r="L32" s="15">
        <f t="shared" si="0"/>
        <v>81</v>
      </c>
    </row>
    <row r="33" spans="1:12" ht="15.75" x14ac:dyDescent="0.25">
      <c r="A33" s="7">
        <v>25</v>
      </c>
      <c r="B33" s="18" t="s">
        <v>37</v>
      </c>
      <c r="C33" s="19">
        <v>11</v>
      </c>
      <c r="D33" s="10">
        <v>178</v>
      </c>
      <c r="E33" s="20"/>
      <c r="F33" s="12">
        <v>30</v>
      </c>
      <c r="G33" s="21"/>
      <c r="H33" s="14">
        <v>3</v>
      </c>
      <c r="I33" s="21"/>
      <c r="J33" s="14">
        <v>0</v>
      </c>
      <c r="K33" s="21">
        <v>0</v>
      </c>
      <c r="L33" s="15">
        <f t="shared" si="0"/>
        <v>211</v>
      </c>
    </row>
    <row r="34" spans="1:12" ht="15.75" x14ac:dyDescent="0.25">
      <c r="A34" s="7">
        <v>26</v>
      </c>
      <c r="B34" s="8" t="s">
        <v>38</v>
      </c>
      <c r="C34" s="22">
        <v>11</v>
      </c>
      <c r="D34" s="10">
        <v>41</v>
      </c>
      <c r="E34" s="23"/>
      <c r="F34" s="12">
        <v>29</v>
      </c>
      <c r="G34" s="24"/>
      <c r="H34" s="14">
        <v>18</v>
      </c>
      <c r="I34" s="24"/>
      <c r="J34" s="14">
        <v>0</v>
      </c>
      <c r="K34" s="24">
        <v>0</v>
      </c>
      <c r="L34" s="15">
        <f t="shared" si="0"/>
        <v>88</v>
      </c>
    </row>
    <row r="35" spans="1:12" ht="15.75" x14ac:dyDescent="0.25">
      <c r="A35" s="7">
        <v>27</v>
      </c>
      <c r="B35" s="18" t="s">
        <v>39</v>
      </c>
      <c r="C35" s="22">
        <v>11</v>
      </c>
      <c r="D35" s="10">
        <v>0</v>
      </c>
      <c r="E35" s="23"/>
      <c r="F35" s="12">
        <v>0</v>
      </c>
      <c r="G35" s="24"/>
      <c r="H35" s="14">
        <v>0</v>
      </c>
      <c r="I35" s="24"/>
      <c r="J35" s="14">
        <v>0</v>
      </c>
      <c r="K35" s="24">
        <v>0</v>
      </c>
      <c r="L35" s="15">
        <f t="shared" si="0"/>
        <v>0</v>
      </c>
    </row>
    <row r="36" spans="1:12" ht="15.75" x14ac:dyDescent="0.25">
      <c r="A36" s="7">
        <v>28</v>
      </c>
      <c r="B36" s="18" t="s">
        <v>40</v>
      </c>
      <c r="C36" s="22">
        <v>11</v>
      </c>
      <c r="D36" s="10">
        <v>0</v>
      </c>
      <c r="E36" s="23"/>
      <c r="F36" s="12">
        <v>0</v>
      </c>
      <c r="G36" s="24"/>
      <c r="H36" s="14">
        <v>0</v>
      </c>
      <c r="I36" s="24"/>
      <c r="J36" s="14">
        <v>0</v>
      </c>
      <c r="K36" s="24">
        <v>0</v>
      </c>
      <c r="L36" s="15">
        <f t="shared" si="0"/>
        <v>0</v>
      </c>
    </row>
    <row r="37" spans="1:12" ht="16.5" thickBot="1" x14ac:dyDescent="0.3">
      <c r="A37" s="7">
        <v>29</v>
      </c>
      <c r="B37" s="18" t="s">
        <v>41</v>
      </c>
      <c r="C37" s="25">
        <v>11</v>
      </c>
      <c r="D37" s="10">
        <v>0</v>
      </c>
      <c r="E37" s="23"/>
      <c r="F37" s="12">
        <v>0</v>
      </c>
      <c r="G37" s="24"/>
      <c r="H37" s="14">
        <v>0</v>
      </c>
      <c r="I37" s="24"/>
      <c r="J37" s="14">
        <v>0</v>
      </c>
      <c r="K37" s="24">
        <v>0</v>
      </c>
      <c r="L37" s="15">
        <f t="shared" si="0"/>
        <v>0</v>
      </c>
    </row>
    <row r="38" spans="1:12" ht="15.75" x14ac:dyDescent="0.25">
      <c r="A38" s="225" t="s">
        <v>42</v>
      </c>
      <c r="B38" s="226"/>
      <c r="C38" s="26">
        <v>11</v>
      </c>
      <c r="D38" s="27">
        <f t="shared" ref="D38:K38" si="1">SUM(D9:D37)</f>
        <v>2659</v>
      </c>
      <c r="E38" s="28">
        <f t="shared" si="1"/>
        <v>0</v>
      </c>
      <c r="F38" s="29">
        <f t="shared" si="1"/>
        <v>824</v>
      </c>
      <c r="G38" s="30">
        <f t="shared" si="1"/>
        <v>0</v>
      </c>
      <c r="H38" s="29">
        <f t="shared" si="1"/>
        <v>212</v>
      </c>
      <c r="I38" s="30">
        <f t="shared" si="1"/>
        <v>0</v>
      </c>
      <c r="J38" s="29">
        <f t="shared" si="1"/>
        <v>0</v>
      </c>
      <c r="K38" s="30">
        <f t="shared" si="1"/>
        <v>0</v>
      </c>
      <c r="L38" s="31">
        <f>SUM(D38:K38)</f>
        <v>3695</v>
      </c>
    </row>
    <row r="39" spans="1:12" ht="15" customHeight="1" x14ac:dyDescent="0.25">
      <c r="A39" s="227" t="s">
        <v>43</v>
      </c>
      <c r="B39" s="228"/>
      <c r="C39" s="32">
        <v>11</v>
      </c>
      <c r="D39" s="32">
        <f>SUM(D9:D33)</f>
        <v>2618</v>
      </c>
      <c r="E39" s="33">
        <f>SUM(E9:E33)</f>
        <v>0</v>
      </c>
      <c r="F39" s="32">
        <f>F9+F10+F11+F12+F13+F14+F15+F16+F17+F18+F19+F20+F21+F22+F23+F24+F25+F26+F27+F28+F29+F30+F31+F32+F3+F33</f>
        <v>795</v>
      </c>
      <c r="G39" s="33">
        <f>G9+G10+G11+G12+G14+G13+G15+G16+G17+G18+G19+G20+G21+G22+G23+G24+G25+G26+G27+G28+G29+G30+G31+G32+G33</f>
        <v>0</v>
      </c>
      <c r="H39" s="32">
        <f>H9+H10+H11+H12+H13+H14++H15+H16+H17+H18+H19+H20+H21+H22+H23+H24+H25+H26+H27+H28+H29+H30+H31+H32+H33</f>
        <v>194</v>
      </c>
      <c r="I39" s="33">
        <f>I9+I10+I11+I12+I13+I14+I15+I16+I17+I18+I19+I20+I21+I22+I23+I24+I25+I26+I27+I28+I29+I30+I31+I32+I33</f>
        <v>0</v>
      </c>
      <c r="J39" s="32">
        <f>J9+J10+J11+J12+J13+J14++J15+J16+J17+J18+J19+J20+J21+J22+J23+J24+J25+J26+J27+J28+J29+J30+J31+J32+J33</f>
        <v>0</v>
      </c>
      <c r="K39" s="33">
        <f>K9+K10+K11+K12+K13+K14+K15+K16+K17+K18+K19+K20+K21+K22+K23+K24+K25+K26+K27+K28+K29+K30+K31+K32+K33</f>
        <v>0</v>
      </c>
      <c r="L39" s="34">
        <f>SUM(D39:K39)</f>
        <v>3607</v>
      </c>
    </row>
    <row r="41" spans="1:12" ht="15.75" x14ac:dyDescent="0.25">
      <c r="C41" s="152"/>
      <c r="D41" s="133"/>
      <c r="E41" s="133"/>
      <c r="F41" s="133"/>
      <c r="G41" s="133"/>
      <c r="H41" s="133"/>
      <c r="I41" s="133"/>
      <c r="J41" s="133"/>
      <c r="K41" s="133"/>
      <c r="L41" s="133"/>
    </row>
    <row r="43" spans="1:12" x14ac:dyDescent="0.25">
      <c r="B43" s="2" t="s">
        <v>60</v>
      </c>
      <c r="C43" s="2"/>
      <c r="D43" s="2"/>
      <c r="E43" s="2"/>
    </row>
    <row r="44" spans="1:12" ht="15.75" thickBot="1" x14ac:dyDescent="0.3">
      <c r="A44" s="211" t="s">
        <v>45</v>
      </c>
      <c r="B44" s="211"/>
    </row>
    <row r="45" spans="1:12" ht="14.25" customHeight="1" x14ac:dyDescent="0.25">
      <c r="A45" s="212" t="s">
        <v>2</v>
      </c>
      <c r="B45" s="212" t="s">
        <v>3</v>
      </c>
      <c r="C45" s="212" t="s">
        <v>4</v>
      </c>
      <c r="D45" s="215" t="s">
        <v>5</v>
      </c>
      <c r="E45" s="216"/>
      <c r="F45" s="216"/>
      <c r="G45" s="216"/>
      <c r="H45" s="216"/>
      <c r="I45" s="216"/>
      <c r="J45" s="216"/>
      <c r="K45" s="217"/>
      <c r="L45" s="218" t="s">
        <v>6</v>
      </c>
    </row>
    <row r="46" spans="1:12" ht="21.75" customHeight="1" x14ac:dyDescent="0.25">
      <c r="A46" s="213"/>
      <c r="B46" s="213"/>
      <c r="C46" s="213"/>
      <c r="D46" s="221" t="s">
        <v>7</v>
      </c>
      <c r="E46" s="222"/>
      <c r="F46" s="222" t="s">
        <v>8</v>
      </c>
      <c r="G46" s="222"/>
      <c r="H46" s="222" t="s">
        <v>9</v>
      </c>
      <c r="I46" s="222"/>
      <c r="J46" s="222" t="s">
        <v>10</v>
      </c>
      <c r="K46" s="222"/>
      <c r="L46" s="219"/>
    </row>
    <row r="47" spans="1:12" ht="13.5" customHeight="1" thickBot="1" x14ac:dyDescent="0.3">
      <c r="A47" s="213"/>
      <c r="B47" s="213"/>
      <c r="C47" s="213"/>
      <c r="D47" s="223">
        <v>1</v>
      </c>
      <c r="E47" s="224"/>
      <c r="F47" s="224">
        <v>2</v>
      </c>
      <c r="G47" s="224"/>
      <c r="H47" s="224">
        <v>3</v>
      </c>
      <c r="I47" s="224"/>
      <c r="J47" s="224">
        <v>4</v>
      </c>
      <c r="K47" s="224"/>
      <c r="L47" s="220"/>
    </row>
    <row r="48" spans="1:12" ht="15.75" thickBot="1" x14ac:dyDescent="0.3">
      <c r="A48" s="214"/>
      <c r="B48" s="214"/>
      <c r="C48" s="214"/>
      <c r="D48" s="4" t="s">
        <v>11</v>
      </c>
      <c r="E48" s="5" t="s">
        <v>12</v>
      </c>
      <c r="F48" s="5" t="s">
        <v>11</v>
      </c>
      <c r="G48" s="5" t="s">
        <v>12</v>
      </c>
      <c r="H48" s="5" t="s">
        <v>11</v>
      </c>
      <c r="I48" s="5" t="s">
        <v>12</v>
      </c>
      <c r="J48" s="5" t="s">
        <v>11</v>
      </c>
      <c r="K48" s="5" t="s">
        <v>12</v>
      </c>
      <c r="L48" s="6"/>
    </row>
    <row r="49" spans="1:12" ht="15.75" x14ac:dyDescent="0.25">
      <c r="A49" s="7">
        <v>1</v>
      </c>
      <c r="B49" s="8" t="s">
        <v>13</v>
      </c>
      <c r="C49" s="9">
        <v>11</v>
      </c>
      <c r="D49" s="38">
        <v>72</v>
      </c>
      <c r="E49" s="39">
        <v>6</v>
      </c>
      <c r="F49" s="38">
        <v>25</v>
      </c>
      <c r="G49" s="13">
        <v>1</v>
      </c>
      <c r="H49" s="14">
        <v>4</v>
      </c>
      <c r="I49" s="13">
        <v>0</v>
      </c>
      <c r="J49" s="14">
        <v>0</v>
      </c>
      <c r="K49" s="13">
        <v>0</v>
      </c>
      <c r="L49" s="16">
        <f>SUM(D49:K49)</f>
        <v>108</v>
      </c>
    </row>
    <row r="50" spans="1:12" ht="15.75" x14ac:dyDescent="0.25">
      <c r="A50" s="7">
        <v>2</v>
      </c>
      <c r="B50" s="8" t="s">
        <v>14</v>
      </c>
      <c r="C50" s="9">
        <v>11</v>
      </c>
      <c r="D50" s="38">
        <v>79</v>
      </c>
      <c r="E50" s="39">
        <v>0</v>
      </c>
      <c r="F50" s="38">
        <v>22</v>
      </c>
      <c r="G50" s="13">
        <v>0</v>
      </c>
      <c r="H50" s="14">
        <v>9</v>
      </c>
      <c r="I50" s="13">
        <v>0</v>
      </c>
      <c r="J50" s="14">
        <v>0</v>
      </c>
      <c r="K50" s="13">
        <v>0</v>
      </c>
      <c r="L50" s="16">
        <f t="shared" ref="L50:L77" si="2">SUM(D50:K50)</f>
        <v>110</v>
      </c>
    </row>
    <row r="51" spans="1:12" ht="15.75" x14ac:dyDescent="0.25">
      <c r="A51" s="7">
        <v>3</v>
      </c>
      <c r="B51" s="8" t="s">
        <v>15</v>
      </c>
      <c r="C51" s="9">
        <v>11</v>
      </c>
      <c r="D51" s="38">
        <v>199</v>
      </c>
      <c r="E51" s="39">
        <v>8</v>
      </c>
      <c r="F51" s="38">
        <v>132</v>
      </c>
      <c r="G51" s="13">
        <v>0</v>
      </c>
      <c r="H51" s="14">
        <v>9</v>
      </c>
      <c r="I51" s="13">
        <v>0</v>
      </c>
      <c r="J51" s="14">
        <v>0</v>
      </c>
      <c r="K51" s="13">
        <v>0</v>
      </c>
      <c r="L51" s="16">
        <f t="shared" si="2"/>
        <v>348</v>
      </c>
    </row>
    <row r="52" spans="1:12" ht="15.75" x14ac:dyDescent="0.25">
      <c r="A52" s="7">
        <v>4</v>
      </c>
      <c r="B52" s="17" t="s">
        <v>16</v>
      </c>
      <c r="C52" s="9">
        <v>11</v>
      </c>
      <c r="D52" s="38">
        <v>24</v>
      </c>
      <c r="E52" s="39">
        <v>0</v>
      </c>
      <c r="F52" s="38">
        <v>8</v>
      </c>
      <c r="G52" s="13">
        <v>0</v>
      </c>
      <c r="H52" s="14">
        <v>0</v>
      </c>
      <c r="I52" s="13">
        <v>0</v>
      </c>
      <c r="J52" s="14">
        <v>0</v>
      </c>
      <c r="K52" s="13">
        <v>0</v>
      </c>
      <c r="L52" s="16">
        <f t="shared" si="2"/>
        <v>32</v>
      </c>
    </row>
    <row r="53" spans="1:12" ht="15.75" x14ac:dyDescent="0.25">
      <c r="A53" s="7">
        <v>5</v>
      </c>
      <c r="B53" s="8" t="s">
        <v>17</v>
      </c>
      <c r="C53" s="9">
        <v>11</v>
      </c>
      <c r="D53" s="38">
        <v>66</v>
      </c>
      <c r="E53" s="39">
        <v>3</v>
      </c>
      <c r="F53" s="38">
        <v>16</v>
      </c>
      <c r="G53" s="13">
        <v>0</v>
      </c>
      <c r="H53" s="14">
        <v>2</v>
      </c>
      <c r="I53" s="13">
        <v>0</v>
      </c>
      <c r="J53" s="14">
        <v>0</v>
      </c>
      <c r="K53" s="13">
        <v>0</v>
      </c>
      <c r="L53" s="16">
        <f t="shared" si="2"/>
        <v>87</v>
      </c>
    </row>
    <row r="54" spans="1:12" ht="15.75" x14ac:dyDescent="0.25">
      <c r="A54" s="7">
        <v>6</v>
      </c>
      <c r="B54" s="8" t="s">
        <v>18</v>
      </c>
      <c r="C54" s="9">
        <v>11</v>
      </c>
      <c r="D54" s="38">
        <v>78</v>
      </c>
      <c r="E54" s="39">
        <v>0</v>
      </c>
      <c r="F54" s="38">
        <v>29</v>
      </c>
      <c r="G54" s="13">
        <v>1</v>
      </c>
      <c r="H54" s="14">
        <v>5</v>
      </c>
      <c r="I54" s="13">
        <v>0</v>
      </c>
      <c r="J54" s="14">
        <v>0</v>
      </c>
      <c r="K54" s="13">
        <v>0</v>
      </c>
      <c r="L54" s="16">
        <f t="shared" si="2"/>
        <v>113</v>
      </c>
    </row>
    <row r="55" spans="1:12" ht="15.75" x14ac:dyDescent="0.25">
      <c r="A55" s="7">
        <v>7</v>
      </c>
      <c r="B55" s="8" t="s">
        <v>19</v>
      </c>
      <c r="C55" s="9">
        <v>11</v>
      </c>
      <c r="D55" s="38">
        <v>57</v>
      </c>
      <c r="E55" s="39">
        <v>2</v>
      </c>
      <c r="F55" s="38">
        <v>17</v>
      </c>
      <c r="G55" s="13">
        <v>1</v>
      </c>
      <c r="H55" s="14">
        <v>0</v>
      </c>
      <c r="I55" s="13">
        <v>0</v>
      </c>
      <c r="J55" s="14">
        <v>0</v>
      </c>
      <c r="K55" s="13">
        <v>0</v>
      </c>
      <c r="L55" s="16">
        <f t="shared" si="2"/>
        <v>77</v>
      </c>
    </row>
    <row r="56" spans="1:12" ht="15.75" x14ac:dyDescent="0.25">
      <c r="A56" s="7">
        <v>8</v>
      </c>
      <c r="B56" s="8" t="s">
        <v>20</v>
      </c>
      <c r="C56" s="9">
        <v>11</v>
      </c>
      <c r="D56" s="38">
        <v>72</v>
      </c>
      <c r="E56" s="39">
        <v>3</v>
      </c>
      <c r="F56" s="38">
        <v>21</v>
      </c>
      <c r="G56" s="13">
        <v>1</v>
      </c>
      <c r="H56" s="14">
        <v>3</v>
      </c>
      <c r="I56" s="13">
        <v>0</v>
      </c>
      <c r="J56" s="14">
        <v>0</v>
      </c>
      <c r="K56" s="13">
        <v>0</v>
      </c>
      <c r="L56" s="16">
        <f t="shared" si="2"/>
        <v>100</v>
      </c>
    </row>
    <row r="57" spans="1:12" ht="15.75" x14ac:dyDescent="0.25">
      <c r="A57" s="7">
        <v>9</v>
      </c>
      <c r="B57" s="8" t="s">
        <v>21</v>
      </c>
      <c r="C57" s="9">
        <v>11</v>
      </c>
      <c r="D57" s="38">
        <v>131</v>
      </c>
      <c r="E57" s="39">
        <v>0</v>
      </c>
      <c r="F57" s="38">
        <v>22</v>
      </c>
      <c r="G57" s="13">
        <v>0</v>
      </c>
      <c r="H57" s="14">
        <v>8</v>
      </c>
      <c r="I57" s="13">
        <v>0</v>
      </c>
      <c r="J57" s="14">
        <v>0</v>
      </c>
      <c r="K57" s="13">
        <v>0</v>
      </c>
      <c r="L57" s="16">
        <f t="shared" si="2"/>
        <v>161</v>
      </c>
    </row>
    <row r="58" spans="1:12" ht="15.75" x14ac:dyDescent="0.25">
      <c r="A58" s="7">
        <v>10</v>
      </c>
      <c r="B58" s="8" t="s">
        <v>22</v>
      </c>
      <c r="C58" s="9">
        <v>11</v>
      </c>
      <c r="D58" s="38">
        <v>63</v>
      </c>
      <c r="E58" s="39">
        <v>0</v>
      </c>
      <c r="F58" s="38">
        <v>15</v>
      </c>
      <c r="G58" s="13">
        <v>0</v>
      </c>
      <c r="H58" s="14">
        <v>16</v>
      </c>
      <c r="I58" s="13">
        <v>0</v>
      </c>
      <c r="J58" s="14">
        <v>0</v>
      </c>
      <c r="K58" s="13">
        <v>0</v>
      </c>
      <c r="L58" s="16">
        <f t="shared" si="2"/>
        <v>94</v>
      </c>
    </row>
    <row r="59" spans="1:12" ht="15.75" x14ac:dyDescent="0.25">
      <c r="A59" s="7">
        <v>11</v>
      </c>
      <c r="B59" s="8" t="s">
        <v>23</v>
      </c>
      <c r="C59" s="9">
        <v>11</v>
      </c>
      <c r="D59" s="38">
        <v>0</v>
      </c>
      <c r="E59" s="39">
        <v>0</v>
      </c>
      <c r="F59" s="38">
        <v>0</v>
      </c>
      <c r="G59" s="13">
        <v>0</v>
      </c>
      <c r="H59" s="14">
        <v>0</v>
      </c>
      <c r="I59" s="13">
        <v>0</v>
      </c>
      <c r="J59" s="14">
        <v>0</v>
      </c>
      <c r="K59" s="13">
        <v>0</v>
      </c>
      <c r="L59" s="16">
        <f t="shared" si="2"/>
        <v>0</v>
      </c>
    </row>
    <row r="60" spans="1:12" ht="15.75" x14ac:dyDescent="0.25">
      <c r="A60" s="7">
        <v>12</v>
      </c>
      <c r="B60" s="8" t="s">
        <v>24</v>
      </c>
      <c r="C60" s="9">
        <v>11</v>
      </c>
      <c r="D60" s="38">
        <v>124</v>
      </c>
      <c r="E60" s="39">
        <v>8</v>
      </c>
      <c r="F60" s="38">
        <v>41</v>
      </c>
      <c r="G60" s="13">
        <v>2</v>
      </c>
      <c r="H60" s="14">
        <v>5</v>
      </c>
      <c r="I60" s="13">
        <v>0</v>
      </c>
      <c r="J60" s="14">
        <v>0</v>
      </c>
      <c r="K60" s="13">
        <v>0</v>
      </c>
      <c r="L60" s="16">
        <f t="shared" si="2"/>
        <v>180</v>
      </c>
    </row>
    <row r="61" spans="1:12" ht="15.75" x14ac:dyDescent="0.25">
      <c r="A61" s="7">
        <v>13</v>
      </c>
      <c r="B61" s="8" t="s">
        <v>25</v>
      </c>
      <c r="C61" s="9">
        <v>11</v>
      </c>
      <c r="D61" s="38">
        <v>79</v>
      </c>
      <c r="E61" s="39">
        <v>2</v>
      </c>
      <c r="F61" s="38">
        <v>24</v>
      </c>
      <c r="G61" s="13">
        <v>1</v>
      </c>
      <c r="H61" s="14">
        <v>11</v>
      </c>
      <c r="I61" s="13">
        <v>0</v>
      </c>
      <c r="J61" s="14">
        <v>0</v>
      </c>
      <c r="K61" s="13">
        <v>0</v>
      </c>
      <c r="L61" s="16">
        <f t="shared" si="2"/>
        <v>117</v>
      </c>
    </row>
    <row r="62" spans="1:12" ht="15.75" x14ac:dyDescent="0.25">
      <c r="A62" s="7">
        <v>14</v>
      </c>
      <c r="B62" s="8" t="s">
        <v>26</v>
      </c>
      <c r="C62" s="9">
        <v>11</v>
      </c>
      <c r="D62" s="38">
        <v>185</v>
      </c>
      <c r="E62" s="39">
        <v>3</v>
      </c>
      <c r="F62" s="38">
        <v>46</v>
      </c>
      <c r="G62" s="13">
        <v>2</v>
      </c>
      <c r="H62" s="14">
        <v>11</v>
      </c>
      <c r="I62" s="13">
        <v>0</v>
      </c>
      <c r="J62" s="14">
        <v>0</v>
      </c>
      <c r="K62" s="13">
        <v>0</v>
      </c>
      <c r="L62" s="16">
        <f t="shared" si="2"/>
        <v>247</v>
      </c>
    </row>
    <row r="63" spans="1:12" ht="15.75" x14ac:dyDescent="0.25">
      <c r="A63" s="7">
        <v>15</v>
      </c>
      <c r="B63" s="8" t="s">
        <v>27</v>
      </c>
      <c r="C63" s="9">
        <v>11</v>
      </c>
      <c r="D63" s="38">
        <v>162</v>
      </c>
      <c r="E63" s="39">
        <v>3</v>
      </c>
      <c r="F63" s="38">
        <v>38</v>
      </c>
      <c r="G63" s="13">
        <v>0</v>
      </c>
      <c r="H63" s="14">
        <v>11</v>
      </c>
      <c r="I63" s="13">
        <v>0</v>
      </c>
      <c r="J63" s="14">
        <v>0</v>
      </c>
      <c r="K63" s="13">
        <v>0</v>
      </c>
      <c r="L63" s="16">
        <f t="shared" si="2"/>
        <v>214</v>
      </c>
    </row>
    <row r="64" spans="1:12" ht="15.75" x14ac:dyDescent="0.25">
      <c r="A64" s="7">
        <v>16</v>
      </c>
      <c r="B64" s="8" t="s">
        <v>28</v>
      </c>
      <c r="C64" s="9">
        <v>11</v>
      </c>
      <c r="D64" s="38">
        <v>77</v>
      </c>
      <c r="E64" s="39">
        <v>2</v>
      </c>
      <c r="F64" s="38">
        <v>25</v>
      </c>
      <c r="G64" s="13">
        <v>0</v>
      </c>
      <c r="H64" s="14">
        <v>1</v>
      </c>
      <c r="I64" s="13">
        <v>0</v>
      </c>
      <c r="J64" s="14">
        <v>0</v>
      </c>
      <c r="K64" s="13">
        <v>0</v>
      </c>
      <c r="L64" s="16">
        <f t="shared" si="2"/>
        <v>105</v>
      </c>
    </row>
    <row r="65" spans="1:12" ht="15.75" x14ac:dyDescent="0.25">
      <c r="A65" s="7">
        <v>17</v>
      </c>
      <c r="B65" s="8" t="s">
        <v>29</v>
      </c>
      <c r="C65" s="9">
        <v>11</v>
      </c>
      <c r="D65" s="38">
        <v>51</v>
      </c>
      <c r="E65" s="39">
        <v>0</v>
      </c>
      <c r="F65" s="38">
        <v>13</v>
      </c>
      <c r="G65" s="13">
        <v>0</v>
      </c>
      <c r="H65" s="14">
        <v>0</v>
      </c>
      <c r="I65" s="13">
        <v>0</v>
      </c>
      <c r="J65" s="14">
        <v>0</v>
      </c>
      <c r="K65" s="13">
        <v>0</v>
      </c>
      <c r="L65" s="16">
        <f t="shared" si="2"/>
        <v>64</v>
      </c>
    </row>
    <row r="66" spans="1:12" ht="15.75" x14ac:dyDescent="0.25">
      <c r="A66" s="7">
        <v>18</v>
      </c>
      <c r="B66" s="8" t="s">
        <v>30</v>
      </c>
      <c r="C66" s="9">
        <v>11</v>
      </c>
      <c r="D66" s="38">
        <v>43</v>
      </c>
      <c r="E66" s="39">
        <v>1</v>
      </c>
      <c r="F66" s="38">
        <v>6</v>
      </c>
      <c r="G66" s="13">
        <v>0</v>
      </c>
      <c r="H66" s="14">
        <v>2</v>
      </c>
      <c r="I66" s="13">
        <v>0</v>
      </c>
      <c r="J66" s="14">
        <v>0</v>
      </c>
      <c r="K66" s="13">
        <v>0</v>
      </c>
      <c r="L66" s="16">
        <f t="shared" si="2"/>
        <v>52</v>
      </c>
    </row>
    <row r="67" spans="1:12" ht="15.75" x14ac:dyDescent="0.25">
      <c r="A67" s="7">
        <v>19</v>
      </c>
      <c r="B67" s="8" t="s">
        <v>31</v>
      </c>
      <c r="C67" s="9">
        <v>11</v>
      </c>
      <c r="D67" s="38">
        <v>106</v>
      </c>
      <c r="E67" s="39">
        <v>3</v>
      </c>
      <c r="F67" s="38">
        <v>43</v>
      </c>
      <c r="G67" s="13">
        <v>0</v>
      </c>
      <c r="H67" s="14">
        <v>7</v>
      </c>
      <c r="I67" s="13">
        <v>0</v>
      </c>
      <c r="J67" s="14">
        <v>0</v>
      </c>
      <c r="K67" s="13">
        <v>0</v>
      </c>
      <c r="L67" s="16">
        <f t="shared" si="2"/>
        <v>159</v>
      </c>
    </row>
    <row r="68" spans="1:12" ht="15.75" x14ac:dyDescent="0.25">
      <c r="A68" s="7">
        <v>20</v>
      </c>
      <c r="B68" s="8" t="s">
        <v>32</v>
      </c>
      <c r="C68" s="9">
        <v>11</v>
      </c>
      <c r="D68" s="38">
        <v>29</v>
      </c>
      <c r="E68" s="39">
        <v>0</v>
      </c>
      <c r="F68" s="38">
        <v>9</v>
      </c>
      <c r="G68" s="13">
        <v>0</v>
      </c>
      <c r="H68" s="14">
        <v>0</v>
      </c>
      <c r="I68" s="13">
        <v>0</v>
      </c>
      <c r="J68" s="14">
        <v>0</v>
      </c>
      <c r="K68" s="13">
        <v>0</v>
      </c>
      <c r="L68" s="16">
        <f t="shared" si="2"/>
        <v>38</v>
      </c>
    </row>
    <row r="69" spans="1:12" ht="15.75" x14ac:dyDescent="0.25">
      <c r="A69" s="7">
        <v>21</v>
      </c>
      <c r="B69" s="8" t="s">
        <v>33</v>
      </c>
      <c r="C69" s="9">
        <v>11</v>
      </c>
      <c r="D69" s="38">
        <v>101</v>
      </c>
      <c r="E69" s="39">
        <v>1</v>
      </c>
      <c r="F69" s="38">
        <v>14</v>
      </c>
      <c r="G69" s="13">
        <v>0</v>
      </c>
      <c r="H69" s="14">
        <v>4</v>
      </c>
      <c r="I69" s="13">
        <v>0</v>
      </c>
      <c r="J69" s="14">
        <v>0</v>
      </c>
      <c r="K69" s="13">
        <v>0</v>
      </c>
      <c r="L69" s="16">
        <f t="shared" si="2"/>
        <v>120</v>
      </c>
    </row>
    <row r="70" spans="1:12" ht="15.75" x14ac:dyDescent="0.25">
      <c r="A70" s="7">
        <v>22</v>
      </c>
      <c r="B70" s="8" t="s">
        <v>34</v>
      </c>
      <c r="C70" s="9">
        <v>11</v>
      </c>
      <c r="D70" s="38">
        <v>76</v>
      </c>
      <c r="E70" s="39">
        <v>7</v>
      </c>
      <c r="F70" s="38">
        <v>21</v>
      </c>
      <c r="G70" s="13">
        <v>1</v>
      </c>
      <c r="H70" s="14">
        <v>3</v>
      </c>
      <c r="I70" s="13">
        <v>0</v>
      </c>
      <c r="J70" s="14">
        <v>0</v>
      </c>
      <c r="K70" s="13">
        <v>0</v>
      </c>
      <c r="L70" s="16">
        <f t="shared" si="2"/>
        <v>108</v>
      </c>
    </row>
    <row r="71" spans="1:12" ht="15.75" x14ac:dyDescent="0.25">
      <c r="A71" s="7">
        <v>23</v>
      </c>
      <c r="B71" s="8" t="s">
        <v>35</v>
      </c>
      <c r="C71" s="9">
        <v>11</v>
      </c>
      <c r="D71" s="38">
        <v>43</v>
      </c>
      <c r="E71" s="39">
        <v>4</v>
      </c>
      <c r="F71" s="38">
        <v>13</v>
      </c>
      <c r="G71" s="13">
        <v>0</v>
      </c>
      <c r="H71" s="14">
        <v>4</v>
      </c>
      <c r="I71" s="13">
        <v>0</v>
      </c>
      <c r="J71" s="14">
        <v>0</v>
      </c>
      <c r="K71" s="13">
        <v>0</v>
      </c>
      <c r="L71" s="16">
        <f t="shared" si="2"/>
        <v>64</v>
      </c>
    </row>
    <row r="72" spans="1:12" ht="15.75" x14ac:dyDescent="0.25">
      <c r="A72" s="7">
        <v>24</v>
      </c>
      <c r="B72" s="8" t="s">
        <v>36</v>
      </c>
      <c r="C72" s="9">
        <v>11</v>
      </c>
      <c r="D72" s="38">
        <v>50</v>
      </c>
      <c r="E72" s="39">
        <v>0</v>
      </c>
      <c r="F72" s="38">
        <v>7</v>
      </c>
      <c r="G72" s="13">
        <v>0</v>
      </c>
      <c r="H72" s="14">
        <v>3</v>
      </c>
      <c r="I72" s="13">
        <v>0</v>
      </c>
      <c r="J72" s="14">
        <v>0</v>
      </c>
      <c r="K72" s="13">
        <v>0</v>
      </c>
      <c r="L72" s="16">
        <f t="shared" si="2"/>
        <v>60</v>
      </c>
    </row>
    <row r="73" spans="1:12" ht="15.75" x14ac:dyDescent="0.25">
      <c r="A73" s="7">
        <v>25</v>
      </c>
      <c r="B73" s="18" t="s">
        <v>37</v>
      </c>
      <c r="C73" s="19">
        <v>11</v>
      </c>
      <c r="D73" s="38">
        <v>135</v>
      </c>
      <c r="E73" s="39">
        <v>3</v>
      </c>
      <c r="F73" s="38">
        <v>28</v>
      </c>
      <c r="G73" s="13">
        <v>1</v>
      </c>
      <c r="H73" s="14">
        <v>4</v>
      </c>
      <c r="I73" s="13">
        <v>0</v>
      </c>
      <c r="J73" s="14">
        <v>0</v>
      </c>
      <c r="K73" s="13">
        <v>0</v>
      </c>
      <c r="L73" s="16">
        <f t="shared" si="2"/>
        <v>171</v>
      </c>
    </row>
    <row r="74" spans="1:12" ht="15.75" x14ac:dyDescent="0.25">
      <c r="A74" s="7">
        <v>26</v>
      </c>
      <c r="B74" s="8" t="s">
        <v>38</v>
      </c>
      <c r="C74" s="22">
        <v>11</v>
      </c>
      <c r="D74" s="38">
        <v>45</v>
      </c>
      <c r="E74" s="39">
        <v>2</v>
      </c>
      <c r="F74" s="38">
        <v>21</v>
      </c>
      <c r="G74" s="13">
        <v>0</v>
      </c>
      <c r="H74" s="14">
        <v>8</v>
      </c>
      <c r="I74" s="13">
        <v>0</v>
      </c>
      <c r="J74" s="14">
        <v>0</v>
      </c>
      <c r="K74" s="13">
        <v>0</v>
      </c>
      <c r="L74" s="16">
        <f t="shared" si="2"/>
        <v>76</v>
      </c>
    </row>
    <row r="75" spans="1:12" ht="15.75" x14ac:dyDescent="0.25">
      <c r="A75" s="7">
        <v>27</v>
      </c>
      <c r="B75" s="18" t="s">
        <v>39</v>
      </c>
      <c r="C75" s="22">
        <v>11</v>
      </c>
      <c r="D75" s="38">
        <v>0</v>
      </c>
      <c r="E75" s="39">
        <v>0</v>
      </c>
      <c r="F75" s="38">
        <v>0</v>
      </c>
      <c r="G75" s="13">
        <v>0</v>
      </c>
      <c r="H75" s="14">
        <v>0</v>
      </c>
      <c r="I75" s="13">
        <v>0</v>
      </c>
      <c r="J75" s="14">
        <v>0</v>
      </c>
      <c r="K75" s="13">
        <v>0</v>
      </c>
      <c r="L75" s="16">
        <f t="shared" si="2"/>
        <v>0</v>
      </c>
    </row>
    <row r="76" spans="1:12" ht="15.75" x14ac:dyDescent="0.25">
      <c r="A76" s="7">
        <v>28</v>
      </c>
      <c r="B76" s="18" t="s">
        <v>40</v>
      </c>
      <c r="C76" s="22">
        <v>11</v>
      </c>
      <c r="D76" s="38">
        <v>0</v>
      </c>
      <c r="E76" s="39">
        <v>0</v>
      </c>
      <c r="F76" s="38">
        <v>0</v>
      </c>
      <c r="G76" s="13">
        <v>0</v>
      </c>
      <c r="H76" s="14">
        <v>0</v>
      </c>
      <c r="I76" s="13">
        <v>0</v>
      </c>
      <c r="J76" s="14">
        <v>0</v>
      </c>
      <c r="K76" s="13">
        <v>0</v>
      </c>
      <c r="L76" s="16">
        <f t="shared" si="2"/>
        <v>0</v>
      </c>
    </row>
    <row r="77" spans="1:12" ht="15.75" x14ac:dyDescent="0.25">
      <c r="A77" s="40">
        <v>29</v>
      </c>
      <c r="B77" s="18" t="s">
        <v>41</v>
      </c>
      <c r="C77" s="25">
        <v>11</v>
      </c>
      <c r="D77" s="38">
        <v>0</v>
      </c>
      <c r="E77" s="41">
        <v>0</v>
      </c>
      <c r="F77" s="38">
        <v>0</v>
      </c>
      <c r="G77" s="42">
        <v>0</v>
      </c>
      <c r="H77" s="14">
        <v>0</v>
      </c>
      <c r="I77" s="42">
        <v>0</v>
      </c>
      <c r="J77" s="14">
        <v>0</v>
      </c>
      <c r="K77" s="42">
        <v>0</v>
      </c>
      <c r="L77" s="16">
        <f t="shared" si="2"/>
        <v>0</v>
      </c>
    </row>
    <row r="78" spans="1:12" ht="15.75" x14ac:dyDescent="0.25">
      <c r="A78" s="229" t="s">
        <v>42</v>
      </c>
      <c r="B78" s="229"/>
      <c r="C78" s="26">
        <v>11</v>
      </c>
      <c r="D78" s="32">
        <f t="shared" ref="D78:K78" si="3">SUM(D49:D77)</f>
        <v>2147</v>
      </c>
      <c r="E78" s="33">
        <f t="shared" si="3"/>
        <v>61</v>
      </c>
      <c r="F78" s="32">
        <f t="shared" si="3"/>
        <v>656</v>
      </c>
      <c r="G78" s="33">
        <f t="shared" si="3"/>
        <v>11</v>
      </c>
      <c r="H78" s="32">
        <f t="shared" si="3"/>
        <v>130</v>
      </c>
      <c r="I78" s="33">
        <f t="shared" si="3"/>
        <v>0</v>
      </c>
      <c r="J78" s="32">
        <f t="shared" si="3"/>
        <v>0</v>
      </c>
      <c r="K78" s="33">
        <f t="shared" si="3"/>
        <v>0</v>
      </c>
      <c r="L78" s="34">
        <f>SUM(D78:K78)</f>
        <v>3005</v>
      </c>
    </row>
    <row r="79" spans="1:12" ht="15.75" x14ac:dyDescent="0.25">
      <c r="A79" s="230" t="s">
        <v>43</v>
      </c>
      <c r="B79" s="231"/>
      <c r="C79" s="32">
        <v>11</v>
      </c>
      <c r="D79" s="181">
        <f t="shared" ref="D79:J79" si="4">D49+D50+D51+D52+D53+D54+D55+D56+D57+D58+D59+D60+D61+D62+D63+D64+D65+D66+D67+D68+D69+D70+D71+D72+D73</f>
        <v>2102</v>
      </c>
      <c r="E79" s="28">
        <f t="shared" si="4"/>
        <v>59</v>
      </c>
      <c r="F79" s="181">
        <f t="shared" si="4"/>
        <v>635</v>
      </c>
      <c r="G79" s="28">
        <f t="shared" si="4"/>
        <v>11</v>
      </c>
      <c r="H79" s="181">
        <f t="shared" si="4"/>
        <v>122</v>
      </c>
      <c r="I79" s="28">
        <f t="shared" si="4"/>
        <v>0</v>
      </c>
      <c r="J79" s="181">
        <f t="shared" si="4"/>
        <v>0</v>
      </c>
      <c r="K79" s="28">
        <f t="shared" ref="K79" si="5">K49+K50+K51+K52+K53+K54+K55+K56+K57+K58+K59+K60+K61+K62+K63+K64+K65+K66+K67+K68+K69+K70+K71+K72+K73</f>
        <v>0</v>
      </c>
      <c r="L79" s="185">
        <f>SUM(D79:K79)</f>
        <v>2929</v>
      </c>
    </row>
    <row r="80" spans="1:12" x14ac:dyDescent="0.25">
      <c r="D80" s="152"/>
      <c r="E80" s="152"/>
      <c r="F80" s="152"/>
      <c r="G80" s="152"/>
      <c r="H80" s="152"/>
      <c r="I80" s="152"/>
      <c r="J80" s="152"/>
      <c r="K80" s="152"/>
      <c r="L80" s="152"/>
    </row>
    <row r="81" spans="1:12" ht="15.75" x14ac:dyDescent="0.25">
      <c r="D81" s="171"/>
      <c r="E81" s="133"/>
      <c r="F81" s="133"/>
      <c r="G81" s="133"/>
      <c r="H81" s="133"/>
      <c r="I81" s="133"/>
      <c r="J81" s="133"/>
      <c r="K81" s="133"/>
      <c r="L81" s="133"/>
    </row>
    <row r="83" spans="1:12" x14ac:dyDescent="0.25">
      <c r="B83" s="2" t="s">
        <v>60</v>
      </c>
      <c r="C83" s="2"/>
      <c r="D83" s="2"/>
      <c r="E83" s="2"/>
    </row>
    <row r="84" spans="1:12" ht="15.75" thickBot="1" x14ac:dyDescent="0.3">
      <c r="A84" s="211" t="s">
        <v>46</v>
      </c>
      <c r="B84" s="211"/>
    </row>
    <row r="85" spans="1:12" ht="12.75" customHeight="1" x14ac:dyDescent="0.25">
      <c r="A85" s="212" t="s">
        <v>2</v>
      </c>
      <c r="B85" s="212" t="s">
        <v>3</v>
      </c>
      <c r="C85" s="212" t="s">
        <v>4</v>
      </c>
      <c r="D85" s="215" t="s">
        <v>5</v>
      </c>
      <c r="E85" s="216"/>
      <c r="F85" s="216"/>
      <c r="G85" s="216"/>
      <c r="H85" s="216"/>
      <c r="I85" s="216"/>
      <c r="J85" s="216"/>
      <c r="K85" s="217"/>
      <c r="L85" s="218" t="s">
        <v>6</v>
      </c>
    </row>
    <row r="86" spans="1:12" ht="21" customHeight="1" x14ac:dyDescent="0.25">
      <c r="A86" s="213"/>
      <c r="B86" s="213"/>
      <c r="C86" s="213"/>
      <c r="D86" s="221" t="s">
        <v>7</v>
      </c>
      <c r="E86" s="222"/>
      <c r="F86" s="222" t="s">
        <v>8</v>
      </c>
      <c r="G86" s="222"/>
      <c r="H86" s="222" t="s">
        <v>9</v>
      </c>
      <c r="I86" s="222"/>
      <c r="J86" s="222" t="s">
        <v>10</v>
      </c>
      <c r="K86" s="222"/>
      <c r="L86" s="219"/>
    </row>
    <row r="87" spans="1:12" ht="13.5" customHeight="1" thickBot="1" x14ac:dyDescent="0.3">
      <c r="A87" s="213"/>
      <c r="B87" s="213"/>
      <c r="C87" s="213"/>
      <c r="D87" s="223">
        <v>1</v>
      </c>
      <c r="E87" s="224"/>
      <c r="F87" s="224">
        <v>2</v>
      </c>
      <c r="G87" s="224"/>
      <c r="H87" s="224">
        <v>3</v>
      </c>
      <c r="I87" s="224"/>
      <c r="J87" s="224">
        <v>4</v>
      </c>
      <c r="K87" s="224"/>
      <c r="L87" s="220"/>
    </row>
    <row r="88" spans="1:12" ht="15.75" thickBot="1" x14ac:dyDescent="0.3">
      <c r="A88" s="214"/>
      <c r="B88" s="214"/>
      <c r="C88" s="214"/>
      <c r="D88" s="4" t="s">
        <v>11</v>
      </c>
      <c r="E88" s="5" t="s">
        <v>12</v>
      </c>
      <c r="F88" s="5" t="s">
        <v>11</v>
      </c>
      <c r="G88" s="5" t="s">
        <v>12</v>
      </c>
      <c r="H88" s="5" t="s">
        <v>11</v>
      </c>
      <c r="I88" s="5" t="s">
        <v>12</v>
      </c>
      <c r="J88" s="5" t="s">
        <v>11</v>
      </c>
      <c r="K88" s="5" t="s">
        <v>12</v>
      </c>
      <c r="L88" s="6"/>
    </row>
    <row r="89" spans="1:12" ht="15.75" x14ac:dyDescent="0.25">
      <c r="A89" s="7">
        <v>1</v>
      </c>
      <c r="B89" s="8" t="s">
        <v>13</v>
      </c>
      <c r="C89" s="9">
        <v>11</v>
      </c>
      <c r="D89" s="45">
        <v>54</v>
      </c>
      <c r="E89" s="24">
        <v>1</v>
      </c>
      <c r="F89" s="46">
        <v>24</v>
      </c>
      <c r="G89" s="24">
        <v>0</v>
      </c>
      <c r="H89" s="46">
        <v>2</v>
      </c>
      <c r="I89" s="24">
        <v>0</v>
      </c>
      <c r="J89" s="46">
        <v>0</v>
      </c>
      <c r="K89" s="24">
        <v>0</v>
      </c>
      <c r="L89" s="47">
        <f>SUM(D89:K89)</f>
        <v>81</v>
      </c>
    </row>
    <row r="90" spans="1:12" ht="15.75" x14ac:dyDescent="0.25">
      <c r="A90" s="7">
        <v>2</v>
      </c>
      <c r="B90" s="8" t="s">
        <v>14</v>
      </c>
      <c r="C90" s="9">
        <v>11</v>
      </c>
      <c r="D90" s="45">
        <v>77</v>
      </c>
      <c r="E90" s="24">
        <v>5</v>
      </c>
      <c r="F90" s="46">
        <v>0</v>
      </c>
      <c r="G90" s="24">
        <v>0</v>
      </c>
      <c r="H90" s="46">
        <v>6</v>
      </c>
      <c r="I90" s="24">
        <v>0</v>
      </c>
      <c r="J90" s="46">
        <v>0</v>
      </c>
      <c r="K90" s="24">
        <v>0</v>
      </c>
      <c r="L90" s="47">
        <f t="shared" ref="L90:L117" si="6">SUM(D90:K90)</f>
        <v>88</v>
      </c>
    </row>
    <row r="91" spans="1:12" ht="15.75" x14ac:dyDescent="0.25">
      <c r="A91" s="7">
        <v>3</v>
      </c>
      <c r="B91" s="8" t="s">
        <v>15</v>
      </c>
      <c r="C91" s="9">
        <v>11</v>
      </c>
      <c r="D91" s="45">
        <v>93</v>
      </c>
      <c r="E91" s="24">
        <v>1</v>
      </c>
      <c r="F91" s="46">
        <v>39</v>
      </c>
      <c r="G91" s="24">
        <v>0</v>
      </c>
      <c r="H91" s="46">
        <v>4</v>
      </c>
      <c r="I91" s="24">
        <v>0</v>
      </c>
      <c r="J91" s="46">
        <v>0</v>
      </c>
      <c r="K91" s="24">
        <v>0</v>
      </c>
      <c r="L91" s="47">
        <f t="shared" si="6"/>
        <v>137</v>
      </c>
    </row>
    <row r="92" spans="1:12" ht="15.75" x14ac:dyDescent="0.25">
      <c r="A92" s="7">
        <v>4</v>
      </c>
      <c r="B92" s="17" t="s">
        <v>16</v>
      </c>
      <c r="C92" s="9">
        <v>11</v>
      </c>
      <c r="D92" s="45">
        <v>20</v>
      </c>
      <c r="E92" s="24">
        <v>0</v>
      </c>
      <c r="F92" s="46">
        <v>5</v>
      </c>
      <c r="G92" s="24">
        <v>0</v>
      </c>
      <c r="H92" s="46">
        <v>0</v>
      </c>
      <c r="I92" s="24">
        <v>0</v>
      </c>
      <c r="J92" s="46">
        <v>0</v>
      </c>
      <c r="K92" s="24">
        <v>0</v>
      </c>
      <c r="L92" s="47">
        <f t="shared" si="6"/>
        <v>25</v>
      </c>
    </row>
    <row r="93" spans="1:12" ht="15.75" x14ac:dyDescent="0.25">
      <c r="A93" s="7">
        <v>5</v>
      </c>
      <c r="B93" s="8" t="s">
        <v>17</v>
      </c>
      <c r="C93" s="9">
        <v>11</v>
      </c>
      <c r="D93" s="45">
        <v>70</v>
      </c>
      <c r="E93" s="24">
        <v>0</v>
      </c>
      <c r="F93" s="46">
        <v>18</v>
      </c>
      <c r="G93" s="24">
        <v>0</v>
      </c>
      <c r="H93" s="46">
        <v>6</v>
      </c>
      <c r="I93" s="24">
        <v>0</v>
      </c>
      <c r="J93" s="46">
        <v>0</v>
      </c>
      <c r="K93" s="24">
        <v>0</v>
      </c>
      <c r="L93" s="47">
        <f t="shared" si="6"/>
        <v>94</v>
      </c>
    </row>
    <row r="94" spans="1:12" ht="15.75" x14ac:dyDescent="0.25">
      <c r="A94" s="7">
        <v>6</v>
      </c>
      <c r="B94" s="8" t="s">
        <v>18</v>
      </c>
      <c r="C94" s="9">
        <v>11</v>
      </c>
      <c r="D94" s="45">
        <v>88</v>
      </c>
      <c r="E94" s="24">
        <v>1</v>
      </c>
      <c r="F94" s="46">
        <v>20</v>
      </c>
      <c r="G94" s="24">
        <v>0</v>
      </c>
      <c r="H94" s="46">
        <v>10</v>
      </c>
      <c r="I94" s="24">
        <v>0</v>
      </c>
      <c r="J94" s="46">
        <v>0</v>
      </c>
      <c r="K94" s="24">
        <v>0</v>
      </c>
      <c r="L94" s="47">
        <f t="shared" si="6"/>
        <v>119</v>
      </c>
    </row>
    <row r="95" spans="1:12" ht="15.75" x14ac:dyDescent="0.25">
      <c r="A95" s="7">
        <v>7</v>
      </c>
      <c r="B95" s="8" t="s">
        <v>19</v>
      </c>
      <c r="C95" s="9">
        <v>11</v>
      </c>
      <c r="D95" s="45">
        <v>65</v>
      </c>
      <c r="E95" s="24">
        <v>0</v>
      </c>
      <c r="F95" s="46">
        <v>10</v>
      </c>
      <c r="G95" s="24">
        <v>2</v>
      </c>
      <c r="H95" s="46">
        <v>0</v>
      </c>
      <c r="I95" s="24">
        <v>0</v>
      </c>
      <c r="J95" s="46">
        <v>0</v>
      </c>
      <c r="K95" s="24">
        <v>0</v>
      </c>
      <c r="L95" s="47">
        <f t="shared" si="6"/>
        <v>77</v>
      </c>
    </row>
    <row r="96" spans="1:12" ht="15.75" x14ac:dyDescent="0.25">
      <c r="A96" s="7">
        <v>8</v>
      </c>
      <c r="B96" s="8" t="s">
        <v>20</v>
      </c>
      <c r="C96" s="9">
        <v>11</v>
      </c>
      <c r="D96" s="45">
        <v>68</v>
      </c>
      <c r="E96" s="24">
        <v>2</v>
      </c>
      <c r="F96" s="46">
        <v>12</v>
      </c>
      <c r="G96" s="24">
        <v>0</v>
      </c>
      <c r="H96" s="46">
        <v>3</v>
      </c>
      <c r="I96" s="24">
        <v>0</v>
      </c>
      <c r="J96" s="46">
        <v>0</v>
      </c>
      <c r="K96" s="24">
        <v>0</v>
      </c>
      <c r="L96" s="47">
        <f t="shared" si="6"/>
        <v>85</v>
      </c>
    </row>
    <row r="97" spans="1:12" ht="15.75" x14ac:dyDescent="0.25">
      <c r="A97" s="7">
        <v>9</v>
      </c>
      <c r="B97" s="17" t="s">
        <v>21</v>
      </c>
      <c r="C97" s="9">
        <v>11</v>
      </c>
      <c r="D97" s="45">
        <v>98</v>
      </c>
      <c r="E97" s="24">
        <v>0</v>
      </c>
      <c r="F97" s="46">
        <v>27</v>
      </c>
      <c r="G97" s="24">
        <v>2</v>
      </c>
      <c r="H97" s="46">
        <v>6</v>
      </c>
      <c r="I97" s="24">
        <v>0</v>
      </c>
      <c r="J97" s="46">
        <v>0</v>
      </c>
      <c r="K97" s="24">
        <v>0</v>
      </c>
      <c r="L97" s="47">
        <f t="shared" si="6"/>
        <v>133</v>
      </c>
    </row>
    <row r="98" spans="1:12" ht="15.75" x14ac:dyDescent="0.25">
      <c r="A98" s="7">
        <v>10</v>
      </c>
      <c r="B98" s="17" t="s">
        <v>22</v>
      </c>
      <c r="C98" s="9">
        <v>11</v>
      </c>
      <c r="D98" s="45">
        <v>63</v>
      </c>
      <c r="E98" s="24">
        <v>0</v>
      </c>
      <c r="F98" s="46">
        <v>16</v>
      </c>
      <c r="G98" s="24">
        <v>0</v>
      </c>
      <c r="H98" s="46">
        <v>14</v>
      </c>
      <c r="I98" s="24">
        <v>0</v>
      </c>
      <c r="J98" s="46">
        <v>0</v>
      </c>
      <c r="K98" s="24">
        <v>0</v>
      </c>
      <c r="L98" s="47">
        <f t="shared" si="6"/>
        <v>93</v>
      </c>
    </row>
    <row r="99" spans="1:12" ht="15.75" x14ac:dyDescent="0.25">
      <c r="A99" s="7">
        <v>11</v>
      </c>
      <c r="B99" s="17" t="s">
        <v>23</v>
      </c>
      <c r="C99" s="9">
        <v>11</v>
      </c>
      <c r="D99" s="45">
        <v>0</v>
      </c>
      <c r="E99" s="24">
        <v>0</v>
      </c>
      <c r="F99" s="46">
        <v>0</v>
      </c>
      <c r="G99" s="24">
        <v>0</v>
      </c>
      <c r="H99" s="46">
        <v>0</v>
      </c>
      <c r="I99" s="24">
        <v>0</v>
      </c>
      <c r="J99" s="46">
        <v>0</v>
      </c>
      <c r="K99" s="24">
        <v>0</v>
      </c>
      <c r="L99" s="47">
        <f t="shared" si="6"/>
        <v>0</v>
      </c>
    </row>
    <row r="100" spans="1:12" ht="15.75" x14ac:dyDescent="0.25">
      <c r="A100" s="7">
        <v>12</v>
      </c>
      <c r="B100" s="17" t="s">
        <v>24</v>
      </c>
      <c r="C100" s="9">
        <v>11</v>
      </c>
      <c r="D100" s="45">
        <v>96</v>
      </c>
      <c r="E100" s="24">
        <v>7</v>
      </c>
      <c r="F100" s="46">
        <v>31</v>
      </c>
      <c r="G100" s="24">
        <v>2</v>
      </c>
      <c r="H100" s="46">
        <v>4</v>
      </c>
      <c r="I100" s="24">
        <v>0</v>
      </c>
      <c r="J100" s="46">
        <v>0</v>
      </c>
      <c r="K100" s="24">
        <v>0</v>
      </c>
      <c r="L100" s="47">
        <f t="shared" si="6"/>
        <v>140</v>
      </c>
    </row>
    <row r="101" spans="1:12" ht="15.75" x14ac:dyDescent="0.25">
      <c r="A101" s="7">
        <v>13</v>
      </c>
      <c r="B101" s="17" t="s">
        <v>25</v>
      </c>
      <c r="C101" s="9">
        <v>11</v>
      </c>
      <c r="D101" s="45">
        <v>91</v>
      </c>
      <c r="E101" s="24">
        <v>0</v>
      </c>
      <c r="F101" s="46">
        <v>18</v>
      </c>
      <c r="G101" s="24">
        <v>0</v>
      </c>
      <c r="H101" s="46">
        <v>1</v>
      </c>
      <c r="I101" s="24">
        <v>0</v>
      </c>
      <c r="J101" s="46">
        <v>0</v>
      </c>
      <c r="K101" s="24">
        <v>0</v>
      </c>
      <c r="L101" s="47">
        <f t="shared" si="6"/>
        <v>110</v>
      </c>
    </row>
    <row r="102" spans="1:12" ht="15.75" x14ac:dyDescent="0.25">
      <c r="A102" s="7">
        <v>14</v>
      </c>
      <c r="B102" s="17" t="s">
        <v>26</v>
      </c>
      <c r="C102" s="9">
        <v>11</v>
      </c>
      <c r="D102" s="45">
        <v>136</v>
      </c>
      <c r="E102" s="24">
        <v>2</v>
      </c>
      <c r="F102" s="46">
        <v>54</v>
      </c>
      <c r="G102" s="24">
        <v>0</v>
      </c>
      <c r="H102" s="46">
        <v>8</v>
      </c>
      <c r="I102" s="24">
        <v>0</v>
      </c>
      <c r="J102" s="46">
        <v>0</v>
      </c>
      <c r="K102" s="24">
        <v>0</v>
      </c>
      <c r="L102" s="47">
        <f t="shared" si="6"/>
        <v>200</v>
      </c>
    </row>
    <row r="103" spans="1:12" ht="15.75" x14ac:dyDescent="0.25">
      <c r="A103" s="7">
        <v>15</v>
      </c>
      <c r="B103" s="17" t="s">
        <v>27</v>
      </c>
      <c r="C103" s="9">
        <v>11</v>
      </c>
      <c r="D103" s="45">
        <v>148</v>
      </c>
      <c r="E103" s="24">
        <v>1</v>
      </c>
      <c r="F103" s="46">
        <v>36</v>
      </c>
      <c r="G103" s="24">
        <v>1</v>
      </c>
      <c r="H103" s="46">
        <v>4</v>
      </c>
      <c r="I103" s="24">
        <v>0</v>
      </c>
      <c r="J103" s="46">
        <v>0</v>
      </c>
      <c r="K103" s="24">
        <v>0</v>
      </c>
      <c r="L103" s="47">
        <f t="shared" si="6"/>
        <v>190</v>
      </c>
    </row>
    <row r="104" spans="1:12" ht="15.75" x14ac:dyDescent="0.25">
      <c r="A104" s="7">
        <v>16</v>
      </c>
      <c r="B104" s="17" t="s">
        <v>28</v>
      </c>
      <c r="C104" s="9">
        <v>11</v>
      </c>
      <c r="D104" s="45">
        <v>58</v>
      </c>
      <c r="E104" s="24">
        <v>1</v>
      </c>
      <c r="F104" s="46">
        <v>14</v>
      </c>
      <c r="G104" s="24">
        <v>0</v>
      </c>
      <c r="H104" s="46">
        <v>1</v>
      </c>
      <c r="I104" s="24">
        <v>0</v>
      </c>
      <c r="J104" s="46">
        <v>0</v>
      </c>
      <c r="K104" s="24">
        <v>0</v>
      </c>
      <c r="L104" s="47">
        <f t="shared" si="6"/>
        <v>74</v>
      </c>
    </row>
    <row r="105" spans="1:12" ht="15.75" x14ac:dyDescent="0.25">
      <c r="A105" s="7">
        <v>17</v>
      </c>
      <c r="B105" s="17" t="s">
        <v>29</v>
      </c>
      <c r="C105" s="9">
        <v>11</v>
      </c>
      <c r="D105" s="45">
        <v>39</v>
      </c>
      <c r="E105" s="24">
        <v>0</v>
      </c>
      <c r="F105" s="46">
        <v>14</v>
      </c>
      <c r="G105" s="24">
        <v>1</v>
      </c>
      <c r="H105" s="46">
        <v>0</v>
      </c>
      <c r="I105" s="24">
        <v>0</v>
      </c>
      <c r="J105" s="46">
        <v>0</v>
      </c>
      <c r="K105" s="24">
        <v>0</v>
      </c>
      <c r="L105" s="47">
        <f t="shared" si="6"/>
        <v>54</v>
      </c>
    </row>
    <row r="106" spans="1:12" ht="15.75" x14ac:dyDescent="0.25">
      <c r="A106" s="7">
        <v>18</v>
      </c>
      <c r="B106" s="17" t="s">
        <v>30</v>
      </c>
      <c r="C106" s="9">
        <v>11</v>
      </c>
      <c r="D106" s="45">
        <v>38</v>
      </c>
      <c r="E106" s="24">
        <v>2</v>
      </c>
      <c r="F106" s="46">
        <v>4</v>
      </c>
      <c r="G106" s="24">
        <v>0</v>
      </c>
      <c r="H106" s="46">
        <v>4</v>
      </c>
      <c r="I106" s="24">
        <v>0</v>
      </c>
      <c r="J106" s="46">
        <v>0</v>
      </c>
      <c r="K106" s="24">
        <v>0</v>
      </c>
      <c r="L106" s="47">
        <f t="shared" si="6"/>
        <v>48</v>
      </c>
    </row>
    <row r="107" spans="1:12" ht="15.75" x14ac:dyDescent="0.25">
      <c r="A107" s="7">
        <v>19</v>
      </c>
      <c r="B107" s="17" t="s">
        <v>31</v>
      </c>
      <c r="C107" s="9">
        <v>11</v>
      </c>
      <c r="D107" s="45">
        <v>71</v>
      </c>
      <c r="E107" s="24">
        <v>3</v>
      </c>
      <c r="F107" s="46">
        <v>35</v>
      </c>
      <c r="G107" s="24">
        <v>0</v>
      </c>
      <c r="H107" s="46">
        <v>4</v>
      </c>
      <c r="I107" s="24">
        <v>0</v>
      </c>
      <c r="J107" s="46">
        <v>0</v>
      </c>
      <c r="K107" s="24">
        <v>0</v>
      </c>
      <c r="L107" s="47">
        <f t="shared" si="6"/>
        <v>113</v>
      </c>
    </row>
    <row r="108" spans="1:12" ht="15.75" x14ac:dyDescent="0.25">
      <c r="A108" s="7">
        <v>20</v>
      </c>
      <c r="B108" s="17" t="s">
        <v>32</v>
      </c>
      <c r="C108" s="9">
        <v>11</v>
      </c>
      <c r="D108" s="45">
        <v>27</v>
      </c>
      <c r="E108" s="24">
        <v>0</v>
      </c>
      <c r="F108" s="46">
        <v>7</v>
      </c>
      <c r="G108" s="24">
        <v>0</v>
      </c>
      <c r="H108" s="46">
        <v>0</v>
      </c>
      <c r="I108" s="24">
        <v>0</v>
      </c>
      <c r="J108" s="46">
        <v>0</v>
      </c>
      <c r="K108" s="24">
        <v>0</v>
      </c>
      <c r="L108" s="47">
        <f t="shared" si="6"/>
        <v>34</v>
      </c>
    </row>
    <row r="109" spans="1:12" ht="15.75" x14ac:dyDescent="0.25">
      <c r="A109" s="7">
        <v>21</v>
      </c>
      <c r="B109" s="17" t="s">
        <v>33</v>
      </c>
      <c r="C109" s="9">
        <v>11</v>
      </c>
      <c r="D109" s="45">
        <v>63</v>
      </c>
      <c r="E109" s="24">
        <v>0</v>
      </c>
      <c r="F109" s="46">
        <v>21</v>
      </c>
      <c r="G109" s="24">
        <v>0</v>
      </c>
      <c r="H109" s="46">
        <v>2</v>
      </c>
      <c r="I109" s="24">
        <v>0</v>
      </c>
      <c r="J109" s="46">
        <v>0</v>
      </c>
      <c r="K109" s="24">
        <v>0</v>
      </c>
      <c r="L109" s="47">
        <f t="shared" si="6"/>
        <v>86</v>
      </c>
    </row>
    <row r="110" spans="1:12" ht="15.75" x14ac:dyDescent="0.25">
      <c r="A110" s="7">
        <v>22</v>
      </c>
      <c r="B110" s="17" t="s">
        <v>34</v>
      </c>
      <c r="C110" s="9">
        <v>11</v>
      </c>
      <c r="D110" s="45">
        <v>66</v>
      </c>
      <c r="E110" s="24">
        <v>3</v>
      </c>
      <c r="F110" s="46">
        <v>15</v>
      </c>
      <c r="G110" s="24">
        <v>0</v>
      </c>
      <c r="H110" s="46">
        <v>4</v>
      </c>
      <c r="I110" s="24">
        <v>0</v>
      </c>
      <c r="J110" s="46">
        <v>0</v>
      </c>
      <c r="K110" s="24">
        <v>0</v>
      </c>
      <c r="L110" s="47">
        <f t="shared" si="6"/>
        <v>88</v>
      </c>
    </row>
    <row r="111" spans="1:12" ht="15.75" x14ac:dyDescent="0.25">
      <c r="A111" s="7">
        <v>23</v>
      </c>
      <c r="B111" s="8" t="s">
        <v>35</v>
      </c>
      <c r="C111" s="9">
        <v>11</v>
      </c>
      <c r="D111" s="45">
        <v>34</v>
      </c>
      <c r="E111" s="24">
        <v>0</v>
      </c>
      <c r="F111" s="46">
        <v>0</v>
      </c>
      <c r="G111" s="24">
        <v>0</v>
      </c>
      <c r="H111" s="46">
        <v>3</v>
      </c>
      <c r="I111" s="24">
        <v>0</v>
      </c>
      <c r="J111" s="46">
        <v>0</v>
      </c>
      <c r="K111" s="24">
        <v>0</v>
      </c>
      <c r="L111" s="47">
        <f t="shared" si="6"/>
        <v>37</v>
      </c>
    </row>
    <row r="112" spans="1:12" ht="15.75" x14ac:dyDescent="0.25">
      <c r="A112" s="7">
        <v>24</v>
      </c>
      <c r="B112" s="8" t="s">
        <v>36</v>
      </c>
      <c r="C112" s="9">
        <v>11</v>
      </c>
      <c r="D112" s="45">
        <v>43</v>
      </c>
      <c r="E112" s="24">
        <v>1</v>
      </c>
      <c r="F112" s="46">
        <v>6</v>
      </c>
      <c r="G112" s="24">
        <v>0</v>
      </c>
      <c r="H112" s="46">
        <v>1</v>
      </c>
      <c r="I112" s="24">
        <v>0</v>
      </c>
      <c r="J112" s="46">
        <v>0</v>
      </c>
      <c r="K112" s="24">
        <v>0</v>
      </c>
      <c r="L112" s="47">
        <f t="shared" si="6"/>
        <v>51</v>
      </c>
    </row>
    <row r="113" spans="1:12" ht="15.75" x14ac:dyDescent="0.25">
      <c r="A113" s="7">
        <v>25</v>
      </c>
      <c r="B113" s="18" t="s">
        <v>37</v>
      </c>
      <c r="C113" s="19">
        <v>11</v>
      </c>
      <c r="D113" s="45">
        <v>146</v>
      </c>
      <c r="E113" s="24">
        <v>0</v>
      </c>
      <c r="F113" s="46">
        <v>16</v>
      </c>
      <c r="G113" s="24">
        <v>0</v>
      </c>
      <c r="H113" s="46">
        <v>0</v>
      </c>
      <c r="I113" s="24">
        <v>0</v>
      </c>
      <c r="J113" s="46">
        <v>0</v>
      </c>
      <c r="K113" s="24">
        <v>0</v>
      </c>
      <c r="L113" s="47">
        <f t="shared" si="6"/>
        <v>162</v>
      </c>
    </row>
    <row r="114" spans="1:12" ht="15.75" x14ac:dyDescent="0.25">
      <c r="A114" s="7">
        <v>26</v>
      </c>
      <c r="B114" s="8" t="s">
        <v>38</v>
      </c>
      <c r="C114" s="22">
        <v>11</v>
      </c>
      <c r="D114" s="45">
        <v>35</v>
      </c>
      <c r="E114" s="24">
        <v>0</v>
      </c>
      <c r="F114" s="46">
        <v>16</v>
      </c>
      <c r="G114" s="24">
        <v>0</v>
      </c>
      <c r="H114" s="46">
        <v>5</v>
      </c>
      <c r="I114" s="24">
        <v>0</v>
      </c>
      <c r="J114" s="46">
        <v>0</v>
      </c>
      <c r="K114" s="24">
        <v>0</v>
      </c>
      <c r="L114" s="47">
        <f t="shared" si="6"/>
        <v>56</v>
      </c>
    </row>
    <row r="115" spans="1:12" ht="15.75" x14ac:dyDescent="0.25">
      <c r="A115" s="7">
        <v>27</v>
      </c>
      <c r="B115" s="18" t="s">
        <v>39</v>
      </c>
      <c r="C115" s="22">
        <v>11</v>
      </c>
      <c r="D115" s="45">
        <v>0</v>
      </c>
      <c r="E115" s="24">
        <v>0</v>
      </c>
      <c r="F115" s="46">
        <v>0</v>
      </c>
      <c r="G115" s="24">
        <v>0</v>
      </c>
      <c r="H115" s="46">
        <v>0</v>
      </c>
      <c r="I115" s="24">
        <v>0</v>
      </c>
      <c r="J115" s="46">
        <v>0</v>
      </c>
      <c r="K115" s="24">
        <v>0</v>
      </c>
      <c r="L115" s="47">
        <f t="shared" si="6"/>
        <v>0</v>
      </c>
    </row>
    <row r="116" spans="1:12" ht="15.75" x14ac:dyDescent="0.25">
      <c r="A116" s="7">
        <v>28</v>
      </c>
      <c r="B116" s="18" t="s">
        <v>40</v>
      </c>
      <c r="C116" s="22">
        <v>11</v>
      </c>
      <c r="D116" s="45">
        <v>0</v>
      </c>
      <c r="E116" s="24">
        <v>0</v>
      </c>
      <c r="F116" s="46">
        <v>0</v>
      </c>
      <c r="G116" s="24">
        <v>0</v>
      </c>
      <c r="H116" s="46">
        <v>0</v>
      </c>
      <c r="I116" s="24">
        <v>0</v>
      </c>
      <c r="J116" s="46">
        <v>0</v>
      </c>
      <c r="K116" s="24">
        <v>0</v>
      </c>
      <c r="L116" s="47">
        <f t="shared" si="6"/>
        <v>0</v>
      </c>
    </row>
    <row r="117" spans="1:12" ht="16.5" thickBot="1" x14ac:dyDescent="0.3">
      <c r="A117" s="7">
        <v>29</v>
      </c>
      <c r="B117" s="18" t="s">
        <v>41</v>
      </c>
      <c r="C117" s="22">
        <v>11</v>
      </c>
      <c r="D117" s="45">
        <v>0</v>
      </c>
      <c r="E117" s="24">
        <v>0</v>
      </c>
      <c r="F117" s="46">
        <v>0</v>
      </c>
      <c r="G117" s="24">
        <v>0</v>
      </c>
      <c r="H117" s="46">
        <v>0</v>
      </c>
      <c r="I117" s="24">
        <v>0</v>
      </c>
      <c r="J117" s="46">
        <v>0</v>
      </c>
      <c r="K117" s="24">
        <v>0</v>
      </c>
      <c r="L117" s="47">
        <f t="shared" si="6"/>
        <v>0</v>
      </c>
    </row>
    <row r="118" spans="1:12" ht="16.5" thickBot="1" x14ac:dyDescent="0.3">
      <c r="A118" s="225" t="s">
        <v>42</v>
      </c>
      <c r="B118" s="226"/>
      <c r="C118" s="48">
        <v>11</v>
      </c>
      <c r="D118" s="49">
        <f t="shared" ref="D118:K118" si="7">SUM(D89:D117)</f>
        <v>1787</v>
      </c>
      <c r="E118" s="30">
        <f t="shared" si="7"/>
        <v>30</v>
      </c>
      <c r="F118" s="50">
        <f t="shared" si="7"/>
        <v>458</v>
      </c>
      <c r="G118" s="30">
        <f t="shared" si="7"/>
        <v>8</v>
      </c>
      <c r="H118" s="50">
        <f t="shared" si="7"/>
        <v>92</v>
      </c>
      <c r="I118" s="30">
        <f t="shared" si="7"/>
        <v>0</v>
      </c>
      <c r="J118" s="50">
        <f t="shared" si="7"/>
        <v>0</v>
      </c>
      <c r="K118" s="30">
        <f t="shared" si="7"/>
        <v>0</v>
      </c>
      <c r="L118" s="118">
        <f>SUM(D118:K118)</f>
        <v>2375</v>
      </c>
    </row>
    <row r="119" spans="1:12" ht="15.75" x14ac:dyDescent="0.25">
      <c r="A119" s="232" t="s">
        <v>43</v>
      </c>
      <c r="B119" s="232"/>
      <c r="C119" s="32">
        <v>11</v>
      </c>
      <c r="D119" s="52">
        <f>D89+D90+D91+D92+D93+D94+D95+D96+D97+D98+D99+D100+D101+D102+D103+D104+D105+D106+D107+D108+D109+D110+D111+D112+D113</f>
        <v>1752</v>
      </c>
      <c r="E119" s="33">
        <f>E89+E90+E91+E92+E93+E94+E95+E96+E97+E98+E99+E100+E101+E102+E103+E104+E105+E106+E107+E108+E109+E110+E111+E112+E113</f>
        <v>30</v>
      </c>
      <c r="F119" s="32">
        <f>F89+F90+F91+F92+F93+F94+F95+F96+F97+F98+F99+F100+F101+F102+F103+F104+F105+F106+F107+F108+F109+F110+F111+F112+F113</f>
        <v>442</v>
      </c>
      <c r="G119" s="33">
        <f>G89+G90+G91+G92+G93+G94+G95+G96+G97+G98+G99+G100+G101+G102+G103+G104+G105+G106+G107+G108+G109+G110+G111+G112+G113</f>
        <v>8</v>
      </c>
      <c r="H119" s="32">
        <f>H89+H90+H91+H92+H93+H94+H95+H96+H97+H98+H99+H100+H101+H102+H103+H104+H105+H106+H107+H108+H109+H110+H111+H112+H113</f>
        <v>87</v>
      </c>
      <c r="I119" s="33">
        <f>I89+I90+I91+I92+I93+I94+I95+I96+I97+I98+I99+I100+I101+I102+I103+I104+I105+I106+I107+I108+I109+I110+I111+I113</f>
        <v>0</v>
      </c>
      <c r="J119" s="32">
        <f>J89+J90+J91+J92+J93+J94+J95+J96+J97+J98+J99+J100+J101+J102+J103+J104+J105+J106+J107+J108+J109+J110+J111+J112+J113</f>
        <v>0</v>
      </c>
      <c r="K119" s="33">
        <f>K89+K90+K91+K92+K93+K94+K95+K96+K97+K98+K99+K100+K101+K102+K103+K104+K105+K106+K107+K108+K109+K110+K111+K113</f>
        <v>0</v>
      </c>
      <c r="L119" s="118">
        <f>D119+F119+H119+E119+G119+I119+J119+K119</f>
        <v>2319</v>
      </c>
    </row>
    <row r="121" spans="1:12" ht="15.75" x14ac:dyDescent="0.25">
      <c r="D121" s="133"/>
      <c r="E121" s="133"/>
      <c r="F121" s="133"/>
      <c r="G121" s="133"/>
      <c r="H121" s="133"/>
      <c r="I121" s="133"/>
      <c r="J121" s="133"/>
      <c r="K121" s="133"/>
      <c r="L121" s="133"/>
    </row>
    <row r="122" spans="1:12" ht="15.75" x14ac:dyDescent="0.25">
      <c r="B122" s="134" t="s">
        <v>60</v>
      </c>
      <c r="D122" s="133"/>
      <c r="E122" s="133"/>
      <c r="F122" s="133"/>
      <c r="G122" s="133"/>
      <c r="H122" s="133"/>
      <c r="I122" s="133"/>
      <c r="J122" s="133"/>
      <c r="K122" s="133"/>
      <c r="L122" s="133"/>
    </row>
    <row r="123" spans="1:12" ht="15.75" thickBot="1" x14ac:dyDescent="0.3">
      <c r="A123" s="211" t="s">
        <v>47</v>
      </c>
      <c r="B123" s="211"/>
    </row>
    <row r="124" spans="1:12" ht="12.75" customHeight="1" x14ac:dyDescent="0.25">
      <c r="A124" s="212" t="s">
        <v>2</v>
      </c>
      <c r="B124" s="212" t="s">
        <v>3</v>
      </c>
      <c r="C124" s="212" t="s">
        <v>4</v>
      </c>
      <c r="D124" s="215" t="s">
        <v>5</v>
      </c>
      <c r="E124" s="216"/>
      <c r="F124" s="216"/>
      <c r="G124" s="216"/>
      <c r="H124" s="216"/>
      <c r="I124" s="216"/>
      <c r="J124" s="216"/>
      <c r="K124" s="217"/>
      <c r="L124" s="218" t="s">
        <v>6</v>
      </c>
    </row>
    <row r="125" spans="1:12" ht="21.75" customHeight="1" x14ac:dyDescent="0.25">
      <c r="A125" s="213"/>
      <c r="B125" s="213"/>
      <c r="C125" s="213"/>
      <c r="D125" s="221" t="s">
        <v>7</v>
      </c>
      <c r="E125" s="222"/>
      <c r="F125" s="222" t="s">
        <v>8</v>
      </c>
      <c r="G125" s="222"/>
      <c r="H125" s="222" t="s">
        <v>9</v>
      </c>
      <c r="I125" s="222"/>
      <c r="J125" s="222" t="s">
        <v>10</v>
      </c>
      <c r="K125" s="222"/>
      <c r="L125" s="219"/>
    </row>
    <row r="126" spans="1:12" ht="13.5" customHeight="1" thickBot="1" x14ac:dyDescent="0.3">
      <c r="A126" s="213"/>
      <c r="B126" s="213"/>
      <c r="C126" s="213"/>
      <c r="D126" s="223">
        <v>1</v>
      </c>
      <c r="E126" s="224"/>
      <c r="F126" s="224">
        <v>2</v>
      </c>
      <c r="G126" s="224"/>
      <c r="H126" s="224">
        <v>3</v>
      </c>
      <c r="I126" s="224"/>
      <c r="J126" s="224">
        <v>4</v>
      </c>
      <c r="K126" s="224"/>
      <c r="L126" s="220"/>
    </row>
    <row r="127" spans="1:12" ht="15.75" thickBot="1" x14ac:dyDescent="0.3">
      <c r="A127" s="214"/>
      <c r="B127" s="214"/>
      <c r="C127" s="214"/>
      <c r="D127" s="4" t="s">
        <v>11</v>
      </c>
      <c r="E127" s="5" t="s">
        <v>12</v>
      </c>
      <c r="F127" s="5" t="s">
        <v>11</v>
      </c>
      <c r="G127" s="5" t="s">
        <v>12</v>
      </c>
      <c r="H127" s="5" t="s">
        <v>11</v>
      </c>
      <c r="I127" s="5" t="s">
        <v>12</v>
      </c>
      <c r="J127" s="5" t="s">
        <v>11</v>
      </c>
      <c r="K127" s="5" t="s">
        <v>12</v>
      </c>
      <c r="L127" s="6"/>
    </row>
    <row r="128" spans="1:12" ht="15.75" x14ac:dyDescent="0.25">
      <c r="A128" s="7">
        <v>1</v>
      </c>
      <c r="B128" s="8" t="s">
        <v>13</v>
      </c>
      <c r="C128" s="9">
        <v>11</v>
      </c>
      <c r="D128" s="45">
        <v>65</v>
      </c>
      <c r="E128" s="21">
        <v>1</v>
      </c>
      <c r="F128" s="46">
        <v>23</v>
      </c>
      <c r="G128" s="21">
        <v>0</v>
      </c>
      <c r="H128" s="46">
        <v>11</v>
      </c>
      <c r="I128" s="21">
        <v>0</v>
      </c>
      <c r="J128" s="46">
        <v>0</v>
      </c>
      <c r="K128" s="21">
        <v>0</v>
      </c>
      <c r="L128" s="47">
        <f>SUM(D128:K128)</f>
        <v>100</v>
      </c>
    </row>
    <row r="129" spans="1:12" ht="15.75" x14ac:dyDescent="0.25">
      <c r="A129" s="7">
        <v>2</v>
      </c>
      <c r="B129" s="8" t="s">
        <v>14</v>
      </c>
      <c r="C129" s="9">
        <v>11</v>
      </c>
      <c r="D129" s="45">
        <v>61</v>
      </c>
      <c r="E129" s="21">
        <v>1</v>
      </c>
      <c r="F129" s="46">
        <v>25</v>
      </c>
      <c r="G129" s="21">
        <v>0</v>
      </c>
      <c r="H129" s="46">
        <v>4</v>
      </c>
      <c r="I129" s="21">
        <v>0</v>
      </c>
      <c r="J129" s="46">
        <v>0</v>
      </c>
      <c r="K129" s="21">
        <v>0</v>
      </c>
      <c r="L129" s="47">
        <f t="shared" ref="L129:L156" si="8">SUM(D129:K129)</f>
        <v>91</v>
      </c>
    </row>
    <row r="130" spans="1:12" ht="15.75" x14ac:dyDescent="0.25">
      <c r="A130" s="7">
        <v>3</v>
      </c>
      <c r="B130" s="8" t="s">
        <v>15</v>
      </c>
      <c r="C130" s="9">
        <v>11</v>
      </c>
      <c r="D130" s="45">
        <v>134</v>
      </c>
      <c r="E130" s="21">
        <v>5</v>
      </c>
      <c r="F130" s="46">
        <v>32</v>
      </c>
      <c r="G130" s="21">
        <v>1</v>
      </c>
      <c r="H130" s="46">
        <v>8</v>
      </c>
      <c r="I130" s="21">
        <v>0</v>
      </c>
      <c r="J130" s="46">
        <v>0</v>
      </c>
      <c r="K130" s="21">
        <v>0</v>
      </c>
      <c r="L130" s="47">
        <f t="shared" si="8"/>
        <v>180</v>
      </c>
    </row>
    <row r="131" spans="1:12" ht="15.75" x14ac:dyDescent="0.25">
      <c r="A131" s="7">
        <v>4</v>
      </c>
      <c r="B131" s="17" t="s">
        <v>16</v>
      </c>
      <c r="C131" s="9">
        <v>11</v>
      </c>
      <c r="D131" s="45">
        <v>16</v>
      </c>
      <c r="E131" s="21">
        <v>0</v>
      </c>
      <c r="F131" s="46">
        <v>4</v>
      </c>
      <c r="G131" s="21">
        <v>0</v>
      </c>
      <c r="H131" s="46">
        <v>0</v>
      </c>
      <c r="I131" s="21">
        <v>0</v>
      </c>
      <c r="J131" s="46">
        <v>0</v>
      </c>
      <c r="K131" s="21">
        <v>0</v>
      </c>
      <c r="L131" s="47">
        <f t="shared" si="8"/>
        <v>20</v>
      </c>
    </row>
    <row r="132" spans="1:12" ht="15.75" x14ac:dyDescent="0.25">
      <c r="A132" s="7">
        <v>5</v>
      </c>
      <c r="B132" s="8" t="s">
        <v>17</v>
      </c>
      <c r="C132" s="9">
        <v>11</v>
      </c>
      <c r="D132" s="45">
        <v>59</v>
      </c>
      <c r="E132" s="21">
        <v>1</v>
      </c>
      <c r="F132" s="46">
        <v>10</v>
      </c>
      <c r="G132" s="21">
        <v>0</v>
      </c>
      <c r="H132" s="46">
        <v>5</v>
      </c>
      <c r="I132" s="21">
        <v>0</v>
      </c>
      <c r="J132" s="46">
        <v>0</v>
      </c>
      <c r="K132" s="21">
        <v>0</v>
      </c>
      <c r="L132" s="47">
        <f t="shared" si="8"/>
        <v>75</v>
      </c>
    </row>
    <row r="133" spans="1:12" ht="15.75" x14ac:dyDescent="0.25">
      <c r="A133" s="7">
        <v>6</v>
      </c>
      <c r="B133" s="8" t="s">
        <v>18</v>
      </c>
      <c r="C133" s="9">
        <v>11</v>
      </c>
      <c r="D133" s="45">
        <v>60</v>
      </c>
      <c r="E133" s="21">
        <v>0</v>
      </c>
      <c r="F133" s="46">
        <v>24</v>
      </c>
      <c r="G133" s="21">
        <v>0</v>
      </c>
      <c r="H133" s="46">
        <v>23</v>
      </c>
      <c r="I133" s="21">
        <v>0</v>
      </c>
      <c r="J133" s="46">
        <v>0</v>
      </c>
      <c r="K133" s="21">
        <v>0</v>
      </c>
      <c r="L133" s="47">
        <f t="shared" si="8"/>
        <v>107</v>
      </c>
    </row>
    <row r="134" spans="1:12" ht="15.75" x14ac:dyDescent="0.25">
      <c r="A134" s="7">
        <v>7</v>
      </c>
      <c r="B134" s="8" t="s">
        <v>19</v>
      </c>
      <c r="C134" s="9">
        <v>11</v>
      </c>
      <c r="D134" s="45">
        <v>35</v>
      </c>
      <c r="E134" s="21">
        <v>0</v>
      </c>
      <c r="F134" s="46">
        <v>12</v>
      </c>
      <c r="G134" s="21">
        <v>0</v>
      </c>
      <c r="H134" s="46">
        <v>0</v>
      </c>
      <c r="I134" s="21">
        <v>0</v>
      </c>
      <c r="J134" s="46">
        <v>0</v>
      </c>
      <c r="K134" s="21">
        <v>0</v>
      </c>
      <c r="L134" s="47">
        <f t="shared" si="8"/>
        <v>47</v>
      </c>
    </row>
    <row r="135" spans="1:12" ht="15.75" x14ac:dyDescent="0.25">
      <c r="A135" s="7">
        <v>8</v>
      </c>
      <c r="B135" s="8" t="s">
        <v>20</v>
      </c>
      <c r="C135" s="9">
        <v>11</v>
      </c>
      <c r="D135" s="45">
        <v>78</v>
      </c>
      <c r="E135" s="21">
        <v>0</v>
      </c>
      <c r="F135" s="46">
        <v>14</v>
      </c>
      <c r="G135" s="21">
        <v>0</v>
      </c>
      <c r="H135" s="46">
        <v>3</v>
      </c>
      <c r="I135" s="21">
        <v>0</v>
      </c>
      <c r="J135" s="46">
        <v>0</v>
      </c>
      <c r="K135" s="21">
        <v>0</v>
      </c>
      <c r="L135" s="47">
        <f t="shared" si="8"/>
        <v>95</v>
      </c>
    </row>
    <row r="136" spans="1:12" ht="15.75" x14ac:dyDescent="0.25">
      <c r="A136" s="7">
        <v>9</v>
      </c>
      <c r="B136" s="8" t="s">
        <v>21</v>
      </c>
      <c r="C136" s="9">
        <v>11</v>
      </c>
      <c r="D136" s="45">
        <v>107</v>
      </c>
      <c r="E136" s="21">
        <v>0</v>
      </c>
      <c r="F136" s="46">
        <v>29</v>
      </c>
      <c r="G136" s="21">
        <v>0</v>
      </c>
      <c r="H136" s="46">
        <v>7</v>
      </c>
      <c r="I136" s="21">
        <v>0</v>
      </c>
      <c r="J136" s="46">
        <v>0</v>
      </c>
      <c r="K136" s="21">
        <v>0</v>
      </c>
      <c r="L136" s="47">
        <f t="shared" si="8"/>
        <v>143</v>
      </c>
    </row>
    <row r="137" spans="1:12" ht="15.75" x14ac:dyDescent="0.25">
      <c r="A137" s="7">
        <v>10</v>
      </c>
      <c r="B137" s="8" t="s">
        <v>22</v>
      </c>
      <c r="C137" s="9">
        <v>11</v>
      </c>
      <c r="D137" s="45">
        <v>44</v>
      </c>
      <c r="E137" s="21">
        <v>0</v>
      </c>
      <c r="F137" s="46">
        <v>15</v>
      </c>
      <c r="G137" s="21">
        <v>0</v>
      </c>
      <c r="H137" s="46">
        <v>10</v>
      </c>
      <c r="I137" s="21">
        <v>0</v>
      </c>
      <c r="J137" s="46">
        <v>0</v>
      </c>
      <c r="K137" s="21">
        <v>0</v>
      </c>
      <c r="L137" s="47">
        <f t="shared" si="8"/>
        <v>69</v>
      </c>
    </row>
    <row r="138" spans="1:12" ht="15.75" x14ac:dyDescent="0.25">
      <c r="A138" s="7">
        <v>11</v>
      </c>
      <c r="B138" s="8" t="s">
        <v>23</v>
      </c>
      <c r="C138" s="9">
        <v>11</v>
      </c>
      <c r="D138" s="45">
        <v>0</v>
      </c>
      <c r="E138" s="21">
        <v>0</v>
      </c>
      <c r="F138" s="46">
        <v>0</v>
      </c>
      <c r="G138" s="21">
        <v>0</v>
      </c>
      <c r="H138" s="46">
        <v>0</v>
      </c>
      <c r="I138" s="21">
        <v>0</v>
      </c>
      <c r="J138" s="46">
        <v>0</v>
      </c>
      <c r="K138" s="21">
        <v>0</v>
      </c>
      <c r="L138" s="47">
        <f t="shared" si="8"/>
        <v>0</v>
      </c>
    </row>
    <row r="139" spans="1:12" ht="15.75" x14ac:dyDescent="0.25">
      <c r="A139" s="7">
        <v>12</v>
      </c>
      <c r="B139" s="8" t="s">
        <v>24</v>
      </c>
      <c r="C139" s="9">
        <v>11</v>
      </c>
      <c r="D139" s="45">
        <v>92</v>
      </c>
      <c r="E139" s="21">
        <v>5</v>
      </c>
      <c r="F139" s="46">
        <v>33</v>
      </c>
      <c r="G139" s="21">
        <v>0</v>
      </c>
      <c r="H139" s="46">
        <v>11</v>
      </c>
      <c r="I139" s="21">
        <v>0</v>
      </c>
      <c r="J139" s="46">
        <v>0</v>
      </c>
      <c r="K139" s="21">
        <v>0</v>
      </c>
      <c r="L139" s="47">
        <f t="shared" si="8"/>
        <v>141</v>
      </c>
    </row>
    <row r="140" spans="1:12" ht="15.75" x14ac:dyDescent="0.25">
      <c r="A140" s="7">
        <v>13</v>
      </c>
      <c r="B140" s="8" t="s">
        <v>25</v>
      </c>
      <c r="C140" s="9">
        <v>11</v>
      </c>
      <c r="D140" s="45">
        <v>28</v>
      </c>
      <c r="E140" s="21">
        <v>0</v>
      </c>
      <c r="F140" s="46">
        <v>16</v>
      </c>
      <c r="G140" s="21">
        <v>0</v>
      </c>
      <c r="H140" s="46">
        <v>4</v>
      </c>
      <c r="I140" s="21">
        <v>0</v>
      </c>
      <c r="J140" s="46">
        <v>0</v>
      </c>
      <c r="K140" s="21">
        <v>0</v>
      </c>
      <c r="L140" s="47">
        <f t="shared" si="8"/>
        <v>48</v>
      </c>
    </row>
    <row r="141" spans="1:12" ht="15.75" x14ac:dyDescent="0.25">
      <c r="A141" s="7">
        <v>14</v>
      </c>
      <c r="B141" s="8" t="s">
        <v>26</v>
      </c>
      <c r="C141" s="9">
        <v>11</v>
      </c>
      <c r="D141" s="45">
        <v>137</v>
      </c>
      <c r="E141" s="21">
        <v>8</v>
      </c>
      <c r="F141" s="46">
        <v>28</v>
      </c>
      <c r="G141" s="21">
        <v>0</v>
      </c>
      <c r="H141" s="46">
        <v>9</v>
      </c>
      <c r="I141" s="21">
        <v>0</v>
      </c>
      <c r="J141" s="46">
        <v>0</v>
      </c>
      <c r="K141" s="21">
        <v>0</v>
      </c>
      <c r="L141" s="47">
        <f t="shared" si="8"/>
        <v>182</v>
      </c>
    </row>
    <row r="142" spans="1:12" ht="15.75" x14ac:dyDescent="0.25">
      <c r="A142" s="7">
        <v>15</v>
      </c>
      <c r="B142" s="8" t="s">
        <v>27</v>
      </c>
      <c r="C142" s="9">
        <v>11</v>
      </c>
      <c r="D142" s="45">
        <v>88</v>
      </c>
      <c r="E142" s="21">
        <v>5</v>
      </c>
      <c r="F142" s="46">
        <v>20</v>
      </c>
      <c r="G142" s="21">
        <v>0</v>
      </c>
      <c r="H142" s="46">
        <v>2</v>
      </c>
      <c r="I142" s="21">
        <v>0</v>
      </c>
      <c r="J142" s="46">
        <v>0</v>
      </c>
      <c r="K142" s="21">
        <v>0</v>
      </c>
      <c r="L142" s="47">
        <f t="shared" si="8"/>
        <v>115</v>
      </c>
    </row>
    <row r="143" spans="1:12" ht="15.75" x14ac:dyDescent="0.25">
      <c r="A143" s="7">
        <v>16</v>
      </c>
      <c r="B143" s="8" t="s">
        <v>28</v>
      </c>
      <c r="C143" s="9">
        <v>11</v>
      </c>
      <c r="D143" s="45">
        <v>75</v>
      </c>
      <c r="E143" s="21">
        <v>0</v>
      </c>
      <c r="F143" s="46">
        <v>13</v>
      </c>
      <c r="G143" s="21">
        <v>2</v>
      </c>
      <c r="H143" s="46">
        <v>1</v>
      </c>
      <c r="I143" s="21">
        <v>0</v>
      </c>
      <c r="J143" s="46">
        <v>0</v>
      </c>
      <c r="K143" s="21">
        <v>0</v>
      </c>
      <c r="L143" s="47">
        <f t="shared" si="8"/>
        <v>91</v>
      </c>
    </row>
    <row r="144" spans="1:12" ht="15.75" x14ac:dyDescent="0.25">
      <c r="A144" s="7">
        <v>17</v>
      </c>
      <c r="B144" s="8" t="s">
        <v>29</v>
      </c>
      <c r="C144" s="9">
        <v>11</v>
      </c>
      <c r="D144" s="45">
        <v>36</v>
      </c>
      <c r="E144" s="21">
        <v>0</v>
      </c>
      <c r="F144" s="46">
        <v>13</v>
      </c>
      <c r="G144" s="21">
        <v>0</v>
      </c>
      <c r="H144" s="46">
        <v>2</v>
      </c>
      <c r="I144" s="21">
        <v>0</v>
      </c>
      <c r="J144" s="46">
        <v>0</v>
      </c>
      <c r="K144" s="21">
        <v>0</v>
      </c>
      <c r="L144" s="47">
        <f t="shared" si="8"/>
        <v>51</v>
      </c>
    </row>
    <row r="145" spans="1:12" ht="15.75" x14ac:dyDescent="0.25">
      <c r="A145" s="7">
        <v>18</v>
      </c>
      <c r="B145" s="8" t="s">
        <v>30</v>
      </c>
      <c r="C145" s="9">
        <v>11</v>
      </c>
      <c r="D145" s="45">
        <v>20</v>
      </c>
      <c r="E145" s="21">
        <v>0</v>
      </c>
      <c r="F145" s="46">
        <v>10</v>
      </c>
      <c r="G145" s="21">
        <v>0</v>
      </c>
      <c r="H145" s="46">
        <v>1</v>
      </c>
      <c r="I145" s="21">
        <v>0</v>
      </c>
      <c r="J145" s="46">
        <v>0</v>
      </c>
      <c r="K145" s="21">
        <v>0</v>
      </c>
      <c r="L145" s="47">
        <f t="shared" si="8"/>
        <v>31</v>
      </c>
    </row>
    <row r="146" spans="1:12" ht="15.75" x14ac:dyDescent="0.25">
      <c r="A146" s="7">
        <v>19</v>
      </c>
      <c r="B146" s="8" t="s">
        <v>31</v>
      </c>
      <c r="C146" s="9">
        <v>11</v>
      </c>
      <c r="D146" s="45">
        <v>49</v>
      </c>
      <c r="E146" s="21">
        <v>1</v>
      </c>
      <c r="F146" s="46">
        <v>15</v>
      </c>
      <c r="G146" s="21">
        <v>1</v>
      </c>
      <c r="H146" s="46">
        <v>5</v>
      </c>
      <c r="I146" s="21">
        <v>0</v>
      </c>
      <c r="J146" s="46">
        <v>0</v>
      </c>
      <c r="K146" s="21">
        <v>0</v>
      </c>
      <c r="L146" s="47">
        <f t="shared" si="8"/>
        <v>71</v>
      </c>
    </row>
    <row r="147" spans="1:12" ht="15.75" x14ac:dyDescent="0.25">
      <c r="A147" s="7">
        <v>20</v>
      </c>
      <c r="B147" s="8" t="s">
        <v>32</v>
      </c>
      <c r="C147" s="9">
        <v>11</v>
      </c>
      <c r="D147" s="45">
        <v>11</v>
      </c>
      <c r="E147" s="21">
        <v>0</v>
      </c>
      <c r="F147" s="46">
        <v>8</v>
      </c>
      <c r="G147" s="21">
        <v>1</v>
      </c>
      <c r="H147" s="46">
        <v>0</v>
      </c>
      <c r="I147" s="21">
        <v>0</v>
      </c>
      <c r="J147" s="46">
        <v>0</v>
      </c>
      <c r="K147" s="21">
        <v>0</v>
      </c>
      <c r="L147" s="47">
        <f t="shared" si="8"/>
        <v>20</v>
      </c>
    </row>
    <row r="148" spans="1:12" ht="15.75" x14ac:dyDescent="0.25">
      <c r="A148" s="7">
        <v>21</v>
      </c>
      <c r="B148" s="8" t="s">
        <v>33</v>
      </c>
      <c r="C148" s="9">
        <v>11</v>
      </c>
      <c r="D148" s="45">
        <v>67</v>
      </c>
      <c r="E148" s="21">
        <v>5</v>
      </c>
      <c r="F148" s="46">
        <v>22</v>
      </c>
      <c r="G148" s="21">
        <v>0</v>
      </c>
      <c r="H148" s="46">
        <v>5</v>
      </c>
      <c r="I148" s="21">
        <v>0</v>
      </c>
      <c r="J148" s="46">
        <v>0</v>
      </c>
      <c r="K148" s="21">
        <v>0</v>
      </c>
      <c r="L148" s="47">
        <f t="shared" si="8"/>
        <v>99</v>
      </c>
    </row>
    <row r="149" spans="1:12" ht="15.75" x14ac:dyDescent="0.25">
      <c r="A149" s="7">
        <v>22</v>
      </c>
      <c r="B149" s="8" t="s">
        <v>34</v>
      </c>
      <c r="C149" s="9">
        <v>11</v>
      </c>
      <c r="D149" s="45">
        <v>54</v>
      </c>
      <c r="E149" s="21">
        <v>2</v>
      </c>
      <c r="F149" s="46">
        <v>19</v>
      </c>
      <c r="G149" s="21">
        <v>1</v>
      </c>
      <c r="H149" s="46">
        <v>1</v>
      </c>
      <c r="I149" s="21">
        <v>0</v>
      </c>
      <c r="J149" s="46">
        <v>0</v>
      </c>
      <c r="K149" s="21">
        <v>0</v>
      </c>
      <c r="L149" s="47">
        <f t="shared" si="8"/>
        <v>77</v>
      </c>
    </row>
    <row r="150" spans="1:12" ht="15.75" x14ac:dyDescent="0.25">
      <c r="A150" s="7">
        <v>23</v>
      </c>
      <c r="B150" s="8" t="s">
        <v>35</v>
      </c>
      <c r="C150" s="9">
        <v>11</v>
      </c>
      <c r="D150" s="45">
        <v>20</v>
      </c>
      <c r="E150" s="21">
        <v>1</v>
      </c>
      <c r="F150" s="46">
        <v>14</v>
      </c>
      <c r="G150" s="21">
        <v>0</v>
      </c>
      <c r="H150" s="46">
        <v>4</v>
      </c>
      <c r="I150" s="21">
        <v>0</v>
      </c>
      <c r="J150" s="46">
        <v>0</v>
      </c>
      <c r="K150" s="21">
        <v>0</v>
      </c>
      <c r="L150" s="47">
        <f t="shared" si="8"/>
        <v>39</v>
      </c>
    </row>
    <row r="151" spans="1:12" ht="15.75" x14ac:dyDescent="0.25">
      <c r="A151" s="7">
        <v>24</v>
      </c>
      <c r="B151" s="8" t="s">
        <v>36</v>
      </c>
      <c r="C151" s="9">
        <v>11</v>
      </c>
      <c r="D151" s="45">
        <v>51</v>
      </c>
      <c r="E151" s="21">
        <v>0</v>
      </c>
      <c r="F151" s="46">
        <v>8</v>
      </c>
      <c r="G151" s="21">
        <v>0</v>
      </c>
      <c r="H151" s="46">
        <v>4</v>
      </c>
      <c r="I151" s="21">
        <v>0</v>
      </c>
      <c r="J151" s="46">
        <v>0</v>
      </c>
      <c r="K151" s="21">
        <v>0</v>
      </c>
      <c r="L151" s="47">
        <f t="shared" si="8"/>
        <v>63</v>
      </c>
    </row>
    <row r="152" spans="1:12" ht="15.75" x14ac:dyDescent="0.25">
      <c r="A152" s="7">
        <v>25</v>
      </c>
      <c r="B152" s="18" t="s">
        <v>37</v>
      </c>
      <c r="C152" s="19">
        <v>11</v>
      </c>
      <c r="D152" s="45">
        <v>146</v>
      </c>
      <c r="E152" s="21">
        <v>0</v>
      </c>
      <c r="F152" s="46">
        <v>16</v>
      </c>
      <c r="G152" s="21">
        <v>0</v>
      </c>
      <c r="H152" s="46">
        <v>0</v>
      </c>
      <c r="I152" s="21">
        <v>0</v>
      </c>
      <c r="J152" s="46">
        <v>0</v>
      </c>
      <c r="K152" s="21">
        <v>0</v>
      </c>
      <c r="L152" s="47">
        <f t="shared" si="8"/>
        <v>162</v>
      </c>
    </row>
    <row r="153" spans="1:12" ht="15.75" x14ac:dyDescent="0.25">
      <c r="A153" s="7">
        <v>26</v>
      </c>
      <c r="B153" s="8" t="s">
        <v>38</v>
      </c>
      <c r="C153" s="22">
        <v>11</v>
      </c>
      <c r="D153" s="45">
        <v>55</v>
      </c>
      <c r="E153" s="21">
        <v>2</v>
      </c>
      <c r="F153" s="46">
        <v>18</v>
      </c>
      <c r="G153" s="21">
        <v>2</v>
      </c>
      <c r="H153" s="46">
        <v>7</v>
      </c>
      <c r="I153" s="21">
        <v>0</v>
      </c>
      <c r="J153" s="46">
        <v>0</v>
      </c>
      <c r="K153" s="21">
        <v>0</v>
      </c>
      <c r="L153" s="47">
        <f t="shared" si="8"/>
        <v>84</v>
      </c>
    </row>
    <row r="154" spans="1:12" ht="15.75" x14ac:dyDescent="0.25">
      <c r="A154" s="7">
        <v>27</v>
      </c>
      <c r="B154" s="18" t="s">
        <v>39</v>
      </c>
      <c r="C154" s="22">
        <v>11</v>
      </c>
      <c r="D154" s="45">
        <v>0</v>
      </c>
      <c r="E154" s="53">
        <v>0</v>
      </c>
      <c r="F154" s="46">
        <v>0</v>
      </c>
      <c r="G154" s="53">
        <v>0</v>
      </c>
      <c r="H154" s="46">
        <v>0</v>
      </c>
      <c r="I154" s="53">
        <v>0</v>
      </c>
      <c r="J154" s="46">
        <v>0</v>
      </c>
      <c r="K154" s="53">
        <v>0</v>
      </c>
      <c r="L154" s="47">
        <f t="shared" si="8"/>
        <v>0</v>
      </c>
    </row>
    <row r="155" spans="1:12" ht="15.75" x14ac:dyDescent="0.25">
      <c r="A155" s="7">
        <v>28</v>
      </c>
      <c r="B155" s="18" t="s">
        <v>40</v>
      </c>
      <c r="C155" s="22">
        <v>11</v>
      </c>
      <c r="D155" s="45">
        <v>0</v>
      </c>
      <c r="E155" s="53">
        <v>0</v>
      </c>
      <c r="F155" s="46">
        <v>0</v>
      </c>
      <c r="G155" s="53">
        <v>0</v>
      </c>
      <c r="H155" s="46">
        <v>0</v>
      </c>
      <c r="I155" s="53">
        <v>0</v>
      </c>
      <c r="J155" s="46">
        <v>0</v>
      </c>
      <c r="K155" s="53">
        <v>0</v>
      </c>
      <c r="L155" s="47">
        <f t="shared" si="8"/>
        <v>0</v>
      </c>
    </row>
    <row r="156" spans="1:12" ht="16.5" thickBot="1" x14ac:dyDescent="0.3">
      <c r="A156" s="7">
        <v>29</v>
      </c>
      <c r="B156" s="18" t="s">
        <v>41</v>
      </c>
      <c r="C156" s="22">
        <v>11</v>
      </c>
      <c r="D156" s="45">
        <v>0</v>
      </c>
      <c r="E156" s="53">
        <v>0</v>
      </c>
      <c r="F156" s="46">
        <v>0</v>
      </c>
      <c r="G156" s="53">
        <v>0</v>
      </c>
      <c r="H156" s="46">
        <v>0</v>
      </c>
      <c r="I156" s="53">
        <v>0</v>
      </c>
      <c r="J156" s="46">
        <v>0</v>
      </c>
      <c r="K156" s="53">
        <v>0</v>
      </c>
      <c r="L156" s="47">
        <f t="shared" si="8"/>
        <v>0</v>
      </c>
    </row>
    <row r="157" spans="1:12" ht="16.5" thickBot="1" x14ac:dyDescent="0.3">
      <c r="A157" s="225" t="s">
        <v>42</v>
      </c>
      <c r="B157" s="226"/>
      <c r="C157" s="48">
        <v>11</v>
      </c>
      <c r="D157" s="179">
        <f>SUM(D128:D156)</f>
        <v>1588</v>
      </c>
      <c r="E157" s="55">
        <f t="shared" ref="E157:K157" si="9">SUM(E128:E156)</f>
        <v>37</v>
      </c>
      <c r="F157" s="27">
        <f t="shared" si="9"/>
        <v>441</v>
      </c>
      <c r="G157" s="55">
        <f t="shared" si="9"/>
        <v>8</v>
      </c>
      <c r="H157" s="56">
        <f t="shared" si="9"/>
        <v>127</v>
      </c>
      <c r="I157" s="57">
        <f t="shared" si="9"/>
        <v>0</v>
      </c>
      <c r="J157" s="56">
        <f t="shared" si="9"/>
        <v>0</v>
      </c>
      <c r="K157" s="57">
        <f t="shared" si="9"/>
        <v>0</v>
      </c>
      <c r="L157" s="118">
        <f>D157+F157+H157+E157+G157+I157+J157+K157</f>
        <v>2201</v>
      </c>
    </row>
    <row r="158" spans="1:12" ht="16.5" thickBot="1" x14ac:dyDescent="0.3">
      <c r="A158" s="227" t="s">
        <v>43</v>
      </c>
      <c r="B158" s="228"/>
      <c r="C158" s="48">
        <v>11</v>
      </c>
      <c r="D158" s="32">
        <f>D128+D129+D130+D131+D132+D133+D134+D135+D136+D137+D138+D139+D140+D141+D142+D143+D144+D145+D146+D147+D148+D149+D150+D151+D152</f>
        <v>1533</v>
      </c>
      <c r="E158" s="33">
        <f>E128+E129+E130+E131+E132+E133+E134+E135+E136+E137+E138+E139+E140+E141+E142+E143+E144+E145+E146+E147+E148+E149+E150+E151+E152</f>
        <v>35</v>
      </c>
      <c r="F158" s="32">
        <f>SUM(F128:F152)</f>
        <v>423</v>
      </c>
      <c r="G158" s="33">
        <f>G128+G129+G130+G131+G132+G133+G134+G135+G136+G137+G138+G139+G140+G141+G142+G143+G144+G145+G146+G147+G148+G149+G150+G151+G152</f>
        <v>6</v>
      </c>
      <c r="H158" s="32">
        <f>H128+H129+H130+H131+H132+H133+H134+H135+H136+H137+H138+H139+H140+H141+H142+H143+H144+H145+H146+H147+H148+H149+H150+H151+H152</f>
        <v>120</v>
      </c>
      <c r="I158" s="33">
        <f>I128+I129+I130+I131+I132+I133+I134+I135+I136+I137+I138+I139+I140+I141+I142+I143+I144+I145+I146+I147+I148+I149+I150+I151+I152</f>
        <v>0</v>
      </c>
      <c r="J158" s="32">
        <f>J128+J129+J130+J131+J132+J133+J134+J135+J136+J137+J138+J139+J140+J141+J142+J143+J144+J145+J146+J147+J148+J149+J150+J151+J152</f>
        <v>0</v>
      </c>
      <c r="K158" s="33">
        <f>K128+K129+K130+K131+K132+K133+K134+K135+K136+K137+K138+K139+K140+K141+K142+K143+K144+K145+K146+K147+K148+K149+K150+K151+K152</f>
        <v>0</v>
      </c>
      <c r="L158" s="58">
        <f>D158+F158+H158+E158+G158+I158+J158+K158</f>
        <v>2117</v>
      </c>
    </row>
    <row r="160" spans="1:12" ht="15.75" x14ac:dyDescent="0.25">
      <c r="D160" s="133"/>
      <c r="E160" s="133"/>
      <c r="F160" s="133"/>
      <c r="G160" s="133"/>
      <c r="H160" s="133"/>
      <c r="I160" s="133"/>
      <c r="J160" s="133"/>
      <c r="K160" s="133"/>
      <c r="L160" s="133"/>
    </row>
    <row r="161" spans="1:13" x14ac:dyDescent="0.25">
      <c r="B161" s="2" t="s">
        <v>60</v>
      </c>
      <c r="C161" s="2"/>
      <c r="D161" s="2"/>
      <c r="E161" s="2"/>
    </row>
    <row r="162" spans="1:13" ht="15.75" thickBot="1" x14ac:dyDescent="0.3">
      <c r="A162" s="233" t="s">
        <v>48</v>
      </c>
      <c r="B162" s="211"/>
    </row>
    <row r="163" spans="1:13" ht="12.75" customHeight="1" x14ac:dyDescent="0.25">
      <c r="A163" s="212" t="s">
        <v>2</v>
      </c>
      <c r="B163" s="212" t="s">
        <v>3</v>
      </c>
      <c r="C163" s="212" t="s">
        <v>4</v>
      </c>
      <c r="D163" s="215" t="s">
        <v>5</v>
      </c>
      <c r="E163" s="216"/>
      <c r="F163" s="216"/>
      <c r="G163" s="216"/>
      <c r="H163" s="216"/>
      <c r="I163" s="216"/>
      <c r="J163" s="216"/>
      <c r="K163" s="217"/>
      <c r="L163" s="218" t="s">
        <v>6</v>
      </c>
    </row>
    <row r="164" spans="1:13" ht="24" customHeight="1" x14ac:dyDescent="0.25">
      <c r="A164" s="213"/>
      <c r="B164" s="213"/>
      <c r="C164" s="213"/>
      <c r="D164" s="221" t="s">
        <v>7</v>
      </c>
      <c r="E164" s="222"/>
      <c r="F164" s="222" t="s">
        <v>8</v>
      </c>
      <c r="G164" s="222"/>
      <c r="H164" s="222" t="s">
        <v>9</v>
      </c>
      <c r="I164" s="222"/>
      <c r="J164" s="222" t="s">
        <v>10</v>
      </c>
      <c r="K164" s="222"/>
      <c r="L164" s="219"/>
    </row>
    <row r="165" spans="1:13" ht="13.5" customHeight="1" thickBot="1" x14ac:dyDescent="0.3">
      <c r="A165" s="213"/>
      <c r="B165" s="213"/>
      <c r="C165" s="213"/>
      <c r="D165" s="223">
        <v>1</v>
      </c>
      <c r="E165" s="224"/>
      <c r="F165" s="224">
        <v>2</v>
      </c>
      <c r="G165" s="224"/>
      <c r="H165" s="224">
        <v>3</v>
      </c>
      <c r="I165" s="224"/>
      <c r="J165" s="224">
        <v>4</v>
      </c>
      <c r="K165" s="224"/>
      <c r="L165" s="220"/>
    </row>
    <row r="166" spans="1:13" ht="15.75" thickBot="1" x14ac:dyDescent="0.3">
      <c r="A166" s="214"/>
      <c r="B166" s="214"/>
      <c r="C166" s="214"/>
      <c r="D166" s="4" t="s">
        <v>11</v>
      </c>
      <c r="E166" s="5" t="s">
        <v>12</v>
      </c>
      <c r="F166" s="5" t="s">
        <v>11</v>
      </c>
      <c r="G166" s="5" t="s">
        <v>12</v>
      </c>
      <c r="H166" s="5" t="s">
        <v>11</v>
      </c>
      <c r="I166" s="5" t="s">
        <v>12</v>
      </c>
      <c r="J166" s="5" t="s">
        <v>11</v>
      </c>
      <c r="K166" s="5" t="s">
        <v>12</v>
      </c>
      <c r="L166" s="6"/>
    </row>
    <row r="167" spans="1:13" ht="15.75" x14ac:dyDescent="0.25">
      <c r="A167" s="7">
        <v>1</v>
      </c>
      <c r="B167" s="8" t="s">
        <v>13</v>
      </c>
      <c r="C167" s="9">
        <v>11</v>
      </c>
      <c r="D167" s="59">
        <f t="shared" ref="D167:K176" si="10">D9+D49+D89+D128</f>
        <v>306</v>
      </c>
      <c r="E167" s="59">
        <f t="shared" si="10"/>
        <v>8</v>
      </c>
      <c r="F167" s="59">
        <f t="shared" si="10"/>
        <v>106</v>
      </c>
      <c r="G167" s="59">
        <f t="shared" si="10"/>
        <v>1</v>
      </c>
      <c r="H167" s="59">
        <f t="shared" si="10"/>
        <v>24</v>
      </c>
      <c r="I167" s="59">
        <f t="shared" si="10"/>
        <v>0</v>
      </c>
      <c r="J167" s="59">
        <f t="shared" si="10"/>
        <v>0</v>
      </c>
      <c r="K167" s="59">
        <f t="shared" si="10"/>
        <v>0</v>
      </c>
      <c r="L167" s="60">
        <f>SUM(D167:K167)</f>
        <v>445</v>
      </c>
      <c r="M167" s="61">
        <f t="shared" ref="M167:M195" si="11">L9+L49+L89+L128</f>
        <v>445</v>
      </c>
    </row>
    <row r="168" spans="1:13" ht="15.75" x14ac:dyDescent="0.25">
      <c r="A168" s="7">
        <v>2</v>
      </c>
      <c r="B168" s="8" t="s">
        <v>14</v>
      </c>
      <c r="C168" s="9">
        <v>11</v>
      </c>
      <c r="D168" s="59">
        <f t="shared" si="10"/>
        <v>315</v>
      </c>
      <c r="E168" s="59">
        <f t="shared" si="10"/>
        <v>6</v>
      </c>
      <c r="F168" s="59">
        <f t="shared" si="10"/>
        <v>75</v>
      </c>
      <c r="G168" s="59">
        <f t="shared" si="10"/>
        <v>0</v>
      </c>
      <c r="H168" s="59">
        <f t="shared" si="10"/>
        <v>32</v>
      </c>
      <c r="I168" s="59">
        <f t="shared" si="10"/>
        <v>0</v>
      </c>
      <c r="J168" s="59">
        <f t="shared" si="10"/>
        <v>0</v>
      </c>
      <c r="K168" s="59">
        <f t="shared" si="10"/>
        <v>0</v>
      </c>
      <c r="L168" s="60">
        <f t="shared" ref="L168:L195" si="12">SUM(D168:K168)</f>
        <v>428</v>
      </c>
      <c r="M168" s="62">
        <f t="shared" si="11"/>
        <v>428</v>
      </c>
    </row>
    <row r="169" spans="1:13" ht="15.75" x14ac:dyDescent="0.25">
      <c r="A169" s="7">
        <v>3</v>
      </c>
      <c r="B169" s="8" t="s">
        <v>15</v>
      </c>
      <c r="C169" s="9">
        <v>11</v>
      </c>
      <c r="D169" s="59">
        <f t="shared" si="10"/>
        <v>709</v>
      </c>
      <c r="E169" s="59">
        <f t="shared" si="10"/>
        <v>14</v>
      </c>
      <c r="F169" s="59">
        <f t="shared" si="10"/>
        <v>313</v>
      </c>
      <c r="G169" s="59">
        <f t="shared" si="10"/>
        <v>1</v>
      </c>
      <c r="H169" s="59">
        <f t="shared" si="10"/>
        <v>46</v>
      </c>
      <c r="I169" s="59">
        <f t="shared" si="10"/>
        <v>0</v>
      </c>
      <c r="J169" s="59">
        <f t="shared" si="10"/>
        <v>0</v>
      </c>
      <c r="K169" s="59">
        <f t="shared" si="10"/>
        <v>0</v>
      </c>
      <c r="L169" s="60">
        <f t="shared" si="12"/>
        <v>1083</v>
      </c>
      <c r="M169" s="62">
        <f t="shared" si="11"/>
        <v>1083</v>
      </c>
    </row>
    <row r="170" spans="1:13" ht="15.75" x14ac:dyDescent="0.25">
      <c r="A170" s="7">
        <v>4</v>
      </c>
      <c r="B170" s="17" t="s">
        <v>16</v>
      </c>
      <c r="C170" s="9">
        <v>11</v>
      </c>
      <c r="D170" s="59">
        <f t="shared" si="10"/>
        <v>99</v>
      </c>
      <c r="E170" s="59">
        <f t="shared" si="10"/>
        <v>0</v>
      </c>
      <c r="F170" s="59">
        <f t="shared" si="10"/>
        <v>33</v>
      </c>
      <c r="G170" s="59">
        <f t="shared" si="10"/>
        <v>0</v>
      </c>
      <c r="H170" s="59">
        <f t="shared" si="10"/>
        <v>1</v>
      </c>
      <c r="I170" s="59">
        <f t="shared" si="10"/>
        <v>0</v>
      </c>
      <c r="J170" s="59">
        <f t="shared" si="10"/>
        <v>0</v>
      </c>
      <c r="K170" s="59">
        <f t="shared" si="10"/>
        <v>0</v>
      </c>
      <c r="L170" s="60">
        <f t="shared" si="12"/>
        <v>133</v>
      </c>
      <c r="M170" s="62">
        <f t="shared" si="11"/>
        <v>133</v>
      </c>
    </row>
    <row r="171" spans="1:13" ht="15.75" x14ac:dyDescent="0.25">
      <c r="A171" s="7">
        <v>5</v>
      </c>
      <c r="B171" s="8" t="s">
        <v>17</v>
      </c>
      <c r="C171" s="9">
        <v>11</v>
      </c>
      <c r="D171" s="59">
        <f t="shared" si="10"/>
        <v>297</v>
      </c>
      <c r="E171" s="59">
        <f t="shared" si="10"/>
        <v>4</v>
      </c>
      <c r="F171" s="59">
        <f t="shared" si="10"/>
        <v>71</v>
      </c>
      <c r="G171" s="59">
        <f t="shared" si="10"/>
        <v>0</v>
      </c>
      <c r="H171" s="59">
        <f t="shared" si="10"/>
        <v>18</v>
      </c>
      <c r="I171" s="59">
        <f t="shared" si="10"/>
        <v>0</v>
      </c>
      <c r="J171" s="59">
        <f t="shared" si="10"/>
        <v>0</v>
      </c>
      <c r="K171" s="59">
        <f t="shared" si="10"/>
        <v>0</v>
      </c>
      <c r="L171" s="60">
        <f t="shared" si="12"/>
        <v>390</v>
      </c>
      <c r="M171" s="62">
        <f t="shared" si="11"/>
        <v>390</v>
      </c>
    </row>
    <row r="172" spans="1:13" ht="15.75" x14ac:dyDescent="0.25">
      <c r="A172" s="7">
        <v>6</v>
      </c>
      <c r="B172" s="8" t="s">
        <v>18</v>
      </c>
      <c r="C172" s="9">
        <v>11</v>
      </c>
      <c r="D172" s="59">
        <f t="shared" si="10"/>
        <v>383</v>
      </c>
      <c r="E172" s="59">
        <f t="shared" si="10"/>
        <v>1</v>
      </c>
      <c r="F172" s="59">
        <f t="shared" si="10"/>
        <v>125</v>
      </c>
      <c r="G172" s="59">
        <f t="shared" si="10"/>
        <v>1</v>
      </c>
      <c r="H172" s="59">
        <f t="shared" si="10"/>
        <v>59</v>
      </c>
      <c r="I172" s="59">
        <f t="shared" si="10"/>
        <v>0</v>
      </c>
      <c r="J172" s="59">
        <f t="shared" si="10"/>
        <v>0</v>
      </c>
      <c r="K172" s="59">
        <f t="shared" si="10"/>
        <v>0</v>
      </c>
      <c r="L172" s="60">
        <f t="shared" si="12"/>
        <v>569</v>
      </c>
      <c r="M172" s="62">
        <f t="shared" si="11"/>
        <v>569</v>
      </c>
    </row>
    <row r="173" spans="1:13" ht="15.75" x14ac:dyDescent="0.25">
      <c r="A173" s="7">
        <v>7</v>
      </c>
      <c r="B173" s="8" t="s">
        <v>19</v>
      </c>
      <c r="C173" s="9">
        <v>11</v>
      </c>
      <c r="D173" s="59">
        <f t="shared" si="10"/>
        <v>223</v>
      </c>
      <c r="E173" s="59">
        <f t="shared" si="10"/>
        <v>2</v>
      </c>
      <c r="F173" s="59">
        <f t="shared" si="10"/>
        <v>70</v>
      </c>
      <c r="G173" s="59">
        <f t="shared" si="10"/>
        <v>3</v>
      </c>
      <c r="H173" s="59">
        <f t="shared" si="10"/>
        <v>6</v>
      </c>
      <c r="I173" s="59">
        <f t="shared" si="10"/>
        <v>0</v>
      </c>
      <c r="J173" s="59">
        <f t="shared" si="10"/>
        <v>0</v>
      </c>
      <c r="K173" s="59">
        <f t="shared" si="10"/>
        <v>0</v>
      </c>
      <c r="L173" s="60">
        <f t="shared" si="12"/>
        <v>304</v>
      </c>
      <c r="M173" s="62">
        <f t="shared" si="11"/>
        <v>304</v>
      </c>
    </row>
    <row r="174" spans="1:13" ht="15.75" x14ac:dyDescent="0.25">
      <c r="A174" s="7">
        <v>8</v>
      </c>
      <c r="B174" s="8" t="s">
        <v>20</v>
      </c>
      <c r="C174" s="9">
        <v>11</v>
      </c>
      <c r="D174" s="59">
        <f t="shared" si="10"/>
        <v>300</v>
      </c>
      <c r="E174" s="59">
        <f t="shared" si="10"/>
        <v>5</v>
      </c>
      <c r="F174" s="59">
        <f t="shared" si="10"/>
        <v>60</v>
      </c>
      <c r="G174" s="59">
        <f t="shared" si="10"/>
        <v>1</v>
      </c>
      <c r="H174" s="59">
        <f t="shared" si="10"/>
        <v>13</v>
      </c>
      <c r="I174" s="59">
        <f t="shared" si="10"/>
        <v>0</v>
      </c>
      <c r="J174" s="59">
        <f t="shared" si="10"/>
        <v>0</v>
      </c>
      <c r="K174" s="59">
        <f t="shared" si="10"/>
        <v>0</v>
      </c>
      <c r="L174" s="60">
        <f t="shared" si="12"/>
        <v>379</v>
      </c>
      <c r="M174" s="62">
        <f t="shared" si="11"/>
        <v>379</v>
      </c>
    </row>
    <row r="175" spans="1:13" ht="15.75" x14ac:dyDescent="0.25">
      <c r="A175" s="7">
        <v>9</v>
      </c>
      <c r="B175" s="8" t="s">
        <v>21</v>
      </c>
      <c r="C175" s="9">
        <v>11</v>
      </c>
      <c r="D175" s="59">
        <f t="shared" si="10"/>
        <v>456</v>
      </c>
      <c r="E175" s="59">
        <f t="shared" si="10"/>
        <v>0</v>
      </c>
      <c r="F175" s="59">
        <f t="shared" si="10"/>
        <v>104</v>
      </c>
      <c r="G175" s="59">
        <f t="shared" si="10"/>
        <v>2</v>
      </c>
      <c r="H175" s="59">
        <f t="shared" si="10"/>
        <v>35</v>
      </c>
      <c r="I175" s="59">
        <f t="shared" si="10"/>
        <v>0</v>
      </c>
      <c r="J175" s="59">
        <f t="shared" si="10"/>
        <v>0</v>
      </c>
      <c r="K175" s="59">
        <f t="shared" si="10"/>
        <v>0</v>
      </c>
      <c r="L175" s="60">
        <f t="shared" si="12"/>
        <v>597</v>
      </c>
      <c r="M175" s="62">
        <f t="shared" si="11"/>
        <v>597</v>
      </c>
    </row>
    <row r="176" spans="1:13" ht="15.75" x14ac:dyDescent="0.25">
      <c r="A176" s="7">
        <v>10</v>
      </c>
      <c r="B176" s="8" t="s">
        <v>22</v>
      </c>
      <c r="C176" s="9">
        <v>11</v>
      </c>
      <c r="D176" s="59">
        <f t="shared" si="10"/>
        <v>257</v>
      </c>
      <c r="E176" s="59">
        <f t="shared" si="10"/>
        <v>0</v>
      </c>
      <c r="F176" s="59">
        <f t="shared" si="10"/>
        <v>78</v>
      </c>
      <c r="G176" s="59">
        <f t="shared" si="10"/>
        <v>0</v>
      </c>
      <c r="H176" s="59">
        <f t="shared" si="10"/>
        <v>61</v>
      </c>
      <c r="I176" s="59">
        <f t="shared" si="10"/>
        <v>0</v>
      </c>
      <c r="J176" s="59">
        <f t="shared" si="10"/>
        <v>0</v>
      </c>
      <c r="K176" s="59">
        <f t="shared" si="10"/>
        <v>0</v>
      </c>
      <c r="L176" s="60">
        <f t="shared" si="12"/>
        <v>396</v>
      </c>
      <c r="M176" s="62">
        <f t="shared" si="11"/>
        <v>396</v>
      </c>
    </row>
    <row r="177" spans="1:13" ht="15.75" x14ac:dyDescent="0.25">
      <c r="A177" s="7">
        <v>11</v>
      </c>
      <c r="B177" s="8" t="s">
        <v>23</v>
      </c>
      <c r="C177" s="9">
        <v>11</v>
      </c>
      <c r="D177" s="59">
        <f t="shared" ref="D177:K186" si="13">D19+D59+D99+D138</f>
        <v>0</v>
      </c>
      <c r="E177" s="59">
        <f t="shared" si="13"/>
        <v>0</v>
      </c>
      <c r="F177" s="59">
        <f t="shared" si="13"/>
        <v>0</v>
      </c>
      <c r="G177" s="59">
        <f t="shared" si="13"/>
        <v>0</v>
      </c>
      <c r="H177" s="59">
        <f t="shared" si="13"/>
        <v>0</v>
      </c>
      <c r="I177" s="59">
        <f t="shared" si="13"/>
        <v>0</v>
      </c>
      <c r="J177" s="59">
        <f t="shared" si="13"/>
        <v>0</v>
      </c>
      <c r="K177" s="59">
        <f t="shared" si="13"/>
        <v>0</v>
      </c>
      <c r="L177" s="60">
        <f t="shared" si="12"/>
        <v>0</v>
      </c>
      <c r="M177" s="62">
        <f t="shared" si="11"/>
        <v>0</v>
      </c>
    </row>
    <row r="178" spans="1:13" ht="15.75" x14ac:dyDescent="0.25">
      <c r="A178" s="7">
        <v>12</v>
      </c>
      <c r="B178" s="8" t="s">
        <v>24</v>
      </c>
      <c r="C178" s="9">
        <v>11</v>
      </c>
      <c r="D178" s="59">
        <f t="shared" si="13"/>
        <v>531</v>
      </c>
      <c r="E178" s="59">
        <f t="shared" si="13"/>
        <v>20</v>
      </c>
      <c r="F178" s="59">
        <f t="shared" si="13"/>
        <v>176</v>
      </c>
      <c r="G178" s="59">
        <f t="shared" si="13"/>
        <v>4</v>
      </c>
      <c r="H178" s="59">
        <f t="shared" si="13"/>
        <v>29</v>
      </c>
      <c r="I178" s="59">
        <f t="shared" si="13"/>
        <v>0</v>
      </c>
      <c r="J178" s="59">
        <f t="shared" si="13"/>
        <v>0</v>
      </c>
      <c r="K178" s="59">
        <f t="shared" si="13"/>
        <v>0</v>
      </c>
      <c r="L178" s="60">
        <f t="shared" si="12"/>
        <v>760</v>
      </c>
      <c r="M178" s="62">
        <f t="shared" si="11"/>
        <v>760</v>
      </c>
    </row>
    <row r="179" spans="1:13" ht="15.75" x14ac:dyDescent="0.25">
      <c r="A179" s="7">
        <v>13</v>
      </c>
      <c r="B179" s="8" t="s">
        <v>25</v>
      </c>
      <c r="C179" s="9">
        <v>11</v>
      </c>
      <c r="D179" s="59">
        <f t="shared" si="13"/>
        <v>287</v>
      </c>
      <c r="E179" s="59">
        <f t="shared" si="13"/>
        <v>2</v>
      </c>
      <c r="F179" s="59">
        <f t="shared" si="13"/>
        <v>74</v>
      </c>
      <c r="G179" s="59">
        <f t="shared" si="13"/>
        <v>1</v>
      </c>
      <c r="H179" s="59">
        <f t="shared" si="13"/>
        <v>28</v>
      </c>
      <c r="I179" s="59">
        <f t="shared" si="13"/>
        <v>0</v>
      </c>
      <c r="J179" s="59">
        <f t="shared" si="13"/>
        <v>0</v>
      </c>
      <c r="K179" s="59">
        <f t="shared" si="13"/>
        <v>0</v>
      </c>
      <c r="L179" s="60">
        <f t="shared" si="12"/>
        <v>392</v>
      </c>
      <c r="M179" s="62">
        <f t="shared" si="11"/>
        <v>392</v>
      </c>
    </row>
    <row r="180" spans="1:13" ht="15.75" x14ac:dyDescent="0.25">
      <c r="A180" s="7">
        <v>14</v>
      </c>
      <c r="B180" s="8" t="s">
        <v>26</v>
      </c>
      <c r="C180" s="9">
        <v>11</v>
      </c>
      <c r="D180" s="59">
        <f t="shared" si="13"/>
        <v>678</v>
      </c>
      <c r="E180" s="59">
        <f t="shared" si="13"/>
        <v>13</v>
      </c>
      <c r="F180" s="59">
        <f t="shared" si="13"/>
        <v>192</v>
      </c>
      <c r="G180" s="59">
        <f t="shared" si="13"/>
        <v>2</v>
      </c>
      <c r="H180" s="59">
        <f t="shared" si="13"/>
        <v>51</v>
      </c>
      <c r="I180" s="59">
        <f t="shared" si="13"/>
        <v>0</v>
      </c>
      <c r="J180" s="59">
        <f t="shared" si="13"/>
        <v>0</v>
      </c>
      <c r="K180" s="59">
        <f t="shared" si="13"/>
        <v>0</v>
      </c>
      <c r="L180" s="60">
        <f t="shared" si="12"/>
        <v>936</v>
      </c>
      <c r="M180" s="62">
        <f t="shared" si="11"/>
        <v>936</v>
      </c>
    </row>
    <row r="181" spans="1:13" ht="15.75" x14ac:dyDescent="0.25">
      <c r="A181" s="7">
        <v>15</v>
      </c>
      <c r="B181" s="8" t="s">
        <v>27</v>
      </c>
      <c r="C181" s="9">
        <v>11</v>
      </c>
      <c r="D181" s="59">
        <f t="shared" si="13"/>
        <v>518</v>
      </c>
      <c r="E181" s="59">
        <f t="shared" si="13"/>
        <v>9</v>
      </c>
      <c r="F181" s="59">
        <f t="shared" si="13"/>
        <v>122</v>
      </c>
      <c r="G181" s="59">
        <f t="shared" si="13"/>
        <v>1</v>
      </c>
      <c r="H181" s="59">
        <f t="shared" si="13"/>
        <v>22</v>
      </c>
      <c r="I181" s="59">
        <f t="shared" si="13"/>
        <v>0</v>
      </c>
      <c r="J181" s="59">
        <f t="shared" si="13"/>
        <v>0</v>
      </c>
      <c r="K181" s="59">
        <f t="shared" si="13"/>
        <v>0</v>
      </c>
      <c r="L181" s="60">
        <f t="shared" si="12"/>
        <v>672</v>
      </c>
      <c r="M181" s="62">
        <f t="shared" si="11"/>
        <v>672</v>
      </c>
    </row>
    <row r="182" spans="1:13" ht="15.75" x14ac:dyDescent="0.25">
      <c r="A182" s="7">
        <v>16</v>
      </c>
      <c r="B182" s="8" t="s">
        <v>28</v>
      </c>
      <c r="C182" s="9">
        <v>11</v>
      </c>
      <c r="D182" s="59">
        <f t="shared" si="13"/>
        <v>302</v>
      </c>
      <c r="E182" s="59">
        <f t="shared" si="13"/>
        <v>3</v>
      </c>
      <c r="F182" s="59">
        <f t="shared" si="13"/>
        <v>90</v>
      </c>
      <c r="G182" s="59">
        <f t="shared" si="13"/>
        <v>2</v>
      </c>
      <c r="H182" s="59">
        <f t="shared" si="13"/>
        <v>4</v>
      </c>
      <c r="I182" s="59">
        <f t="shared" si="13"/>
        <v>0</v>
      </c>
      <c r="J182" s="59">
        <f t="shared" si="13"/>
        <v>0</v>
      </c>
      <c r="K182" s="59">
        <f t="shared" si="13"/>
        <v>0</v>
      </c>
      <c r="L182" s="60">
        <f t="shared" si="12"/>
        <v>401</v>
      </c>
      <c r="M182" s="62">
        <f t="shared" si="11"/>
        <v>401</v>
      </c>
    </row>
    <row r="183" spans="1:13" ht="15.75" x14ac:dyDescent="0.25">
      <c r="A183" s="7">
        <v>17</v>
      </c>
      <c r="B183" s="8" t="s">
        <v>29</v>
      </c>
      <c r="C183" s="9">
        <v>11</v>
      </c>
      <c r="D183" s="59">
        <f t="shared" si="13"/>
        <v>197</v>
      </c>
      <c r="E183" s="59">
        <f t="shared" si="13"/>
        <v>0</v>
      </c>
      <c r="F183" s="59">
        <f t="shared" si="13"/>
        <v>70</v>
      </c>
      <c r="G183" s="59">
        <f t="shared" si="13"/>
        <v>1</v>
      </c>
      <c r="H183" s="59">
        <f t="shared" si="13"/>
        <v>6</v>
      </c>
      <c r="I183" s="59">
        <f t="shared" si="13"/>
        <v>0</v>
      </c>
      <c r="J183" s="59">
        <f t="shared" si="13"/>
        <v>0</v>
      </c>
      <c r="K183" s="59">
        <f t="shared" si="13"/>
        <v>0</v>
      </c>
      <c r="L183" s="60">
        <f t="shared" si="12"/>
        <v>274</v>
      </c>
      <c r="M183" s="62">
        <f t="shared" si="11"/>
        <v>274</v>
      </c>
    </row>
    <row r="184" spans="1:13" ht="15.75" x14ac:dyDescent="0.25">
      <c r="A184" s="7">
        <v>18</v>
      </c>
      <c r="B184" s="8" t="s">
        <v>30</v>
      </c>
      <c r="C184" s="9">
        <v>11</v>
      </c>
      <c r="D184" s="59">
        <f t="shared" si="13"/>
        <v>144</v>
      </c>
      <c r="E184" s="59">
        <f t="shared" si="13"/>
        <v>3</v>
      </c>
      <c r="F184" s="59">
        <f t="shared" si="13"/>
        <v>34</v>
      </c>
      <c r="G184" s="59">
        <f t="shared" si="13"/>
        <v>0</v>
      </c>
      <c r="H184" s="59">
        <f t="shared" si="13"/>
        <v>10</v>
      </c>
      <c r="I184" s="59">
        <f t="shared" si="13"/>
        <v>0</v>
      </c>
      <c r="J184" s="59">
        <f t="shared" si="13"/>
        <v>0</v>
      </c>
      <c r="K184" s="59">
        <f t="shared" si="13"/>
        <v>0</v>
      </c>
      <c r="L184" s="60">
        <f t="shared" si="12"/>
        <v>191</v>
      </c>
      <c r="M184" s="62">
        <f t="shared" si="11"/>
        <v>191</v>
      </c>
    </row>
    <row r="185" spans="1:13" ht="15.75" x14ac:dyDescent="0.25">
      <c r="A185" s="7">
        <v>19</v>
      </c>
      <c r="B185" s="8" t="s">
        <v>31</v>
      </c>
      <c r="C185" s="9">
        <v>11</v>
      </c>
      <c r="D185" s="59">
        <f t="shared" si="13"/>
        <v>361</v>
      </c>
      <c r="E185" s="59">
        <f t="shared" si="13"/>
        <v>7</v>
      </c>
      <c r="F185" s="59">
        <f t="shared" si="13"/>
        <v>132</v>
      </c>
      <c r="G185" s="59">
        <f t="shared" si="13"/>
        <v>1</v>
      </c>
      <c r="H185" s="59">
        <f t="shared" si="13"/>
        <v>20</v>
      </c>
      <c r="I185" s="59">
        <f t="shared" si="13"/>
        <v>0</v>
      </c>
      <c r="J185" s="59">
        <f t="shared" si="13"/>
        <v>0</v>
      </c>
      <c r="K185" s="59">
        <f t="shared" si="13"/>
        <v>0</v>
      </c>
      <c r="L185" s="60">
        <f t="shared" si="12"/>
        <v>521</v>
      </c>
      <c r="M185" s="62">
        <f t="shared" si="11"/>
        <v>521</v>
      </c>
    </row>
    <row r="186" spans="1:13" ht="15.75" x14ac:dyDescent="0.25">
      <c r="A186" s="7">
        <v>20</v>
      </c>
      <c r="B186" s="8" t="s">
        <v>32</v>
      </c>
      <c r="C186" s="9">
        <v>11</v>
      </c>
      <c r="D186" s="59">
        <f t="shared" si="13"/>
        <v>91</v>
      </c>
      <c r="E186" s="59">
        <f t="shared" si="13"/>
        <v>0</v>
      </c>
      <c r="F186" s="59">
        <f t="shared" si="13"/>
        <v>34</v>
      </c>
      <c r="G186" s="59">
        <f t="shared" si="13"/>
        <v>1</v>
      </c>
      <c r="H186" s="59">
        <f t="shared" si="13"/>
        <v>1</v>
      </c>
      <c r="I186" s="59">
        <f t="shared" si="13"/>
        <v>0</v>
      </c>
      <c r="J186" s="59">
        <f t="shared" si="13"/>
        <v>0</v>
      </c>
      <c r="K186" s="59">
        <f t="shared" si="13"/>
        <v>0</v>
      </c>
      <c r="L186" s="60">
        <f t="shared" si="12"/>
        <v>127</v>
      </c>
      <c r="M186" s="62">
        <f t="shared" si="11"/>
        <v>127</v>
      </c>
    </row>
    <row r="187" spans="1:13" ht="15.75" x14ac:dyDescent="0.25">
      <c r="A187" s="7">
        <v>21</v>
      </c>
      <c r="B187" s="8" t="s">
        <v>33</v>
      </c>
      <c r="C187" s="9">
        <v>11</v>
      </c>
      <c r="D187" s="59">
        <f t="shared" ref="D187:K195" si="14">D29+D69+D109+D148</f>
        <v>343</v>
      </c>
      <c r="E187" s="59">
        <f t="shared" si="14"/>
        <v>6</v>
      </c>
      <c r="F187" s="59">
        <f t="shared" si="14"/>
        <v>73</v>
      </c>
      <c r="G187" s="59">
        <f t="shared" si="14"/>
        <v>0</v>
      </c>
      <c r="H187" s="59">
        <f t="shared" si="14"/>
        <v>14</v>
      </c>
      <c r="I187" s="59">
        <f t="shared" si="14"/>
        <v>0</v>
      </c>
      <c r="J187" s="59">
        <f t="shared" si="14"/>
        <v>0</v>
      </c>
      <c r="K187" s="59">
        <f t="shared" si="14"/>
        <v>0</v>
      </c>
      <c r="L187" s="60">
        <f t="shared" si="12"/>
        <v>436</v>
      </c>
      <c r="M187" s="62">
        <f t="shared" si="11"/>
        <v>436</v>
      </c>
    </row>
    <row r="188" spans="1:13" ht="15.75" x14ac:dyDescent="0.25">
      <c r="A188" s="7">
        <v>22</v>
      </c>
      <c r="B188" s="8" t="s">
        <v>34</v>
      </c>
      <c r="C188" s="9">
        <v>11</v>
      </c>
      <c r="D188" s="59">
        <f t="shared" si="14"/>
        <v>268</v>
      </c>
      <c r="E188" s="59">
        <f t="shared" si="14"/>
        <v>12</v>
      </c>
      <c r="F188" s="59">
        <f t="shared" si="14"/>
        <v>86</v>
      </c>
      <c r="G188" s="59">
        <f t="shared" si="14"/>
        <v>2</v>
      </c>
      <c r="H188" s="59">
        <f t="shared" si="14"/>
        <v>9</v>
      </c>
      <c r="I188" s="59">
        <f t="shared" si="14"/>
        <v>0</v>
      </c>
      <c r="J188" s="59">
        <f t="shared" si="14"/>
        <v>0</v>
      </c>
      <c r="K188" s="59">
        <f t="shared" si="14"/>
        <v>0</v>
      </c>
      <c r="L188" s="60">
        <f t="shared" si="12"/>
        <v>377</v>
      </c>
      <c r="M188" s="62">
        <f t="shared" si="11"/>
        <v>377</v>
      </c>
    </row>
    <row r="189" spans="1:13" ht="15.75" x14ac:dyDescent="0.25">
      <c r="A189" s="7">
        <v>23</v>
      </c>
      <c r="B189" s="8" t="s">
        <v>35</v>
      </c>
      <c r="C189" s="9">
        <v>11</v>
      </c>
      <c r="D189" s="59">
        <f t="shared" si="14"/>
        <v>137</v>
      </c>
      <c r="E189" s="59">
        <f t="shared" si="14"/>
        <v>5</v>
      </c>
      <c r="F189" s="59">
        <f t="shared" si="14"/>
        <v>47</v>
      </c>
      <c r="G189" s="59">
        <f t="shared" si="14"/>
        <v>0</v>
      </c>
      <c r="H189" s="59">
        <f t="shared" si="14"/>
        <v>11</v>
      </c>
      <c r="I189" s="59">
        <f t="shared" si="14"/>
        <v>0</v>
      </c>
      <c r="J189" s="59">
        <f t="shared" si="14"/>
        <v>0</v>
      </c>
      <c r="K189" s="59">
        <f t="shared" si="14"/>
        <v>0</v>
      </c>
      <c r="L189" s="60">
        <f t="shared" si="12"/>
        <v>200</v>
      </c>
      <c r="M189" s="62">
        <f t="shared" si="11"/>
        <v>200</v>
      </c>
    </row>
    <row r="190" spans="1:13" ht="15.75" x14ac:dyDescent="0.25">
      <c r="A190" s="7">
        <v>24</v>
      </c>
      <c r="B190" s="8" t="s">
        <v>36</v>
      </c>
      <c r="C190" s="9">
        <v>11</v>
      </c>
      <c r="D190" s="59">
        <f t="shared" si="14"/>
        <v>198</v>
      </c>
      <c r="E190" s="59">
        <f t="shared" si="14"/>
        <v>1</v>
      </c>
      <c r="F190" s="59">
        <f t="shared" si="14"/>
        <v>40</v>
      </c>
      <c r="G190" s="59">
        <f t="shared" si="14"/>
        <v>0</v>
      </c>
      <c r="H190" s="59">
        <f t="shared" si="14"/>
        <v>16</v>
      </c>
      <c r="I190" s="59">
        <f t="shared" si="14"/>
        <v>0</v>
      </c>
      <c r="J190" s="59">
        <f t="shared" si="14"/>
        <v>0</v>
      </c>
      <c r="K190" s="59">
        <f t="shared" si="14"/>
        <v>0</v>
      </c>
      <c r="L190" s="60">
        <f t="shared" si="12"/>
        <v>255</v>
      </c>
      <c r="M190" s="62">
        <f t="shared" si="11"/>
        <v>255</v>
      </c>
    </row>
    <row r="191" spans="1:13" ht="15.75" x14ac:dyDescent="0.25">
      <c r="A191" s="7">
        <v>25</v>
      </c>
      <c r="B191" s="18" t="s">
        <v>37</v>
      </c>
      <c r="C191" s="19">
        <v>11</v>
      </c>
      <c r="D191" s="59">
        <f t="shared" si="14"/>
        <v>605</v>
      </c>
      <c r="E191" s="59">
        <f t="shared" si="14"/>
        <v>3</v>
      </c>
      <c r="F191" s="59">
        <f t="shared" si="14"/>
        <v>90</v>
      </c>
      <c r="G191" s="59">
        <f t="shared" si="14"/>
        <v>1</v>
      </c>
      <c r="H191" s="59">
        <f t="shared" si="14"/>
        <v>7</v>
      </c>
      <c r="I191" s="59">
        <f t="shared" si="14"/>
        <v>0</v>
      </c>
      <c r="J191" s="59">
        <f t="shared" si="14"/>
        <v>0</v>
      </c>
      <c r="K191" s="59">
        <f t="shared" si="14"/>
        <v>0</v>
      </c>
      <c r="L191" s="60">
        <f t="shared" si="12"/>
        <v>706</v>
      </c>
      <c r="M191" s="62">
        <f t="shared" si="11"/>
        <v>706</v>
      </c>
    </row>
    <row r="192" spans="1:13" ht="15.75" x14ac:dyDescent="0.25">
      <c r="A192" s="7">
        <v>26</v>
      </c>
      <c r="B192" s="8" t="s">
        <v>38</v>
      </c>
      <c r="C192" s="22">
        <v>11</v>
      </c>
      <c r="D192" s="59">
        <f t="shared" si="14"/>
        <v>176</v>
      </c>
      <c r="E192" s="59">
        <f t="shared" si="14"/>
        <v>4</v>
      </c>
      <c r="F192" s="59">
        <f t="shared" si="14"/>
        <v>84</v>
      </c>
      <c r="G192" s="59">
        <f t="shared" si="14"/>
        <v>2</v>
      </c>
      <c r="H192" s="59">
        <f t="shared" si="14"/>
        <v>38</v>
      </c>
      <c r="I192" s="59">
        <f t="shared" si="14"/>
        <v>0</v>
      </c>
      <c r="J192" s="59">
        <f t="shared" si="14"/>
        <v>0</v>
      </c>
      <c r="K192" s="59">
        <f t="shared" si="14"/>
        <v>0</v>
      </c>
      <c r="L192" s="60">
        <f t="shared" si="12"/>
        <v>304</v>
      </c>
      <c r="M192" s="62">
        <f t="shared" si="11"/>
        <v>304</v>
      </c>
    </row>
    <row r="193" spans="1:13" ht="15.75" x14ac:dyDescent="0.25">
      <c r="A193" s="7">
        <v>27</v>
      </c>
      <c r="B193" s="18" t="s">
        <v>39</v>
      </c>
      <c r="C193" s="22">
        <v>11</v>
      </c>
      <c r="D193" s="59">
        <f t="shared" si="14"/>
        <v>0</v>
      </c>
      <c r="E193" s="59">
        <f t="shared" si="14"/>
        <v>0</v>
      </c>
      <c r="F193" s="59">
        <f t="shared" si="14"/>
        <v>0</v>
      </c>
      <c r="G193" s="59">
        <f t="shared" si="14"/>
        <v>0</v>
      </c>
      <c r="H193" s="59">
        <f t="shared" si="14"/>
        <v>0</v>
      </c>
      <c r="I193" s="59">
        <f t="shared" si="14"/>
        <v>0</v>
      </c>
      <c r="J193" s="59">
        <f t="shared" si="14"/>
        <v>0</v>
      </c>
      <c r="K193" s="59">
        <f t="shared" si="14"/>
        <v>0</v>
      </c>
      <c r="L193" s="60">
        <f t="shared" si="12"/>
        <v>0</v>
      </c>
      <c r="M193" s="62">
        <f t="shared" si="11"/>
        <v>0</v>
      </c>
    </row>
    <row r="194" spans="1:13" ht="15.75" x14ac:dyDescent="0.25">
      <c r="A194" s="7">
        <v>28</v>
      </c>
      <c r="B194" s="18" t="s">
        <v>40</v>
      </c>
      <c r="C194" s="22">
        <v>11</v>
      </c>
      <c r="D194" s="59">
        <f t="shared" si="14"/>
        <v>0</v>
      </c>
      <c r="E194" s="59">
        <f t="shared" si="14"/>
        <v>0</v>
      </c>
      <c r="F194" s="59">
        <f t="shared" si="14"/>
        <v>0</v>
      </c>
      <c r="G194" s="59">
        <f t="shared" si="14"/>
        <v>0</v>
      </c>
      <c r="H194" s="59">
        <f t="shared" si="14"/>
        <v>0</v>
      </c>
      <c r="I194" s="59">
        <f t="shared" si="14"/>
        <v>0</v>
      </c>
      <c r="J194" s="59">
        <f t="shared" si="14"/>
        <v>0</v>
      </c>
      <c r="K194" s="59">
        <f t="shared" si="14"/>
        <v>0</v>
      </c>
      <c r="L194" s="60">
        <f t="shared" si="12"/>
        <v>0</v>
      </c>
      <c r="M194" s="62">
        <f t="shared" si="11"/>
        <v>0</v>
      </c>
    </row>
    <row r="195" spans="1:13" ht="20.25" customHeight="1" thickBot="1" x14ac:dyDescent="0.3">
      <c r="A195" s="40">
        <v>29</v>
      </c>
      <c r="B195" s="18" t="s">
        <v>41</v>
      </c>
      <c r="C195" s="22">
        <v>11</v>
      </c>
      <c r="D195" s="59">
        <f t="shared" si="14"/>
        <v>0</v>
      </c>
      <c r="E195" s="59">
        <f t="shared" si="14"/>
        <v>0</v>
      </c>
      <c r="F195" s="59">
        <f t="shared" si="14"/>
        <v>0</v>
      </c>
      <c r="G195" s="59">
        <f t="shared" si="14"/>
        <v>0</v>
      </c>
      <c r="H195" s="59">
        <f t="shared" si="14"/>
        <v>0</v>
      </c>
      <c r="I195" s="59">
        <f t="shared" si="14"/>
        <v>0</v>
      </c>
      <c r="J195" s="59">
        <f t="shared" si="14"/>
        <v>0</v>
      </c>
      <c r="K195" s="59">
        <f t="shared" si="14"/>
        <v>0</v>
      </c>
      <c r="L195" s="60">
        <f t="shared" si="12"/>
        <v>0</v>
      </c>
      <c r="M195" s="62">
        <f t="shared" si="11"/>
        <v>0</v>
      </c>
    </row>
    <row r="196" spans="1:13" ht="15.75" x14ac:dyDescent="0.25">
      <c r="A196" s="234" t="s">
        <v>42</v>
      </c>
      <c r="B196" s="234"/>
      <c r="C196" s="63">
        <v>11</v>
      </c>
      <c r="D196" s="64">
        <f>SUM(D167:D195)</f>
        <v>8181</v>
      </c>
      <c r="E196" s="64">
        <f t="shared" ref="E196:K196" si="15">SUM(E167:E195)</f>
        <v>128</v>
      </c>
      <c r="F196" s="64">
        <f t="shared" si="15"/>
        <v>2379</v>
      </c>
      <c r="G196" s="64">
        <f t="shared" si="15"/>
        <v>27</v>
      </c>
      <c r="H196" s="64">
        <f t="shared" si="15"/>
        <v>561</v>
      </c>
      <c r="I196" s="64">
        <f t="shared" si="15"/>
        <v>0</v>
      </c>
      <c r="J196" s="64">
        <f t="shared" si="15"/>
        <v>0</v>
      </c>
      <c r="K196" s="64">
        <f t="shared" si="15"/>
        <v>0</v>
      </c>
      <c r="L196" s="64">
        <f t="shared" ref="L196" si="16">L38+L78+L118+L157</f>
        <v>11276</v>
      </c>
      <c r="M196" s="132">
        <f>SUM(M167:M195)</f>
        <v>11276</v>
      </c>
    </row>
    <row r="197" spans="1:13" ht="15.75" x14ac:dyDescent="0.25">
      <c r="A197" s="234" t="s">
        <v>43</v>
      </c>
      <c r="B197" s="234"/>
      <c r="C197" s="69">
        <v>11</v>
      </c>
      <c r="D197" s="70">
        <f t="shared" ref="D197:K197" si="17">SUM(D167:D191)</f>
        <v>8005</v>
      </c>
      <c r="E197" s="120">
        <f t="shared" si="17"/>
        <v>124</v>
      </c>
      <c r="F197" s="70">
        <f t="shared" si="17"/>
        <v>2295</v>
      </c>
      <c r="G197" s="120">
        <f t="shared" si="17"/>
        <v>25</v>
      </c>
      <c r="H197" s="70">
        <f t="shared" si="17"/>
        <v>523</v>
      </c>
      <c r="I197" s="120">
        <f t="shared" si="17"/>
        <v>0</v>
      </c>
      <c r="J197" s="70">
        <f t="shared" si="17"/>
        <v>0</v>
      </c>
      <c r="K197" s="120">
        <f t="shared" si="17"/>
        <v>0</v>
      </c>
      <c r="L197" s="73">
        <f>D197+F197+H197+E197+G197+I197+J197+K197</f>
        <v>10972</v>
      </c>
      <c r="M197" s="73">
        <f>SUM(M167:M191)</f>
        <v>10972</v>
      </c>
    </row>
  </sheetData>
  <protectedRanges>
    <protectedRange sqref="G9:G37 E9:E37 E49:E77 G49:G77 I49:I77 E89:E117 G89:G117 I89:I117 H49:H79 H89:H119 H9:H39 K49:K77 K89:K117 J49:J79 J89:J119 J9:J39 G128:G156 E128:E156 I128:I156 H128:H158 K128:K156 J128:J158" name="Діапазон2"/>
    <protectedRange sqref="I9:I37 G9:G37 E9:E37 E49:E77 G49:G77 I49:I77 E89:E117 G89:G117 I89:I117 K9:K37 K49:K77 K89:K117 G128:G156 E128:E156 I128:I156 K128:K156" name="Діапазон1"/>
  </protectedRanges>
  <mergeCells count="81">
    <mergeCell ref="A196:B196"/>
    <mergeCell ref="A197:B197"/>
    <mergeCell ref="D163:K163"/>
    <mergeCell ref="L163:L165"/>
    <mergeCell ref="D164:E164"/>
    <mergeCell ref="F164:G164"/>
    <mergeCell ref="H164:I164"/>
    <mergeCell ref="J164:K164"/>
    <mergeCell ref="D165:E165"/>
    <mergeCell ref="F165:G165"/>
    <mergeCell ref="H165:I165"/>
    <mergeCell ref="J165:K165"/>
    <mergeCell ref="C163:C166"/>
    <mergeCell ref="A157:B157"/>
    <mergeCell ref="A158:B158"/>
    <mergeCell ref="A162:B162"/>
    <mergeCell ref="A163:A166"/>
    <mergeCell ref="B163:B166"/>
    <mergeCell ref="D124:K124"/>
    <mergeCell ref="L124:L126"/>
    <mergeCell ref="D125:E125"/>
    <mergeCell ref="F125:G125"/>
    <mergeCell ref="H125:I125"/>
    <mergeCell ref="J125:K125"/>
    <mergeCell ref="D126:E126"/>
    <mergeCell ref="F126:G126"/>
    <mergeCell ref="H126:I126"/>
    <mergeCell ref="J126:K126"/>
    <mergeCell ref="D85:K85"/>
    <mergeCell ref="L85:L87"/>
    <mergeCell ref="D86:E86"/>
    <mergeCell ref="F86:G86"/>
    <mergeCell ref="H86:I86"/>
    <mergeCell ref="J86:K86"/>
    <mergeCell ref="D87:E87"/>
    <mergeCell ref="F87:G87"/>
    <mergeCell ref="H87:I87"/>
    <mergeCell ref="J87:K87"/>
    <mergeCell ref="A85:A88"/>
    <mergeCell ref="B85:B88"/>
    <mergeCell ref="C124:C127"/>
    <mergeCell ref="C85:C88"/>
    <mergeCell ref="A118:B118"/>
    <mergeCell ref="A119:B119"/>
    <mergeCell ref="A123:B123"/>
    <mergeCell ref="A124:A127"/>
    <mergeCell ref="B124:B127"/>
    <mergeCell ref="A78:B78"/>
    <mergeCell ref="C45:C48"/>
    <mergeCell ref="D45:K45"/>
    <mergeCell ref="A79:B79"/>
    <mergeCell ref="A84:B84"/>
    <mergeCell ref="A38:B38"/>
    <mergeCell ref="A39:B39"/>
    <mergeCell ref="A44:B44"/>
    <mergeCell ref="A45:A48"/>
    <mergeCell ref="B45:B48"/>
    <mergeCell ref="L5:L7"/>
    <mergeCell ref="D6:E6"/>
    <mergeCell ref="F6:G6"/>
    <mergeCell ref="H6:I6"/>
    <mergeCell ref="J6:K6"/>
    <mergeCell ref="D7:E7"/>
    <mergeCell ref="F7:G7"/>
    <mergeCell ref="H7:I7"/>
    <mergeCell ref="J7:K7"/>
    <mergeCell ref="L45:L47"/>
    <mergeCell ref="D46:E46"/>
    <mergeCell ref="F46:G46"/>
    <mergeCell ref="H46:I46"/>
    <mergeCell ref="J46:K46"/>
    <mergeCell ref="D47:E47"/>
    <mergeCell ref="F47:G47"/>
    <mergeCell ref="H47:I47"/>
    <mergeCell ref="J47:K47"/>
    <mergeCell ref="A1:I1"/>
    <mergeCell ref="A4:B4"/>
    <mergeCell ref="A5:A8"/>
    <mergeCell ref="B5:B8"/>
    <mergeCell ref="C5:C8"/>
    <mergeCell ref="D5:K5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145F5B-17DA-40E4-99E3-4FF834D99011}">
  <dimension ref="A1:O197"/>
  <sheetViews>
    <sheetView topLeftCell="A159" zoomScale="73" zoomScaleNormal="73" workbookViewId="0">
      <selection activeCell="T191" sqref="T191"/>
    </sheetView>
  </sheetViews>
  <sheetFormatPr defaultRowHeight="15" x14ac:dyDescent="0.25"/>
  <cols>
    <col min="1" max="1" width="5.28515625" customWidth="1"/>
    <col min="2" max="2" width="24" customWidth="1"/>
    <col min="4" max="4" width="11" customWidth="1"/>
    <col min="6" max="6" width="10.5703125" customWidth="1"/>
    <col min="8" max="8" width="10.42578125" customWidth="1"/>
    <col min="10" max="10" width="10.42578125" customWidth="1"/>
    <col min="249" max="249" width="5.28515625" customWidth="1"/>
    <col min="250" max="250" width="24" customWidth="1"/>
    <col min="252" max="252" width="11" customWidth="1"/>
    <col min="254" max="254" width="10.5703125" customWidth="1"/>
    <col min="256" max="256" width="10.42578125" customWidth="1"/>
    <col min="258" max="258" width="10.42578125" customWidth="1"/>
    <col min="505" max="505" width="5.28515625" customWidth="1"/>
    <col min="506" max="506" width="24" customWidth="1"/>
    <col min="508" max="508" width="11" customWidth="1"/>
    <col min="510" max="510" width="10.5703125" customWidth="1"/>
    <col min="512" max="512" width="10.42578125" customWidth="1"/>
    <col min="514" max="514" width="10.42578125" customWidth="1"/>
    <col min="761" max="761" width="5.28515625" customWidth="1"/>
    <col min="762" max="762" width="24" customWidth="1"/>
    <col min="764" max="764" width="11" customWidth="1"/>
    <col min="766" max="766" width="10.5703125" customWidth="1"/>
    <col min="768" max="768" width="10.42578125" customWidth="1"/>
    <col min="770" max="770" width="10.42578125" customWidth="1"/>
    <col min="1017" max="1017" width="5.28515625" customWidth="1"/>
    <col min="1018" max="1018" width="24" customWidth="1"/>
    <col min="1020" max="1020" width="11" customWidth="1"/>
    <col min="1022" max="1022" width="10.5703125" customWidth="1"/>
    <col min="1024" max="1024" width="10.42578125" customWidth="1"/>
    <col min="1026" max="1026" width="10.42578125" customWidth="1"/>
    <col min="1273" max="1273" width="5.28515625" customWidth="1"/>
    <col min="1274" max="1274" width="24" customWidth="1"/>
    <col min="1276" max="1276" width="11" customWidth="1"/>
    <col min="1278" max="1278" width="10.5703125" customWidth="1"/>
    <col min="1280" max="1280" width="10.42578125" customWidth="1"/>
    <col min="1282" max="1282" width="10.42578125" customWidth="1"/>
    <col min="1529" max="1529" width="5.28515625" customWidth="1"/>
    <col min="1530" max="1530" width="24" customWidth="1"/>
    <col min="1532" max="1532" width="11" customWidth="1"/>
    <col min="1534" max="1534" width="10.5703125" customWidth="1"/>
    <col min="1536" max="1536" width="10.42578125" customWidth="1"/>
    <col min="1538" max="1538" width="10.42578125" customWidth="1"/>
    <col min="1785" max="1785" width="5.28515625" customWidth="1"/>
    <col min="1786" max="1786" width="24" customWidth="1"/>
    <col min="1788" max="1788" width="11" customWidth="1"/>
    <col min="1790" max="1790" width="10.5703125" customWidth="1"/>
    <col min="1792" max="1792" width="10.42578125" customWidth="1"/>
    <col min="1794" max="1794" width="10.42578125" customWidth="1"/>
    <col min="2041" max="2041" width="5.28515625" customWidth="1"/>
    <col min="2042" max="2042" width="24" customWidth="1"/>
    <col min="2044" max="2044" width="11" customWidth="1"/>
    <col min="2046" max="2046" width="10.5703125" customWidth="1"/>
    <col min="2048" max="2048" width="10.42578125" customWidth="1"/>
    <col min="2050" max="2050" width="10.42578125" customWidth="1"/>
    <col min="2297" max="2297" width="5.28515625" customWidth="1"/>
    <col min="2298" max="2298" width="24" customWidth="1"/>
    <col min="2300" max="2300" width="11" customWidth="1"/>
    <col min="2302" max="2302" width="10.5703125" customWidth="1"/>
    <col min="2304" max="2304" width="10.42578125" customWidth="1"/>
    <col min="2306" max="2306" width="10.42578125" customWidth="1"/>
    <col min="2553" max="2553" width="5.28515625" customWidth="1"/>
    <col min="2554" max="2554" width="24" customWidth="1"/>
    <col min="2556" max="2556" width="11" customWidth="1"/>
    <col min="2558" max="2558" width="10.5703125" customWidth="1"/>
    <col min="2560" max="2560" width="10.42578125" customWidth="1"/>
    <col min="2562" max="2562" width="10.42578125" customWidth="1"/>
    <col min="2809" max="2809" width="5.28515625" customWidth="1"/>
    <col min="2810" max="2810" width="24" customWidth="1"/>
    <col min="2812" max="2812" width="11" customWidth="1"/>
    <col min="2814" max="2814" width="10.5703125" customWidth="1"/>
    <col min="2816" max="2816" width="10.42578125" customWidth="1"/>
    <col min="2818" max="2818" width="10.42578125" customWidth="1"/>
    <col min="3065" max="3065" width="5.28515625" customWidth="1"/>
    <col min="3066" max="3066" width="24" customWidth="1"/>
    <col min="3068" max="3068" width="11" customWidth="1"/>
    <col min="3070" max="3070" width="10.5703125" customWidth="1"/>
    <col min="3072" max="3072" width="10.42578125" customWidth="1"/>
    <col min="3074" max="3074" width="10.42578125" customWidth="1"/>
    <col min="3321" max="3321" width="5.28515625" customWidth="1"/>
    <col min="3322" max="3322" width="24" customWidth="1"/>
    <col min="3324" max="3324" width="11" customWidth="1"/>
    <col min="3326" max="3326" width="10.5703125" customWidth="1"/>
    <col min="3328" max="3328" width="10.42578125" customWidth="1"/>
    <col min="3330" max="3330" width="10.42578125" customWidth="1"/>
    <col min="3577" max="3577" width="5.28515625" customWidth="1"/>
    <col min="3578" max="3578" width="24" customWidth="1"/>
    <col min="3580" max="3580" width="11" customWidth="1"/>
    <col min="3582" max="3582" width="10.5703125" customWidth="1"/>
    <col min="3584" max="3584" width="10.42578125" customWidth="1"/>
    <col min="3586" max="3586" width="10.42578125" customWidth="1"/>
    <col min="3833" max="3833" width="5.28515625" customWidth="1"/>
    <col min="3834" max="3834" width="24" customWidth="1"/>
    <col min="3836" max="3836" width="11" customWidth="1"/>
    <col min="3838" max="3838" width="10.5703125" customWidth="1"/>
    <col min="3840" max="3840" width="10.42578125" customWidth="1"/>
    <col min="3842" max="3842" width="10.42578125" customWidth="1"/>
    <col min="4089" max="4089" width="5.28515625" customWidth="1"/>
    <col min="4090" max="4090" width="24" customWidth="1"/>
    <col min="4092" max="4092" width="11" customWidth="1"/>
    <col min="4094" max="4094" width="10.5703125" customWidth="1"/>
    <col min="4096" max="4096" width="10.42578125" customWidth="1"/>
    <col min="4098" max="4098" width="10.42578125" customWidth="1"/>
    <col min="4345" max="4345" width="5.28515625" customWidth="1"/>
    <col min="4346" max="4346" width="24" customWidth="1"/>
    <col min="4348" max="4348" width="11" customWidth="1"/>
    <col min="4350" max="4350" width="10.5703125" customWidth="1"/>
    <col min="4352" max="4352" width="10.42578125" customWidth="1"/>
    <col min="4354" max="4354" width="10.42578125" customWidth="1"/>
    <col min="4601" max="4601" width="5.28515625" customWidth="1"/>
    <col min="4602" max="4602" width="24" customWidth="1"/>
    <col min="4604" max="4604" width="11" customWidth="1"/>
    <col min="4606" max="4606" width="10.5703125" customWidth="1"/>
    <col min="4608" max="4608" width="10.42578125" customWidth="1"/>
    <col min="4610" max="4610" width="10.42578125" customWidth="1"/>
    <col min="4857" max="4857" width="5.28515625" customWidth="1"/>
    <col min="4858" max="4858" width="24" customWidth="1"/>
    <col min="4860" max="4860" width="11" customWidth="1"/>
    <col min="4862" max="4862" width="10.5703125" customWidth="1"/>
    <col min="4864" max="4864" width="10.42578125" customWidth="1"/>
    <col min="4866" max="4866" width="10.42578125" customWidth="1"/>
    <col min="5113" max="5113" width="5.28515625" customWidth="1"/>
    <col min="5114" max="5114" width="24" customWidth="1"/>
    <col min="5116" max="5116" width="11" customWidth="1"/>
    <col min="5118" max="5118" width="10.5703125" customWidth="1"/>
    <col min="5120" max="5120" width="10.42578125" customWidth="1"/>
    <col min="5122" max="5122" width="10.42578125" customWidth="1"/>
    <col min="5369" max="5369" width="5.28515625" customWidth="1"/>
    <col min="5370" max="5370" width="24" customWidth="1"/>
    <col min="5372" max="5372" width="11" customWidth="1"/>
    <col min="5374" max="5374" width="10.5703125" customWidth="1"/>
    <col min="5376" max="5376" width="10.42578125" customWidth="1"/>
    <col min="5378" max="5378" width="10.42578125" customWidth="1"/>
    <col min="5625" max="5625" width="5.28515625" customWidth="1"/>
    <col min="5626" max="5626" width="24" customWidth="1"/>
    <col min="5628" max="5628" width="11" customWidth="1"/>
    <col min="5630" max="5630" width="10.5703125" customWidth="1"/>
    <col min="5632" max="5632" width="10.42578125" customWidth="1"/>
    <col min="5634" max="5634" width="10.42578125" customWidth="1"/>
    <col min="5881" max="5881" width="5.28515625" customWidth="1"/>
    <col min="5882" max="5882" width="24" customWidth="1"/>
    <col min="5884" max="5884" width="11" customWidth="1"/>
    <col min="5886" max="5886" width="10.5703125" customWidth="1"/>
    <col min="5888" max="5888" width="10.42578125" customWidth="1"/>
    <col min="5890" max="5890" width="10.42578125" customWidth="1"/>
    <col min="6137" max="6137" width="5.28515625" customWidth="1"/>
    <col min="6138" max="6138" width="24" customWidth="1"/>
    <col min="6140" max="6140" width="11" customWidth="1"/>
    <col min="6142" max="6142" width="10.5703125" customWidth="1"/>
    <col min="6144" max="6144" width="10.42578125" customWidth="1"/>
    <col min="6146" max="6146" width="10.42578125" customWidth="1"/>
    <col min="6393" max="6393" width="5.28515625" customWidth="1"/>
    <col min="6394" max="6394" width="24" customWidth="1"/>
    <col min="6396" max="6396" width="11" customWidth="1"/>
    <col min="6398" max="6398" width="10.5703125" customWidth="1"/>
    <col min="6400" max="6400" width="10.42578125" customWidth="1"/>
    <col min="6402" max="6402" width="10.42578125" customWidth="1"/>
    <col min="6649" max="6649" width="5.28515625" customWidth="1"/>
    <col min="6650" max="6650" width="24" customWidth="1"/>
    <col min="6652" max="6652" width="11" customWidth="1"/>
    <col min="6654" max="6654" width="10.5703125" customWidth="1"/>
    <col min="6656" max="6656" width="10.42578125" customWidth="1"/>
    <col min="6658" max="6658" width="10.42578125" customWidth="1"/>
    <col min="6905" max="6905" width="5.28515625" customWidth="1"/>
    <col min="6906" max="6906" width="24" customWidth="1"/>
    <col min="6908" max="6908" width="11" customWidth="1"/>
    <col min="6910" max="6910" width="10.5703125" customWidth="1"/>
    <col min="6912" max="6912" width="10.42578125" customWidth="1"/>
    <col min="6914" max="6914" width="10.42578125" customWidth="1"/>
    <col min="7161" max="7161" width="5.28515625" customWidth="1"/>
    <col min="7162" max="7162" width="24" customWidth="1"/>
    <col min="7164" max="7164" width="11" customWidth="1"/>
    <col min="7166" max="7166" width="10.5703125" customWidth="1"/>
    <col min="7168" max="7168" width="10.42578125" customWidth="1"/>
    <col min="7170" max="7170" width="10.42578125" customWidth="1"/>
    <col min="7417" max="7417" width="5.28515625" customWidth="1"/>
    <col min="7418" max="7418" width="24" customWidth="1"/>
    <col min="7420" max="7420" width="11" customWidth="1"/>
    <col min="7422" max="7422" width="10.5703125" customWidth="1"/>
    <col min="7424" max="7424" width="10.42578125" customWidth="1"/>
    <col min="7426" max="7426" width="10.42578125" customWidth="1"/>
    <col min="7673" max="7673" width="5.28515625" customWidth="1"/>
    <col min="7674" max="7674" width="24" customWidth="1"/>
    <col min="7676" max="7676" width="11" customWidth="1"/>
    <col min="7678" max="7678" width="10.5703125" customWidth="1"/>
    <col min="7680" max="7680" width="10.42578125" customWidth="1"/>
    <col min="7682" max="7682" width="10.42578125" customWidth="1"/>
    <col min="7929" max="7929" width="5.28515625" customWidth="1"/>
    <col min="7930" max="7930" width="24" customWidth="1"/>
    <col min="7932" max="7932" width="11" customWidth="1"/>
    <col min="7934" max="7934" width="10.5703125" customWidth="1"/>
    <col min="7936" max="7936" width="10.42578125" customWidth="1"/>
    <col min="7938" max="7938" width="10.42578125" customWidth="1"/>
    <col min="8185" max="8185" width="5.28515625" customWidth="1"/>
    <col min="8186" max="8186" width="24" customWidth="1"/>
    <col min="8188" max="8188" width="11" customWidth="1"/>
    <col min="8190" max="8190" width="10.5703125" customWidth="1"/>
    <col min="8192" max="8192" width="10.42578125" customWidth="1"/>
    <col min="8194" max="8194" width="10.42578125" customWidth="1"/>
    <col min="8441" max="8441" width="5.28515625" customWidth="1"/>
    <col min="8442" max="8442" width="24" customWidth="1"/>
    <col min="8444" max="8444" width="11" customWidth="1"/>
    <col min="8446" max="8446" width="10.5703125" customWidth="1"/>
    <col min="8448" max="8448" width="10.42578125" customWidth="1"/>
    <col min="8450" max="8450" width="10.42578125" customWidth="1"/>
    <col min="8697" max="8697" width="5.28515625" customWidth="1"/>
    <col min="8698" max="8698" width="24" customWidth="1"/>
    <col min="8700" max="8700" width="11" customWidth="1"/>
    <col min="8702" max="8702" width="10.5703125" customWidth="1"/>
    <col min="8704" max="8704" width="10.42578125" customWidth="1"/>
    <col min="8706" max="8706" width="10.42578125" customWidth="1"/>
    <col min="8953" max="8953" width="5.28515625" customWidth="1"/>
    <col min="8954" max="8954" width="24" customWidth="1"/>
    <col min="8956" max="8956" width="11" customWidth="1"/>
    <col min="8958" max="8958" width="10.5703125" customWidth="1"/>
    <col min="8960" max="8960" width="10.42578125" customWidth="1"/>
    <col min="8962" max="8962" width="10.42578125" customWidth="1"/>
    <col min="9209" max="9209" width="5.28515625" customWidth="1"/>
    <col min="9210" max="9210" width="24" customWidth="1"/>
    <col min="9212" max="9212" width="11" customWidth="1"/>
    <col min="9214" max="9214" width="10.5703125" customWidth="1"/>
    <col min="9216" max="9216" width="10.42578125" customWidth="1"/>
    <col min="9218" max="9218" width="10.42578125" customWidth="1"/>
    <col min="9465" max="9465" width="5.28515625" customWidth="1"/>
    <col min="9466" max="9466" width="24" customWidth="1"/>
    <col min="9468" max="9468" width="11" customWidth="1"/>
    <col min="9470" max="9470" width="10.5703125" customWidth="1"/>
    <col min="9472" max="9472" width="10.42578125" customWidth="1"/>
    <col min="9474" max="9474" width="10.42578125" customWidth="1"/>
    <col min="9721" max="9721" width="5.28515625" customWidth="1"/>
    <col min="9722" max="9722" width="24" customWidth="1"/>
    <col min="9724" max="9724" width="11" customWidth="1"/>
    <col min="9726" max="9726" width="10.5703125" customWidth="1"/>
    <col min="9728" max="9728" width="10.42578125" customWidth="1"/>
    <col min="9730" max="9730" width="10.42578125" customWidth="1"/>
    <col min="9977" max="9977" width="5.28515625" customWidth="1"/>
    <col min="9978" max="9978" width="24" customWidth="1"/>
    <col min="9980" max="9980" width="11" customWidth="1"/>
    <col min="9982" max="9982" width="10.5703125" customWidth="1"/>
    <col min="9984" max="9984" width="10.42578125" customWidth="1"/>
    <col min="9986" max="9986" width="10.42578125" customWidth="1"/>
    <col min="10233" max="10233" width="5.28515625" customWidth="1"/>
    <col min="10234" max="10234" width="24" customWidth="1"/>
    <col min="10236" max="10236" width="11" customWidth="1"/>
    <col min="10238" max="10238" width="10.5703125" customWidth="1"/>
    <col min="10240" max="10240" width="10.42578125" customWidth="1"/>
    <col min="10242" max="10242" width="10.42578125" customWidth="1"/>
    <col min="10489" max="10489" width="5.28515625" customWidth="1"/>
    <col min="10490" max="10490" width="24" customWidth="1"/>
    <col min="10492" max="10492" width="11" customWidth="1"/>
    <col min="10494" max="10494" width="10.5703125" customWidth="1"/>
    <col min="10496" max="10496" width="10.42578125" customWidth="1"/>
    <col min="10498" max="10498" width="10.42578125" customWidth="1"/>
    <col min="10745" max="10745" width="5.28515625" customWidth="1"/>
    <col min="10746" max="10746" width="24" customWidth="1"/>
    <col min="10748" max="10748" width="11" customWidth="1"/>
    <col min="10750" max="10750" width="10.5703125" customWidth="1"/>
    <col min="10752" max="10752" width="10.42578125" customWidth="1"/>
    <col min="10754" max="10754" width="10.42578125" customWidth="1"/>
    <col min="11001" max="11001" width="5.28515625" customWidth="1"/>
    <col min="11002" max="11002" width="24" customWidth="1"/>
    <col min="11004" max="11004" width="11" customWidth="1"/>
    <col min="11006" max="11006" width="10.5703125" customWidth="1"/>
    <col min="11008" max="11008" width="10.42578125" customWidth="1"/>
    <col min="11010" max="11010" width="10.42578125" customWidth="1"/>
    <col min="11257" max="11257" width="5.28515625" customWidth="1"/>
    <col min="11258" max="11258" width="24" customWidth="1"/>
    <col min="11260" max="11260" width="11" customWidth="1"/>
    <col min="11262" max="11262" width="10.5703125" customWidth="1"/>
    <col min="11264" max="11264" width="10.42578125" customWidth="1"/>
    <col min="11266" max="11266" width="10.42578125" customWidth="1"/>
    <col min="11513" max="11513" width="5.28515625" customWidth="1"/>
    <col min="11514" max="11514" width="24" customWidth="1"/>
    <col min="11516" max="11516" width="11" customWidth="1"/>
    <col min="11518" max="11518" width="10.5703125" customWidth="1"/>
    <col min="11520" max="11520" width="10.42578125" customWidth="1"/>
    <col min="11522" max="11522" width="10.42578125" customWidth="1"/>
    <col min="11769" max="11769" width="5.28515625" customWidth="1"/>
    <col min="11770" max="11770" width="24" customWidth="1"/>
    <col min="11772" max="11772" width="11" customWidth="1"/>
    <col min="11774" max="11774" width="10.5703125" customWidth="1"/>
    <col min="11776" max="11776" width="10.42578125" customWidth="1"/>
    <col min="11778" max="11778" width="10.42578125" customWidth="1"/>
    <col min="12025" max="12025" width="5.28515625" customWidth="1"/>
    <col min="12026" max="12026" width="24" customWidth="1"/>
    <col min="12028" max="12028" width="11" customWidth="1"/>
    <col min="12030" max="12030" width="10.5703125" customWidth="1"/>
    <col min="12032" max="12032" width="10.42578125" customWidth="1"/>
    <col min="12034" max="12034" width="10.42578125" customWidth="1"/>
    <col min="12281" max="12281" width="5.28515625" customWidth="1"/>
    <col min="12282" max="12282" width="24" customWidth="1"/>
    <col min="12284" max="12284" width="11" customWidth="1"/>
    <col min="12286" max="12286" width="10.5703125" customWidth="1"/>
    <col min="12288" max="12288" width="10.42578125" customWidth="1"/>
    <col min="12290" max="12290" width="10.42578125" customWidth="1"/>
    <col min="12537" max="12537" width="5.28515625" customWidth="1"/>
    <col min="12538" max="12538" width="24" customWidth="1"/>
    <col min="12540" max="12540" width="11" customWidth="1"/>
    <col min="12542" max="12542" width="10.5703125" customWidth="1"/>
    <col min="12544" max="12544" width="10.42578125" customWidth="1"/>
    <col min="12546" max="12546" width="10.42578125" customWidth="1"/>
    <col min="12793" max="12793" width="5.28515625" customWidth="1"/>
    <col min="12794" max="12794" width="24" customWidth="1"/>
    <col min="12796" max="12796" width="11" customWidth="1"/>
    <col min="12798" max="12798" width="10.5703125" customWidth="1"/>
    <col min="12800" max="12800" width="10.42578125" customWidth="1"/>
    <col min="12802" max="12802" width="10.42578125" customWidth="1"/>
    <col min="13049" max="13049" width="5.28515625" customWidth="1"/>
    <col min="13050" max="13050" width="24" customWidth="1"/>
    <col min="13052" max="13052" width="11" customWidth="1"/>
    <col min="13054" max="13054" width="10.5703125" customWidth="1"/>
    <col min="13056" max="13056" width="10.42578125" customWidth="1"/>
    <col min="13058" max="13058" width="10.42578125" customWidth="1"/>
    <col min="13305" max="13305" width="5.28515625" customWidth="1"/>
    <col min="13306" max="13306" width="24" customWidth="1"/>
    <col min="13308" max="13308" width="11" customWidth="1"/>
    <col min="13310" max="13310" width="10.5703125" customWidth="1"/>
    <col min="13312" max="13312" width="10.42578125" customWidth="1"/>
    <col min="13314" max="13314" width="10.42578125" customWidth="1"/>
    <col min="13561" max="13561" width="5.28515625" customWidth="1"/>
    <col min="13562" max="13562" width="24" customWidth="1"/>
    <col min="13564" max="13564" width="11" customWidth="1"/>
    <col min="13566" max="13566" width="10.5703125" customWidth="1"/>
    <col min="13568" max="13568" width="10.42578125" customWidth="1"/>
    <col min="13570" max="13570" width="10.42578125" customWidth="1"/>
    <col min="13817" max="13817" width="5.28515625" customWidth="1"/>
    <col min="13818" max="13818" width="24" customWidth="1"/>
    <col min="13820" max="13820" width="11" customWidth="1"/>
    <col min="13822" max="13822" width="10.5703125" customWidth="1"/>
    <col min="13824" max="13824" width="10.42578125" customWidth="1"/>
    <col min="13826" max="13826" width="10.42578125" customWidth="1"/>
    <col min="14073" max="14073" width="5.28515625" customWidth="1"/>
    <col min="14074" max="14074" width="24" customWidth="1"/>
    <col min="14076" max="14076" width="11" customWidth="1"/>
    <col min="14078" max="14078" width="10.5703125" customWidth="1"/>
    <col min="14080" max="14080" width="10.42578125" customWidth="1"/>
    <col min="14082" max="14082" width="10.42578125" customWidth="1"/>
    <col min="14329" max="14329" width="5.28515625" customWidth="1"/>
    <col min="14330" max="14330" width="24" customWidth="1"/>
    <col min="14332" max="14332" width="11" customWidth="1"/>
    <col min="14334" max="14334" width="10.5703125" customWidth="1"/>
    <col min="14336" max="14336" width="10.42578125" customWidth="1"/>
    <col min="14338" max="14338" width="10.42578125" customWidth="1"/>
    <col min="14585" max="14585" width="5.28515625" customWidth="1"/>
    <col min="14586" max="14586" width="24" customWidth="1"/>
    <col min="14588" max="14588" width="11" customWidth="1"/>
    <col min="14590" max="14590" width="10.5703125" customWidth="1"/>
    <col min="14592" max="14592" width="10.42578125" customWidth="1"/>
    <col min="14594" max="14594" width="10.42578125" customWidth="1"/>
    <col min="14841" max="14841" width="5.28515625" customWidth="1"/>
    <col min="14842" max="14842" width="24" customWidth="1"/>
    <col min="14844" max="14844" width="11" customWidth="1"/>
    <col min="14846" max="14846" width="10.5703125" customWidth="1"/>
    <col min="14848" max="14848" width="10.42578125" customWidth="1"/>
    <col min="14850" max="14850" width="10.42578125" customWidth="1"/>
    <col min="15097" max="15097" width="5.28515625" customWidth="1"/>
    <col min="15098" max="15098" width="24" customWidth="1"/>
    <col min="15100" max="15100" width="11" customWidth="1"/>
    <col min="15102" max="15102" width="10.5703125" customWidth="1"/>
    <col min="15104" max="15104" width="10.42578125" customWidth="1"/>
    <col min="15106" max="15106" width="10.42578125" customWidth="1"/>
    <col min="15353" max="15353" width="5.28515625" customWidth="1"/>
    <col min="15354" max="15354" width="24" customWidth="1"/>
    <col min="15356" max="15356" width="11" customWidth="1"/>
    <col min="15358" max="15358" width="10.5703125" customWidth="1"/>
    <col min="15360" max="15360" width="10.42578125" customWidth="1"/>
    <col min="15362" max="15362" width="10.42578125" customWidth="1"/>
    <col min="15609" max="15609" width="5.28515625" customWidth="1"/>
    <col min="15610" max="15610" width="24" customWidth="1"/>
    <col min="15612" max="15612" width="11" customWidth="1"/>
    <col min="15614" max="15614" width="10.5703125" customWidth="1"/>
    <col min="15616" max="15616" width="10.42578125" customWidth="1"/>
    <col min="15618" max="15618" width="10.42578125" customWidth="1"/>
    <col min="15865" max="15865" width="5.28515625" customWidth="1"/>
    <col min="15866" max="15866" width="24" customWidth="1"/>
    <col min="15868" max="15868" width="11" customWidth="1"/>
    <col min="15870" max="15870" width="10.5703125" customWidth="1"/>
    <col min="15872" max="15872" width="10.42578125" customWidth="1"/>
    <col min="15874" max="15874" width="10.42578125" customWidth="1"/>
    <col min="16121" max="16121" width="5.28515625" customWidth="1"/>
    <col min="16122" max="16122" width="24" customWidth="1"/>
    <col min="16124" max="16124" width="11" customWidth="1"/>
    <col min="16126" max="16126" width="10.5703125" customWidth="1"/>
    <col min="16128" max="16128" width="10.42578125" customWidth="1"/>
    <col min="16130" max="16130" width="10.42578125" customWidth="1"/>
  </cols>
  <sheetData>
    <row r="1" spans="1:13" ht="43.5" customHeight="1" x14ac:dyDescent="0.25">
      <c r="A1" s="210"/>
      <c r="B1" s="210"/>
      <c r="C1" s="210"/>
      <c r="D1" s="210"/>
      <c r="E1" s="210"/>
      <c r="F1" s="210"/>
      <c r="G1" s="210"/>
      <c r="H1" s="210"/>
      <c r="I1" s="210"/>
      <c r="J1" s="1"/>
      <c r="K1" s="1"/>
      <c r="L1" s="2"/>
      <c r="M1" s="2"/>
    </row>
    <row r="3" spans="1:13" x14ac:dyDescent="0.25">
      <c r="B3" s="2" t="s">
        <v>61</v>
      </c>
      <c r="C3" s="2"/>
      <c r="D3" s="2"/>
      <c r="E3" s="2"/>
      <c r="F3" s="2"/>
      <c r="G3" s="2"/>
      <c r="H3" s="2"/>
      <c r="J3" s="2"/>
    </row>
    <row r="4" spans="1:13" ht="15.75" thickBot="1" x14ac:dyDescent="0.3">
      <c r="A4" s="211" t="s">
        <v>1</v>
      </c>
      <c r="B4" s="211"/>
    </row>
    <row r="5" spans="1:13" ht="12.75" customHeight="1" x14ac:dyDescent="0.25">
      <c r="A5" s="212" t="s">
        <v>2</v>
      </c>
      <c r="B5" s="212" t="s">
        <v>3</v>
      </c>
      <c r="C5" s="212" t="s">
        <v>4</v>
      </c>
      <c r="D5" s="215" t="s">
        <v>5</v>
      </c>
      <c r="E5" s="216"/>
      <c r="F5" s="216"/>
      <c r="G5" s="216"/>
      <c r="H5" s="216"/>
      <c r="I5" s="216"/>
      <c r="J5" s="216"/>
      <c r="K5" s="217"/>
      <c r="L5" s="218" t="s">
        <v>6</v>
      </c>
    </row>
    <row r="6" spans="1:13" ht="22.5" customHeight="1" x14ac:dyDescent="0.25">
      <c r="A6" s="213"/>
      <c r="B6" s="213"/>
      <c r="C6" s="213"/>
      <c r="D6" s="221" t="s">
        <v>7</v>
      </c>
      <c r="E6" s="222"/>
      <c r="F6" s="222" t="s">
        <v>8</v>
      </c>
      <c r="G6" s="222"/>
      <c r="H6" s="222" t="s">
        <v>9</v>
      </c>
      <c r="I6" s="222"/>
      <c r="J6" s="222" t="s">
        <v>10</v>
      </c>
      <c r="K6" s="222"/>
      <c r="L6" s="219"/>
    </row>
    <row r="7" spans="1:13" ht="13.5" customHeight="1" thickBot="1" x14ac:dyDescent="0.3">
      <c r="A7" s="213"/>
      <c r="B7" s="213"/>
      <c r="C7" s="213"/>
      <c r="D7" s="223">
        <v>1</v>
      </c>
      <c r="E7" s="224"/>
      <c r="F7" s="224">
        <v>2</v>
      </c>
      <c r="G7" s="224"/>
      <c r="H7" s="224">
        <v>3</v>
      </c>
      <c r="I7" s="224"/>
      <c r="J7" s="224">
        <v>4</v>
      </c>
      <c r="K7" s="224"/>
      <c r="L7" s="220"/>
    </row>
    <row r="8" spans="1:13" ht="15.75" thickBot="1" x14ac:dyDescent="0.3">
      <c r="A8" s="214"/>
      <c r="B8" s="214"/>
      <c r="C8" s="214"/>
      <c r="D8" s="4" t="s">
        <v>11</v>
      </c>
      <c r="E8" s="5" t="s">
        <v>12</v>
      </c>
      <c r="F8" s="5" t="s">
        <v>11</v>
      </c>
      <c r="G8" s="5" t="s">
        <v>12</v>
      </c>
      <c r="H8" s="5" t="s">
        <v>11</v>
      </c>
      <c r="I8" s="5" t="s">
        <v>12</v>
      </c>
      <c r="J8" s="5" t="s">
        <v>11</v>
      </c>
      <c r="K8" s="5" t="s">
        <v>12</v>
      </c>
      <c r="L8" s="6"/>
    </row>
    <row r="9" spans="1:13" ht="15.75" x14ac:dyDescent="0.25">
      <c r="A9" s="7">
        <v>1</v>
      </c>
      <c r="B9" s="8" t="s">
        <v>13</v>
      </c>
      <c r="C9" s="9">
        <v>12</v>
      </c>
      <c r="D9" s="10">
        <v>115</v>
      </c>
      <c r="E9" s="11">
        <v>1</v>
      </c>
      <c r="F9" s="12">
        <v>34</v>
      </c>
      <c r="G9" s="13">
        <v>0</v>
      </c>
      <c r="H9" s="14">
        <v>7</v>
      </c>
      <c r="I9" s="13">
        <v>0</v>
      </c>
      <c r="J9" s="14">
        <v>0</v>
      </c>
      <c r="K9" s="13">
        <v>0</v>
      </c>
      <c r="L9" s="16">
        <f>SUM(D9:K9)</f>
        <v>157</v>
      </c>
    </row>
    <row r="10" spans="1:13" ht="15.75" x14ac:dyDescent="0.25">
      <c r="A10" s="7">
        <v>2</v>
      </c>
      <c r="B10" s="8" t="s">
        <v>14</v>
      </c>
      <c r="C10" s="9">
        <v>12</v>
      </c>
      <c r="D10" s="10">
        <v>98</v>
      </c>
      <c r="E10" s="11">
        <v>1</v>
      </c>
      <c r="F10" s="12">
        <v>28</v>
      </c>
      <c r="G10" s="13">
        <v>1</v>
      </c>
      <c r="H10" s="14">
        <v>13</v>
      </c>
      <c r="I10" s="13">
        <v>0</v>
      </c>
      <c r="J10" s="14">
        <v>0</v>
      </c>
      <c r="K10" s="13">
        <v>0</v>
      </c>
      <c r="L10" s="16">
        <f t="shared" ref="L10:L37" si="0">SUM(D10:K10)</f>
        <v>141</v>
      </c>
    </row>
    <row r="11" spans="1:13" ht="15.75" x14ac:dyDescent="0.25">
      <c r="A11" s="7">
        <v>3</v>
      </c>
      <c r="B11" s="8" t="s">
        <v>15</v>
      </c>
      <c r="C11" s="9">
        <v>12</v>
      </c>
      <c r="D11" s="10">
        <v>283</v>
      </c>
      <c r="E11" s="11">
        <v>4</v>
      </c>
      <c r="F11" s="12">
        <v>110</v>
      </c>
      <c r="G11" s="13">
        <v>1</v>
      </c>
      <c r="H11" s="14">
        <v>25</v>
      </c>
      <c r="I11" s="13">
        <v>0</v>
      </c>
      <c r="J11" s="14">
        <v>0</v>
      </c>
      <c r="K11" s="13">
        <v>0</v>
      </c>
      <c r="L11" s="16">
        <f t="shared" si="0"/>
        <v>423</v>
      </c>
    </row>
    <row r="12" spans="1:13" ht="15.75" x14ac:dyDescent="0.25">
      <c r="A12" s="7">
        <v>4</v>
      </c>
      <c r="B12" s="17" t="s">
        <v>16</v>
      </c>
      <c r="C12" s="9">
        <v>12</v>
      </c>
      <c r="D12" s="10">
        <v>39</v>
      </c>
      <c r="E12" s="11">
        <v>3</v>
      </c>
      <c r="F12" s="12">
        <v>16</v>
      </c>
      <c r="G12" s="13">
        <v>0</v>
      </c>
      <c r="H12" s="14">
        <v>1</v>
      </c>
      <c r="I12" s="13">
        <v>0</v>
      </c>
      <c r="J12" s="14">
        <v>0</v>
      </c>
      <c r="K12" s="13">
        <v>0</v>
      </c>
      <c r="L12" s="16">
        <f t="shared" si="0"/>
        <v>59</v>
      </c>
      <c r="M12" s="3"/>
    </row>
    <row r="13" spans="1:13" ht="15.75" x14ac:dyDescent="0.25">
      <c r="A13" s="7">
        <v>5</v>
      </c>
      <c r="B13" s="8" t="s">
        <v>17</v>
      </c>
      <c r="C13" s="9">
        <v>12</v>
      </c>
      <c r="D13" s="10">
        <v>109</v>
      </c>
      <c r="E13" s="11">
        <v>8</v>
      </c>
      <c r="F13" s="12">
        <v>27</v>
      </c>
      <c r="G13" s="13">
        <v>0</v>
      </c>
      <c r="H13" s="14">
        <v>6</v>
      </c>
      <c r="I13" s="13">
        <v>0</v>
      </c>
      <c r="J13" s="14">
        <v>0</v>
      </c>
      <c r="K13" s="13">
        <v>0</v>
      </c>
      <c r="L13" s="16">
        <f t="shared" si="0"/>
        <v>150</v>
      </c>
    </row>
    <row r="14" spans="1:13" ht="15.75" x14ac:dyDescent="0.25">
      <c r="A14" s="7">
        <v>6</v>
      </c>
      <c r="B14" s="8" t="s">
        <v>18</v>
      </c>
      <c r="C14" s="9">
        <v>12</v>
      </c>
      <c r="D14" s="10">
        <v>157</v>
      </c>
      <c r="E14" s="11">
        <v>2</v>
      </c>
      <c r="F14" s="12">
        <v>53</v>
      </c>
      <c r="G14" s="13">
        <v>1</v>
      </c>
      <c r="H14" s="14">
        <v>22</v>
      </c>
      <c r="I14" s="13">
        <v>0</v>
      </c>
      <c r="J14" s="14">
        <v>0</v>
      </c>
      <c r="K14" s="13">
        <v>0</v>
      </c>
      <c r="L14" s="16">
        <f t="shared" si="0"/>
        <v>235</v>
      </c>
    </row>
    <row r="15" spans="1:13" ht="15.75" x14ac:dyDescent="0.25">
      <c r="A15" s="7">
        <v>7</v>
      </c>
      <c r="B15" s="8" t="s">
        <v>19</v>
      </c>
      <c r="C15" s="9">
        <v>12</v>
      </c>
      <c r="D15" s="10">
        <v>66</v>
      </c>
      <c r="E15" s="11">
        <v>3</v>
      </c>
      <c r="F15" s="12">
        <v>31</v>
      </c>
      <c r="G15" s="13">
        <v>1</v>
      </c>
      <c r="H15" s="14">
        <v>6</v>
      </c>
      <c r="I15" s="13">
        <v>0</v>
      </c>
      <c r="J15" s="14">
        <v>0</v>
      </c>
      <c r="K15" s="13">
        <v>0</v>
      </c>
      <c r="L15" s="16">
        <f t="shared" si="0"/>
        <v>107</v>
      </c>
    </row>
    <row r="16" spans="1:13" ht="15.75" x14ac:dyDescent="0.25">
      <c r="A16" s="7">
        <v>8</v>
      </c>
      <c r="B16" s="8" t="s">
        <v>20</v>
      </c>
      <c r="C16" s="9">
        <v>12</v>
      </c>
      <c r="D16" s="10">
        <v>82</v>
      </c>
      <c r="E16" s="11">
        <v>2</v>
      </c>
      <c r="F16" s="12">
        <v>13</v>
      </c>
      <c r="G16" s="13">
        <v>1</v>
      </c>
      <c r="H16" s="14">
        <v>4</v>
      </c>
      <c r="I16" s="13">
        <v>0</v>
      </c>
      <c r="J16" s="14">
        <v>0</v>
      </c>
      <c r="K16" s="13">
        <v>0</v>
      </c>
      <c r="L16" s="16">
        <f t="shared" si="0"/>
        <v>102</v>
      </c>
    </row>
    <row r="17" spans="1:12" ht="15.75" x14ac:dyDescent="0.25">
      <c r="A17" s="7">
        <v>9</v>
      </c>
      <c r="B17" s="8" t="s">
        <v>21</v>
      </c>
      <c r="C17" s="9">
        <v>12</v>
      </c>
      <c r="D17" s="10">
        <v>120</v>
      </c>
      <c r="E17" s="11">
        <v>4</v>
      </c>
      <c r="F17" s="12">
        <v>26</v>
      </c>
      <c r="G17" s="13">
        <v>0</v>
      </c>
      <c r="H17" s="14">
        <v>14</v>
      </c>
      <c r="I17" s="13">
        <v>0</v>
      </c>
      <c r="J17" s="14">
        <v>0</v>
      </c>
      <c r="K17" s="13">
        <v>0</v>
      </c>
      <c r="L17" s="16">
        <f t="shared" si="0"/>
        <v>164</v>
      </c>
    </row>
    <row r="18" spans="1:12" ht="15.75" x14ac:dyDescent="0.25">
      <c r="A18" s="7">
        <v>10</v>
      </c>
      <c r="B18" s="8" t="s">
        <v>22</v>
      </c>
      <c r="C18" s="9">
        <v>12</v>
      </c>
      <c r="D18" s="10">
        <v>88</v>
      </c>
      <c r="E18" s="11">
        <v>2</v>
      </c>
      <c r="F18" s="12">
        <v>33</v>
      </c>
      <c r="G18" s="13">
        <v>0</v>
      </c>
      <c r="H18" s="14">
        <v>21</v>
      </c>
      <c r="I18" s="13">
        <v>0</v>
      </c>
      <c r="J18" s="14">
        <v>0</v>
      </c>
      <c r="K18" s="13">
        <v>0</v>
      </c>
      <c r="L18" s="16">
        <f t="shared" si="0"/>
        <v>144</v>
      </c>
    </row>
    <row r="19" spans="1:12" ht="15.75" x14ac:dyDescent="0.25">
      <c r="A19" s="7">
        <v>11</v>
      </c>
      <c r="B19" s="8" t="s">
        <v>23</v>
      </c>
      <c r="C19" s="9">
        <v>12</v>
      </c>
      <c r="D19" s="10">
        <v>0</v>
      </c>
      <c r="E19" s="11">
        <v>0</v>
      </c>
      <c r="F19" s="12">
        <v>0</v>
      </c>
      <c r="G19" s="13">
        <v>0</v>
      </c>
      <c r="H19" s="14">
        <v>0</v>
      </c>
      <c r="I19" s="13">
        <v>0</v>
      </c>
      <c r="J19" s="14">
        <v>0</v>
      </c>
      <c r="K19" s="13">
        <v>0</v>
      </c>
      <c r="L19" s="16">
        <f t="shared" si="0"/>
        <v>0</v>
      </c>
    </row>
    <row r="20" spans="1:12" ht="15.75" x14ac:dyDescent="0.25">
      <c r="A20" s="7">
        <v>12</v>
      </c>
      <c r="B20" s="8" t="s">
        <v>24</v>
      </c>
      <c r="C20" s="9">
        <v>12</v>
      </c>
      <c r="D20" s="10">
        <v>219</v>
      </c>
      <c r="E20" s="11">
        <v>10</v>
      </c>
      <c r="F20" s="12">
        <v>71</v>
      </c>
      <c r="G20" s="13">
        <v>2</v>
      </c>
      <c r="H20" s="14">
        <v>9</v>
      </c>
      <c r="I20" s="13">
        <v>0</v>
      </c>
      <c r="J20" s="14">
        <v>0</v>
      </c>
      <c r="K20" s="13">
        <v>0</v>
      </c>
      <c r="L20" s="16">
        <f t="shared" si="0"/>
        <v>311</v>
      </c>
    </row>
    <row r="21" spans="1:12" ht="15.75" x14ac:dyDescent="0.25">
      <c r="A21" s="7">
        <v>13</v>
      </c>
      <c r="B21" s="8" t="s">
        <v>25</v>
      </c>
      <c r="C21" s="9">
        <v>12</v>
      </c>
      <c r="D21" s="10">
        <v>125</v>
      </c>
      <c r="E21" s="11">
        <v>2</v>
      </c>
      <c r="F21" s="12">
        <v>22</v>
      </c>
      <c r="G21" s="13">
        <v>1</v>
      </c>
      <c r="H21" s="14">
        <v>12</v>
      </c>
      <c r="I21" s="13">
        <v>0</v>
      </c>
      <c r="J21" s="14">
        <v>0</v>
      </c>
      <c r="K21" s="13">
        <v>0</v>
      </c>
      <c r="L21" s="16">
        <f t="shared" si="0"/>
        <v>162</v>
      </c>
    </row>
    <row r="22" spans="1:12" ht="15.75" x14ac:dyDescent="0.25">
      <c r="A22" s="7">
        <v>14</v>
      </c>
      <c r="B22" s="8" t="s">
        <v>26</v>
      </c>
      <c r="C22" s="9">
        <v>12</v>
      </c>
      <c r="D22" s="10">
        <v>223</v>
      </c>
      <c r="E22" s="11">
        <v>8</v>
      </c>
      <c r="F22" s="12">
        <v>65</v>
      </c>
      <c r="G22" s="13">
        <v>1</v>
      </c>
      <c r="H22" s="14">
        <v>23</v>
      </c>
      <c r="I22" s="13">
        <v>0</v>
      </c>
      <c r="J22" s="14">
        <v>0</v>
      </c>
      <c r="K22" s="13">
        <v>0</v>
      </c>
      <c r="L22" s="16">
        <f t="shared" si="0"/>
        <v>320</v>
      </c>
    </row>
    <row r="23" spans="1:12" ht="15.75" x14ac:dyDescent="0.25">
      <c r="A23" s="7">
        <v>15</v>
      </c>
      <c r="B23" s="8" t="s">
        <v>27</v>
      </c>
      <c r="C23" s="9">
        <v>12</v>
      </c>
      <c r="D23" s="10">
        <v>120</v>
      </c>
      <c r="E23" s="11">
        <v>2</v>
      </c>
      <c r="F23" s="12">
        <v>28</v>
      </c>
      <c r="G23" s="13">
        <v>0</v>
      </c>
      <c r="H23" s="14">
        <v>5</v>
      </c>
      <c r="I23" s="13">
        <v>0</v>
      </c>
      <c r="J23" s="14">
        <v>0</v>
      </c>
      <c r="K23" s="13">
        <v>0</v>
      </c>
      <c r="L23" s="16">
        <f t="shared" si="0"/>
        <v>155</v>
      </c>
    </row>
    <row r="24" spans="1:12" ht="15.75" x14ac:dyDescent="0.25">
      <c r="A24" s="7">
        <v>16</v>
      </c>
      <c r="B24" s="8" t="s">
        <v>28</v>
      </c>
      <c r="C24" s="9">
        <v>12</v>
      </c>
      <c r="D24" s="10">
        <v>92</v>
      </c>
      <c r="E24" s="11">
        <v>1</v>
      </c>
      <c r="F24" s="12">
        <v>38</v>
      </c>
      <c r="G24" s="13">
        <v>0</v>
      </c>
      <c r="H24" s="14">
        <v>1</v>
      </c>
      <c r="I24" s="13">
        <v>0</v>
      </c>
      <c r="J24" s="14">
        <v>0</v>
      </c>
      <c r="K24" s="13">
        <v>0</v>
      </c>
      <c r="L24" s="16">
        <f t="shared" si="0"/>
        <v>132</v>
      </c>
    </row>
    <row r="25" spans="1:12" ht="15.75" x14ac:dyDescent="0.25">
      <c r="A25" s="7">
        <v>17</v>
      </c>
      <c r="B25" s="8" t="s">
        <v>29</v>
      </c>
      <c r="C25" s="9">
        <v>12</v>
      </c>
      <c r="D25" s="10">
        <v>74</v>
      </c>
      <c r="E25" s="11">
        <v>1</v>
      </c>
      <c r="F25" s="12">
        <v>29</v>
      </c>
      <c r="G25" s="13">
        <v>0</v>
      </c>
      <c r="H25" s="14">
        <v>4</v>
      </c>
      <c r="I25" s="13">
        <v>0</v>
      </c>
      <c r="J25" s="14">
        <v>0</v>
      </c>
      <c r="K25" s="13">
        <v>0</v>
      </c>
      <c r="L25" s="16">
        <f t="shared" si="0"/>
        <v>108</v>
      </c>
    </row>
    <row r="26" spans="1:12" ht="15.75" x14ac:dyDescent="0.25">
      <c r="A26" s="7">
        <v>18</v>
      </c>
      <c r="B26" s="8" t="s">
        <v>30</v>
      </c>
      <c r="C26" s="9">
        <v>12</v>
      </c>
      <c r="D26" s="10">
        <v>43</v>
      </c>
      <c r="E26" s="11">
        <v>0</v>
      </c>
      <c r="F26" s="12">
        <v>14</v>
      </c>
      <c r="G26" s="13">
        <v>0</v>
      </c>
      <c r="H26" s="14">
        <v>3</v>
      </c>
      <c r="I26" s="13">
        <v>0</v>
      </c>
      <c r="J26" s="14">
        <v>0</v>
      </c>
      <c r="K26" s="13">
        <v>0</v>
      </c>
      <c r="L26" s="16">
        <f t="shared" si="0"/>
        <v>60</v>
      </c>
    </row>
    <row r="27" spans="1:12" ht="15.75" x14ac:dyDescent="0.25">
      <c r="A27" s="7">
        <v>19</v>
      </c>
      <c r="B27" s="8" t="s">
        <v>31</v>
      </c>
      <c r="C27" s="9">
        <v>12</v>
      </c>
      <c r="D27" s="10">
        <v>135</v>
      </c>
      <c r="E27" s="11">
        <v>1</v>
      </c>
      <c r="F27" s="12">
        <v>39</v>
      </c>
      <c r="G27" s="13">
        <v>0</v>
      </c>
      <c r="H27" s="14">
        <v>4</v>
      </c>
      <c r="I27" s="13">
        <v>0</v>
      </c>
      <c r="J27" s="14">
        <v>0</v>
      </c>
      <c r="K27" s="13">
        <v>0</v>
      </c>
      <c r="L27" s="16">
        <f t="shared" si="0"/>
        <v>179</v>
      </c>
    </row>
    <row r="28" spans="1:12" ht="15.75" x14ac:dyDescent="0.25">
      <c r="A28" s="7">
        <v>20</v>
      </c>
      <c r="B28" s="8" t="s">
        <v>32</v>
      </c>
      <c r="C28" s="9">
        <v>12</v>
      </c>
      <c r="D28" s="10">
        <v>24</v>
      </c>
      <c r="E28" s="11">
        <v>0</v>
      </c>
      <c r="F28" s="12">
        <v>10</v>
      </c>
      <c r="G28" s="13">
        <v>0</v>
      </c>
      <c r="H28" s="14">
        <v>1</v>
      </c>
      <c r="I28" s="13">
        <v>0</v>
      </c>
      <c r="J28" s="14">
        <v>0</v>
      </c>
      <c r="K28" s="13">
        <v>0</v>
      </c>
      <c r="L28" s="16">
        <f t="shared" si="0"/>
        <v>35</v>
      </c>
    </row>
    <row r="29" spans="1:12" ht="15.75" x14ac:dyDescent="0.25">
      <c r="A29" s="7">
        <v>21</v>
      </c>
      <c r="B29" s="8" t="s">
        <v>33</v>
      </c>
      <c r="C29" s="9">
        <v>12</v>
      </c>
      <c r="D29" s="10">
        <v>112</v>
      </c>
      <c r="E29" s="11">
        <v>1</v>
      </c>
      <c r="F29" s="12">
        <v>16</v>
      </c>
      <c r="G29" s="13">
        <v>0</v>
      </c>
      <c r="H29" s="14">
        <v>3</v>
      </c>
      <c r="I29" s="13">
        <v>0</v>
      </c>
      <c r="J29" s="14">
        <v>0</v>
      </c>
      <c r="K29" s="13">
        <v>0</v>
      </c>
      <c r="L29" s="16">
        <f t="shared" si="0"/>
        <v>132</v>
      </c>
    </row>
    <row r="30" spans="1:12" ht="15.75" x14ac:dyDescent="0.25">
      <c r="A30" s="7">
        <v>22</v>
      </c>
      <c r="B30" s="8" t="s">
        <v>34</v>
      </c>
      <c r="C30" s="9">
        <v>12</v>
      </c>
      <c r="D30" s="10">
        <v>72</v>
      </c>
      <c r="E30" s="11">
        <v>4</v>
      </c>
      <c r="F30" s="12">
        <v>31</v>
      </c>
      <c r="G30" s="13">
        <v>0</v>
      </c>
      <c r="H30" s="14">
        <v>1</v>
      </c>
      <c r="I30" s="13">
        <v>0</v>
      </c>
      <c r="J30" s="14">
        <v>0</v>
      </c>
      <c r="K30" s="13">
        <v>0</v>
      </c>
      <c r="L30" s="16">
        <f t="shared" si="0"/>
        <v>108</v>
      </c>
    </row>
    <row r="31" spans="1:12" ht="15.75" x14ac:dyDescent="0.25">
      <c r="A31" s="7">
        <v>23</v>
      </c>
      <c r="B31" s="8" t="s">
        <v>35</v>
      </c>
      <c r="C31" s="9">
        <v>12</v>
      </c>
      <c r="D31" s="10">
        <v>40</v>
      </c>
      <c r="E31" s="11">
        <v>3</v>
      </c>
      <c r="F31" s="12">
        <v>20</v>
      </c>
      <c r="G31" s="13">
        <v>0</v>
      </c>
      <c r="H31" s="14">
        <v>9</v>
      </c>
      <c r="I31" s="13">
        <v>0</v>
      </c>
      <c r="J31" s="14">
        <v>0</v>
      </c>
      <c r="K31" s="13">
        <v>0</v>
      </c>
      <c r="L31" s="16">
        <f t="shared" si="0"/>
        <v>72</v>
      </c>
    </row>
    <row r="32" spans="1:12" ht="15.75" x14ac:dyDescent="0.25">
      <c r="A32" s="7">
        <v>24</v>
      </c>
      <c r="B32" s="8" t="s">
        <v>36</v>
      </c>
      <c r="C32" s="9">
        <v>12</v>
      </c>
      <c r="D32" s="10">
        <v>54</v>
      </c>
      <c r="E32" s="11">
        <v>2</v>
      </c>
      <c r="F32" s="12">
        <v>20</v>
      </c>
      <c r="G32" s="13">
        <v>0</v>
      </c>
      <c r="H32" s="14">
        <v>8</v>
      </c>
      <c r="I32" s="13">
        <v>0</v>
      </c>
      <c r="J32" s="14">
        <v>0</v>
      </c>
      <c r="K32" s="13">
        <v>0</v>
      </c>
      <c r="L32" s="16">
        <f t="shared" si="0"/>
        <v>84</v>
      </c>
    </row>
    <row r="33" spans="1:12" ht="15.75" x14ac:dyDescent="0.25">
      <c r="A33" s="7">
        <v>25</v>
      </c>
      <c r="B33" s="18" t="s">
        <v>37</v>
      </c>
      <c r="C33" s="19">
        <v>12</v>
      </c>
      <c r="D33" s="10">
        <v>178</v>
      </c>
      <c r="E33" s="20">
        <v>5</v>
      </c>
      <c r="F33" s="12">
        <v>30</v>
      </c>
      <c r="G33" s="21">
        <v>1</v>
      </c>
      <c r="H33" s="14">
        <v>3</v>
      </c>
      <c r="I33" s="13">
        <v>0</v>
      </c>
      <c r="J33" s="14">
        <v>0</v>
      </c>
      <c r="K33" s="21">
        <v>0</v>
      </c>
      <c r="L33" s="16">
        <f t="shared" si="0"/>
        <v>217</v>
      </c>
    </row>
    <row r="34" spans="1:12" ht="15.75" x14ac:dyDescent="0.25">
      <c r="A34" s="7">
        <v>26</v>
      </c>
      <c r="B34" s="8" t="s">
        <v>38</v>
      </c>
      <c r="C34" s="22">
        <v>12</v>
      </c>
      <c r="D34" s="10">
        <v>41</v>
      </c>
      <c r="E34" s="23">
        <v>2</v>
      </c>
      <c r="F34" s="12">
        <v>29</v>
      </c>
      <c r="G34" s="24">
        <v>0</v>
      </c>
      <c r="H34" s="14">
        <v>18</v>
      </c>
      <c r="I34" s="24">
        <v>0</v>
      </c>
      <c r="J34" s="14">
        <v>0</v>
      </c>
      <c r="K34" s="24">
        <v>0</v>
      </c>
      <c r="L34" s="16">
        <f t="shared" si="0"/>
        <v>90</v>
      </c>
    </row>
    <row r="35" spans="1:12" ht="15.75" x14ac:dyDescent="0.25">
      <c r="A35" s="7">
        <v>27</v>
      </c>
      <c r="B35" s="18" t="s">
        <v>39</v>
      </c>
      <c r="C35" s="22">
        <v>12</v>
      </c>
      <c r="D35" s="10">
        <v>0</v>
      </c>
      <c r="E35" s="23">
        <v>0</v>
      </c>
      <c r="F35" s="12">
        <v>0</v>
      </c>
      <c r="G35" s="24">
        <v>0</v>
      </c>
      <c r="H35" s="14">
        <v>0</v>
      </c>
      <c r="I35" s="24">
        <v>0</v>
      </c>
      <c r="J35" s="14">
        <v>0</v>
      </c>
      <c r="K35" s="24">
        <v>0</v>
      </c>
      <c r="L35" s="16">
        <f t="shared" si="0"/>
        <v>0</v>
      </c>
    </row>
    <row r="36" spans="1:12" ht="15.75" x14ac:dyDescent="0.25">
      <c r="A36" s="7">
        <v>28</v>
      </c>
      <c r="B36" s="18" t="s">
        <v>40</v>
      </c>
      <c r="C36" s="22">
        <v>12</v>
      </c>
      <c r="D36" s="10">
        <v>0</v>
      </c>
      <c r="E36" s="23">
        <v>0</v>
      </c>
      <c r="F36" s="12">
        <v>0</v>
      </c>
      <c r="G36" s="24">
        <v>0</v>
      </c>
      <c r="H36" s="14">
        <v>0</v>
      </c>
      <c r="I36" s="24">
        <v>0</v>
      </c>
      <c r="J36" s="14">
        <v>0</v>
      </c>
      <c r="K36" s="24">
        <v>0</v>
      </c>
      <c r="L36" s="16">
        <f t="shared" si="0"/>
        <v>0</v>
      </c>
    </row>
    <row r="37" spans="1:12" ht="16.5" thickBot="1" x14ac:dyDescent="0.3">
      <c r="A37" s="7">
        <v>29</v>
      </c>
      <c r="B37" s="18" t="s">
        <v>41</v>
      </c>
      <c r="C37" s="25">
        <v>12</v>
      </c>
      <c r="D37" s="10">
        <v>0</v>
      </c>
      <c r="E37" s="23">
        <v>0</v>
      </c>
      <c r="F37" s="12">
        <v>0</v>
      </c>
      <c r="G37" s="24">
        <v>0</v>
      </c>
      <c r="H37" s="14">
        <v>0</v>
      </c>
      <c r="I37" s="24">
        <v>0</v>
      </c>
      <c r="J37" s="14">
        <v>0</v>
      </c>
      <c r="K37" s="24">
        <v>0</v>
      </c>
      <c r="L37" s="16">
        <f t="shared" si="0"/>
        <v>0</v>
      </c>
    </row>
    <row r="38" spans="1:12" ht="15.75" x14ac:dyDescent="0.25">
      <c r="A38" s="225" t="s">
        <v>42</v>
      </c>
      <c r="B38" s="226"/>
      <c r="C38" s="26">
        <v>12</v>
      </c>
      <c r="D38" s="27">
        <f t="shared" ref="D38:K38" si="1">SUM(D9:D37)</f>
        <v>2709</v>
      </c>
      <c r="E38" s="28">
        <f t="shared" si="1"/>
        <v>72</v>
      </c>
      <c r="F38" s="29">
        <f t="shared" si="1"/>
        <v>833</v>
      </c>
      <c r="G38" s="30">
        <f t="shared" si="1"/>
        <v>10</v>
      </c>
      <c r="H38" s="29">
        <f t="shared" si="1"/>
        <v>223</v>
      </c>
      <c r="I38" s="30">
        <f t="shared" si="1"/>
        <v>0</v>
      </c>
      <c r="J38" s="29">
        <f t="shared" si="1"/>
        <v>0</v>
      </c>
      <c r="K38" s="30">
        <f t="shared" si="1"/>
        <v>0</v>
      </c>
      <c r="L38" s="31">
        <f>D38+F38+H38</f>
        <v>3765</v>
      </c>
    </row>
    <row r="39" spans="1:12" ht="15" customHeight="1" x14ac:dyDescent="0.25">
      <c r="A39" s="227" t="s">
        <v>43</v>
      </c>
      <c r="B39" s="228"/>
      <c r="C39" s="32">
        <v>12</v>
      </c>
      <c r="D39" s="32">
        <f>SUM(D9:D33)</f>
        <v>2668</v>
      </c>
      <c r="E39" s="33">
        <f>SUM(E9:E33)</f>
        <v>70</v>
      </c>
      <c r="F39" s="32">
        <f>F9+F10+F11+F12+F13+F14+F15+F16+F17+F18+F19+F20+F21+F22+F23+F24+F25+F26+F27+F28+F29+F30+F31+F32+F3+F33</f>
        <v>804</v>
      </c>
      <c r="G39" s="33">
        <f>G9+G10+G11+G12+G14+G13+G15+G16+G17+G18+G19+G20+G21+G22+G23+G24+G25+G26+G27+G28+G29+G30+G31+G32+G33</f>
        <v>10</v>
      </c>
      <c r="H39" s="32">
        <f>H9+H10+H11+H12+H13+H14++H15+H16+H17+H18+H19+H20+H21+H22+H23+H24+H25+H26+H27+H28+H29+H30+H31+H32+H33</f>
        <v>205</v>
      </c>
      <c r="I39" s="33">
        <f>I9+I10+I11+I12+I13+I14+I15+I16+I17+I18+I19+I20+I21+I22+I23+I24+I25+I26+I27+I28+I29+I30+I31+I32+I33</f>
        <v>0</v>
      </c>
      <c r="J39" s="32">
        <f>J9+J10+J11+J12+J13+J14++J15+J16+J17+J18+J19+J20+J21+J22+J23+J24+J25+J26+J27+J28+J29+J30+J31+J32+J33</f>
        <v>0</v>
      </c>
      <c r="K39" s="33">
        <f>K9+K10+K11+K12+K13+K14+K15+K16+K17+K18+K19+K20+K21+K22+K23+K24+K25+K26+K27+K28+K29+K30+K31+K32+K33</f>
        <v>0</v>
      </c>
      <c r="L39" s="34">
        <f>L9+L10+L11+L12+L13+L14+L15+L16+L17+L18+L19+L20+L21+L22+L23+L24+L25+L26+L27+L28+L29+L30+L31+L32+L33</f>
        <v>3757</v>
      </c>
    </row>
    <row r="41" spans="1:12" ht="15.75" x14ac:dyDescent="0.25">
      <c r="D41" s="133"/>
      <c r="E41" s="133"/>
      <c r="F41" s="133"/>
      <c r="G41" s="133"/>
      <c r="H41" s="133"/>
      <c r="I41" s="133"/>
      <c r="J41" s="133"/>
      <c r="K41" s="133"/>
      <c r="L41" s="133"/>
    </row>
    <row r="43" spans="1:12" x14ac:dyDescent="0.25">
      <c r="B43" s="2" t="s">
        <v>61</v>
      </c>
      <c r="C43" s="2"/>
      <c r="D43" s="2"/>
      <c r="E43" s="2"/>
    </row>
    <row r="44" spans="1:12" ht="15.75" thickBot="1" x14ac:dyDescent="0.3">
      <c r="A44" s="211" t="s">
        <v>45</v>
      </c>
      <c r="B44" s="211"/>
    </row>
    <row r="45" spans="1:12" ht="14.25" customHeight="1" x14ac:dyDescent="0.25">
      <c r="A45" s="212" t="s">
        <v>2</v>
      </c>
      <c r="B45" s="212" t="s">
        <v>3</v>
      </c>
      <c r="C45" s="212" t="s">
        <v>4</v>
      </c>
      <c r="D45" s="215" t="s">
        <v>5</v>
      </c>
      <c r="E45" s="216"/>
      <c r="F45" s="216"/>
      <c r="G45" s="216"/>
      <c r="H45" s="216"/>
      <c r="I45" s="216"/>
      <c r="J45" s="216"/>
      <c r="K45" s="217"/>
      <c r="L45" s="218" t="s">
        <v>6</v>
      </c>
    </row>
    <row r="46" spans="1:12" ht="21.75" customHeight="1" x14ac:dyDescent="0.25">
      <c r="A46" s="213"/>
      <c r="B46" s="213"/>
      <c r="C46" s="213"/>
      <c r="D46" s="221" t="s">
        <v>7</v>
      </c>
      <c r="E46" s="222"/>
      <c r="F46" s="222" t="s">
        <v>8</v>
      </c>
      <c r="G46" s="222"/>
      <c r="H46" s="222" t="s">
        <v>9</v>
      </c>
      <c r="I46" s="222"/>
      <c r="J46" s="222" t="s">
        <v>10</v>
      </c>
      <c r="K46" s="222"/>
      <c r="L46" s="219"/>
    </row>
    <row r="47" spans="1:12" ht="13.5" customHeight="1" thickBot="1" x14ac:dyDescent="0.3">
      <c r="A47" s="213"/>
      <c r="B47" s="213"/>
      <c r="C47" s="213"/>
      <c r="D47" s="223">
        <v>1</v>
      </c>
      <c r="E47" s="224"/>
      <c r="F47" s="224">
        <v>2</v>
      </c>
      <c r="G47" s="224"/>
      <c r="H47" s="224">
        <v>3</v>
      </c>
      <c r="I47" s="224"/>
      <c r="J47" s="224">
        <v>4</v>
      </c>
      <c r="K47" s="224"/>
      <c r="L47" s="220"/>
    </row>
    <row r="48" spans="1:12" ht="15.75" thickBot="1" x14ac:dyDescent="0.3">
      <c r="A48" s="214"/>
      <c r="B48" s="214"/>
      <c r="C48" s="214"/>
      <c r="D48" s="4" t="s">
        <v>11</v>
      </c>
      <c r="E48" s="5" t="s">
        <v>12</v>
      </c>
      <c r="F48" s="5" t="s">
        <v>11</v>
      </c>
      <c r="G48" s="5" t="s">
        <v>12</v>
      </c>
      <c r="H48" s="5" t="s">
        <v>11</v>
      </c>
      <c r="I48" s="5" t="s">
        <v>12</v>
      </c>
      <c r="J48" s="5" t="s">
        <v>11</v>
      </c>
      <c r="K48" s="5" t="s">
        <v>12</v>
      </c>
      <c r="L48" s="6"/>
    </row>
    <row r="49" spans="1:12" ht="15.75" x14ac:dyDescent="0.25">
      <c r="A49" s="7">
        <v>1</v>
      </c>
      <c r="B49" s="8" t="s">
        <v>13</v>
      </c>
      <c r="C49" s="9">
        <v>12</v>
      </c>
      <c r="D49" s="38">
        <v>94</v>
      </c>
      <c r="E49" s="39">
        <v>6</v>
      </c>
      <c r="F49" s="38">
        <v>43</v>
      </c>
      <c r="G49" s="13">
        <v>2</v>
      </c>
      <c r="H49" s="14">
        <v>7</v>
      </c>
      <c r="I49" s="13">
        <v>0</v>
      </c>
      <c r="J49" s="14">
        <v>0</v>
      </c>
      <c r="K49" s="13">
        <v>0</v>
      </c>
      <c r="L49" s="16">
        <f>SUM(D49:K49)</f>
        <v>152</v>
      </c>
    </row>
    <row r="50" spans="1:12" ht="15.75" x14ac:dyDescent="0.25">
      <c r="A50" s="7">
        <v>2</v>
      </c>
      <c r="B50" s="8" t="s">
        <v>14</v>
      </c>
      <c r="C50" s="9">
        <v>12</v>
      </c>
      <c r="D50" s="38">
        <v>94</v>
      </c>
      <c r="E50" s="39">
        <v>1</v>
      </c>
      <c r="F50" s="38">
        <v>27</v>
      </c>
      <c r="G50" s="13">
        <v>0</v>
      </c>
      <c r="H50" s="14">
        <v>11</v>
      </c>
      <c r="I50" s="13">
        <v>0</v>
      </c>
      <c r="J50" s="14">
        <v>0</v>
      </c>
      <c r="K50" s="13">
        <v>0</v>
      </c>
      <c r="L50" s="16">
        <f t="shared" ref="L50:L77" si="2">SUM(D50:K50)</f>
        <v>133</v>
      </c>
    </row>
    <row r="51" spans="1:12" ht="15.75" x14ac:dyDescent="0.25">
      <c r="A51" s="7">
        <v>3</v>
      </c>
      <c r="B51" s="8" t="s">
        <v>15</v>
      </c>
      <c r="C51" s="9">
        <v>12</v>
      </c>
      <c r="D51" s="38">
        <v>308</v>
      </c>
      <c r="E51" s="39">
        <v>15</v>
      </c>
      <c r="F51" s="38">
        <v>132</v>
      </c>
      <c r="G51" s="13">
        <v>0</v>
      </c>
      <c r="H51" s="14">
        <v>16</v>
      </c>
      <c r="I51" s="13">
        <v>0</v>
      </c>
      <c r="J51" s="14">
        <v>0</v>
      </c>
      <c r="K51" s="13">
        <v>0</v>
      </c>
      <c r="L51" s="16">
        <f t="shared" si="2"/>
        <v>471</v>
      </c>
    </row>
    <row r="52" spans="1:12" ht="15.75" x14ac:dyDescent="0.25">
      <c r="A52" s="7">
        <v>4</v>
      </c>
      <c r="B52" s="17" t="s">
        <v>16</v>
      </c>
      <c r="C52" s="9">
        <v>12</v>
      </c>
      <c r="D52" s="38">
        <v>40</v>
      </c>
      <c r="E52" s="39">
        <v>1</v>
      </c>
      <c r="F52" s="38">
        <v>10</v>
      </c>
      <c r="G52" s="13">
        <v>0</v>
      </c>
      <c r="H52" s="14">
        <v>1</v>
      </c>
      <c r="I52" s="13">
        <v>0</v>
      </c>
      <c r="J52" s="14">
        <v>0</v>
      </c>
      <c r="K52" s="13">
        <v>0</v>
      </c>
      <c r="L52" s="16">
        <f t="shared" si="2"/>
        <v>52</v>
      </c>
    </row>
    <row r="53" spans="1:12" ht="15.75" x14ac:dyDescent="0.25">
      <c r="A53" s="7">
        <v>5</v>
      </c>
      <c r="B53" s="8" t="s">
        <v>17</v>
      </c>
      <c r="C53" s="9">
        <v>12</v>
      </c>
      <c r="D53" s="38">
        <v>81</v>
      </c>
      <c r="E53" s="39">
        <v>11</v>
      </c>
      <c r="F53" s="38">
        <v>26</v>
      </c>
      <c r="G53" s="13">
        <v>1</v>
      </c>
      <c r="H53" s="14">
        <v>4</v>
      </c>
      <c r="I53" s="13">
        <v>0</v>
      </c>
      <c r="J53" s="14">
        <v>0</v>
      </c>
      <c r="K53" s="13">
        <v>0</v>
      </c>
      <c r="L53" s="16">
        <f t="shared" si="2"/>
        <v>123</v>
      </c>
    </row>
    <row r="54" spans="1:12" ht="15.75" x14ac:dyDescent="0.25">
      <c r="A54" s="7">
        <v>6</v>
      </c>
      <c r="B54" s="8" t="s">
        <v>18</v>
      </c>
      <c r="C54" s="9">
        <v>12</v>
      </c>
      <c r="D54" s="38">
        <v>139</v>
      </c>
      <c r="E54" s="39">
        <v>3</v>
      </c>
      <c r="F54" s="38">
        <v>50</v>
      </c>
      <c r="G54" s="13">
        <v>1</v>
      </c>
      <c r="H54" s="14">
        <v>9</v>
      </c>
      <c r="I54" s="13">
        <v>0</v>
      </c>
      <c r="J54" s="14">
        <v>0</v>
      </c>
      <c r="K54" s="13">
        <v>0</v>
      </c>
      <c r="L54" s="16">
        <f t="shared" si="2"/>
        <v>202</v>
      </c>
    </row>
    <row r="55" spans="1:12" ht="15.75" x14ac:dyDescent="0.25">
      <c r="A55" s="7">
        <v>7</v>
      </c>
      <c r="B55" s="8" t="s">
        <v>19</v>
      </c>
      <c r="C55" s="9">
        <v>12</v>
      </c>
      <c r="D55" s="38">
        <v>69</v>
      </c>
      <c r="E55" s="39">
        <v>5</v>
      </c>
      <c r="F55" s="38">
        <v>23</v>
      </c>
      <c r="G55" s="13">
        <v>1</v>
      </c>
      <c r="H55" s="14">
        <v>1</v>
      </c>
      <c r="I55" s="13">
        <v>0</v>
      </c>
      <c r="J55" s="14">
        <v>0</v>
      </c>
      <c r="K55" s="13">
        <v>0</v>
      </c>
      <c r="L55" s="16">
        <f t="shared" si="2"/>
        <v>99</v>
      </c>
    </row>
    <row r="56" spans="1:12" ht="15.75" x14ac:dyDescent="0.25">
      <c r="A56" s="7">
        <v>8</v>
      </c>
      <c r="B56" s="8" t="s">
        <v>20</v>
      </c>
      <c r="C56" s="9">
        <v>12</v>
      </c>
      <c r="D56" s="38">
        <v>72</v>
      </c>
      <c r="E56" s="39">
        <v>3</v>
      </c>
      <c r="F56" s="38">
        <v>21</v>
      </c>
      <c r="G56" s="13">
        <v>1</v>
      </c>
      <c r="H56" s="14">
        <v>3</v>
      </c>
      <c r="I56" s="13">
        <v>0</v>
      </c>
      <c r="J56" s="14">
        <v>0</v>
      </c>
      <c r="K56" s="13">
        <v>0</v>
      </c>
      <c r="L56" s="16">
        <f t="shared" si="2"/>
        <v>100</v>
      </c>
    </row>
    <row r="57" spans="1:12" ht="15.75" x14ac:dyDescent="0.25">
      <c r="A57" s="7">
        <v>9</v>
      </c>
      <c r="B57" s="8" t="s">
        <v>21</v>
      </c>
      <c r="C57" s="9">
        <v>12</v>
      </c>
      <c r="D57" s="38">
        <v>131</v>
      </c>
      <c r="E57" s="39">
        <v>0</v>
      </c>
      <c r="F57" s="38">
        <v>22</v>
      </c>
      <c r="G57" s="13">
        <v>1</v>
      </c>
      <c r="H57" s="14">
        <v>8</v>
      </c>
      <c r="I57" s="13">
        <v>0</v>
      </c>
      <c r="J57" s="14">
        <v>0</v>
      </c>
      <c r="K57" s="13">
        <v>0</v>
      </c>
      <c r="L57" s="16">
        <f t="shared" si="2"/>
        <v>162</v>
      </c>
    </row>
    <row r="58" spans="1:12" ht="15.75" x14ac:dyDescent="0.25">
      <c r="A58" s="7">
        <v>10</v>
      </c>
      <c r="B58" s="8" t="s">
        <v>22</v>
      </c>
      <c r="C58" s="9">
        <v>12</v>
      </c>
      <c r="D58" s="38">
        <v>75</v>
      </c>
      <c r="E58" s="39">
        <v>0</v>
      </c>
      <c r="F58" s="38">
        <v>22</v>
      </c>
      <c r="G58" s="13">
        <v>0</v>
      </c>
      <c r="H58" s="14">
        <v>18</v>
      </c>
      <c r="I58" s="13">
        <v>0</v>
      </c>
      <c r="J58" s="14">
        <v>0</v>
      </c>
      <c r="K58" s="13">
        <v>0</v>
      </c>
      <c r="L58" s="16">
        <f t="shared" si="2"/>
        <v>115</v>
      </c>
    </row>
    <row r="59" spans="1:12" ht="15.75" x14ac:dyDescent="0.25">
      <c r="A59" s="7">
        <v>11</v>
      </c>
      <c r="B59" s="8" t="s">
        <v>23</v>
      </c>
      <c r="C59" s="9">
        <v>12</v>
      </c>
      <c r="D59" s="38">
        <v>0</v>
      </c>
      <c r="E59" s="39">
        <v>0</v>
      </c>
      <c r="F59" s="38">
        <v>0</v>
      </c>
      <c r="G59" s="13">
        <v>0</v>
      </c>
      <c r="H59" s="14">
        <v>0</v>
      </c>
      <c r="I59" s="13">
        <v>0</v>
      </c>
      <c r="J59" s="14">
        <v>0</v>
      </c>
      <c r="K59" s="13">
        <v>0</v>
      </c>
      <c r="L59" s="16">
        <f t="shared" si="2"/>
        <v>0</v>
      </c>
    </row>
    <row r="60" spans="1:12" ht="15.75" x14ac:dyDescent="0.25">
      <c r="A60" s="7">
        <v>12</v>
      </c>
      <c r="B60" s="8" t="s">
        <v>24</v>
      </c>
      <c r="C60" s="9">
        <v>12</v>
      </c>
      <c r="D60" s="38">
        <v>199</v>
      </c>
      <c r="E60" s="39">
        <v>9</v>
      </c>
      <c r="F60" s="38">
        <v>65</v>
      </c>
      <c r="G60" s="13">
        <v>2</v>
      </c>
      <c r="H60" s="14">
        <v>8</v>
      </c>
      <c r="I60" s="13">
        <v>0</v>
      </c>
      <c r="J60" s="14">
        <v>0</v>
      </c>
      <c r="K60" s="13">
        <v>0</v>
      </c>
      <c r="L60" s="16">
        <f t="shared" si="2"/>
        <v>283</v>
      </c>
    </row>
    <row r="61" spans="1:12" ht="15.75" x14ac:dyDescent="0.25">
      <c r="A61" s="7">
        <v>13</v>
      </c>
      <c r="B61" s="8" t="s">
        <v>25</v>
      </c>
      <c r="C61" s="9">
        <v>12</v>
      </c>
      <c r="D61" s="38">
        <v>88</v>
      </c>
      <c r="E61" s="39">
        <v>2</v>
      </c>
      <c r="F61" s="38">
        <v>24</v>
      </c>
      <c r="G61" s="13">
        <v>1</v>
      </c>
      <c r="H61" s="14">
        <v>11</v>
      </c>
      <c r="I61" s="13">
        <v>0</v>
      </c>
      <c r="J61" s="14">
        <v>0</v>
      </c>
      <c r="K61" s="13">
        <v>0</v>
      </c>
      <c r="L61" s="16">
        <f t="shared" si="2"/>
        <v>126</v>
      </c>
    </row>
    <row r="62" spans="1:12" ht="15.75" x14ac:dyDescent="0.25">
      <c r="A62" s="7">
        <v>14</v>
      </c>
      <c r="B62" s="8" t="s">
        <v>26</v>
      </c>
      <c r="C62" s="9">
        <v>12</v>
      </c>
      <c r="D62" s="38">
        <v>239</v>
      </c>
      <c r="E62" s="39">
        <v>5</v>
      </c>
      <c r="F62" s="38">
        <v>76</v>
      </c>
      <c r="G62" s="13">
        <v>3</v>
      </c>
      <c r="H62" s="14">
        <v>18</v>
      </c>
      <c r="I62" s="13">
        <v>0</v>
      </c>
      <c r="J62" s="14">
        <v>0</v>
      </c>
      <c r="K62" s="13">
        <v>0</v>
      </c>
      <c r="L62" s="16">
        <f t="shared" si="2"/>
        <v>341</v>
      </c>
    </row>
    <row r="63" spans="1:12" ht="15.75" x14ac:dyDescent="0.25">
      <c r="A63" s="7">
        <v>15</v>
      </c>
      <c r="B63" s="8" t="s">
        <v>27</v>
      </c>
      <c r="C63" s="9">
        <v>12</v>
      </c>
      <c r="D63" s="38">
        <v>163</v>
      </c>
      <c r="E63" s="39">
        <v>3</v>
      </c>
      <c r="F63" s="38">
        <v>38</v>
      </c>
      <c r="G63" s="13">
        <v>0</v>
      </c>
      <c r="H63" s="14">
        <v>11</v>
      </c>
      <c r="I63" s="13">
        <v>0</v>
      </c>
      <c r="J63" s="14">
        <v>0</v>
      </c>
      <c r="K63" s="13">
        <v>0</v>
      </c>
      <c r="L63" s="16">
        <f t="shared" si="2"/>
        <v>215</v>
      </c>
    </row>
    <row r="64" spans="1:12" ht="15.75" x14ac:dyDescent="0.25">
      <c r="A64" s="7">
        <v>16</v>
      </c>
      <c r="B64" s="8" t="s">
        <v>28</v>
      </c>
      <c r="C64" s="9">
        <v>12</v>
      </c>
      <c r="D64" s="38">
        <v>85</v>
      </c>
      <c r="E64" s="39">
        <v>4</v>
      </c>
      <c r="F64" s="38">
        <v>27</v>
      </c>
      <c r="G64" s="13">
        <v>0</v>
      </c>
      <c r="H64" s="14">
        <v>1</v>
      </c>
      <c r="I64" s="13">
        <v>0</v>
      </c>
      <c r="J64" s="14">
        <v>0</v>
      </c>
      <c r="K64" s="13">
        <v>0</v>
      </c>
      <c r="L64" s="16">
        <f t="shared" si="2"/>
        <v>117</v>
      </c>
    </row>
    <row r="65" spans="1:13" ht="15.75" x14ac:dyDescent="0.25">
      <c r="A65" s="7">
        <v>17</v>
      </c>
      <c r="B65" s="8" t="s">
        <v>29</v>
      </c>
      <c r="C65" s="9">
        <v>12</v>
      </c>
      <c r="D65" s="38">
        <v>62</v>
      </c>
      <c r="E65" s="39">
        <v>1</v>
      </c>
      <c r="F65" s="38">
        <v>27</v>
      </c>
      <c r="G65" s="13">
        <v>0</v>
      </c>
      <c r="H65" s="14">
        <v>0</v>
      </c>
      <c r="I65" s="13">
        <v>0</v>
      </c>
      <c r="J65" s="14">
        <v>0</v>
      </c>
      <c r="K65" s="13">
        <v>0</v>
      </c>
      <c r="L65" s="16">
        <f t="shared" si="2"/>
        <v>90</v>
      </c>
    </row>
    <row r="66" spans="1:13" ht="15.75" x14ac:dyDescent="0.25">
      <c r="A66" s="7">
        <v>18</v>
      </c>
      <c r="B66" s="8" t="s">
        <v>30</v>
      </c>
      <c r="C66" s="9">
        <v>12</v>
      </c>
      <c r="D66" s="38">
        <v>53</v>
      </c>
      <c r="E66" s="39">
        <v>1</v>
      </c>
      <c r="F66" s="38">
        <v>12</v>
      </c>
      <c r="G66" s="13">
        <v>0</v>
      </c>
      <c r="H66" s="14">
        <v>2</v>
      </c>
      <c r="I66" s="13">
        <v>0</v>
      </c>
      <c r="J66" s="14">
        <v>0</v>
      </c>
      <c r="K66" s="13">
        <v>0</v>
      </c>
      <c r="L66" s="16">
        <f t="shared" si="2"/>
        <v>68</v>
      </c>
    </row>
    <row r="67" spans="1:13" ht="15.75" x14ac:dyDescent="0.25">
      <c r="A67" s="7">
        <v>19</v>
      </c>
      <c r="B67" s="8" t="s">
        <v>31</v>
      </c>
      <c r="C67" s="9">
        <v>12</v>
      </c>
      <c r="D67" s="38">
        <v>106</v>
      </c>
      <c r="E67" s="39">
        <v>3</v>
      </c>
      <c r="F67" s="38">
        <v>43</v>
      </c>
      <c r="G67" s="13">
        <v>0</v>
      </c>
      <c r="H67" s="14">
        <v>7</v>
      </c>
      <c r="I67" s="13">
        <v>0</v>
      </c>
      <c r="J67" s="14">
        <v>0</v>
      </c>
      <c r="K67" s="13">
        <v>0</v>
      </c>
      <c r="L67" s="16">
        <f t="shared" si="2"/>
        <v>159</v>
      </c>
      <c r="M67" t="s">
        <v>126</v>
      </c>
    </row>
    <row r="68" spans="1:13" ht="15.75" x14ac:dyDescent="0.25">
      <c r="A68" s="7">
        <v>20</v>
      </c>
      <c r="B68" s="8" t="s">
        <v>32</v>
      </c>
      <c r="C68" s="9">
        <v>12</v>
      </c>
      <c r="D68" s="38">
        <v>37</v>
      </c>
      <c r="E68" s="39">
        <v>0</v>
      </c>
      <c r="F68" s="38">
        <v>12</v>
      </c>
      <c r="G68" s="13">
        <v>0</v>
      </c>
      <c r="H68" s="14">
        <v>0</v>
      </c>
      <c r="I68" s="13">
        <v>0</v>
      </c>
      <c r="J68" s="14">
        <v>0</v>
      </c>
      <c r="K68" s="13">
        <v>0</v>
      </c>
      <c r="L68" s="16">
        <f t="shared" si="2"/>
        <v>49</v>
      </c>
    </row>
    <row r="69" spans="1:13" ht="15.75" x14ac:dyDescent="0.25">
      <c r="A69" s="7">
        <v>21</v>
      </c>
      <c r="B69" s="8" t="s">
        <v>33</v>
      </c>
      <c r="C69" s="9">
        <v>12</v>
      </c>
      <c r="D69" s="38">
        <v>101</v>
      </c>
      <c r="E69" s="39">
        <v>1</v>
      </c>
      <c r="F69" s="38">
        <v>14</v>
      </c>
      <c r="G69" s="13">
        <v>0</v>
      </c>
      <c r="H69" s="14">
        <v>4</v>
      </c>
      <c r="I69" s="13">
        <v>0</v>
      </c>
      <c r="J69" s="14">
        <v>0</v>
      </c>
      <c r="K69" s="13">
        <v>0</v>
      </c>
      <c r="L69" s="16">
        <f t="shared" si="2"/>
        <v>120</v>
      </c>
    </row>
    <row r="70" spans="1:13" ht="15.75" x14ac:dyDescent="0.25">
      <c r="A70" s="7">
        <v>22</v>
      </c>
      <c r="B70" s="8" t="s">
        <v>34</v>
      </c>
      <c r="C70" s="9">
        <v>12</v>
      </c>
      <c r="D70" s="38">
        <v>95</v>
      </c>
      <c r="E70" s="39">
        <v>10</v>
      </c>
      <c r="F70" s="38">
        <v>35</v>
      </c>
      <c r="G70" s="13">
        <v>1</v>
      </c>
      <c r="H70" s="14">
        <v>3</v>
      </c>
      <c r="I70" s="13">
        <v>0</v>
      </c>
      <c r="J70" s="14">
        <v>0</v>
      </c>
      <c r="K70" s="13">
        <v>0</v>
      </c>
      <c r="L70" s="16">
        <f t="shared" si="2"/>
        <v>144</v>
      </c>
    </row>
    <row r="71" spans="1:13" ht="15.75" x14ac:dyDescent="0.25">
      <c r="A71" s="7">
        <v>23</v>
      </c>
      <c r="B71" s="8" t="s">
        <v>35</v>
      </c>
      <c r="C71" s="9">
        <v>12</v>
      </c>
      <c r="D71" s="38">
        <v>45</v>
      </c>
      <c r="E71" s="39">
        <v>5</v>
      </c>
      <c r="F71" s="38">
        <v>21</v>
      </c>
      <c r="G71" s="13">
        <v>0</v>
      </c>
      <c r="H71" s="14">
        <v>4</v>
      </c>
      <c r="I71" s="13">
        <v>0</v>
      </c>
      <c r="J71" s="14">
        <v>0</v>
      </c>
      <c r="K71" s="13">
        <v>0</v>
      </c>
      <c r="L71" s="16">
        <f t="shared" si="2"/>
        <v>75</v>
      </c>
    </row>
    <row r="72" spans="1:13" ht="15.75" x14ac:dyDescent="0.25">
      <c r="A72" s="7">
        <v>24</v>
      </c>
      <c r="B72" s="8" t="s">
        <v>36</v>
      </c>
      <c r="C72" s="9">
        <v>12</v>
      </c>
      <c r="D72" s="38">
        <v>69</v>
      </c>
      <c r="E72" s="39">
        <v>4</v>
      </c>
      <c r="F72" s="38">
        <v>20</v>
      </c>
      <c r="G72" s="13">
        <v>1</v>
      </c>
      <c r="H72" s="14">
        <v>6</v>
      </c>
      <c r="I72" s="13">
        <v>0</v>
      </c>
      <c r="J72" s="14">
        <v>0</v>
      </c>
      <c r="K72" s="13">
        <v>0</v>
      </c>
      <c r="L72" s="16">
        <f t="shared" si="2"/>
        <v>100</v>
      </c>
    </row>
    <row r="73" spans="1:13" ht="15.75" x14ac:dyDescent="0.25">
      <c r="A73" s="7">
        <v>25</v>
      </c>
      <c r="B73" s="18" t="s">
        <v>37</v>
      </c>
      <c r="C73" s="19">
        <v>12</v>
      </c>
      <c r="D73" s="38">
        <v>158</v>
      </c>
      <c r="E73" s="39">
        <v>8</v>
      </c>
      <c r="F73" s="38">
        <v>35</v>
      </c>
      <c r="G73" s="13">
        <v>2</v>
      </c>
      <c r="H73" s="14">
        <v>4</v>
      </c>
      <c r="I73" s="13">
        <v>0</v>
      </c>
      <c r="J73" s="14">
        <v>0</v>
      </c>
      <c r="K73" s="13">
        <v>0</v>
      </c>
      <c r="L73" s="16">
        <f t="shared" si="2"/>
        <v>207</v>
      </c>
    </row>
    <row r="74" spans="1:13" ht="15.75" x14ac:dyDescent="0.25">
      <c r="A74" s="7">
        <v>26</v>
      </c>
      <c r="B74" s="8" t="s">
        <v>38</v>
      </c>
      <c r="C74" s="22">
        <v>12</v>
      </c>
      <c r="D74" s="38">
        <v>45</v>
      </c>
      <c r="E74" s="39">
        <v>2</v>
      </c>
      <c r="F74" s="38">
        <v>21</v>
      </c>
      <c r="G74" s="13">
        <v>0</v>
      </c>
      <c r="H74" s="14">
        <v>8</v>
      </c>
      <c r="I74" s="13">
        <v>0</v>
      </c>
      <c r="J74" s="14">
        <v>0</v>
      </c>
      <c r="K74" s="13">
        <v>0</v>
      </c>
      <c r="L74" s="16">
        <f t="shared" si="2"/>
        <v>76</v>
      </c>
    </row>
    <row r="75" spans="1:13" ht="15.75" x14ac:dyDescent="0.25">
      <c r="A75" s="7">
        <v>27</v>
      </c>
      <c r="B75" s="18" t="s">
        <v>39</v>
      </c>
      <c r="C75" s="22">
        <v>12</v>
      </c>
      <c r="D75" s="38">
        <v>0</v>
      </c>
      <c r="E75" s="39">
        <v>0</v>
      </c>
      <c r="F75" s="38">
        <v>0</v>
      </c>
      <c r="G75" s="13">
        <v>0</v>
      </c>
      <c r="H75" s="14">
        <v>0</v>
      </c>
      <c r="I75" s="13">
        <v>0</v>
      </c>
      <c r="J75" s="14">
        <v>0</v>
      </c>
      <c r="K75" s="13">
        <v>0</v>
      </c>
      <c r="L75" s="16">
        <f t="shared" si="2"/>
        <v>0</v>
      </c>
    </row>
    <row r="76" spans="1:13" ht="15.75" x14ac:dyDescent="0.25">
      <c r="A76" s="7">
        <v>28</v>
      </c>
      <c r="B76" s="18" t="s">
        <v>40</v>
      </c>
      <c r="C76" s="22">
        <v>12</v>
      </c>
      <c r="D76" s="38">
        <v>0</v>
      </c>
      <c r="E76" s="39">
        <v>0</v>
      </c>
      <c r="F76" s="38">
        <v>0</v>
      </c>
      <c r="G76" s="13">
        <v>0</v>
      </c>
      <c r="H76" s="14">
        <v>0</v>
      </c>
      <c r="I76" s="13">
        <v>0</v>
      </c>
      <c r="J76" s="14">
        <v>0</v>
      </c>
      <c r="K76" s="13">
        <v>0</v>
      </c>
      <c r="L76" s="16">
        <f t="shared" si="2"/>
        <v>0</v>
      </c>
    </row>
    <row r="77" spans="1:13" ht="15.75" x14ac:dyDescent="0.25">
      <c r="A77" s="40">
        <v>29</v>
      </c>
      <c r="B77" s="18" t="s">
        <v>41</v>
      </c>
      <c r="C77" s="25">
        <v>12</v>
      </c>
      <c r="D77" s="38">
        <v>0</v>
      </c>
      <c r="E77" s="41">
        <v>0</v>
      </c>
      <c r="F77" s="38">
        <v>0</v>
      </c>
      <c r="G77" s="42">
        <v>0</v>
      </c>
      <c r="H77" s="14">
        <v>0</v>
      </c>
      <c r="I77" s="42">
        <v>0</v>
      </c>
      <c r="J77" s="14">
        <v>0</v>
      </c>
      <c r="K77" s="42">
        <v>0</v>
      </c>
      <c r="L77" s="16">
        <f t="shared" si="2"/>
        <v>0</v>
      </c>
    </row>
    <row r="78" spans="1:13" ht="15.75" x14ac:dyDescent="0.25">
      <c r="A78" s="229" t="s">
        <v>42</v>
      </c>
      <c r="B78" s="229"/>
      <c r="C78" s="26">
        <v>12</v>
      </c>
      <c r="D78" s="32">
        <f t="shared" ref="D78:K78" si="3">SUM(D49:D77)</f>
        <v>2648</v>
      </c>
      <c r="E78" s="33">
        <f t="shared" si="3"/>
        <v>103</v>
      </c>
      <c r="F78" s="32">
        <f t="shared" si="3"/>
        <v>846</v>
      </c>
      <c r="G78" s="33">
        <f t="shared" si="3"/>
        <v>17</v>
      </c>
      <c r="H78" s="32">
        <f t="shared" si="3"/>
        <v>165</v>
      </c>
      <c r="I78" s="33">
        <f t="shared" si="3"/>
        <v>0</v>
      </c>
      <c r="J78" s="32">
        <f t="shared" si="3"/>
        <v>0</v>
      </c>
      <c r="K78" s="33">
        <f t="shared" si="3"/>
        <v>0</v>
      </c>
      <c r="L78" s="34">
        <f>SUM(D78:K78)</f>
        <v>3779</v>
      </c>
    </row>
    <row r="79" spans="1:13" ht="15.75" x14ac:dyDescent="0.25">
      <c r="A79" s="230" t="s">
        <v>43</v>
      </c>
      <c r="B79" s="231"/>
      <c r="C79" s="32">
        <v>12</v>
      </c>
      <c r="D79" s="32">
        <f t="shared" ref="D79:K79" si="4">D49+D50+D51+D52+D53+D54+D55+D56+D57+D58+D59+D60+D61+D62+D63+D64+D65+D66+D67+D68+D69+D70+D71+D72+D73</f>
        <v>2603</v>
      </c>
      <c r="E79" s="33">
        <f t="shared" si="4"/>
        <v>101</v>
      </c>
      <c r="F79" s="32">
        <f t="shared" si="4"/>
        <v>825</v>
      </c>
      <c r="G79" s="33">
        <f t="shared" si="4"/>
        <v>17</v>
      </c>
      <c r="H79" s="32">
        <f t="shared" si="4"/>
        <v>157</v>
      </c>
      <c r="I79" s="33">
        <f t="shared" si="4"/>
        <v>0</v>
      </c>
      <c r="J79" s="32">
        <f t="shared" si="4"/>
        <v>0</v>
      </c>
      <c r="K79" s="33">
        <f t="shared" si="4"/>
        <v>0</v>
      </c>
      <c r="L79" s="34">
        <f>SUM(D79:K79)</f>
        <v>3703</v>
      </c>
    </row>
    <row r="81" spans="1:15" ht="15.75" x14ac:dyDescent="0.25">
      <c r="D81" s="171"/>
      <c r="E81" s="133"/>
      <c r="F81" s="133"/>
      <c r="G81" s="133"/>
      <c r="H81" s="133"/>
      <c r="I81" s="133"/>
      <c r="J81" s="133"/>
      <c r="K81" s="133"/>
      <c r="L81" s="171"/>
      <c r="M81" s="152"/>
    </row>
    <row r="83" spans="1:15" x14ac:dyDescent="0.25">
      <c r="B83" s="2" t="s">
        <v>61</v>
      </c>
      <c r="C83" s="2"/>
      <c r="D83" s="2"/>
      <c r="E83" s="2"/>
    </row>
    <row r="84" spans="1:15" ht="15.75" thickBot="1" x14ac:dyDescent="0.3">
      <c r="A84" s="211" t="s">
        <v>46</v>
      </c>
      <c r="B84" s="211"/>
    </row>
    <row r="85" spans="1:15" ht="12.75" customHeight="1" x14ac:dyDescent="0.25">
      <c r="A85" s="212" t="s">
        <v>2</v>
      </c>
      <c r="B85" s="212" t="s">
        <v>3</v>
      </c>
      <c r="C85" s="212" t="s">
        <v>4</v>
      </c>
      <c r="D85" s="215" t="s">
        <v>5</v>
      </c>
      <c r="E85" s="216"/>
      <c r="F85" s="216"/>
      <c r="G85" s="216"/>
      <c r="H85" s="216"/>
      <c r="I85" s="216"/>
      <c r="J85" s="216"/>
      <c r="K85" s="217"/>
      <c r="L85" s="218" t="s">
        <v>6</v>
      </c>
    </row>
    <row r="86" spans="1:15" ht="21" customHeight="1" x14ac:dyDescent="0.25">
      <c r="A86" s="213"/>
      <c r="B86" s="213"/>
      <c r="C86" s="213"/>
      <c r="D86" s="221" t="s">
        <v>7</v>
      </c>
      <c r="E86" s="222"/>
      <c r="F86" s="222" t="s">
        <v>8</v>
      </c>
      <c r="G86" s="222"/>
      <c r="H86" s="222" t="s">
        <v>9</v>
      </c>
      <c r="I86" s="222"/>
      <c r="J86" s="222" t="s">
        <v>10</v>
      </c>
      <c r="K86" s="222"/>
      <c r="L86" s="219"/>
    </row>
    <row r="87" spans="1:15" ht="13.5" customHeight="1" thickBot="1" x14ac:dyDescent="0.3">
      <c r="A87" s="213"/>
      <c r="B87" s="213"/>
      <c r="C87" s="213"/>
      <c r="D87" s="223">
        <v>1</v>
      </c>
      <c r="E87" s="224"/>
      <c r="F87" s="224">
        <v>2</v>
      </c>
      <c r="G87" s="224"/>
      <c r="H87" s="224">
        <v>3</v>
      </c>
      <c r="I87" s="224"/>
      <c r="J87" s="224">
        <v>4</v>
      </c>
      <c r="K87" s="224"/>
      <c r="L87" s="220"/>
    </row>
    <row r="88" spans="1:15" ht="15.75" thickBot="1" x14ac:dyDescent="0.3">
      <c r="A88" s="214"/>
      <c r="B88" s="214"/>
      <c r="C88" s="214"/>
      <c r="D88" s="4" t="s">
        <v>11</v>
      </c>
      <c r="E88" s="5" t="s">
        <v>12</v>
      </c>
      <c r="F88" s="5" t="s">
        <v>11</v>
      </c>
      <c r="G88" s="5" t="s">
        <v>12</v>
      </c>
      <c r="H88" s="5" t="s">
        <v>11</v>
      </c>
      <c r="I88" s="5" t="s">
        <v>12</v>
      </c>
      <c r="J88" s="5" t="s">
        <v>11</v>
      </c>
      <c r="K88" s="5" t="s">
        <v>12</v>
      </c>
      <c r="L88" s="6"/>
      <c r="M88" t="s">
        <v>126</v>
      </c>
    </row>
    <row r="89" spans="1:15" ht="15.75" x14ac:dyDescent="0.25">
      <c r="A89" s="7">
        <v>1</v>
      </c>
      <c r="B89" s="8" t="s">
        <v>13</v>
      </c>
      <c r="C89" s="9">
        <v>12</v>
      </c>
      <c r="D89" s="45">
        <v>68</v>
      </c>
      <c r="E89" s="24">
        <v>1</v>
      </c>
      <c r="F89" s="46">
        <v>35</v>
      </c>
      <c r="G89" s="24">
        <v>0</v>
      </c>
      <c r="H89" s="46">
        <v>2</v>
      </c>
      <c r="I89" s="24">
        <v>0</v>
      </c>
      <c r="J89" s="46">
        <v>0</v>
      </c>
      <c r="K89" s="24">
        <v>0</v>
      </c>
      <c r="L89" s="47">
        <f>SUM(D89:K89)</f>
        <v>106</v>
      </c>
    </row>
    <row r="90" spans="1:15" ht="15.75" x14ac:dyDescent="0.25">
      <c r="A90" s="7">
        <v>2</v>
      </c>
      <c r="B90" s="8" t="s">
        <v>14</v>
      </c>
      <c r="C90" s="9">
        <v>12</v>
      </c>
      <c r="D90" s="45">
        <v>82</v>
      </c>
      <c r="E90" s="24">
        <v>5</v>
      </c>
      <c r="F90" s="46">
        <v>27</v>
      </c>
      <c r="G90" s="24">
        <v>1</v>
      </c>
      <c r="H90" s="46">
        <v>6</v>
      </c>
      <c r="I90" s="24">
        <v>0</v>
      </c>
      <c r="J90" s="46">
        <v>0</v>
      </c>
      <c r="K90" s="24">
        <v>0</v>
      </c>
      <c r="L90" s="47">
        <f t="shared" ref="L90:L117" si="5">SUM(D90:K90)</f>
        <v>121</v>
      </c>
      <c r="O90" s="3"/>
    </row>
    <row r="91" spans="1:15" ht="15.75" x14ac:dyDescent="0.25">
      <c r="A91" s="7">
        <v>3</v>
      </c>
      <c r="B91" s="8" t="s">
        <v>15</v>
      </c>
      <c r="C91" s="9">
        <v>12</v>
      </c>
      <c r="D91" s="45">
        <v>294</v>
      </c>
      <c r="E91" s="24">
        <v>6</v>
      </c>
      <c r="F91" s="46">
        <v>124</v>
      </c>
      <c r="G91" s="24">
        <v>0</v>
      </c>
      <c r="H91" s="46">
        <v>15</v>
      </c>
      <c r="I91" s="24">
        <v>0</v>
      </c>
      <c r="J91" s="46">
        <v>0</v>
      </c>
      <c r="K91" s="24">
        <v>0</v>
      </c>
      <c r="L91" s="47">
        <f t="shared" si="5"/>
        <v>439</v>
      </c>
    </row>
    <row r="92" spans="1:15" ht="15.75" x14ac:dyDescent="0.25">
      <c r="A92" s="7">
        <v>4</v>
      </c>
      <c r="B92" s="17" t="s">
        <v>16</v>
      </c>
      <c r="C92" s="9">
        <v>12</v>
      </c>
      <c r="D92" s="45">
        <v>24</v>
      </c>
      <c r="E92" s="24">
        <v>1</v>
      </c>
      <c r="F92" s="46">
        <v>7</v>
      </c>
      <c r="G92" s="24">
        <v>0</v>
      </c>
      <c r="H92" s="46">
        <v>0</v>
      </c>
      <c r="I92" s="24">
        <v>0</v>
      </c>
      <c r="J92" s="46">
        <v>0</v>
      </c>
      <c r="K92" s="24">
        <v>0</v>
      </c>
      <c r="L92" s="47">
        <f t="shared" si="5"/>
        <v>32</v>
      </c>
    </row>
    <row r="93" spans="1:15" ht="15.75" x14ac:dyDescent="0.25">
      <c r="A93" s="7">
        <v>5</v>
      </c>
      <c r="B93" s="8" t="s">
        <v>17</v>
      </c>
      <c r="C93" s="9">
        <v>12</v>
      </c>
      <c r="D93" s="45">
        <v>93</v>
      </c>
      <c r="E93" s="24">
        <v>2</v>
      </c>
      <c r="F93" s="46">
        <v>20</v>
      </c>
      <c r="G93" s="24">
        <v>0</v>
      </c>
      <c r="H93" s="46">
        <v>6</v>
      </c>
      <c r="I93" s="24">
        <v>0</v>
      </c>
      <c r="J93" s="46">
        <v>0</v>
      </c>
      <c r="K93" s="24">
        <v>0</v>
      </c>
      <c r="L93" s="47">
        <f t="shared" si="5"/>
        <v>121</v>
      </c>
    </row>
    <row r="94" spans="1:15" ht="15.75" x14ac:dyDescent="0.25">
      <c r="A94" s="7">
        <v>6</v>
      </c>
      <c r="B94" s="8" t="s">
        <v>18</v>
      </c>
      <c r="C94" s="9">
        <v>12</v>
      </c>
      <c r="D94" s="45">
        <v>139</v>
      </c>
      <c r="E94" s="24">
        <v>2</v>
      </c>
      <c r="F94" s="46">
        <v>45</v>
      </c>
      <c r="G94" s="24">
        <v>0</v>
      </c>
      <c r="H94" s="46">
        <v>14</v>
      </c>
      <c r="I94" s="24">
        <v>0</v>
      </c>
      <c r="J94" s="46">
        <v>0</v>
      </c>
      <c r="K94" s="24">
        <v>0</v>
      </c>
      <c r="L94" s="47">
        <f t="shared" si="5"/>
        <v>200</v>
      </c>
    </row>
    <row r="95" spans="1:15" ht="15.75" x14ac:dyDescent="0.25">
      <c r="A95" s="7">
        <v>7</v>
      </c>
      <c r="B95" s="8" t="s">
        <v>19</v>
      </c>
      <c r="C95" s="9">
        <v>12</v>
      </c>
      <c r="D95" s="45">
        <v>79</v>
      </c>
      <c r="E95" s="24">
        <v>0</v>
      </c>
      <c r="F95" s="46">
        <v>20</v>
      </c>
      <c r="G95" s="24">
        <v>3</v>
      </c>
      <c r="H95" s="46">
        <v>1</v>
      </c>
      <c r="I95" s="24">
        <v>0</v>
      </c>
      <c r="J95" s="46">
        <v>0</v>
      </c>
      <c r="K95" s="24">
        <v>0</v>
      </c>
      <c r="L95" s="47">
        <f t="shared" si="5"/>
        <v>103</v>
      </c>
    </row>
    <row r="96" spans="1:15" ht="15.75" x14ac:dyDescent="0.25">
      <c r="A96" s="7">
        <v>8</v>
      </c>
      <c r="B96" s="8" t="s">
        <v>20</v>
      </c>
      <c r="C96" s="9">
        <v>12</v>
      </c>
      <c r="D96" s="45">
        <v>68</v>
      </c>
      <c r="E96" s="24">
        <v>2</v>
      </c>
      <c r="F96" s="46">
        <v>12</v>
      </c>
      <c r="G96" s="24">
        <v>0</v>
      </c>
      <c r="H96" s="46">
        <v>3</v>
      </c>
      <c r="I96" s="24">
        <v>0</v>
      </c>
      <c r="J96" s="46">
        <v>0</v>
      </c>
      <c r="K96" s="24">
        <v>0</v>
      </c>
      <c r="L96" s="47">
        <f t="shared" si="5"/>
        <v>85</v>
      </c>
    </row>
    <row r="97" spans="1:12" ht="15.75" x14ac:dyDescent="0.25">
      <c r="A97" s="7">
        <v>9</v>
      </c>
      <c r="B97" s="17" t="s">
        <v>21</v>
      </c>
      <c r="C97" s="9">
        <v>12</v>
      </c>
      <c r="D97" s="45">
        <v>98</v>
      </c>
      <c r="E97" s="24">
        <v>0</v>
      </c>
      <c r="F97" s="46">
        <v>27</v>
      </c>
      <c r="G97" s="24">
        <v>2</v>
      </c>
      <c r="H97" s="46">
        <v>6</v>
      </c>
      <c r="I97" s="24">
        <v>0</v>
      </c>
      <c r="J97" s="46">
        <v>0</v>
      </c>
      <c r="K97" s="24">
        <v>0</v>
      </c>
      <c r="L97" s="47">
        <f t="shared" si="5"/>
        <v>133</v>
      </c>
    </row>
    <row r="98" spans="1:12" ht="15.75" x14ac:dyDescent="0.25">
      <c r="A98" s="7">
        <v>10</v>
      </c>
      <c r="B98" s="17" t="s">
        <v>22</v>
      </c>
      <c r="C98" s="9">
        <v>12</v>
      </c>
      <c r="D98" s="45">
        <v>72</v>
      </c>
      <c r="E98" s="24">
        <v>2</v>
      </c>
      <c r="F98" s="46">
        <v>20</v>
      </c>
      <c r="G98" s="24">
        <v>0</v>
      </c>
      <c r="H98" s="46">
        <v>20</v>
      </c>
      <c r="I98" s="24">
        <v>0</v>
      </c>
      <c r="J98" s="46">
        <v>0</v>
      </c>
      <c r="K98" s="24">
        <v>0</v>
      </c>
      <c r="L98" s="47">
        <f t="shared" si="5"/>
        <v>114</v>
      </c>
    </row>
    <row r="99" spans="1:12" ht="15.75" x14ac:dyDescent="0.25">
      <c r="A99" s="7">
        <v>11</v>
      </c>
      <c r="B99" s="17" t="s">
        <v>23</v>
      </c>
      <c r="C99" s="9">
        <v>12</v>
      </c>
      <c r="D99" s="45">
        <v>0</v>
      </c>
      <c r="E99" s="24">
        <v>0</v>
      </c>
      <c r="F99" s="46">
        <v>0</v>
      </c>
      <c r="G99" s="24">
        <v>0</v>
      </c>
      <c r="H99" s="46">
        <v>0</v>
      </c>
      <c r="I99" s="24">
        <v>0</v>
      </c>
      <c r="J99" s="46">
        <v>0</v>
      </c>
      <c r="K99" s="24">
        <v>0</v>
      </c>
      <c r="L99" s="47">
        <f t="shared" si="5"/>
        <v>0</v>
      </c>
    </row>
    <row r="100" spans="1:12" ht="15.75" x14ac:dyDescent="0.25">
      <c r="A100" s="7">
        <v>12</v>
      </c>
      <c r="B100" s="17" t="s">
        <v>24</v>
      </c>
      <c r="C100" s="9">
        <v>12</v>
      </c>
      <c r="D100" s="45">
        <v>181</v>
      </c>
      <c r="E100" s="24">
        <v>8</v>
      </c>
      <c r="F100" s="46">
        <v>46</v>
      </c>
      <c r="G100" s="24">
        <v>4</v>
      </c>
      <c r="H100" s="46">
        <v>6</v>
      </c>
      <c r="I100" s="24">
        <v>0</v>
      </c>
      <c r="J100" s="46">
        <v>0</v>
      </c>
      <c r="K100" s="24">
        <v>0</v>
      </c>
      <c r="L100" s="47">
        <f t="shared" si="5"/>
        <v>245</v>
      </c>
    </row>
    <row r="101" spans="1:12" ht="15.75" x14ac:dyDescent="0.25">
      <c r="A101" s="7">
        <v>13</v>
      </c>
      <c r="B101" s="17" t="s">
        <v>25</v>
      </c>
      <c r="C101" s="9">
        <v>12</v>
      </c>
      <c r="D101" s="45">
        <v>91</v>
      </c>
      <c r="E101" s="24">
        <v>0</v>
      </c>
      <c r="F101" s="46">
        <v>19</v>
      </c>
      <c r="G101" s="24">
        <v>0</v>
      </c>
      <c r="H101" s="46">
        <v>1</v>
      </c>
      <c r="I101" s="24">
        <v>0</v>
      </c>
      <c r="J101" s="46">
        <v>0</v>
      </c>
      <c r="K101" s="24">
        <v>0</v>
      </c>
      <c r="L101" s="47">
        <f t="shared" si="5"/>
        <v>111</v>
      </c>
    </row>
    <row r="102" spans="1:12" ht="15.75" customHeight="1" x14ac:dyDescent="0.25">
      <c r="A102" s="7">
        <v>14</v>
      </c>
      <c r="B102" s="17" t="s">
        <v>26</v>
      </c>
      <c r="C102" s="9">
        <v>12</v>
      </c>
      <c r="D102" s="45">
        <v>185</v>
      </c>
      <c r="E102" s="24">
        <v>3</v>
      </c>
      <c r="F102" s="46">
        <v>74</v>
      </c>
      <c r="G102" s="24">
        <v>3</v>
      </c>
      <c r="H102" s="46">
        <v>13</v>
      </c>
      <c r="I102" s="24">
        <v>2</v>
      </c>
      <c r="J102" s="46">
        <v>0</v>
      </c>
      <c r="K102" s="24">
        <v>0</v>
      </c>
      <c r="L102" s="47">
        <f t="shared" si="5"/>
        <v>280</v>
      </c>
    </row>
    <row r="103" spans="1:12" ht="15.75" x14ac:dyDescent="0.25">
      <c r="A103" s="7">
        <v>15</v>
      </c>
      <c r="B103" s="17" t="s">
        <v>27</v>
      </c>
      <c r="C103" s="9">
        <v>12</v>
      </c>
      <c r="D103" s="45">
        <v>148</v>
      </c>
      <c r="E103" s="24">
        <v>1</v>
      </c>
      <c r="F103" s="46">
        <v>37</v>
      </c>
      <c r="G103" s="24">
        <v>1</v>
      </c>
      <c r="H103" s="46">
        <v>4</v>
      </c>
      <c r="I103" s="24">
        <v>0</v>
      </c>
      <c r="J103" s="46">
        <v>0</v>
      </c>
      <c r="K103" s="24">
        <v>0</v>
      </c>
      <c r="L103" s="47">
        <f t="shared" si="5"/>
        <v>191</v>
      </c>
    </row>
    <row r="104" spans="1:12" ht="15.75" x14ac:dyDescent="0.25">
      <c r="A104" s="7">
        <v>16</v>
      </c>
      <c r="B104" s="17" t="s">
        <v>28</v>
      </c>
      <c r="C104" s="9">
        <v>12</v>
      </c>
      <c r="D104" s="45">
        <v>63</v>
      </c>
      <c r="E104" s="24">
        <v>1</v>
      </c>
      <c r="F104" s="46">
        <v>14</v>
      </c>
      <c r="G104" s="24">
        <v>0</v>
      </c>
      <c r="H104" s="46">
        <v>1</v>
      </c>
      <c r="I104" s="24">
        <v>0</v>
      </c>
      <c r="J104" s="46">
        <v>0</v>
      </c>
      <c r="K104" s="24">
        <v>0</v>
      </c>
      <c r="L104" s="47">
        <f t="shared" si="5"/>
        <v>79</v>
      </c>
    </row>
    <row r="105" spans="1:12" ht="15.75" x14ac:dyDescent="0.25">
      <c r="A105" s="7">
        <v>17</v>
      </c>
      <c r="B105" s="17" t="s">
        <v>29</v>
      </c>
      <c r="C105" s="9">
        <v>12</v>
      </c>
      <c r="D105" s="45">
        <v>56</v>
      </c>
      <c r="E105" s="24">
        <v>2</v>
      </c>
      <c r="F105" s="46">
        <v>19</v>
      </c>
      <c r="G105" s="24">
        <v>0</v>
      </c>
      <c r="H105" s="46">
        <v>1</v>
      </c>
      <c r="I105" s="24">
        <v>0</v>
      </c>
      <c r="J105" s="46">
        <v>0</v>
      </c>
      <c r="K105" s="24">
        <v>0</v>
      </c>
      <c r="L105" s="47">
        <f t="shared" si="5"/>
        <v>78</v>
      </c>
    </row>
    <row r="106" spans="1:12" ht="15.75" x14ac:dyDescent="0.25">
      <c r="A106" s="7">
        <v>18</v>
      </c>
      <c r="B106" s="17" t="s">
        <v>30</v>
      </c>
      <c r="C106" s="9">
        <v>12</v>
      </c>
      <c r="D106" s="45">
        <v>41</v>
      </c>
      <c r="E106" s="24">
        <v>2</v>
      </c>
      <c r="F106" s="46">
        <v>4</v>
      </c>
      <c r="G106" s="24">
        <v>0</v>
      </c>
      <c r="H106" s="46">
        <v>4</v>
      </c>
      <c r="I106" s="24">
        <v>0</v>
      </c>
      <c r="J106" s="46">
        <v>0</v>
      </c>
      <c r="K106" s="24">
        <v>0</v>
      </c>
      <c r="L106" s="47">
        <f t="shared" si="5"/>
        <v>51</v>
      </c>
    </row>
    <row r="107" spans="1:12" ht="15.75" x14ac:dyDescent="0.25">
      <c r="A107" s="7">
        <v>19</v>
      </c>
      <c r="B107" s="17" t="s">
        <v>31</v>
      </c>
      <c r="C107" s="9">
        <v>12</v>
      </c>
      <c r="D107" s="45">
        <v>112</v>
      </c>
      <c r="E107" s="24">
        <v>4</v>
      </c>
      <c r="F107" s="46">
        <v>40</v>
      </c>
      <c r="G107" s="24">
        <v>1</v>
      </c>
      <c r="H107" s="46">
        <v>4</v>
      </c>
      <c r="I107" s="24">
        <v>0</v>
      </c>
      <c r="J107" s="46">
        <v>0</v>
      </c>
      <c r="K107" s="24">
        <v>0</v>
      </c>
      <c r="L107" s="47">
        <f t="shared" si="5"/>
        <v>161</v>
      </c>
    </row>
    <row r="108" spans="1:12" ht="15.75" x14ac:dyDescent="0.25">
      <c r="A108" s="7">
        <v>20</v>
      </c>
      <c r="B108" s="17" t="s">
        <v>32</v>
      </c>
      <c r="C108" s="9">
        <v>12</v>
      </c>
      <c r="D108" s="45">
        <v>30</v>
      </c>
      <c r="E108" s="24">
        <v>0</v>
      </c>
      <c r="F108" s="46">
        <v>10</v>
      </c>
      <c r="G108" s="24">
        <v>0</v>
      </c>
      <c r="H108" s="46">
        <v>0</v>
      </c>
      <c r="I108" s="24">
        <v>0</v>
      </c>
      <c r="J108" s="46">
        <v>0</v>
      </c>
      <c r="K108" s="24">
        <v>0</v>
      </c>
      <c r="L108" s="47">
        <f t="shared" si="5"/>
        <v>40</v>
      </c>
    </row>
    <row r="109" spans="1:12" ht="15.75" x14ac:dyDescent="0.25">
      <c r="A109" s="7">
        <v>21</v>
      </c>
      <c r="B109" s="17" t="s">
        <v>33</v>
      </c>
      <c r="C109" s="9">
        <v>12</v>
      </c>
      <c r="D109" s="45">
        <v>63</v>
      </c>
      <c r="E109" s="24">
        <v>0</v>
      </c>
      <c r="F109" s="46">
        <v>21</v>
      </c>
      <c r="G109" s="24">
        <v>0</v>
      </c>
      <c r="H109" s="46">
        <v>2</v>
      </c>
      <c r="I109" s="24">
        <v>0</v>
      </c>
      <c r="J109" s="46">
        <v>0</v>
      </c>
      <c r="K109" s="24">
        <v>0</v>
      </c>
      <c r="L109" s="47">
        <f t="shared" si="5"/>
        <v>86</v>
      </c>
    </row>
    <row r="110" spans="1:12" ht="15.75" x14ac:dyDescent="0.25">
      <c r="A110" s="7">
        <v>22</v>
      </c>
      <c r="B110" s="17" t="s">
        <v>34</v>
      </c>
      <c r="C110" s="9">
        <v>12</v>
      </c>
      <c r="D110" s="45">
        <v>80</v>
      </c>
      <c r="E110" s="24">
        <v>8</v>
      </c>
      <c r="F110" s="46">
        <v>30</v>
      </c>
      <c r="G110" s="24">
        <v>0</v>
      </c>
      <c r="H110" s="46">
        <v>5</v>
      </c>
      <c r="I110" s="24">
        <v>0</v>
      </c>
      <c r="J110" s="46">
        <v>0</v>
      </c>
      <c r="K110" s="24">
        <v>0</v>
      </c>
      <c r="L110" s="47">
        <f t="shared" si="5"/>
        <v>123</v>
      </c>
    </row>
    <row r="111" spans="1:12" ht="15.75" x14ac:dyDescent="0.25">
      <c r="A111" s="7">
        <v>23</v>
      </c>
      <c r="B111" s="8" t="s">
        <v>35</v>
      </c>
      <c r="C111" s="9">
        <v>12</v>
      </c>
      <c r="D111" s="45">
        <v>35</v>
      </c>
      <c r="E111" s="24">
        <v>0</v>
      </c>
      <c r="F111" s="46">
        <v>22</v>
      </c>
      <c r="G111" s="24">
        <v>0</v>
      </c>
      <c r="H111" s="46">
        <v>4</v>
      </c>
      <c r="I111" s="24">
        <v>0</v>
      </c>
      <c r="J111" s="46">
        <v>0</v>
      </c>
      <c r="K111" s="24">
        <v>0</v>
      </c>
      <c r="L111" s="47">
        <f t="shared" si="5"/>
        <v>61</v>
      </c>
    </row>
    <row r="112" spans="1:12" ht="15.75" x14ac:dyDescent="0.25">
      <c r="A112" s="7">
        <v>24</v>
      </c>
      <c r="B112" s="8" t="s">
        <v>36</v>
      </c>
      <c r="C112" s="9">
        <v>12</v>
      </c>
      <c r="D112" s="45">
        <v>55</v>
      </c>
      <c r="E112" s="24">
        <v>2</v>
      </c>
      <c r="F112" s="46">
        <v>12</v>
      </c>
      <c r="G112" s="24">
        <v>0</v>
      </c>
      <c r="H112" s="46">
        <v>1</v>
      </c>
      <c r="I112" s="24">
        <v>0</v>
      </c>
      <c r="J112" s="46">
        <v>0</v>
      </c>
      <c r="K112" s="24">
        <v>0</v>
      </c>
      <c r="L112" s="47">
        <f t="shared" si="5"/>
        <v>70</v>
      </c>
    </row>
    <row r="113" spans="1:15" ht="15.75" x14ac:dyDescent="0.25">
      <c r="A113" s="7">
        <v>25</v>
      </c>
      <c r="B113" s="18" t="s">
        <v>37</v>
      </c>
      <c r="C113" s="19">
        <v>12</v>
      </c>
      <c r="D113" s="45">
        <v>171</v>
      </c>
      <c r="E113" s="24">
        <v>4</v>
      </c>
      <c r="F113" s="46">
        <v>25</v>
      </c>
      <c r="G113" s="24">
        <v>1</v>
      </c>
      <c r="H113" s="46">
        <v>0</v>
      </c>
      <c r="I113" s="24">
        <v>0</v>
      </c>
      <c r="J113" s="46">
        <v>0</v>
      </c>
      <c r="K113" s="24">
        <v>0</v>
      </c>
      <c r="L113" s="47">
        <f t="shared" si="5"/>
        <v>201</v>
      </c>
    </row>
    <row r="114" spans="1:15" ht="15.75" x14ac:dyDescent="0.25">
      <c r="A114" s="7">
        <v>26</v>
      </c>
      <c r="B114" s="8" t="s">
        <v>38</v>
      </c>
      <c r="C114" s="22">
        <v>12</v>
      </c>
      <c r="D114" s="45">
        <v>36</v>
      </c>
      <c r="E114" s="24">
        <v>0</v>
      </c>
      <c r="F114" s="46">
        <v>17</v>
      </c>
      <c r="G114" s="24">
        <v>1</v>
      </c>
      <c r="H114" s="46">
        <v>10</v>
      </c>
      <c r="I114" s="24">
        <v>0</v>
      </c>
      <c r="J114" s="46">
        <v>0</v>
      </c>
      <c r="K114" s="24">
        <v>0</v>
      </c>
      <c r="L114" s="47">
        <f t="shared" si="5"/>
        <v>64</v>
      </c>
      <c r="O114" s="3"/>
    </row>
    <row r="115" spans="1:15" ht="15.75" x14ac:dyDescent="0.25">
      <c r="A115" s="7">
        <v>27</v>
      </c>
      <c r="B115" s="18" t="s">
        <v>39</v>
      </c>
      <c r="C115" s="22">
        <v>12</v>
      </c>
      <c r="D115" s="45">
        <v>0</v>
      </c>
      <c r="E115" s="24">
        <v>0</v>
      </c>
      <c r="F115" s="46">
        <v>0</v>
      </c>
      <c r="G115" s="24">
        <v>0</v>
      </c>
      <c r="H115" s="46">
        <v>0</v>
      </c>
      <c r="I115" s="24">
        <v>0</v>
      </c>
      <c r="J115" s="46">
        <v>0</v>
      </c>
      <c r="K115" s="24">
        <v>0</v>
      </c>
      <c r="L115" s="47">
        <f t="shared" si="5"/>
        <v>0</v>
      </c>
    </row>
    <row r="116" spans="1:15" ht="15.75" x14ac:dyDescent="0.25">
      <c r="A116" s="7">
        <v>28</v>
      </c>
      <c r="B116" s="18" t="s">
        <v>40</v>
      </c>
      <c r="C116" s="22">
        <v>12</v>
      </c>
      <c r="D116" s="45">
        <v>0</v>
      </c>
      <c r="E116" s="24">
        <v>0</v>
      </c>
      <c r="F116" s="46">
        <v>0</v>
      </c>
      <c r="G116" s="24">
        <v>0</v>
      </c>
      <c r="H116" s="46">
        <v>0</v>
      </c>
      <c r="I116" s="24">
        <v>0</v>
      </c>
      <c r="J116" s="46">
        <v>0</v>
      </c>
      <c r="K116" s="24">
        <v>0</v>
      </c>
      <c r="L116" s="47">
        <f t="shared" si="5"/>
        <v>0</v>
      </c>
    </row>
    <row r="117" spans="1:15" ht="16.5" thickBot="1" x14ac:dyDescent="0.3">
      <c r="A117" s="7">
        <v>29</v>
      </c>
      <c r="B117" s="18" t="s">
        <v>41</v>
      </c>
      <c r="C117" s="22">
        <v>12</v>
      </c>
      <c r="D117" s="45">
        <v>0</v>
      </c>
      <c r="E117" s="24">
        <v>0</v>
      </c>
      <c r="F117" s="46">
        <v>0</v>
      </c>
      <c r="G117" s="24">
        <v>0</v>
      </c>
      <c r="H117" s="46">
        <v>0</v>
      </c>
      <c r="I117" s="24">
        <v>0</v>
      </c>
      <c r="J117" s="46">
        <v>0</v>
      </c>
      <c r="K117" s="24">
        <v>0</v>
      </c>
      <c r="L117" s="47">
        <f t="shared" si="5"/>
        <v>0</v>
      </c>
    </row>
    <row r="118" spans="1:15" ht="16.5" thickBot="1" x14ac:dyDescent="0.3">
      <c r="A118" s="225" t="s">
        <v>42</v>
      </c>
      <c r="B118" s="226"/>
      <c r="C118" s="48">
        <v>12</v>
      </c>
      <c r="D118" s="49">
        <f t="shared" ref="D118:K118" si="6">SUM(D89:D117)</f>
        <v>2364</v>
      </c>
      <c r="E118" s="30">
        <f t="shared" si="6"/>
        <v>56</v>
      </c>
      <c r="F118" s="50">
        <f t="shared" si="6"/>
        <v>727</v>
      </c>
      <c r="G118" s="30">
        <f t="shared" si="6"/>
        <v>17</v>
      </c>
      <c r="H118" s="50">
        <f t="shared" si="6"/>
        <v>129</v>
      </c>
      <c r="I118" s="30">
        <f t="shared" si="6"/>
        <v>2</v>
      </c>
      <c r="J118" s="50">
        <f t="shared" si="6"/>
        <v>0</v>
      </c>
      <c r="K118" s="30">
        <f t="shared" si="6"/>
        <v>0</v>
      </c>
      <c r="L118" s="118">
        <f>SUM(D118:K118)</f>
        <v>3295</v>
      </c>
    </row>
    <row r="119" spans="1:15" ht="15.75" x14ac:dyDescent="0.25">
      <c r="A119" s="232" t="s">
        <v>43</v>
      </c>
      <c r="B119" s="232"/>
      <c r="C119" s="32">
        <v>12</v>
      </c>
      <c r="D119" s="52">
        <f>D89+D90+D91+D92+D93+D94+D95+D96+D97+D98+D99+D100+D101+D102+D103+D104+D105+D106+D107+D108+D109+D110+D111+D112+D113</f>
        <v>2328</v>
      </c>
      <c r="E119" s="33">
        <f>E89+E90+E91+E92+E93+E94+E95+E96+E97+E98+E99+E100+E101+E102+E103+E104+E105+E106+E107+E108+E109+E110+E111+E112+E113</f>
        <v>56</v>
      </c>
      <c r="F119" s="32">
        <f>F89+F90+F91+F92+F93+F94+F95+F96+F97+F98+F99+F100+F101+F102+F103+F104+F105+F106+F107+F108+F109+F110+F111+F112+F113</f>
        <v>710</v>
      </c>
      <c r="G119" s="33">
        <f>G89+G90+G91+G92+G93+G94+G95+G96+G97+G98+G99+G100+G101+G102+G103+G104+G105+G106+G107+G108+G109+G110+G111+G112+G113</f>
        <v>16</v>
      </c>
      <c r="H119" s="32">
        <f>H89+H90+H91+H92+H93+H94+H95+H96+H97+H98+H99+H100+H101+H102+H103+H104+H105+H106+H107+H108+H109+H110+H111+H112+H113</f>
        <v>119</v>
      </c>
      <c r="I119" s="33">
        <f>I89+I90+I91+I92+I93+I94+I95+I96+I97+I98+I99+I100+I101+I102+I103+I104+I105+I106+I107+I108+I109+I110+I111+I113</f>
        <v>2</v>
      </c>
      <c r="J119" s="32">
        <f>J89+J90+J91+J92+J93+J94+J95+J96+J97+J98+J99+J100+J101+J102+J103+J104+J105+J106+J107+J108+J109+J110+J111+J112+J113</f>
        <v>0</v>
      </c>
      <c r="K119" s="33">
        <f>K89+K90+K91+K92+K93+K94+K95+K96+K97+K98+K99+K100+K101+K102+K103+K104+K105+K106+K107+K108+K109+K110+K111+K113</f>
        <v>0</v>
      </c>
      <c r="L119" s="118">
        <f>D119+F119+H119+E119+G119+I119+J119+K119</f>
        <v>3231</v>
      </c>
    </row>
    <row r="120" spans="1:15" x14ac:dyDescent="0.25">
      <c r="B120" s="91"/>
    </row>
    <row r="121" spans="1:15" ht="15.75" x14ac:dyDescent="0.25">
      <c r="D121" s="133"/>
      <c r="E121" s="133"/>
      <c r="F121" s="133"/>
      <c r="G121" s="133"/>
      <c r="H121" s="133"/>
      <c r="I121" s="133"/>
      <c r="J121" s="133"/>
      <c r="K121" s="133"/>
      <c r="L121" s="133"/>
    </row>
    <row r="122" spans="1:15" ht="15.75" x14ac:dyDescent="0.25">
      <c r="B122" s="134" t="s">
        <v>130</v>
      </c>
      <c r="D122" s="133"/>
      <c r="E122" s="133"/>
      <c r="F122" s="133"/>
      <c r="G122" s="133"/>
      <c r="H122" s="133"/>
      <c r="I122" s="133"/>
      <c r="J122" s="133"/>
      <c r="K122" s="133"/>
      <c r="L122" s="133"/>
    </row>
    <row r="123" spans="1:15" ht="15.75" thickBot="1" x14ac:dyDescent="0.3">
      <c r="A123" s="211" t="s">
        <v>47</v>
      </c>
      <c r="B123" s="211"/>
    </row>
    <row r="124" spans="1:15" ht="12.75" customHeight="1" x14ac:dyDescent="0.25">
      <c r="A124" s="212" t="s">
        <v>2</v>
      </c>
      <c r="B124" s="212" t="s">
        <v>3</v>
      </c>
      <c r="C124" s="212" t="s">
        <v>4</v>
      </c>
      <c r="D124" s="215" t="s">
        <v>5</v>
      </c>
      <c r="E124" s="216"/>
      <c r="F124" s="216"/>
      <c r="G124" s="216"/>
      <c r="H124" s="216"/>
      <c r="I124" s="216"/>
      <c r="J124" s="216"/>
      <c r="K124" s="217"/>
      <c r="L124" s="218" t="s">
        <v>6</v>
      </c>
    </row>
    <row r="125" spans="1:15" ht="21.75" customHeight="1" x14ac:dyDescent="0.25">
      <c r="A125" s="213"/>
      <c r="B125" s="213"/>
      <c r="C125" s="213"/>
      <c r="D125" s="221" t="s">
        <v>7</v>
      </c>
      <c r="E125" s="222"/>
      <c r="F125" s="222" t="s">
        <v>8</v>
      </c>
      <c r="G125" s="222"/>
      <c r="H125" s="222" t="s">
        <v>9</v>
      </c>
      <c r="I125" s="222"/>
      <c r="J125" s="222" t="s">
        <v>10</v>
      </c>
      <c r="K125" s="222"/>
      <c r="L125" s="219"/>
    </row>
    <row r="126" spans="1:15" ht="13.5" customHeight="1" thickBot="1" x14ac:dyDescent="0.3">
      <c r="A126" s="213"/>
      <c r="B126" s="213"/>
      <c r="C126" s="213"/>
      <c r="D126" s="223">
        <v>1</v>
      </c>
      <c r="E126" s="224"/>
      <c r="F126" s="224">
        <v>2</v>
      </c>
      <c r="G126" s="224"/>
      <c r="H126" s="224">
        <v>3</v>
      </c>
      <c r="I126" s="224"/>
      <c r="J126" s="224">
        <v>4</v>
      </c>
      <c r="K126" s="224"/>
      <c r="L126" s="220"/>
    </row>
    <row r="127" spans="1:15" ht="15.75" thickBot="1" x14ac:dyDescent="0.3">
      <c r="A127" s="214"/>
      <c r="B127" s="214"/>
      <c r="C127" s="214"/>
      <c r="D127" s="4" t="s">
        <v>11</v>
      </c>
      <c r="E127" s="5" t="s">
        <v>12</v>
      </c>
      <c r="F127" s="5" t="s">
        <v>11</v>
      </c>
      <c r="G127" s="5" t="s">
        <v>12</v>
      </c>
      <c r="H127" s="5" t="s">
        <v>11</v>
      </c>
      <c r="I127" s="5" t="s">
        <v>12</v>
      </c>
      <c r="J127" s="5" t="s">
        <v>11</v>
      </c>
      <c r="K127" s="5" t="s">
        <v>12</v>
      </c>
      <c r="L127" s="6"/>
    </row>
    <row r="128" spans="1:15" ht="15.75" x14ac:dyDescent="0.25">
      <c r="A128" s="7">
        <v>1</v>
      </c>
      <c r="B128" s="8" t="s">
        <v>13</v>
      </c>
      <c r="C128" s="9">
        <v>12</v>
      </c>
      <c r="D128" s="45">
        <v>81</v>
      </c>
      <c r="E128" s="21">
        <v>6</v>
      </c>
      <c r="F128" s="46">
        <v>31</v>
      </c>
      <c r="G128" s="21">
        <v>0</v>
      </c>
      <c r="H128" s="46">
        <v>13</v>
      </c>
      <c r="I128" s="21">
        <v>0</v>
      </c>
      <c r="J128" s="46">
        <v>0</v>
      </c>
      <c r="K128" s="21">
        <v>0</v>
      </c>
      <c r="L128" s="47">
        <f>SUM(D128:K128)</f>
        <v>131</v>
      </c>
    </row>
    <row r="129" spans="1:12" ht="15.75" x14ac:dyDescent="0.25">
      <c r="A129" s="7">
        <v>2</v>
      </c>
      <c r="B129" s="8" t="s">
        <v>14</v>
      </c>
      <c r="C129" s="9">
        <v>12</v>
      </c>
      <c r="D129" s="45">
        <v>72</v>
      </c>
      <c r="E129" s="21">
        <v>2</v>
      </c>
      <c r="F129" s="46">
        <v>28</v>
      </c>
      <c r="G129" s="21">
        <v>0</v>
      </c>
      <c r="H129" s="46">
        <v>8</v>
      </c>
      <c r="I129" s="21">
        <v>0</v>
      </c>
      <c r="J129" s="46">
        <v>0</v>
      </c>
      <c r="K129" s="21">
        <v>0</v>
      </c>
      <c r="L129" s="47">
        <f t="shared" ref="L129:L156" si="7">SUM(D129:K129)</f>
        <v>110</v>
      </c>
    </row>
    <row r="130" spans="1:12" ht="15.75" x14ac:dyDescent="0.25">
      <c r="A130" s="7">
        <v>3</v>
      </c>
      <c r="B130" s="8" t="s">
        <v>15</v>
      </c>
      <c r="C130" s="9">
        <v>12</v>
      </c>
      <c r="D130" s="45">
        <v>248</v>
      </c>
      <c r="E130" s="21">
        <v>8</v>
      </c>
      <c r="F130" s="46">
        <v>68</v>
      </c>
      <c r="G130" s="21">
        <v>1</v>
      </c>
      <c r="H130" s="46">
        <v>16</v>
      </c>
      <c r="I130" s="21">
        <v>0</v>
      </c>
      <c r="J130" s="46">
        <v>0</v>
      </c>
      <c r="K130" s="21">
        <v>0</v>
      </c>
      <c r="L130" s="47">
        <f t="shared" si="7"/>
        <v>341</v>
      </c>
    </row>
    <row r="131" spans="1:12" ht="15.75" x14ac:dyDescent="0.25">
      <c r="A131" s="7">
        <v>4</v>
      </c>
      <c r="B131" s="17" t="s">
        <v>16</v>
      </c>
      <c r="C131" s="9">
        <v>12</v>
      </c>
      <c r="D131" s="45">
        <v>26</v>
      </c>
      <c r="E131" s="21">
        <v>0</v>
      </c>
      <c r="F131" s="46">
        <v>8</v>
      </c>
      <c r="G131" s="21">
        <v>0</v>
      </c>
      <c r="H131" s="46">
        <v>0</v>
      </c>
      <c r="I131" s="21">
        <v>0</v>
      </c>
      <c r="J131" s="46">
        <v>0</v>
      </c>
      <c r="K131" s="21">
        <v>0</v>
      </c>
      <c r="L131" s="47">
        <f t="shared" si="7"/>
        <v>34</v>
      </c>
    </row>
    <row r="132" spans="1:12" ht="15.75" x14ac:dyDescent="0.25">
      <c r="A132" s="7">
        <v>5</v>
      </c>
      <c r="B132" s="8" t="s">
        <v>17</v>
      </c>
      <c r="C132" s="9">
        <v>12</v>
      </c>
      <c r="D132" s="45">
        <v>87</v>
      </c>
      <c r="E132" s="21">
        <v>8</v>
      </c>
      <c r="F132" s="46">
        <v>17</v>
      </c>
      <c r="G132" s="21">
        <v>0</v>
      </c>
      <c r="H132" s="46">
        <v>5</v>
      </c>
      <c r="I132" s="21">
        <v>0</v>
      </c>
      <c r="J132" s="46">
        <v>0</v>
      </c>
      <c r="K132" s="21">
        <v>0</v>
      </c>
      <c r="L132" s="47">
        <f t="shared" si="7"/>
        <v>117</v>
      </c>
    </row>
    <row r="133" spans="1:12" ht="15.75" x14ac:dyDescent="0.25">
      <c r="A133" s="7">
        <v>6</v>
      </c>
      <c r="B133" s="8" t="s">
        <v>18</v>
      </c>
      <c r="C133" s="9">
        <v>12</v>
      </c>
      <c r="D133" s="45">
        <v>93</v>
      </c>
      <c r="E133" s="21">
        <v>0</v>
      </c>
      <c r="F133" s="46">
        <v>36</v>
      </c>
      <c r="G133" s="21">
        <v>0</v>
      </c>
      <c r="H133" s="46">
        <v>28</v>
      </c>
      <c r="I133" s="21">
        <v>0</v>
      </c>
      <c r="J133" s="46">
        <v>0</v>
      </c>
      <c r="K133" s="21">
        <v>0</v>
      </c>
      <c r="L133" s="47">
        <f t="shared" si="7"/>
        <v>157</v>
      </c>
    </row>
    <row r="134" spans="1:12" ht="15.75" x14ac:dyDescent="0.25">
      <c r="A134" s="7">
        <v>7</v>
      </c>
      <c r="B134" s="8" t="s">
        <v>19</v>
      </c>
      <c r="C134" s="9">
        <v>12</v>
      </c>
      <c r="D134" s="45">
        <v>42</v>
      </c>
      <c r="E134" s="21">
        <v>1</v>
      </c>
      <c r="F134" s="46">
        <v>22</v>
      </c>
      <c r="G134" s="21">
        <v>0</v>
      </c>
      <c r="H134" s="46">
        <v>0</v>
      </c>
      <c r="I134" s="21">
        <v>0</v>
      </c>
      <c r="J134" s="46">
        <v>0</v>
      </c>
      <c r="K134" s="21">
        <v>0</v>
      </c>
      <c r="L134" s="47">
        <f t="shared" si="7"/>
        <v>65</v>
      </c>
    </row>
    <row r="135" spans="1:12" ht="15.75" x14ac:dyDescent="0.25">
      <c r="A135" s="7">
        <v>8</v>
      </c>
      <c r="B135" s="8" t="s">
        <v>20</v>
      </c>
      <c r="C135" s="9">
        <v>12</v>
      </c>
      <c r="D135" s="45">
        <v>78</v>
      </c>
      <c r="E135" s="21">
        <v>0</v>
      </c>
      <c r="F135" s="46">
        <v>15</v>
      </c>
      <c r="G135" s="21">
        <v>0</v>
      </c>
      <c r="H135" s="46">
        <v>3</v>
      </c>
      <c r="I135" s="21">
        <v>0</v>
      </c>
      <c r="J135" s="46">
        <v>0</v>
      </c>
      <c r="K135" s="21">
        <v>0</v>
      </c>
      <c r="L135" s="47">
        <f t="shared" si="7"/>
        <v>96</v>
      </c>
    </row>
    <row r="136" spans="1:12" ht="15.75" x14ac:dyDescent="0.25">
      <c r="A136" s="7">
        <v>9</v>
      </c>
      <c r="B136" s="8" t="s">
        <v>21</v>
      </c>
      <c r="C136" s="9">
        <v>12</v>
      </c>
      <c r="D136" s="45">
        <v>109</v>
      </c>
      <c r="E136" s="21">
        <v>1</v>
      </c>
      <c r="F136" s="46">
        <v>27</v>
      </c>
      <c r="G136" s="21">
        <v>0</v>
      </c>
      <c r="H136" s="46">
        <v>7</v>
      </c>
      <c r="I136" s="21">
        <v>0</v>
      </c>
      <c r="J136" s="46">
        <v>0</v>
      </c>
      <c r="K136" s="21">
        <v>0</v>
      </c>
      <c r="L136" s="47">
        <f t="shared" si="7"/>
        <v>144</v>
      </c>
    </row>
    <row r="137" spans="1:12" ht="15.75" x14ac:dyDescent="0.25">
      <c r="A137" s="7">
        <v>10</v>
      </c>
      <c r="B137" s="8" t="s">
        <v>22</v>
      </c>
      <c r="C137" s="9">
        <v>12</v>
      </c>
      <c r="D137" s="45">
        <v>57</v>
      </c>
      <c r="E137" s="21">
        <v>1</v>
      </c>
      <c r="F137" s="46">
        <v>25</v>
      </c>
      <c r="G137" s="21">
        <v>1</v>
      </c>
      <c r="H137" s="46">
        <v>15</v>
      </c>
      <c r="I137" s="21">
        <v>0</v>
      </c>
      <c r="J137" s="46">
        <v>0</v>
      </c>
      <c r="K137" s="21">
        <v>0</v>
      </c>
      <c r="L137" s="47">
        <f t="shared" si="7"/>
        <v>99</v>
      </c>
    </row>
    <row r="138" spans="1:12" ht="15.75" x14ac:dyDescent="0.25">
      <c r="A138" s="7">
        <v>11</v>
      </c>
      <c r="B138" s="8" t="s">
        <v>23</v>
      </c>
      <c r="C138" s="9">
        <v>12</v>
      </c>
      <c r="D138" s="45">
        <v>0</v>
      </c>
      <c r="E138" s="21">
        <v>0</v>
      </c>
      <c r="F138" s="46">
        <v>0</v>
      </c>
      <c r="G138" s="21">
        <v>0</v>
      </c>
      <c r="H138" s="46">
        <v>0</v>
      </c>
      <c r="I138" s="21">
        <v>0</v>
      </c>
      <c r="J138" s="46">
        <v>0</v>
      </c>
      <c r="K138" s="21">
        <v>0</v>
      </c>
      <c r="L138" s="47">
        <f t="shared" si="7"/>
        <v>0</v>
      </c>
    </row>
    <row r="139" spans="1:12" ht="15.75" x14ac:dyDescent="0.25">
      <c r="A139" s="7">
        <v>12</v>
      </c>
      <c r="B139" s="8" t="s">
        <v>24</v>
      </c>
      <c r="C139" s="9">
        <v>12</v>
      </c>
      <c r="D139" s="45">
        <v>158</v>
      </c>
      <c r="E139" s="21">
        <v>8</v>
      </c>
      <c r="F139" s="46">
        <v>49</v>
      </c>
      <c r="G139" s="21">
        <v>0</v>
      </c>
      <c r="H139" s="46">
        <v>11</v>
      </c>
      <c r="I139" s="21">
        <v>0</v>
      </c>
      <c r="J139" s="46">
        <v>0</v>
      </c>
      <c r="K139" s="21">
        <v>0</v>
      </c>
      <c r="L139" s="47">
        <f t="shared" si="7"/>
        <v>226</v>
      </c>
    </row>
    <row r="140" spans="1:12" ht="15.75" x14ac:dyDescent="0.25">
      <c r="A140" s="7">
        <v>13</v>
      </c>
      <c r="B140" s="8" t="s">
        <v>25</v>
      </c>
      <c r="C140" s="9">
        <v>12</v>
      </c>
      <c r="D140" s="45">
        <v>71</v>
      </c>
      <c r="E140" s="21">
        <v>0</v>
      </c>
      <c r="F140" s="46">
        <v>22</v>
      </c>
      <c r="G140" s="21">
        <v>0</v>
      </c>
      <c r="H140" s="46">
        <v>5</v>
      </c>
      <c r="I140" s="21">
        <v>0</v>
      </c>
      <c r="J140" s="46">
        <v>0</v>
      </c>
      <c r="K140" s="21">
        <v>0</v>
      </c>
      <c r="L140" s="47">
        <f t="shared" si="7"/>
        <v>98</v>
      </c>
    </row>
    <row r="141" spans="1:12" ht="15.75" x14ac:dyDescent="0.25">
      <c r="A141" s="7">
        <v>14</v>
      </c>
      <c r="B141" s="8" t="s">
        <v>26</v>
      </c>
      <c r="C141" s="9">
        <v>12</v>
      </c>
      <c r="D141" s="45">
        <v>183</v>
      </c>
      <c r="E141" s="21">
        <v>8</v>
      </c>
      <c r="F141" s="46">
        <v>50</v>
      </c>
      <c r="G141" s="21">
        <v>1</v>
      </c>
      <c r="H141" s="46">
        <v>21</v>
      </c>
      <c r="I141" s="21">
        <v>0</v>
      </c>
      <c r="J141" s="46">
        <v>0</v>
      </c>
      <c r="K141" s="21">
        <v>0</v>
      </c>
      <c r="L141" s="47">
        <f t="shared" si="7"/>
        <v>263</v>
      </c>
    </row>
    <row r="142" spans="1:12" ht="15.75" x14ac:dyDescent="0.25">
      <c r="A142" s="7">
        <v>15</v>
      </c>
      <c r="B142" s="8" t="s">
        <v>27</v>
      </c>
      <c r="C142" s="9">
        <v>12</v>
      </c>
      <c r="D142" s="45">
        <v>89</v>
      </c>
      <c r="E142" s="21">
        <v>5</v>
      </c>
      <c r="F142" s="46">
        <v>20</v>
      </c>
      <c r="G142" s="21">
        <v>0</v>
      </c>
      <c r="H142" s="46">
        <v>3</v>
      </c>
      <c r="I142" s="21">
        <v>0</v>
      </c>
      <c r="J142" s="46">
        <v>0</v>
      </c>
      <c r="K142" s="21">
        <v>0</v>
      </c>
      <c r="L142" s="47">
        <f t="shared" si="7"/>
        <v>117</v>
      </c>
    </row>
    <row r="143" spans="1:12" ht="15.75" x14ac:dyDescent="0.25">
      <c r="A143" s="7">
        <v>16</v>
      </c>
      <c r="B143" s="8" t="s">
        <v>28</v>
      </c>
      <c r="C143" s="9">
        <v>12</v>
      </c>
      <c r="D143" s="45">
        <v>77</v>
      </c>
      <c r="E143" s="21">
        <v>0</v>
      </c>
      <c r="F143" s="46">
        <v>14</v>
      </c>
      <c r="G143" s="21">
        <v>2</v>
      </c>
      <c r="H143" s="46">
        <v>2</v>
      </c>
      <c r="I143" s="21">
        <v>0</v>
      </c>
      <c r="J143" s="46">
        <v>0</v>
      </c>
      <c r="K143" s="21">
        <v>0</v>
      </c>
      <c r="L143" s="47">
        <f t="shared" si="7"/>
        <v>95</v>
      </c>
    </row>
    <row r="144" spans="1:12" ht="15.75" x14ac:dyDescent="0.25">
      <c r="A144" s="7">
        <v>17</v>
      </c>
      <c r="B144" s="8" t="s">
        <v>29</v>
      </c>
      <c r="C144" s="9">
        <v>12</v>
      </c>
      <c r="D144" s="45">
        <v>55</v>
      </c>
      <c r="E144" s="21">
        <v>0</v>
      </c>
      <c r="F144" s="46">
        <v>15</v>
      </c>
      <c r="G144" s="21">
        <v>0</v>
      </c>
      <c r="H144" s="46">
        <v>3</v>
      </c>
      <c r="I144" s="21">
        <v>0</v>
      </c>
      <c r="J144" s="46">
        <v>0</v>
      </c>
      <c r="K144" s="21">
        <v>0</v>
      </c>
      <c r="L144" s="47">
        <f t="shared" si="7"/>
        <v>73</v>
      </c>
    </row>
    <row r="145" spans="1:12" ht="15.75" x14ac:dyDescent="0.25">
      <c r="A145" s="7">
        <v>18</v>
      </c>
      <c r="B145" s="8" t="s">
        <v>30</v>
      </c>
      <c r="C145" s="9">
        <v>12</v>
      </c>
      <c r="D145" s="45">
        <v>28</v>
      </c>
      <c r="E145" s="21">
        <v>0</v>
      </c>
      <c r="F145" s="46">
        <v>12</v>
      </c>
      <c r="G145" s="21">
        <v>0</v>
      </c>
      <c r="H145" s="46">
        <v>2</v>
      </c>
      <c r="I145" s="21">
        <v>0</v>
      </c>
      <c r="J145" s="46">
        <v>0</v>
      </c>
      <c r="K145" s="21">
        <v>0</v>
      </c>
      <c r="L145" s="47">
        <f t="shared" si="7"/>
        <v>42</v>
      </c>
    </row>
    <row r="146" spans="1:12" ht="15.75" x14ac:dyDescent="0.25">
      <c r="A146" s="7">
        <v>19</v>
      </c>
      <c r="B146" s="8" t="s">
        <v>31</v>
      </c>
      <c r="C146" s="9">
        <v>12</v>
      </c>
      <c r="D146" s="45">
        <v>113</v>
      </c>
      <c r="E146" s="21">
        <v>1</v>
      </c>
      <c r="F146" s="46">
        <v>36</v>
      </c>
      <c r="G146" s="21">
        <v>2</v>
      </c>
      <c r="H146" s="46">
        <v>5</v>
      </c>
      <c r="I146" s="21">
        <v>0</v>
      </c>
      <c r="J146" s="46">
        <v>0</v>
      </c>
      <c r="K146" s="21">
        <v>0</v>
      </c>
      <c r="L146" s="47">
        <f t="shared" si="7"/>
        <v>157</v>
      </c>
    </row>
    <row r="147" spans="1:12" ht="15.75" x14ac:dyDescent="0.25">
      <c r="A147" s="7">
        <v>20</v>
      </c>
      <c r="B147" s="8" t="s">
        <v>32</v>
      </c>
      <c r="C147" s="9">
        <v>12</v>
      </c>
      <c r="D147" s="45">
        <v>11</v>
      </c>
      <c r="E147" s="21">
        <v>0</v>
      </c>
      <c r="F147" s="46">
        <v>8</v>
      </c>
      <c r="G147" s="21">
        <v>1</v>
      </c>
      <c r="H147" s="46">
        <v>0</v>
      </c>
      <c r="I147" s="21">
        <v>0</v>
      </c>
      <c r="J147" s="46">
        <v>0</v>
      </c>
      <c r="K147" s="21">
        <v>0</v>
      </c>
      <c r="L147" s="47">
        <f t="shared" si="7"/>
        <v>20</v>
      </c>
    </row>
    <row r="148" spans="1:12" ht="15.75" x14ac:dyDescent="0.25">
      <c r="A148" s="7">
        <v>21</v>
      </c>
      <c r="B148" s="8" t="s">
        <v>33</v>
      </c>
      <c r="C148" s="9">
        <v>12</v>
      </c>
      <c r="D148" s="45">
        <v>67</v>
      </c>
      <c r="E148" s="21">
        <v>5</v>
      </c>
      <c r="F148" s="46">
        <v>22</v>
      </c>
      <c r="G148" s="21">
        <v>0</v>
      </c>
      <c r="H148" s="46">
        <v>5</v>
      </c>
      <c r="I148" s="21">
        <v>0</v>
      </c>
      <c r="J148" s="46">
        <v>0</v>
      </c>
      <c r="K148" s="21">
        <v>0</v>
      </c>
      <c r="L148" s="47">
        <f t="shared" si="7"/>
        <v>99</v>
      </c>
    </row>
    <row r="149" spans="1:12" ht="15.75" x14ac:dyDescent="0.25">
      <c r="A149" s="7">
        <v>22</v>
      </c>
      <c r="B149" s="8" t="s">
        <v>34</v>
      </c>
      <c r="C149" s="9">
        <v>12</v>
      </c>
      <c r="D149" s="45">
        <v>68</v>
      </c>
      <c r="E149" s="21">
        <v>4</v>
      </c>
      <c r="F149" s="46">
        <v>27</v>
      </c>
      <c r="G149" s="21">
        <v>1</v>
      </c>
      <c r="H149" s="46">
        <v>3</v>
      </c>
      <c r="I149" s="21">
        <v>0</v>
      </c>
      <c r="J149" s="46">
        <v>0</v>
      </c>
      <c r="K149" s="21">
        <v>0</v>
      </c>
      <c r="L149" s="47">
        <f t="shared" si="7"/>
        <v>103</v>
      </c>
    </row>
    <row r="150" spans="1:12" ht="15.75" x14ac:dyDescent="0.25">
      <c r="A150" s="7">
        <v>23</v>
      </c>
      <c r="B150" s="8" t="s">
        <v>35</v>
      </c>
      <c r="C150" s="9">
        <v>12</v>
      </c>
      <c r="D150" s="45">
        <v>24</v>
      </c>
      <c r="E150" s="21">
        <v>1</v>
      </c>
      <c r="F150" s="46">
        <v>23</v>
      </c>
      <c r="G150" s="21">
        <v>0</v>
      </c>
      <c r="H150" s="46">
        <v>4</v>
      </c>
      <c r="I150" s="21">
        <v>0</v>
      </c>
      <c r="J150" s="46">
        <v>0</v>
      </c>
      <c r="K150" s="21">
        <v>0</v>
      </c>
      <c r="L150" s="47">
        <f t="shared" si="7"/>
        <v>52</v>
      </c>
    </row>
    <row r="151" spans="1:12" ht="15.75" x14ac:dyDescent="0.25">
      <c r="A151" s="7">
        <v>24</v>
      </c>
      <c r="B151" s="8" t="s">
        <v>36</v>
      </c>
      <c r="C151" s="9">
        <v>12</v>
      </c>
      <c r="D151" s="45">
        <v>62</v>
      </c>
      <c r="E151" s="21">
        <v>1</v>
      </c>
      <c r="F151" s="46">
        <v>12</v>
      </c>
      <c r="G151" s="21">
        <v>0</v>
      </c>
      <c r="H151" s="46">
        <v>6</v>
      </c>
      <c r="I151" s="21">
        <v>0</v>
      </c>
      <c r="J151" s="46">
        <v>0</v>
      </c>
      <c r="K151" s="21">
        <v>0</v>
      </c>
      <c r="L151" s="47">
        <f t="shared" si="7"/>
        <v>81</v>
      </c>
    </row>
    <row r="152" spans="1:12" ht="15.75" x14ac:dyDescent="0.25">
      <c r="A152" s="7">
        <v>25</v>
      </c>
      <c r="B152" s="18" t="s">
        <v>37</v>
      </c>
      <c r="C152" s="19">
        <v>12</v>
      </c>
      <c r="D152" s="45">
        <v>139</v>
      </c>
      <c r="E152" s="21">
        <v>5</v>
      </c>
      <c r="F152" s="46">
        <v>28</v>
      </c>
      <c r="G152" s="21">
        <v>2</v>
      </c>
      <c r="H152" s="46">
        <v>5</v>
      </c>
      <c r="I152" s="21">
        <v>0</v>
      </c>
      <c r="J152" s="46">
        <v>0</v>
      </c>
      <c r="K152" s="21">
        <v>0</v>
      </c>
      <c r="L152" s="47">
        <f t="shared" si="7"/>
        <v>179</v>
      </c>
    </row>
    <row r="153" spans="1:12" ht="15.75" x14ac:dyDescent="0.25">
      <c r="A153" s="7">
        <v>26</v>
      </c>
      <c r="B153" s="8" t="s">
        <v>38</v>
      </c>
      <c r="C153" s="22">
        <v>12</v>
      </c>
      <c r="D153" s="45">
        <v>55</v>
      </c>
      <c r="E153" s="21">
        <v>2</v>
      </c>
      <c r="F153" s="46">
        <v>18</v>
      </c>
      <c r="G153" s="21">
        <v>2</v>
      </c>
      <c r="H153" s="46">
        <v>7</v>
      </c>
      <c r="I153" s="21">
        <v>0</v>
      </c>
      <c r="J153" s="46">
        <v>0</v>
      </c>
      <c r="K153" s="21">
        <v>0</v>
      </c>
      <c r="L153" s="47">
        <f t="shared" si="7"/>
        <v>84</v>
      </c>
    </row>
    <row r="154" spans="1:12" ht="15.75" x14ac:dyDescent="0.25">
      <c r="A154" s="7">
        <v>27</v>
      </c>
      <c r="B154" s="18" t="s">
        <v>39</v>
      </c>
      <c r="C154" s="22">
        <v>12</v>
      </c>
      <c r="D154" s="45">
        <v>0</v>
      </c>
      <c r="E154" s="53">
        <v>0</v>
      </c>
      <c r="F154" s="46">
        <v>0</v>
      </c>
      <c r="G154" s="53">
        <v>0</v>
      </c>
      <c r="H154" s="46">
        <v>0</v>
      </c>
      <c r="I154" s="53">
        <v>0</v>
      </c>
      <c r="J154" s="46">
        <v>0</v>
      </c>
      <c r="K154" s="53">
        <v>0</v>
      </c>
      <c r="L154" s="47">
        <f t="shared" si="7"/>
        <v>0</v>
      </c>
    </row>
    <row r="155" spans="1:12" ht="15.75" x14ac:dyDescent="0.25">
      <c r="A155" s="7">
        <v>28</v>
      </c>
      <c r="B155" s="18" t="s">
        <v>40</v>
      </c>
      <c r="C155" s="22">
        <v>12</v>
      </c>
      <c r="D155" s="45">
        <v>0</v>
      </c>
      <c r="E155" s="53">
        <v>0</v>
      </c>
      <c r="F155" s="46">
        <v>0</v>
      </c>
      <c r="G155" s="53">
        <v>0</v>
      </c>
      <c r="H155" s="46">
        <v>0</v>
      </c>
      <c r="I155" s="53">
        <v>0</v>
      </c>
      <c r="J155" s="46">
        <v>0</v>
      </c>
      <c r="K155" s="53">
        <v>0</v>
      </c>
      <c r="L155" s="47">
        <f t="shared" si="7"/>
        <v>0</v>
      </c>
    </row>
    <row r="156" spans="1:12" ht="16.5" thickBot="1" x14ac:dyDescent="0.3">
      <c r="A156" s="7">
        <v>29</v>
      </c>
      <c r="B156" s="18" t="s">
        <v>41</v>
      </c>
      <c r="C156" s="22">
        <v>12</v>
      </c>
      <c r="D156" s="45">
        <v>0</v>
      </c>
      <c r="E156" s="53">
        <v>0</v>
      </c>
      <c r="F156" s="46">
        <v>0</v>
      </c>
      <c r="G156" s="53">
        <v>0</v>
      </c>
      <c r="H156" s="46">
        <v>0</v>
      </c>
      <c r="I156" s="53">
        <v>0</v>
      </c>
      <c r="J156" s="46">
        <v>0</v>
      </c>
      <c r="K156" s="53">
        <v>0</v>
      </c>
      <c r="L156" s="47">
        <f t="shared" si="7"/>
        <v>0</v>
      </c>
    </row>
    <row r="157" spans="1:12" ht="16.5" thickBot="1" x14ac:dyDescent="0.3">
      <c r="A157" s="225" t="s">
        <v>42</v>
      </c>
      <c r="B157" s="226"/>
      <c r="C157" s="48">
        <v>12</v>
      </c>
      <c r="D157" s="179">
        <f>SUM(D128:D156)</f>
        <v>2093</v>
      </c>
      <c r="E157" s="55">
        <f t="shared" ref="E157:K157" si="8">SUM(E128:E156)</f>
        <v>67</v>
      </c>
      <c r="F157" s="27">
        <f t="shared" si="8"/>
        <v>633</v>
      </c>
      <c r="G157" s="55">
        <f t="shared" si="8"/>
        <v>13</v>
      </c>
      <c r="H157" s="56">
        <f t="shared" si="8"/>
        <v>177</v>
      </c>
      <c r="I157" s="57">
        <f t="shared" si="8"/>
        <v>0</v>
      </c>
      <c r="J157" s="56">
        <f t="shared" si="8"/>
        <v>0</v>
      </c>
      <c r="K157" s="57">
        <f t="shared" si="8"/>
        <v>0</v>
      </c>
      <c r="L157" s="118">
        <f>D157+F157+H157+E157+G157+I157+J157+K157</f>
        <v>2983</v>
      </c>
    </row>
    <row r="158" spans="1:12" ht="16.5" thickBot="1" x14ac:dyDescent="0.3">
      <c r="A158" s="227" t="s">
        <v>43</v>
      </c>
      <c r="B158" s="228"/>
      <c r="C158" s="48">
        <v>12</v>
      </c>
      <c r="D158" s="52">
        <f>D128+D129+D130+D131+D132+D133+D134+D135+D136+D137+D138+D139+D140+D141+D142+D143+D144+D145+D146+D147+D148+D149+D150+D151+D152</f>
        <v>2038</v>
      </c>
      <c r="E158" s="33">
        <f>E128+E129+E130+E131+E132+E133+E134+E135+E136+E137+E138+E139+E140+E141+E142+E143+E144+E145+E146+E147+E148+E149+E150+E151+E152</f>
        <v>65</v>
      </c>
      <c r="F158" s="32">
        <f>SUM(F128:F152)</f>
        <v>615</v>
      </c>
      <c r="G158" s="33">
        <f>G128+G129+G130+G131+G132+G133+G134+G135+G136+G137+G138+G139+G140+G141+G142+G143+G144+G145+G146+G147+G148+G149+G150+G151+G152</f>
        <v>11</v>
      </c>
      <c r="H158" s="32">
        <f>H128+H129+H130+H131+H132+H133+H134+H135+H136+H137+H138+H139+H140+H141+H142+H143+H144+H145+H146+H147+H148+H149+H150+H151+H152</f>
        <v>170</v>
      </c>
      <c r="I158" s="33">
        <f>I128+I129+I130+I131+I132+I133+I134+I135+I136+I137+I138+I139+I140+I141+I142+I143+I144+I145+I146+I147+I148+I149+I150+I151+I152</f>
        <v>0</v>
      </c>
      <c r="J158" s="32">
        <f>J128+J129+J130+J131+J132+J133+J134+J135+J136+J137+J138+J139+J140+J141+J142+J143+J144+J145+J146+J147+J148+J149+J150+J151+J152</f>
        <v>0</v>
      </c>
      <c r="K158" s="33">
        <f>K128+K129+K130+K131+K132+K133+K134+K135+K136+K137+K138+K139+K140+K141+K142+K143+K144+K145+K146+K147+K148+K149+K150+K151+K152</f>
        <v>0</v>
      </c>
      <c r="L158" s="189">
        <f>D158+F158+H158+E158+G158+I158+J158+K158</f>
        <v>2899</v>
      </c>
    </row>
    <row r="160" spans="1:12" ht="15.75" x14ac:dyDescent="0.25">
      <c r="D160" s="133"/>
      <c r="E160" s="133"/>
      <c r="F160" s="133"/>
      <c r="G160" s="133"/>
      <c r="H160" s="133"/>
      <c r="I160" s="133"/>
      <c r="J160" s="133"/>
      <c r="K160" s="133"/>
      <c r="L160" s="133"/>
    </row>
    <row r="161" spans="1:13" x14ac:dyDescent="0.25">
      <c r="B161" s="2" t="s">
        <v>61</v>
      </c>
      <c r="C161" s="2"/>
      <c r="D161" s="2"/>
      <c r="E161" s="2"/>
    </row>
    <row r="162" spans="1:13" ht="15.75" thickBot="1" x14ac:dyDescent="0.3">
      <c r="A162" s="233" t="s">
        <v>48</v>
      </c>
      <c r="B162" s="211"/>
    </row>
    <row r="163" spans="1:13" ht="12.75" customHeight="1" x14ac:dyDescent="0.25">
      <c r="A163" s="212" t="s">
        <v>2</v>
      </c>
      <c r="B163" s="212" t="s">
        <v>3</v>
      </c>
      <c r="C163" s="212" t="s">
        <v>4</v>
      </c>
      <c r="D163" s="215" t="s">
        <v>5</v>
      </c>
      <c r="E163" s="216"/>
      <c r="F163" s="216"/>
      <c r="G163" s="216"/>
      <c r="H163" s="216"/>
      <c r="I163" s="216"/>
      <c r="J163" s="216"/>
      <c r="K163" s="217"/>
      <c r="L163" s="218" t="s">
        <v>6</v>
      </c>
    </row>
    <row r="164" spans="1:13" ht="24" customHeight="1" x14ac:dyDescent="0.25">
      <c r="A164" s="213"/>
      <c r="B164" s="213"/>
      <c r="C164" s="213"/>
      <c r="D164" s="221" t="s">
        <v>7</v>
      </c>
      <c r="E164" s="222"/>
      <c r="F164" s="222" t="s">
        <v>8</v>
      </c>
      <c r="G164" s="222"/>
      <c r="H164" s="222" t="s">
        <v>9</v>
      </c>
      <c r="I164" s="222"/>
      <c r="J164" s="222" t="s">
        <v>10</v>
      </c>
      <c r="K164" s="222"/>
      <c r="L164" s="219"/>
    </row>
    <row r="165" spans="1:13" ht="13.5" customHeight="1" thickBot="1" x14ac:dyDescent="0.3">
      <c r="A165" s="213"/>
      <c r="B165" s="213"/>
      <c r="C165" s="213"/>
      <c r="D165" s="223">
        <v>1</v>
      </c>
      <c r="E165" s="224"/>
      <c r="F165" s="224">
        <v>2</v>
      </c>
      <c r="G165" s="224"/>
      <c r="H165" s="224">
        <v>3</v>
      </c>
      <c r="I165" s="224"/>
      <c r="J165" s="224">
        <v>4</v>
      </c>
      <c r="K165" s="224"/>
      <c r="L165" s="220"/>
    </row>
    <row r="166" spans="1:13" ht="15.75" thickBot="1" x14ac:dyDescent="0.3">
      <c r="A166" s="214"/>
      <c r="B166" s="214"/>
      <c r="C166" s="214"/>
      <c r="D166" s="4" t="s">
        <v>11</v>
      </c>
      <c r="E166" s="5" t="s">
        <v>12</v>
      </c>
      <c r="F166" s="5" t="s">
        <v>11</v>
      </c>
      <c r="G166" s="5" t="s">
        <v>12</v>
      </c>
      <c r="H166" s="5" t="s">
        <v>11</v>
      </c>
      <c r="I166" s="5" t="s">
        <v>12</v>
      </c>
      <c r="J166" s="5" t="s">
        <v>11</v>
      </c>
      <c r="K166" s="5" t="s">
        <v>12</v>
      </c>
      <c r="L166" s="6"/>
    </row>
    <row r="167" spans="1:13" ht="15.75" x14ac:dyDescent="0.25">
      <c r="A167" s="7">
        <v>1</v>
      </c>
      <c r="B167" s="8" t="s">
        <v>13</v>
      </c>
      <c r="C167" s="9">
        <v>12</v>
      </c>
      <c r="D167" s="59">
        <f t="shared" ref="D167:K176" si="9">D9+D49+D89+D128</f>
        <v>358</v>
      </c>
      <c r="E167" s="59">
        <f t="shared" si="9"/>
        <v>14</v>
      </c>
      <c r="F167" s="59">
        <f t="shared" si="9"/>
        <v>143</v>
      </c>
      <c r="G167" s="59">
        <f t="shared" si="9"/>
        <v>2</v>
      </c>
      <c r="H167" s="59">
        <f t="shared" si="9"/>
        <v>29</v>
      </c>
      <c r="I167" s="59">
        <f t="shared" si="9"/>
        <v>0</v>
      </c>
      <c r="J167" s="59">
        <f t="shared" si="9"/>
        <v>0</v>
      </c>
      <c r="K167" s="59">
        <f t="shared" si="9"/>
        <v>0</v>
      </c>
      <c r="L167" s="60">
        <f>SUM(D167:K167)</f>
        <v>546</v>
      </c>
      <c r="M167" s="61">
        <f>L9+L49+L89+L128</f>
        <v>546</v>
      </c>
    </row>
    <row r="168" spans="1:13" ht="15.75" x14ac:dyDescent="0.25">
      <c r="A168" s="7">
        <v>2</v>
      </c>
      <c r="B168" s="8" t="s">
        <v>14</v>
      </c>
      <c r="C168" s="9">
        <v>12</v>
      </c>
      <c r="D168" s="59">
        <f t="shared" si="9"/>
        <v>346</v>
      </c>
      <c r="E168" s="59">
        <f t="shared" si="9"/>
        <v>9</v>
      </c>
      <c r="F168" s="59">
        <f t="shared" si="9"/>
        <v>110</v>
      </c>
      <c r="G168" s="59">
        <f t="shared" si="9"/>
        <v>2</v>
      </c>
      <c r="H168" s="59">
        <f t="shared" si="9"/>
        <v>38</v>
      </c>
      <c r="I168" s="59">
        <f t="shared" si="9"/>
        <v>0</v>
      </c>
      <c r="J168" s="59">
        <f t="shared" si="9"/>
        <v>0</v>
      </c>
      <c r="K168" s="59">
        <f t="shared" si="9"/>
        <v>0</v>
      </c>
      <c r="L168" s="60">
        <f t="shared" ref="L168:L195" si="10">SUM(D168:K168)</f>
        <v>505</v>
      </c>
      <c r="M168" s="62">
        <f t="shared" ref="M168:M195" si="11">L10+L50+L90+L129</f>
        <v>505</v>
      </c>
    </row>
    <row r="169" spans="1:13" ht="15.75" x14ac:dyDescent="0.25">
      <c r="A169" s="7">
        <v>3</v>
      </c>
      <c r="B169" s="8" t="s">
        <v>15</v>
      </c>
      <c r="C169" s="9">
        <v>12</v>
      </c>
      <c r="D169" s="59">
        <f t="shared" si="9"/>
        <v>1133</v>
      </c>
      <c r="E169" s="59">
        <f t="shared" si="9"/>
        <v>33</v>
      </c>
      <c r="F169" s="59">
        <f t="shared" si="9"/>
        <v>434</v>
      </c>
      <c r="G169" s="59">
        <f t="shared" si="9"/>
        <v>2</v>
      </c>
      <c r="H169" s="59">
        <f t="shared" si="9"/>
        <v>72</v>
      </c>
      <c r="I169" s="59">
        <f t="shared" si="9"/>
        <v>0</v>
      </c>
      <c r="J169" s="59">
        <f t="shared" si="9"/>
        <v>0</v>
      </c>
      <c r="K169" s="59">
        <f t="shared" si="9"/>
        <v>0</v>
      </c>
      <c r="L169" s="60">
        <f t="shared" si="10"/>
        <v>1674</v>
      </c>
      <c r="M169" s="62">
        <f t="shared" si="11"/>
        <v>1674</v>
      </c>
    </row>
    <row r="170" spans="1:13" ht="15.75" x14ac:dyDescent="0.25">
      <c r="A170" s="7">
        <v>4</v>
      </c>
      <c r="B170" s="17" t="s">
        <v>16</v>
      </c>
      <c r="C170" s="9">
        <v>12</v>
      </c>
      <c r="D170" s="59">
        <f t="shared" si="9"/>
        <v>129</v>
      </c>
      <c r="E170" s="59">
        <f t="shared" si="9"/>
        <v>5</v>
      </c>
      <c r="F170" s="59">
        <f t="shared" si="9"/>
        <v>41</v>
      </c>
      <c r="G170" s="59">
        <f t="shared" si="9"/>
        <v>0</v>
      </c>
      <c r="H170" s="59">
        <f t="shared" si="9"/>
        <v>2</v>
      </c>
      <c r="I170" s="59">
        <f t="shared" si="9"/>
        <v>0</v>
      </c>
      <c r="J170" s="59">
        <f t="shared" si="9"/>
        <v>0</v>
      </c>
      <c r="K170" s="59">
        <f t="shared" si="9"/>
        <v>0</v>
      </c>
      <c r="L170" s="60">
        <f t="shared" si="10"/>
        <v>177</v>
      </c>
      <c r="M170" s="62">
        <f t="shared" si="11"/>
        <v>177</v>
      </c>
    </row>
    <row r="171" spans="1:13" ht="15.75" x14ac:dyDescent="0.25">
      <c r="A171" s="7">
        <v>5</v>
      </c>
      <c r="B171" s="8" t="s">
        <v>17</v>
      </c>
      <c r="C171" s="9">
        <v>12</v>
      </c>
      <c r="D171" s="59">
        <f t="shared" si="9"/>
        <v>370</v>
      </c>
      <c r="E171" s="59">
        <f t="shared" si="9"/>
        <v>29</v>
      </c>
      <c r="F171" s="59">
        <f t="shared" si="9"/>
        <v>90</v>
      </c>
      <c r="G171" s="59">
        <f t="shared" si="9"/>
        <v>1</v>
      </c>
      <c r="H171" s="59">
        <f t="shared" si="9"/>
        <v>21</v>
      </c>
      <c r="I171" s="59">
        <f t="shared" si="9"/>
        <v>0</v>
      </c>
      <c r="J171" s="59">
        <f t="shared" si="9"/>
        <v>0</v>
      </c>
      <c r="K171" s="59">
        <f t="shared" si="9"/>
        <v>0</v>
      </c>
      <c r="L171" s="60">
        <f t="shared" si="10"/>
        <v>511</v>
      </c>
      <c r="M171" s="62">
        <f t="shared" si="11"/>
        <v>511</v>
      </c>
    </row>
    <row r="172" spans="1:13" ht="15.75" x14ac:dyDescent="0.25">
      <c r="A172" s="7">
        <v>6</v>
      </c>
      <c r="B172" s="8" t="s">
        <v>18</v>
      </c>
      <c r="C172" s="9">
        <v>12</v>
      </c>
      <c r="D172" s="59">
        <f t="shared" si="9"/>
        <v>528</v>
      </c>
      <c r="E172" s="59">
        <f t="shared" si="9"/>
        <v>7</v>
      </c>
      <c r="F172" s="59">
        <f t="shared" si="9"/>
        <v>184</v>
      </c>
      <c r="G172" s="59">
        <f t="shared" si="9"/>
        <v>2</v>
      </c>
      <c r="H172" s="59">
        <f t="shared" si="9"/>
        <v>73</v>
      </c>
      <c r="I172" s="59">
        <f t="shared" si="9"/>
        <v>0</v>
      </c>
      <c r="J172" s="59">
        <f t="shared" si="9"/>
        <v>0</v>
      </c>
      <c r="K172" s="59">
        <f t="shared" si="9"/>
        <v>0</v>
      </c>
      <c r="L172" s="60">
        <f t="shared" si="10"/>
        <v>794</v>
      </c>
      <c r="M172" s="62">
        <f t="shared" si="11"/>
        <v>794</v>
      </c>
    </row>
    <row r="173" spans="1:13" ht="15.75" x14ac:dyDescent="0.25">
      <c r="A173" s="7">
        <v>7</v>
      </c>
      <c r="B173" s="8" t="s">
        <v>19</v>
      </c>
      <c r="C173" s="9">
        <v>12</v>
      </c>
      <c r="D173" s="59">
        <f t="shared" si="9"/>
        <v>256</v>
      </c>
      <c r="E173" s="59">
        <f t="shared" si="9"/>
        <v>9</v>
      </c>
      <c r="F173" s="59">
        <f t="shared" si="9"/>
        <v>96</v>
      </c>
      <c r="G173" s="59">
        <f t="shared" si="9"/>
        <v>5</v>
      </c>
      <c r="H173" s="59">
        <f t="shared" si="9"/>
        <v>8</v>
      </c>
      <c r="I173" s="59">
        <f t="shared" si="9"/>
        <v>0</v>
      </c>
      <c r="J173" s="59">
        <f t="shared" si="9"/>
        <v>0</v>
      </c>
      <c r="K173" s="59">
        <f t="shared" si="9"/>
        <v>0</v>
      </c>
      <c r="L173" s="60">
        <f t="shared" si="10"/>
        <v>374</v>
      </c>
      <c r="M173" s="62">
        <f t="shared" si="11"/>
        <v>374</v>
      </c>
    </row>
    <row r="174" spans="1:13" ht="15.75" x14ac:dyDescent="0.25">
      <c r="A174" s="7">
        <v>8</v>
      </c>
      <c r="B174" s="8" t="s">
        <v>20</v>
      </c>
      <c r="C174" s="9">
        <v>12</v>
      </c>
      <c r="D174" s="59">
        <f t="shared" si="9"/>
        <v>300</v>
      </c>
      <c r="E174" s="59">
        <f t="shared" si="9"/>
        <v>7</v>
      </c>
      <c r="F174" s="59">
        <f t="shared" si="9"/>
        <v>61</v>
      </c>
      <c r="G174" s="59">
        <f t="shared" si="9"/>
        <v>2</v>
      </c>
      <c r="H174" s="59">
        <f t="shared" si="9"/>
        <v>13</v>
      </c>
      <c r="I174" s="59">
        <f t="shared" si="9"/>
        <v>0</v>
      </c>
      <c r="J174" s="59">
        <f t="shared" si="9"/>
        <v>0</v>
      </c>
      <c r="K174" s="59">
        <f t="shared" si="9"/>
        <v>0</v>
      </c>
      <c r="L174" s="60">
        <f t="shared" si="10"/>
        <v>383</v>
      </c>
      <c r="M174" s="62">
        <f t="shared" si="11"/>
        <v>383</v>
      </c>
    </row>
    <row r="175" spans="1:13" ht="15.75" x14ac:dyDescent="0.25">
      <c r="A175" s="7">
        <v>9</v>
      </c>
      <c r="B175" s="8" t="s">
        <v>21</v>
      </c>
      <c r="C175" s="9">
        <v>12</v>
      </c>
      <c r="D175" s="59">
        <f t="shared" si="9"/>
        <v>458</v>
      </c>
      <c r="E175" s="59">
        <f t="shared" si="9"/>
        <v>5</v>
      </c>
      <c r="F175" s="59">
        <f t="shared" si="9"/>
        <v>102</v>
      </c>
      <c r="G175" s="59">
        <f t="shared" si="9"/>
        <v>3</v>
      </c>
      <c r="H175" s="59">
        <f t="shared" si="9"/>
        <v>35</v>
      </c>
      <c r="I175" s="59">
        <f t="shared" si="9"/>
        <v>0</v>
      </c>
      <c r="J175" s="59">
        <f t="shared" si="9"/>
        <v>0</v>
      </c>
      <c r="K175" s="59">
        <f t="shared" si="9"/>
        <v>0</v>
      </c>
      <c r="L175" s="60">
        <f t="shared" si="10"/>
        <v>603</v>
      </c>
      <c r="M175" s="62">
        <f t="shared" si="11"/>
        <v>603</v>
      </c>
    </row>
    <row r="176" spans="1:13" ht="15.75" x14ac:dyDescent="0.25">
      <c r="A176" s="7">
        <v>10</v>
      </c>
      <c r="B176" s="8" t="s">
        <v>22</v>
      </c>
      <c r="C176" s="9">
        <v>12</v>
      </c>
      <c r="D176" s="59">
        <f t="shared" si="9"/>
        <v>292</v>
      </c>
      <c r="E176" s="59">
        <f t="shared" si="9"/>
        <v>5</v>
      </c>
      <c r="F176" s="59">
        <f t="shared" si="9"/>
        <v>100</v>
      </c>
      <c r="G176" s="59">
        <f t="shared" si="9"/>
        <v>1</v>
      </c>
      <c r="H176" s="59">
        <f t="shared" si="9"/>
        <v>74</v>
      </c>
      <c r="I176" s="59">
        <f t="shared" si="9"/>
        <v>0</v>
      </c>
      <c r="J176" s="59">
        <f t="shared" si="9"/>
        <v>0</v>
      </c>
      <c r="K176" s="59">
        <f t="shared" si="9"/>
        <v>0</v>
      </c>
      <c r="L176" s="60">
        <f t="shared" si="10"/>
        <v>472</v>
      </c>
      <c r="M176" s="62">
        <f t="shared" si="11"/>
        <v>472</v>
      </c>
    </row>
    <row r="177" spans="1:13" ht="15.75" x14ac:dyDescent="0.25">
      <c r="A177" s="7">
        <v>11</v>
      </c>
      <c r="B177" s="8" t="s">
        <v>23</v>
      </c>
      <c r="C177" s="9">
        <v>12</v>
      </c>
      <c r="D177" s="59">
        <f t="shared" ref="D177:K186" si="12">D19+D59+D99+D138</f>
        <v>0</v>
      </c>
      <c r="E177" s="59">
        <f t="shared" si="12"/>
        <v>0</v>
      </c>
      <c r="F177" s="59">
        <f t="shared" si="12"/>
        <v>0</v>
      </c>
      <c r="G177" s="59">
        <f t="shared" si="12"/>
        <v>0</v>
      </c>
      <c r="H177" s="59">
        <f t="shared" si="12"/>
        <v>0</v>
      </c>
      <c r="I177" s="59">
        <f t="shared" si="12"/>
        <v>0</v>
      </c>
      <c r="J177" s="59">
        <f t="shared" si="12"/>
        <v>0</v>
      </c>
      <c r="K177" s="59">
        <f t="shared" si="12"/>
        <v>0</v>
      </c>
      <c r="L177" s="60">
        <f t="shared" si="10"/>
        <v>0</v>
      </c>
      <c r="M177" s="62">
        <f t="shared" si="11"/>
        <v>0</v>
      </c>
    </row>
    <row r="178" spans="1:13" ht="15.75" x14ac:dyDescent="0.25">
      <c r="A178" s="7">
        <v>12</v>
      </c>
      <c r="B178" s="8" t="s">
        <v>24</v>
      </c>
      <c r="C178" s="9">
        <v>12</v>
      </c>
      <c r="D178" s="59">
        <f t="shared" si="12"/>
        <v>757</v>
      </c>
      <c r="E178" s="59">
        <f t="shared" si="12"/>
        <v>35</v>
      </c>
      <c r="F178" s="59">
        <f t="shared" si="12"/>
        <v>231</v>
      </c>
      <c r="G178" s="59">
        <f t="shared" si="12"/>
        <v>8</v>
      </c>
      <c r="H178" s="59">
        <f t="shared" si="12"/>
        <v>34</v>
      </c>
      <c r="I178" s="59">
        <f t="shared" si="12"/>
        <v>0</v>
      </c>
      <c r="J178" s="59">
        <f t="shared" si="12"/>
        <v>0</v>
      </c>
      <c r="K178" s="59">
        <f t="shared" si="12"/>
        <v>0</v>
      </c>
      <c r="L178" s="60">
        <f t="shared" si="10"/>
        <v>1065</v>
      </c>
      <c r="M178" s="62">
        <f t="shared" si="11"/>
        <v>1065</v>
      </c>
    </row>
    <row r="179" spans="1:13" ht="15.75" x14ac:dyDescent="0.25">
      <c r="A179" s="7">
        <v>13</v>
      </c>
      <c r="B179" s="8" t="s">
        <v>25</v>
      </c>
      <c r="C179" s="9">
        <v>12</v>
      </c>
      <c r="D179" s="59">
        <f t="shared" si="12"/>
        <v>375</v>
      </c>
      <c r="E179" s="59">
        <f t="shared" si="12"/>
        <v>4</v>
      </c>
      <c r="F179" s="59">
        <f t="shared" si="12"/>
        <v>87</v>
      </c>
      <c r="G179" s="59">
        <f t="shared" si="12"/>
        <v>2</v>
      </c>
      <c r="H179" s="59">
        <f t="shared" si="12"/>
        <v>29</v>
      </c>
      <c r="I179" s="59">
        <f t="shared" si="12"/>
        <v>0</v>
      </c>
      <c r="J179" s="59">
        <f t="shared" si="12"/>
        <v>0</v>
      </c>
      <c r="K179" s="59">
        <f t="shared" si="12"/>
        <v>0</v>
      </c>
      <c r="L179" s="60">
        <f t="shared" si="10"/>
        <v>497</v>
      </c>
      <c r="M179" s="62">
        <f t="shared" si="11"/>
        <v>497</v>
      </c>
    </row>
    <row r="180" spans="1:13" ht="15.75" x14ac:dyDescent="0.25">
      <c r="A180" s="7">
        <v>14</v>
      </c>
      <c r="B180" s="8" t="s">
        <v>26</v>
      </c>
      <c r="C180" s="9">
        <v>12</v>
      </c>
      <c r="D180" s="59">
        <f t="shared" si="12"/>
        <v>830</v>
      </c>
      <c r="E180" s="59">
        <f t="shared" si="12"/>
        <v>24</v>
      </c>
      <c r="F180" s="59">
        <f t="shared" si="12"/>
        <v>265</v>
      </c>
      <c r="G180" s="59">
        <f t="shared" si="12"/>
        <v>8</v>
      </c>
      <c r="H180" s="59">
        <f t="shared" si="12"/>
        <v>75</v>
      </c>
      <c r="I180" s="59">
        <f t="shared" si="12"/>
        <v>2</v>
      </c>
      <c r="J180" s="59">
        <f t="shared" si="12"/>
        <v>0</v>
      </c>
      <c r="K180" s="59">
        <f t="shared" si="12"/>
        <v>0</v>
      </c>
      <c r="L180" s="60">
        <f t="shared" si="10"/>
        <v>1204</v>
      </c>
      <c r="M180" s="62">
        <f t="shared" si="11"/>
        <v>1204</v>
      </c>
    </row>
    <row r="181" spans="1:13" ht="15.75" x14ac:dyDescent="0.25">
      <c r="A181" s="7">
        <v>15</v>
      </c>
      <c r="B181" s="8" t="s">
        <v>27</v>
      </c>
      <c r="C181" s="9">
        <v>12</v>
      </c>
      <c r="D181" s="59">
        <f t="shared" si="12"/>
        <v>520</v>
      </c>
      <c r="E181" s="59">
        <f t="shared" si="12"/>
        <v>11</v>
      </c>
      <c r="F181" s="59">
        <f t="shared" si="12"/>
        <v>123</v>
      </c>
      <c r="G181" s="59">
        <f t="shared" si="12"/>
        <v>1</v>
      </c>
      <c r="H181" s="59">
        <f t="shared" si="12"/>
        <v>23</v>
      </c>
      <c r="I181" s="59">
        <f t="shared" si="12"/>
        <v>0</v>
      </c>
      <c r="J181" s="59">
        <f t="shared" si="12"/>
        <v>0</v>
      </c>
      <c r="K181" s="59">
        <f t="shared" si="12"/>
        <v>0</v>
      </c>
      <c r="L181" s="60">
        <f t="shared" si="10"/>
        <v>678</v>
      </c>
      <c r="M181" s="62">
        <f t="shared" si="11"/>
        <v>678</v>
      </c>
    </row>
    <row r="182" spans="1:13" ht="15.75" x14ac:dyDescent="0.25">
      <c r="A182" s="7">
        <v>16</v>
      </c>
      <c r="B182" s="8" t="s">
        <v>28</v>
      </c>
      <c r="C182" s="9">
        <v>12</v>
      </c>
      <c r="D182" s="59">
        <f t="shared" si="12"/>
        <v>317</v>
      </c>
      <c r="E182" s="59">
        <f t="shared" si="12"/>
        <v>6</v>
      </c>
      <c r="F182" s="59">
        <f t="shared" si="12"/>
        <v>93</v>
      </c>
      <c r="G182" s="59">
        <f t="shared" si="12"/>
        <v>2</v>
      </c>
      <c r="H182" s="59">
        <f t="shared" si="12"/>
        <v>5</v>
      </c>
      <c r="I182" s="59">
        <f t="shared" si="12"/>
        <v>0</v>
      </c>
      <c r="J182" s="59">
        <f t="shared" si="12"/>
        <v>0</v>
      </c>
      <c r="K182" s="59">
        <f t="shared" si="12"/>
        <v>0</v>
      </c>
      <c r="L182" s="60">
        <f t="shared" si="10"/>
        <v>423</v>
      </c>
      <c r="M182" s="62">
        <f t="shared" si="11"/>
        <v>423</v>
      </c>
    </row>
    <row r="183" spans="1:13" ht="15.75" x14ac:dyDescent="0.25">
      <c r="A183" s="7">
        <v>17</v>
      </c>
      <c r="B183" s="8" t="s">
        <v>29</v>
      </c>
      <c r="C183" s="9">
        <v>12</v>
      </c>
      <c r="D183" s="59">
        <f t="shared" si="12"/>
        <v>247</v>
      </c>
      <c r="E183" s="59">
        <f t="shared" si="12"/>
        <v>4</v>
      </c>
      <c r="F183" s="59">
        <f t="shared" si="12"/>
        <v>90</v>
      </c>
      <c r="G183" s="59">
        <f t="shared" si="12"/>
        <v>0</v>
      </c>
      <c r="H183" s="59">
        <f t="shared" si="12"/>
        <v>8</v>
      </c>
      <c r="I183" s="59">
        <f t="shared" si="12"/>
        <v>0</v>
      </c>
      <c r="J183" s="59">
        <f t="shared" si="12"/>
        <v>0</v>
      </c>
      <c r="K183" s="59">
        <f t="shared" si="12"/>
        <v>0</v>
      </c>
      <c r="L183" s="60">
        <f t="shared" si="10"/>
        <v>349</v>
      </c>
      <c r="M183" s="62">
        <f t="shared" si="11"/>
        <v>349</v>
      </c>
    </row>
    <row r="184" spans="1:13" ht="15.75" x14ac:dyDescent="0.25">
      <c r="A184" s="7">
        <v>18</v>
      </c>
      <c r="B184" s="8" t="s">
        <v>30</v>
      </c>
      <c r="C184" s="9">
        <v>12</v>
      </c>
      <c r="D184" s="59">
        <f t="shared" si="12"/>
        <v>165</v>
      </c>
      <c r="E184" s="59">
        <f t="shared" si="12"/>
        <v>3</v>
      </c>
      <c r="F184" s="59">
        <f t="shared" si="12"/>
        <v>42</v>
      </c>
      <c r="G184" s="59">
        <f t="shared" si="12"/>
        <v>0</v>
      </c>
      <c r="H184" s="59">
        <f t="shared" si="12"/>
        <v>11</v>
      </c>
      <c r="I184" s="59">
        <f t="shared" si="12"/>
        <v>0</v>
      </c>
      <c r="J184" s="59">
        <f t="shared" si="12"/>
        <v>0</v>
      </c>
      <c r="K184" s="59">
        <f t="shared" si="12"/>
        <v>0</v>
      </c>
      <c r="L184" s="60">
        <f t="shared" si="10"/>
        <v>221</v>
      </c>
      <c r="M184" s="62">
        <f t="shared" si="11"/>
        <v>221</v>
      </c>
    </row>
    <row r="185" spans="1:13" ht="15.75" x14ac:dyDescent="0.25">
      <c r="A185" s="7">
        <v>19</v>
      </c>
      <c r="B185" s="8" t="s">
        <v>31</v>
      </c>
      <c r="C185" s="9">
        <v>12</v>
      </c>
      <c r="D185" s="59">
        <f t="shared" si="12"/>
        <v>466</v>
      </c>
      <c r="E185" s="59">
        <f t="shared" si="12"/>
        <v>9</v>
      </c>
      <c r="F185" s="59">
        <f t="shared" si="12"/>
        <v>158</v>
      </c>
      <c r="G185" s="59">
        <f t="shared" si="12"/>
        <v>3</v>
      </c>
      <c r="H185" s="59">
        <f t="shared" si="12"/>
        <v>20</v>
      </c>
      <c r="I185" s="59">
        <f t="shared" si="12"/>
        <v>0</v>
      </c>
      <c r="J185" s="59">
        <f t="shared" si="12"/>
        <v>0</v>
      </c>
      <c r="K185" s="59">
        <f t="shared" si="12"/>
        <v>0</v>
      </c>
      <c r="L185" s="60">
        <f t="shared" si="10"/>
        <v>656</v>
      </c>
      <c r="M185" s="62">
        <f t="shared" si="11"/>
        <v>656</v>
      </c>
    </row>
    <row r="186" spans="1:13" ht="15.75" x14ac:dyDescent="0.25">
      <c r="A186" s="7">
        <v>20</v>
      </c>
      <c r="B186" s="8" t="s">
        <v>32</v>
      </c>
      <c r="C186" s="9">
        <v>12</v>
      </c>
      <c r="D186" s="59">
        <f t="shared" si="12"/>
        <v>102</v>
      </c>
      <c r="E186" s="59">
        <f t="shared" si="12"/>
        <v>0</v>
      </c>
      <c r="F186" s="59">
        <f t="shared" si="12"/>
        <v>40</v>
      </c>
      <c r="G186" s="59">
        <f t="shared" si="12"/>
        <v>1</v>
      </c>
      <c r="H186" s="59">
        <f t="shared" si="12"/>
        <v>1</v>
      </c>
      <c r="I186" s="59">
        <f t="shared" si="12"/>
        <v>0</v>
      </c>
      <c r="J186" s="59">
        <f t="shared" si="12"/>
        <v>0</v>
      </c>
      <c r="K186" s="59">
        <f t="shared" si="12"/>
        <v>0</v>
      </c>
      <c r="L186" s="60">
        <f t="shared" si="10"/>
        <v>144</v>
      </c>
      <c r="M186" s="62">
        <f t="shared" si="11"/>
        <v>144</v>
      </c>
    </row>
    <row r="187" spans="1:13" ht="15.75" x14ac:dyDescent="0.25">
      <c r="A187" s="7">
        <v>21</v>
      </c>
      <c r="B187" s="8" t="s">
        <v>33</v>
      </c>
      <c r="C187" s="9">
        <v>12</v>
      </c>
      <c r="D187" s="59">
        <f t="shared" ref="D187:K195" si="13">D29+D69+D109+D148</f>
        <v>343</v>
      </c>
      <c r="E187" s="59">
        <f t="shared" si="13"/>
        <v>7</v>
      </c>
      <c r="F187" s="59">
        <f t="shared" si="13"/>
        <v>73</v>
      </c>
      <c r="G187" s="59">
        <f t="shared" si="13"/>
        <v>0</v>
      </c>
      <c r="H187" s="59">
        <f t="shared" si="13"/>
        <v>14</v>
      </c>
      <c r="I187" s="59">
        <f t="shared" si="13"/>
        <v>0</v>
      </c>
      <c r="J187" s="59">
        <f t="shared" si="13"/>
        <v>0</v>
      </c>
      <c r="K187" s="59">
        <f t="shared" si="13"/>
        <v>0</v>
      </c>
      <c r="L187" s="60">
        <f t="shared" si="10"/>
        <v>437</v>
      </c>
      <c r="M187" s="62">
        <f t="shared" si="11"/>
        <v>437</v>
      </c>
    </row>
    <row r="188" spans="1:13" ht="15.75" x14ac:dyDescent="0.25">
      <c r="A188" s="7">
        <v>22</v>
      </c>
      <c r="B188" s="8" t="s">
        <v>34</v>
      </c>
      <c r="C188" s="9">
        <v>12</v>
      </c>
      <c r="D188" s="59">
        <f t="shared" si="13"/>
        <v>315</v>
      </c>
      <c r="E188" s="59">
        <f t="shared" si="13"/>
        <v>26</v>
      </c>
      <c r="F188" s="59">
        <f t="shared" si="13"/>
        <v>123</v>
      </c>
      <c r="G188" s="59">
        <f t="shared" si="13"/>
        <v>2</v>
      </c>
      <c r="H188" s="59">
        <f t="shared" si="13"/>
        <v>12</v>
      </c>
      <c r="I188" s="59">
        <f t="shared" si="13"/>
        <v>0</v>
      </c>
      <c r="J188" s="59">
        <f t="shared" si="13"/>
        <v>0</v>
      </c>
      <c r="K188" s="59">
        <f t="shared" si="13"/>
        <v>0</v>
      </c>
      <c r="L188" s="60">
        <f t="shared" si="10"/>
        <v>478</v>
      </c>
      <c r="M188" s="62">
        <f t="shared" si="11"/>
        <v>478</v>
      </c>
    </row>
    <row r="189" spans="1:13" ht="15.75" x14ac:dyDescent="0.25">
      <c r="A189" s="7">
        <v>23</v>
      </c>
      <c r="B189" s="8" t="s">
        <v>35</v>
      </c>
      <c r="C189" s="9">
        <v>12</v>
      </c>
      <c r="D189" s="59">
        <f t="shared" si="13"/>
        <v>144</v>
      </c>
      <c r="E189" s="59">
        <f t="shared" si="13"/>
        <v>9</v>
      </c>
      <c r="F189" s="59">
        <f t="shared" si="13"/>
        <v>86</v>
      </c>
      <c r="G189" s="59">
        <f t="shared" si="13"/>
        <v>0</v>
      </c>
      <c r="H189" s="59">
        <f t="shared" si="13"/>
        <v>21</v>
      </c>
      <c r="I189" s="59">
        <f t="shared" si="13"/>
        <v>0</v>
      </c>
      <c r="J189" s="59">
        <f t="shared" si="13"/>
        <v>0</v>
      </c>
      <c r="K189" s="59">
        <f t="shared" si="13"/>
        <v>0</v>
      </c>
      <c r="L189" s="60">
        <f t="shared" si="10"/>
        <v>260</v>
      </c>
      <c r="M189" s="62">
        <f t="shared" si="11"/>
        <v>260</v>
      </c>
    </row>
    <row r="190" spans="1:13" ht="15.75" x14ac:dyDescent="0.25">
      <c r="A190" s="7">
        <v>24</v>
      </c>
      <c r="B190" s="8" t="s">
        <v>36</v>
      </c>
      <c r="C190" s="9">
        <v>12</v>
      </c>
      <c r="D190" s="59">
        <f t="shared" si="13"/>
        <v>240</v>
      </c>
      <c r="E190" s="59">
        <f t="shared" si="13"/>
        <v>9</v>
      </c>
      <c r="F190" s="59">
        <f t="shared" si="13"/>
        <v>64</v>
      </c>
      <c r="G190" s="59">
        <f t="shared" si="13"/>
        <v>1</v>
      </c>
      <c r="H190" s="59">
        <f t="shared" si="13"/>
        <v>21</v>
      </c>
      <c r="I190" s="59">
        <f t="shared" si="13"/>
        <v>0</v>
      </c>
      <c r="J190" s="59">
        <f t="shared" si="13"/>
        <v>0</v>
      </c>
      <c r="K190" s="59">
        <f t="shared" si="13"/>
        <v>0</v>
      </c>
      <c r="L190" s="60">
        <f t="shared" si="10"/>
        <v>335</v>
      </c>
      <c r="M190" s="62">
        <f t="shared" si="11"/>
        <v>335</v>
      </c>
    </row>
    <row r="191" spans="1:13" ht="15.75" x14ac:dyDescent="0.25">
      <c r="A191" s="7">
        <v>25</v>
      </c>
      <c r="B191" s="18" t="s">
        <v>37</v>
      </c>
      <c r="C191" s="19">
        <v>12</v>
      </c>
      <c r="D191" s="59">
        <f t="shared" si="13"/>
        <v>646</v>
      </c>
      <c r="E191" s="59">
        <f t="shared" si="13"/>
        <v>22</v>
      </c>
      <c r="F191" s="59">
        <f t="shared" si="13"/>
        <v>118</v>
      </c>
      <c r="G191" s="59">
        <f t="shared" si="13"/>
        <v>6</v>
      </c>
      <c r="H191" s="59">
        <f t="shared" si="13"/>
        <v>12</v>
      </c>
      <c r="I191" s="59">
        <f t="shared" si="13"/>
        <v>0</v>
      </c>
      <c r="J191" s="59">
        <f t="shared" si="13"/>
        <v>0</v>
      </c>
      <c r="K191" s="59">
        <f t="shared" si="13"/>
        <v>0</v>
      </c>
      <c r="L191" s="60">
        <f t="shared" si="10"/>
        <v>804</v>
      </c>
      <c r="M191" s="62">
        <f t="shared" si="11"/>
        <v>804</v>
      </c>
    </row>
    <row r="192" spans="1:13" ht="15.75" x14ac:dyDescent="0.25">
      <c r="A192" s="7">
        <v>26</v>
      </c>
      <c r="B192" s="8" t="s">
        <v>38</v>
      </c>
      <c r="C192" s="22">
        <v>12</v>
      </c>
      <c r="D192" s="59">
        <f t="shared" si="13"/>
        <v>177</v>
      </c>
      <c r="E192" s="59">
        <f t="shared" si="13"/>
        <v>6</v>
      </c>
      <c r="F192" s="59">
        <f t="shared" si="13"/>
        <v>85</v>
      </c>
      <c r="G192" s="59">
        <f t="shared" si="13"/>
        <v>3</v>
      </c>
      <c r="H192" s="59">
        <f t="shared" si="13"/>
        <v>43</v>
      </c>
      <c r="I192" s="59">
        <f t="shared" si="13"/>
        <v>0</v>
      </c>
      <c r="J192" s="59">
        <f t="shared" si="13"/>
        <v>0</v>
      </c>
      <c r="K192" s="59">
        <f t="shared" si="13"/>
        <v>0</v>
      </c>
      <c r="L192" s="60">
        <f t="shared" si="10"/>
        <v>314</v>
      </c>
      <c r="M192" s="62">
        <f t="shared" si="11"/>
        <v>314</v>
      </c>
    </row>
    <row r="193" spans="1:13" ht="15.75" x14ac:dyDescent="0.25">
      <c r="A193" s="7">
        <v>27</v>
      </c>
      <c r="B193" s="18" t="s">
        <v>39</v>
      </c>
      <c r="C193" s="22">
        <v>12</v>
      </c>
      <c r="D193" s="59">
        <f t="shared" si="13"/>
        <v>0</v>
      </c>
      <c r="E193" s="59">
        <f t="shared" si="13"/>
        <v>0</v>
      </c>
      <c r="F193" s="59">
        <f t="shared" si="13"/>
        <v>0</v>
      </c>
      <c r="G193" s="59">
        <f t="shared" si="13"/>
        <v>0</v>
      </c>
      <c r="H193" s="59">
        <f t="shared" si="13"/>
        <v>0</v>
      </c>
      <c r="I193" s="59">
        <f t="shared" si="13"/>
        <v>0</v>
      </c>
      <c r="J193" s="59">
        <f t="shared" si="13"/>
        <v>0</v>
      </c>
      <c r="K193" s="59">
        <f t="shared" si="13"/>
        <v>0</v>
      </c>
      <c r="L193" s="60">
        <f t="shared" si="10"/>
        <v>0</v>
      </c>
      <c r="M193" s="62">
        <f t="shared" si="11"/>
        <v>0</v>
      </c>
    </row>
    <row r="194" spans="1:13" ht="15.75" x14ac:dyDescent="0.25">
      <c r="A194" s="7">
        <v>28</v>
      </c>
      <c r="B194" s="18" t="s">
        <v>40</v>
      </c>
      <c r="C194" s="22">
        <v>12</v>
      </c>
      <c r="D194" s="59">
        <f t="shared" si="13"/>
        <v>0</v>
      </c>
      <c r="E194" s="59">
        <f t="shared" si="13"/>
        <v>0</v>
      </c>
      <c r="F194" s="59">
        <f t="shared" si="13"/>
        <v>0</v>
      </c>
      <c r="G194" s="59">
        <f t="shared" si="13"/>
        <v>0</v>
      </c>
      <c r="H194" s="59">
        <f t="shared" si="13"/>
        <v>0</v>
      </c>
      <c r="I194" s="59">
        <f t="shared" si="13"/>
        <v>0</v>
      </c>
      <c r="J194" s="59">
        <f t="shared" si="13"/>
        <v>0</v>
      </c>
      <c r="K194" s="59">
        <f t="shared" si="13"/>
        <v>0</v>
      </c>
      <c r="L194" s="60">
        <f t="shared" si="10"/>
        <v>0</v>
      </c>
      <c r="M194" s="62">
        <f t="shared" si="11"/>
        <v>0</v>
      </c>
    </row>
    <row r="195" spans="1:13" ht="20.25" customHeight="1" thickBot="1" x14ac:dyDescent="0.3">
      <c r="A195" s="40">
        <v>29</v>
      </c>
      <c r="B195" s="18" t="s">
        <v>41</v>
      </c>
      <c r="C195" s="22">
        <v>12</v>
      </c>
      <c r="D195" s="59">
        <f t="shared" si="13"/>
        <v>0</v>
      </c>
      <c r="E195" s="59">
        <f t="shared" si="13"/>
        <v>0</v>
      </c>
      <c r="F195" s="59">
        <f t="shared" si="13"/>
        <v>0</v>
      </c>
      <c r="G195" s="59">
        <f t="shared" si="13"/>
        <v>0</v>
      </c>
      <c r="H195" s="59">
        <f t="shared" si="13"/>
        <v>0</v>
      </c>
      <c r="I195" s="59">
        <f t="shared" si="13"/>
        <v>0</v>
      </c>
      <c r="J195" s="59">
        <f t="shared" si="13"/>
        <v>0</v>
      </c>
      <c r="K195" s="59">
        <f t="shared" si="13"/>
        <v>0</v>
      </c>
      <c r="L195" s="60">
        <f t="shared" si="10"/>
        <v>0</v>
      </c>
      <c r="M195" s="62">
        <f t="shared" si="11"/>
        <v>0</v>
      </c>
    </row>
    <row r="196" spans="1:13" ht="15.75" x14ac:dyDescent="0.25">
      <c r="A196" s="234" t="s">
        <v>42</v>
      </c>
      <c r="B196" s="234"/>
      <c r="C196" s="63">
        <v>12</v>
      </c>
      <c r="D196" s="64">
        <f>SUM(D167:D195)</f>
        <v>9814</v>
      </c>
      <c r="E196" s="64">
        <f t="shared" ref="E196:K196" si="14">E38+E78+E118+E157</f>
        <v>298</v>
      </c>
      <c r="F196" s="64">
        <f t="shared" si="14"/>
        <v>3039</v>
      </c>
      <c r="G196" s="64">
        <f t="shared" si="14"/>
        <v>57</v>
      </c>
      <c r="H196" s="64">
        <f t="shared" si="14"/>
        <v>694</v>
      </c>
      <c r="I196" s="64">
        <f t="shared" si="14"/>
        <v>2</v>
      </c>
      <c r="J196" s="64">
        <f t="shared" si="14"/>
        <v>0</v>
      </c>
      <c r="K196" s="64">
        <f t="shared" si="14"/>
        <v>0</v>
      </c>
      <c r="L196" s="73">
        <f>D196+F196+H196+E196+G196+I196+J196+K196</f>
        <v>13904</v>
      </c>
      <c r="M196" s="73">
        <f>SUM(M166:M195)</f>
        <v>13904</v>
      </c>
    </row>
    <row r="197" spans="1:13" ht="15.75" x14ac:dyDescent="0.25">
      <c r="A197" s="234" t="s">
        <v>43</v>
      </c>
      <c r="B197" s="234"/>
      <c r="C197" s="69">
        <v>12</v>
      </c>
      <c r="D197" s="70">
        <f>SUM(D167:D191)</f>
        <v>9637</v>
      </c>
      <c r="E197" s="120">
        <f t="shared" ref="E197:K197" si="15">SUM(E167:E191)</f>
        <v>292</v>
      </c>
      <c r="F197" s="70">
        <f t="shared" si="15"/>
        <v>2954</v>
      </c>
      <c r="G197" s="120">
        <f t="shared" si="15"/>
        <v>54</v>
      </c>
      <c r="H197" s="70">
        <f t="shared" si="15"/>
        <v>651</v>
      </c>
      <c r="I197" s="120">
        <f t="shared" si="15"/>
        <v>2</v>
      </c>
      <c r="J197" s="70">
        <f t="shared" si="15"/>
        <v>0</v>
      </c>
      <c r="K197" s="120">
        <f t="shared" si="15"/>
        <v>0</v>
      </c>
      <c r="L197" s="73">
        <f>D197+F197+H197+E197+G197+I197+J197+K197</f>
        <v>13590</v>
      </c>
      <c r="M197" s="73">
        <f>SUM(M167:M191)</f>
        <v>13590</v>
      </c>
    </row>
  </sheetData>
  <protectedRanges>
    <protectedRange sqref="E9:E37 E49:E77 G49:G77 I49:I77 E89:E117 G89:G117 I89:I117 H49:H79 H89:H119 H9:H39 K49:K77 K89:K117 J49:J79 J89:J119 J9:J39 G9:G37 G128:G156 E128:E156 I128:I156 H128:H158 K128:K156 J128:J158" name="Діапазон2"/>
    <protectedRange sqref="E9:E37 E49:E77 G49:G77 I49:I77 E89:E117 G89:G117 I89:I117 K9:K37 K49:K77 K89:K117 G9:G37 I9:I37 G128:G156 E128:E156 I128:I156 K128:K156" name="Діапазон1"/>
  </protectedRanges>
  <mergeCells count="81">
    <mergeCell ref="A196:B196"/>
    <mergeCell ref="A197:B197"/>
    <mergeCell ref="D163:K163"/>
    <mergeCell ref="L163:L165"/>
    <mergeCell ref="D164:E164"/>
    <mergeCell ref="F164:G164"/>
    <mergeCell ref="H164:I164"/>
    <mergeCell ref="J164:K164"/>
    <mergeCell ref="D165:E165"/>
    <mergeCell ref="F165:G165"/>
    <mergeCell ref="H165:I165"/>
    <mergeCell ref="J165:K165"/>
    <mergeCell ref="C163:C166"/>
    <mergeCell ref="A157:B157"/>
    <mergeCell ref="A158:B158"/>
    <mergeCell ref="A162:B162"/>
    <mergeCell ref="A163:A166"/>
    <mergeCell ref="B163:B166"/>
    <mergeCell ref="D124:K124"/>
    <mergeCell ref="L124:L126"/>
    <mergeCell ref="D125:E125"/>
    <mergeCell ref="F125:G125"/>
    <mergeCell ref="H125:I125"/>
    <mergeCell ref="J125:K125"/>
    <mergeCell ref="D126:E126"/>
    <mergeCell ref="F126:G126"/>
    <mergeCell ref="H126:I126"/>
    <mergeCell ref="J126:K126"/>
    <mergeCell ref="D85:K85"/>
    <mergeCell ref="L85:L87"/>
    <mergeCell ref="D86:E86"/>
    <mergeCell ref="F86:G86"/>
    <mergeCell ref="H86:I86"/>
    <mergeCell ref="J86:K86"/>
    <mergeCell ref="D87:E87"/>
    <mergeCell ref="F87:G87"/>
    <mergeCell ref="H87:I87"/>
    <mergeCell ref="J87:K87"/>
    <mergeCell ref="A85:A88"/>
    <mergeCell ref="B85:B88"/>
    <mergeCell ref="C124:C127"/>
    <mergeCell ref="C85:C88"/>
    <mergeCell ref="A118:B118"/>
    <mergeCell ref="A119:B119"/>
    <mergeCell ref="A123:B123"/>
    <mergeCell ref="A124:A127"/>
    <mergeCell ref="B124:B127"/>
    <mergeCell ref="A78:B78"/>
    <mergeCell ref="C45:C48"/>
    <mergeCell ref="D45:K45"/>
    <mergeCell ref="A79:B79"/>
    <mergeCell ref="A84:B84"/>
    <mergeCell ref="A38:B38"/>
    <mergeCell ref="A39:B39"/>
    <mergeCell ref="A44:B44"/>
    <mergeCell ref="A45:A48"/>
    <mergeCell ref="B45:B48"/>
    <mergeCell ref="L5:L7"/>
    <mergeCell ref="D6:E6"/>
    <mergeCell ref="F6:G6"/>
    <mergeCell ref="H6:I6"/>
    <mergeCell ref="J6:K6"/>
    <mergeCell ref="D7:E7"/>
    <mergeCell ref="F7:G7"/>
    <mergeCell ref="H7:I7"/>
    <mergeCell ref="J7:K7"/>
    <mergeCell ref="L45:L47"/>
    <mergeCell ref="D46:E46"/>
    <mergeCell ref="F46:G46"/>
    <mergeCell ref="H46:I46"/>
    <mergeCell ref="J46:K46"/>
    <mergeCell ref="D47:E47"/>
    <mergeCell ref="F47:G47"/>
    <mergeCell ref="H47:I47"/>
    <mergeCell ref="J47:K47"/>
    <mergeCell ref="A1:I1"/>
    <mergeCell ref="A4:B4"/>
    <mergeCell ref="A5:A8"/>
    <mergeCell ref="B5:B8"/>
    <mergeCell ref="C5:C8"/>
    <mergeCell ref="D5:K5"/>
  </mergeCells>
  <pageMargins left="0.7" right="0.7" top="0.75" bottom="0.75" header="0.3" footer="0.3"/>
  <pageSetup paperSize="9" orientation="portrait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776352-5B3B-412C-A28A-3768EC1C2294}">
  <sheetPr>
    <tabColor rgb="FFFF0000"/>
  </sheetPr>
  <dimension ref="A1:N197"/>
  <sheetViews>
    <sheetView topLeftCell="A151" zoomScale="68" zoomScaleNormal="68" workbookViewId="0">
      <selection activeCell="U180" sqref="U180"/>
    </sheetView>
  </sheetViews>
  <sheetFormatPr defaultRowHeight="15" x14ac:dyDescent="0.25"/>
  <cols>
    <col min="1" max="1" width="5.28515625" customWidth="1"/>
    <col min="2" max="2" width="24" customWidth="1"/>
    <col min="4" max="4" width="11" customWidth="1"/>
    <col min="6" max="6" width="10.5703125" customWidth="1"/>
    <col min="8" max="8" width="10.42578125" customWidth="1"/>
    <col min="10" max="10" width="10.42578125" customWidth="1"/>
    <col min="246" max="246" width="5.28515625" customWidth="1"/>
    <col min="247" max="247" width="24" customWidth="1"/>
    <col min="249" max="249" width="11" customWidth="1"/>
    <col min="251" max="251" width="10.5703125" customWidth="1"/>
    <col min="253" max="253" width="10.42578125" customWidth="1"/>
    <col min="255" max="255" width="10.42578125" customWidth="1"/>
    <col min="502" max="502" width="5.28515625" customWidth="1"/>
    <col min="503" max="503" width="24" customWidth="1"/>
    <col min="505" max="505" width="11" customWidth="1"/>
    <col min="507" max="507" width="10.5703125" customWidth="1"/>
    <col min="509" max="509" width="10.42578125" customWidth="1"/>
    <col min="511" max="511" width="10.42578125" customWidth="1"/>
    <col min="758" max="758" width="5.28515625" customWidth="1"/>
    <col min="759" max="759" width="24" customWidth="1"/>
    <col min="761" max="761" width="11" customWidth="1"/>
    <col min="763" max="763" width="10.5703125" customWidth="1"/>
    <col min="765" max="765" width="10.42578125" customWidth="1"/>
    <col min="767" max="767" width="10.42578125" customWidth="1"/>
    <col min="1014" max="1014" width="5.28515625" customWidth="1"/>
    <col min="1015" max="1015" width="24" customWidth="1"/>
    <col min="1017" max="1017" width="11" customWidth="1"/>
    <col min="1019" max="1019" width="10.5703125" customWidth="1"/>
    <col min="1021" max="1021" width="10.42578125" customWidth="1"/>
    <col min="1023" max="1023" width="10.42578125" customWidth="1"/>
    <col min="1270" max="1270" width="5.28515625" customWidth="1"/>
    <col min="1271" max="1271" width="24" customWidth="1"/>
    <col min="1273" max="1273" width="11" customWidth="1"/>
    <col min="1275" max="1275" width="10.5703125" customWidth="1"/>
    <col min="1277" max="1277" width="10.42578125" customWidth="1"/>
    <col min="1279" max="1279" width="10.42578125" customWidth="1"/>
    <col min="1526" max="1526" width="5.28515625" customWidth="1"/>
    <col min="1527" max="1527" width="24" customWidth="1"/>
    <col min="1529" max="1529" width="11" customWidth="1"/>
    <col min="1531" max="1531" width="10.5703125" customWidth="1"/>
    <col min="1533" max="1533" width="10.42578125" customWidth="1"/>
    <col min="1535" max="1535" width="10.42578125" customWidth="1"/>
    <col min="1782" max="1782" width="5.28515625" customWidth="1"/>
    <col min="1783" max="1783" width="24" customWidth="1"/>
    <col min="1785" max="1785" width="11" customWidth="1"/>
    <col min="1787" max="1787" width="10.5703125" customWidth="1"/>
    <col min="1789" max="1789" width="10.42578125" customWidth="1"/>
    <col min="1791" max="1791" width="10.42578125" customWidth="1"/>
    <col min="2038" max="2038" width="5.28515625" customWidth="1"/>
    <col min="2039" max="2039" width="24" customWidth="1"/>
    <col min="2041" max="2041" width="11" customWidth="1"/>
    <col min="2043" max="2043" width="10.5703125" customWidth="1"/>
    <col min="2045" max="2045" width="10.42578125" customWidth="1"/>
    <col min="2047" max="2047" width="10.42578125" customWidth="1"/>
    <col min="2294" max="2294" width="5.28515625" customWidth="1"/>
    <col min="2295" max="2295" width="24" customWidth="1"/>
    <col min="2297" max="2297" width="11" customWidth="1"/>
    <col min="2299" max="2299" width="10.5703125" customWidth="1"/>
    <col min="2301" max="2301" width="10.42578125" customWidth="1"/>
    <col min="2303" max="2303" width="10.42578125" customWidth="1"/>
    <col min="2550" max="2550" width="5.28515625" customWidth="1"/>
    <col min="2551" max="2551" width="24" customWidth="1"/>
    <col min="2553" max="2553" width="11" customWidth="1"/>
    <col min="2555" max="2555" width="10.5703125" customWidth="1"/>
    <col min="2557" max="2557" width="10.42578125" customWidth="1"/>
    <col min="2559" max="2559" width="10.42578125" customWidth="1"/>
    <col min="2806" max="2806" width="5.28515625" customWidth="1"/>
    <col min="2807" max="2807" width="24" customWidth="1"/>
    <col min="2809" max="2809" width="11" customWidth="1"/>
    <col min="2811" max="2811" width="10.5703125" customWidth="1"/>
    <col min="2813" max="2813" width="10.42578125" customWidth="1"/>
    <col min="2815" max="2815" width="10.42578125" customWidth="1"/>
    <col min="3062" max="3062" width="5.28515625" customWidth="1"/>
    <col min="3063" max="3063" width="24" customWidth="1"/>
    <col min="3065" max="3065" width="11" customWidth="1"/>
    <col min="3067" max="3067" width="10.5703125" customWidth="1"/>
    <col min="3069" max="3069" width="10.42578125" customWidth="1"/>
    <col min="3071" max="3071" width="10.42578125" customWidth="1"/>
    <col min="3318" max="3318" width="5.28515625" customWidth="1"/>
    <col min="3319" max="3319" width="24" customWidth="1"/>
    <col min="3321" max="3321" width="11" customWidth="1"/>
    <col min="3323" max="3323" width="10.5703125" customWidth="1"/>
    <col min="3325" max="3325" width="10.42578125" customWidth="1"/>
    <col min="3327" max="3327" width="10.42578125" customWidth="1"/>
    <col min="3574" max="3574" width="5.28515625" customWidth="1"/>
    <col min="3575" max="3575" width="24" customWidth="1"/>
    <col min="3577" max="3577" width="11" customWidth="1"/>
    <col min="3579" max="3579" width="10.5703125" customWidth="1"/>
    <col min="3581" max="3581" width="10.42578125" customWidth="1"/>
    <col min="3583" max="3583" width="10.42578125" customWidth="1"/>
    <col min="3830" max="3830" width="5.28515625" customWidth="1"/>
    <col min="3831" max="3831" width="24" customWidth="1"/>
    <col min="3833" max="3833" width="11" customWidth="1"/>
    <col min="3835" max="3835" width="10.5703125" customWidth="1"/>
    <col min="3837" max="3837" width="10.42578125" customWidth="1"/>
    <col min="3839" max="3839" width="10.42578125" customWidth="1"/>
    <col min="4086" max="4086" width="5.28515625" customWidth="1"/>
    <col min="4087" max="4087" width="24" customWidth="1"/>
    <col min="4089" max="4089" width="11" customWidth="1"/>
    <col min="4091" max="4091" width="10.5703125" customWidth="1"/>
    <col min="4093" max="4093" width="10.42578125" customWidth="1"/>
    <col min="4095" max="4095" width="10.42578125" customWidth="1"/>
    <col min="4342" max="4342" width="5.28515625" customWidth="1"/>
    <col min="4343" max="4343" width="24" customWidth="1"/>
    <col min="4345" max="4345" width="11" customWidth="1"/>
    <col min="4347" max="4347" width="10.5703125" customWidth="1"/>
    <col min="4349" max="4349" width="10.42578125" customWidth="1"/>
    <col min="4351" max="4351" width="10.42578125" customWidth="1"/>
    <col min="4598" max="4598" width="5.28515625" customWidth="1"/>
    <col min="4599" max="4599" width="24" customWidth="1"/>
    <col min="4601" max="4601" width="11" customWidth="1"/>
    <col min="4603" max="4603" width="10.5703125" customWidth="1"/>
    <col min="4605" max="4605" width="10.42578125" customWidth="1"/>
    <col min="4607" max="4607" width="10.42578125" customWidth="1"/>
    <col min="4854" max="4854" width="5.28515625" customWidth="1"/>
    <col min="4855" max="4855" width="24" customWidth="1"/>
    <col min="4857" max="4857" width="11" customWidth="1"/>
    <col min="4859" max="4859" width="10.5703125" customWidth="1"/>
    <col min="4861" max="4861" width="10.42578125" customWidth="1"/>
    <col min="4863" max="4863" width="10.42578125" customWidth="1"/>
    <col min="5110" max="5110" width="5.28515625" customWidth="1"/>
    <col min="5111" max="5111" width="24" customWidth="1"/>
    <col min="5113" max="5113" width="11" customWidth="1"/>
    <col min="5115" max="5115" width="10.5703125" customWidth="1"/>
    <col min="5117" max="5117" width="10.42578125" customWidth="1"/>
    <col min="5119" max="5119" width="10.42578125" customWidth="1"/>
    <col min="5366" max="5366" width="5.28515625" customWidth="1"/>
    <col min="5367" max="5367" width="24" customWidth="1"/>
    <col min="5369" max="5369" width="11" customWidth="1"/>
    <col min="5371" max="5371" width="10.5703125" customWidth="1"/>
    <col min="5373" max="5373" width="10.42578125" customWidth="1"/>
    <col min="5375" max="5375" width="10.42578125" customWidth="1"/>
    <col min="5622" max="5622" width="5.28515625" customWidth="1"/>
    <col min="5623" max="5623" width="24" customWidth="1"/>
    <col min="5625" max="5625" width="11" customWidth="1"/>
    <col min="5627" max="5627" width="10.5703125" customWidth="1"/>
    <col min="5629" max="5629" width="10.42578125" customWidth="1"/>
    <col min="5631" max="5631" width="10.42578125" customWidth="1"/>
    <col min="5878" max="5878" width="5.28515625" customWidth="1"/>
    <col min="5879" max="5879" width="24" customWidth="1"/>
    <col min="5881" max="5881" width="11" customWidth="1"/>
    <col min="5883" max="5883" width="10.5703125" customWidth="1"/>
    <col min="5885" max="5885" width="10.42578125" customWidth="1"/>
    <col min="5887" max="5887" width="10.42578125" customWidth="1"/>
    <col min="6134" max="6134" width="5.28515625" customWidth="1"/>
    <col min="6135" max="6135" width="24" customWidth="1"/>
    <col min="6137" max="6137" width="11" customWidth="1"/>
    <col min="6139" max="6139" width="10.5703125" customWidth="1"/>
    <col min="6141" max="6141" width="10.42578125" customWidth="1"/>
    <col min="6143" max="6143" width="10.42578125" customWidth="1"/>
    <col min="6390" max="6390" width="5.28515625" customWidth="1"/>
    <col min="6391" max="6391" width="24" customWidth="1"/>
    <col min="6393" max="6393" width="11" customWidth="1"/>
    <col min="6395" max="6395" width="10.5703125" customWidth="1"/>
    <col min="6397" max="6397" width="10.42578125" customWidth="1"/>
    <col min="6399" max="6399" width="10.42578125" customWidth="1"/>
    <col min="6646" max="6646" width="5.28515625" customWidth="1"/>
    <col min="6647" max="6647" width="24" customWidth="1"/>
    <col min="6649" max="6649" width="11" customWidth="1"/>
    <col min="6651" max="6651" width="10.5703125" customWidth="1"/>
    <col min="6653" max="6653" width="10.42578125" customWidth="1"/>
    <col min="6655" max="6655" width="10.42578125" customWidth="1"/>
    <col min="6902" max="6902" width="5.28515625" customWidth="1"/>
    <col min="6903" max="6903" width="24" customWidth="1"/>
    <col min="6905" max="6905" width="11" customWidth="1"/>
    <col min="6907" max="6907" width="10.5703125" customWidth="1"/>
    <col min="6909" max="6909" width="10.42578125" customWidth="1"/>
    <col min="6911" max="6911" width="10.42578125" customWidth="1"/>
    <col min="7158" max="7158" width="5.28515625" customWidth="1"/>
    <col min="7159" max="7159" width="24" customWidth="1"/>
    <col min="7161" max="7161" width="11" customWidth="1"/>
    <col min="7163" max="7163" width="10.5703125" customWidth="1"/>
    <col min="7165" max="7165" width="10.42578125" customWidth="1"/>
    <col min="7167" max="7167" width="10.42578125" customWidth="1"/>
    <col min="7414" max="7414" width="5.28515625" customWidth="1"/>
    <col min="7415" max="7415" width="24" customWidth="1"/>
    <col min="7417" max="7417" width="11" customWidth="1"/>
    <col min="7419" max="7419" width="10.5703125" customWidth="1"/>
    <col min="7421" max="7421" width="10.42578125" customWidth="1"/>
    <col min="7423" max="7423" width="10.42578125" customWidth="1"/>
    <col min="7670" max="7670" width="5.28515625" customWidth="1"/>
    <col min="7671" max="7671" width="24" customWidth="1"/>
    <col min="7673" max="7673" width="11" customWidth="1"/>
    <col min="7675" max="7675" width="10.5703125" customWidth="1"/>
    <col min="7677" max="7677" width="10.42578125" customWidth="1"/>
    <col min="7679" max="7679" width="10.42578125" customWidth="1"/>
    <col min="7926" max="7926" width="5.28515625" customWidth="1"/>
    <col min="7927" max="7927" width="24" customWidth="1"/>
    <col min="7929" max="7929" width="11" customWidth="1"/>
    <col min="7931" max="7931" width="10.5703125" customWidth="1"/>
    <col min="7933" max="7933" width="10.42578125" customWidth="1"/>
    <col min="7935" max="7935" width="10.42578125" customWidth="1"/>
    <col min="8182" max="8182" width="5.28515625" customWidth="1"/>
    <col min="8183" max="8183" width="24" customWidth="1"/>
    <col min="8185" max="8185" width="11" customWidth="1"/>
    <col min="8187" max="8187" width="10.5703125" customWidth="1"/>
    <col min="8189" max="8189" width="10.42578125" customWidth="1"/>
    <col min="8191" max="8191" width="10.42578125" customWidth="1"/>
    <col min="8438" max="8438" width="5.28515625" customWidth="1"/>
    <col min="8439" max="8439" width="24" customWidth="1"/>
    <col min="8441" max="8441" width="11" customWidth="1"/>
    <col min="8443" max="8443" width="10.5703125" customWidth="1"/>
    <col min="8445" max="8445" width="10.42578125" customWidth="1"/>
    <col min="8447" max="8447" width="10.42578125" customWidth="1"/>
    <col min="8694" max="8694" width="5.28515625" customWidth="1"/>
    <col min="8695" max="8695" width="24" customWidth="1"/>
    <col min="8697" max="8697" width="11" customWidth="1"/>
    <col min="8699" max="8699" width="10.5703125" customWidth="1"/>
    <col min="8701" max="8701" width="10.42578125" customWidth="1"/>
    <col min="8703" max="8703" width="10.42578125" customWidth="1"/>
    <col min="8950" max="8950" width="5.28515625" customWidth="1"/>
    <col min="8951" max="8951" width="24" customWidth="1"/>
    <col min="8953" max="8953" width="11" customWidth="1"/>
    <col min="8955" max="8955" width="10.5703125" customWidth="1"/>
    <col min="8957" max="8957" width="10.42578125" customWidth="1"/>
    <col min="8959" max="8959" width="10.42578125" customWidth="1"/>
    <col min="9206" max="9206" width="5.28515625" customWidth="1"/>
    <col min="9207" max="9207" width="24" customWidth="1"/>
    <col min="9209" max="9209" width="11" customWidth="1"/>
    <col min="9211" max="9211" width="10.5703125" customWidth="1"/>
    <col min="9213" max="9213" width="10.42578125" customWidth="1"/>
    <col min="9215" max="9215" width="10.42578125" customWidth="1"/>
    <col min="9462" max="9462" width="5.28515625" customWidth="1"/>
    <col min="9463" max="9463" width="24" customWidth="1"/>
    <col min="9465" max="9465" width="11" customWidth="1"/>
    <col min="9467" max="9467" width="10.5703125" customWidth="1"/>
    <col min="9469" max="9469" width="10.42578125" customWidth="1"/>
    <col min="9471" max="9471" width="10.42578125" customWidth="1"/>
    <col min="9718" max="9718" width="5.28515625" customWidth="1"/>
    <col min="9719" max="9719" width="24" customWidth="1"/>
    <col min="9721" max="9721" width="11" customWidth="1"/>
    <col min="9723" max="9723" width="10.5703125" customWidth="1"/>
    <col min="9725" max="9725" width="10.42578125" customWidth="1"/>
    <col min="9727" max="9727" width="10.42578125" customWidth="1"/>
    <col min="9974" max="9974" width="5.28515625" customWidth="1"/>
    <col min="9975" max="9975" width="24" customWidth="1"/>
    <col min="9977" max="9977" width="11" customWidth="1"/>
    <col min="9979" max="9979" width="10.5703125" customWidth="1"/>
    <col min="9981" max="9981" width="10.42578125" customWidth="1"/>
    <col min="9983" max="9983" width="10.42578125" customWidth="1"/>
    <col min="10230" max="10230" width="5.28515625" customWidth="1"/>
    <col min="10231" max="10231" width="24" customWidth="1"/>
    <col min="10233" max="10233" width="11" customWidth="1"/>
    <col min="10235" max="10235" width="10.5703125" customWidth="1"/>
    <col min="10237" max="10237" width="10.42578125" customWidth="1"/>
    <col min="10239" max="10239" width="10.42578125" customWidth="1"/>
    <col min="10486" max="10486" width="5.28515625" customWidth="1"/>
    <col min="10487" max="10487" width="24" customWidth="1"/>
    <col min="10489" max="10489" width="11" customWidth="1"/>
    <col min="10491" max="10491" width="10.5703125" customWidth="1"/>
    <col min="10493" max="10493" width="10.42578125" customWidth="1"/>
    <col min="10495" max="10495" width="10.42578125" customWidth="1"/>
    <col min="10742" max="10742" width="5.28515625" customWidth="1"/>
    <col min="10743" max="10743" width="24" customWidth="1"/>
    <col min="10745" max="10745" width="11" customWidth="1"/>
    <col min="10747" max="10747" width="10.5703125" customWidth="1"/>
    <col min="10749" max="10749" width="10.42578125" customWidth="1"/>
    <col min="10751" max="10751" width="10.42578125" customWidth="1"/>
    <col min="10998" max="10998" width="5.28515625" customWidth="1"/>
    <col min="10999" max="10999" width="24" customWidth="1"/>
    <col min="11001" max="11001" width="11" customWidth="1"/>
    <col min="11003" max="11003" width="10.5703125" customWidth="1"/>
    <col min="11005" max="11005" width="10.42578125" customWidth="1"/>
    <col min="11007" max="11007" width="10.42578125" customWidth="1"/>
    <col min="11254" max="11254" width="5.28515625" customWidth="1"/>
    <col min="11255" max="11255" width="24" customWidth="1"/>
    <col min="11257" max="11257" width="11" customWidth="1"/>
    <col min="11259" max="11259" width="10.5703125" customWidth="1"/>
    <col min="11261" max="11261" width="10.42578125" customWidth="1"/>
    <col min="11263" max="11263" width="10.42578125" customWidth="1"/>
    <col min="11510" max="11510" width="5.28515625" customWidth="1"/>
    <col min="11511" max="11511" width="24" customWidth="1"/>
    <col min="11513" max="11513" width="11" customWidth="1"/>
    <col min="11515" max="11515" width="10.5703125" customWidth="1"/>
    <col min="11517" max="11517" width="10.42578125" customWidth="1"/>
    <col min="11519" max="11519" width="10.42578125" customWidth="1"/>
    <col min="11766" max="11766" width="5.28515625" customWidth="1"/>
    <col min="11767" max="11767" width="24" customWidth="1"/>
    <col min="11769" max="11769" width="11" customWidth="1"/>
    <col min="11771" max="11771" width="10.5703125" customWidth="1"/>
    <col min="11773" max="11773" width="10.42578125" customWidth="1"/>
    <col min="11775" max="11775" width="10.42578125" customWidth="1"/>
    <col min="12022" max="12022" width="5.28515625" customWidth="1"/>
    <col min="12023" max="12023" width="24" customWidth="1"/>
    <col min="12025" max="12025" width="11" customWidth="1"/>
    <col min="12027" max="12027" width="10.5703125" customWidth="1"/>
    <col min="12029" max="12029" width="10.42578125" customWidth="1"/>
    <col min="12031" max="12031" width="10.42578125" customWidth="1"/>
    <col min="12278" max="12278" width="5.28515625" customWidth="1"/>
    <col min="12279" max="12279" width="24" customWidth="1"/>
    <col min="12281" max="12281" width="11" customWidth="1"/>
    <col min="12283" max="12283" width="10.5703125" customWidth="1"/>
    <col min="12285" max="12285" width="10.42578125" customWidth="1"/>
    <col min="12287" max="12287" width="10.42578125" customWidth="1"/>
    <col min="12534" max="12534" width="5.28515625" customWidth="1"/>
    <col min="12535" max="12535" width="24" customWidth="1"/>
    <col min="12537" max="12537" width="11" customWidth="1"/>
    <col min="12539" max="12539" width="10.5703125" customWidth="1"/>
    <col min="12541" max="12541" width="10.42578125" customWidth="1"/>
    <col min="12543" max="12543" width="10.42578125" customWidth="1"/>
    <col min="12790" max="12790" width="5.28515625" customWidth="1"/>
    <col min="12791" max="12791" width="24" customWidth="1"/>
    <col min="12793" max="12793" width="11" customWidth="1"/>
    <col min="12795" max="12795" width="10.5703125" customWidth="1"/>
    <col min="12797" max="12797" width="10.42578125" customWidth="1"/>
    <col min="12799" max="12799" width="10.42578125" customWidth="1"/>
    <col min="13046" max="13046" width="5.28515625" customWidth="1"/>
    <col min="13047" max="13047" width="24" customWidth="1"/>
    <col min="13049" max="13049" width="11" customWidth="1"/>
    <col min="13051" max="13051" width="10.5703125" customWidth="1"/>
    <col min="13053" max="13053" width="10.42578125" customWidth="1"/>
    <col min="13055" max="13055" width="10.42578125" customWidth="1"/>
    <col min="13302" max="13302" width="5.28515625" customWidth="1"/>
    <col min="13303" max="13303" width="24" customWidth="1"/>
    <col min="13305" max="13305" width="11" customWidth="1"/>
    <col min="13307" max="13307" width="10.5703125" customWidth="1"/>
    <col min="13309" max="13309" width="10.42578125" customWidth="1"/>
    <col min="13311" max="13311" width="10.42578125" customWidth="1"/>
    <col min="13558" max="13558" width="5.28515625" customWidth="1"/>
    <col min="13559" max="13559" width="24" customWidth="1"/>
    <col min="13561" max="13561" width="11" customWidth="1"/>
    <col min="13563" max="13563" width="10.5703125" customWidth="1"/>
    <col min="13565" max="13565" width="10.42578125" customWidth="1"/>
    <col min="13567" max="13567" width="10.42578125" customWidth="1"/>
    <col min="13814" max="13814" width="5.28515625" customWidth="1"/>
    <col min="13815" max="13815" width="24" customWidth="1"/>
    <col min="13817" max="13817" width="11" customWidth="1"/>
    <col min="13819" max="13819" width="10.5703125" customWidth="1"/>
    <col min="13821" max="13821" width="10.42578125" customWidth="1"/>
    <col min="13823" max="13823" width="10.42578125" customWidth="1"/>
    <col min="14070" max="14070" width="5.28515625" customWidth="1"/>
    <col min="14071" max="14071" width="24" customWidth="1"/>
    <col min="14073" max="14073" width="11" customWidth="1"/>
    <col min="14075" max="14075" width="10.5703125" customWidth="1"/>
    <col min="14077" max="14077" width="10.42578125" customWidth="1"/>
    <col min="14079" max="14079" width="10.42578125" customWidth="1"/>
    <col min="14326" max="14326" width="5.28515625" customWidth="1"/>
    <col min="14327" max="14327" width="24" customWidth="1"/>
    <col min="14329" max="14329" width="11" customWidth="1"/>
    <col min="14331" max="14331" width="10.5703125" customWidth="1"/>
    <col min="14333" max="14333" width="10.42578125" customWidth="1"/>
    <col min="14335" max="14335" width="10.42578125" customWidth="1"/>
    <col min="14582" max="14582" width="5.28515625" customWidth="1"/>
    <col min="14583" max="14583" width="24" customWidth="1"/>
    <col min="14585" max="14585" width="11" customWidth="1"/>
    <col min="14587" max="14587" width="10.5703125" customWidth="1"/>
    <col min="14589" max="14589" width="10.42578125" customWidth="1"/>
    <col min="14591" max="14591" width="10.42578125" customWidth="1"/>
    <col min="14838" max="14838" width="5.28515625" customWidth="1"/>
    <col min="14839" max="14839" width="24" customWidth="1"/>
    <col min="14841" max="14841" width="11" customWidth="1"/>
    <col min="14843" max="14843" width="10.5703125" customWidth="1"/>
    <col min="14845" max="14845" width="10.42578125" customWidth="1"/>
    <col min="14847" max="14847" width="10.42578125" customWidth="1"/>
    <col min="15094" max="15094" width="5.28515625" customWidth="1"/>
    <col min="15095" max="15095" width="24" customWidth="1"/>
    <col min="15097" max="15097" width="11" customWidth="1"/>
    <col min="15099" max="15099" width="10.5703125" customWidth="1"/>
    <col min="15101" max="15101" width="10.42578125" customWidth="1"/>
    <col min="15103" max="15103" width="10.42578125" customWidth="1"/>
    <col min="15350" max="15350" width="5.28515625" customWidth="1"/>
    <col min="15351" max="15351" width="24" customWidth="1"/>
    <col min="15353" max="15353" width="11" customWidth="1"/>
    <col min="15355" max="15355" width="10.5703125" customWidth="1"/>
    <col min="15357" max="15357" width="10.42578125" customWidth="1"/>
    <col min="15359" max="15359" width="10.42578125" customWidth="1"/>
    <col min="15606" max="15606" width="5.28515625" customWidth="1"/>
    <col min="15607" max="15607" width="24" customWidth="1"/>
    <col min="15609" max="15609" width="11" customWidth="1"/>
    <col min="15611" max="15611" width="10.5703125" customWidth="1"/>
    <col min="15613" max="15613" width="10.42578125" customWidth="1"/>
    <col min="15615" max="15615" width="10.42578125" customWidth="1"/>
    <col min="15862" max="15862" width="5.28515625" customWidth="1"/>
    <col min="15863" max="15863" width="24" customWidth="1"/>
    <col min="15865" max="15865" width="11" customWidth="1"/>
    <col min="15867" max="15867" width="10.5703125" customWidth="1"/>
    <col min="15869" max="15869" width="10.42578125" customWidth="1"/>
    <col min="15871" max="15871" width="10.42578125" customWidth="1"/>
    <col min="16118" max="16118" width="5.28515625" customWidth="1"/>
    <col min="16119" max="16119" width="24" customWidth="1"/>
    <col min="16121" max="16121" width="11" customWidth="1"/>
    <col min="16123" max="16123" width="10.5703125" customWidth="1"/>
    <col min="16125" max="16125" width="10.42578125" customWidth="1"/>
    <col min="16127" max="16127" width="10.42578125" customWidth="1"/>
  </cols>
  <sheetData>
    <row r="1" spans="1:13" ht="40.5" customHeight="1" x14ac:dyDescent="0.25">
      <c r="A1" s="210"/>
      <c r="B1" s="210"/>
      <c r="C1" s="210"/>
      <c r="D1" s="210"/>
      <c r="E1" s="210"/>
      <c r="F1" s="210"/>
      <c r="G1" s="210"/>
      <c r="H1" s="210"/>
      <c r="I1" s="210"/>
      <c r="J1" s="1"/>
      <c r="K1" s="1"/>
      <c r="L1" s="2"/>
      <c r="M1" s="2"/>
    </row>
    <row r="3" spans="1:13" x14ac:dyDescent="0.25">
      <c r="B3" s="2" t="s">
        <v>128</v>
      </c>
      <c r="C3" s="2"/>
      <c r="D3" s="2"/>
      <c r="E3" s="2"/>
      <c r="F3" s="2"/>
      <c r="G3" s="2"/>
      <c r="H3" s="2"/>
      <c r="J3" s="2"/>
    </row>
    <row r="4" spans="1:13" ht="15.75" thickBot="1" x14ac:dyDescent="0.3">
      <c r="A4" s="211" t="s">
        <v>1</v>
      </c>
      <c r="B4" s="211"/>
    </row>
    <row r="5" spans="1:13" ht="12.75" customHeight="1" x14ac:dyDescent="0.25">
      <c r="A5" s="212" t="s">
        <v>2</v>
      </c>
      <c r="B5" s="212" t="s">
        <v>3</v>
      </c>
      <c r="C5" s="212" t="s">
        <v>4</v>
      </c>
      <c r="D5" s="215" t="s">
        <v>5</v>
      </c>
      <c r="E5" s="216"/>
      <c r="F5" s="216"/>
      <c r="G5" s="216"/>
      <c r="H5" s="216"/>
      <c r="I5" s="216"/>
      <c r="J5" s="216"/>
      <c r="K5" s="217"/>
      <c r="L5" s="218" t="s">
        <v>6</v>
      </c>
    </row>
    <row r="6" spans="1:13" ht="22.5" customHeight="1" x14ac:dyDescent="0.25">
      <c r="A6" s="213"/>
      <c r="B6" s="213"/>
      <c r="C6" s="213"/>
      <c r="D6" s="221" t="s">
        <v>7</v>
      </c>
      <c r="E6" s="222"/>
      <c r="F6" s="222" t="s">
        <v>8</v>
      </c>
      <c r="G6" s="222"/>
      <c r="H6" s="222" t="s">
        <v>9</v>
      </c>
      <c r="I6" s="222"/>
      <c r="J6" s="222" t="s">
        <v>10</v>
      </c>
      <c r="K6" s="222"/>
      <c r="L6" s="219"/>
    </row>
    <row r="7" spans="1:13" ht="13.5" customHeight="1" thickBot="1" x14ac:dyDescent="0.3">
      <c r="A7" s="213"/>
      <c r="B7" s="213"/>
      <c r="C7" s="213"/>
      <c r="D7" s="223">
        <v>1</v>
      </c>
      <c r="E7" s="224"/>
      <c r="F7" s="224">
        <v>2</v>
      </c>
      <c r="G7" s="224"/>
      <c r="H7" s="224">
        <v>3</v>
      </c>
      <c r="I7" s="224"/>
      <c r="J7" s="224">
        <v>4</v>
      </c>
      <c r="K7" s="224"/>
      <c r="L7" s="220"/>
    </row>
    <row r="8" spans="1:13" ht="15.75" thickBot="1" x14ac:dyDescent="0.3">
      <c r="A8" s="214"/>
      <c r="B8" s="214"/>
      <c r="C8" s="214"/>
      <c r="D8" s="4" t="s">
        <v>11</v>
      </c>
      <c r="E8" s="5" t="s">
        <v>12</v>
      </c>
      <c r="F8" s="5" t="s">
        <v>11</v>
      </c>
      <c r="G8" s="5" t="s">
        <v>12</v>
      </c>
      <c r="H8" s="5" t="s">
        <v>11</v>
      </c>
      <c r="I8" s="5" t="s">
        <v>12</v>
      </c>
      <c r="J8" s="5" t="s">
        <v>11</v>
      </c>
      <c r="K8" s="5" t="s">
        <v>12</v>
      </c>
      <c r="L8" s="6"/>
    </row>
    <row r="9" spans="1:13" ht="15.75" x14ac:dyDescent="0.25">
      <c r="A9" s="7">
        <v>1</v>
      </c>
      <c r="B9" s="8" t="s">
        <v>13</v>
      </c>
      <c r="C9" s="9">
        <v>13</v>
      </c>
      <c r="D9" s="10">
        <v>105</v>
      </c>
      <c r="E9" s="11">
        <v>1</v>
      </c>
      <c r="F9" s="12">
        <v>33</v>
      </c>
      <c r="G9" s="13">
        <v>0</v>
      </c>
      <c r="H9" s="14">
        <v>7</v>
      </c>
      <c r="I9" s="13">
        <v>0</v>
      </c>
      <c r="J9" s="14">
        <v>0</v>
      </c>
      <c r="K9" s="13">
        <v>0</v>
      </c>
      <c r="L9" s="15">
        <f>SUM(D9:J9)</f>
        <v>146</v>
      </c>
    </row>
    <row r="10" spans="1:13" ht="15.75" x14ac:dyDescent="0.25">
      <c r="A10" s="7">
        <v>2</v>
      </c>
      <c r="B10" s="8" t="s">
        <v>14</v>
      </c>
      <c r="C10" s="9">
        <v>13</v>
      </c>
      <c r="D10" s="10">
        <v>97</v>
      </c>
      <c r="E10" s="11">
        <v>2</v>
      </c>
      <c r="F10" s="12">
        <v>28</v>
      </c>
      <c r="G10" s="13">
        <v>0</v>
      </c>
      <c r="H10" s="14">
        <v>13</v>
      </c>
      <c r="I10" s="13">
        <v>0</v>
      </c>
      <c r="J10" s="14">
        <v>0</v>
      </c>
      <c r="K10" s="13">
        <v>0</v>
      </c>
      <c r="L10" s="15">
        <f t="shared" ref="L10:L37" si="0">SUM(D10:J10)</f>
        <v>140</v>
      </c>
    </row>
    <row r="11" spans="1:13" ht="15.75" x14ac:dyDescent="0.25">
      <c r="A11" s="7">
        <v>3</v>
      </c>
      <c r="B11" s="8" t="s">
        <v>15</v>
      </c>
      <c r="C11" s="9">
        <v>13</v>
      </c>
      <c r="D11" s="10">
        <v>283</v>
      </c>
      <c r="E11" s="11">
        <v>1</v>
      </c>
      <c r="F11" s="12">
        <v>110</v>
      </c>
      <c r="G11" s="13">
        <v>0</v>
      </c>
      <c r="H11" s="14">
        <v>25</v>
      </c>
      <c r="I11" s="13">
        <v>0</v>
      </c>
      <c r="J11" s="14">
        <v>0</v>
      </c>
      <c r="K11" s="13">
        <v>0</v>
      </c>
      <c r="L11" s="15">
        <f t="shared" si="0"/>
        <v>419</v>
      </c>
    </row>
    <row r="12" spans="1:13" ht="15.75" x14ac:dyDescent="0.25">
      <c r="A12" s="7">
        <v>4</v>
      </c>
      <c r="B12" s="17" t="s">
        <v>16</v>
      </c>
      <c r="C12" s="9">
        <v>13</v>
      </c>
      <c r="D12" s="10">
        <v>39</v>
      </c>
      <c r="E12" s="11">
        <v>3</v>
      </c>
      <c r="F12" s="12">
        <v>16</v>
      </c>
      <c r="G12" s="13">
        <v>0</v>
      </c>
      <c r="H12" s="14">
        <v>1</v>
      </c>
      <c r="I12" s="13">
        <v>0</v>
      </c>
      <c r="J12" s="14">
        <v>0</v>
      </c>
      <c r="K12" s="13">
        <v>0</v>
      </c>
      <c r="L12" s="15">
        <f t="shared" si="0"/>
        <v>59</v>
      </c>
      <c r="M12" s="3"/>
    </row>
    <row r="13" spans="1:13" ht="15.75" x14ac:dyDescent="0.25">
      <c r="A13" s="7">
        <v>5</v>
      </c>
      <c r="B13" s="8" t="s">
        <v>17</v>
      </c>
      <c r="C13" s="9">
        <v>13</v>
      </c>
      <c r="D13" s="10">
        <v>102</v>
      </c>
      <c r="E13" s="11">
        <v>7</v>
      </c>
      <c r="F13" s="12">
        <v>27</v>
      </c>
      <c r="G13" s="13">
        <v>0</v>
      </c>
      <c r="H13" s="14">
        <v>5</v>
      </c>
      <c r="I13" s="13">
        <v>0</v>
      </c>
      <c r="J13" s="14">
        <v>0</v>
      </c>
      <c r="K13" s="13">
        <v>0</v>
      </c>
      <c r="L13" s="15">
        <f t="shared" si="0"/>
        <v>141</v>
      </c>
    </row>
    <row r="14" spans="1:13" ht="15.75" x14ac:dyDescent="0.25">
      <c r="A14" s="7">
        <v>6</v>
      </c>
      <c r="B14" s="8" t="s">
        <v>18</v>
      </c>
      <c r="C14" s="9">
        <v>13</v>
      </c>
      <c r="D14" s="10">
        <v>157</v>
      </c>
      <c r="E14" s="11">
        <v>2</v>
      </c>
      <c r="F14" s="12">
        <v>52</v>
      </c>
      <c r="G14" s="13">
        <v>1</v>
      </c>
      <c r="H14" s="14">
        <v>21</v>
      </c>
      <c r="I14" s="13">
        <v>0</v>
      </c>
      <c r="J14" s="14">
        <v>0</v>
      </c>
      <c r="K14" s="13">
        <v>0</v>
      </c>
      <c r="L14" s="15">
        <f t="shared" si="0"/>
        <v>233</v>
      </c>
    </row>
    <row r="15" spans="1:13" ht="15.75" x14ac:dyDescent="0.25">
      <c r="A15" s="7">
        <v>7</v>
      </c>
      <c r="B15" s="8" t="s">
        <v>19</v>
      </c>
      <c r="C15" s="9">
        <v>13</v>
      </c>
      <c r="D15" s="10">
        <v>66</v>
      </c>
      <c r="E15" s="11">
        <v>1</v>
      </c>
      <c r="F15" s="12">
        <v>31</v>
      </c>
      <c r="G15" s="13">
        <v>1</v>
      </c>
      <c r="H15" s="14">
        <v>6</v>
      </c>
      <c r="I15" s="13">
        <v>0</v>
      </c>
      <c r="J15" s="14">
        <v>0</v>
      </c>
      <c r="K15" s="13">
        <v>0</v>
      </c>
      <c r="L15" s="15">
        <f t="shared" si="0"/>
        <v>105</v>
      </c>
    </row>
    <row r="16" spans="1:13" ht="15.75" x14ac:dyDescent="0.25">
      <c r="A16" s="7">
        <v>8</v>
      </c>
      <c r="B16" s="8" t="s">
        <v>20</v>
      </c>
      <c r="C16" s="9">
        <v>13</v>
      </c>
      <c r="D16" s="10">
        <v>82</v>
      </c>
      <c r="E16" s="11">
        <v>1</v>
      </c>
      <c r="F16" s="12">
        <v>13</v>
      </c>
      <c r="G16" s="13">
        <v>0</v>
      </c>
      <c r="H16" s="14">
        <v>4</v>
      </c>
      <c r="I16" s="13">
        <v>0</v>
      </c>
      <c r="J16" s="14">
        <v>0</v>
      </c>
      <c r="K16" s="13">
        <v>0</v>
      </c>
      <c r="L16" s="15">
        <f t="shared" si="0"/>
        <v>100</v>
      </c>
    </row>
    <row r="17" spans="1:12" ht="15.75" x14ac:dyDescent="0.25">
      <c r="A17" s="7">
        <v>9</v>
      </c>
      <c r="B17" s="8" t="s">
        <v>21</v>
      </c>
      <c r="C17" s="9">
        <v>13</v>
      </c>
      <c r="D17" s="10">
        <v>120</v>
      </c>
      <c r="E17" s="11">
        <v>4</v>
      </c>
      <c r="F17" s="12">
        <v>26</v>
      </c>
      <c r="G17" s="13">
        <v>0</v>
      </c>
      <c r="H17" s="14">
        <v>14</v>
      </c>
      <c r="I17" s="13">
        <v>0</v>
      </c>
      <c r="J17" s="14">
        <v>0</v>
      </c>
      <c r="K17" s="13">
        <v>0</v>
      </c>
      <c r="L17" s="15">
        <f t="shared" si="0"/>
        <v>164</v>
      </c>
    </row>
    <row r="18" spans="1:12" ht="15.75" x14ac:dyDescent="0.25">
      <c r="A18" s="7">
        <v>10</v>
      </c>
      <c r="B18" s="8" t="s">
        <v>22</v>
      </c>
      <c r="C18" s="9">
        <v>13</v>
      </c>
      <c r="D18" s="10">
        <v>87</v>
      </c>
      <c r="E18" s="11">
        <v>1</v>
      </c>
      <c r="F18" s="12">
        <v>32</v>
      </c>
      <c r="G18" s="13">
        <v>0</v>
      </c>
      <c r="H18" s="14">
        <v>21</v>
      </c>
      <c r="I18" s="13">
        <v>0</v>
      </c>
      <c r="J18" s="14">
        <v>0</v>
      </c>
      <c r="K18" s="13">
        <v>0</v>
      </c>
      <c r="L18" s="15">
        <f t="shared" si="0"/>
        <v>141</v>
      </c>
    </row>
    <row r="19" spans="1:12" ht="15.75" x14ac:dyDescent="0.25">
      <c r="A19" s="7">
        <v>11</v>
      </c>
      <c r="B19" s="8" t="s">
        <v>23</v>
      </c>
      <c r="C19" s="9">
        <v>13</v>
      </c>
      <c r="D19" s="10">
        <v>0</v>
      </c>
      <c r="E19" s="11">
        <v>0</v>
      </c>
      <c r="F19" s="12">
        <v>0</v>
      </c>
      <c r="G19" s="13">
        <v>0</v>
      </c>
      <c r="H19" s="14">
        <v>0</v>
      </c>
      <c r="I19" s="13">
        <v>0</v>
      </c>
      <c r="J19" s="14">
        <v>0</v>
      </c>
      <c r="K19" s="13">
        <v>0</v>
      </c>
      <c r="L19" s="15">
        <f t="shared" si="0"/>
        <v>0</v>
      </c>
    </row>
    <row r="20" spans="1:12" ht="15.75" x14ac:dyDescent="0.25">
      <c r="A20" s="7">
        <v>12</v>
      </c>
      <c r="B20" s="8" t="s">
        <v>24</v>
      </c>
      <c r="C20" s="9">
        <v>13</v>
      </c>
      <c r="D20" s="10">
        <v>218</v>
      </c>
      <c r="E20" s="11">
        <v>8</v>
      </c>
      <c r="F20" s="12">
        <v>71</v>
      </c>
      <c r="G20" s="13">
        <v>1</v>
      </c>
      <c r="H20" s="14">
        <v>9</v>
      </c>
      <c r="I20" s="13">
        <v>0</v>
      </c>
      <c r="J20" s="14">
        <v>0</v>
      </c>
      <c r="K20" s="13">
        <v>0</v>
      </c>
      <c r="L20" s="15">
        <f t="shared" si="0"/>
        <v>307</v>
      </c>
    </row>
    <row r="21" spans="1:12" ht="15.75" x14ac:dyDescent="0.25">
      <c r="A21" s="7">
        <v>13</v>
      </c>
      <c r="B21" s="8" t="s">
        <v>25</v>
      </c>
      <c r="C21" s="9">
        <v>13</v>
      </c>
      <c r="D21" s="10">
        <v>89</v>
      </c>
      <c r="E21" s="11">
        <v>2</v>
      </c>
      <c r="F21" s="12">
        <v>16</v>
      </c>
      <c r="G21" s="13">
        <v>1</v>
      </c>
      <c r="H21" s="14">
        <v>12</v>
      </c>
      <c r="I21" s="13">
        <v>0</v>
      </c>
      <c r="J21" s="14">
        <v>0</v>
      </c>
      <c r="K21" s="13">
        <v>0</v>
      </c>
      <c r="L21" s="15">
        <f t="shared" si="0"/>
        <v>120</v>
      </c>
    </row>
    <row r="22" spans="1:12" ht="15.75" x14ac:dyDescent="0.25">
      <c r="A22" s="7">
        <v>14</v>
      </c>
      <c r="B22" s="8" t="s">
        <v>26</v>
      </c>
      <c r="C22" s="9">
        <v>13</v>
      </c>
      <c r="D22" s="10">
        <v>219</v>
      </c>
      <c r="E22" s="11">
        <v>6</v>
      </c>
      <c r="F22" s="12">
        <v>62</v>
      </c>
      <c r="G22" s="13">
        <v>2</v>
      </c>
      <c r="H22" s="14">
        <v>23</v>
      </c>
      <c r="I22" s="13">
        <v>0</v>
      </c>
      <c r="J22" s="14">
        <v>0</v>
      </c>
      <c r="K22" s="13">
        <v>0</v>
      </c>
      <c r="L22" s="15">
        <f t="shared" si="0"/>
        <v>312</v>
      </c>
    </row>
    <row r="23" spans="1:12" ht="15.75" x14ac:dyDescent="0.25">
      <c r="A23" s="7">
        <v>15</v>
      </c>
      <c r="B23" s="8" t="s">
        <v>27</v>
      </c>
      <c r="C23" s="9">
        <v>13</v>
      </c>
      <c r="D23" s="10">
        <v>120</v>
      </c>
      <c r="E23" s="11">
        <v>1</v>
      </c>
      <c r="F23" s="12">
        <v>28</v>
      </c>
      <c r="G23" s="13">
        <v>0</v>
      </c>
      <c r="H23" s="14">
        <v>5</v>
      </c>
      <c r="I23" s="13">
        <v>0</v>
      </c>
      <c r="J23" s="14">
        <v>0</v>
      </c>
      <c r="K23" s="13">
        <v>0</v>
      </c>
      <c r="L23" s="15">
        <f t="shared" si="0"/>
        <v>154</v>
      </c>
    </row>
    <row r="24" spans="1:12" ht="15.75" x14ac:dyDescent="0.25">
      <c r="A24" s="7">
        <v>16</v>
      </c>
      <c r="B24" s="8" t="s">
        <v>28</v>
      </c>
      <c r="C24" s="9">
        <v>13</v>
      </c>
      <c r="D24" s="10">
        <v>92</v>
      </c>
      <c r="E24" s="11">
        <v>0</v>
      </c>
      <c r="F24" s="12">
        <v>38</v>
      </c>
      <c r="G24" s="13">
        <v>0</v>
      </c>
      <c r="H24" s="14">
        <v>1</v>
      </c>
      <c r="I24" s="13">
        <v>0</v>
      </c>
      <c r="J24" s="14">
        <v>0</v>
      </c>
      <c r="K24" s="13">
        <v>0</v>
      </c>
      <c r="L24" s="15">
        <f t="shared" si="0"/>
        <v>131</v>
      </c>
    </row>
    <row r="25" spans="1:12" ht="15.75" x14ac:dyDescent="0.25">
      <c r="A25" s="7">
        <v>17</v>
      </c>
      <c r="B25" s="8" t="s">
        <v>29</v>
      </c>
      <c r="C25" s="9">
        <v>13</v>
      </c>
      <c r="D25" s="10">
        <v>71</v>
      </c>
      <c r="E25" s="11">
        <v>1</v>
      </c>
      <c r="F25" s="12">
        <v>30</v>
      </c>
      <c r="G25" s="13">
        <v>0</v>
      </c>
      <c r="H25" s="14">
        <v>4</v>
      </c>
      <c r="I25" s="13">
        <v>0</v>
      </c>
      <c r="J25" s="14">
        <v>0</v>
      </c>
      <c r="K25" s="13">
        <v>0</v>
      </c>
      <c r="L25" s="15">
        <f t="shared" si="0"/>
        <v>106</v>
      </c>
    </row>
    <row r="26" spans="1:12" ht="15.75" x14ac:dyDescent="0.25">
      <c r="A26" s="7">
        <v>18</v>
      </c>
      <c r="B26" s="8" t="s">
        <v>30</v>
      </c>
      <c r="C26" s="9">
        <v>13</v>
      </c>
      <c r="D26" s="10">
        <v>43</v>
      </c>
      <c r="E26" s="11">
        <v>0</v>
      </c>
      <c r="F26" s="12">
        <v>14</v>
      </c>
      <c r="G26" s="13">
        <v>0</v>
      </c>
      <c r="H26" s="14">
        <v>3</v>
      </c>
      <c r="I26" s="13">
        <v>0</v>
      </c>
      <c r="J26" s="14">
        <v>0</v>
      </c>
      <c r="K26" s="13">
        <v>0</v>
      </c>
      <c r="L26" s="15">
        <f t="shared" si="0"/>
        <v>60</v>
      </c>
    </row>
    <row r="27" spans="1:12" ht="15.75" x14ac:dyDescent="0.25">
      <c r="A27" s="7">
        <v>19</v>
      </c>
      <c r="B27" s="8" t="s">
        <v>31</v>
      </c>
      <c r="C27" s="9">
        <v>13</v>
      </c>
      <c r="D27" s="10">
        <v>135</v>
      </c>
      <c r="E27" s="11">
        <v>1</v>
      </c>
      <c r="F27" s="12">
        <v>39</v>
      </c>
      <c r="G27" s="13">
        <v>0</v>
      </c>
      <c r="H27" s="14">
        <v>4</v>
      </c>
      <c r="I27" s="13">
        <v>0</v>
      </c>
      <c r="J27" s="14">
        <v>0</v>
      </c>
      <c r="K27" s="13">
        <v>0</v>
      </c>
      <c r="L27" s="15">
        <f t="shared" si="0"/>
        <v>179</v>
      </c>
    </row>
    <row r="28" spans="1:12" ht="15.75" x14ac:dyDescent="0.25">
      <c r="A28" s="7">
        <v>20</v>
      </c>
      <c r="B28" s="8" t="s">
        <v>32</v>
      </c>
      <c r="C28" s="9">
        <v>13</v>
      </c>
      <c r="D28" s="10">
        <v>24</v>
      </c>
      <c r="E28" s="11">
        <v>0</v>
      </c>
      <c r="F28" s="12">
        <v>10</v>
      </c>
      <c r="G28" s="13">
        <v>0</v>
      </c>
      <c r="H28" s="14">
        <v>1</v>
      </c>
      <c r="I28" s="13">
        <v>0</v>
      </c>
      <c r="J28" s="14">
        <v>0</v>
      </c>
      <c r="K28" s="13">
        <v>0</v>
      </c>
      <c r="L28" s="15">
        <f t="shared" si="0"/>
        <v>35</v>
      </c>
    </row>
    <row r="29" spans="1:12" ht="15.75" x14ac:dyDescent="0.25">
      <c r="A29" s="7">
        <v>21</v>
      </c>
      <c r="B29" s="8" t="s">
        <v>33</v>
      </c>
      <c r="C29" s="9">
        <v>13</v>
      </c>
      <c r="D29" s="10">
        <v>112</v>
      </c>
      <c r="E29" s="11">
        <v>1</v>
      </c>
      <c r="F29" s="12">
        <v>16</v>
      </c>
      <c r="G29" s="13">
        <v>0</v>
      </c>
      <c r="H29" s="14">
        <v>3</v>
      </c>
      <c r="I29" s="13">
        <v>0</v>
      </c>
      <c r="J29" s="14">
        <v>0</v>
      </c>
      <c r="K29" s="13">
        <v>0</v>
      </c>
      <c r="L29" s="15">
        <f t="shared" si="0"/>
        <v>132</v>
      </c>
    </row>
    <row r="30" spans="1:12" ht="15.75" x14ac:dyDescent="0.25">
      <c r="A30" s="7">
        <v>22</v>
      </c>
      <c r="B30" s="8" t="s">
        <v>34</v>
      </c>
      <c r="C30" s="9">
        <v>13</v>
      </c>
      <c r="D30" s="10">
        <v>72</v>
      </c>
      <c r="E30" s="11">
        <v>3</v>
      </c>
      <c r="F30" s="12">
        <v>31</v>
      </c>
      <c r="G30" s="13">
        <v>0</v>
      </c>
      <c r="H30" s="14">
        <v>1</v>
      </c>
      <c r="I30" s="13">
        <v>0</v>
      </c>
      <c r="J30" s="14">
        <v>0</v>
      </c>
      <c r="K30" s="13">
        <v>0</v>
      </c>
      <c r="L30" s="15">
        <f t="shared" si="0"/>
        <v>107</v>
      </c>
    </row>
    <row r="31" spans="1:12" ht="15.75" x14ac:dyDescent="0.25">
      <c r="A31" s="7">
        <v>23</v>
      </c>
      <c r="B31" s="8" t="s">
        <v>35</v>
      </c>
      <c r="C31" s="9">
        <v>13</v>
      </c>
      <c r="D31" s="10">
        <v>40</v>
      </c>
      <c r="E31" s="11">
        <v>2</v>
      </c>
      <c r="F31" s="12">
        <v>20</v>
      </c>
      <c r="G31" s="13">
        <v>0</v>
      </c>
      <c r="H31" s="14">
        <v>9</v>
      </c>
      <c r="I31" s="13">
        <v>0</v>
      </c>
      <c r="J31" s="14">
        <v>0</v>
      </c>
      <c r="K31" s="13">
        <v>0</v>
      </c>
      <c r="L31" s="15">
        <f t="shared" si="0"/>
        <v>71</v>
      </c>
    </row>
    <row r="32" spans="1:12" ht="15.75" x14ac:dyDescent="0.25">
      <c r="A32" s="7">
        <v>24</v>
      </c>
      <c r="B32" s="8" t="s">
        <v>36</v>
      </c>
      <c r="C32" s="9">
        <v>13</v>
      </c>
      <c r="D32" s="10">
        <v>54</v>
      </c>
      <c r="E32" s="11">
        <v>2</v>
      </c>
      <c r="F32" s="12">
        <v>19</v>
      </c>
      <c r="G32" s="13">
        <v>0</v>
      </c>
      <c r="H32" s="14">
        <v>8</v>
      </c>
      <c r="I32" s="13">
        <v>0</v>
      </c>
      <c r="J32" s="14">
        <v>0</v>
      </c>
      <c r="K32" s="13">
        <v>0</v>
      </c>
      <c r="L32" s="15">
        <f t="shared" si="0"/>
        <v>83</v>
      </c>
    </row>
    <row r="33" spans="1:12" ht="15.75" x14ac:dyDescent="0.25">
      <c r="A33" s="7">
        <v>25</v>
      </c>
      <c r="B33" s="18" t="s">
        <v>37</v>
      </c>
      <c r="C33" s="19">
        <v>13</v>
      </c>
      <c r="D33" s="10">
        <v>178</v>
      </c>
      <c r="E33" s="20">
        <v>3</v>
      </c>
      <c r="F33" s="12">
        <v>29</v>
      </c>
      <c r="G33" s="21">
        <v>1</v>
      </c>
      <c r="H33" s="14">
        <v>3</v>
      </c>
      <c r="I33" s="21">
        <v>0</v>
      </c>
      <c r="J33" s="14">
        <v>0</v>
      </c>
      <c r="K33" s="21">
        <v>0</v>
      </c>
      <c r="L33" s="15">
        <f t="shared" si="0"/>
        <v>214</v>
      </c>
    </row>
    <row r="34" spans="1:12" ht="15.75" x14ac:dyDescent="0.25">
      <c r="A34" s="7">
        <v>26</v>
      </c>
      <c r="B34" s="8" t="s">
        <v>38</v>
      </c>
      <c r="C34" s="22">
        <v>13</v>
      </c>
      <c r="D34" s="10">
        <v>41</v>
      </c>
      <c r="E34" s="23">
        <v>1</v>
      </c>
      <c r="F34" s="12">
        <v>29</v>
      </c>
      <c r="G34" s="24">
        <v>0</v>
      </c>
      <c r="H34" s="14">
        <v>18</v>
      </c>
      <c r="I34" s="24">
        <v>0</v>
      </c>
      <c r="J34" s="14">
        <v>0</v>
      </c>
      <c r="K34" s="24">
        <v>0</v>
      </c>
      <c r="L34" s="15">
        <f t="shared" si="0"/>
        <v>89</v>
      </c>
    </row>
    <row r="35" spans="1:12" ht="15.75" x14ac:dyDescent="0.25">
      <c r="A35" s="7">
        <v>27</v>
      </c>
      <c r="B35" s="18" t="s">
        <v>39</v>
      </c>
      <c r="C35" s="22">
        <v>13</v>
      </c>
      <c r="D35" s="10">
        <v>0</v>
      </c>
      <c r="E35" s="23">
        <v>0</v>
      </c>
      <c r="F35" s="12">
        <v>0</v>
      </c>
      <c r="G35" s="24">
        <v>0</v>
      </c>
      <c r="H35" s="14">
        <v>0</v>
      </c>
      <c r="I35" s="24">
        <v>0</v>
      </c>
      <c r="J35" s="14">
        <v>0</v>
      </c>
      <c r="K35" s="24">
        <v>0</v>
      </c>
      <c r="L35" s="15">
        <f t="shared" si="0"/>
        <v>0</v>
      </c>
    </row>
    <row r="36" spans="1:12" ht="15.75" x14ac:dyDescent="0.25">
      <c r="A36" s="7">
        <v>28</v>
      </c>
      <c r="B36" s="18" t="s">
        <v>40</v>
      </c>
      <c r="C36" s="22">
        <v>13</v>
      </c>
      <c r="D36" s="10">
        <v>0</v>
      </c>
      <c r="E36" s="23">
        <v>0</v>
      </c>
      <c r="F36" s="12">
        <v>0</v>
      </c>
      <c r="G36" s="24">
        <v>0</v>
      </c>
      <c r="H36" s="14">
        <v>0</v>
      </c>
      <c r="I36" s="24">
        <v>0</v>
      </c>
      <c r="J36" s="14">
        <v>0</v>
      </c>
      <c r="K36" s="24">
        <v>0</v>
      </c>
      <c r="L36" s="15">
        <f t="shared" si="0"/>
        <v>0</v>
      </c>
    </row>
    <row r="37" spans="1:12" ht="16.5" thickBot="1" x14ac:dyDescent="0.3">
      <c r="A37" s="7">
        <v>29</v>
      </c>
      <c r="B37" s="18" t="s">
        <v>41</v>
      </c>
      <c r="C37" s="25">
        <v>13</v>
      </c>
      <c r="D37" s="10">
        <v>0</v>
      </c>
      <c r="E37" s="23">
        <v>0</v>
      </c>
      <c r="F37" s="12">
        <v>0</v>
      </c>
      <c r="G37" s="24">
        <v>0</v>
      </c>
      <c r="H37" s="14">
        <v>0</v>
      </c>
      <c r="I37" s="24">
        <v>0</v>
      </c>
      <c r="J37" s="14">
        <v>0</v>
      </c>
      <c r="K37" s="24">
        <v>0</v>
      </c>
      <c r="L37" s="15">
        <f t="shared" si="0"/>
        <v>0</v>
      </c>
    </row>
    <row r="38" spans="1:12" ht="15.75" x14ac:dyDescent="0.25">
      <c r="A38" s="225" t="s">
        <v>42</v>
      </c>
      <c r="B38" s="226"/>
      <c r="C38" s="26">
        <v>13</v>
      </c>
      <c r="D38" s="27">
        <f t="shared" ref="D38:K38" si="1">SUM(D9:D37)</f>
        <v>2646</v>
      </c>
      <c r="E38" s="28">
        <f t="shared" si="1"/>
        <v>54</v>
      </c>
      <c r="F38" s="29">
        <f t="shared" si="1"/>
        <v>820</v>
      </c>
      <c r="G38" s="30">
        <f t="shared" si="1"/>
        <v>7</v>
      </c>
      <c r="H38" s="29">
        <f t="shared" si="1"/>
        <v>221</v>
      </c>
      <c r="I38" s="30">
        <f t="shared" si="1"/>
        <v>0</v>
      </c>
      <c r="J38" s="29">
        <f t="shared" si="1"/>
        <v>0</v>
      </c>
      <c r="K38" s="30">
        <f t="shared" si="1"/>
        <v>0</v>
      </c>
      <c r="L38" s="31">
        <f>SUM(D38:K38)</f>
        <v>3748</v>
      </c>
    </row>
    <row r="39" spans="1:12" ht="15" customHeight="1" x14ac:dyDescent="0.25">
      <c r="A39" s="227" t="s">
        <v>43</v>
      </c>
      <c r="B39" s="228"/>
      <c r="C39" s="32">
        <v>13</v>
      </c>
      <c r="D39" s="32">
        <f t="shared" ref="D39:J39" si="2">SUM(D9:D33)</f>
        <v>2605</v>
      </c>
      <c r="E39" s="33">
        <f t="shared" si="2"/>
        <v>53</v>
      </c>
      <c r="F39" s="32">
        <f t="shared" si="2"/>
        <v>791</v>
      </c>
      <c r="G39" s="33">
        <f t="shared" si="2"/>
        <v>7</v>
      </c>
      <c r="H39" s="32">
        <f t="shared" si="2"/>
        <v>203</v>
      </c>
      <c r="I39" s="33">
        <f t="shared" si="2"/>
        <v>0</v>
      </c>
      <c r="J39" s="32">
        <f t="shared" si="2"/>
        <v>0</v>
      </c>
      <c r="K39" s="33">
        <f>SUM(K8:K33)</f>
        <v>0</v>
      </c>
      <c r="L39" s="34">
        <f>SUM(D39:K39)</f>
        <v>3659</v>
      </c>
    </row>
    <row r="41" spans="1:12" ht="15.75" x14ac:dyDescent="0.25">
      <c r="D41" s="133"/>
      <c r="E41" s="133"/>
      <c r="F41" s="133"/>
      <c r="G41" s="133"/>
      <c r="H41" s="133"/>
      <c r="I41" s="133"/>
      <c r="J41" s="133"/>
      <c r="K41" s="133"/>
      <c r="L41" s="133"/>
    </row>
    <row r="43" spans="1:12" x14ac:dyDescent="0.25">
      <c r="B43" s="2" t="s">
        <v>128</v>
      </c>
      <c r="C43" s="2"/>
      <c r="D43" s="2"/>
      <c r="E43" s="2"/>
    </row>
    <row r="44" spans="1:12" ht="15.75" thickBot="1" x14ac:dyDescent="0.3">
      <c r="A44" s="211" t="s">
        <v>45</v>
      </c>
      <c r="B44" s="211"/>
    </row>
    <row r="45" spans="1:12" ht="14.25" customHeight="1" x14ac:dyDescent="0.25">
      <c r="A45" s="212" t="s">
        <v>2</v>
      </c>
      <c r="B45" s="212" t="s">
        <v>3</v>
      </c>
      <c r="C45" s="212" t="s">
        <v>4</v>
      </c>
      <c r="D45" s="215" t="s">
        <v>5</v>
      </c>
      <c r="E45" s="216"/>
      <c r="F45" s="216"/>
      <c r="G45" s="216"/>
      <c r="H45" s="216"/>
      <c r="I45" s="216"/>
      <c r="J45" s="216"/>
      <c r="K45" s="217"/>
      <c r="L45" s="218" t="s">
        <v>6</v>
      </c>
    </row>
    <row r="46" spans="1:12" ht="21.75" customHeight="1" x14ac:dyDescent="0.25">
      <c r="A46" s="213"/>
      <c r="B46" s="213"/>
      <c r="C46" s="213"/>
      <c r="D46" s="221" t="s">
        <v>7</v>
      </c>
      <c r="E46" s="222"/>
      <c r="F46" s="222" t="s">
        <v>8</v>
      </c>
      <c r="G46" s="222"/>
      <c r="H46" s="222" t="s">
        <v>9</v>
      </c>
      <c r="I46" s="222"/>
      <c r="J46" s="222" t="s">
        <v>10</v>
      </c>
      <c r="K46" s="222"/>
      <c r="L46" s="219"/>
    </row>
    <row r="47" spans="1:12" ht="13.5" customHeight="1" thickBot="1" x14ac:dyDescent="0.3">
      <c r="A47" s="213"/>
      <c r="B47" s="213"/>
      <c r="C47" s="213"/>
      <c r="D47" s="223">
        <v>1</v>
      </c>
      <c r="E47" s="224"/>
      <c r="F47" s="224">
        <v>2</v>
      </c>
      <c r="G47" s="224"/>
      <c r="H47" s="224">
        <v>3</v>
      </c>
      <c r="I47" s="224"/>
      <c r="J47" s="224">
        <v>4</v>
      </c>
      <c r="K47" s="224"/>
      <c r="L47" s="220"/>
    </row>
    <row r="48" spans="1:12" ht="15.75" thickBot="1" x14ac:dyDescent="0.3">
      <c r="A48" s="214"/>
      <c r="B48" s="214"/>
      <c r="C48" s="214"/>
      <c r="D48" s="4" t="s">
        <v>11</v>
      </c>
      <c r="E48" s="5" t="s">
        <v>12</v>
      </c>
      <c r="F48" s="5" t="s">
        <v>11</v>
      </c>
      <c r="G48" s="5" t="s">
        <v>12</v>
      </c>
      <c r="H48" s="5" t="s">
        <v>11</v>
      </c>
      <c r="I48" s="5" t="s">
        <v>12</v>
      </c>
      <c r="J48" s="5" t="s">
        <v>11</v>
      </c>
      <c r="K48" s="5" t="s">
        <v>12</v>
      </c>
      <c r="L48" s="6"/>
    </row>
    <row r="49" spans="1:13" ht="15.75" x14ac:dyDescent="0.25">
      <c r="A49" s="7">
        <v>1</v>
      </c>
      <c r="B49" s="8" t="s">
        <v>13</v>
      </c>
      <c r="C49" s="9">
        <v>13</v>
      </c>
      <c r="D49" s="38">
        <f>'14'!D49+'15'!D49</f>
        <v>94</v>
      </c>
      <c r="E49" s="38">
        <f>'14'!E49+'15'!E49</f>
        <v>6</v>
      </c>
      <c r="F49" s="38">
        <f>'14'!F49+'15'!F49</f>
        <v>41</v>
      </c>
      <c r="G49" s="38">
        <f>'14'!G49+'15'!G49</f>
        <v>2</v>
      </c>
      <c r="H49" s="38">
        <f>'14'!H49+'15'!H49</f>
        <v>7</v>
      </c>
      <c r="I49" s="38">
        <f>'14'!I49+'15'!I49</f>
        <v>0</v>
      </c>
      <c r="J49" s="38">
        <f>'14'!J49+'15'!J49</f>
        <v>0</v>
      </c>
      <c r="K49" s="38">
        <f>'14'!K49+'15'!K49</f>
        <v>0</v>
      </c>
      <c r="L49" s="16">
        <f>SUM(D49:K49)</f>
        <v>150</v>
      </c>
    </row>
    <row r="50" spans="1:13" ht="15.75" x14ac:dyDescent="0.25">
      <c r="A50" s="7">
        <v>2</v>
      </c>
      <c r="B50" s="8" t="s">
        <v>14</v>
      </c>
      <c r="C50" s="9">
        <v>13</v>
      </c>
      <c r="D50" s="38">
        <f>'14'!D50+'15'!D50</f>
        <v>94</v>
      </c>
      <c r="E50" s="38">
        <f>'14'!E50+'15'!E50</f>
        <v>0</v>
      </c>
      <c r="F50" s="38">
        <f>'14'!F50+'15'!F50</f>
        <v>27</v>
      </c>
      <c r="G50" s="38">
        <f>'14'!G50+'15'!G50</f>
        <v>0</v>
      </c>
      <c r="H50" s="38">
        <f>'14'!H50+'15'!H50</f>
        <v>11</v>
      </c>
      <c r="I50" s="38">
        <f>'14'!I50+'15'!I50</f>
        <v>0</v>
      </c>
      <c r="J50" s="38">
        <f>'14'!J50+'15'!J50</f>
        <v>0</v>
      </c>
      <c r="K50" s="38">
        <f>'14'!K50+'15'!K50</f>
        <v>0</v>
      </c>
      <c r="L50" s="16">
        <f t="shared" ref="L50:L77" si="3">SUM(D50:K50)</f>
        <v>132</v>
      </c>
    </row>
    <row r="51" spans="1:13" ht="15.75" x14ac:dyDescent="0.25">
      <c r="A51" s="7">
        <v>3</v>
      </c>
      <c r="B51" s="8" t="s">
        <v>15</v>
      </c>
      <c r="C51" s="9">
        <v>13</v>
      </c>
      <c r="D51" s="38">
        <f>'14'!D51+'15'!D51</f>
        <v>308</v>
      </c>
      <c r="E51" s="38">
        <f>'14'!E51+'15'!E51</f>
        <v>15</v>
      </c>
      <c r="F51" s="38">
        <f>'14'!F51+'15'!F51</f>
        <v>132</v>
      </c>
      <c r="G51" s="38">
        <f>'14'!G51+'15'!G51</f>
        <v>3</v>
      </c>
      <c r="H51" s="38">
        <f>'14'!H51+'15'!H51</f>
        <v>15</v>
      </c>
      <c r="I51" s="38">
        <f>'14'!I51+'15'!I51</f>
        <v>0</v>
      </c>
      <c r="J51" s="38">
        <f>'14'!J51+'15'!J51</f>
        <v>0</v>
      </c>
      <c r="K51" s="38">
        <f>'14'!K51+'15'!K51</f>
        <v>0</v>
      </c>
      <c r="L51" s="16">
        <f t="shared" si="3"/>
        <v>473</v>
      </c>
    </row>
    <row r="52" spans="1:13" ht="15.75" x14ac:dyDescent="0.25">
      <c r="A52" s="7">
        <v>4</v>
      </c>
      <c r="B52" s="17" t="s">
        <v>16</v>
      </c>
      <c r="C52" s="9">
        <v>13</v>
      </c>
      <c r="D52" s="38">
        <f>'14'!D52+'15'!D52</f>
        <v>40</v>
      </c>
      <c r="E52" s="38">
        <f>'14'!E52+'15'!E52</f>
        <v>1</v>
      </c>
      <c r="F52" s="38">
        <f>'14'!F52+'15'!F52</f>
        <v>8</v>
      </c>
      <c r="G52" s="38">
        <f>'14'!G52+'15'!G52</f>
        <v>0</v>
      </c>
      <c r="H52" s="38">
        <f>'14'!H52+'15'!H52</f>
        <v>1</v>
      </c>
      <c r="I52" s="38">
        <f>'14'!I52+'15'!I52</f>
        <v>0</v>
      </c>
      <c r="J52" s="38">
        <f>'14'!J52+'15'!J52</f>
        <v>0</v>
      </c>
      <c r="K52" s="38">
        <f>'14'!K52+'15'!K52</f>
        <v>0</v>
      </c>
      <c r="L52" s="16">
        <f t="shared" si="3"/>
        <v>50</v>
      </c>
    </row>
    <row r="53" spans="1:13" ht="15.75" x14ac:dyDescent="0.25">
      <c r="A53" s="7">
        <v>5</v>
      </c>
      <c r="B53" s="8" t="s">
        <v>17</v>
      </c>
      <c r="C53" s="9">
        <v>13</v>
      </c>
      <c r="D53" s="38">
        <f>'14'!D53+'15'!D53</f>
        <v>81</v>
      </c>
      <c r="E53" s="38">
        <f>'14'!E53+'15'!E53</f>
        <v>3</v>
      </c>
      <c r="F53" s="38">
        <f>'14'!F53+'15'!F53</f>
        <v>26</v>
      </c>
      <c r="G53" s="38">
        <f>'14'!G53+'15'!G53</f>
        <v>1</v>
      </c>
      <c r="H53" s="38">
        <f>'14'!H53+'15'!H53</f>
        <v>4</v>
      </c>
      <c r="I53" s="38">
        <f>'14'!I53+'15'!I53</f>
        <v>0</v>
      </c>
      <c r="J53" s="38">
        <f>'14'!J53+'15'!J53</f>
        <v>0</v>
      </c>
      <c r="K53" s="38">
        <f>'14'!K53+'15'!K53</f>
        <v>0</v>
      </c>
      <c r="L53" s="16">
        <f t="shared" si="3"/>
        <v>115</v>
      </c>
    </row>
    <row r="54" spans="1:13" ht="15.75" x14ac:dyDescent="0.25">
      <c r="A54" s="7">
        <v>6</v>
      </c>
      <c r="B54" s="8" t="s">
        <v>18</v>
      </c>
      <c r="C54" s="9">
        <v>13</v>
      </c>
      <c r="D54" s="38">
        <f>'14'!D54+'15'!D54</f>
        <v>137</v>
      </c>
      <c r="E54" s="38">
        <f>'14'!E54+'15'!E54</f>
        <v>3</v>
      </c>
      <c r="F54" s="38">
        <f>'14'!F54+'15'!F54</f>
        <v>48</v>
      </c>
      <c r="G54" s="38">
        <f>'14'!G54+'15'!G54</f>
        <v>1</v>
      </c>
      <c r="H54" s="38">
        <f>'14'!H54+'15'!H54</f>
        <v>9</v>
      </c>
      <c r="I54" s="38">
        <f>'14'!I54+'15'!I54</f>
        <v>0</v>
      </c>
      <c r="J54" s="38">
        <f>'14'!J54+'15'!J54</f>
        <v>0</v>
      </c>
      <c r="K54" s="38">
        <f>'14'!K54+'15'!K54</f>
        <v>0</v>
      </c>
      <c r="L54" s="16">
        <f t="shared" si="3"/>
        <v>198</v>
      </c>
      <c r="M54" s="3"/>
    </row>
    <row r="55" spans="1:13" ht="15.75" x14ac:dyDescent="0.25">
      <c r="A55" s="7">
        <v>7</v>
      </c>
      <c r="B55" s="8" t="s">
        <v>19</v>
      </c>
      <c r="C55" s="9">
        <v>13</v>
      </c>
      <c r="D55" s="38">
        <f>'14'!D55+'15'!D55</f>
        <v>69</v>
      </c>
      <c r="E55" s="38">
        <f>'14'!E55+'15'!E55</f>
        <v>3</v>
      </c>
      <c r="F55" s="38">
        <f>'14'!F55+'15'!F55</f>
        <v>23</v>
      </c>
      <c r="G55" s="38">
        <f>'14'!G55+'15'!G55</f>
        <v>1</v>
      </c>
      <c r="H55" s="38">
        <f>'14'!H55+'15'!H55</f>
        <v>1</v>
      </c>
      <c r="I55" s="38">
        <f>'14'!I55+'15'!I55</f>
        <v>0</v>
      </c>
      <c r="J55" s="38">
        <f>'14'!J55+'15'!J55</f>
        <v>0</v>
      </c>
      <c r="K55" s="38">
        <f>'14'!K55+'15'!K55</f>
        <v>0</v>
      </c>
      <c r="L55" s="16">
        <f t="shared" si="3"/>
        <v>97</v>
      </c>
    </row>
    <row r="56" spans="1:13" ht="15.75" x14ac:dyDescent="0.25">
      <c r="A56" s="7">
        <v>8</v>
      </c>
      <c r="B56" s="8" t="s">
        <v>20</v>
      </c>
      <c r="C56" s="9">
        <v>13</v>
      </c>
      <c r="D56" s="38">
        <f>'14'!D56+'15'!D56</f>
        <v>72</v>
      </c>
      <c r="E56" s="38">
        <f>'14'!E56+'15'!E56</f>
        <v>3</v>
      </c>
      <c r="F56" s="38">
        <f>'14'!F56+'15'!F56</f>
        <v>21</v>
      </c>
      <c r="G56" s="38">
        <f>'14'!G56+'15'!G56</f>
        <v>1</v>
      </c>
      <c r="H56" s="38">
        <f>'14'!H56+'15'!H56</f>
        <v>3</v>
      </c>
      <c r="I56" s="38">
        <f>'14'!I56+'15'!I56</f>
        <v>0</v>
      </c>
      <c r="J56" s="38">
        <f>'14'!J56+'15'!J56</f>
        <v>0</v>
      </c>
      <c r="K56" s="38">
        <f>'14'!K56+'15'!K56</f>
        <v>0</v>
      </c>
      <c r="L56" s="16">
        <f t="shared" si="3"/>
        <v>100</v>
      </c>
    </row>
    <row r="57" spans="1:13" ht="15.75" x14ac:dyDescent="0.25">
      <c r="A57" s="7">
        <v>9</v>
      </c>
      <c r="B57" s="8" t="s">
        <v>21</v>
      </c>
      <c r="C57" s="9">
        <v>13</v>
      </c>
      <c r="D57" s="38">
        <f>'14'!D57+'15'!D57</f>
        <v>131</v>
      </c>
      <c r="E57" s="38">
        <f>'14'!E57+'15'!E57</f>
        <v>0</v>
      </c>
      <c r="F57" s="38">
        <f>'14'!F57+'15'!F57</f>
        <v>22</v>
      </c>
      <c r="G57" s="38">
        <f>'14'!G57+'15'!G57</f>
        <v>1</v>
      </c>
      <c r="H57" s="38">
        <f>'14'!H57+'15'!H57</f>
        <v>6</v>
      </c>
      <c r="I57" s="38">
        <f>'14'!I57+'15'!I57</f>
        <v>0</v>
      </c>
      <c r="J57" s="38">
        <f>'14'!J57+'15'!J57</f>
        <v>0</v>
      </c>
      <c r="K57" s="38">
        <f>'14'!K57+'15'!K57</f>
        <v>0</v>
      </c>
      <c r="L57" s="16">
        <f t="shared" si="3"/>
        <v>160</v>
      </c>
    </row>
    <row r="58" spans="1:13" ht="15.75" x14ac:dyDescent="0.25">
      <c r="A58" s="7">
        <v>10</v>
      </c>
      <c r="B58" s="8" t="s">
        <v>22</v>
      </c>
      <c r="C58" s="9">
        <v>13</v>
      </c>
      <c r="D58" s="38">
        <f>'14'!D58+'15'!D58</f>
        <v>75</v>
      </c>
      <c r="E58" s="38">
        <f>'14'!E58+'15'!E58</f>
        <v>0</v>
      </c>
      <c r="F58" s="38">
        <f>'14'!F58+'15'!F58</f>
        <v>22</v>
      </c>
      <c r="G58" s="38">
        <f>'14'!G58+'15'!G58</f>
        <v>0</v>
      </c>
      <c r="H58" s="38">
        <f>'14'!H58+'15'!H58</f>
        <v>18</v>
      </c>
      <c r="I58" s="38">
        <f>'14'!I58+'15'!I58</f>
        <v>0</v>
      </c>
      <c r="J58" s="38">
        <f>'14'!J58+'15'!J58</f>
        <v>0</v>
      </c>
      <c r="K58" s="38">
        <f>'14'!K58+'15'!K58</f>
        <v>0</v>
      </c>
      <c r="L58" s="16">
        <f t="shared" si="3"/>
        <v>115</v>
      </c>
    </row>
    <row r="59" spans="1:13" ht="15.75" x14ac:dyDescent="0.25">
      <c r="A59" s="7">
        <v>11</v>
      </c>
      <c r="B59" s="8" t="s">
        <v>23</v>
      </c>
      <c r="C59" s="9">
        <v>13</v>
      </c>
      <c r="D59" s="38">
        <f>'14'!D59+'15'!D59</f>
        <v>0</v>
      </c>
      <c r="E59" s="38">
        <f>'14'!E59+'15'!E59</f>
        <v>0</v>
      </c>
      <c r="F59" s="38">
        <f>'14'!F59+'15'!F59</f>
        <v>0</v>
      </c>
      <c r="G59" s="38">
        <f>'14'!G59+'15'!G59</f>
        <v>0</v>
      </c>
      <c r="H59" s="38">
        <f>'14'!H59+'15'!H59</f>
        <v>0</v>
      </c>
      <c r="I59" s="38">
        <f>'14'!I59+'15'!I59</f>
        <v>0</v>
      </c>
      <c r="J59" s="38">
        <f>'14'!J59+'15'!J59</f>
        <v>0</v>
      </c>
      <c r="K59" s="38">
        <f>'14'!K59+'15'!K59</f>
        <v>0</v>
      </c>
      <c r="L59" s="16">
        <f t="shared" si="3"/>
        <v>0</v>
      </c>
    </row>
    <row r="60" spans="1:13" ht="15.75" x14ac:dyDescent="0.25">
      <c r="A60" s="7">
        <v>12</v>
      </c>
      <c r="B60" s="8" t="s">
        <v>24</v>
      </c>
      <c r="C60" s="9">
        <v>13</v>
      </c>
      <c r="D60" s="38">
        <f>'14'!D60+'15'!D60</f>
        <v>197</v>
      </c>
      <c r="E60" s="38">
        <f>'14'!E60+'15'!E60</f>
        <v>8</v>
      </c>
      <c r="F60" s="38">
        <f>'14'!F60+'15'!F60</f>
        <v>64</v>
      </c>
      <c r="G60" s="38">
        <f>'14'!G60+'15'!G60</f>
        <v>2</v>
      </c>
      <c r="H60" s="38">
        <f>'14'!H60+'15'!H60</f>
        <v>8</v>
      </c>
      <c r="I60" s="38">
        <f>'14'!I60+'15'!I60</f>
        <v>0</v>
      </c>
      <c r="J60" s="38">
        <f>'14'!J60+'15'!J60</f>
        <v>0</v>
      </c>
      <c r="K60" s="38">
        <f>'14'!K60+'15'!K60</f>
        <v>0</v>
      </c>
      <c r="L60" s="16">
        <f t="shared" si="3"/>
        <v>279</v>
      </c>
    </row>
    <row r="61" spans="1:13" ht="15.75" x14ac:dyDescent="0.25">
      <c r="A61" s="7">
        <v>13</v>
      </c>
      <c r="B61" s="8" t="s">
        <v>25</v>
      </c>
      <c r="C61" s="9">
        <v>13</v>
      </c>
      <c r="D61" s="38">
        <f>'14'!D61+'15'!D61</f>
        <v>86</v>
      </c>
      <c r="E61" s="38">
        <f>'14'!E61+'15'!E61</f>
        <v>2</v>
      </c>
      <c r="F61" s="38">
        <f>'14'!F61+'15'!F61</f>
        <v>23</v>
      </c>
      <c r="G61" s="38">
        <f>'14'!G61+'15'!G61</f>
        <v>1</v>
      </c>
      <c r="H61" s="38">
        <f>'14'!H61+'15'!H61</f>
        <v>10</v>
      </c>
      <c r="I61" s="38">
        <f>'14'!I61+'15'!I61</f>
        <v>0</v>
      </c>
      <c r="J61" s="38">
        <f>'14'!J61+'15'!J61</f>
        <v>0</v>
      </c>
      <c r="K61" s="38">
        <f>'14'!K61+'15'!K61</f>
        <v>0</v>
      </c>
      <c r="L61" s="16">
        <f t="shared" si="3"/>
        <v>122</v>
      </c>
    </row>
    <row r="62" spans="1:13" ht="15.75" x14ac:dyDescent="0.25">
      <c r="A62" s="7">
        <v>14</v>
      </c>
      <c r="B62" s="8" t="s">
        <v>26</v>
      </c>
      <c r="C62" s="9">
        <v>13</v>
      </c>
      <c r="D62" s="38">
        <f>'14'!D62+'15'!D62</f>
        <v>236</v>
      </c>
      <c r="E62" s="38">
        <f>'14'!E62+'15'!E62</f>
        <v>5</v>
      </c>
      <c r="F62" s="38">
        <f>'14'!F62+'15'!F62</f>
        <v>76</v>
      </c>
      <c r="G62" s="38">
        <f>'14'!G62+'15'!G62</f>
        <v>3</v>
      </c>
      <c r="H62" s="38">
        <f>'14'!H62+'15'!H62</f>
        <v>18</v>
      </c>
      <c r="I62" s="38">
        <f>'14'!I62+'15'!I62</f>
        <v>0</v>
      </c>
      <c r="J62" s="38">
        <f>'14'!J62+'15'!J62</f>
        <v>0</v>
      </c>
      <c r="K62" s="38">
        <f>'14'!K62+'15'!K62</f>
        <v>0</v>
      </c>
      <c r="L62" s="16">
        <f t="shared" si="3"/>
        <v>338</v>
      </c>
    </row>
    <row r="63" spans="1:13" ht="15.75" x14ac:dyDescent="0.25">
      <c r="A63" s="7">
        <v>15</v>
      </c>
      <c r="B63" s="8" t="s">
        <v>27</v>
      </c>
      <c r="C63" s="9">
        <v>13</v>
      </c>
      <c r="D63" s="38">
        <f>'14'!D63+'15'!D63</f>
        <v>162</v>
      </c>
      <c r="E63" s="38">
        <f>'14'!E63+'15'!E63</f>
        <v>3</v>
      </c>
      <c r="F63" s="38">
        <f>'14'!F63+'15'!F63</f>
        <v>38</v>
      </c>
      <c r="G63" s="38">
        <f>'14'!G63+'15'!G63</f>
        <v>0</v>
      </c>
      <c r="H63" s="38">
        <f>'14'!H63+'15'!H63</f>
        <v>11</v>
      </c>
      <c r="I63" s="38">
        <f>'14'!I63+'15'!I63</f>
        <v>0</v>
      </c>
      <c r="J63" s="38">
        <f>'14'!J63+'15'!J63</f>
        <v>0</v>
      </c>
      <c r="K63" s="38">
        <f>'14'!K63+'15'!K63</f>
        <v>0</v>
      </c>
      <c r="L63" s="16">
        <f t="shared" si="3"/>
        <v>214</v>
      </c>
    </row>
    <row r="64" spans="1:13" ht="15.75" x14ac:dyDescent="0.25">
      <c r="A64" s="7">
        <v>16</v>
      </c>
      <c r="B64" s="8" t="s">
        <v>28</v>
      </c>
      <c r="C64" s="9">
        <v>13</v>
      </c>
      <c r="D64" s="38">
        <f>'14'!D64+'15'!D64</f>
        <v>85</v>
      </c>
      <c r="E64" s="38">
        <f>'14'!E64+'15'!E64</f>
        <v>4</v>
      </c>
      <c r="F64" s="38">
        <f>'14'!F64+'15'!F64</f>
        <v>27</v>
      </c>
      <c r="G64" s="38">
        <f>'14'!G64+'15'!G64</f>
        <v>0</v>
      </c>
      <c r="H64" s="38">
        <f>'14'!H64+'15'!H64</f>
        <v>1</v>
      </c>
      <c r="I64" s="38">
        <f>'14'!I64+'15'!I64</f>
        <v>0</v>
      </c>
      <c r="J64" s="38">
        <f>'14'!J64+'15'!J64</f>
        <v>0</v>
      </c>
      <c r="K64" s="38">
        <f>'14'!K64+'15'!K64</f>
        <v>0</v>
      </c>
      <c r="L64" s="16">
        <f t="shared" si="3"/>
        <v>117</v>
      </c>
    </row>
    <row r="65" spans="1:13" ht="15.75" x14ac:dyDescent="0.25">
      <c r="A65" s="7">
        <v>17</v>
      </c>
      <c r="B65" s="8" t="s">
        <v>29</v>
      </c>
      <c r="C65" s="9">
        <v>13</v>
      </c>
      <c r="D65" s="38">
        <f>'14'!D65+'15'!D65</f>
        <v>62</v>
      </c>
      <c r="E65" s="38">
        <f>'14'!E65+'15'!E65</f>
        <v>0</v>
      </c>
      <c r="F65" s="38">
        <f>'14'!F65+'15'!F65</f>
        <v>27</v>
      </c>
      <c r="G65" s="38">
        <f>'14'!G65+'15'!G65</f>
        <v>0</v>
      </c>
      <c r="H65" s="38">
        <f>'14'!H65+'15'!H65</f>
        <v>0</v>
      </c>
      <c r="I65" s="38">
        <f>'14'!I65+'15'!I65</f>
        <v>0</v>
      </c>
      <c r="J65" s="38">
        <f>'14'!J65+'15'!J65</f>
        <v>0</v>
      </c>
      <c r="K65" s="38">
        <f>'14'!K65+'15'!K65</f>
        <v>0</v>
      </c>
      <c r="L65" s="16">
        <f t="shared" si="3"/>
        <v>89</v>
      </c>
    </row>
    <row r="66" spans="1:13" ht="15.75" x14ac:dyDescent="0.25">
      <c r="A66" s="7">
        <v>18</v>
      </c>
      <c r="B66" s="8" t="s">
        <v>30</v>
      </c>
      <c r="C66" s="9">
        <v>13</v>
      </c>
      <c r="D66" s="38">
        <f>'14'!D66+'15'!D66</f>
        <v>53</v>
      </c>
      <c r="E66" s="38">
        <f>'14'!E66+'15'!E66</f>
        <v>1</v>
      </c>
      <c r="F66" s="38">
        <f>'14'!F66+'15'!F66</f>
        <v>12</v>
      </c>
      <c r="G66" s="38">
        <f>'14'!G66+'15'!G66</f>
        <v>0</v>
      </c>
      <c r="H66" s="38">
        <f>'14'!H66+'15'!H66</f>
        <v>2</v>
      </c>
      <c r="I66" s="38">
        <f>'14'!I66+'15'!I66</f>
        <v>0</v>
      </c>
      <c r="J66" s="38">
        <f>'14'!J66+'15'!J66</f>
        <v>0</v>
      </c>
      <c r="K66" s="38">
        <f>'14'!K66+'15'!K66</f>
        <v>0</v>
      </c>
      <c r="L66" s="16">
        <f t="shared" si="3"/>
        <v>68</v>
      </c>
    </row>
    <row r="67" spans="1:13" ht="15.75" x14ac:dyDescent="0.25">
      <c r="A67" s="7">
        <v>19</v>
      </c>
      <c r="B67" s="8" t="s">
        <v>31</v>
      </c>
      <c r="C67" s="9">
        <v>13</v>
      </c>
      <c r="D67" s="103">
        <f>'14'!D67+'15'!D67</f>
        <v>106</v>
      </c>
      <c r="E67" s="103">
        <f>'14'!E67+'15'!E67</f>
        <v>3</v>
      </c>
      <c r="F67" s="103">
        <f>'14'!F67+'15'!F67</f>
        <v>43</v>
      </c>
      <c r="G67" s="38">
        <f>'14'!G67+'15'!G67</f>
        <v>0</v>
      </c>
      <c r="H67" s="38">
        <f>'14'!H67+'15'!H67</f>
        <v>7</v>
      </c>
      <c r="I67" s="38">
        <f>'14'!I67+'15'!I67</f>
        <v>0</v>
      </c>
      <c r="J67" s="38">
        <f>'14'!J67+'15'!J67</f>
        <v>0</v>
      </c>
      <c r="K67" s="38">
        <f>'14'!K67+'15'!K67</f>
        <v>0</v>
      </c>
      <c r="L67" s="16">
        <f t="shared" si="3"/>
        <v>159</v>
      </c>
      <c r="M67" s="3"/>
    </row>
    <row r="68" spans="1:13" ht="15.75" x14ac:dyDescent="0.25">
      <c r="A68" s="7">
        <v>20</v>
      </c>
      <c r="B68" s="8" t="s">
        <v>32</v>
      </c>
      <c r="C68" s="9">
        <v>13</v>
      </c>
      <c r="D68" s="38">
        <f>'14'!D68+'15'!D68</f>
        <v>30</v>
      </c>
      <c r="E68" s="38">
        <f>'14'!E68+'15'!E68</f>
        <v>0</v>
      </c>
      <c r="F68" s="38">
        <f>'14'!F68+'15'!F68</f>
        <v>12</v>
      </c>
      <c r="G68" s="38">
        <f>'14'!G68+'15'!G68</f>
        <v>0</v>
      </c>
      <c r="H68" s="38">
        <f>'14'!H68+'15'!H68</f>
        <v>0</v>
      </c>
      <c r="I68" s="38">
        <f>'14'!I68+'15'!I68</f>
        <v>0</v>
      </c>
      <c r="J68" s="38">
        <f>'14'!J68+'15'!J68</f>
        <v>0</v>
      </c>
      <c r="K68" s="38">
        <f>'14'!K68+'15'!K68</f>
        <v>0</v>
      </c>
      <c r="L68" s="16">
        <f t="shared" si="3"/>
        <v>42</v>
      </c>
    </row>
    <row r="69" spans="1:13" ht="15.75" x14ac:dyDescent="0.25">
      <c r="A69" s="7">
        <v>21</v>
      </c>
      <c r="B69" s="8" t="s">
        <v>33</v>
      </c>
      <c r="C69" s="9">
        <v>13</v>
      </c>
      <c r="D69" s="38">
        <f>'14'!D69+'15'!D69</f>
        <v>101</v>
      </c>
      <c r="E69" s="38">
        <f>'14'!E69+'15'!E69</f>
        <v>1</v>
      </c>
      <c r="F69" s="38">
        <f>'14'!F69+'15'!F69</f>
        <v>14</v>
      </c>
      <c r="G69" s="38">
        <f>'14'!G69+'15'!G69</f>
        <v>0</v>
      </c>
      <c r="H69" s="38">
        <f>'14'!H69+'15'!H69</f>
        <v>4</v>
      </c>
      <c r="I69" s="38">
        <f>'14'!I69+'15'!I69</f>
        <v>0</v>
      </c>
      <c r="J69" s="38">
        <f>'14'!J69+'15'!J69</f>
        <v>0</v>
      </c>
      <c r="K69" s="38">
        <f>'14'!K69+'15'!K69</f>
        <v>0</v>
      </c>
      <c r="L69" s="16">
        <f t="shared" si="3"/>
        <v>120</v>
      </c>
    </row>
    <row r="70" spans="1:13" ht="15.75" x14ac:dyDescent="0.25">
      <c r="A70" s="7">
        <v>22</v>
      </c>
      <c r="B70" s="8" t="s">
        <v>34</v>
      </c>
      <c r="C70" s="9">
        <v>13</v>
      </c>
      <c r="D70" s="38">
        <f>'14'!D70+'15'!D70</f>
        <v>92</v>
      </c>
      <c r="E70" s="38">
        <f>'14'!E70+'15'!E70</f>
        <v>9</v>
      </c>
      <c r="F70" s="38">
        <f>'14'!F70+'15'!F70</f>
        <v>28</v>
      </c>
      <c r="G70" s="38">
        <f>'14'!G70+'15'!G70</f>
        <v>1</v>
      </c>
      <c r="H70" s="38">
        <f>'14'!H70+'15'!H70</f>
        <v>3</v>
      </c>
      <c r="I70" s="38">
        <f>'14'!I70+'15'!I70</f>
        <v>0</v>
      </c>
      <c r="J70" s="38">
        <f>'14'!J70+'15'!J70</f>
        <v>0</v>
      </c>
      <c r="K70" s="38">
        <f>'14'!K70+'15'!K70</f>
        <v>0</v>
      </c>
      <c r="L70" s="16">
        <f t="shared" si="3"/>
        <v>133</v>
      </c>
    </row>
    <row r="71" spans="1:13" ht="15.75" x14ac:dyDescent="0.25">
      <c r="A71" s="7">
        <v>23</v>
      </c>
      <c r="B71" s="8" t="s">
        <v>35</v>
      </c>
      <c r="C71" s="9">
        <v>13</v>
      </c>
      <c r="D71" s="38">
        <f>'14'!D71+'15'!D71</f>
        <v>43</v>
      </c>
      <c r="E71" s="38">
        <f>'14'!E71+'15'!E71</f>
        <v>4</v>
      </c>
      <c r="F71" s="38">
        <f>'14'!F71+'15'!F71</f>
        <v>21</v>
      </c>
      <c r="G71" s="38">
        <f>'14'!G71+'15'!G71</f>
        <v>0</v>
      </c>
      <c r="H71" s="38">
        <f>'14'!H71+'15'!H71</f>
        <v>4</v>
      </c>
      <c r="I71" s="38">
        <f>'14'!I71+'15'!I71</f>
        <v>0</v>
      </c>
      <c r="J71" s="38">
        <f>'14'!J71+'15'!J71</f>
        <v>0</v>
      </c>
      <c r="K71" s="38">
        <f>'14'!K71+'15'!K71</f>
        <v>0</v>
      </c>
      <c r="L71" s="16">
        <f t="shared" si="3"/>
        <v>72</v>
      </c>
    </row>
    <row r="72" spans="1:13" ht="15.75" x14ac:dyDescent="0.25">
      <c r="A72" s="7">
        <v>24</v>
      </c>
      <c r="B72" s="8" t="s">
        <v>36</v>
      </c>
      <c r="C72" s="9">
        <v>13</v>
      </c>
      <c r="D72" s="38">
        <f>'14'!D72+'15'!D72</f>
        <v>66</v>
      </c>
      <c r="E72" s="38">
        <f>'14'!E72+'15'!E72</f>
        <v>4</v>
      </c>
      <c r="F72" s="38">
        <f>'14'!F72+'15'!F72</f>
        <v>18</v>
      </c>
      <c r="G72" s="38">
        <f>'14'!G72+'15'!G72</f>
        <v>0</v>
      </c>
      <c r="H72" s="38">
        <f>'14'!H72+'15'!H72</f>
        <v>6</v>
      </c>
      <c r="I72" s="38">
        <f>'14'!I72+'15'!I72</f>
        <v>0</v>
      </c>
      <c r="J72" s="38">
        <f>'14'!J72+'15'!J72</f>
        <v>0</v>
      </c>
      <c r="K72" s="38">
        <f>'14'!K72+'15'!K72</f>
        <v>0</v>
      </c>
      <c r="L72" s="16">
        <f t="shared" si="3"/>
        <v>94</v>
      </c>
    </row>
    <row r="73" spans="1:13" ht="15.75" x14ac:dyDescent="0.25">
      <c r="A73" s="7">
        <v>25</v>
      </c>
      <c r="B73" s="18" t="s">
        <v>37</v>
      </c>
      <c r="C73" s="19">
        <v>13</v>
      </c>
      <c r="D73" s="38">
        <f>'14'!D73+'15'!D73</f>
        <v>148</v>
      </c>
      <c r="E73" s="38">
        <f>'14'!E73+'15'!E73</f>
        <v>6</v>
      </c>
      <c r="F73" s="38">
        <f>'14'!F73+'15'!F73</f>
        <v>30</v>
      </c>
      <c r="G73" s="38">
        <f>'14'!G73+'15'!G73</f>
        <v>2</v>
      </c>
      <c r="H73" s="38">
        <f>'14'!H73+'15'!H73</f>
        <v>4</v>
      </c>
      <c r="I73" s="38">
        <f>'14'!I73+'15'!I73</f>
        <v>0</v>
      </c>
      <c r="J73" s="38">
        <f>'14'!J73+'15'!J73</f>
        <v>0</v>
      </c>
      <c r="K73" s="38">
        <f>'14'!K73+'15'!K73</f>
        <v>0</v>
      </c>
      <c r="L73" s="16">
        <f t="shared" si="3"/>
        <v>190</v>
      </c>
    </row>
    <row r="74" spans="1:13" ht="15.75" x14ac:dyDescent="0.25">
      <c r="A74" s="7">
        <v>26</v>
      </c>
      <c r="B74" s="8" t="s">
        <v>38</v>
      </c>
      <c r="C74" s="22">
        <v>13</v>
      </c>
      <c r="D74" s="38">
        <f>'14'!D74+'15'!D74</f>
        <v>45</v>
      </c>
      <c r="E74" s="38">
        <f>'14'!E74+'15'!E74</f>
        <v>2</v>
      </c>
      <c r="F74" s="38">
        <f>'14'!F74+'15'!F74</f>
        <v>21</v>
      </c>
      <c r="G74" s="38">
        <f>'14'!G74+'15'!G74</f>
        <v>0</v>
      </c>
      <c r="H74" s="38">
        <f>'14'!H74+'15'!H74</f>
        <v>8</v>
      </c>
      <c r="I74" s="38">
        <f>'14'!I74+'15'!I74</f>
        <v>0</v>
      </c>
      <c r="J74" s="38">
        <f>'14'!J74+'15'!J74</f>
        <v>0</v>
      </c>
      <c r="K74" s="38">
        <f>'14'!K74+'15'!K74</f>
        <v>0</v>
      </c>
      <c r="L74" s="16">
        <f t="shared" si="3"/>
        <v>76</v>
      </c>
    </row>
    <row r="75" spans="1:13" ht="15.75" x14ac:dyDescent="0.25">
      <c r="A75" s="7">
        <v>27</v>
      </c>
      <c r="B75" s="18" t="s">
        <v>39</v>
      </c>
      <c r="C75" s="22">
        <v>13</v>
      </c>
      <c r="D75" s="38">
        <f>'14'!D75+'15'!D75</f>
        <v>0</v>
      </c>
      <c r="E75" s="38">
        <f>'14'!E75+'15'!E75</f>
        <v>0</v>
      </c>
      <c r="F75" s="38">
        <f>'14'!F75+'15'!F75</f>
        <v>0</v>
      </c>
      <c r="G75" s="38">
        <f>'14'!G75+'15'!G75</f>
        <v>0</v>
      </c>
      <c r="H75" s="38">
        <f>'14'!H75+'15'!H75</f>
        <v>0</v>
      </c>
      <c r="I75" s="38">
        <f>'14'!I75+'15'!I75</f>
        <v>0</v>
      </c>
      <c r="J75" s="38">
        <f>'14'!J75+'15'!J75</f>
        <v>0</v>
      </c>
      <c r="K75" s="38">
        <f>'14'!K75+'15'!K75</f>
        <v>0</v>
      </c>
      <c r="L75" s="16">
        <f t="shared" si="3"/>
        <v>0</v>
      </c>
    </row>
    <row r="76" spans="1:13" ht="15.75" x14ac:dyDescent="0.25">
      <c r="A76" s="7">
        <v>28</v>
      </c>
      <c r="B76" s="18" t="s">
        <v>40</v>
      </c>
      <c r="C76" s="22">
        <v>13</v>
      </c>
      <c r="D76" s="38">
        <f>'14'!D76+'15'!D76</f>
        <v>0</v>
      </c>
      <c r="E76" s="38">
        <f>'14'!E76+'15'!E76</f>
        <v>0</v>
      </c>
      <c r="F76" s="38">
        <f>'14'!F76+'15'!F76</f>
        <v>0</v>
      </c>
      <c r="G76" s="38">
        <f>'14'!G76+'15'!G76</f>
        <v>0</v>
      </c>
      <c r="H76" s="38">
        <f>'14'!H76+'15'!H76</f>
        <v>0</v>
      </c>
      <c r="I76" s="38">
        <f>'14'!I76+'15'!I76</f>
        <v>0</v>
      </c>
      <c r="J76" s="38">
        <f>'14'!J76+'15'!J76</f>
        <v>0</v>
      </c>
      <c r="K76" s="38">
        <f>'14'!K76+'15'!K76</f>
        <v>0</v>
      </c>
      <c r="L76" s="16">
        <f t="shared" si="3"/>
        <v>0</v>
      </c>
    </row>
    <row r="77" spans="1:13" ht="15.75" x14ac:dyDescent="0.25">
      <c r="A77" s="40">
        <v>29</v>
      </c>
      <c r="B77" s="18" t="s">
        <v>41</v>
      </c>
      <c r="C77" s="25">
        <v>13</v>
      </c>
      <c r="D77" s="38">
        <f>'14'!D77+'15'!D77</f>
        <v>0</v>
      </c>
      <c r="E77" s="38">
        <f>'14'!E77+'15'!E77</f>
        <v>0</v>
      </c>
      <c r="F77" s="38">
        <f>'14'!F77+'15'!F77</f>
        <v>0</v>
      </c>
      <c r="G77" s="38">
        <f>'14'!G77+'15'!G77</f>
        <v>0</v>
      </c>
      <c r="H77" s="38">
        <f>'14'!H77+'15'!H77</f>
        <v>0</v>
      </c>
      <c r="I77" s="38">
        <f>'14'!I77+'15'!I77</f>
        <v>0</v>
      </c>
      <c r="J77" s="38">
        <f>'14'!J77+'15'!J77</f>
        <v>0</v>
      </c>
      <c r="K77" s="38">
        <f>'14'!K77+'15'!K77</f>
        <v>0</v>
      </c>
      <c r="L77" s="16">
        <f t="shared" si="3"/>
        <v>0</v>
      </c>
    </row>
    <row r="78" spans="1:13" ht="15.75" x14ac:dyDescent="0.25">
      <c r="A78" s="229" t="s">
        <v>42</v>
      </c>
      <c r="B78" s="229"/>
      <c r="C78" s="26">
        <v>13</v>
      </c>
      <c r="D78" s="32">
        <f t="shared" ref="D78:K78" si="4">SUM(D49:D77)</f>
        <v>2613</v>
      </c>
      <c r="E78" s="33">
        <f t="shared" si="4"/>
        <v>86</v>
      </c>
      <c r="F78" s="32">
        <f t="shared" si="4"/>
        <v>824</v>
      </c>
      <c r="G78" s="33">
        <f t="shared" si="4"/>
        <v>19</v>
      </c>
      <c r="H78" s="32">
        <f t="shared" si="4"/>
        <v>161</v>
      </c>
      <c r="I78" s="33">
        <f t="shared" si="4"/>
        <v>0</v>
      </c>
      <c r="J78" s="32">
        <f t="shared" si="4"/>
        <v>0</v>
      </c>
      <c r="K78" s="33">
        <f t="shared" si="4"/>
        <v>0</v>
      </c>
      <c r="L78" s="34">
        <f>SUM(D78:K78)</f>
        <v>3703</v>
      </c>
    </row>
    <row r="79" spans="1:13" ht="15.75" x14ac:dyDescent="0.25">
      <c r="A79" s="230" t="s">
        <v>43</v>
      </c>
      <c r="B79" s="231"/>
      <c r="C79" s="32">
        <v>13</v>
      </c>
      <c r="D79" s="32">
        <f t="shared" ref="D79:K79" si="5">D49+D50+D51+D52+D53+D54+D55+D56+D57+D58+D59+D60+D61+D62+D63+D64+D65+D66+D67+D68+D69+D70+D71+D72+D73</f>
        <v>2568</v>
      </c>
      <c r="E79" s="33">
        <f t="shared" si="5"/>
        <v>84</v>
      </c>
      <c r="F79" s="32">
        <f t="shared" si="5"/>
        <v>803</v>
      </c>
      <c r="G79" s="33">
        <f t="shared" si="5"/>
        <v>19</v>
      </c>
      <c r="H79" s="32">
        <f t="shared" si="5"/>
        <v>153</v>
      </c>
      <c r="I79" s="33">
        <f t="shared" si="5"/>
        <v>0</v>
      </c>
      <c r="J79" s="32">
        <f t="shared" si="5"/>
        <v>0</v>
      </c>
      <c r="K79" s="33">
        <f t="shared" si="5"/>
        <v>0</v>
      </c>
      <c r="L79" s="34">
        <f>SUM(D79:K79)</f>
        <v>3627</v>
      </c>
    </row>
    <row r="81" spans="1:12" ht="15.75" x14ac:dyDescent="0.25">
      <c r="D81" s="171"/>
      <c r="E81" s="133"/>
      <c r="F81" s="133"/>
      <c r="G81" s="133"/>
      <c r="H81" s="133"/>
      <c r="I81" s="133"/>
      <c r="J81" s="133"/>
      <c r="K81" s="133"/>
      <c r="L81" s="171"/>
    </row>
    <row r="83" spans="1:12" x14ac:dyDescent="0.25">
      <c r="B83" s="2" t="s">
        <v>128</v>
      </c>
      <c r="C83" s="2"/>
      <c r="D83" s="2"/>
      <c r="E83" s="2"/>
    </row>
    <row r="84" spans="1:12" ht="15.75" thickBot="1" x14ac:dyDescent="0.3">
      <c r="A84" s="211" t="s">
        <v>46</v>
      </c>
      <c r="B84" s="211"/>
    </row>
    <row r="85" spans="1:12" ht="12.75" customHeight="1" x14ac:dyDescent="0.25">
      <c r="A85" s="212" t="s">
        <v>2</v>
      </c>
      <c r="B85" s="212" t="s">
        <v>3</v>
      </c>
      <c r="C85" s="212" t="s">
        <v>4</v>
      </c>
      <c r="D85" s="215" t="s">
        <v>5</v>
      </c>
      <c r="E85" s="216"/>
      <c r="F85" s="216"/>
      <c r="G85" s="216"/>
      <c r="H85" s="216"/>
      <c r="I85" s="216"/>
      <c r="J85" s="216"/>
      <c r="K85" s="217"/>
      <c r="L85" s="218" t="s">
        <v>6</v>
      </c>
    </row>
    <row r="86" spans="1:12" ht="21" customHeight="1" x14ac:dyDescent="0.25">
      <c r="A86" s="213"/>
      <c r="B86" s="213"/>
      <c r="C86" s="213"/>
      <c r="D86" s="221" t="s">
        <v>7</v>
      </c>
      <c r="E86" s="222"/>
      <c r="F86" s="222" t="s">
        <v>8</v>
      </c>
      <c r="G86" s="222"/>
      <c r="H86" s="222" t="s">
        <v>9</v>
      </c>
      <c r="I86" s="222"/>
      <c r="J86" s="222" t="s">
        <v>10</v>
      </c>
      <c r="K86" s="222"/>
      <c r="L86" s="219"/>
    </row>
    <row r="87" spans="1:12" ht="13.5" customHeight="1" thickBot="1" x14ac:dyDescent="0.3">
      <c r="A87" s="213"/>
      <c r="B87" s="213"/>
      <c r="C87" s="213"/>
      <c r="D87" s="223">
        <v>1</v>
      </c>
      <c r="E87" s="224"/>
      <c r="F87" s="224">
        <v>2</v>
      </c>
      <c r="G87" s="224"/>
      <c r="H87" s="224">
        <v>3</v>
      </c>
      <c r="I87" s="224"/>
      <c r="J87" s="224">
        <v>4</v>
      </c>
      <c r="K87" s="224"/>
      <c r="L87" s="220"/>
    </row>
    <row r="88" spans="1:12" ht="15.75" thickBot="1" x14ac:dyDescent="0.3">
      <c r="A88" s="214"/>
      <c r="B88" s="214"/>
      <c r="C88" s="214"/>
      <c r="D88" s="4" t="s">
        <v>11</v>
      </c>
      <c r="E88" s="5" t="s">
        <v>12</v>
      </c>
      <c r="F88" s="5" t="s">
        <v>11</v>
      </c>
      <c r="G88" s="5" t="s">
        <v>12</v>
      </c>
      <c r="H88" s="5" t="s">
        <v>11</v>
      </c>
      <c r="I88" s="5" t="s">
        <v>12</v>
      </c>
      <c r="J88" s="5" t="s">
        <v>11</v>
      </c>
      <c r="K88" s="5" t="s">
        <v>12</v>
      </c>
      <c r="L88" s="6"/>
    </row>
    <row r="89" spans="1:12" ht="15.75" x14ac:dyDescent="0.25">
      <c r="A89" s="7">
        <v>1</v>
      </c>
      <c r="B89" s="8" t="s">
        <v>13</v>
      </c>
      <c r="C89" s="9">
        <v>13</v>
      </c>
      <c r="D89" s="45">
        <f>'14'!D89+'15'!D89</f>
        <v>66</v>
      </c>
      <c r="E89" s="24">
        <f>'14'!E89+'15'!E89</f>
        <v>1</v>
      </c>
      <c r="F89" s="46">
        <f>'14'!F89+'15'!F89</f>
        <v>30</v>
      </c>
      <c r="G89" s="24">
        <f>'14'!G89+'15'!G89</f>
        <v>0</v>
      </c>
      <c r="H89" s="46">
        <f>'14'!H89+'15'!H89</f>
        <v>2</v>
      </c>
      <c r="I89" s="24">
        <f>'14'!I89+'15'!I89</f>
        <v>0</v>
      </c>
      <c r="J89" s="46">
        <f>'14'!J89+'15'!J89</f>
        <v>0</v>
      </c>
      <c r="K89" s="24">
        <f>'14'!K89+'15'!K89</f>
        <v>0</v>
      </c>
      <c r="L89" s="47">
        <f>SUM(D89:K89)</f>
        <v>99</v>
      </c>
    </row>
    <row r="90" spans="1:12" ht="15.75" x14ac:dyDescent="0.25">
      <c r="A90" s="7">
        <v>2</v>
      </c>
      <c r="B90" s="8" t="s">
        <v>14</v>
      </c>
      <c r="C90" s="9">
        <v>13</v>
      </c>
      <c r="D90" s="45">
        <f>'14'!D90+'15'!D90</f>
        <v>82</v>
      </c>
      <c r="E90" s="24">
        <f>'14'!E90+'15'!E90</f>
        <v>0</v>
      </c>
      <c r="F90" s="46">
        <f>'14'!F90+'15'!F90</f>
        <v>27</v>
      </c>
      <c r="G90" s="24">
        <f>'14'!G90+'15'!G90</f>
        <v>0</v>
      </c>
      <c r="H90" s="46">
        <f>'14'!H90+'15'!H90</f>
        <v>6</v>
      </c>
      <c r="I90" s="24">
        <f>'14'!I90+'15'!I90</f>
        <v>0</v>
      </c>
      <c r="J90" s="46">
        <f>'14'!J90+'15'!J90</f>
        <v>0</v>
      </c>
      <c r="K90" s="24">
        <f>'14'!K90+'15'!K90</f>
        <v>0</v>
      </c>
      <c r="L90" s="47">
        <f t="shared" ref="L90:L117" si="6">SUM(D90:K90)</f>
        <v>115</v>
      </c>
    </row>
    <row r="91" spans="1:12" ht="15.75" x14ac:dyDescent="0.25">
      <c r="A91" s="7">
        <v>3</v>
      </c>
      <c r="B91" s="8" t="s">
        <v>15</v>
      </c>
      <c r="C91" s="9">
        <v>13</v>
      </c>
      <c r="D91" s="45">
        <f>'14'!D91+'15'!D91</f>
        <v>294</v>
      </c>
      <c r="E91" s="24">
        <f>'14'!E91+'15'!E91</f>
        <v>6</v>
      </c>
      <c r="F91" s="46">
        <f>'14'!F91+'15'!F91</f>
        <v>124</v>
      </c>
      <c r="G91" s="24">
        <f>'14'!G91+'15'!G91</f>
        <v>0</v>
      </c>
      <c r="H91" s="46">
        <f>'14'!H91+'15'!H91</f>
        <v>15</v>
      </c>
      <c r="I91" s="24">
        <f>'14'!I91+'15'!I91</f>
        <v>0</v>
      </c>
      <c r="J91" s="46">
        <f>'14'!J91+'15'!J91</f>
        <v>0</v>
      </c>
      <c r="K91" s="24">
        <f>'14'!K91+'15'!K91</f>
        <v>0</v>
      </c>
      <c r="L91" s="47">
        <f t="shared" si="6"/>
        <v>439</v>
      </c>
    </row>
    <row r="92" spans="1:12" ht="15.75" x14ac:dyDescent="0.25">
      <c r="A92" s="7">
        <v>4</v>
      </c>
      <c r="B92" s="17" t="s">
        <v>16</v>
      </c>
      <c r="C92" s="9">
        <v>13</v>
      </c>
      <c r="D92" s="45">
        <f>'14'!D92+'15'!D92</f>
        <v>24</v>
      </c>
      <c r="E92" s="24">
        <f>'14'!E92+'15'!E92</f>
        <v>1</v>
      </c>
      <c r="F92" s="46">
        <f>'14'!F92+'15'!F92</f>
        <v>7</v>
      </c>
      <c r="G92" s="24">
        <f>'14'!G92+'15'!G92</f>
        <v>0</v>
      </c>
      <c r="H92" s="46">
        <f>'14'!H92+'15'!H92</f>
        <v>0</v>
      </c>
      <c r="I92" s="24">
        <f>'14'!I92+'15'!I92</f>
        <v>0</v>
      </c>
      <c r="J92" s="46">
        <f>'14'!J92+'15'!J92</f>
        <v>0</v>
      </c>
      <c r="K92" s="24">
        <f>'14'!K92+'15'!K92</f>
        <v>0</v>
      </c>
      <c r="L92" s="47">
        <f t="shared" si="6"/>
        <v>32</v>
      </c>
    </row>
    <row r="93" spans="1:12" ht="15.75" x14ac:dyDescent="0.25">
      <c r="A93" s="7">
        <v>5</v>
      </c>
      <c r="B93" s="8" t="s">
        <v>17</v>
      </c>
      <c r="C93" s="9">
        <v>13</v>
      </c>
      <c r="D93" s="45">
        <f>'14'!D93+'15'!D93</f>
        <v>93</v>
      </c>
      <c r="E93" s="24">
        <f>'14'!E93+'15'!E93</f>
        <v>2</v>
      </c>
      <c r="F93" s="46">
        <f>'14'!F93+'15'!F93</f>
        <v>20</v>
      </c>
      <c r="G93" s="24">
        <f>'14'!G93+'15'!G93</f>
        <v>0</v>
      </c>
      <c r="H93" s="46">
        <f>'14'!H93+'15'!H93</f>
        <v>6</v>
      </c>
      <c r="I93" s="24">
        <f>'14'!I93+'15'!I93</f>
        <v>0</v>
      </c>
      <c r="J93" s="46">
        <f>'14'!J93+'15'!J93</f>
        <v>0</v>
      </c>
      <c r="K93" s="24">
        <f>'14'!K93+'15'!K93</f>
        <v>0</v>
      </c>
      <c r="L93" s="47">
        <f t="shared" si="6"/>
        <v>121</v>
      </c>
    </row>
    <row r="94" spans="1:12" ht="15.75" x14ac:dyDescent="0.25">
      <c r="A94" s="7">
        <v>6</v>
      </c>
      <c r="B94" s="8" t="s">
        <v>18</v>
      </c>
      <c r="C94" s="9">
        <v>13</v>
      </c>
      <c r="D94" s="45">
        <f>'14'!D94+'15'!D94</f>
        <v>137</v>
      </c>
      <c r="E94" s="24">
        <f>'14'!E94+'15'!E94</f>
        <v>2</v>
      </c>
      <c r="F94" s="46">
        <f>'14'!F94+'15'!F94</f>
        <v>45</v>
      </c>
      <c r="G94" s="24">
        <f>'14'!G94+'15'!G94</f>
        <v>0</v>
      </c>
      <c r="H94" s="46">
        <f>'14'!H94+'15'!H94</f>
        <v>14</v>
      </c>
      <c r="I94" s="24">
        <f>'14'!I94+'15'!I94</f>
        <v>0</v>
      </c>
      <c r="J94" s="46">
        <f>'14'!J94+'15'!J94</f>
        <v>0</v>
      </c>
      <c r="K94" s="24">
        <f>'14'!K94+'15'!K94</f>
        <v>0</v>
      </c>
      <c r="L94" s="47">
        <f t="shared" si="6"/>
        <v>198</v>
      </c>
    </row>
    <row r="95" spans="1:12" ht="15.75" x14ac:dyDescent="0.25">
      <c r="A95" s="7">
        <v>7</v>
      </c>
      <c r="B95" s="8" t="s">
        <v>19</v>
      </c>
      <c r="C95" s="9">
        <v>13</v>
      </c>
      <c r="D95" s="45">
        <f>'14'!D95+'15'!D95</f>
        <v>76</v>
      </c>
      <c r="E95" s="24">
        <f>'14'!E95+'15'!E95</f>
        <v>0</v>
      </c>
      <c r="F95" s="46">
        <f>'14'!F95+'15'!F95</f>
        <v>18</v>
      </c>
      <c r="G95" s="24">
        <f>'14'!G95+'15'!G95</f>
        <v>3</v>
      </c>
      <c r="H95" s="46">
        <f>'14'!H95+'15'!H95</f>
        <v>1</v>
      </c>
      <c r="I95" s="24">
        <f>'14'!I95+'15'!I95</f>
        <v>0</v>
      </c>
      <c r="J95" s="46">
        <f>'14'!J95+'15'!J95</f>
        <v>0</v>
      </c>
      <c r="K95" s="24">
        <f>'14'!K95+'15'!K95</f>
        <v>0</v>
      </c>
      <c r="L95" s="47">
        <f t="shared" si="6"/>
        <v>98</v>
      </c>
    </row>
    <row r="96" spans="1:12" ht="15.75" x14ac:dyDescent="0.25">
      <c r="A96" s="7">
        <v>8</v>
      </c>
      <c r="B96" s="8" t="s">
        <v>20</v>
      </c>
      <c r="C96" s="9">
        <v>13</v>
      </c>
      <c r="D96" s="45">
        <f>'14'!D96+'15'!D96</f>
        <v>68</v>
      </c>
      <c r="E96" s="24">
        <f>'14'!E96+'15'!E96</f>
        <v>2</v>
      </c>
      <c r="F96" s="46">
        <f>'14'!F96+'15'!F96</f>
        <v>12</v>
      </c>
      <c r="G96" s="24">
        <f>'14'!G96+'15'!G96</f>
        <v>0</v>
      </c>
      <c r="H96" s="46">
        <f>'14'!H96+'15'!H96</f>
        <v>3</v>
      </c>
      <c r="I96" s="24">
        <f>'14'!I96+'15'!I96</f>
        <v>0</v>
      </c>
      <c r="J96" s="46">
        <f>'14'!J96+'15'!J96</f>
        <v>0</v>
      </c>
      <c r="K96" s="24">
        <f>'14'!K96+'15'!K96</f>
        <v>0</v>
      </c>
      <c r="L96" s="47">
        <f t="shared" si="6"/>
        <v>85</v>
      </c>
    </row>
    <row r="97" spans="1:14" ht="15.75" x14ac:dyDescent="0.25">
      <c r="A97" s="7">
        <v>9</v>
      </c>
      <c r="B97" s="17" t="s">
        <v>21</v>
      </c>
      <c r="C97" s="9">
        <v>13</v>
      </c>
      <c r="D97" s="45">
        <f>'14'!D97+'15'!D97</f>
        <v>98</v>
      </c>
      <c r="E97" s="24">
        <f>'14'!E97+'15'!E97</f>
        <v>0</v>
      </c>
      <c r="F97" s="46">
        <f>'14'!F97+'15'!F97</f>
        <v>27</v>
      </c>
      <c r="G97" s="24">
        <f>'14'!G97+'15'!G97</f>
        <v>2</v>
      </c>
      <c r="H97" s="46">
        <f>'14'!H97+'15'!H97</f>
        <v>6</v>
      </c>
      <c r="I97" s="24">
        <f>'14'!I97+'15'!I97</f>
        <v>0</v>
      </c>
      <c r="J97" s="46">
        <f>'14'!J97+'15'!J97</f>
        <v>0</v>
      </c>
      <c r="K97" s="24">
        <f>'14'!K97+'15'!K97</f>
        <v>0</v>
      </c>
      <c r="L97" s="47">
        <f t="shared" si="6"/>
        <v>133</v>
      </c>
    </row>
    <row r="98" spans="1:14" ht="15.75" x14ac:dyDescent="0.25">
      <c r="A98" s="7">
        <v>10</v>
      </c>
      <c r="B98" s="17" t="s">
        <v>22</v>
      </c>
      <c r="C98" s="9">
        <v>13</v>
      </c>
      <c r="D98" s="45">
        <f>'14'!D98+'15'!D98</f>
        <v>72</v>
      </c>
      <c r="E98" s="24">
        <f>'14'!E98+'15'!E98</f>
        <v>2</v>
      </c>
      <c r="F98" s="46">
        <f>'14'!F98+'15'!F98</f>
        <v>20</v>
      </c>
      <c r="G98" s="24">
        <f>'14'!G98+'15'!G98</f>
        <v>0</v>
      </c>
      <c r="H98" s="46">
        <f>'14'!H98+'15'!H98</f>
        <v>20</v>
      </c>
      <c r="I98" s="24">
        <f>'14'!I98+'15'!I98</f>
        <v>0</v>
      </c>
      <c r="J98" s="46">
        <f>'14'!J98+'15'!J98</f>
        <v>0</v>
      </c>
      <c r="K98" s="24">
        <f>'14'!K98+'15'!K98</f>
        <v>0</v>
      </c>
      <c r="L98" s="47">
        <f t="shared" si="6"/>
        <v>114</v>
      </c>
    </row>
    <row r="99" spans="1:14" ht="15.75" x14ac:dyDescent="0.25">
      <c r="A99" s="7">
        <v>11</v>
      </c>
      <c r="B99" s="17" t="s">
        <v>23</v>
      </c>
      <c r="C99" s="9">
        <v>13</v>
      </c>
      <c r="D99" s="45">
        <f>'14'!D99+'15'!D99</f>
        <v>0</v>
      </c>
      <c r="E99" s="24">
        <f>'14'!E99+'15'!E99</f>
        <v>0</v>
      </c>
      <c r="F99" s="46">
        <f>'14'!F99+'15'!F99</f>
        <v>0</v>
      </c>
      <c r="G99" s="24">
        <f>'14'!G99+'15'!G99</f>
        <v>0</v>
      </c>
      <c r="H99" s="46">
        <f>'14'!H99+'15'!H99</f>
        <v>0</v>
      </c>
      <c r="I99" s="24">
        <f>'14'!I99+'15'!I99</f>
        <v>0</v>
      </c>
      <c r="J99" s="46">
        <f>'14'!J99+'15'!J99</f>
        <v>0</v>
      </c>
      <c r="K99" s="24">
        <f>'14'!K99+'15'!K99</f>
        <v>0</v>
      </c>
      <c r="L99" s="47">
        <f t="shared" si="6"/>
        <v>0</v>
      </c>
      <c r="N99" t="s">
        <v>135</v>
      </c>
    </row>
    <row r="100" spans="1:14" ht="15.75" x14ac:dyDescent="0.25">
      <c r="A100" s="7">
        <v>12</v>
      </c>
      <c r="B100" s="17" t="s">
        <v>24</v>
      </c>
      <c r="C100" s="9">
        <v>13</v>
      </c>
      <c r="D100" s="45">
        <f>'14'!D100+'15'!D100</f>
        <v>179</v>
      </c>
      <c r="E100" s="24">
        <f>'14'!E100+'15'!E100</f>
        <v>8</v>
      </c>
      <c r="F100" s="46">
        <f>'14'!F100+'15'!F100</f>
        <v>45</v>
      </c>
      <c r="G100" s="24">
        <f>'14'!G100+'15'!G100</f>
        <v>4</v>
      </c>
      <c r="H100" s="46">
        <f>'14'!H100+'15'!H100</f>
        <v>6</v>
      </c>
      <c r="I100" s="24">
        <f>'14'!I100+'15'!I100</f>
        <v>0</v>
      </c>
      <c r="J100" s="46">
        <f>'14'!J100+'15'!J100</f>
        <v>0</v>
      </c>
      <c r="K100" s="24">
        <f>'14'!K100+'15'!K100</f>
        <v>0</v>
      </c>
      <c r="L100" s="47">
        <f t="shared" si="6"/>
        <v>242</v>
      </c>
    </row>
    <row r="101" spans="1:14" ht="15.75" x14ac:dyDescent="0.25">
      <c r="A101" s="7">
        <v>13</v>
      </c>
      <c r="B101" s="17" t="s">
        <v>25</v>
      </c>
      <c r="C101" s="9">
        <v>13</v>
      </c>
      <c r="D101" s="45">
        <f>'14'!D101+'15'!D101</f>
        <v>69</v>
      </c>
      <c r="E101" s="24">
        <f>'14'!E101+'15'!E101</f>
        <v>0</v>
      </c>
      <c r="F101" s="46">
        <f>'14'!F101+'15'!F101</f>
        <v>16</v>
      </c>
      <c r="G101" s="24">
        <f>'14'!G101+'15'!G101</f>
        <v>0</v>
      </c>
      <c r="H101" s="46">
        <f>'14'!H101+'15'!H101</f>
        <v>1</v>
      </c>
      <c r="I101" s="24">
        <f>'14'!I101+'15'!I101</f>
        <v>0</v>
      </c>
      <c r="J101" s="46">
        <f>'14'!J101+'15'!J101</f>
        <v>0</v>
      </c>
      <c r="K101" s="24">
        <f>'14'!K101+'15'!K101</f>
        <v>0</v>
      </c>
      <c r="L101" s="47">
        <f t="shared" si="6"/>
        <v>86</v>
      </c>
    </row>
    <row r="102" spans="1:14" ht="15.75" x14ac:dyDescent="0.25">
      <c r="A102" s="7">
        <v>14</v>
      </c>
      <c r="B102" s="17" t="s">
        <v>26</v>
      </c>
      <c r="C102" s="9">
        <v>13</v>
      </c>
      <c r="D102" s="45">
        <f>'14'!D102+'15'!D102</f>
        <v>181</v>
      </c>
      <c r="E102" s="24">
        <f>'14'!E102+'15'!E102</f>
        <v>3</v>
      </c>
      <c r="F102" s="46">
        <f>'14'!F102+'15'!F102</f>
        <v>73</v>
      </c>
      <c r="G102" s="24">
        <f>'14'!G102+'15'!G102</f>
        <v>3</v>
      </c>
      <c r="H102" s="46">
        <f>'14'!H102+'15'!H102</f>
        <v>13</v>
      </c>
      <c r="I102" s="24">
        <f>'14'!I102+'15'!I102</f>
        <v>2</v>
      </c>
      <c r="J102" s="46">
        <f>'14'!J102+'15'!J102</f>
        <v>0</v>
      </c>
      <c r="K102" s="24">
        <f>'14'!K102+'15'!K102</f>
        <v>0</v>
      </c>
      <c r="L102" s="47">
        <f t="shared" si="6"/>
        <v>275</v>
      </c>
    </row>
    <row r="103" spans="1:14" ht="15.75" x14ac:dyDescent="0.25">
      <c r="A103" s="7">
        <v>15</v>
      </c>
      <c r="B103" s="17" t="s">
        <v>27</v>
      </c>
      <c r="C103" s="9">
        <v>13</v>
      </c>
      <c r="D103" s="45">
        <f>'14'!D103+'15'!D103</f>
        <v>148</v>
      </c>
      <c r="E103" s="24">
        <f>'14'!E103+'15'!E103</f>
        <v>1</v>
      </c>
      <c r="F103" s="46">
        <f>'14'!F103+'15'!F103</f>
        <v>36</v>
      </c>
      <c r="G103" s="24">
        <f>'14'!G103+'15'!G103</f>
        <v>1</v>
      </c>
      <c r="H103" s="46">
        <f>'14'!H103+'15'!H103</f>
        <v>4</v>
      </c>
      <c r="I103" s="24">
        <f>'14'!I103+'15'!I103</f>
        <v>0</v>
      </c>
      <c r="J103" s="46">
        <f>'14'!J103+'15'!J103</f>
        <v>0</v>
      </c>
      <c r="K103" s="24">
        <f>'14'!K103+'15'!K103</f>
        <v>0</v>
      </c>
      <c r="L103" s="47">
        <f t="shared" si="6"/>
        <v>190</v>
      </c>
    </row>
    <row r="104" spans="1:14" ht="15.75" x14ac:dyDescent="0.25">
      <c r="A104" s="7">
        <v>16</v>
      </c>
      <c r="B104" s="17" t="s">
        <v>28</v>
      </c>
      <c r="C104" s="9">
        <v>13</v>
      </c>
      <c r="D104" s="45">
        <f>'14'!D104+'15'!D104</f>
        <v>63</v>
      </c>
      <c r="E104" s="24">
        <f>'14'!E104+'15'!E104</f>
        <v>1</v>
      </c>
      <c r="F104" s="46">
        <f>'14'!F104+'15'!F104</f>
        <v>14</v>
      </c>
      <c r="G104" s="24">
        <f>'14'!G104+'15'!G104</f>
        <v>0</v>
      </c>
      <c r="H104" s="46">
        <f>'14'!H104+'15'!H104</f>
        <v>1</v>
      </c>
      <c r="I104" s="24">
        <f>'14'!I104+'15'!I104</f>
        <v>0</v>
      </c>
      <c r="J104" s="46">
        <f>'14'!J104+'15'!J104</f>
        <v>0</v>
      </c>
      <c r="K104" s="24">
        <f>'14'!K104+'15'!K104</f>
        <v>0</v>
      </c>
      <c r="L104" s="47">
        <f t="shared" si="6"/>
        <v>79</v>
      </c>
    </row>
    <row r="105" spans="1:14" ht="15.75" x14ac:dyDescent="0.25">
      <c r="A105" s="7">
        <v>17</v>
      </c>
      <c r="B105" s="17" t="s">
        <v>29</v>
      </c>
      <c r="C105" s="9">
        <v>13</v>
      </c>
      <c r="D105" s="45">
        <f>'14'!D105+'15'!D105</f>
        <v>56</v>
      </c>
      <c r="E105" s="24">
        <f>'14'!E105+'15'!E105</f>
        <v>2</v>
      </c>
      <c r="F105" s="46">
        <f>'14'!F105+'15'!F105</f>
        <v>19</v>
      </c>
      <c r="G105" s="24">
        <f>'14'!G105+'15'!G105</f>
        <v>0</v>
      </c>
      <c r="H105" s="46">
        <f>'14'!H105+'15'!H105</f>
        <v>1</v>
      </c>
      <c r="I105" s="24">
        <f>'14'!I105+'15'!I105</f>
        <v>0</v>
      </c>
      <c r="J105" s="46">
        <f>'14'!J105+'15'!J105</f>
        <v>0</v>
      </c>
      <c r="K105" s="24">
        <f>'14'!K105+'15'!K105</f>
        <v>0</v>
      </c>
      <c r="L105" s="47">
        <f t="shared" si="6"/>
        <v>78</v>
      </c>
    </row>
    <row r="106" spans="1:14" ht="15.75" x14ac:dyDescent="0.25">
      <c r="A106" s="7">
        <v>18</v>
      </c>
      <c r="B106" s="17" t="s">
        <v>30</v>
      </c>
      <c r="C106" s="9">
        <v>13</v>
      </c>
      <c r="D106" s="45">
        <f>'14'!D106+'15'!D106</f>
        <v>41</v>
      </c>
      <c r="E106" s="24">
        <f>'14'!E106+'15'!E106</f>
        <v>2</v>
      </c>
      <c r="F106" s="46">
        <f>'14'!F106+'15'!F106</f>
        <v>4</v>
      </c>
      <c r="G106" s="24">
        <f>'14'!G106+'15'!G106</f>
        <v>0</v>
      </c>
      <c r="H106" s="46">
        <f>'14'!H106+'15'!H106</f>
        <v>4</v>
      </c>
      <c r="I106" s="24">
        <f>'14'!I106+'15'!I106</f>
        <v>0</v>
      </c>
      <c r="J106" s="46">
        <f>'14'!J106+'15'!J106</f>
        <v>0</v>
      </c>
      <c r="K106" s="24">
        <f>'14'!K106+'15'!K106</f>
        <v>0</v>
      </c>
      <c r="L106" s="47">
        <f t="shared" si="6"/>
        <v>51</v>
      </c>
    </row>
    <row r="107" spans="1:14" ht="15.75" x14ac:dyDescent="0.25">
      <c r="A107" s="7">
        <v>19</v>
      </c>
      <c r="B107" s="17" t="s">
        <v>31</v>
      </c>
      <c r="C107" s="9">
        <v>13</v>
      </c>
      <c r="D107" s="45">
        <f>'14'!D107+'15'!D107</f>
        <v>112</v>
      </c>
      <c r="E107" s="24">
        <f>'14'!E107+'15'!E107</f>
        <v>4</v>
      </c>
      <c r="F107" s="46">
        <f>'14'!F107+'15'!F107</f>
        <v>40</v>
      </c>
      <c r="G107" s="24">
        <f>'14'!G107+'15'!G107</f>
        <v>1</v>
      </c>
      <c r="H107" s="46">
        <f>'14'!H107+'15'!H107</f>
        <v>4</v>
      </c>
      <c r="I107" s="24">
        <f>'14'!I107+'15'!I107</f>
        <v>0</v>
      </c>
      <c r="J107" s="46">
        <f>'14'!J107+'15'!J107</f>
        <v>0</v>
      </c>
      <c r="K107" s="24">
        <f>'14'!K107+'15'!K107</f>
        <v>0</v>
      </c>
      <c r="L107" s="47">
        <f t="shared" si="6"/>
        <v>161</v>
      </c>
    </row>
    <row r="108" spans="1:14" ht="15.75" x14ac:dyDescent="0.25">
      <c r="A108" s="7">
        <v>20</v>
      </c>
      <c r="B108" s="17" t="s">
        <v>32</v>
      </c>
      <c r="C108" s="9">
        <v>13</v>
      </c>
      <c r="D108" s="45">
        <f>'14'!D108+'15'!D108</f>
        <v>30</v>
      </c>
      <c r="E108" s="24">
        <f>'14'!E108+'15'!E108</f>
        <v>0</v>
      </c>
      <c r="F108" s="46">
        <f>'14'!F108+'15'!F108</f>
        <v>10</v>
      </c>
      <c r="G108" s="24">
        <f>'14'!G108+'15'!G108</f>
        <v>0</v>
      </c>
      <c r="H108" s="46">
        <f>'14'!H108+'15'!H108</f>
        <v>0</v>
      </c>
      <c r="I108" s="24">
        <f>'14'!I108+'15'!I108</f>
        <v>0</v>
      </c>
      <c r="J108" s="46">
        <f>'14'!J108+'15'!J108</f>
        <v>0</v>
      </c>
      <c r="K108" s="24">
        <f>'14'!K108+'15'!K108</f>
        <v>0</v>
      </c>
      <c r="L108" s="47">
        <f t="shared" si="6"/>
        <v>40</v>
      </c>
    </row>
    <row r="109" spans="1:14" ht="15.75" x14ac:dyDescent="0.25">
      <c r="A109" s="7">
        <v>21</v>
      </c>
      <c r="B109" s="17" t="s">
        <v>33</v>
      </c>
      <c r="C109" s="9">
        <v>13</v>
      </c>
      <c r="D109" s="45">
        <f>'14'!D109+'15'!D109</f>
        <v>63</v>
      </c>
      <c r="E109" s="24">
        <f>'14'!E109+'15'!E109</f>
        <v>0</v>
      </c>
      <c r="F109" s="46">
        <f>'14'!F109+'15'!F109</f>
        <v>21</v>
      </c>
      <c r="G109" s="24">
        <f>'14'!G109+'15'!G109</f>
        <v>0</v>
      </c>
      <c r="H109" s="46">
        <f>'14'!H109+'15'!H109</f>
        <v>2</v>
      </c>
      <c r="I109" s="24">
        <f>'14'!I109+'15'!I109</f>
        <v>0</v>
      </c>
      <c r="J109" s="46">
        <f>'14'!J109+'15'!J109</f>
        <v>0</v>
      </c>
      <c r="K109" s="24">
        <f>'14'!K109+'15'!K109</f>
        <v>0</v>
      </c>
      <c r="L109" s="47">
        <f t="shared" si="6"/>
        <v>86</v>
      </c>
    </row>
    <row r="110" spans="1:14" ht="15.75" x14ac:dyDescent="0.25">
      <c r="A110" s="7">
        <v>22</v>
      </c>
      <c r="B110" s="17" t="s">
        <v>34</v>
      </c>
      <c r="C110" s="9">
        <v>13</v>
      </c>
      <c r="D110" s="45">
        <f>'14'!D110+'15'!D110</f>
        <v>80</v>
      </c>
      <c r="E110" s="24">
        <f>'14'!E110+'15'!E110</f>
        <v>8</v>
      </c>
      <c r="F110" s="46">
        <f>'14'!F110+'15'!F110</f>
        <v>27</v>
      </c>
      <c r="G110" s="24">
        <f>'14'!G110+'15'!G110</f>
        <v>0</v>
      </c>
      <c r="H110" s="46">
        <f>'14'!H110+'15'!H110</f>
        <v>3</v>
      </c>
      <c r="I110" s="24">
        <f>'14'!I110+'15'!I110</f>
        <v>1</v>
      </c>
      <c r="J110" s="46">
        <f>'14'!J110+'15'!J110</f>
        <v>0</v>
      </c>
      <c r="K110" s="24">
        <f>'14'!K110+'15'!K110</f>
        <v>0</v>
      </c>
      <c r="L110" s="47">
        <f t="shared" si="6"/>
        <v>119</v>
      </c>
    </row>
    <row r="111" spans="1:14" ht="15.75" x14ac:dyDescent="0.25">
      <c r="A111" s="7">
        <v>23</v>
      </c>
      <c r="B111" s="8" t="s">
        <v>35</v>
      </c>
      <c r="C111" s="9">
        <v>13</v>
      </c>
      <c r="D111" s="45">
        <f>'14'!D111+'15'!D111</f>
        <v>34</v>
      </c>
      <c r="E111" s="24">
        <f>'14'!E111+'15'!E111</f>
        <v>0</v>
      </c>
      <c r="F111" s="46">
        <f>'14'!F111+'15'!F111</f>
        <v>12</v>
      </c>
      <c r="G111" s="24">
        <f>'14'!G111+'15'!G111</f>
        <v>0</v>
      </c>
      <c r="H111" s="46">
        <f>'14'!H111+'15'!H111</f>
        <v>4</v>
      </c>
      <c r="I111" s="24">
        <f>'14'!I111+'15'!I111</f>
        <v>0</v>
      </c>
      <c r="J111" s="46">
        <f>'14'!J111+'15'!J111</f>
        <v>0</v>
      </c>
      <c r="K111" s="24">
        <f>'14'!K111+'15'!K111</f>
        <v>0</v>
      </c>
      <c r="L111" s="47">
        <f t="shared" si="6"/>
        <v>50</v>
      </c>
    </row>
    <row r="112" spans="1:14" ht="15.75" x14ac:dyDescent="0.25">
      <c r="A112" s="7">
        <v>24</v>
      </c>
      <c r="B112" s="8" t="s">
        <v>36</v>
      </c>
      <c r="C112" s="9">
        <v>13</v>
      </c>
      <c r="D112" s="45">
        <f>'14'!D112+'15'!D112</f>
        <v>52</v>
      </c>
      <c r="E112" s="24">
        <f>'14'!E112+'15'!E112</f>
        <v>1</v>
      </c>
      <c r="F112" s="46">
        <f>'14'!F112+'15'!F112</f>
        <v>11</v>
      </c>
      <c r="G112" s="24">
        <f>'14'!G112+'15'!G112</f>
        <v>0</v>
      </c>
      <c r="H112" s="46">
        <f>'14'!H112+'15'!H112</f>
        <v>1</v>
      </c>
      <c r="I112" s="24">
        <f>'14'!I112+'15'!I112</f>
        <v>0</v>
      </c>
      <c r="J112" s="46">
        <f>'14'!J112+'15'!J112</f>
        <v>0</v>
      </c>
      <c r="K112" s="24">
        <f>'14'!K112+'15'!K112</f>
        <v>0</v>
      </c>
      <c r="L112" s="47">
        <f t="shared" si="6"/>
        <v>65</v>
      </c>
    </row>
    <row r="113" spans="1:12" ht="15.75" x14ac:dyDescent="0.25">
      <c r="A113" s="7">
        <v>25</v>
      </c>
      <c r="B113" s="18" t="s">
        <v>37</v>
      </c>
      <c r="C113" s="19">
        <v>13</v>
      </c>
      <c r="D113" s="45">
        <f>'14'!D113+'15'!D113</f>
        <v>167</v>
      </c>
      <c r="E113" s="24">
        <f>'14'!E113+'15'!E113</f>
        <v>3</v>
      </c>
      <c r="F113" s="46">
        <f>'14'!F113+'15'!F113</f>
        <v>24</v>
      </c>
      <c r="G113" s="24">
        <f>'14'!G113+'15'!G113</f>
        <v>1</v>
      </c>
      <c r="H113" s="46">
        <f>'14'!H113+'15'!H113</f>
        <v>0</v>
      </c>
      <c r="I113" s="24">
        <f>'14'!I113+'15'!I113</f>
        <v>0</v>
      </c>
      <c r="J113" s="46">
        <f>'14'!J113+'15'!J113</f>
        <v>0</v>
      </c>
      <c r="K113" s="24">
        <f>'14'!K113+'15'!K113</f>
        <v>0</v>
      </c>
      <c r="L113" s="47">
        <f t="shared" si="6"/>
        <v>195</v>
      </c>
    </row>
    <row r="114" spans="1:12" ht="15.75" x14ac:dyDescent="0.25">
      <c r="A114" s="7">
        <v>26</v>
      </c>
      <c r="B114" s="8" t="s">
        <v>38</v>
      </c>
      <c r="C114" s="22">
        <v>13</v>
      </c>
      <c r="D114" s="45">
        <f>'14'!D114+'15'!D114</f>
        <v>37</v>
      </c>
      <c r="E114" s="24">
        <f>'14'!E114+'15'!E114</f>
        <v>0</v>
      </c>
      <c r="F114" s="46">
        <f>'14'!F114+'15'!F114</f>
        <v>16</v>
      </c>
      <c r="G114" s="24">
        <f>'14'!G114+'15'!G114</f>
        <v>0</v>
      </c>
      <c r="H114" s="46">
        <f>'14'!H114+'15'!H114</f>
        <v>5</v>
      </c>
      <c r="I114" s="24">
        <f>'14'!I114+'15'!I114</f>
        <v>0</v>
      </c>
      <c r="J114" s="46">
        <f>'14'!J114+'15'!J114</f>
        <v>0</v>
      </c>
      <c r="K114" s="24">
        <f>'14'!K114+'15'!K114</f>
        <v>0</v>
      </c>
      <c r="L114" s="47">
        <f t="shared" si="6"/>
        <v>58</v>
      </c>
    </row>
    <row r="115" spans="1:12" ht="15.75" x14ac:dyDescent="0.25">
      <c r="A115" s="7">
        <v>27</v>
      </c>
      <c r="B115" s="18" t="s">
        <v>39</v>
      </c>
      <c r="C115" s="22">
        <v>13</v>
      </c>
      <c r="D115" s="45">
        <f>'14'!D115+'15'!D115</f>
        <v>0</v>
      </c>
      <c r="E115" s="24">
        <f>'14'!E115+'15'!E115</f>
        <v>0</v>
      </c>
      <c r="F115" s="46">
        <f>'14'!F115+'15'!F115</f>
        <v>0</v>
      </c>
      <c r="G115" s="24">
        <f>'14'!G115+'15'!G115</f>
        <v>0</v>
      </c>
      <c r="H115" s="46">
        <f>'14'!H115+'15'!H115</f>
        <v>0</v>
      </c>
      <c r="I115" s="24">
        <f>'14'!I115+'15'!I115</f>
        <v>0</v>
      </c>
      <c r="J115" s="46">
        <f>'14'!J115+'15'!J115</f>
        <v>0</v>
      </c>
      <c r="K115" s="24">
        <f>'14'!K115+'15'!K115</f>
        <v>0</v>
      </c>
      <c r="L115" s="47">
        <f t="shared" si="6"/>
        <v>0</v>
      </c>
    </row>
    <row r="116" spans="1:12" ht="15.75" x14ac:dyDescent="0.25">
      <c r="A116" s="7">
        <v>28</v>
      </c>
      <c r="B116" s="18" t="s">
        <v>40</v>
      </c>
      <c r="C116" s="22">
        <v>13</v>
      </c>
      <c r="D116" s="45">
        <f>'14'!D116+'15'!D116</f>
        <v>0</v>
      </c>
      <c r="E116" s="24">
        <f>'14'!E116+'15'!E116</f>
        <v>0</v>
      </c>
      <c r="F116" s="46">
        <f>'14'!F116+'15'!F116</f>
        <v>0</v>
      </c>
      <c r="G116" s="24">
        <f>'14'!G116+'15'!G116</f>
        <v>0</v>
      </c>
      <c r="H116" s="46">
        <f>'14'!H116+'15'!H116</f>
        <v>0</v>
      </c>
      <c r="I116" s="24">
        <f>'14'!I116+'15'!I116</f>
        <v>0</v>
      </c>
      <c r="J116" s="46">
        <f>'14'!J116+'15'!J116</f>
        <v>0</v>
      </c>
      <c r="K116" s="24">
        <f>'14'!K116+'15'!K116</f>
        <v>0</v>
      </c>
      <c r="L116" s="47">
        <f t="shared" si="6"/>
        <v>0</v>
      </c>
    </row>
    <row r="117" spans="1:12" ht="16.5" thickBot="1" x14ac:dyDescent="0.3">
      <c r="A117" s="7">
        <v>29</v>
      </c>
      <c r="B117" s="18" t="s">
        <v>41</v>
      </c>
      <c r="C117" s="22">
        <v>13</v>
      </c>
      <c r="D117" s="45">
        <f>'14'!D117+'15'!D117</f>
        <v>0</v>
      </c>
      <c r="E117" s="24">
        <f>'14'!E117+'15'!E117</f>
        <v>0</v>
      </c>
      <c r="F117" s="46">
        <f>'14'!F117+'15'!F117</f>
        <v>0</v>
      </c>
      <c r="G117" s="24">
        <f>'14'!G117+'15'!G117</f>
        <v>0</v>
      </c>
      <c r="H117" s="46">
        <f>'14'!H117+'15'!H117</f>
        <v>0</v>
      </c>
      <c r="I117" s="24">
        <f>'14'!I117+'15'!I117</f>
        <v>0</v>
      </c>
      <c r="J117" s="46">
        <f>'14'!J117+'15'!J117</f>
        <v>0</v>
      </c>
      <c r="K117" s="24">
        <f>'14'!K117+'15'!K117</f>
        <v>0</v>
      </c>
      <c r="L117" s="47">
        <f t="shared" si="6"/>
        <v>0</v>
      </c>
    </row>
    <row r="118" spans="1:12" ht="16.5" thickBot="1" x14ac:dyDescent="0.3">
      <c r="A118" s="225" t="s">
        <v>42</v>
      </c>
      <c r="B118" s="226"/>
      <c r="C118" s="48">
        <v>13</v>
      </c>
      <c r="D118" s="49">
        <f t="shared" ref="D118:K118" si="7">SUM(D89:D117)</f>
        <v>2322</v>
      </c>
      <c r="E118" s="30">
        <f t="shared" si="7"/>
        <v>49</v>
      </c>
      <c r="F118" s="50">
        <f t="shared" si="7"/>
        <v>698</v>
      </c>
      <c r="G118" s="30">
        <f t="shared" si="7"/>
        <v>15</v>
      </c>
      <c r="H118" s="50">
        <f t="shared" si="7"/>
        <v>122</v>
      </c>
      <c r="I118" s="30">
        <f t="shared" si="7"/>
        <v>3</v>
      </c>
      <c r="J118" s="50">
        <f t="shared" si="7"/>
        <v>0</v>
      </c>
      <c r="K118" s="30">
        <f t="shared" si="7"/>
        <v>0</v>
      </c>
      <c r="L118" s="118">
        <f>SUM(D118:K118)</f>
        <v>3209</v>
      </c>
    </row>
    <row r="119" spans="1:12" ht="15.75" x14ac:dyDescent="0.25">
      <c r="A119" s="232" t="s">
        <v>43</v>
      </c>
      <c r="B119" s="232"/>
      <c r="C119" s="32">
        <v>13</v>
      </c>
      <c r="D119" s="52">
        <f>D89+D90+D91+D92+D93+D94+D95+D96+D97+D98+D99+D100+D101+D102+D103+D104+D105+D106+D107+D108+D109+D110+D111+D112+D113</f>
        <v>2285</v>
      </c>
      <c r="E119" s="33">
        <f>E89+E90+E91+E92+E93+E94+E95+E96+E97+E98+E99+E100+E101+E102+E103+E104+E105+E106+E107+E108+E109+E110+E111+E112+E113</f>
        <v>49</v>
      </c>
      <c r="F119" s="32">
        <f>F89+F90+F91+F92+F93+F94+F95+F96+F97+F98+F99+F100+F101+F102+F103+F104+F105+F106+F107+F108+F109+F110+F111+F112+F113</f>
        <v>682</v>
      </c>
      <c r="G119" s="33">
        <f>G89+G90+G91+G92+G93+G94+G95+G96+G97+G98+G99+G100+G101+G102+G103+G104+G105+G106+G107+G108+G109+G110+G111+G112+G113</f>
        <v>15</v>
      </c>
      <c r="H119" s="32">
        <f>H89+H90+H91+H92+H93+H94+H95+H96+H97+H98+H99+H100+H101+H102+H103+H104+H105+H106+H107+H108+H109+H110+H111+H112+H113</f>
        <v>117</v>
      </c>
      <c r="I119" s="33">
        <f>I89+I90+I91+I92+I93+I94+I95+I96+I97+I98+I99+I100+I101+I102+I103+I104+I105+I106+I107+I108+I109+I110+I111+I113</f>
        <v>3</v>
      </c>
      <c r="J119" s="32">
        <f>J89+J90+J91+J92+J93+J94+J95+J96+J97+J98+J99+J100+J101+J102+J103+J104+J105+J106+J107+J108+J109+J110+J111+J112+J113</f>
        <v>0</v>
      </c>
      <c r="K119" s="33">
        <f>K89+K90+K91+K92+K93+K94+K95+K96+K97+K98+K99+K100+K101+K102+K103+K104+K105+K106+K107+K108+K109+K110+K111+K113</f>
        <v>0</v>
      </c>
      <c r="L119" s="118">
        <f>D119+F119+H119+E119+G119+I119+J119+K119</f>
        <v>3151</v>
      </c>
    </row>
    <row r="121" spans="1:12" ht="15.75" x14ac:dyDescent="0.25">
      <c r="A121" s="91"/>
      <c r="D121" s="133"/>
      <c r="E121" s="133"/>
      <c r="F121" s="133"/>
      <c r="G121" s="133"/>
      <c r="H121" s="133"/>
      <c r="I121" s="133"/>
      <c r="J121" s="133"/>
      <c r="K121" s="133"/>
      <c r="L121" s="133"/>
    </row>
    <row r="122" spans="1:12" ht="15.75" x14ac:dyDescent="0.25">
      <c r="A122" s="91"/>
      <c r="B122" s="134" t="s">
        <v>128</v>
      </c>
      <c r="D122" s="133"/>
      <c r="E122" s="133"/>
      <c r="F122" s="133"/>
      <c r="G122" s="133"/>
      <c r="H122" s="133"/>
      <c r="I122" s="133"/>
      <c r="J122" s="133"/>
      <c r="K122" s="133"/>
      <c r="L122" s="133"/>
    </row>
    <row r="123" spans="1:12" ht="15.75" thickBot="1" x14ac:dyDescent="0.3">
      <c r="A123" s="211" t="s">
        <v>47</v>
      </c>
      <c r="B123" s="211"/>
    </row>
    <row r="124" spans="1:12" ht="12.75" customHeight="1" x14ac:dyDescent="0.25">
      <c r="A124" s="212" t="s">
        <v>2</v>
      </c>
      <c r="B124" s="212" t="s">
        <v>3</v>
      </c>
      <c r="C124" s="212" t="s">
        <v>4</v>
      </c>
      <c r="D124" s="215" t="s">
        <v>5</v>
      </c>
      <c r="E124" s="216"/>
      <c r="F124" s="216"/>
      <c r="G124" s="216"/>
      <c r="H124" s="216"/>
      <c r="I124" s="216"/>
      <c r="J124" s="216"/>
      <c r="K124" s="217"/>
      <c r="L124" s="218" t="s">
        <v>6</v>
      </c>
    </row>
    <row r="125" spans="1:12" ht="21.75" customHeight="1" x14ac:dyDescent="0.25">
      <c r="A125" s="213"/>
      <c r="B125" s="213"/>
      <c r="C125" s="213"/>
      <c r="D125" s="221" t="s">
        <v>7</v>
      </c>
      <c r="E125" s="222"/>
      <c r="F125" s="222" t="s">
        <v>8</v>
      </c>
      <c r="G125" s="222"/>
      <c r="H125" s="222" t="s">
        <v>9</v>
      </c>
      <c r="I125" s="222"/>
      <c r="J125" s="222" t="s">
        <v>10</v>
      </c>
      <c r="K125" s="222"/>
      <c r="L125" s="219"/>
    </row>
    <row r="126" spans="1:12" ht="13.5" customHeight="1" thickBot="1" x14ac:dyDescent="0.3">
      <c r="A126" s="213"/>
      <c r="B126" s="213"/>
      <c r="C126" s="213"/>
      <c r="D126" s="223">
        <v>1</v>
      </c>
      <c r="E126" s="224"/>
      <c r="F126" s="224">
        <v>2</v>
      </c>
      <c r="G126" s="224"/>
      <c r="H126" s="224">
        <v>3</v>
      </c>
      <c r="I126" s="224"/>
      <c r="J126" s="224">
        <v>4</v>
      </c>
      <c r="K126" s="224"/>
      <c r="L126" s="220"/>
    </row>
    <row r="127" spans="1:12" ht="15.75" thickBot="1" x14ac:dyDescent="0.3">
      <c r="A127" s="214"/>
      <c r="B127" s="214"/>
      <c r="C127" s="214"/>
      <c r="D127" s="4" t="s">
        <v>11</v>
      </c>
      <c r="E127" s="5" t="s">
        <v>12</v>
      </c>
      <c r="F127" s="5" t="s">
        <v>11</v>
      </c>
      <c r="G127" s="5" t="s">
        <v>12</v>
      </c>
      <c r="H127" s="5" t="s">
        <v>11</v>
      </c>
      <c r="I127" s="5" t="s">
        <v>12</v>
      </c>
      <c r="J127" s="5" t="s">
        <v>11</v>
      </c>
      <c r="K127" s="5" t="s">
        <v>12</v>
      </c>
      <c r="L127" s="6"/>
    </row>
    <row r="128" spans="1:12" ht="15.75" x14ac:dyDescent="0.25">
      <c r="A128" s="7">
        <v>1</v>
      </c>
      <c r="B128" s="8" t="s">
        <v>13</v>
      </c>
      <c r="C128" s="9">
        <v>13</v>
      </c>
      <c r="D128" s="45">
        <f>'14'!D128+'15'!D128</f>
        <v>74</v>
      </c>
      <c r="E128" s="45">
        <f>'14'!E128+'15'!E128</f>
        <v>2</v>
      </c>
      <c r="F128" s="45">
        <f>'14'!F128+'15'!F128</f>
        <v>29</v>
      </c>
      <c r="G128" s="45">
        <f>'14'!G128+'15'!G128</f>
        <v>0</v>
      </c>
      <c r="H128" s="45">
        <f>'14'!H128+'15'!H128</f>
        <v>13</v>
      </c>
      <c r="I128" s="45">
        <f>'14'!I128+'15'!I128</f>
        <v>0</v>
      </c>
      <c r="J128" s="45">
        <f>'14'!J128+'15'!J128</f>
        <v>0</v>
      </c>
      <c r="K128" s="45">
        <f>'14'!K128+'15'!K128</f>
        <v>0</v>
      </c>
      <c r="L128" s="47">
        <f>SUM(D128:K128)</f>
        <v>118</v>
      </c>
    </row>
    <row r="129" spans="1:12" ht="15.75" x14ac:dyDescent="0.25">
      <c r="A129" s="7">
        <v>2</v>
      </c>
      <c r="B129" s="8" t="s">
        <v>14</v>
      </c>
      <c r="C129" s="9">
        <v>13</v>
      </c>
      <c r="D129" s="45">
        <f>'14'!D129+'15'!D129</f>
        <v>72</v>
      </c>
      <c r="E129" s="45">
        <f>'14'!E129+'15'!E129</f>
        <v>1</v>
      </c>
      <c r="F129" s="45">
        <f>'14'!F129+'15'!F129</f>
        <v>28</v>
      </c>
      <c r="G129" s="45">
        <f>'14'!G129+'15'!G129</f>
        <v>0</v>
      </c>
      <c r="H129" s="45">
        <f>'14'!H129+'15'!H129</f>
        <v>8</v>
      </c>
      <c r="I129" s="45">
        <f>'14'!I129+'15'!I129</f>
        <v>0</v>
      </c>
      <c r="J129" s="45">
        <f>'14'!J129+'15'!J129</f>
        <v>0</v>
      </c>
      <c r="K129" s="45">
        <f>'14'!K129+'15'!K129</f>
        <v>0</v>
      </c>
      <c r="L129" s="47">
        <f t="shared" ref="L129:L156" si="8">SUM(D129:K129)</f>
        <v>109</v>
      </c>
    </row>
    <row r="130" spans="1:12" ht="15.75" x14ac:dyDescent="0.25">
      <c r="A130" s="7">
        <v>3</v>
      </c>
      <c r="B130" s="8" t="s">
        <v>15</v>
      </c>
      <c r="C130" s="9">
        <v>13</v>
      </c>
      <c r="D130" s="45">
        <f>'14'!D130+'15'!D130</f>
        <v>248</v>
      </c>
      <c r="E130" s="45">
        <f>'14'!E130+'15'!E130</f>
        <v>8</v>
      </c>
      <c r="F130" s="45">
        <f>'14'!F130+'15'!F130</f>
        <v>68</v>
      </c>
      <c r="G130" s="45">
        <f>'14'!G130+'15'!G130</f>
        <v>1</v>
      </c>
      <c r="H130" s="45">
        <f>'14'!H130+'15'!H130</f>
        <v>16</v>
      </c>
      <c r="I130" s="45">
        <f>'14'!I130+'15'!I130</f>
        <v>0</v>
      </c>
      <c r="J130" s="45">
        <f>'14'!J130+'15'!J130</f>
        <v>0</v>
      </c>
      <c r="K130" s="45">
        <f>'14'!K130+'15'!K130</f>
        <v>0</v>
      </c>
      <c r="L130" s="47">
        <f t="shared" si="8"/>
        <v>341</v>
      </c>
    </row>
    <row r="131" spans="1:12" ht="15.75" x14ac:dyDescent="0.25">
      <c r="A131" s="7">
        <v>4</v>
      </c>
      <c r="B131" s="17" t="s">
        <v>16</v>
      </c>
      <c r="C131" s="9">
        <v>13</v>
      </c>
      <c r="D131" s="45">
        <f>'14'!D131+'15'!D131</f>
        <v>23</v>
      </c>
      <c r="E131" s="45">
        <f>'14'!E131+'15'!E131</f>
        <v>0</v>
      </c>
      <c r="F131" s="45">
        <f>'14'!F131+'15'!F131</f>
        <v>8</v>
      </c>
      <c r="G131" s="45">
        <f>'14'!G131+'15'!G131</f>
        <v>0</v>
      </c>
      <c r="H131" s="45">
        <f>'14'!H131+'15'!H131</f>
        <v>0</v>
      </c>
      <c r="I131" s="45">
        <f>'14'!I131+'15'!I131</f>
        <v>0</v>
      </c>
      <c r="J131" s="45">
        <f>'14'!J131+'15'!J131</f>
        <v>0</v>
      </c>
      <c r="K131" s="45">
        <f>'14'!K131+'15'!K131</f>
        <v>0</v>
      </c>
      <c r="L131" s="47">
        <f t="shared" si="8"/>
        <v>31</v>
      </c>
    </row>
    <row r="132" spans="1:12" ht="15.75" x14ac:dyDescent="0.25">
      <c r="A132" s="7">
        <v>5</v>
      </c>
      <c r="B132" s="8" t="s">
        <v>17</v>
      </c>
      <c r="C132" s="9">
        <v>13</v>
      </c>
      <c r="D132" s="45">
        <f>'14'!D132+'15'!D132</f>
        <v>87</v>
      </c>
      <c r="E132" s="45">
        <f>'14'!E132+'15'!E132</f>
        <v>8</v>
      </c>
      <c r="F132" s="45">
        <f>'14'!F132+'15'!F132</f>
        <v>17</v>
      </c>
      <c r="G132" s="45">
        <f>'14'!G132+'15'!G132</f>
        <v>0</v>
      </c>
      <c r="H132" s="45">
        <f>'14'!H132+'15'!H132</f>
        <v>5</v>
      </c>
      <c r="I132" s="45">
        <f>'14'!I132+'15'!I132</f>
        <v>0</v>
      </c>
      <c r="J132" s="45">
        <f>'14'!J132+'15'!J132</f>
        <v>0</v>
      </c>
      <c r="K132" s="45">
        <f>'14'!K132+'15'!K132</f>
        <v>0</v>
      </c>
      <c r="L132" s="47">
        <f t="shared" si="8"/>
        <v>117</v>
      </c>
    </row>
    <row r="133" spans="1:12" ht="15.75" x14ac:dyDescent="0.25">
      <c r="A133" s="7">
        <v>6</v>
      </c>
      <c r="B133" s="8" t="s">
        <v>18</v>
      </c>
      <c r="C133" s="9">
        <v>13</v>
      </c>
      <c r="D133" s="45">
        <f>'14'!D133+'15'!D133</f>
        <v>93</v>
      </c>
      <c r="E133" s="45">
        <f>'14'!E133+'15'!E133</f>
        <v>0</v>
      </c>
      <c r="F133" s="45">
        <f>'14'!F133+'15'!F133</f>
        <v>36</v>
      </c>
      <c r="G133" s="45">
        <f>'14'!G133+'15'!G133</f>
        <v>0</v>
      </c>
      <c r="H133" s="45">
        <f>'14'!H133+'15'!H133</f>
        <v>28</v>
      </c>
      <c r="I133" s="45">
        <f>'14'!I133+'15'!I133</f>
        <v>0</v>
      </c>
      <c r="J133" s="45">
        <f>'14'!J133+'15'!J133</f>
        <v>0</v>
      </c>
      <c r="K133" s="45">
        <f>'14'!K133+'15'!K133</f>
        <v>0</v>
      </c>
      <c r="L133" s="47">
        <f t="shared" si="8"/>
        <v>157</v>
      </c>
    </row>
    <row r="134" spans="1:12" ht="15.75" x14ac:dyDescent="0.25">
      <c r="A134" s="7">
        <v>7</v>
      </c>
      <c r="B134" s="8" t="s">
        <v>19</v>
      </c>
      <c r="C134" s="9">
        <v>13</v>
      </c>
      <c r="D134" s="45">
        <f>'14'!D134+'15'!D134</f>
        <v>42</v>
      </c>
      <c r="E134" s="45">
        <f>'14'!E134+'15'!E134</f>
        <v>1</v>
      </c>
      <c r="F134" s="45">
        <f>'14'!F134+'15'!F134</f>
        <v>21</v>
      </c>
      <c r="G134" s="45">
        <f>'14'!G134+'15'!G134</f>
        <v>0</v>
      </c>
      <c r="H134" s="45">
        <f>'14'!H134+'15'!H134</f>
        <v>0</v>
      </c>
      <c r="I134" s="45">
        <f>'14'!I134+'15'!I134</f>
        <v>0</v>
      </c>
      <c r="J134" s="45">
        <f>'14'!J134+'15'!J134</f>
        <v>0</v>
      </c>
      <c r="K134" s="45">
        <f>'14'!K134+'15'!K134</f>
        <v>0</v>
      </c>
      <c r="L134" s="47">
        <f t="shared" si="8"/>
        <v>64</v>
      </c>
    </row>
    <row r="135" spans="1:12" ht="15.75" x14ac:dyDescent="0.25">
      <c r="A135" s="7">
        <v>8</v>
      </c>
      <c r="B135" s="8" t="s">
        <v>20</v>
      </c>
      <c r="C135" s="9">
        <v>13</v>
      </c>
      <c r="D135" s="45">
        <f>'14'!D135+'15'!D135</f>
        <v>78</v>
      </c>
      <c r="E135" s="45">
        <f>'14'!E135+'15'!E135</f>
        <v>0</v>
      </c>
      <c r="F135" s="45">
        <f>'14'!F135+'15'!F135</f>
        <v>14</v>
      </c>
      <c r="G135" s="45">
        <f>'14'!G135+'15'!G135</f>
        <v>0</v>
      </c>
      <c r="H135" s="45">
        <f>'14'!H135+'15'!H135</f>
        <v>3</v>
      </c>
      <c r="I135" s="45">
        <f>'14'!I135+'15'!I135</f>
        <v>0</v>
      </c>
      <c r="J135" s="45">
        <f>'14'!J135+'15'!J135</f>
        <v>0</v>
      </c>
      <c r="K135" s="45">
        <f>'14'!K135+'15'!K135</f>
        <v>0</v>
      </c>
      <c r="L135" s="47">
        <f t="shared" si="8"/>
        <v>95</v>
      </c>
    </row>
    <row r="136" spans="1:12" ht="15.75" x14ac:dyDescent="0.25">
      <c r="A136" s="7">
        <v>9</v>
      </c>
      <c r="B136" s="8" t="s">
        <v>21</v>
      </c>
      <c r="C136" s="9">
        <v>13</v>
      </c>
      <c r="D136" s="45">
        <f>'14'!D136+'15'!D136</f>
        <v>107</v>
      </c>
      <c r="E136" s="45">
        <f>'14'!E136+'15'!E136</f>
        <v>0</v>
      </c>
      <c r="F136" s="45">
        <f>'14'!F136+'15'!F136</f>
        <v>29</v>
      </c>
      <c r="G136" s="45">
        <f>'14'!G136+'15'!G136</f>
        <v>0</v>
      </c>
      <c r="H136" s="45">
        <f>'14'!H136+'15'!H136</f>
        <v>7</v>
      </c>
      <c r="I136" s="45">
        <f>'14'!I136+'15'!I136</f>
        <v>0</v>
      </c>
      <c r="J136" s="45">
        <f>'14'!J136+'15'!J136</f>
        <v>0</v>
      </c>
      <c r="K136" s="45">
        <f>'14'!K136+'15'!K136</f>
        <v>0</v>
      </c>
      <c r="L136" s="47">
        <f t="shared" si="8"/>
        <v>143</v>
      </c>
    </row>
    <row r="137" spans="1:12" ht="15.75" x14ac:dyDescent="0.25">
      <c r="A137" s="7">
        <v>10</v>
      </c>
      <c r="B137" s="8" t="s">
        <v>22</v>
      </c>
      <c r="C137" s="9">
        <v>13</v>
      </c>
      <c r="D137" s="45">
        <f>'14'!D137+'15'!D137</f>
        <v>56</v>
      </c>
      <c r="E137" s="45">
        <f>'14'!E137+'15'!E137</f>
        <v>1</v>
      </c>
      <c r="F137" s="45">
        <f>'14'!F137+'15'!F137</f>
        <v>24</v>
      </c>
      <c r="G137" s="45">
        <f>'14'!G137+'15'!G137</f>
        <v>1</v>
      </c>
      <c r="H137" s="45">
        <f>'14'!H137+'15'!H137</f>
        <v>15</v>
      </c>
      <c r="I137" s="45">
        <f>'14'!I137+'15'!I137</f>
        <v>0</v>
      </c>
      <c r="J137" s="45">
        <f>'14'!J137+'15'!J137</f>
        <v>0</v>
      </c>
      <c r="K137" s="45">
        <f>'14'!K137+'15'!K137</f>
        <v>0</v>
      </c>
      <c r="L137" s="47">
        <f t="shared" si="8"/>
        <v>97</v>
      </c>
    </row>
    <row r="138" spans="1:12" ht="15.75" x14ac:dyDescent="0.25">
      <c r="A138" s="7">
        <v>11</v>
      </c>
      <c r="B138" s="8" t="s">
        <v>23</v>
      </c>
      <c r="C138" s="9">
        <v>13</v>
      </c>
      <c r="D138" s="45">
        <f>'14'!D138+'15'!D138</f>
        <v>0</v>
      </c>
      <c r="E138" s="45">
        <f>'14'!E138+'15'!E138</f>
        <v>0</v>
      </c>
      <c r="F138" s="45">
        <f>'14'!F138+'15'!F138</f>
        <v>0</v>
      </c>
      <c r="G138" s="45">
        <f>'14'!G138+'15'!G138</f>
        <v>0</v>
      </c>
      <c r="H138" s="45">
        <f>'14'!H138+'15'!H138</f>
        <v>0</v>
      </c>
      <c r="I138" s="45">
        <f>'14'!I138+'15'!I138</f>
        <v>0</v>
      </c>
      <c r="J138" s="45">
        <f>'14'!J138+'15'!J138</f>
        <v>0</v>
      </c>
      <c r="K138" s="45">
        <f>'14'!K138+'15'!K138</f>
        <v>0</v>
      </c>
      <c r="L138" s="47">
        <f t="shared" si="8"/>
        <v>0</v>
      </c>
    </row>
    <row r="139" spans="1:12" ht="15.75" x14ac:dyDescent="0.25">
      <c r="A139" s="7">
        <v>12</v>
      </c>
      <c r="B139" s="8" t="s">
        <v>24</v>
      </c>
      <c r="C139" s="9">
        <v>13</v>
      </c>
      <c r="D139" s="45">
        <f>'14'!D139+'15'!D139</f>
        <v>157</v>
      </c>
      <c r="E139" s="45">
        <f>'14'!E139+'15'!E139</f>
        <v>8</v>
      </c>
      <c r="F139" s="45">
        <f>'14'!F139+'15'!F139</f>
        <v>48</v>
      </c>
      <c r="G139" s="45">
        <f>'14'!G139+'15'!G139</f>
        <v>0</v>
      </c>
      <c r="H139" s="45">
        <f>'14'!H139+'15'!H139</f>
        <v>11</v>
      </c>
      <c r="I139" s="45">
        <f>'14'!I139+'15'!I139</f>
        <v>0</v>
      </c>
      <c r="J139" s="45">
        <f>'14'!J139+'15'!J139</f>
        <v>0</v>
      </c>
      <c r="K139" s="45">
        <f>'14'!K139+'15'!K139</f>
        <v>0</v>
      </c>
      <c r="L139" s="47">
        <f t="shared" si="8"/>
        <v>224</v>
      </c>
    </row>
    <row r="140" spans="1:12" ht="15.75" x14ac:dyDescent="0.25">
      <c r="A140" s="7">
        <v>13</v>
      </c>
      <c r="B140" s="8" t="s">
        <v>25</v>
      </c>
      <c r="C140" s="9">
        <v>13</v>
      </c>
      <c r="D140" s="45">
        <f>'14'!D140+'15'!D140</f>
        <v>56</v>
      </c>
      <c r="E140" s="45">
        <f>'14'!E140+'15'!E140</f>
        <v>0</v>
      </c>
      <c r="F140" s="45">
        <f>'14'!F140+'15'!F140</f>
        <v>21</v>
      </c>
      <c r="G140" s="45">
        <f>'14'!G140+'15'!G140</f>
        <v>0</v>
      </c>
      <c r="H140" s="45">
        <f>'14'!H140+'15'!H140</f>
        <v>5</v>
      </c>
      <c r="I140" s="45">
        <f>'14'!I140+'15'!I140</f>
        <v>0</v>
      </c>
      <c r="J140" s="45">
        <f>'14'!J140+'15'!J140</f>
        <v>0</v>
      </c>
      <c r="K140" s="45">
        <f>'14'!K140+'15'!K140</f>
        <v>0</v>
      </c>
      <c r="L140" s="47">
        <f t="shared" si="8"/>
        <v>82</v>
      </c>
    </row>
    <row r="141" spans="1:12" ht="15.75" x14ac:dyDescent="0.25">
      <c r="A141" s="7">
        <v>14</v>
      </c>
      <c r="B141" s="8" t="s">
        <v>26</v>
      </c>
      <c r="C141" s="9">
        <v>13</v>
      </c>
      <c r="D141" s="45">
        <f>'14'!D141+'15'!D141</f>
        <v>176</v>
      </c>
      <c r="E141" s="45">
        <f>'14'!E141+'15'!E141</f>
        <v>8</v>
      </c>
      <c r="F141" s="45">
        <f>'14'!F141+'15'!F141</f>
        <v>49</v>
      </c>
      <c r="G141" s="45">
        <f>'14'!G141+'15'!G141</f>
        <v>0</v>
      </c>
      <c r="H141" s="45">
        <f>'14'!H141+'15'!H141</f>
        <v>21</v>
      </c>
      <c r="I141" s="45">
        <f>'14'!I141+'15'!I141</f>
        <v>0</v>
      </c>
      <c r="J141" s="45">
        <f>'14'!J141+'15'!J141</f>
        <v>0</v>
      </c>
      <c r="K141" s="45">
        <f>'14'!K141+'15'!K141</f>
        <v>0</v>
      </c>
      <c r="L141" s="47">
        <f t="shared" si="8"/>
        <v>254</v>
      </c>
    </row>
    <row r="142" spans="1:12" ht="15.75" x14ac:dyDescent="0.25">
      <c r="A142" s="7">
        <v>15</v>
      </c>
      <c r="B142" s="8" t="s">
        <v>27</v>
      </c>
      <c r="C142" s="9">
        <v>13</v>
      </c>
      <c r="D142" s="45">
        <f>'14'!D142+'15'!D142</f>
        <v>88</v>
      </c>
      <c r="E142" s="45">
        <f>'14'!E142+'15'!E142</f>
        <v>5</v>
      </c>
      <c r="F142" s="45">
        <f>'14'!F142+'15'!F142</f>
        <v>20</v>
      </c>
      <c r="G142" s="45">
        <f>'14'!G142+'15'!G142</f>
        <v>0</v>
      </c>
      <c r="H142" s="45">
        <f>'14'!H142+'15'!H142</f>
        <v>2</v>
      </c>
      <c r="I142" s="45">
        <f>'14'!I142+'15'!I142</f>
        <v>0</v>
      </c>
      <c r="J142" s="45">
        <f>'14'!J142+'15'!J142</f>
        <v>0</v>
      </c>
      <c r="K142" s="45">
        <f>'14'!K142+'15'!K142</f>
        <v>0</v>
      </c>
      <c r="L142" s="47">
        <f t="shared" si="8"/>
        <v>115</v>
      </c>
    </row>
    <row r="143" spans="1:12" ht="15.75" x14ac:dyDescent="0.25">
      <c r="A143" s="7">
        <v>16</v>
      </c>
      <c r="B143" s="8" t="s">
        <v>28</v>
      </c>
      <c r="C143" s="9">
        <v>13</v>
      </c>
      <c r="D143" s="45">
        <f>'14'!D143+'15'!D143</f>
        <v>77</v>
      </c>
      <c r="E143" s="45">
        <f>'14'!E143+'15'!E143</f>
        <v>0</v>
      </c>
      <c r="F143" s="45">
        <f>'14'!F143+'15'!F143</f>
        <v>14</v>
      </c>
      <c r="G143" s="45">
        <f>'14'!G143+'15'!G143</f>
        <v>2</v>
      </c>
      <c r="H143" s="45">
        <f>'14'!H143+'15'!H143</f>
        <v>2</v>
      </c>
      <c r="I143" s="45">
        <f>'14'!I143+'15'!I143</f>
        <v>0</v>
      </c>
      <c r="J143" s="45">
        <f>'14'!J143+'15'!J143</f>
        <v>0</v>
      </c>
      <c r="K143" s="45">
        <f>'14'!K143+'15'!K143</f>
        <v>0</v>
      </c>
      <c r="L143" s="47">
        <f t="shared" si="8"/>
        <v>95</v>
      </c>
    </row>
    <row r="144" spans="1:12" ht="15.75" x14ac:dyDescent="0.25">
      <c r="A144" s="7">
        <v>17</v>
      </c>
      <c r="B144" s="8" t="s">
        <v>29</v>
      </c>
      <c r="C144" s="9">
        <v>13</v>
      </c>
      <c r="D144" s="45">
        <f>'14'!D144+'15'!D144</f>
        <v>55</v>
      </c>
      <c r="E144" s="45">
        <f>'14'!E144+'15'!E144</f>
        <v>0</v>
      </c>
      <c r="F144" s="45">
        <f>'14'!F144+'15'!F144</f>
        <v>15</v>
      </c>
      <c r="G144" s="45">
        <f>'14'!G144+'15'!G144</f>
        <v>0</v>
      </c>
      <c r="H144" s="45">
        <f>'14'!H144+'15'!H144</f>
        <v>3</v>
      </c>
      <c r="I144" s="45">
        <f>'14'!I144+'15'!I144</f>
        <v>0</v>
      </c>
      <c r="J144" s="45">
        <f>'14'!J144+'15'!J144</f>
        <v>0</v>
      </c>
      <c r="K144" s="45">
        <f>'14'!K144+'15'!K144</f>
        <v>0</v>
      </c>
      <c r="L144" s="47">
        <f t="shared" si="8"/>
        <v>73</v>
      </c>
    </row>
    <row r="145" spans="1:12" ht="15.75" x14ac:dyDescent="0.25">
      <c r="A145" s="7">
        <v>18</v>
      </c>
      <c r="B145" s="8" t="s">
        <v>30</v>
      </c>
      <c r="C145" s="9">
        <v>13</v>
      </c>
      <c r="D145" s="45">
        <f>'14'!D145+'15'!D145</f>
        <v>28</v>
      </c>
      <c r="E145" s="45">
        <f>'14'!E145+'15'!E145</f>
        <v>0</v>
      </c>
      <c r="F145" s="45">
        <f>'14'!F145+'15'!F145</f>
        <v>12</v>
      </c>
      <c r="G145" s="45">
        <f>'14'!G145+'15'!G145</f>
        <v>0</v>
      </c>
      <c r="H145" s="45">
        <f>'14'!H145+'15'!H145</f>
        <v>2</v>
      </c>
      <c r="I145" s="45">
        <f>'14'!I145+'15'!I145</f>
        <v>0</v>
      </c>
      <c r="J145" s="45">
        <f>'14'!J145+'15'!J145</f>
        <v>0</v>
      </c>
      <c r="K145" s="45">
        <f>'14'!K145+'15'!K145</f>
        <v>0</v>
      </c>
      <c r="L145" s="47">
        <f t="shared" si="8"/>
        <v>42</v>
      </c>
    </row>
    <row r="146" spans="1:12" ht="15.75" x14ac:dyDescent="0.25">
      <c r="A146" s="7">
        <v>19</v>
      </c>
      <c r="B146" s="8" t="s">
        <v>31</v>
      </c>
      <c r="C146" s="9">
        <v>13</v>
      </c>
      <c r="D146" s="45">
        <f>'14'!D146+'15'!D146</f>
        <v>113</v>
      </c>
      <c r="E146" s="45">
        <f>'14'!E146+'15'!E146</f>
        <v>1</v>
      </c>
      <c r="F146" s="45">
        <f>'14'!F146+'15'!F146</f>
        <v>36</v>
      </c>
      <c r="G146" s="45">
        <f>'14'!G146+'15'!G146</f>
        <v>2</v>
      </c>
      <c r="H146" s="45">
        <f>'14'!H146+'15'!H146</f>
        <v>5</v>
      </c>
      <c r="I146" s="45">
        <f>'14'!I146+'15'!I146</f>
        <v>0</v>
      </c>
      <c r="J146" s="45">
        <f>'14'!J146+'15'!J146</f>
        <v>0</v>
      </c>
      <c r="K146" s="45">
        <f>'14'!K146+'15'!K146</f>
        <v>0</v>
      </c>
      <c r="L146" s="47">
        <f t="shared" si="8"/>
        <v>157</v>
      </c>
    </row>
    <row r="147" spans="1:12" ht="15.75" x14ac:dyDescent="0.25">
      <c r="A147" s="7">
        <v>20</v>
      </c>
      <c r="B147" s="8" t="s">
        <v>32</v>
      </c>
      <c r="C147" s="9">
        <v>13</v>
      </c>
      <c r="D147" s="45">
        <f>'14'!D147+'15'!D147</f>
        <v>10</v>
      </c>
      <c r="E147" s="45">
        <f>'14'!E147+'15'!E147</f>
        <v>0</v>
      </c>
      <c r="F147" s="45">
        <f>'14'!F147+'15'!F147</f>
        <v>8</v>
      </c>
      <c r="G147" s="45">
        <f>'14'!G147+'15'!G147</f>
        <v>1</v>
      </c>
      <c r="H147" s="45">
        <f>'14'!H147+'15'!H147</f>
        <v>0</v>
      </c>
      <c r="I147" s="45">
        <f>'14'!I147+'15'!I147</f>
        <v>0</v>
      </c>
      <c r="J147" s="45">
        <f>'14'!J147+'15'!J147</f>
        <v>0</v>
      </c>
      <c r="K147" s="45">
        <f>'14'!K147+'15'!K147</f>
        <v>0</v>
      </c>
      <c r="L147" s="47">
        <f t="shared" si="8"/>
        <v>19</v>
      </c>
    </row>
    <row r="148" spans="1:12" ht="15.75" x14ac:dyDescent="0.25">
      <c r="A148" s="7">
        <v>21</v>
      </c>
      <c r="B148" s="8" t="s">
        <v>33</v>
      </c>
      <c r="C148" s="9">
        <v>13</v>
      </c>
      <c r="D148" s="45">
        <f>'14'!D148+'15'!D148</f>
        <v>67</v>
      </c>
      <c r="E148" s="45">
        <f>'14'!E148+'15'!E148</f>
        <v>5</v>
      </c>
      <c r="F148" s="45">
        <f>'14'!F148+'15'!F148</f>
        <v>22</v>
      </c>
      <c r="G148" s="45">
        <f>'14'!G148+'15'!G148</f>
        <v>0</v>
      </c>
      <c r="H148" s="45">
        <f>'14'!H148+'15'!H148</f>
        <v>5</v>
      </c>
      <c r="I148" s="45">
        <f>'14'!I148+'15'!I148</f>
        <v>0</v>
      </c>
      <c r="J148" s="45">
        <f>'14'!J148+'15'!J148</f>
        <v>0</v>
      </c>
      <c r="K148" s="45">
        <f>'14'!K148+'15'!K148</f>
        <v>0</v>
      </c>
      <c r="L148" s="47">
        <f t="shared" si="8"/>
        <v>99</v>
      </c>
    </row>
    <row r="149" spans="1:12" ht="15.75" x14ac:dyDescent="0.25">
      <c r="A149" s="7">
        <v>22</v>
      </c>
      <c r="B149" s="8" t="s">
        <v>34</v>
      </c>
      <c r="C149" s="9">
        <v>13</v>
      </c>
      <c r="D149" s="45">
        <f>'14'!D149+'15'!D149</f>
        <v>68</v>
      </c>
      <c r="E149" s="45">
        <f>'14'!E149+'15'!E149</f>
        <v>4</v>
      </c>
      <c r="F149" s="45">
        <f>'14'!F149+'15'!F149</f>
        <v>27</v>
      </c>
      <c r="G149" s="45">
        <f>'14'!G149+'15'!G149</f>
        <v>1</v>
      </c>
      <c r="H149" s="45">
        <f>'14'!H149+'15'!H149</f>
        <v>3</v>
      </c>
      <c r="I149" s="45">
        <f>'14'!I149+'15'!I149</f>
        <v>0</v>
      </c>
      <c r="J149" s="45">
        <f>'14'!J149+'15'!J149</f>
        <v>0</v>
      </c>
      <c r="K149" s="45">
        <f>'14'!K149+'15'!K149</f>
        <v>0</v>
      </c>
      <c r="L149" s="47">
        <f t="shared" si="8"/>
        <v>103</v>
      </c>
    </row>
    <row r="150" spans="1:12" ht="15.75" x14ac:dyDescent="0.25">
      <c r="A150" s="7">
        <v>23</v>
      </c>
      <c r="B150" s="8" t="s">
        <v>35</v>
      </c>
      <c r="C150" s="9">
        <v>13</v>
      </c>
      <c r="D150" s="45">
        <f>'14'!D150+'15'!D150</f>
        <v>20</v>
      </c>
      <c r="E150" s="45">
        <f>'14'!E150+'15'!E150</f>
        <v>1</v>
      </c>
      <c r="F150" s="45">
        <f>'14'!F150+'15'!F150</f>
        <v>14</v>
      </c>
      <c r="G150" s="45">
        <f>'14'!G150+'15'!G150</f>
        <v>0</v>
      </c>
      <c r="H150" s="45">
        <f>'14'!H150+'15'!H150</f>
        <v>4</v>
      </c>
      <c r="I150" s="45">
        <f>'14'!I150+'15'!I150</f>
        <v>0</v>
      </c>
      <c r="J150" s="45">
        <f>'14'!J150+'15'!J150</f>
        <v>0</v>
      </c>
      <c r="K150" s="45">
        <f>'14'!K150+'15'!K150</f>
        <v>0</v>
      </c>
      <c r="L150" s="47">
        <f t="shared" si="8"/>
        <v>39</v>
      </c>
    </row>
    <row r="151" spans="1:12" ht="15.75" x14ac:dyDescent="0.25">
      <c r="A151" s="7">
        <v>24</v>
      </c>
      <c r="B151" s="8" t="s">
        <v>36</v>
      </c>
      <c r="C151" s="9">
        <v>13</v>
      </c>
      <c r="D151" s="45">
        <f>'14'!D151+'15'!D151</f>
        <v>62</v>
      </c>
      <c r="E151" s="45">
        <f>'14'!E151+'15'!E151</f>
        <v>0</v>
      </c>
      <c r="F151" s="45">
        <f>'14'!F151+'15'!F151</f>
        <v>11</v>
      </c>
      <c r="G151" s="45">
        <f>'14'!G151+'15'!G151</f>
        <v>0</v>
      </c>
      <c r="H151" s="45">
        <f>'14'!H151+'15'!H151</f>
        <v>6</v>
      </c>
      <c r="I151" s="45">
        <f>'14'!I151+'15'!I151</f>
        <v>0</v>
      </c>
      <c r="J151" s="45">
        <f>'14'!J151+'15'!J151</f>
        <v>0</v>
      </c>
      <c r="K151" s="45">
        <f>'14'!K151+'15'!K151</f>
        <v>0</v>
      </c>
      <c r="L151" s="47">
        <f t="shared" si="8"/>
        <v>79</v>
      </c>
    </row>
    <row r="152" spans="1:12" ht="15.75" x14ac:dyDescent="0.25">
      <c r="A152" s="7">
        <v>25</v>
      </c>
      <c r="B152" s="18" t="s">
        <v>37</v>
      </c>
      <c r="C152" s="19">
        <v>13</v>
      </c>
      <c r="D152" s="45">
        <f>'14'!D152+'15'!D152</f>
        <v>135</v>
      </c>
      <c r="E152" s="45">
        <f>'14'!E152+'15'!E152</f>
        <v>4</v>
      </c>
      <c r="F152" s="45">
        <f>'14'!F152+'15'!F152</f>
        <v>27</v>
      </c>
      <c r="G152" s="45">
        <f>'14'!G152+'15'!G152</f>
        <v>2</v>
      </c>
      <c r="H152" s="45">
        <f>'14'!H152+'15'!H152</f>
        <v>5</v>
      </c>
      <c r="I152" s="45">
        <f>'14'!I152+'15'!I152</f>
        <v>0</v>
      </c>
      <c r="J152" s="45">
        <f>'14'!J152+'15'!J152</f>
        <v>0</v>
      </c>
      <c r="K152" s="45">
        <f>'14'!K152+'15'!K152</f>
        <v>0</v>
      </c>
      <c r="L152" s="47">
        <f t="shared" si="8"/>
        <v>173</v>
      </c>
    </row>
    <row r="153" spans="1:12" ht="15.75" x14ac:dyDescent="0.25">
      <c r="A153" s="7">
        <v>26</v>
      </c>
      <c r="B153" s="8" t="s">
        <v>38</v>
      </c>
      <c r="C153" s="22">
        <v>13</v>
      </c>
      <c r="D153" s="45">
        <f>'14'!D153+'15'!D153</f>
        <v>55</v>
      </c>
      <c r="E153" s="45">
        <f>'14'!E153+'15'!E153</f>
        <v>2</v>
      </c>
      <c r="F153" s="45">
        <f>'14'!F153+'15'!F153</f>
        <v>18</v>
      </c>
      <c r="G153" s="45">
        <f>'14'!G153+'15'!G153</f>
        <v>2</v>
      </c>
      <c r="H153" s="45">
        <f>'14'!H153+'15'!H153</f>
        <v>7</v>
      </c>
      <c r="I153" s="45">
        <f>'14'!I153+'15'!I153</f>
        <v>0</v>
      </c>
      <c r="J153" s="45">
        <f>'14'!J153+'15'!J153</f>
        <v>0</v>
      </c>
      <c r="K153" s="45">
        <f>'14'!K153+'15'!K153</f>
        <v>0</v>
      </c>
      <c r="L153" s="47">
        <f t="shared" si="8"/>
        <v>84</v>
      </c>
    </row>
    <row r="154" spans="1:12" ht="15.75" x14ac:dyDescent="0.25">
      <c r="A154" s="7">
        <v>27</v>
      </c>
      <c r="B154" s="18" t="s">
        <v>39</v>
      </c>
      <c r="C154" s="22">
        <v>13</v>
      </c>
      <c r="D154" s="45">
        <v>0</v>
      </c>
      <c r="E154" s="53">
        <v>0</v>
      </c>
      <c r="F154" s="46">
        <v>0</v>
      </c>
      <c r="G154" s="53">
        <v>0</v>
      </c>
      <c r="H154" s="46">
        <v>0</v>
      </c>
      <c r="I154" s="53">
        <v>0</v>
      </c>
      <c r="J154" s="46">
        <v>0</v>
      </c>
      <c r="K154" s="53">
        <v>0</v>
      </c>
      <c r="L154" s="47">
        <f t="shared" si="8"/>
        <v>0</v>
      </c>
    </row>
    <row r="155" spans="1:12" ht="15.75" x14ac:dyDescent="0.25">
      <c r="A155" s="7">
        <v>28</v>
      </c>
      <c r="B155" s="18" t="s">
        <v>40</v>
      </c>
      <c r="C155" s="22">
        <v>13</v>
      </c>
      <c r="D155" s="45">
        <v>0</v>
      </c>
      <c r="E155" s="53">
        <v>0</v>
      </c>
      <c r="F155" s="46">
        <v>0</v>
      </c>
      <c r="G155" s="53">
        <v>0</v>
      </c>
      <c r="H155" s="46">
        <v>0</v>
      </c>
      <c r="I155" s="53">
        <v>0</v>
      </c>
      <c r="J155" s="46">
        <v>0</v>
      </c>
      <c r="K155" s="53">
        <v>0</v>
      </c>
      <c r="L155" s="47">
        <f t="shared" si="8"/>
        <v>0</v>
      </c>
    </row>
    <row r="156" spans="1:12" ht="16.5" thickBot="1" x14ac:dyDescent="0.3">
      <c r="A156" s="7">
        <v>29</v>
      </c>
      <c r="B156" s="18" t="s">
        <v>41</v>
      </c>
      <c r="C156" s="22">
        <v>13</v>
      </c>
      <c r="D156" s="45">
        <v>0</v>
      </c>
      <c r="E156" s="53">
        <v>0</v>
      </c>
      <c r="F156" s="46">
        <v>0</v>
      </c>
      <c r="G156" s="53">
        <v>0</v>
      </c>
      <c r="H156" s="46">
        <v>0</v>
      </c>
      <c r="I156" s="53">
        <v>0</v>
      </c>
      <c r="J156" s="46">
        <v>0</v>
      </c>
      <c r="K156" s="53">
        <v>0</v>
      </c>
      <c r="L156" s="47">
        <f t="shared" si="8"/>
        <v>0</v>
      </c>
    </row>
    <row r="157" spans="1:12" ht="16.5" thickBot="1" x14ac:dyDescent="0.3">
      <c r="A157" s="225" t="s">
        <v>42</v>
      </c>
      <c r="B157" s="226"/>
      <c r="C157" s="48">
        <v>13</v>
      </c>
      <c r="D157" s="179">
        <f>SUM(D128:D156)</f>
        <v>2047</v>
      </c>
      <c r="E157" s="55">
        <f t="shared" ref="E157:K157" si="9">SUM(E128:E156)</f>
        <v>59</v>
      </c>
      <c r="F157" s="27">
        <f t="shared" si="9"/>
        <v>616</v>
      </c>
      <c r="G157" s="55">
        <f t="shared" si="9"/>
        <v>12</v>
      </c>
      <c r="H157" s="56">
        <f t="shared" si="9"/>
        <v>176</v>
      </c>
      <c r="I157" s="57">
        <f t="shared" si="9"/>
        <v>0</v>
      </c>
      <c r="J157" s="56">
        <f t="shared" si="9"/>
        <v>0</v>
      </c>
      <c r="K157" s="57">
        <f t="shared" si="9"/>
        <v>0</v>
      </c>
      <c r="L157" s="118">
        <f>D157+F157+H157+J157+E157+G157+I157+K157</f>
        <v>2910</v>
      </c>
    </row>
    <row r="158" spans="1:12" ht="16.5" thickBot="1" x14ac:dyDescent="0.3">
      <c r="A158" s="227" t="s">
        <v>43</v>
      </c>
      <c r="B158" s="228"/>
      <c r="C158" s="48">
        <v>13</v>
      </c>
      <c r="D158" s="52">
        <f>D128+D129+D130+D131+D132+D133+D134+D135+D136+D137+D138+D139+D140+D141+D142+D143+D144+D145+D146+D147+D148+D149+D150+D151+D152</f>
        <v>1992</v>
      </c>
      <c r="E158" s="33">
        <f>E128+E129+E130+E131+E132+E133+E134+E135+E136+E137+E138+E139+E140+E141+E142+E143+E144+E145+E146+E147+E148+E149+E150+E151+E152</f>
        <v>57</v>
      </c>
      <c r="F158" s="32">
        <f>SUM(F128:F152)</f>
        <v>598</v>
      </c>
      <c r="G158" s="33">
        <f>G128+G129+G130+G131+G132+G133+G134+G135+G136+G137+G138+G139+G140+G141+G142+G143+G144+G145+G146+G147+G148+G149+G150+G151+G152</f>
        <v>10</v>
      </c>
      <c r="H158" s="32">
        <f>H128+H129+H130+H131+H132+H133+H134+H135+H136+H137+H138+H139+H140+H141+H142+H143+H144+H145+H146+H147+H148+H149+H150+H151+H152</f>
        <v>169</v>
      </c>
      <c r="I158" s="33">
        <f>I128+I129+I130+I131+I132+I133+I134+I135+I136+I137+I138+I139+I140+I141+I142+I143+I144+I145+I146+I147+I148+I149+I150+I151+I152</f>
        <v>0</v>
      </c>
      <c r="J158" s="32">
        <f>J128+J129+J130+J131+J132+J133+J134+J135+J136+J137+J138+J139+J140+J141+J142+J143+J144+J145+J146+J147+J148+J149+J150+J151+J152</f>
        <v>0</v>
      </c>
      <c r="K158" s="33">
        <f>K128+K129+K130+K131+K132+K133+K134+K135+K136+K137+K138+K139+K140+K141+K142+K143+K144+K145+K146+K147+K148+K149+K150+K151+K152</f>
        <v>0</v>
      </c>
      <c r="L158" s="189">
        <f>D158+F158+H158+J158+E158+G158+I158+K158</f>
        <v>2826</v>
      </c>
    </row>
    <row r="160" spans="1:12" ht="15.75" x14ac:dyDescent="0.25">
      <c r="D160" s="133"/>
      <c r="E160" s="133"/>
      <c r="F160" s="133"/>
      <c r="G160" s="133"/>
      <c r="H160" s="133"/>
      <c r="I160" s="133"/>
      <c r="J160" s="133"/>
      <c r="K160" s="133"/>
      <c r="L160" s="133"/>
    </row>
    <row r="161" spans="1:13" x14ac:dyDescent="0.25">
      <c r="B161" s="2" t="s">
        <v>128</v>
      </c>
      <c r="C161" s="2"/>
      <c r="D161" s="2"/>
      <c r="E161" s="2"/>
    </row>
    <row r="162" spans="1:13" ht="15.75" thickBot="1" x14ac:dyDescent="0.3">
      <c r="A162" s="233" t="s">
        <v>48</v>
      </c>
      <c r="B162" s="211"/>
    </row>
    <row r="163" spans="1:13" ht="12.75" customHeight="1" x14ac:dyDescent="0.25">
      <c r="A163" s="212" t="s">
        <v>2</v>
      </c>
      <c r="B163" s="212" t="s">
        <v>3</v>
      </c>
      <c r="C163" s="212" t="s">
        <v>4</v>
      </c>
      <c r="D163" s="215" t="s">
        <v>5</v>
      </c>
      <c r="E163" s="216"/>
      <c r="F163" s="216"/>
      <c r="G163" s="216"/>
      <c r="H163" s="216"/>
      <c r="I163" s="216"/>
      <c r="J163" s="216"/>
      <c r="K163" s="217"/>
      <c r="L163" s="218" t="s">
        <v>6</v>
      </c>
    </row>
    <row r="164" spans="1:13" ht="24" customHeight="1" x14ac:dyDescent="0.25">
      <c r="A164" s="213"/>
      <c r="B164" s="213"/>
      <c r="C164" s="213"/>
      <c r="D164" s="221" t="s">
        <v>7</v>
      </c>
      <c r="E164" s="222"/>
      <c r="F164" s="222" t="s">
        <v>8</v>
      </c>
      <c r="G164" s="222"/>
      <c r="H164" s="222" t="s">
        <v>9</v>
      </c>
      <c r="I164" s="222"/>
      <c r="J164" s="222" t="s">
        <v>10</v>
      </c>
      <c r="K164" s="222"/>
      <c r="L164" s="219"/>
    </row>
    <row r="165" spans="1:13" ht="13.5" customHeight="1" thickBot="1" x14ac:dyDescent="0.3">
      <c r="A165" s="213"/>
      <c r="B165" s="213"/>
      <c r="C165" s="213"/>
      <c r="D165" s="223">
        <v>1</v>
      </c>
      <c r="E165" s="224"/>
      <c r="F165" s="224">
        <v>2</v>
      </c>
      <c r="G165" s="224"/>
      <c r="H165" s="224">
        <v>3</v>
      </c>
      <c r="I165" s="224"/>
      <c r="J165" s="224">
        <v>4</v>
      </c>
      <c r="K165" s="224"/>
      <c r="L165" s="220"/>
    </row>
    <row r="166" spans="1:13" ht="15.75" thickBot="1" x14ac:dyDescent="0.3">
      <c r="A166" s="214"/>
      <c r="B166" s="214"/>
      <c r="C166" s="214"/>
      <c r="D166" s="4" t="s">
        <v>11</v>
      </c>
      <c r="E166" s="5" t="s">
        <v>12</v>
      </c>
      <c r="F166" s="5" t="s">
        <v>11</v>
      </c>
      <c r="G166" s="5" t="s">
        <v>12</v>
      </c>
      <c r="H166" s="5" t="s">
        <v>11</v>
      </c>
      <c r="I166" s="5" t="s">
        <v>12</v>
      </c>
      <c r="J166" s="5" t="s">
        <v>11</v>
      </c>
      <c r="K166" s="5" t="s">
        <v>12</v>
      </c>
      <c r="L166" s="6"/>
    </row>
    <row r="167" spans="1:13" ht="15.75" x14ac:dyDescent="0.25">
      <c r="A167" s="7">
        <v>1</v>
      </c>
      <c r="B167" s="8" t="s">
        <v>13</v>
      </c>
      <c r="C167" s="9">
        <v>13</v>
      </c>
      <c r="D167" s="59">
        <f t="shared" ref="D167:D195" si="10">D9+D49+D89+D128</f>
        <v>339</v>
      </c>
      <c r="E167" s="59">
        <f t="shared" ref="E167:K167" si="11">E9+E49+E89+E128</f>
        <v>10</v>
      </c>
      <c r="F167" s="59">
        <f t="shared" ref="F167:K196" si="12">F9+F49+F89+F128</f>
        <v>133</v>
      </c>
      <c r="G167" s="59">
        <f t="shared" si="11"/>
        <v>2</v>
      </c>
      <c r="H167" s="59">
        <f t="shared" si="11"/>
        <v>29</v>
      </c>
      <c r="I167" s="59">
        <f t="shared" si="11"/>
        <v>0</v>
      </c>
      <c r="J167" s="59">
        <f t="shared" si="11"/>
        <v>0</v>
      </c>
      <c r="K167" s="59">
        <f t="shared" si="11"/>
        <v>0</v>
      </c>
      <c r="L167" s="60">
        <f>SUM(D167:K167)</f>
        <v>513</v>
      </c>
      <c r="M167" s="61">
        <f t="shared" ref="M167:M195" si="13">L9+L49+L89+L128</f>
        <v>513</v>
      </c>
    </row>
    <row r="168" spans="1:13" ht="15.75" x14ac:dyDescent="0.25">
      <c r="A168" s="7">
        <v>2</v>
      </c>
      <c r="B168" s="8" t="s">
        <v>14</v>
      </c>
      <c r="C168" s="9">
        <v>13</v>
      </c>
      <c r="D168" s="59">
        <f t="shared" si="10"/>
        <v>345</v>
      </c>
      <c r="E168" s="59">
        <f t="shared" ref="E168:E196" si="14">E10+E50+E90+E129</f>
        <v>3</v>
      </c>
      <c r="F168" s="59">
        <f t="shared" si="12"/>
        <v>110</v>
      </c>
      <c r="G168" s="59">
        <f t="shared" ref="G168:K177" si="15">G10+G50+G90+G129</f>
        <v>0</v>
      </c>
      <c r="H168" s="59">
        <f t="shared" si="15"/>
        <v>38</v>
      </c>
      <c r="I168" s="59">
        <f t="shared" si="15"/>
        <v>0</v>
      </c>
      <c r="J168" s="59">
        <f t="shared" si="15"/>
        <v>0</v>
      </c>
      <c r="K168" s="59">
        <f t="shared" si="15"/>
        <v>0</v>
      </c>
      <c r="L168" s="60">
        <f t="shared" ref="L168:L195" si="16">SUM(D168:K168)</f>
        <v>496</v>
      </c>
      <c r="M168" s="62">
        <f t="shared" si="13"/>
        <v>496</v>
      </c>
    </row>
    <row r="169" spans="1:13" ht="15.75" x14ac:dyDescent="0.25">
      <c r="A169" s="7">
        <v>3</v>
      </c>
      <c r="B169" s="8" t="s">
        <v>15</v>
      </c>
      <c r="C169" s="9">
        <v>13</v>
      </c>
      <c r="D169" s="59">
        <f t="shared" si="10"/>
        <v>1133</v>
      </c>
      <c r="E169" s="59">
        <f t="shared" si="14"/>
        <v>30</v>
      </c>
      <c r="F169" s="59">
        <f t="shared" si="12"/>
        <v>434</v>
      </c>
      <c r="G169" s="59">
        <f t="shared" si="15"/>
        <v>4</v>
      </c>
      <c r="H169" s="59">
        <f t="shared" si="15"/>
        <v>71</v>
      </c>
      <c r="I169" s="59">
        <f t="shared" si="15"/>
        <v>0</v>
      </c>
      <c r="J169" s="59">
        <f t="shared" si="15"/>
        <v>0</v>
      </c>
      <c r="K169" s="59">
        <f t="shared" si="15"/>
        <v>0</v>
      </c>
      <c r="L169" s="60">
        <f>SUM(D169:K169)</f>
        <v>1672</v>
      </c>
      <c r="M169" s="61">
        <f>L11+L51+L91+L130</f>
        <v>1672</v>
      </c>
    </row>
    <row r="170" spans="1:13" ht="15.75" x14ac:dyDescent="0.25">
      <c r="A170" s="7">
        <v>4</v>
      </c>
      <c r="B170" s="17" t="s">
        <v>16</v>
      </c>
      <c r="C170" s="9">
        <v>13</v>
      </c>
      <c r="D170" s="59">
        <f t="shared" si="10"/>
        <v>126</v>
      </c>
      <c r="E170" s="59">
        <f t="shared" si="14"/>
        <v>5</v>
      </c>
      <c r="F170" s="59">
        <f t="shared" si="12"/>
        <v>39</v>
      </c>
      <c r="G170" s="59">
        <f t="shared" si="15"/>
        <v>0</v>
      </c>
      <c r="H170" s="59">
        <f t="shared" si="15"/>
        <v>2</v>
      </c>
      <c r="I170" s="59">
        <f t="shared" si="15"/>
        <v>0</v>
      </c>
      <c r="J170" s="59">
        <f t="shared" si="15"/>
        <v>0</v>
      </c>
      <c r="K170" s="59">
        <f t="shared" si="15"/>
        <v>0</v>
      </c>
      <c r="L170" s="60">
        <f t="shared" si="16"/>
        <v>172</v>
      </c>
      <c r="M170" s="62">
        <f t="shared" si="13"/>
        <v>172</v>
      </c>
    </row>
    <row r="171" spans="1:13" ht="15.75" x14ac:dyDescent="0.25">
      <c r="A171" s="7">
        <v>5</v>
      </c>
      <c r="B171" s="8" t="s">
        <v>17</v>
      </c>
      <c r="C171" s="9">
        <v>13</v>
      </c>
      <c r="D171" s="59">
        <f t="shared" si="10"/>
        <v>363</v>
      </c>
      <c r="E171" s="59">
        <f t="shared" si="14"/>
        <v>20</v>
      </c>
      <c r="F171" s="59">
        <f t="shared" si="12"/>
        <v>90</v>
      </c>
      <c r="G171" s="59">
        <f t="shared" si="15"/>
        <v>1</v>
      </c>
      <c r="H171" s="59">
        <f t="shared" si="15"/>
        <v>20</v>
      </c>
      <c r="I171" s="59">
        <f t="shared" si="15"/>
        <v>0</v>
      </c>
      <c r="J171" s="59">
        <f t="shared" si="15"/>
        <v>0</v>
      </c>
      <c r="K171" s="59">
        <f t="shared" si="15"/>
        <v>0</v>
      </c>
      <c r="L171" s="60">
        <f t="shared" si="16"/>
        <v>494</v>
      </c>
      <c r="M171" s="62">
        <f t="shared" si="13"/>
        <v>494</v>
      </c>
    </row>
    <row r="172" spans="1:13" ht="15.75" x14ac:dyDescent="0.25">
      <c r="A172" s="7">
        <v>6</v>
      </c>
      <c r="B172" s="8" t="s">
        <v>18</v>
      </c>
      <c r="C172" s="9">
        <v>13</v>
      </c>
      <c r="D172" s="59">
        <f t="shared" si="10"/>
        <v>524</v>
      </c>
      <c r="E172" s="59">
        <f t="shared" si="14"/>
        <v>7</v>
      </c>
      <c r="F172" s="59">
        <f t="shared" si="12"/>
        <v>181</v>
      </c>
      <c r="G172" s="59">
        <f t="shared" si="15"/>
        <v>2</v>
      </c>
      <c r="H172" s="59">
        <f t="shared" si="15"/>
        <v>72</v>
      </c>
      <c r="I172" s="59">
        <f t="shared" si="15"/>
        <v>0</v>
      </c>
      <c r="J172" s="59">
        <f t="shared" si="15"/>
        <v>0</v>
      </c>
      <c r="K172" s="59">
        <f t="shared" si="15"/>
        <v>0</v>
      </c>
      <c r="L172" s="60">
        <f t="shared" si="16"/>
        <v>786</v>
      </c>
      <c r="M172" s="62">
        <f t="shared" si="13"/>
        <v>786</v>
      </c>
    </row>
    <row r="173" spans="1:13" ht="15.75" x14ac:dyDescent="0.25">
      <c r="A173" s="7">
        <v>7</v>
      </c>
      <c r="B173" s="8" t="s">
        <v>19</v>
      </c>
      <c r="C173" s="9">
        <v>13</v>
      </c>
      <c r="D173" s="59">
        <f t="shared" si="10"/>
        <v>253</v>
      </c>
      <c r="E173" s="59">
        <f t="shared" si="14"/>
        <v>5</v>
      </c>
      <c r="F173" s="59">
        <f t="shared" si="12"/>
        <v>93</v>
      </c>
      <c r="G173" s="59">
        <f t="shared" si="15"/>
        <v>5</v>
      </c>
      <c r="H173" s="59">
        <f t="shared" si="15"/>
        <v>8</v>
      </c>
      <c r="I173" s="59">
        <f t="shared" si="15"/>
        <v>0</v>
      </c>
      <c r="J173" s="59">
        <f t="shared" si="15"/>
        <v>0</v>
      </c>
      <c r="K173" s="59">
        <f t="shared" si="15"/>
        <v>0</v>
      </c>
      <c r="L173" s="60">
        <f t="shared" si="16"/>
        <v>364</v>
      </c>
      <c r="M173" s="62">
        <f t="shared" si="13"/>
        <v>364</v>
      </c>
    </row>
    <row r="174" spans="1:13" ht="15.75" x14ac:dyDescent="0.25">
      <c r="A174" s="7">
        <v>8</v>
      </c>
      <c r="B174" s="8" t="s">
        <v>20</v>
      </c>
      <c r="C174" s="9">
        <v>13</v>
      </c>
      <c r="D174" s="59">
        <f t="shared" si="10"/>
        <v>300</v>
      </c>
      <c r="E174" s="59">
        <f t="shared" si="14"/>
        <v>6</v>
      </c>
      <c r="F174" s="59">
        <f t="shared" si="12"/>
        <v>60</v>
      </c>
      <c r="G174" s="59">
        <f t="shared" si="15"/>
        <v>1</v>
      </c>
      <c r="H174" s="59">
        <f t="shared" si="15"/>
        <v>13</v>
      </c>
      <c r="I174" s="59">
        <f t="shared" si="15"/>
        <v>0</v>
      </c>
      <c r="J174" s="59">
        <f t="shared" si="15"/>
        <v>0</v>
      </c>
      <c r="K174" s="59">
        <f t="shared" si="15"/>
        <v>0</v>
      </c>
      <c r="L174" s="60">
        <f t="shared" si="16"/>
        <v>380</v>
      </c>
      <c r="M174" s="62">
        <f t="shared" si="13"/>
        <v>380</v>
      </c>
    </row>
    <row r="175" spans="1:13" ht="15.75" x14ac:dyDescent="0.25">
      <c r="A175" s="7">
        <v>9</v>
      </c>
      <c r="B175" s="8" t="s">
        <v>21</v>
      </c>
      <c r="C175" s="9">
        <v>13</v>
      </c>
      <c r="D175" s="59">
        <f t="shared" si="10"/>
        <v>456</v>
      </c>
      <c r="E175" s="59">
        <f t="shared" si="14"/>
        <v>4</v>
      </c>
      <c r="F175" s="59">
        <f t="shared" si="12"/>
        <v>104</v>
      </c>
      <c r="G175" s="59">
        <f t="shared" si="15"/>
        <v>3</v>
      </c>
      <c r="H175" s="59">
        <f t="shared" si="15"/>
        <v>33</v>
      </c>
      <c r="I175" s="59">
        <f t="shared" si="15"/>
        <v>0</v>
      </c>
      <c r="J175" s="59">
        <f t="shared" si="15"/>
        <v>0</v>
      </c>
      <c r="K175" s="59">
        <f t="shared" si="15"/>
        <v>0</v>
      </c>
      <c r="L175" s="60">
        <f t="shared" si="16"/>
        <v>600</v>
      </c>
      <c r="M175" s="62">
        <f t="shared" si="13"/>
        <v>600</v>
      </c>
    </row>
    <row r="176" spans="1:13" ht="15.75" x14ac:dyDescent="0.25">
      <c r="A176" s="7">
        <v>10</v>
      </c>
      <c r="B176" s="8" t="s">
        <v>22</v>
      </c>
      <c r="C176" s="9">
        <v>13</v>
      </c>
      <c r="D176" s="59">
        <f t="shared" si="10"/>
        <v>290</v>
      </c>
      <c r="E176" s="59">
        <f t="shared" si="14"/>
        <v>4</v>
      </c>
      <c r="F176" s="59">
        <f t="shared" si="12"/>
        <v>98</v>
      </c>
      <c r="G176" s="59">
        <f t="shared" si="15"/>
        <v>1</v>
      </c>
      <c r="H176" s="59">
        <f t="shared" si="15"/>
        <v>74</v>
      </c>
      <c r="I176" s="59">
        <f t="shared" si="15"/>
        <v>0</v>
      </c>
      <c r="J176" s="59">
        <f t="shared" si="15"/>
        <v>0</v>
      </c>
      <c r="K176" s="59">
        <f t="shared" si="15"/>
        <v>0</v>
      </c>
      <c r="L176" s="60">
        <f t="shared" si="16"/>
        <v>467</v>
      </c>
      <c r="M176" s="62">
        <f t="shared" si="13"/>
        <v>467</v>
      </c>
    </row>
    <row r="177" spans="1:13" ht="15.75" x14ac:dyDescent="0.25">
      <c r="A177" s="7">
        <v>11</v>
      </c>
      <c r="B177" s="8" t="s">
        <v>23</v>
      </c>
      <c r="C177" s="9">
        <v>13</v>
      </c>
      <c r="D177" s="59">
        <f t="shared" si="10"/>
        <v>0</v>
      </c>
      <c r="E177" s="59">
        <f t="shared" si="14"/>
        <v>0</v>
      </c>
      <c r="F177" s="59">
        <f t="shared" si="12"/>
        <v>0</v>
      </c>
      <c r="G177" s="59">
        <f t="shared" si="15"/>
        <v>0</v>
      </c>
      <c r="H177" s="59">
        <f t="shared" si="15"/>
        <v>0</v>
      </c>
      <c r="I177" s="59">
        <f t="shared" si="15"/>
        <v>0</v>
      </c>
      <c r="J177" s="59">
        <f t="shared" si="15"/>
        <v>0</v>
      </c>
      <c r="K177" s="59">
        <f t="shared" si="15"/>
        <v>0</v>
      </c>
      <c r="L177" s="60">
        <f t="shared" si="16"/>
        <v>0</v>
      </c>
      <c r="M177" s="62">
        <f t="shared" si="13"/>
        <v>0</v>
      </c>
    </row>
    <row r="178" spans="1:13" ht="15.75" x14ac:dyDescent="0.25">
      <c r="A178" s="7">
        <v>12</v>
      </c>
      <c r="B178" s="8" t="s">
        <v>24</v>
      </c>
      <c r="C178" s="9">
        <v>13</v>
      </c>
      <c r="D178" s="59">
        <f t="shared" si="10"/>
        <v>751</v>
      </c>
      <c r="E178" s="59">
        <f t="shared" si="14"/>
        <v>32</v>
      </c>
      <c r="F178" s="59">
        <f t="shared" si="12"/>
        <v>228</v>
      </c>
      <c r="G178" s="59">
        <f t="shared" ref="G178:K187" si="17">G20+G60+G100+G139</f>
        <v>7</v>
      </c>
      <c r="H178" s="59">
        <f t="shared" si="17"/>
        <v>34</v>
      </c>
      <c r="I178" s="59">
        <f t="shared" si="17"/>
        <v>0</v>
      </c>
      <c r="J178" s="59">
        <f t="shared" si="17"/>
        <v>0</v>
      </c>
      <c r="K178" s="59">
        <f t="shared" si="17"/>
        <v>0</v>
      </c>
      <c r="L178" s="60">
        <f t="shared" si="16"/>
        <v>1052</v>
      </c>
      <c r="M178" s="62">
        <f t="shared" si="13"/>
        <v>1052</v>
      </c>
    </row>
    <row r="179" spans="1:13" ht="15.75" x14ac:dyDescent="0.25">
      <c r="A179" s="7">
        <v>13</v>
      </c>
      <c r="B179" s="8" t="s">
        <v>25</v>
      </c>
      <c r="C179" s="9">
        <v>13</v>
      </c>
      <c r="D179" s="59">
        <f t="shared" si="10"/>
        <v>300</v>
      </c>
      <c r="E179" s="59">
        <f t="shared" si="14"/>
        <v>4</v>
      </c>
      <c r="F179" s="59">
        <f t="shared" si="12"/>
        <v>76</v>
      </c>
      <c r="G179" s="59">
        <f t="shared" si="17"/>
        <v>2</v>
      </c>
      <c r="H179" s="59">
        <f t="shared" si="17"/>
        <v>28</v>
      </c>
      <c r="I179" s="59">
        <f t="shared" si="17"/>
        <v>0</v>
      </c>
      <c r="J179" s="59">
        <f t="shared" si="17"/>
        <v>0</v>
      </c>
      <c r="K179" s="59">
        <f t="shared" si="17"/>
        <v>0</v>
      </c>
      <c r="L179" s="60">
        <f t="shared" si="16"/>
        <v>410</v>
      </c>
      <c r="M179" s="62">
        <f t="shared" si="13"/>
        <v>410</v>
      </c>
    </row>
    <row r="180" spans="1:13" ht="15.75" x14ac:dyDescent="0.25">
      <c r="A180" s="7">
        <v>14</v>
      </c>
      <c r="B180" s="8" t="s">
        <v>26</v>
      </c>
      <c r="C180" s="9">
        <v>13</v>
      </c>
      <c r="D180" s="59">
        <f t="shared" si="10"/>
        <v>812</v>
      </c>
      <c r="E180" s="59">
        <f t="shared" si="14"/>
        <v>22</v>
      </c>
      <c r="F180" s="59">
        <f t="shared" si="12"/>
        <v>260</v>
      </c>
      <c r="G180" s="59">
        <f t="shared" si="17"/>
        <v>8</v>
      </c>
      <c r="H180" s="59">
        <f t="shared" si="17"/>
        <v>75</v>
      </c>
      <c r="I180" s="59">
        <f t="shared" si="17"/>
        <v>2</v>
      </c>
      <c r="J180" s="59">
        <f t="shared" si="17"/>
        <v>0</v>
      </c>
      <c r="K180" s="59">
        <f t="shared" si="17"/>
        <v>0</v>
      </c>
      <c r="L180" s="60">
        <f t="shared" si="16"/>
        <v>1179</v>
      </c>
      <c r="M180" s="62">
        <f t="shared" si="13"/>
        <v>1179</v>
      </c>
    </row>
    <row r="181" spans="1:13" ht="15.75" x14ac:dyDescent="0.25">
      <c r="A181" s="7">
        <v>15</v>
      </c>
      <c r="B181" s="8" t="s">
        <v>27</v>
      </c>
      <c r="C181" s="9">
        <v>13</v>
      </c>
      <c r="D181" s="59">
        <f t="shared" si="10"/>
        <v>518</v>
      </c>
      <c r="E181" s="59">
        <f t="shared" si="14"/>
        <v>10</v>
      </c>
      <c r="F181" s="59">
        <f t="shared" si="12"/>
        <v>122</v>
      </c>
      <c r="G181" s="59">
        <f t="shared" si="17"/>
        <v>1</v>
      </c>
      <c r="H181" s="59">
        <f t="shared" si="17"/>
        <v>22</v>
      </c>
      <c r="I181" s="59">
        <f t="shared" si="17"/>
        <v>0</v>
      </c>
      <c r="J181" s="59">
        <f t="shared" si="17"/>
        <v>0</v>
      </c>
      <c r="K181" s="59">
        <f t="shared" si="17"/>
        <v>0</v>
      </c>
      <c r="L181" s="60">
        <f t="shared" si="16"/>
        <v>673</v>
      </c>
      <c r="M181" s="62">
        <f t="shared" si="13"/>
        <v>673</v>
      </c>
    </row>
    <row r="182" spans="1:13" ht="15.75" x14ac:dyDescent="0.25">
      <c r="A182" s="7">
        <v>16</v>
      </c>
      <c r="B182" s="8" t="s">
        <v>28</v>
      </c>
      <c r="C182" s="9">
        <v>13</v>
      </c>
      <c r="D182" s="59">
        <f t="shared" si="10"/>
        <v>317</v>
      </c>
      <c r="E182" s="59">
        <f t="shared" si="14"/>
        <v>5</v>
      </c>
      <c r="F182" s="59">
        <f t="shared" si="12"/>
        <v>93</v>
      </c>
      <c r="G182" s="59">
        <f t="shared" si="17"/>
        <v>2</v>
      </c>
      <c r="H182" s="59">
        <f t="shared" si="17"/>
        <v>5</v>
      </c>
      <c r="I182" s="59">
        <f t="shared" si="17"/>
        <v>0</v>
      </c>
      <c r="J182" s="59">
        <f t="shared" si="17"/>
        <v>0</v>
      </c>
      <c r="K182" s="59">
        <f t="shared" si="17"/>
        <v>0</v>
      </c>
      <c r="L182" s="60">
        <f t="shared" si="16"/>
        <v>422</v>
      </c>
      <c r="M182" s="62">
        <f t="shared" si="13"/>
        <v>422</v>
      </c>
    </row>
    <row r="183" spans="1:13" ht="15.75" x14ac:dyDescent="0.25">
      <c r="A183" s="7">
        <v>17</v>
      </c>
      <c r="B183" s="8" t="s">
        <v>29</v>
      </c>
      <c r="C183" s="9">
        <v>13</v>
      </c>
      <c r="D183" s="59">
        <f t="shared" si="10"/>
        <v>244</v>
      </c>
      <c r="E183" s="59">
        <f t="shared" si="14"/>
        <v>3</v>
      </c>
      <c r="F183" s="59">
        <f t="shared" si="12"/>
        <v>91</v>
      </c>
      <c r="G183" s="59">
        <f t="shared" si="17"/>
        <v>0</v>
      </c>
      <c r="H183" s="59">
        <f t="shared" si="17"/>
        <v>8</v>
      </c>
      <c r="I183" s="59">
        <f t="shared" si="17"/>
        <v>0</v>
      </c>
      <c r="J183" s="59">
        <f t="shared" si="17"/>
        <v>0</v>
      </c>
      <c r="K183" s="59">
        <f t="shared" si="17"/>
        <v>0</v>
      </c>
      <c r="L183" s="60">
        <f t="shared" si="16"/>
        <v>346</v>
      </c>
      <c r="M183" s="62">
        <f t="shared" si="13"/>
        <v>346</v>
      </c>
    </row>
    <row r="184" spans="1:13" ht="15.75" x14ac:dyDescent="0.25">
      <c r="A184" s="7">
        <v>18</v>
      </c>
      <c r="B184" s="8" t="s">
        <v>30</v>
      </c>
      <c r="C184" s="9">
        <v>13</v>
      </c>
      <c r="D184" s="59">
        <f t="shared" si="10"/>
        <v>165</v>
      </c>
      <c r="E184" s="59">
        <f t="shared" si="14"/>
        <v>3</v>
      </c>
      <c r="F184" s="59">
        <f t="shared" si="12"/>
        <v>42</v>
      </c>
      <c r="G184" s="59">
        <f t="shared" si="17"/>
        <v>0</v>
      </c>
      <c r="H184" s="59">
        <f t="shared" si="17"/>
        <v>11</v>
      </c>
      <c r="I184" s="59">
        <f t="shared" si="17"/>
        <v>0</v>
      </c>
      <c r="J184" s="59">
        <f t="shared" si="17"/>
        <v>0</v>
      </c>
      <c r="K184" s="59">
        <f t="shared" si="17"/>
        <v>0</v>
      </c>
      <c r="L184" s="60">
        <f t="shared" si="16"/>
        <v>221</v>
      </c>
      <c r="M184" s="62">
        <f t="shared" si="13"/>
        <v>221</v>
      </c>
    </row>
    <row r="185" spans="1:13" ht="15.75" x14ac:dyDescent="0.25">
      <c r="A185" s="7">
        <v>19</v>
      </c>
      <c r="B185" s="8" t="s">
        <v>31</v>
      </c>
      <c r="C185" s="9">
        <v>13</v>
      </c>
      <c r="D185" s="59">
        <f t="shared" si="10"/>
        <v>466</v>
      </c>
      <c r="E185" s="59">
        <f t="shared" si="14"/>
        <v>9</v>
      </c>
      <c r="F185" s="59">
        <f t="shared" si="12"/>
        <v>158</v>
      </c>
      <c r="G185" s="59">
        <f t="shared" si="17"/>
        <v>3</v>
      </c>
      <c r="H185" s="59">
        <f t="shared" si="17"/>
        <v>20</v>
      </c>
      <c r="I185" s="59">
        <f t="shared" si="17"/>
        <v>0</v>
      </c>
      <c r="J185" s="59">
        <f t="shared" si="17"/>
        <v>0</v>
      </c>
      <c r="K185" s="59">
        <f t="shared" si="17"/>
        <v>0</v>
      </c>
      <c r="L185" s="60">
        <f t="shared" si="16"/>
        <v>656</v>
      </c>
      <c r="M185" s="62">
        <f t="shared" si="13"/>
        <v>656</v>
      </c>
    </row>
    <row r="186" spans="1:13" ht="15.75" x14ac:dyDescent="0.25">
      <c r="A186" s="7">
        <v>20</v>
      </c>
      <c r="B186" s="8" t="s">
        <v>32</v>
      </c>
      <c r="C186" s="9">
        <v>13</v>
      </c>
      <c r="D186" s="59">
        <f t="shared" si="10"/>
        <v>94</v>
      </c>
      <c r="E186" s="59">
        <f t="shared" si="14"/>
        <v>0</v>
      </c>
      <c r="F186" s="59">
        <f t="shared" si="12"/>
        <v>40</v>
      </c>
      <c r="G186" s="59">
        <f t="shared" si="17"/>
        <v>1</v>
      </c>
      <c r="H186" s="59">
        <f t="shared" si="17"/>
        <v>1</v>
      </c>
      <c r="I186" s="59">
        <f t="shared" si="17"/>
        <v>0</v>
      </c>
      <c r="J186" s="59">
        <f t="shared" si="17"/>
        <v>0</v>
      </c>
      <c r="K186" s="59">
        <f t="shared" si="17"/>
        <v>0</v>
      </c>
      <c r="L186" s="60">
        <f t="shared" si="16"/>
        <v>136</v>
      </c>
      <c r="M186" s="62">
        <f t="shared" si="13"/>
        <v>136</v>
      </c>
    </row>
    <row r="187" spans="1:13" ht="15.75" x14ac:dyDescent="0.25">
      <c r="A187" s="7">
        <v>21</v>
      </c>
      <c r="B187" s="8" t="s">
        <v>33</v>
      </c>
      <c r="C187" s="9">
        <v>13</v>
      </c>
      <c r="D187" s="59">
        <f t="shared" si="10"/>
        <v>343</v>
      </c>
      <c r="E187" s="59">
        <f t="shared" si="14"/>
        <v>7</v>
      </c>
      <c r="F187" s="59">
        <f t="shared" si="12"/>
        <v>73</v>
      </c>
      <c r="G187" s="59">
        <f t="shared" si="17"/>
        <v>0</v>
      </c>
      <c r="H187" s="59">
        <f t="shared" si="17"/>
        <v>14</v>
      </c>
      <c r="I187" s="59">
        <f t="shared" si="17"/>
        <v>0</v>
      </c>
      <c r="J187" s="59">
        <f t="shared" si="17"/>
        <v>0</v>
      </c>
      <c r="K187" s="59">
        <f t="shared" si="17"/>
        <v>0</v>
      </c>
      <c r="L187" s="60">
        <f t="shared" si="16"/>
        <v>437</v>
      </c>
      <c r="M187" s="62">
        <f t="shared" si="13"/>
        <v>437</v>
      </c>
    </row>
    <row r="188" spans="1:13" ht="15.75" x14ac:dyDescent="0.25">
      <c r="A188" s="7">
        <v>22</v>
      </c>
      <c r="B188" s="8" t="s">
        <v>34</v>
      </c>
      <c r="C188" s="9">
        <v>13</v>
      </c>
      <c r="D188" s="59">
        <f t="shared" si="10"/>
        <v>312</v>
      </c>
      <c r="E188" s="59">
        <f t="shared" si="14"/>
        <v>24</v>
      </c>
      <c r="F188" s="59">
        <f t="shared" si="12"/>
        <v>113</v>
      </c>
      <c r="G188" s="59">
        <f t="shared" ref="G188:K195" si="18">G30+G70+G110+G149</f>
        <v>2</v>
      </c>
      <c r="H188" s="59">
        <f t="shared" si="18"/>
        <v>10</v>
      </c>
      <c r="I188" s="59">
        <f t="shared" si="18"/>
        <v>1</v>
      </c>
      <c r="J188" s="59">
        <f t="shared" si="18"/>
        <v>0</v>
      </c>
      <c r="K188" s="59">
        <f t="shared" si="18"/>
        <v>0</v>
      </c>
      <c r="L188" s="60">
        <f t="shared" si="16"/>
        <v>462</v>
      </c>
      <c r="M188" s="62">
        <f t="shared" si="13"/>
        <v>462</v>
      </c>
    </row>
    <row r="189" spans="1:13" ht="15.75" x14ac:dyDescent="0.25">
      <c r="A189" s="7">
        <v>23</v>
      </c>
      <c r="B189" s="8" t="s">
        <v>35</v>
      </c>
      <c r="C189" s="9">
        <v>13</v>
      </c>
      <c r="D189" s="59">
        <f t="shared" si="10"/>
        <v>137</v>
      </c>
      <c r="E189" s="59">
        <f t="shared" si="14"/>
        <v>7</v>
      </c>
      <c r="F189" s="59">
        <f t="shared" si="12"/>
        <v>67</v>
      </c>
      <c r="G189" s="59">
        <f t="shared" si="18"/>
        <v>0</v>
      </c>
      <c r="H189" s="59">
        <f t="shared" si="18"/>
        <v>21</v>
      </c>
      <c r="I189" s="59">
        <f t="shared" si="18"/>
        <v>0</v>
      </c>
      <c r="J189" s="59">
        <f t="shared" si="18"/>
        <v>0</v>
      </c>
      <c r="K189" s="59">
        <f t="shared" si="18"/>
        <v>0</v>
      </c>
      <c r="L189" s="60">
        <f t="shared" si="16"/>
        <v>232</v>
      </c>
      <c r="M189" s="62">
        <f t="shared" si="13"/>
        <v>232</v>
      </c>
    </row>
    <row r="190" spans="1:13" ht="15.75" x14ac:dyDescent="0.25">
      <c r="A190" s="7">
        <v>24</v>
      </c>
      <c r="B190" s="8" t="s">
        <v>36</v>
      </c>
      <c r="C190" s="9">
        <v>13</v>
      </c>
      <c r="D190" s="59">
        <f t="shared" si="10"/>
        <v>234</v>
      </c>
      <c r="E190" s="59">
        <f t="shared" si="14"/>
        <v>7</v>
      </c>
      <c r="F190" s="59">
        <f t="shared" si="12"/>
        <v>59</v>
      </c>
      <c r="G190" s="59">
        <f t="shared" si="18"/>
        <v>0</v>
      </c>
      <c r="H190" s="59">
        <f t="shared" si="18"/>
        <v>21</v>
      </c>
      <c r="I190" s="59">
        <f t="shared" si="18"/>
        <v>0</v>
      </c>
      <c r="J190" s="59">
        <f t="shared" si="18"/>
        <v>0</v>
      </c>
      <c r="K190" s="59">
        <f t="shared" si="18"/>
        <v>0</v>
      </c>
      <c r="L190" s="60">
        <f t="shared" si="16"/>
        <v>321</v>
      </c>
      <c r="M190" s="62">
        <f t="shared" si="13"/>
        <v>321</v>
      </c>
    </row>
    <row r="191" spans="1:13" ht="15.75" x14ac:dyDescent="0.25">
      <c r="A191" s="7">
        <v>25</v>
      </c>
      <c r="B191" s="18" t="s">
        <v>37</v>
      </c>
      <c r="C191" s="19">
        <v>13</v>
      </c>
      <c r="D191" s="59">
        <f t="shared" si="10"/>
        <v>628</v>
      </c>
      <c r="E191" s="59">
        <f t="shared" si="14"/>
        <v>16</v>
      </c>
      <c r="F191" s="59">
        <f t="shared" si="12"/>
        <v>110</v>
      </c>
      <c r="G191" s="59">
        <f t="shared" si="18"/>
        <v>6</v>
      </c>
      <c r="H191" s="59">
        <f t="shared" si="18"/>
        <v>12</v>
      </c>
      <c r="I191" s="59">
        <f t="shared" si="18"/>
        <v>0</v>
      </c>
      <c r="J191" s="59">
        <f t="shared" si="18"/>
        <v>0</v>
      </c>
      <c r="K191" s="59">
        <f t="shared" si="18"/>
        <v>0</v>
      </c>
      <c r="L191" s="60">
        <f t="shared" si="16"/>
        <v>772</v>
      </c>
      <c r="M191" s="62">
        <f t="shared" si="13"/>
        <v>772</v>
      </c>
    </row>
    <row r="192" spans="1:13" ht="15.75" x14ac:dyDescent="0.25">
      <c r="A192" s="7">
        <v>26</v>
      </c>
      <c r="B192" s="8" t="s">
        <v>38</v>
      </c>
      <c r="C192" s="22">
        <v>13</v>
      </c>
      <c r="D192" s="59">
        <f t="shared" si="10"/>
        <v>178</v>
      </c>
      <c r="E192" s="59">
        <f t="shared" si="14"/>
        <v>5</v>
      </c>
      <c r="F192" s="59">
        <f t="shared" si="12"/>
        <v>84</v>
      </c>
      <c r="G192" s="59">
        <f t="shared" si="18"/>
        <v>2</v>
      </c>
      <c r="H192" s="59">
        <f t="shared" si="18"/>
        <v>38</v>
      </c>
      <c r="I192" s="59">
        <f t="shared" si="18"/>
        <v>0</v>
      </c>
      <c r="J192" s="59">
        <f t="shared" si="18"/>
        <v>0</v>
      </c>
      <c r="K192" s="59">
        <f t="shared" si="18"/>
        <v>0</v>
      </c>
      <c r="L192" s="60">
        <f t="shared" si="16"/>
        <v>307</v>
      </c>
      <c r="M192" s="62">
        <f t="shared" si="13"/>
        <v>307</v>
      </c>
    </row>
    <row r="193" spans="1:13" ht="15.75" x14ac:dyDescent="0.25">
      <c r="A193" s="7">
        <v>27</v>
      </c>
      <c r="B193" s="18" t="s">
        <v>39</v>
      </c>
      <c r="C193" s="22">
        <v>13</v>
      </c>
      <c r="D193" s="59">
        <f t="shared" si="10"/>
        <v>0</v>
      </c>
      <c r="E193" s="59">
        <f t="shared" si="14"/>
        <v>0</v>
      </c>
      <c r="F193" s="59">
        <f t="shared" si="12"/>
        <v>0</v>
      </c>
      <c r="G193" s="59">
        <f t="shared" si="18"/>
        <v>0</v>
      </c>
      <c r="H193" s="59">
        <f t="shared" si="18"/>
        <v>0</v>
      </c>
      <c r="I193" s="59">
        <f t="shared" si="18"/>
        <v>0</v>
      </c>
      <c r="J193" s="59">
        <f t="shared" si="18"/>
        <v>0</v>
      </c>
      <c r="K193" s="59">
        <f t="shared" si="18"/>
        <v>0</v>
      </c>
      <c r="L193" s="60">
        <f t="shared" si="16"/>
        <v>0</v>
      </c>
      <c r="M193" s="62">
        <f t="shared" si="13"/>
        <v>0</v>
      </c>
    </row>
    <row r="194" spans="1:13" ht="15.75" x14ac:dyDescent="0.25">
      <c r="A194" s="7">
        <v>28</v>
      </c>
      <c r="B194" s="18" t="s">
        <v>40</v>
      </c>
      <c r="C194" s="22">
        <v>13</v>
      </c>
      <c r="D194" s="59">
        <f t="shared" si="10"/>
        <v>0</v>
      </c>
      <c r="E194" s="59">
        <f t="shared" si="14"/>
        <v>0</v>
      </c>
      <c r="F194" s="59">
        <f t="shared" si="12"/>
        <v>0</v>
      </c>
      <c r="G194" s="59">
        <f t="shared" si="18"/>
        <v>0</v>
      </c>
      <c r="H194" s="59">
        <f t="shared" si="18"/>
        <v>0</v>
      </c>
      <c r="I194" s="59">
        <f t="shared" si="18"/>
        <v>0</v>
      </c>
      <c r="J194" s="59">
        <f t="shared" si="18"/>
        <v>0</v>
      </c>
      <c r="K194" s="59">
        <f t="shared" si="18"/>
        <v>0</v>
      </c>
      <c r="L194" s="60">
        <f t="shared" si="16"/>
        <v>0</v>
      </c>
      <c r="M194" s="62">
        <f t="shared" si="13"/>
        <v>0</v>
      </c>
    </row>
    <row r="195" spans="1:13" ht="20.25" customHeight="1" thickBot="1" x14ac:dyDescent="0.3">
      <c r="A195" s="40">
        <v>29</v>
      </c>
      <c r="B195" s="18" t="s">
        <v>41</v>
      </c>
      <c r="C195" s="22">
        <v>13</v>
      </c>
      <c r="D195" s="59">
        <f t="shared" si="10"/>
        <v>0</v>
      </c>
      <c r="E195" s="59">
        <f t="shared" si="14"/>
        <v>0</v>
      </c>
      <c r="F195" s="59">
        <f t="shared" si="12"/>
        <v>0</v>
      </c>
      <c r="G195" s="59">
        <f t="shared" si="18"/>
        <v>0</v>
      </c>
      <c r="H195" s="59">
        <f t="shared" si="18"/>
        <v>0</v>
      </c>
      <c r="I195" s="59">
        <f t="shared" si="18"/>
        <v>0</v>
      </c>
      <c r="J195" s="59">
        <f t="shared" si="18"/>
        <v>0</v>
      </c>
      <c r="K195" s="59">
        <f t="shared" si="18"/>
        <v>0</v>
      </c>
      <c r="L195" s="60">
        <f t="shared" si="16"/>
        <v>0</v>
      </c>
      <c r="M195" s="62">
        <f t="shared" si="13"/>
        <v>0</v>
      </c>
    </row>
    <row r="196" spans="1:13" ht="15.75" x14ac:dyDescent="0.25">
      <c r="A196" s="234" t="s">
        <v>42</v>
      </c>
      <c r="B196" s="234"/>
      <c r="C196" s="63">
        <v>13</v>
      </c>
      <c r="D196" s="64">
        <f>D38+D78+D118+D157</f>
        <v>9628</v>
      </c>
      <c r="E196" s="64">
        <f t="shared" si="14"/>
        <v>248</v>
      </c>
      <c r="F196" s="64">
        <f t="shared" si="12"/>
        <v>2958</v>
      </c>
      <c r="G196" s="64">
        <f t="shared" si="12"/>
        <v>53</v>
      </c>
      <c r="H196" s="64">
        <f t="shared" si="12"/>
        <v>680</v>
      </c>
      <c r="I196" s="64">
        <f t="shared" si="12"/>
        <v>3</v>
      </c>
      <c r="J196" s="64">
        <f t="shared" si="12"/>
        <v>0</v>
      </c>
      <c r="K196" s="64">
        <f t="shared" si="12"/>
        <v>0</v>
      </c>
      <c r="L196" s="73">
        <f>D196+F196+H196+E196+G196+I196+J196+K196</f>
        <v>13570</v>
      </c>
      <c r="M196" s="132">
        <f>SUM(M167:M195)</f>
        <v>13570</v>
      </c>
    </row>
    <row r="197" spans="1:13" ht="15.75" x14ac:dyDescent="0.25">
      <c r="A197" s="234" t="s">
        <v>43</v>
      </c>
      <c r="B197" s="234"/>
      <c r="C197" s="69">
        <v>13</v>
      </c>
      <c r="D197" s="70">
        <f t="shared" ref="D197:K197" si="19">SUM(D167:D191)</f>
        <v>9450</v>
      </c>
      <c r="E197" s="120">
        <f t="shared" si="19"/>
        <v>243</v>
      </c>
      <c r="F197" s="70">
        <f t="shared" si="19"/>
        <v>2874</v>
      </c>
      <c r="G197" s="120">
        <f t="shared" si="19"/>
        <v>51</v>
      </c>
      <c r="H197" s="70">
        <f t="shared" si="19"/>
        <v>642</v>
      </c>
      <c r="I197" s="120">
        <f t="shared" si="19"/>
        <v>3</v>
      </c>
      <c r="J197" s="70">
        <f t="shared" si="19"/>
        <v>0</v>
      </c>
      <c r="K197" s="120">
        <f t="shared" si="19"/>
        <v>0</v>
      </c>
      <c r="L197" s="73">
        <f>D197+F197+H197+E197+G197+I197+J197+K197</f>
        <v>13263</v>
      </c>
      <c r="M197" s="73">
        <f>SUM(M167:M191)</f>
        <v>13263</v>
      </c>
    </row>
  </sheetData>
  <protectedRanges>
    <protectedRange sqref="G9:G37 E9:E37 H78:H79 H9:H39 J78:J79 J9:J39 E89:E117 G89:G117 H89:H119 I89:I117 J89:J119 K89:K117 G154:G156 E154:E156 I154:I156 H154:H158 K154:K156 J154:J158" name="Діапазон2"/>
    <protectedRange sqref="I9:I37 G9:G37 E9:E37 K9:K37 E89:E117 G89:G117 I89:I117 K89:K117 G154:G156 E154:E156 I154:I156 K154:K156" name="Діапазон1"/>
  </protectedRanges>
  <mergeCells count="81">
    <mergeCell ref="A196:B196"/>
    <mergeCell ref="A197:B197"/>
    <mergeCell ref="D163:K163"/>
    <mergeCell ref="L163:L165"/>
    <mergeCell ref="D164:E164"/>
    <mergeCell ref="F164:G164"/>
    <mergeCell ref="H164:I164"/>
    <mergeCell ref="J164:K164"/>
    <mergeCell ref="D165:E165"/>
    <mergeCell ref="F165:G165"/>
    <mergeCell ref="H165:I165"/>
    <mergeCell ref="J165:K165"/>
    <mergeCell ref="C163:C166"/>
    <mergeCell ref="A157:B157"/>
    <mergeCell ref="A158:B158"/>
    <mergeCell ref="A162:B162"/>
    <mergeCell ref="A163:A166"/>
    <mergeCell ref="B163:B166"/>
    <mergeCell ref="D124:K124"/>
    <mergeCell ref="L124:L126"/>
    <mergeCell ref="D125:E125"/>
    <mergeCell ref="F125:G125"/>
    <mergeCell ref="H125:I125"/>
    <mergeCell ref="J125:K125"/>
    <mergeCell ref="D126:E126"/>
    <mergeCell ref="F126:G126"/>
    <mergeCell ref="H126:I126"/>
    <mergeCell ref="J126:K126"/>
    <mergeCell ref="D85:K85"/>
    <mergeCell ref="L85:L87"/>
    <mergeCell ref="D86:E86"/>
    <mergeCell ref="F86:G86"/>
    <mergeCell ref="H86:I86"/>
    <mergeCell ref="J86:K86"/>
    <mergeCell ref="D87:E87"/>
    <mergeCell ref="F87:G87"/>
    <mergeCell ref="H87:I87"/>
    <mergeCell ref="J87:K87"/>
    <mergeCell ref="A85:A88"/>
    <mergeCell ref="B85:B88"/>
    <mergeCell ref="C124:C127"/>
    <mergeCell ref="C85:C88"/>
    <mergeCell ref="A118:B118"/>
    <mergeCell ref="A119:B119"/>
    <mergeCell ref="A123:B123"/>
    <mergeCell ref="A124:A127"/>
    <mergeCell ref="B124:B127"/>
    <mergeCell ref="A78:B78"/>
    <mergeCell ref="C45:C48"/>
    <mergeCell ref="D45:K45"/>
    <mergeCell ref="A79:B79"/>
    <mergeCell ref="A84:B84"/>
    <mergeCell ref="A38:B38"/>
    <mergeCell ref="A39:B39"/>
    <mergeCell ref="A44:B44"/>
    <mergeCell ref="A45:A48"/>
    <mergeCell ref="B45:B48"/>
    <mergeCell ref="L5:L7"/>
    <mergeCell ref="D6:E6"/>
    <mergeCell ref="F6:G6"/>
    <mergeCell ref="H6:I6"/>
    <mergeCell ref="J6:K6"/>
    <mergeCell ref="D7:E7"/>
    <mergeCell ref="F7:G7"/>
    <mergeCell ref="H7:I7"/>
    <mergeCell ref="J7:K7"/>
    <mergeCell ref="L45:L47"/>
    <mergeCell ref="D46:E46"/>
    <mergeCell ref="F46:G46"/>
    <mergeCell ref="H46:I46"/>
    <mergeCell ref="J46:K46"/>
    <mergeCell ref="D47:E47"/>
    <mergeCell ref="F47:G47"/>
    <mergeCell ref="H47:I47"/>
    <mergeCell ref="J47:K47"/>
    <mergeCell ref="A1:I1"/>
    <mergeCell ref="A4:B4"/>
    <mergeCell ref="A5:A8"/>
    <mergeCell ref="B5:B8"/>
    <mergeCell ref="C5:C8"/>
    <mergeCell ref="D5:K5"/>
  </mergeCells>
  <pageMargins left="0.7" right="0.7" top="0.75" bottom="0.75" header="0.3" footer="0.3"/>
  <pageSetup paperSize="9" orientation="portrait" r:id="rId1"/>
  <ignoredErrors>
    <ignoredError sqref="E89:E117 F89:F117 G89:G117 H89:H110 H111:H117 I89:I100 I108:I117 I101:I105 I106:I107 J89:J103 J104:J105 J106:J111 J112:J117 K89:K101 K102:K117" unlockedFormula="1"/>
  </ignoredError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9110C8-B63D-43C6-AC89-7EC8AD470E2D}">
  <dimension ref="A1:Q197"/>
  <sheetViews>
    <sheetView topLeftCell="A157" zoomScale="69" zoomScaleNormal="69" workbookViewId="0">
      <selection activeCell="R187" sqref="R187"/>
    </sheetView>
  </sheetViews>
  <sheetFormatPr defaultRowHeight="15" x14ac:dyDescent="0.25"/>
  <cols>
    <col min="1" max="1" width="5.28515625" customWidth="1"/>
    <col min="2" max="2" width="24" customWidth="1"/>
    <col min="4" max="4" width="11" customWidth="1"/>
    <col min="6" max="6" width="10.5703125" customWidth="1"/>
    <col min="8" max="8" width="10.42578125" customWidth="1"/>
    <col min="10" max="10" width="10.42578125" customWidth="1"/>
    <col min="257" max="257" width="5.28515625" customWidth="1"/>
    <col min="258" max="258" width="24" customWidth="1"/>
    <col min="260" max="260" width="11" customWidth="1"/>
    <col min="262" max="262" width="10.5703125" customWidth="1"/>
    <col min="264" max="264" width="10.42578125" customWidth="1"/>
    <col min="266" max="266" width="10.42578125" customWidth="1"/>
    <col min="513" max="513" width="5.28515625" customWidth="1"/>
    <col min="514" max="514" width="24" customWidth="1"/>
    <col min="516" max="516" width="11" customWidth="1"/>
    <col min="518" max="518" width="10.5703125" customWidth="1"/>
    <col min="520" max="520" width="10.42578125" customWidth="1"/>
    <col min="522" max="522" width="10.42578125" customWidth="1"/>
    <col min="769" max="769" width="5.28515625" customWidth="1"/>
    <col min="770" max="770" width="24" customWidth="1"/>
    <col min="772" max="772" width="11" customWidth="1"/>
    <col min="774" max="774" width="10.5703125" customWidth="1"/>
    <col min="776" max="776" width="10.42578125" customWidth="1"/>
    <col min="778" max="778" width="10.42578125" customWidth="1"/>
    <col min="1025" max="1025" width="5.28515625" customWidth="1"/>
    <col min="1026" max="1026" width="24" customWidth="1"/>
    <col min="1028" max="1028" width="11" customWidth="1"/>
    <col min="1030" max="1030" width="10.5703125" customWidth="1"/>
    <col min="1032" max="1032" width="10.42578125" customWidth="1"/>
    <col min="1034" max="1034" width="10.42578125" customWidth="1"/>
    <col min="1281" max="1281" width="5.28515625" customWidth="1"/>
    <col min="1282" max="1282" width="24" customWidth="1"/>
    <col min="1284" max="1284" width="11" customWidth="1"/>
    <col min="1286" max="1286" width="10.5703125" customWidth="1"/>
    <col min="1288" max="1288" width="10.42578125" customWidth="1"/>
    <col min="1290" max="1290" width="10.42578125" customWidth="1"/>
    <col min="1537" max="1537" width="5.28515625" customWidth="1"/>
    <col min="1538" max="1538" width="24" customWidth="1"/>
    <col min="1540" max="1540" width="11" customWidth="1"/>
    <col min="1542" max="1542" width="10.5703125" customWidth="1"/>
    <col min="1544" max="1544" width="10.42578125" customWidth="1"/>
    <col min="1546" max="1546" width="10.42578125" customWidth="1"/>
    <col min="1793" max="1793" width="5.28515625" customWidth="1"/>
    <col min="1794" max="1794" width="24" customWidth="1"/>
    <col min="1796" max="1796" width="11" customWidth="1"/>
    <col min="1798" max="1798" width="10.5703125" customWidth="1"/>
    <col min="1800" max="1800" width="10.42578125" customWidth="1"/>
    <col min="1802" max="1802" width="10.42578125" customWidth="1"/>
    <col min="2049" max="2049" width="5.28515625" customWidth="1"/>
    <col min="2050" max="2050" width="24" customWidth="1"/>
    <col min="2052" max="2052" width="11" customWidth="1"/>
    <col min="2054" max="2054" width="10.5703125" customWidth="1"/>
    <col min="2056" max="2056" width="10.42578125" customWidth="1"/>
    <col min="2058" max="2058" width="10.42578125" customWidth="1"/>
    <col min="2305" max="2305" width="5.28515625" customWidth="1"/>
    <col min="2306" max="2306" width="24" customWidth="1"/>
    <col min="2308" max="2308" width="11" customWidth="1"/>
    <col min="2310" max="2310" width="10.5703125" customWidth="1"/>
    <col min="2312" max="2312" width="10.42578125" customWidth="1"/>
    <col min="2314" max="2314" width="10.42578125" customWidth="1"/>
    <col min="2561" max="2561" width="5.28515625" customWidth="1"/>
    <col min="2562" max="2562" width="24" customWidth="1"/>
    <col min="2564" max="2564" width="11" customWidth="1"/>
    <col min="2566" max="2566" width="10.5703125" customWidth="1"/>
    <col min="2568" max="2568" width="10.42578125" customWidth="1"/>
    <col min="2570" max="2570" width="10.42578125" customWidth="1"/>
    <col min="2817" max="2817" width="5.28515625" customWidth="1"/>
    <col min="2818" max="2818" width="24" customWidth="1"/>
    <col min="2820" max="2820" width="11" customWidth="1"/>
    <col min="2822" max="2822" width="10.5703125" customWidth="1"/>
    <col min="2824" max="2824" width="10.42578125" customWidth="1"/>
    <col min="2826" max="2826" width="10.42578125" customWidth="1"/>
    <col min="3073" max="3073" width="5.28515625" customWidth="1"/>
    <col min="3074" max="3074" width="24" customWidth="1"/>
    <col min="3076" max="3076" width="11" customWidth="1"/>
    <col min="3078" max="3078" width="10.5703125" customWidth="1"/>
    <col min="3080" max="3080" width="10.42578125" customWidth="1"/>
    <col min="3082" max="3082" width="10.42578125" customWidth="1"/>
    <col min="3329" max="3329" width="5.28515625" customWidth="1"/>
    <col min="3330" max="3330" width="24" customWidth="1"/>
    <col min="3332" max="3332" width="11" customWidth="1"/>
    <col min="3334" max="3334" width="10.5703125" customWidth="1"/>
    <col min="3336" max="3336" width="10.42578125" customWidth="1"/>
    <col min="3338" max="3338" width="10.42578125" customWidth="1"/>
    <col min="3585" max="3585" width="5.28515625" customWidth="1"/>
    <col min="3586" max="3586" width="24" customWidth="1"/>
    <col min="3588" max="3588" width="11" customWidth="1"/>
    <col min="3590" max="3590" width="10.5703125" customWidth="1"/>
    <col min="3592" max="3592" width="10.42578125" customWidth="1"/>
    <col min="3594" max="3594" width="10.42578125" customWidth="1"/>
    <col min="3841" max="3841" width="5.28515625" customWidth="1"/>
    <col min="3842" max="3842" width="24" customWidth="1"/>
    <col min="3844" max="3844" width="11" customWidth="1"/>
    <col min="3846" max="3846" width="10.5703125" customWidth="1"/>
    <col min="3848" max="3848" width="10.42578125" customWidth="1"/>
    <col min="3850" max="3850" width="10.42578125" customWidth="1"/>
    <col min="4097" max="4097" width="5.28515625" customWidth="1"/>
    <col min="4098" max="4098" width="24" customWidth="1"/>
    <col min="4100" max="4100" width="11" customWidth="1"/>
    <col min="4102" max="4102" width="10.5703125" customWidth="1"/>
    <col min="4104" max="4104" width="10.42578125" customWidth="1"/>
    <col min="4106" max="4106" width="10.42578125" customWidth="1"/>
    <col min="4353" max="4353" width="5.28515625" customWidth="1"/>
    <col min="4354" max="4354" width="24" customWidth="1"/>
    <col min="4356" max="4356" width="11" customWidth="1"/>
    <col min="4358" max="4358" width="10.5703125" customWidth="1"/>
    <col min="4360" max="4360" width="10.42578125" customWidth="1"/>
    <col min="4362" max="4362" width="10.42578125" customWidth="1"/>
    <col min="4609" max="4609" width="5.28515625" customWidth="1"/>
    <col min="4610" max="4610" width="24" customWidth="1"/>
    <col min="4612" max="4612" width="11" customWidth="1"/>
    <col min="4614" max="4614" width="10.5703125" customWidth="1"/>
    <col min="4616" max="4616" width="10.42578125" customWidth="1"/>
    <col min="4618" max="4618" width="10.42578125" customWidth="1"/>
    <col min="4865" max="4865" width="5.28515625" customWidth="1"/>
    <col min="4866" max="4866" width="24" customWidth="1"/>
    <col min="4868" max="4868" width="11" customWidth="1"/>
    <col min="4870" max="4870" width="10.5703125" customWidth="1"/>
    <col min="4872" max="4872" width="10.42578125" customWidth="1"/>
    <col min="4874" max="4874" width="10.42578125" customWidth="1"/>
    <col min="5121" max="5121" width="5.28515625" customWidth="1"/>
    <col min="5122" max="5122" width="24" customWidth="1"/>
    <col min="5124" max="5124" width="11" customWidth="1"/>
    <col min="5126" max="5126" width="10.5703125" customWidth="1"/>
    <col min="5128" max="5128" width="10.42578125" customWidth="1"/>
    <col min="5130" max="5130" width="10.42578125" customWidth="1"/>
    <col min="5377" max="5377" width="5.28515625" customWidth="1"/>
    <col min="5378" max="5378" width="24" customWidth="1"/>
    <col min="5380" max="5380" width="11" customWidth="1"/>
    <col min="5382" max="5382" width="10.5703125" customWidth="1"/>
    <col min="5384" max="5384" width="10.42578125" customWidth="1"/>
    <col min="5386" max="5386" width="10.42578125" customWidth="1"/>
    <col min="5633" max="5633" width="5.28515625" customWidth="1"/>
    <col min="5634" max="5634" width="24" customWidth="1"/>
    <col min="5636" max="5636" width="11" customWidth="1"/>
    <col min="5638" max="5638" width="10.5703125" customWidth="1"/>
    <col min="5640" max="5640" width="10.42578125" customWidth="1"/>
    <col min="5642" max="5642" width="10.42578125" customWidth="1"/>
    <col min="5889" max="5889" width="5.28515625" customWidth="1"/>
    <col min="5890" max="5890" width="24" customWidth="1"/>
    <col min="5892" max="5892" width="11" customWidth="1"/>
    <col min="5894" max="5894" width="10.5703125" customWidth="1"/>
    <col min="5896" max="5896" width="10.42578125" customWidth="1"/>
    <col min="5898" max="5898" width="10.42578125" customWidth="1"/>
    <col min="6145" max="6145" width="5.28515625" customWidth="1"/>
    <col min="6146" max="6146" width="24" customWidth="1"/>
    <col min="6148" max="6148" width="11" customWidth="1"/>
    <col min="6150" max="6150" width="10.5703125" customWidth="1"/>
    <col min="6152" max="6152" width="10.42578125" customWidth="1"/>
    <col min="6154" max="6154" width="10.42578125" customWidth="1"/>
    <col min="6401" max="6401" width="5.28515625" customWidth="1"/>
    <col min="6402" max="6402" width="24" customWidth="1"/>
    <col min="6404" max="6404" width="11" customWidth="1"/>
    <col min="6406" max="6406" width="10.5703125" customWidth="1"/>
    <col min="6408" max="6408" width="10.42578125" customWidth="1"/>
    <col min="6410" max="6410" width="10.42578125" customWidth="1"/>
    <col min="6657" max="6657" width="5.28515625" customWidth="1"/>
    <col min="6658" max="6658" width="24" customWidth="1"/>
    <col min="6660" max="6660" width="11" customWidth="1"/>
    <col min="6662" max="6662" width="10.5703125" customWidth="1"/>
    <col min="6664" max="6664" width="10.42578125" customWidth="1"/>
    <col min="6666" max="6666" width="10.42578125" customWidth="1"/>
    <col min="6913" max="6913" width="5.28515625" customWidth="1"/>
    <col min="6914" max="6914" width="24" customWidth="1"/>
    <col min="6916" max="6916" width="11" customWidth="1"/>
    <col min="6918" max="6918" width="10.5703125" customWidth="1"/>
    <col min="6920" max="6920" width="10.42578125" customWidth="1"/>
    <col min="6922" max="6922" width="10.42578125" customWidth="1"/>
    <col min="7169" max="7169" width="5.28515625" customWidth="1"/>
    <col min="7170" max="7170" width="24" customWidth="1"/>
    <col min="7172" max="7172" width="11" customWidth="1"/>
    <col min="7174" max="7174" width="10.5703125" customWidth="1"/>
    <col min="7176" max="7176" width="10.42578125" customWidth="1"/>
    <col min="7178" max="7178" width="10.42578125" customWidth="1"/>
    <col min="7425" max="7425" width="5.28515625" customWidth="1"/>
    <col min="7426" max="7426" width="24" customWidth="1"/>
    <col min="7428" max="7428" width="11" customWidth="1"/>
    <col min="7430" max="7430" width="10.5703125" customWidth="1"/>
    <col min="7432" max="7432" width="10.42578125" customWidth="1"/>
    <col min="7434" max="7434" width="10.42578125" customWidth="1"/>
    <col min="7681" max="7681" width="5.28515625" customWidth="1"/>
    <col min="7682" max="7682" width="24" customWidth="1"/>
    <col min="7684" max="7684" width="11" customWidth="1"/>
    <col min="7686" max="7686" width="10.5703125" customWidth="1"/>
    <col min="7688" max="7688" width="10.42578125" customWidth="1"/>
    <col min="7690" max="7690" width="10.42578125" customWidth="1"/>
    <col min="7937" max="7937" width="5.28515625" customWidth="1"/>
    <col min="7938" max="7938" width="24" customWidth="1"/>
    <col min="7940" max="7940" width="11" customWidth="1"/>
    <col min="7942" max="7942" width="10.5703125" customWidth="1"/>
    <col min="7944" max="7944" width="10.42578125" customWidth="1"/>
    <col min="7946" max="7946" width="10.42578125" customWidth="1"/>
    <col min="8193" max="8193" width="5.28515625" customWidth="1"/>
    <col min="8194" max="8194" width="24" customWidth="1"/>
    <col min="8196" max="8196" width="11" customWidth="1"/>
    <col min="8198" max="8198" width="10.5703125" customWidth="1"/>
    <col min="8200" max="8200" width="10.42578125" customWidth="1"/>
    <col min="8202" max="8202" width="10.42578125" customWidth="1"/>
    <col min="8449" max="8449" width="5.28515625" customWidth="1"/>
    <col min="8450" max="8450" width="24" customWidth="1"/>
    <col min="8452" max="8452" width="11" customWidth="1"/>
    <col min="8454" max="8454" width="10.5703125" customWidth="1"/>
    <col min="8456" max="8456" width="10.42578125" customWidth="1"/>
    <col min="8458" max="8458" width="10.42578125" customWidth="1"/>
    <col min="8705" max="8705" width="5.28515625" customWidth="1"/>
    <col min="8706" max="8706" width="24" customWidth="1"/>
    <col min="8708" max="8708" width="11" customWidth="1"/>
    <col min="8710" max="8710" width="10.5703125" customWidth="1"/>
    <col min="8712" max="8712" width="10.42578125" customWidth="1"/>
    <col min="8714" max="8714" width="10.42578125" customWidth="1"/>
    <col min="8961" max="8961" width="5.28515625" customWidth="1"/>
    <col min="8962" max="8962" width="24" customWidth="1"/>
    <col min="8964" max="8964" width="11" customWidth="1"/>
    <col min="8966" max="8966" width="10.5703125" customWidth="1"/>
    <col min="8968" max="8968" width="10.42578125" customWidth="1"/>
    <col min="8970" max="8970" width="10.42578125" customWidth="1"/>
    <col min="9217" max="9217" width="5.28515625" customWidth="1"/>
    <col min="9218" max="9218" width="24" customWidth="1"/>
    <col min="9220" max="9220" width="11" customWidth="1"/>
    <col min="9222" max="9222" width="10.5703125" customWidth="1"/>
    <col min="9224" max="9224" width="10.42578125" customWidth="1"/>
    <col min="9226" max="9226" width="10.42578125" customWidth="1"/>
    <col min="9473" max="9473" width="5.28515625" customWidth="1"/>
    <col min="9474" max="9474" width="24" customWidth="1"/>
    <col min="9476" max="9476" width="11" customWidth="1"/>
    <col min="9478" max="9478" width="10.5703125" customWidth="1"/>
    <col min="9480" max="9480" width="10.42578125" customWidth="1"/>
    <col min="9482" max="9482" width="10.42578125" customWidth="1"/>
    <col min="9729" max="9729" width="5.28515625" customWidth="1"/>
    <col min="9730" max="9730" width="24" customWidth="1"/>
    <col min="9732" max="9732" width="11" customWidth="1"/>
    <col min="9734" max="9734" width="10.5703125" customWidth="1"/>
    <col min="9736" max="9736" width="10.42578125" customWidth="1"/>
    <col min="9738" max="9738" width="10.42578125" customWidth="1"/>
    <col min="9985" max="9985" width="5.28515625" customWidth="1"/>
    <col min="9986" max="9986" width="24" customWidth="1"/>
    <col min="9988" max="9988" width="11" customWidth="1"/>
    <col min="9990" max="9990" width="10.5703125" customWidth="1"/>
    <col min="9992" max="9992" width="10.42578125" customWidth="1"/>
    <col min="9994" max="9994" width="10.42578125" customWidth="1"/>
    <col min="10241" max="10241" width="5.28515625" customWidth="1"/>
    <col min="10242" max="10242" width="24" customWidth="1"/>
    <col min="10244" max="10244" width="11" customWidth="1"/>
    <col min="10246" max="10246" width="10.5703125" customWidth="1"/>
    <col min="10248" max="10248" width="10.42578125" customWidth="1"/>
    <col min="10250" max="10250" width="10.42578125" customWidth="1"/>
    <col min="10497" max="10497" width="5.28515625" customWidth="1"/>
    <col min="10498" max="10498" width="24" customWidth="1"/>
    <col min="10500" max="10500" width="11" customWidth="1"/>
    <col min="10502" max="10502" width="10.5703125" customWidth="1"/>
    <col min="10504" max="10504" width="10.42578125" customWidth="1"/>
    <col min="10506" max="10506" width="10.42578125" customWidth="1"/>
    <col min="10753" max="10753" width="5.28515625" customWidth="1"/>
    <col min="10754" max="10754" width="24" customWidth="1"/>
    <col min="10756" max="10756" width="11" customWidth="1"/>
    <col min="10758" max="10758" width="10.5703125" customWidth="1"/>
    <col min="10760" max="10760" width="10.42578125" customWidth="1"/>
    <col min="10762" max="10762" width="10.42578125" customWidth="1"/>
    <col min="11009" max="11009" width="5.28515625" customWidth="1"/>
    <col min="11010" max="11010" width="24" customWidth="1"/>
    <col min="11012" max="11012" width="11" customWidth="1"/>
    <col min="11014" max="11014" width="10.5703125" customWidth="1"/>
    <col min="11016" max="11016" width="10.42578125" customWidth="1"/>
    <col min="11018" max="11018" width="10.42578125" customWidth="1"/>
    <col min="11265" max="11265" width="5.28515625" customWidth="1"/>
    <col min="11266" max="11266" width="24" customWidth="1"/>
    <col min="11268" max="11268" width="11" customWidth="1"/>
    <col min="11270" max="11270" width="10.5703125" customWidth="1"/>
    <col min="11272" max="11272" width="10.42578125" customWidth="1"/>
    <col min="11274" max="11274" width="10.42578125" customWidth="1"/>
    <col min="11521" max="11521" width="5.28515625" customWidth="1"/>
    <col min="11522" max="11522" width="24" customWidth="1"/>
    <col min="11524" max="11524" width="11" customWidth="1"/>
    <col min="11526" max="11526" width="10.5703125" customWidth="1"/>
    <col min="11528" max="11528" width="10.42578125" customWidth="1"/>
    <col min="11530" max="11530" width="10.42578125" customWidth="1"/>
    <col min="11777" max="11777" width="5.28515625" customWidth="1"/>
    <col min="11778" max="11778" width="24" customWidth="1"/>
    <col min="11780" max="11780" width="11" customWidth="1"/>
    <col min="11782" max="11782" width="10.5703125" customWidth="1"/>
    <col min="11784" max="11784" width="10.42578125" customWidth="1"/>
    <col min="11786" max="11786" width="10.42578125" customWidth="1"/>
    <col min="12033" max="12033" width="5.28515625" customWidth="1"/>
    <col min="12034" max="12034" width="24" customWidth="1"/>
    <col min="12036" max="12036" width="11" customWidth="1"/>
    <col min="12038" max="12038" width="10.5703125" customWidth="1"/>
    <col min="12040" max="12040" width="10.42578125" customWidth="1"/>
    <col min="12042" max="12042" width="10.42578125" customWidth="1"/>
    <col min="12289" max="12289" width="5.28515625" customWidth="1"/>
    <col min="12290" max="12290" width="24" customWidth="1"/>
    <col min="12292" max="12292" width="11" customWidth="1"/>
    <col min="12294" max="12294" width="10.5703125" customWidth="1"/>
    <col min="12296" max="12296" width="10.42578125" customWidth="1"/>
    <col min="12298" max="12298" width="10.42578125" customWidth="1"/>
    <col min="12545" max="12545" width="5.28515625" customWidth="1"/>
    <col min="12546" max="12546" width="24" customWidth="1"/>
    <col min="12548" max="12548" width="11" customWidth="1"/>
    <col min="12550" max="12550" width="10.5703125" customWidth="1"/>
    <col min="12552" max="12552" width="10.42578125" customWidth="1"/>
    <col min="12554" max="12554" width="10.42578125" customWidth="1"/>
    <col min="12801" max="12801" width="5.28515625" customWidth="1"/>
    <col min="12802" max="12802" width="24" customWidth="1"/>
    <col min="12804" max="12804" width="11" customWidth="1"/>
    <col min="12806" max="12806" width="10.5703125" customWidth="1"/>
    <col min="12808" max="12808" width="10.42578125" customWidth="1"/>
    <col min="12810" max="12810" width="10.42578125" customWidth="1"/>
    <col min="13057" max="13057" width="5.28515625" customWidth="1"/>
    <col min="13058" max="13058" width="24" customWidth="1"/>
    <col min="13060" max="13060" width="11" customWidth="1"/>
    <col min="13062" max="13062" width="10.5703125" customWidth="1"/>
    <col min="13064" max="13064" width="10.42578125" customWidth="1"/>
    <col min="13066" max="13066" width="10.42578125" customWidth="1"/>
    <col min="13313" max="13313" width="5.28515625" customWidth="1"/>
    <col min="13314" max="13314" width="24" customWidth="1"/>
    <col min="13316" max="13316" width="11" customWidth="1"/>
    <col min="13318" max="13318" width="10.5703125" customWidth="1"/>
    <col min="13320" max="13320" width="10.42578125" customWidth="1"/>
    <col min="13322" max="13322" width="10.42578125" customWidth="1"/>
    <col min="13569" max="13569" width="5.28515625" customWidth="1"/>
    <col min="13570" max="13570" width="24" customWidth="1"/>
    <col min="13572" max="13572" width="11" customWidth="1"/>
    <col min="13574" max="13574" width="10.5703125" customWidth="1"/>
    <col min="13576" max="13576" width="10.42578125" customWidth="1"/>
    <col min="13578" max="13578" width="10.42578125" customWidth="1"/>
    <col min="13825" max="13825" width="5.28515625" customWidth="1"/>
    <col min="13826" max="13826" width="24" customWidth="1"/>
    <col min="13828" max="13828" width="11" customWidth="1"/>
    <col min="13830" max="13830" width="10.5703125" customWidth="1"/>
    <col min="13832" max="13832" width="10.42578125" customWidth="1"/>
    <col min="13834" max="13834" width="10.42578125" customWidth="1"/>
    <col min="14081" max="14081" width="5.28515625" customWidth="1"/>
    <col min="14082" max="14082" width="24" customWidth="1"/>
    <col min="14084" max="14084" width="11" customWidth="1"/>
    <col min="14086" max="14086" width="10.5703125" customWidth="1"/>
    <col min="14088" max="14088" width="10.42578125" customWidth="1"/>
    <col min="14090" max="14090" width="10.42578125" customWidth="1"/>
    <col min="14337" max="14337" width="5.28515625" customWidth="1"/>
    <col min="14338" max="14338" width="24" customWidth="1"/>
    <col min="14340" max="14340" width="11" customWidth="1"/>
    <col min="14342" max="14342" width="10.5703125" customWidth="1"/>
    <col min="14344" max="14344" width="10.42578125" customWidth="1"/>
    <col min="14346" max="14346" width="10.42578125" customWidth="1"/>
    <col min="14593" max="14593" width="5.28515625" customWidth="1"/>
    <col min="14594" max="14594" width="24" customWidth="1"/>
    <col min="14596" max="14596" width="11" customWidth="1"/>
    <col min="14598" max="14598" width="10.5703125" customWidth="1"/>
    <col min="14600" max="14600" width="10.42578125" customWidth="1"/>
    <col min="14602" max="14602" width="10.42578125" customWidth="1"/>
    <col min="14849" max="14849" width="5.28515625" customWidth="1"/>
    <col min="14850" max="14850" width="24" customWidth="1"/>
    <col min="14852" max="14852" width="11" customWidth="1"/>
    <col min="14854" max="14854" width="10.5703125" customWidth="1"/>
    <col min="14856" max="14856" width="10.42578125" customWidth="1"/>
    <col min="14858" max="14858" width="10.42578125" customWidth="1"/>
    <col min="15105" max="15105" width="5.28515625" customWidth="1"/>
    <col min="15106" max="15106" width="24" customWidth="1"/>
    <col min="15108" max="15108" width="11" customWidth="1"/>
    <col min="15110" max="15110" width="10.5703125" customWidth="1"/>
    <col min="15112" max="15112" width="10.42578125" customWidth="1"/>
    <col min="15114" max="15114" width="10.42578125" customWidth="1"/>
    <col min="15361" max="15361" width="5.28515625" customWidth="1"/>
    <col min="15362" max="15362" width="24" customWidth="1"/>
    <col min="15364" max="15364" width="11" customWidth="1"/>
    <col min="15366" max="15366" width="10.5703125" customWidth="1"/>
    <col min="15368" max="15368" width="10.42578125" customWidth="1"/>
    <col min="15370" max="15370" width="10.42578125" customWidth="1"/>
    <col min="15617" max="15617" width="5.28515625" customWidth="1"/>
    <col min="15618" max="15618" width="24" customWidth="1"/>
    <col min="15620" max="15620" width="11" customWidth="1"/>
    <col min="15622" max="15622" width="10.5703125" customWidth="1"/>
    <col min="15624" max="15624" width="10.42578125" customWidth="1"/>
    <col min="15626" max="15626" width="10.42578125" customWidth="1"/>
    <col min="15873" max="15873" width="5.28515625" customWidth="1"/>
    <col min="15874" max="15874" width="24" customWidth="1"/>
    <col min="15876" max="15876" width="11" customWidth="1"/>
    <col min="15878" max="15878" width="10.5703125" customWidth="1"/>
    <col min="15880" max="15880" width="10.42578125" customWidth="1"/>
    <col min="15882" max="15882" width="10.42578125" customWidth="1"/>
    <col min="16129" max="16129" width="5.28515625" customWidth="1"/>
    <col min="16130" max="16130" width="24" customWidth="1"/>
    <col min="16132" max="16132" width="11" customWidth="1"/>
    <col min="16134" max="16134" width="10.5703125" customWidth="1"/>
    <col min="16136" max="16136" width="10.42578125" customWidth="1"/>
    <col min="16138" max="16138" width="10.42578125" customWidth="1"/>
  </cols>
  <sheetData>
    <row r="1" spans="1:17" ht="47.25" customHeight="1" x14ac:dyDescent="0.25">
      <c r="A1" s="210"/>
      <c r="B1" s="210"/>
      <c r="C1" s="210"/>
      <c r="D1" s="210"/>
      <c r="E1" s="210"/>
      <c r="F1" s="210"/>
      <c r="G1" s="210"/>
      <c r="H1" s="210"/>
      <c r="I1" s="210"/>
      <c r="J1" s="1"/>
      <c r="K1" s="1"/>
      <c r="L1" s="2"/>
      <c r="M1" s="2"/>
      <c r="N1" s="2"/>
      <c r="O1" s="2"/>
      <c r="P1" s="2"/>
      <c r="Q1" s="2"/>
    </row>
    <row r="3" spans="1:17" x14ac:dyDescent="0.25">
      <c r="B3" s="2" t="s">
        <v>62</v>
      </c>
      <c r="C3" s="2"/>
      <c r="D3" s="2"/>
      <c r="E3" s="2"/>
      <c r="F3" s="2"/>
      <c r="G3" s="2"/>
      <c r="H3" s="2"/>
      <c r="J3" s="2"/>
    </row>
    <row r="4" spans="1:17" ht="15.75" thickBot="1" x14ac:dyDescent="0.3">
      <c r="A4" s="211" t="s">
        <v>1</v>
      </c>
      <c r="B4" s="211"/>
    </row>
    <row r="5" spans="1:17" ht="12.75" customHeight="1" x14ac:dyDescent="0.25">
      <c r="A5" s="212" t="s">
        <v>2</v>
      </c>
      <c r="B5" s="212" t="s">
        <v>3</v>
      </c>
      <c r="C5" s="212" t="s">
        <v>4</v>
      </c>
      <c r="D5" s="215" t="s">
        <v>5</v>
      </c>
      <c r="E5" s="216"/>
      <c r="F5" s="216"/>
      <c r="G5" s="216"/>
      <c r="H5" s="216"/>
      <c r="I5" s="216"/>
      <c r="J5" s="216"/>
      <c r="K5" s="217"/>
      <c r="L5" s="218" t="s">
        <v>6</v>
      </c>
    </row>
    <row r="6" spans="1:17" ht="22.5" customHeight="1" x14ac:dyDescent="0.25">
      <c r="A6" s="213"/>
      <c r="B6" s="213"/>
      <c r="C6" s="213"/>
      <c r="D6" s="221" t="s">
        <v>7</v>
      </c>
      <c r="E6" s="222"/>
      <c r="F6" s="222" t="s">
        <v>8</v>
      </c>
      <c r="G6" s="222"/>
      <c r="H6" s="222" t="s">
        <v>9</v>
      </c>
      <c r="I6" s="222"/>
      <c r="J6" s="222" t="s">
        <v>10</v>
      </c>
      <c r="K6" s="222"/>
      <c r="L6" s="219"/>
    </row>
    <row r="7" spans="1:17" ht="13.5" customHeight="1" thickBot="1" x14ac:dyDescent="0.3">
      <c r="A7" s="213"/>
      <c r="B7" s="213"/>
      <c r="C7" s="213"/>
      <c r="D7" s="223">
        <v>1</v>
      </c>
      <c r="E7" s="224"/>
      <c r="F7" s="224">
        <v>2</v>
      </c>
      <c r="G7" s="224"/>
      <c r="H7" s="224">
        <v>3</v>
      </c>
      <c r="I7" s="224"/>
      <c r="J7" s="224">
        <v>4</v>
      </c>
      <c r="K7" s="224"/>
      <c r="L7" s="220"/>
      <c r="O7" s="3"/>
      <c r="P7" s="3"/>
      <c r="Q7" s="3"/>
    </row>
    <row r="8" spans="1:17" ht="15.75" thickBot="1" x14ac:dyDescent="0.3">
      <c r="A8" s="214"/>
      <c r="B8" s="214"/>
      <c r="C8" s="214"/>
      <c r="D8" s="4" t="s">
        <v>11</v>
      </c>
      <c r="E8" s="5" t="s">
        <v>12</v>
      </c>
      <c r="F8" s="5" t="s">
        <v>11</v>
      </c>
      <c r="G8" s="5" t="s">
        <v>12</v>
      </c>
      <c r="H8" s="5" t="s">
        <v>11</v>
      </c>
      <c r="I8" s="5" t="s">
        <v>12</v>
      </c>
      <c r="J8" s="5" t="s">
        <v>11</v>
      </c>
      <c r="K8" s="5" t="s">
        <v>12</v>
      </c>
      <c r="L8" s="6"/>
      <c r="O8" s="3"/>
      <c r="P8" s="3"/>
      <c r="Q8" s="3"/>
    </row>
    <row r="9" spans="1:17" ht="15.75" x14ac:dyDescent="0.25">
      <c r="A9" s="7">
        <v>1</v>
      </c>
      <c r="B9" s="8" t="s">
        <v>13</v>
      </c>
      <c r="C9" s="9">
        <v>14</v>
      </c>
      <c r="D9" s="10">
        <v>77</v>
      </c>
      <c r="E9" s="11">
        <v>1</v>
      </c>
      <c r="F9" s="12">
        <v>16</v>
      </c>
      <c r="G9" s="13">
        <v>0</v>
      </c>
      <c r="H9" s="14">
        <v>7</v>
      </c>
      <c r="I9" s="13">
        <v>0</v>
      </c>
      <c r="J9" s="14">
        <v>0</v>
      </c>
      <c r="K9" s="13">
        <v>0</v>
      </c>
      <c r="L9" s="15">
        <f>SUM(D9:K9)</f>
        <v>101</v>
      </c>
      <c r="O9" s="3"/>
      <c r="P9" s="3"/>
      <c r="Q9" s="3"/>
    </row>
    <row r="10" spans="1:17" ht="15.75" x14ac:dyDescent="0.25">
      <c r="A10" s="7">
        <v>2</v>
      </c>
      <c r="B10" s="8" t="s">
        <v>14</v>
      </c>
      <c r="C10" s="9">
        <v>14</v>
      </c>
      <c r="D10" s="10">
        <v>74</v>
      </c>
      <c r="E10" s="11">
        <v>2</v>
      </c>
      <c r="F10" s="12">
        <v>16</v>
      </c>
      <c r="G10" s="13">
        <v>0</v>
      </c>
      <c r="H10" s="14">
        <v>10</v>
      </c>
      <c r="I10" s="13">
        <v>0</v>
      </c>
      <c r="J10" s="14">
        <v>0</v>
      </c>
      <c r="K10" s="13">
        <v>0</v>
      </c>
      <c r="L10" s="15">
        <f t="shared" ref="L10:L37" si="0">SUM(D10:K10)</f>
        <v>102</v>
      </c>
      <c r="O10" s="3"/>
      <c r="P10" s="3"/>
      <c r="Q10" s="3"/>
    </row>
    <row r="11" spans="1:17" ht="15.75" x14ac:dyDescent="0.25">
      <c r="A11" s="7">
        <v>3</v>
      </c>
      <c r="B11" s="8" t="s">
        <v>15</v>
      </c>
      <c r="C11" s="9">
        <v>14</v>
      </c>
      <c r="D11" s="10">
        <v>150</v>
      </c>
      <c r="E11" s="11">
        <v>0</v>
      </c>
      <c r="F11" s="12">
        <v>68</v>
      </c>
      <c r="G11" s="13">
        <v>0</v>
      </c>
      <c r="H11" s="14">
        <v>22</v>
      </c>
      <c r="I11" s="13">
        <v>0</v>
      </c>
      <c r="J11" s="14">
        <v>0</v>
      </c>
      <c r="K11" s="13">
        <v>0</v>
      </c>
      <c r="L11" s="15">
        <f t="shared" si="0"/>
        <v>240</v>
      </c>
      <c r="O11" s="3"/>
      <c r="P11" s="3"/>
      <c r="Q11" s="3"/>
    </row>
    <row r="12" spans="1:17" ht="15.75" x14ac:dyDescent="0.25">
      <c r="A12" s="7">
        <v>4</v>
      </c>
      <c r="B12" s="17" t="s">
        <v>16</v>
      </c>
      <c r="C12" s="9">
        <v>14</v>
      </c>
      <c r="D12" s="10">
        <v>25</v>
      </c>
      <c r="E12" s="11">
        <v>3</v>
      </c>
      <c r="F12" s="12">
        <v>5</v>
      </c>
      <c r="G12" s="13">
        <v>0</v>
      </c>
      <c r="H12" s="14">
        <v>1</v>
      </c>
      <c r="I12" s="13">
        <v>0</v>
      </c>
      <c r="J12" s="14">
        <v>0</v>
      </c>
      <c r="K12" s="13">
        <v>0</v>
      </c>
      <c r="L12" s="15">
        <f t="shared" si="0"/>
        <v>34</v>
      </c>
      <c r="M12" s="3"/>
      <c r="N12" s="3"/>
      <c r="O12" s="3"/>
      <c r="P12" s="3"/>
      <c r="Q12" s="3"/>
    </row>
    <row r="13" spans="1:17" ht="15.75" x14ac:dyDescent="0.25">
      <c r="A13" s="7">
        <v>5</v>
      </c>
      <c r="B13" s="8" t="s">
        <v>17</v>
      </c>
      <c r="C13" s="9">
        <v>14</v>
      </c>
      <c r="D13" s="10">
        <v>76</v>
      </c>
      <c r="E13" s="11">
        <v>6</v>
      </c>
      <c r="F13" s="12">
        <v>13</v>
      </c>
      <c r="G13" s="13">
        <v>0</v>
      </c>
      <c r="H13" s="14">
        <v>4</v>
      </c>
      <c r="I13" s="13">
        <v>0</v>
      </c>
      <c r="J13" s="14">
        <v>0</v>
      </c>
      <c r="K13" s="13">
        <v>0</v>
      </c>
      <c r="L13" s="15">
        <f t="shared" si="0"/>
        <v>99</v>
      </c>
      <c r="O13" s="3"/>
      <c r="P13" s="3"/>
      <c r="Q13" s="3"/>
    </row>
    <row r="14" spans="1:17" ht="15.75" x14ac:dyDescent="0.25">
      <c r="A14" s="7">
        <v>6</v>
      </c>
      <c r="B14" s="8" t="s">
        <v>18</v>
      </c>
      <c r="C14" s="9">
        <v>14</v>
      </c>
      <c r="D14" s="10">
        <v>120</v>
      </c>
      <c r="E14" s="11">
        <v>2</v>
      </c>
      <c r="F14" s="12">
        <v>39</v>
      </c>
      <c r="G14" s="13">
        <v>1</v>
      </c>
      <c r="H14" s="14">
        <v>18</v>
      </c>
      <c r="I14" s="13">
        <v>0</v>
      </c>
      <c r="J14" s="14">
        <v>0</v>
      </c>
      <c r="K14" s="13">
        <v>0</v>
      </c>
      <c r="L14" s="15">
        <f t="shared" si="0"/>
        <v>180</v>
      </c>
    </row>
    <row r="15" spans="1:17" ht="15.75" x14ac:dyDescent="0.25">
      <c r="A15" s="7">
        <v>7</v>
      </c>
      <c r="B15" s="8" t="s">
        <v>19</v>
      </c>
      <c r="C15" s="9">
        <v>14</v>
      </c>
      <c r="D15" s="10">
        <v>47</v>
      </c>
      <c r="E15" s="11">
        <v>0</v>
      </c>
      <c r="F15" s="12">
        <v>14</v>
      </c>
      <c r="G15" s="13">
        <v>1</v>
      </c>
      <c r="H15" s="14">
        <v>5</v>
      </c>
      <c r="I15" s="13">
        <v>0</v>
      </c>
      <c r="J15" s="14">
        <v>0</v>
      </c>
      <c r="K15" s="13">
        <v>0</v>
      </c>
      <c r="L15" s="15">
        <f t="shared" si="0"/>
        <v>67</v>
      </c>
    </row>
    <row r="16" spans="1:17" ht="15.75" x14ac:dyDescent="0.25">
      <c r="A16" s="7">
        <v>8</v>
      </c>
      <c r="B16" s="8" t="s">
        <v>20</v>
      </c>
      <c r="C16" s="9">
        <v>14</v>
      </c>
      <c r="D16" s="10">
        <v>61</v>
      </c>
      <c r="E16" s="11">
        <v>0</v>
      </c>
      <c r="F16" s="12">
        <v>9</v>
      </c>
      <c r="G16" s="13">
        <v>0</v>
      </c>
      <c r="H16" s="14">
        <v>4</v>
      </c>
      <c r="I16" s="13">
        <v>0</v>
      </c>
      <c r="J16" s="14">
        <v>0</v>
      </c>
      <c r="K16" s="13">
        <v>0</v>
      </c>
      <c r="L16" s="15">
        <f t="shared" si="0"/>
        <v>74</v>
      </c>
    </row>
    <row r="17" spans="1:12" ht="15.75" x14ac:dyDescent="0.25">
      <c r="A17" s="7">
        <v>9</v>
      </c>
      <c r="B17" s="8" t="s">
        <v>21</v>
      </c>
      <c r="C17" s="9">
        <v>14</v>
      </c>
      <c r="D17" s="10">
        <v>87</v>
      </c>
      <c r="E17" s="11">
        <v>2</v>
      </c>
      <c r="F17" s="12">
        <v>10</v>
      </c>
      <c r="G17" s="13">
        <v>0</v>
      </c>
      <c r="H17" s="14">
        <v>7</v>
      </c>
      <c r="I17" s="13">
        <v>0</v>
      </c>
      <c r="J17" s="14">
        <v>0</v>
      </c>
      <c r="K17" s="13">
        <v>0</v>
      </c>
      <c r="L17" s="15">
        <f t="shared" si="0"/>
        <v>106</v>
      </c>
    </row>
    <row r="18" spans="1:12" ht="15.75" x14ac:dyDescent="0.25">
      <c r="A18" s="7">
        <v>10</v>
      </c>
      <c r="B18" s="8" t="s">
        <v>22</v>
      </c>
      <c r="C18" s="9">
        <v>14</v>
      </c>
      <c r="D18" s="10">
        <v>55</v>
      </c>
      <c r="E18" s="11">
        <v>1</v>
      </c>
      <c r="F18" s="12">
        <v>20</v>
      </c>
      <c r="G18" s="13">
        <v>0</v>
      </c>
      <c r="H18" s="14">
        <v>21</v>
      </c>
      <c r="I18" s="13">
        <v>0</v>
      </c>
      <c r="J18" s="14">
        <v>0</v>
      </c>
      <c r="K18" s="13">
        <v>0</v>
      </c>
      <c r="L18" s="15">
        <f t="shared" si="0"/>
        <v>97</v>
      </c>
    </row>
    <row r="19" spans="1:12" ht="15.75" x14ac:dyDescent="0.25">
      <c r="A19" s="7">
        <v>11</v>
      </c>
      <c r="B19" s="8" t="s">
        <v>23</v>
      </c>
      <c r="C19" s="9">
        <v>14</v>
      </c>
      <c r="D19" s="10">
        <v>0</v>
      </c>
      <c r="E19" s="11">
        <v>0</v>
      </c>
      <c r="F19" s="12">
        <v>0</v>
      </c>
      <c r="G19" s="13">
        <v>0</v>
      </c>
      <c r="H19" s="14">
        <v>0</v>
      </c>
      <c r="I19" s="13">
        <v>0</v>
      </c>
      <c r="J19" s="14">
        <v>0</v>
      </c>
      <c r="K19" s="13">
        <v>0</v>
      </c>
      <c r="L19" s="15">
        <f t="shared" si="0"/>
        <v>0</v>
      </c>
    </row>
    <row r="20" spans="1:12" ht="15.75" x14ac:dyDescent="0.25">
      <c r="A20" s="7">
        <v>12</v>
      </c>
      <c r="B20" s="8" t="s">
        <v>24</v>
      </c>
      <c r="C20" s="9">
        <v>14</v>
      </c>
      <c r="D20" s="10">
        <v>164</v>
      </c>
      <c r="E20" s="11">
        <v>5</v>
      </c>
      <c r="F20" s="12">
        <v>47</v>
      </c>
      <c r="G20" s="13">
        <v>1</v>
      </c>
      <c r="H20" s="14">
        <v>7</v>
      </c>
      <c r="I20" s="13">
        <v>0</v>
      </c>
      <c r="J20" s="14">
        <v>0</v>
      </c>
      <c r="K20" s="13">
        <v>0</v>
      </c>
      <c r="L20" s="15">
        <f t="shared" si="0"/>
        <v>224</v>
      </c>
    </row>
    <row r="21" spans="1:12" ht="15.75" x14ac:dyDescent="0.25">
      <c r="A21" s="7">
        <v>13</v>
      </c>
      <c r="B21" s="8" t="s">
        <v>25</v>
      </c>
      <c r="C21" s="9">
        <v>14</v>
      </c>
      <c r="D21" s="10">
        <v>42</v>
      </c>
      <c r="E21" s="11">
        <v>1</v>
      </c>
      <c r="F21" s="12">
        <v>4</v>
      </c>
      <c r="G21" s="13">
        <v>0</v>
      </c>
      <c r="H21" s="14">
        <v>2</v>
      </c>
      <c r="I21" s="13">
        <v>0</v>
      </c>
      <c r="J21" s="14">
        <v>0</v>
      </c>
      <c r="K21" s="13">
        <v>0</v>
      </c>
      <c r="L21" s="15">
        <f t="shared" si="0"/>
        <v>49</v>
      </c>
    </row>
    <row r="22" spans="1:12" ht="15.75" x14ac:dyDescent="0.25">
      <c r="A22" s="7">
        <v>14</v>
      </c>
      <c r="B22" s="8" t="s">
        <v>26</v>
      </c>
      <c r="C22" s="9">
        <v>14</v>
      </c>
      <c r="D22" s="10">
        <v>140</v>
      </c>
      <c r="E22" s="11">
        <v>3</v>
      </c>
      <c r="F22" s="12">
        <v>32</v>
      </c>
      <c r="G22" s="13">
        <v>1</v>
      </c>
      <c r="H22" s="14">
        <v>16</v>
      </c>
      <c r="I22" s="13">
        <v>0</v>
      </c>
      <c r="J22" s="14">
        <v>0</v>
      </c>
      <c r="K22" s="13">
        <v>0</v>
      </c>
      <c r="L22" s="15">
        <f t="shared" si="0"/>
        <v>192</v>
      </c>
    </row>
    <row r="23" spans="1:12" ht="15.75" x14ac:dyDescent="0.25">
      <c r="A23" s="7">
        <v>15</v>
      </c>
      <c r="B23" s="8" t="s">
        <v>27</v>
      </c>
      <c r="C23" s="9">
        <v>14</v>
      </c>
      <c r="D23" s="10">
        <v>96</v>
      </c>
      <c r="E23" s="11">
        <v>0</v>
      </c>
      <c r="F23" s="12">
        <v>14</v>
      </c>
      <c r="G23" s="13">
        <v>0</v>
      </c>
      <c r="H23" s="14">
        <v>3</v>
      </c>
      <c r="I23" s="13">
        <v>0</v>
      </c>
      <c r="J23" s="14">
        <v>0</v>
      </c>
      <c r="K23" s="13">
        <v>0</v>
      </c>
      <c r="L23" s="15">
        <f t="shared" si="0"/>
        <v>113</v>
      </c>
    </row>
    <row r="24" spans="1:12" ht="15.75" x14ac:dyDescent="0.25">
      <c r="A24" s="7">
        <v>16</v>
      </c>
      <c r="B24" s="8" t="s">
        <v>28</v>
      </c>
      <c r="C24" s="9">
        <v>14</v>
      </c>
      <c r="D24" s="10">
        <v>76</v>
      </c>
      <c r="E24" s="11">
        <v>0</v>
      </c>
      <c r="F24" s="12">
        <v>22</v>
      </c>
      <c r="G24" s="13">
        <v>0</v>
      </c>
      <c r="H24" s="14">
        <v>1</v>
      </c>
      <c r="I24" s="13">
        <v>0</v>
      </c>
      <c r="J24" s="14">
        <v>0</v>
      </c>
      <c r="K24" s="13">
        <v>0</v>
      </c>
      <c r="L24" s="15">
        <f t="shared" si="0"/>
        <v>99</v>
      </c>
    </row>
    <row r="25" spans="1:12" ht="15.75" x14ac:dyDescent="0.25">
      <c r="A25" s="7">
        <v>17</v>
      </c>
      <c r="B25" s="8" t="s">
        <v>29</v>
      </c>
      <c r="C25" s="9">
        <v>14</v>
      </c>
      <c r="D25" s="10">
        <v>54</v>
      </c>
      <c r="E25" s="11">
        <v>1</v>
      </c>
      <c r="F25" s="12">
        <v>17</v>
      </c>
      <c r="G25" s="13">
        <v>0</v>
      </c>
      <c r="H25" s="14">
        <v>4</v>
      </c>
      <c r="I25" s="13">
        <v>0</v>
      </c>
      <c r="J25" s="14">
        <v>0</v>
      </c>
      <c r="K25" s="13">
        <v>0</v>
      </c>
      <c r="L25" s="15">
        <f t="shared" si="0"/>
        <v>76</v>
      </c>
    </row>
    <row r="26" spans="1:12" ht="15.75" x14ac:dyDescent="0.25">
      <c r="A26" s="7">
        <v>18</v>
      </c>
      <c r="B26" s="8" t="s">
        <v>30</v>
      </c>
      <c r="C26" s="9">
        <v>14</v>
      </c>
      <c r="D26" s="10">
        <v>37</v>
      </c>
      <c r="E26" s="11">
        <v>0</v>
      </c>
      <c r="F26" s="12">
        <v>8</v>
      </c>
      <c r="G26" s="13">
        <v>0</v>
      </c>
      <c r="H26" s="14">
        <v>1</v>
      </c>
      <c r="I26" s="13">
        <v>0</v>
      </c>
      <c r="J26" s="14">
        <v>0</v>
      </c>
      <c r="K26" s="13">
        <v>0</v>
      </c>
      <c r="L26" s="15">
        <f t="shared" si="0"/>
        <v>46</v>
      </c>
    </row>
    <row r="27" spans="1:12" ht="15.75" x14ac:dyDescent="0.25">
      <c r="A27" s="7">
        <v>19</v>
      </c>
      <c r="B27" s="8" t="s">
        <v>31</v>
      </c>
      <c r="C27" s="9">
        <v>14</v>
      </c>
      <c r="D27" s="10">
        <v>94</v>
      </c>
      <c r="E27" s="11">
        <v>1</v>
      </c>
      <c r="F27" s="12">
        <v>20</v>
      </c>
      <c r="G27" s="13">
        <v>0</v>
      </c>
      <c r="H27" s="14">
        <v>2</v>
      </c>
      <c r="I27" s="13">
        <v>0</v>
      </c>
      <c r="J27" s="14">
        <v>0</v>
      </c>
      <c r="K27" s="13">
        <v>0</v>
      </c>
      <c r="L27" s="15">
        <f t="shared" si="0"/>
        <v>117</v>
      </c>
    </row>
    <row r="28" spans="1:12" ht="15.75" x14ac:dyDescent="0.25">
      <c r="A28" s="7">
        <v>20</v>
      </c>
      <c r="B28" s="8" t="s">
        <v>32</v>
      </c>
      <c r="C28" s="9">
        <v>14</v>
      </c>
      <c r="D28" s="10">
        <v>10</v>
      </c>
      <c r="E28" s="11">
        <v>0</v>
      </c>
      <c r="F28" s="12">
        <v>3</v>
      </c>
      <c r="G28" s="13">
        <v>0</v>
      </c>
      <c r="H28" s="14">
        <v>0</v>
      </c>
      <c r="I28" s="13">
        <v>0</v>
      </c>
      <c r="J28" s="14">
        <v>0</v>
      </c>
      <c r="K28" s="13">
        <v>0</v>
      </c>
      <c r="L28" s="15">
        <f t="shared" si="0"/>
        <v>13</v>
      </c>
    </row>
    <row r="29" spans="1:12" ht="15.75" x14ac:dyDescent="0.25">
      <c r="A29" s="7">
        <v>21</v>
      </c>
      <c r="B29" s="8" t="s">
        <v>33</v>
      </c>
      <c r="C29" s="9">
        <v>14</v>
      </c>
      <c r="D29" s="10">
        <v>96</v>
      </c>
      <c r="E29" s="11">
        <v>1</v>
      </c>
      <c r="F29" s="12">
        <v>7</v>
      </c>
      <c r="G29" s="13">
        <v>0</v>
      </c>
      <c r="H29" s="14">
        <v>1</v>
      </c>
      <c r="I29" s="13">
        <v>0</v>
      </c>
      <c r="J29" s="14">
        <v>0</v>
      </c>
      <c r="K29" s="13">
        <v>0</v>
      </c>
      <c r="L29" s="15">
        <f t="shared" si="0"/>
        <v>105</v>
      </c>
    </row>
    <row r="30" spans="1:12" ht="15.75" x14ac:dyDescent="0.25">
      <c r="A30" s="7">
        <v>22</v>
      </c>
      <c r="B30" s="8" t="s">
        <v>34</v>
      </c>
      <c r="C30" s="9">
        <v>14</v>
      </c>
      <c r="D30" s="10">
        <v>57</v>
      </c>
      <c r="E30" s="11">
        <v>2</v>
      </c>
      <c r="F30" s="12">
        <v>21</v>
      </c>
      <c r="G30" s="13">
        <v>0</v>
      </c>
      <c r="H30" s="14">
        <v>1</v>
      </c>
      <c r="I30" s="13">
        <v>0</v>
      </c>
      <c r="J30" s="14">
        <v>0</v>
      </c>
      <c r="K30" s="13">
        <v>0</v>
      </c>
      <c r="L30" s="15">
        <f t="shared" si="0"/>
        <v>81</v>
      </c>
    </row>
    <row r="31" spans="1:12" ht="15.75" x14ac:dyDescent="0.25">
      <c r="A31" s="7">
        <v>23</v>
      </c>
      <c r="B31" s="8" t="s">
        <v>35</v>
      </c>
      <c r="C31" s="9">
        <v>14</v>
      </c>
      <c r="D31" s="10">
        <v>35</v>
      </c>
      <c r="E31" s="11">
        <v>2</v>
      </c>
      <c r="F31" s="12">
        <v>17</v>
      </c>
      <c r="G31" s="13">
        <v>0</v>
      </c>
      <c r="H31" s="14">
        <v>8</v>
      </c>
      <c r="I31" s="13">
        <v>0</v>
      </c>
      <c r="J31" s="14">
        <v>0</v>
      </c>
      <c r="K31" s="13">
        <v>0</v>
      </c>
      <c r="L31" s="15">
        <f t="shared" si="0"/>
        <v>62</v>
      </c>
    </row>
    <row r="32" spans="1:12" ht="15.75" x14ac:dyDescent="0.25">
      <c r="A32" s="7">
        <v>24</v>
      </c>
      <c r="B32" s="8" t="s">
        <v>36</v>
      </c>
      <c r="C32" s="9">
        <v>14</v>
      </c>
      <c r="D32" s="10">
        <v>45</v>
      </c>
      <c r="E32" s="11">
        <v>2</v>
      </c>
      <c r="F32" s="12">
        <v>14</v>
      </c>
      <c r="G32" s="13">
        <v>0</v>
      </c>
      <c r="H32" s="14">
        <v>7</v>
      </c>
      <c r="I32" s="13">
        <v>0</v>
      </c>
      <c r="J32" s="14">
        <v>0</v>
      </c>
      <c r="K32" s="13">
        <v>0</v>
      </c>
      <c r="L32" s="15">
        <f t="shared" si="0"/>
        <v>68</v>
      </c>
    </row>
    <row r="33" spans="1:12" ht="15.75" x14ac:dyDescent="0.25">
      <c r="A33" s="7">
        <v>25</v>
      </c>
      <c r="B33" s="18" t="s">
        <v>37</v>
      </c>
      <c r="C33" s="19">
        <v>14</v>
      </c>
      <c r="D33" s="10">
        <v>136</v>
      </c>
      <c r="E33" s="20">
        <v>3</v>
      </c>
      <c r="F33" s="12">
        <v>16</v>
      </c>
      <c r="G33" s="21">
        <v>0</v>
      </c>
      <c r="H33" s="14">
        <v>2</v>
      </c>
      <c r="I33" s="21">
        <v>0</v>
      </c>
      <c r="J33" s="14">
        <v>0</v>
      </c>
      <c r="K33" s="21">
        <v>0</v>
      </c>
      <c r="L33" s="15">
        <f t="shared" si="0"/>
        <v>157</v>
      </c>
    </row>
    <row r="34" spans="1:12" ht="15.75" x14ac:dyDescent="0.25">
      <c r="A34" s="7">
        <v>26</v>
      </c>
      <c r="B34" s="8" t="s">
        <v>38</v>
      </c>
      <c r="C34" s="22">
        <v>14</v>
      </c>
      <c r="D34" s="10">
        <v>29</v>
      </c>
      <c r="E34" s="23">
        <v>0</v>
      </c>
      <c r="F34" s="12">
        <v>20</v>
      </c>
      <c r="G34" s="24">
        <v>0</v>
      </c>
      <c r="H34" s="14">
        <v>16</v>
      </c>
      <c r="I34" s="24">
        <v>0</v>
      </c>
      <c r="J34" s="14">
        <v>0</v>
      </c>
      <c r="K34" s="24">
        <v>0</v>
      </c>
      <c r="L34" s="15">
        <f t="shared" si="0"/>
        <v>65</v>
      </c>
    </row>
    <row r="35" spans="1:12" ht="15.75" x14ac:dyDescent="0.25">
      <c r="A35" s="7">
        <v>27</v>
      </c>
      <c r="B35" s="18" t="s">
        <v>39</v>
      </c>
      <c r="C35" s="22">
        <v>14</v>
      </c>
      <c r="D35" s="10">
        <v>0</v>
      </c>
      <c r="E35" s="23">
        <v>0</v>
      </c>
      <c r="F35" s="12">
        <v>0</v>
      </c>
      <c r="G35" s="24">
        <v>0</v>
      </c>
      <c r="H35" s="14">
        <v>0</v>
      </c>
      <c r="I35" s="24">
        <v>0</v>
      </c>
      <c r="J35" s="14">
        <v>0</v>
      </c>
      <c r="K35" s="24">
        <v>0</v>
      </c>
      <c r="L35" s="15">
        <f t="shared" si="0"/>
        <v>0</v>
      </c>
    </row>
    <row r="36" spans="1:12" ht="15.75" x14ac:dyDescent="0.25">
      <c r="A36" s="7">
        <v>28</v>
      </c>
      <c r="B36" s="18" t="s">
        <v>40</v>
      </c>
      <c r="C36" s="22">
        <v>14</v>
      </c>
      <c r="D36" s="10">
        <v>0</v>
      </c>
      <c r="E36" s="23">
        <v>0</v>
      </c>
      <c r="F36" s="12">
        <v>0</v>
      </c>
      <c r="G36" s="24">
        <v>0</v>
      </c>
      <c r="H36" s="14">
        <v>0</v>
      </c>
      <c r="I36" s="24">
        <v>0</v>
      </c>
      <c r="J36" s="14">
        <v>0</v>
      </c>
      <c r="K36" s="24">
        <v>0</v>
      </c>
      <c r="L36" s="15">
        <f t="shared" si="0"/>
        <v>0</v>
      </c>
    </row>
    <row r="37" spans="1:12" ht="16.5" thickBot="1" x14ac:dyDescent="0.3">
      <c r="A37" s="7">
        <v>29</v>
      </c>
      <c r="B37" s="18" t="s">
        <v>41</v>
      </c>
      <c r="C37" s="25">
        <v>14</v>
      </c>
      <c r="D37" s="10">
        <v>0</v>
      </c>
      <c r="E37" s="23">
        <v>0</v>
      </c>
      <c r="F37" s="12">
        <v>0</v>
      </c>
      <c r="G37" s="24">
        <v>0</v>
      </c>
      <c r="H37" s="14">
        <v>0</v>
      </c>
      <c r="I37" s="24">
        <v>0</v>
      </c>
      <c r="J37" s="14">
        <v>0</v>
      </c>
      <c r="K37" s="24">
        <v>0</v>
      </c>
      <c r="L37" s="15">
        <f t="shared" si="0"/>
        <v>0</v>
      </c>
    </row>
    <row r="38" spans="1:12" ht="15.75" x14ac:dyDescent="0.25">
      <c r="A38" s="225" t="s">
        <v>42</v>
      </c>
      <c r="B38" s="226"/>
      <c r="C38" s="26">
        <v>14</v>
      </c>
      <c r="D38" s="27">
        <f t="shared" ref="D38:K38" si="1">SUM(D9:D37)</f>
        <v>1883</v>
      </c>
      <c r="E38" s="28">
        <f t="shared" si="1"/>
        <v>38</v>
      </c>
      <c r="F38" s="29">
        <f t="shared" si="1"/>
        <v>472</v>
      </c>
      <c r="G38" s="30">
        <f t="shared" si="1"/>
        <v>4</v>
      </c>
      <c r="H38" s="29">
        <f t="shared" si="1"/>
        <v>170</v>
      </c>
      <c r="I38" s="30">
        <f t="shared" si="1"/>
        <v>0</v>
      </c>
      <c r="J38" s="29">
        <f t="shared" si="1"/>
        <v>0</v>
      </c>
      <c r="K38" s="30">
        <f t="shared" si="1"/>
        <v>0</v>
      </c>
      <c r="L38" s="31">
        <f>SUM(D38:K38)</f>
        <v>2567</v>
      </c>
    </row>
    <row r="39" spans="1:12" ht="15" customHeight="1" x14ac:dyDescent="0.25">
      <c r="A39" s="227" t="s">
        <v>43</v>
      </c>
      <c r="B39" s="228"/>
      <c r="C39" s="32">
        <v>14</v>
      </c>
      <c r="D39" s="32">
        <f>SUM(D9:D33)</f>
        <v>1854</v>
      </c>
      <c r="E39" s="33">
        <f>SUM(E9:E33)</f>
        <v>38</v>
      </c>
      <c r="F39" s="32">
        <f>F9+F10+F11+F12+F13+F14+F15+F16+F17+F18+F19+F20+F21+F22+F23+F24+F25+F26+F27+F28+F29+F30+F31+F32+F3+F33</f>
        <v>452</v>
      </c>
      <c r="G39" s="33">
        <f>G9+G10+G11+G12+G14+G13+G15+G16+G17+G18+G19+G20+G21+G22+G23+G24+G25+G26+G27+G28+G29+G30+G31+G32+G33</f>
        <v>4</v>
      </c>
      <c r="H39" s="32">
        <f>H9+H10+H11+H12+H13+H14++H15+H16+H17+H18+H19+H20+H21+H22+H23+H24+H25+H26+H27+H28+H29+H30+H31+H32+H33</f>
        <v>154</v>
      </c>
      <c r="I39" s="33">
        <f>I9+I10+I11+I12+I13+I14+I15+I16+I17+I18+I19+I20+I21+I22+I23+I24+I25+I26+I27+I28+I29+I30+I31+I32+I33</f>
        <v>0</v>
      </c>
      <c r="J39" s="32">
        <f>J9+J10+J11+J12+J13+J14++J15+J16+J17+J18+J19+J20+J21+J22+J23+J24+J25+J26+J27+J28+J29+J30+J31+J32+J33</f>
        <v>0</v>
      </c>
      <c r="K39" s="33">
        <f>K9+K10+K11+K12+K13+K14+K15+K16+K17+K18+K19+K20+K21+K22+K23+K24+K25+K26+K27+K28+K29+K30+K31+K32+K33</f>
        <v>0</v>
      </c>
      <c r="L39" s="34">
        <f>SUM(D39:K39)</f>
        <v>2502</v>
      </c>
    </row>
    <row r="40" spans="1:12" ht="15.75" thickBot="1" x14ac:dyDescent="0.3"/>
    <row r="41" spans="1:12" ht="16.5" thickBot="1" x14ac:dyDescent="0.3">
      <c r="D41" s="35">
        <f>SUM(D9:D37)</f>
        <v>1883</v>
      </c>
      <c r="E41" s="36"/>
      <c r="F41" s="35">
        <f>SUM(F9:F37)</f>
        <v>472</v>
      </c>
      <c r="G41" s="36"/>
      <c r="H41" s="35">
        <f>SUM(H9:H37)</f>
        <v>170</v>
      </c>
      <c r="I41" s="36"/>
      <c r="J41" s="35">
        <f>SUM(J9:J37)</f>
        <v>0</v>
      </c>
      <c r="K41" s="36"/>
      <c r="L41" s="37">
        <f>L9+L10+L11+L12+L13+L14+L15+L16+L17+L18+L19+L20+L21+L22+L23+L24+L25+L26+L27+L28+L29+L30+L31+L32+L33</f>
        <v>2502</v>
      </c>
    </row>
    <row r="43" spans="1:12" x14ac:dyDescent="0.25">
      <c r="B43" s="2" t="s">
        <v>62</v>
      </c>
      <c r="C43" s="2"/>
      <c r="D43" s="2"/>
      <c r="E43" s="2"/>
    </row>
    <row r="44" spans="1:12" ht="15.75" thickBot="1" x14ac:dyDescent="0.3">
      <c r="A44" s="211" t="s">
        <v>45</v>
      </c>
      <c r="B44" s="211"/>
    </row>
    <row r="45" spans="1:12" ht="14.25" customHeight="1" x14ac:dyDescent="0.25">
      <c r="A45" s="212" t="s">
        <v>2</v>
      </c>
      <c r="B45" s="212" t="s">
        <v>3</v>
      </c>
      <c r="C45" s="212" t="s">
        <v>4</v>
      </c>
      <c r="D45" s="215" t="s">
        <v>5</v>
      </c>
      <c r="E45" s="216"/>
      <c r="F45" s="216"/>
      <c r="G45" s="216"/>
      <c r="H45" s="216"/>
      <c r="I45" s="216"/>
      <c r="J45" s="216"/>
      <c r="K45" s="217"/>
      <c r="L45" s="218" t="s">
        <v>6</v>
      </c>
    </row>
    <row r="46" spans="1:12" ht="21.75" customHeight="1" x14ac:dyDescent="0.25">
      <c r="A46" s="213"/>
      <c r="B46" s="213"/>
      <c r="C46" s="213"/>
      <c r="D46" s="221" t="s">
        <v>7</v>
      </c>
      <c r="E46" s="222"/>
      <c r="F46" s="222" t="s">
        <v>8</v>
      </c>
      <c r="G46" s="222"/>
      <c r="H46" s="222" t="s">
        <v>9</v>
      </c>
      <c r="I46" s="222"/>
      <c r="J46" s="222" t="s">
        <v>10</v>
      </c>
      <c r="K46" s="222"/>
      <c r="L46" s="219"/>
    </row>
    <row r="47" spans="1:12" ht="13.5" customHeight="1" thickBot="1" x14ac:dyDescent="0.3">
      <c r="A47" s="213"/>
      <c r="B47" s="213"/>
      <c r="C47" s="213"/>
      <c r="D47" s="223">
        <v>1</v>
      </c>
      <c r="E47" s="224"/>
      <c r="F47" s="224">
        <v>2</v>
      </c>
      <c r="G47" s="224"/>
      <c r="H47" s="224">
        <v>3</v>
      </c>
      <c r="I47" s="224"/>
      <c r="J47" s="224">
        <v>4</v>
      </c>
      <c r="K47" s="224"/>
      <c r="L47" s="220"/>
    </row>
    <row r="48" spans="1:12" ht="15.75" thickBot="1" x14ac:dyDescent="0.3">
      <c r="A48" s="214"/>
      <c r="B48" s="214"/>
      <c r="C48" s="214"/>
      <c r="D48" s="4" t="s">
        <v>11</v>
      </c>
      <c r="E48" s="5" t="s">
        <v>12</v>
      </c>
      <c r="F48" s="5" t="s">
        <v>11</v>
      </c>
      <c r="G48" s="5" t="s">
        <v>12</v>
      </c>
      <c r="H48" s="5" t="s">
        <v>11</v>
      </c>
      <c r="I48" s="5" t="s">
        <v>12</v>
      </c>
      <c r="J48" s="5" t="s">
        <v>11</v>
      </c>
      <c r="K48" s="5" t="s">
        <v>12</v>
      </c>
      <c r="L48" s="6"/>
    </row>
    <row r="49" spans="1:12" ht="15.75" x14ac:dyDescent="0.25">
      <c r="A49" s="7">
        <v>1</v>
      </c>
      <c r="B49" s="8" t="s">
        <v>13</v>
      </c>
      <c r="C49" s="9">
        <v>14</v>
      </c>
      <c r="D49" s="38">
        <v>67</v>
      </c>
      <c r="E49" s="39">
        <v>4</v>
      </c>
      <c r="F49" s="38">
        <v>24</v>
      </c>
      <c r="G49" s="13">
        <v>1</v>
      </c>
      <c r="H49" s="14">
        <v>7</v>
      </c>
      <c r="I49" s="13">
        <v>0</v>
      </c>
      <c r="J49" s="14">
        <v>0</v>
      </c>
      <c r="K49" s="13">
        <v>0</v>
      </c>
      <c r="L49" s="16">
        <f>SUM(D49:K49)</f>
        <v>103</v>
      </c>
    </row>
    <row r="50" spans="1:12" ht="15.75" x14ac:dyDescent="0.25">
      <c r="A50" s="7">
        <v>2</v>
      </c>
      <c r="B50" s="8" t="s">
        <v>14</v>
      </c>
      <c r="C50" s="9">
        <v>14</v>
      </c>
      <c r="D50" s="38">
        <v>69</v>
      </c>
      <c r="E50" s="39">
        <v>0</v>
      </c>
      <c r="F50" s="38">
        <v>15</v>
      </c>
      <c r="G50" s="13">
        <v>0</v>
      </c>
      <c r="H50" s="14">
        <v>11</v>
      </c>
      <c r="I50" s="13">
        <v>0</v>
      </c>
      <c r="J50" s="14">
        <v>0</v>
      </c>
      <c r="K50" s="13">
        <v>0</v>
      </c>
      <c r="L50" s="16">
        <f t="shared" ref="L50:L77" si="2">SUM(D50:K50)</f>
        <v>95</v>
      </c>
    </row>
    <row r="51" spans="1:12" ht="15.75" x14ac:dyDescent="0.25">
      <c r="A51" s="7">
        <v>3</v>
      </c>
      <c r="B51" s="8" t="s">
        <v>15</v>
      </c>
      <c r="C51" s="9">
        <v>14</v>
      </c>
      <c r="D51" s="38">
        <v>175</v>
      </c>
      <c r="E51" s="39">
        <v>14</v>
      </c>
      <c r="F51" s="38">
        <v>87</v>
      </c>
      <c r="G51" s="13">
        <v>3</v>
      </c>
      <c r="H51" s="14">
        <v>4</v>
      </c>
      <c r="I51" s="13">
        <v>0</v>
      </c>
      <c r="J51" s="14">
        <v>0</v>
      </c>
      <c r="K51" s="13">
        <v>0</v>
      </c>
      <c r="L51" s="16">
        <f t="shared" si="2"/>
        <v>283</v>
      </c>
    </row>
    <row r="52" spans="1:12" ht="15.75" x14ac:dyDescent="0.25">
      <c r="A52" s="7">
        <v>4</v>
      </c>
      <c r="B52" s="17" t="s">
        <v>16</v>
      </c>
      <c r="C52" s="9">
        <v>14</v>
      </c>
      <c r="D52" s="38">
        <v>22</v>
      </c>
      <c r="E52" s="39">
        <v>1</v>
      </c>
      <c r="F52" s="38">
        <v>3</v>
      </c>
      <c r="G52" s="13">
        <v>0</v>
      </c>
      <c r="H52" s="14">
        <v>1</v>
      </c>
      <c r="I52" s="13">
        <v>0</v>
      </c>
      <c r="J52" s="14">
        <v>0</v>
      </c>
      <c r="K52" s="13">
        <v>0</v>
      </c>
      <c r="L52" s="16">
        <f t="shared" si="2"/>
        <v>27</v>
      </c>
    </row>
    <row r="53" spans="1:12" ht="15.75" x14ac:dyDescent="0.25">
      <c r="A53" s="7">
        <v>5</v>
      </c>
      <c r="B53" s="8" t="s">
        <v>17</v>
      </c>
      <c r="C53" s="9">
        <v>14</v>
      </c>
      <c r="D53" s="38">
        <v>54</v>
      </c>
      <c r="E53" s="39">
        <v>2</v>
      </c>
      <c r="F53" s="38">
        <v>14</v>
      </c>
      <c r="G53" s="13">
        <v>1</v>
      </c>
      <c r="H53" s="14">
        <v>4</v>
      </c>
      <c r="I53" s="13">
        <v>0</v>
      </c>
      <c r="J53" s="14">
        <v>0</v>
      </c>
      <c r="K53" s="13">
        <v>0</v>
      </c>
      <c r="L53" s="16">
        <f t="shared" si="2"/>
        <v>75</v>
      </c>
    </row>
    <row r="54" spans="1:12" ht="15.75" x14ac:dyDescent="0.25">
      <c r="A54" s="7">
        <v>6</v>
      </c>
      <c r="B54" s="8" t="s">
        <v>18</v>
      </c>
      <c r="C54" s="9">
        <v>14</v>
      </c>
      <c r="D54" s="38">
        <v>107</v>
      </c>
      <c r="E54" s="39">
        <v>3</v>
      </c>
      <c r="F54" s="38">
        <v>33</v>
      </c>
      <c r="G54" s="13">
        <v>1</v>
      </c>
      <c r="H54" s="14">
        <v>7</v>
      </c>
      <c r="I54" s="13">
        <v>0</v>
      </c>
      <c r="J54" s="14">
        <v>0</v>
      </c>
      <c r="K54" s="13">
        <v>0</v>
      </c>
      <c r="L54" s="16">
        <f t="shared" si="2"/>
        <v>151</v>
      </c>
    </row>
    <row r="55" spans="1:12" ht="15.75" x14ac:dyDescent="0.25">
      <c r="A55" s="7">
        <v>7</v>
      </c>
      <c r="B55" s="8" t="s">
        <v>19</v>
      </c>
      <c r="C55" s="9">
        <v>14</v>
      </c>
      <c r="D55" s="38">
        <v>38</v>
      </c>
      <c r="E55" s="39">
        <v>3</v>
      </c>
      <c r="F55" s="38">
        <v>10</v>
      </c>
      <c r="G55" s="13">
        <v>1</v>
      </c>
      <c r="H55" s="14">
        <v>1</v>
      </c>
      <c r="I55" s="13">
        <v>0</v>
      </c>
      <c r="J55" s="14">
        <v>0</v>
      </c>
      <c r="K55" s="13">
        <v>0</v>
      </c>
      <c r="L55" s="16">
        <f t="shared" si="2"/>
        <v>53</v>
      </c>
    </row>
    <row r="56" spans="1:12" ht="15.75" x14ac:dyDescent="0.25">
      <c r="A56" s="7">
        <v>8</v>
      </c>
      <c r="B56" s="8" t="s">
        <v>20</v>
      </c>
      <c r="C56" s="9">
        <v>14</v>
      </c>
      <c r="D56" s="38">
        <v>41</v>
      </c>
      <c r="E56" s="39">
        <v>3</v>
      </c>
      <c r="F56" s="38">
        <v>11</v>
      </c>
      <c r="G56" s="13">
        <v>0</v>
      </c>
      <c r="H56" s="14">
        <v>2</v>
      </c>
      <c r="I56" s="13">
        <v>0</v>
      </c>
      <c r="J56" s="14">
        <v>0</v>
      </c>
      <c r="K56" s="13">
        <v>0</v>
      </c>
      <c r="L56" s="16">
        <f t="shared" si="2"/>
        <v>57</v>
      </c>
    </row>
    <row r="57" spans="1:12" ht="15.75" x14ac:dyDescent="0.25">
      <c r="A57" s="7">
        <v>9</v>
      </c>
      <c r="B57" s="8" t="s">
        <v>21</v>
      </c>
      <c r="C57" s="9">
        <v>14</v>
      </c>
      <c r="D57" s="38">
        <v>114</v>
      </c>
      <c r="E57" s="39">
        <v>0</v>
      </c>
      <c r="F57" s="38">
        <v>13</v>
      </c>
      <c r="G57" s="13">
        <v>1</v>
      </c>
      <c r="H57" s="14">
        <v>3</v>
      </c>
      <c r="I57" s="13">
        <v>0</v>
      </c>
      <c r="J57" s="14">
        <v>0</v>
      </c>
      <c r="K57" s="13">
        <v>0</v>
      </c>
      <c r="L57" s="16">
        <f t="shared" si="2"/>
        <v>131</v>
      </c>
    </row>
    <row r="58" spans="1:12" ht="15.75" x14ac:dyDescent="0.25">
      <c r="A58" s="7">
        <v>10</v>
      </c>
      <c r="B58" s="8" t="s">
        <v>22</v>
      </c>
      <c r="C58" s="9">
        <v>14</v>
      </c>
      <c r="D58" s="38">
        <v>48</v>
      </c>
      <c r="E58" s="39">
        <v>0</v>
      </c>
      <c r="F58" s="38">
        <v>12</v>
      </c>
      <c r="G58" s="13">
        <v>0</v>
      </c>
      <c r="H58" s="14">
        <v>17</v>
      </c>
      <c r="I58" s="13">
        <v>0</v>
      </c>
      <c r="J58" s="14">
        <v>0</v>
      </c>
      <c r="K58" s="13">
        <v>0</v>
      </c>
      <c r="L58" s="16">
        <f t="shared" si="2"/>
        <v>77</v>
      </c>
    </row>
    <row r="59" spans="1:12" ht="15.75" x14ac:dyDescent="0.25">
      <c r="A59" s="7">
        <v>11</v>
      </c>
      <c r="B59" s="8" t="s">
        <v>23</v>
      </c>
      <c r="C59" s="9">
        <v>14</v>
      </c>
      <c r="D59" s="38">
        <v>0</v>
      </c>
      <c r="E59" s="39">
        <v>0</v>
      </c>
      <c r="F59" s="38">
        <v>0</v>
      </c>
      <c r="G59" s="13">
        <v>0</v>
      </c>
      <c r="H59" s="14">
        <v>0</v>
      </c>
      <c r="I59" s="13">
        <v>0</v>
      </c>
      <c r="J59" s="14">
        <v>0</v>
      </c>
      <c r="K59" s="13">
        <v>0</v>
      </c>
      <c r="L59" s="16">
        <f t="shared" si="2"/>
        <v>0</v>
      </c>
    </row>
    <row r="60" spans="1:12" ht="15.75" x14ac:dyDescent="0.25">
      <c r="A60" s="7">
        <v>12</v>
      </c>
      <c r="B60" s="8" t="s">
        <v>24</v>
      </c>
      <c r="C60" s="9">
        <v>14</v>
      </c>
      <c r="D60" s="38">
        <v>148</v>
      </c>
      <c r="E60" s="39">
        <v>7</v>
      </c>
      <c r="F60" s="38">
        <v>41</v>
      </c>
      <c r="G60" s="13">
        <v>1</v>
      </c>
      <c r="H60" s="14">
        <v>3</v>
      </c>
      <c r="I60" s="13">
        <v>0</v>
      </c>
      <c r="J60" s="14">
        <v>0</v>
      </c>
      <c r="K60" s="13">
        <v>0</v>
      </c>
      <c r="L60" s="16">
        <f t="shared" si="2"/>
        <v>200</v>
      </c>
    </row>
    <row r="61" spans="1:12" ht="15.75" x14ac:dyDescent="0.25">
      <c r="A61" s="7">
        <v>13</v>
      </c>
      <c r="B61" s="8" t="s">
        <v>25</v>
      </c>
      <c r="C61" s="9">
        <v>14</v>
      </c>
      <c r="D61" s="38">
        <v>43</v>
      </c>
      <c r="E61" s="39">
        <v>0</v>
      </c>
      <c r="F61" s="38">
        <v>4</v>
      </c>
      <c r="G61" s="13">
        <v>0</v>
      </c>
      <c r="H61" s="14">
        <v>4</v>
      </c>
      <c r="I61" s="13">
        <v>0</v>
      </c>
      <c r="J61" s="14">
        <v>0</v>
      </c>
      <c r="K61" s="13">
        <v>0</v>
      </c>
      <c r="L61" s="16">
        <f t="shared" si="2"/>
        <v>51</v>
      </c>
    </row>
    <row r="62" spans="1:12" ht="15.75" x14ac:dyDescent="0.25">
      <c r="A62" s="7">
        <v>14</v>
      </c>
      <c r="B62" s="8" t="s">
        <v>26</v>
      </c>
      <c r="C62" s="9">
        <v>14</v>
      </c>
      <c r="D62" s="38">
        <v>151</v>
      </c>
      <c r="E62" s="39">
        <v>5</v>
      </c>
      <c r="F62" s="38">
        <v>35</v>
      </c>
      <c r="G62" s="13">
        <v>1</v>
      </c>
      <c r="H62" s="14">
        <v>13</v>
      </c>
      <c r="I62" s="13">
        <v>0</v>
      </c>
      <c r="J62" s="14">
        <v>0</v>
      </c>
      <c r="K62" s="13">
        <v>0</v>
      </c>
      <c r="L62" s="16">
        <f t="shared" si="2"/>
        <v>205</v>
      </c>
    </row>
    <row r="63" spans="1:12" ht="15.75" x14ac:dyDescent="0.25">
      <c r="A63" s="7">
        <v>15</v>
      </c>
      <c r="B63" s="8" t="s">
        <v>27</v>
      </c>
      <c r="C63" s="9">
        <v>14</v>
      </c>
      <c r="D63" s="38">
        <v>114</v>
      </c>
      <c r="E63" s="39">
        <v>2</v>
      </c>
      <c r="F63" s="38">
        <v>15</v>
      </c>
      <c r="G63" s="13">
        <v>0</v>
      </c>
      <c r="H63" s="14">
        <v>8</v>
      </c>
      <c r="I63" s="13">
        <v>0</v>
      </c>
      <c r="J63" s="14">
        <v>0</v>
      </c>
      <c r="K63" s="13">
        <v>0</v>
      </c>
      <c r="L63" s="16">
        <f t="shared" si="2"/>
        <v>139</v>
      </c>
    </row>
    <row r="64" spans="1:12" ht="15.75" x14ac:dyDescent="0.25">
      <c r="A64" s="7">
        <v>16</v>
      </c>
      <c r="B64" s="8" t="s">
        <v>28</v>
      </c>
      <c r="C64" s="9">
        <v>14</v>
      </c>
      <c r="D64" s="38">
        <v>64</v>
      </c>
      <c r="E64" s="39">
        <v>2</v>
      </c>
      <c r="F64" s="38">
        <v>19</v>
      </c>
      <c r="G64" s="13">
        <v>0</v>
      </c>
      <c r="H64" s="14">
        <v>1</v>
      </c>
      <c r="I64" s="13">
        <v>0</v>
      </c>
      <c r="J64" s="14">
        <v>0</v>
      </c>
      <c r="K64" s="13">
        <v>0</v>
      </c>
      <c r="L64" s="16">
        <f t="shared" si="2"/>
        <v>86</v>
      </c>
    </row>
    <row r="65" spans="1:14" ht="15.75" x14ac:dyDescent="0.25">
      <c r="A65" s="7">
        <v>17</v>
      </c>
      <c r="B65" s="8" t="s">
        <v>29</v>
      </c>
      <c r="C65" s="9">
        <v>14</v>
      </c>
      <c r="D65" s="38">
        <v>44</v>
      </c>
      <c r="E65" s="39">
        <v>0</v>
      </c>
      <c r="F65" s="38">
        <v>14</v>
      </c>
      <c r="G65" s="13">
        <v>0</v>
      </c>
      <c r="H65" s="14">
        <v>0</v>
      </c>
      <c r="I65" s="13">
        <v>0</v>
      </c>
      <c r="J65" s="14">
        <v>0</v>
      </c>
      <c r="K65" s="13">
        <v>0</v>
      </c>
      <c r="L65" s="16">
        <f t="shared" si="2"/>
        <v>58</v>
      </c>
    </row>
    <row r="66" spans="1:14" ht="15.75" x14ac:dyDescent="0.25">
      <c r="A66" s="7">
        <v>18</v>
      </c>
      <c r="B66" s="8" t="s">
        <v>30</v>
      </c>
      <c r="C66" s="9">
        <v>14</v>
      </c>
      <c r="D66" s="38">
        <v>42</v>
      </c>
      <c r="E66" s="39">
        <v>1</v>
      </c>
      <c r="F66" s="38">
        <v>9</v>
      </c>
      <c r="G66" s="13">
        <v>0</v>
      </c>
      <c r="H66" s="14">
        <v>1</v>
      </c>
      <c r="I66" s="13">
        <v>0</v>
      </c>
      <c r="J66" s="14">
        <v>0</v>
      </c>
      <c r="K66" s="13">
        <v>0</v>
      </c>
      <c r="L66" s="16">
        <f t="shared" si="2"/>
        <v>53</v>
      </c>
    </row>
    <row r="67" spans="1:14" ht="15.75" x14ac:dyDescent="0.25">
      <c r="A67" s="7">
        <v>19</v>
      </c>
      <c r="B67" s="8" t="s">
        <v>31</v>
      </c>
      <c r="C67" s="9">
        <v>14</v>
      </c>
      <c r="D67" s="38">
        <v>63</v>
      </c>
      <c r="E67" s="39">
        <v>2</v>
      </c>
      <c r="F67" s="38">
        <v>20</v>
      </c>
      <c r="G67" s="13">
        <v>0</v>
      </c>
      <c r="H67" s="14">
        <v>4</v>
      </c>
      <c r="I67" s="13">
        <v>0</v>
      </c>
      <c r="J67" s="14">
        <v>0</v>
      </c>
      <c r="K67" s="13">
        <v>0</v>
      </c>
      <c r="L67" s="16">
        <f t="shared" si="2"/>
        <v>89</v>
      </c>
    </row>
    <row r="68" spans="1:14" ht="15.75" x14ac:dyDescent="0.25">
      <c r="A68" s="7">
        <v>20</v>
      </c>
      <c r="B68" s="8" t="s">
        <v>32</v>
      </c>
      <c r="C68" s="9">
        <v>14</v>
      </c>
      <c r="D68" s="38">
        <v>16</v>
      </c>
      <c r="E68" s="39">
        <v>0</v>
      </c>
      <c r="F68" s="38">
        <v>2</v>
      </c>
      <c r="G68" s="13">
        <v>0</v>
      </c>
      <c r="H68" s="14">
        <v>0</v>
      </c>
      <c r="I68" s="13">
        <v>0</v>
      </c>
      <c r="J68" s="14">
        <v>0</v>
      </c>
      <c r="K68" s="13">
        <v>0</v>
      </c>
      <c r="L68" s="16">
        <f t="shared" si="2"/>
        <v>18</v>
      </c>
    </row>
    <row r="69" spans="1:14" ht="15.75" x14ac:dyDescent="0.25">
      <c r="A69" s="7">
        <v>21</v>
      </c>
      <c r="B69" s="8" t="s">
        <v>33</v>
      </c>
      <c r="C69" s="9">
        <v>14</v>
      </c>
      <c r="D69" s="38">
        <v>92</v>
      </c>
      <c r="E69" s="39">
        <v>1</v>
      </c>
      <c r="F69" s="38">
        <v>8</v>
      </c>
      <c r="G69" s="13">
        <v>0</v>
      </c>
      <c r="H69" s="14">
        <v>0</v>
      </c>
      <c r="I69" s="13">
        <v>0</v>
      </c>
      <c r="J69" s="14">
        <v>0</v>
      </c>
      <c r="K69" s="13">
        <v>0</v>
      </c>
      <c r="L69" s="16">
        <f t="shared" si="2"/>
        <v>101</v>
      </c>
    </row>
    <row r="70" spans="1:14" ht="15.75" x14ac:dyDescent="0.25">
      <c r="A70" s="7">
        <v>22</v>
      </c>
      <c r="B70" s="8" t="s">
        <v>34</v>
      </c>
      <c r="C70" s="9">
        <v>14</v>
      </c>
      <c r="D70" s="38">
        <v>64</v>
      </c>
      <c r="E70" s="39">
        <v>9</v>
      </c>
      <c r="F70" s="38">
        <v>17</v>
      </c>
      <c r="G70" s="13">
        <v>1</v>
      </c>
      <c r="H70" s="14">
        <v>3</v>
      </c>
      <c r="I70" s="13">
        <v>0</v>
      </c>
      <c r="J70" s="14">
        <v>0</v>
      </c>
      <c r="K70" s="13">
        <v>0</v>
      </c>
      <c r="L70" s="16">
        <f t="shared" si="2"/>
        <v>94</v>
      </c>
    </row>
    <row r="71" spans="1:14" ht="15.75" x14ac:dyDescent="0.25">
      <c r="A71" s="7">
        <v>23</v>
      </c>
      <c r="B71" s="8" t="s">
        <v>35</v>
      </c>
      <c r="C71" s="9">
        <v>14</v>
      </c>
      <c r="D71" s="38">
        <v>33</v>
      </c>
      <c r="E71" s="39">
        <v>4</v>
      </c>
      <c r="F71" s="38">
        <v>19</v>
      </c>
      <c r="G71" s="13">
        <v>0</v>
      </c>
      <c r="H71" s="14">
        <v>4</v>
      </c>
      <c r="I71" s="13">
        <v>0</v>
      </c>
      <c r="J71" s="14">
        <v>0</v>
      </c>
      <c r="K71" s="13">
        <v>0</v>
      </c>
      <c r="L71" s="16">
        <f t="shared" si="2"/>
        <v>60</v>
      </c>
    </row>
    <row r="72" spans="1:14" ht="15.75" x14ac:dyDescent="0.25">
      <c r="A72" s="7">
        <v>24</v>
      </c>
      <c r="B72" s="8" t="s">
        <v>36</v>
      </c>
      <c r="C72" s="9">
        <v>14</v>
      </c>
      <c r="D72" s="38">
        <v>47</v>
      </c>
      <c r="E72" s="39">
        <v>2</v>
      </c>
      <c r="F72" s="38">
        <v>9</v>
      </c>
      <c r="G72" s="13">
        <v>0</v>
      </c>
      <c r="H72" s="14">
        <v>4</v>
      </c>
      <c r="I72" s="13">
        <v>0</v>
      </c>
      <c r="J72" s="14">
        <v>0</v>
      </c>
      <c r="K72" s="13">
        <v>0</v>
      </c>
      <c r="L72" s="16">
        <f t="shared" si="2"/>
        <v>62</v>
      </c>
    </row>
    <row r="73" spans="1:14" ht="15.75" x14ac:dyDescent="0.25">
      <c r="A73" s="7">
        <v>25</v>
      </c>
      <c r="B73" s="18" t="s">
        <v>37</v>
      </c>
      <c r="C73" s="19">
        <v>14</v>
      </c>
      <c r="D73" s="38">
        <v>106</v>
      </c>
      <c r="E73" s="39">
        <v>4</v>
      </c>
      <c r="F73" s="38">
        <v>14</v>
      </c>
      <c r="G73" s="13">
        <v>1</v>
      </c>
      <c r="H73" s="14">
        <v>2</v>
      </c>
      <c r="I73" s="13">
        <v>0</v>
      </c>
      <c r="J73" s="14">
        <v>0</v>
      </c>
      <c r="K73" s="13">
        <v>0</v>
      </c>
      <c r="L73" s="16">
        <f t="shared" si="2"/>
        <v>127</v>
      </c>
    </row>
    <row r="74" spans="1:14" ht="15.75" x14ac:dyDescent="0.25">
      <c r="A74" s="7">
        <v>26</v>
      </c>
      <c r="B74" s="8" t="s">
        <v>38</v>
      </c>
      <c r="C74" s="22">
        <v>14</v>
      </c>
      <c r="D74" s="38">
        <v>26</v>
      </c>
      <c r="E74" s="39">
        <v>1</v>
      </c>
      <c r="F74" s="38">
        <v>16</v>
      </c>
      <c r="G74" s="13">
        <v>0</v>
      </c>
      <c r="H74" s="14">
        <v>5</v>
      </c>
      <c r="I74" s="13">
        <v>0</v>
      </c>
      <c r="J74" s="14">
        <v>0</v>
      </c>
      <c r="K74" s="13">
        <v>0</v>
      </c>
      <c r="L74" s="16">
        <f t="shared" si="2"/>
        <v>48</v>
      </c>
    </row>
    <row r="75" spans="1:14" ht="15.75" x14ac:dyDescent="0.25">
      <c r="A75" s="7">
        <v>27</v>
      </c>
      <c r="B75" s="18" t="s">
        <v>39</v>
      </c>
      <c r="C75" s="22">
        <v>14</v>
      </c>
      <c r="D75" s="38">
        <v>0</v>
      </c>
      <c r="E75" s="39">
        <v>0</v>
      </c>
      <c r="F75" s="38">
        <v>0</v>
      </c>
      <c r="G75" s="13">
        <v>0</v>
      </c>
      <c r="H75" s="14">
        <v>0</v>
      </c>
      <c r="I75" s="13">
        <v>0</v>
      </c>
      <c r="J75" s="14">
        <v>0</v>
      </c>
      <c r="K75" s="13">
        <v>0</v>
      </c>
      <c r="L75" s="16">
        <f t="shared" si="2"/>
        <v>0</v>
      </c>
    </row>
    <row r="76" spans="1:14" ht="15.75" x14ac:dyDescent="0.25">
      <c r="A76" s="7">
        <v>28</v>
      </c>
      <c r="B76" s="18" t="s">
        <v>40</v>
      </c>
      <c r="C76" s="22">
        <v>14</v>
      </c>
      <c r="D76" s="38">
        <v>0</v>
      </c>
      <c r="E76" s="39">
        <v>0</v>
      </c>
      <c r="F76" s="38">
        <v>0</v>
      </c>
      <c r="G76" s="13">
        <v>0</v>
      </c>
      <c r="H76" s="14">
        <v>0</v>
      </c>
      <c r="I76" s="13">
        <v>0</v>
      </c>
      <c r="J76" s="14">
        <v>0</v>
      </c>
      <c r="K76" s="13">
        <v>0</v>
      </c>
      <c r="L76" s="16">
        <f t="shared" si="2"/>
        <v>0</v>
      </c>
    </row>
    <row r="77" spans="1:14" ht="15.75" x14ac:dyDescent="0.25">
      <c r="A77" s="40">
        <v>29</v>
      </c>
      <c r="B77" s="18" t="s">
        <v>41</v>
      </c>
      <c r="C77" s="25">
        <v>14</v>
      </c>
      <c r="D77" s="38">
        <v>0</v>
      </c>
      <c r="E77" s="41">
        <v>0</v>
      </c>
      <c r="F77" s="38">
        <v>0</v>
      </c>
      <c r="G77" s="42">
        <v>0</v>
      </c>
      <c r="H77" s="14">
        <v>0</v>
      </c>
      <c r="I77" s="42">
        <v>0</v>
      </c>
      <c r="J77" s="14">
        <v>0</v>
      </c>
      <c r="K77" s="42">
        <v>0</v>
      </c>
      <c r="L77" s="16">
        <f t="shared" si="2"/>
        <v>0</v>
      </c>
    </row>
    <row r="78" spans="1:14" ht="15.75" x14ac:dyDescent="0.25">
      <c r="A78" s="229" t="s">
        <v>42</v>
      </c>
      <c r="B78" s="229"/>
      <c r="C78" s="26">
        <v>14</v>
      </c>
      <c r="D78" s="32">
        <f t="shared" ref="D78:K78" si="3">SUM(D49:D77)</f>
        <v>1788</v>
      </c>
      <c r="E78" s="33">
        <f t="shared" si="3"/>
        <v>70</v>
      </c>
      <c r="F78" s="32">
        <f t="shared" si="3"/>
        <v>464</v>
      </c>
      <c r="G78" s="33">
        <f t="shared" si="3"/>
        <v>12</v>
      </c>
      <c r="H78" s="32">
        <f t="shared" si="3"/>
        <v>109</v>
      </c>
      <c r="I78" s="33">
        <f t="shared" si="3"/>
        <v>0</v>
      </c>
      <c r="J78" s="32">
        <f t="shared" si="3"/>
        <v>0</v>
      </c>
      <c r="K78" s="33">
        <f t="shared" si="3"/>
        <v>0</v>
      </c>
      <c r="L78" s="34">
        <f>SUM(D78:K78)</f>
        <v>2443</v>
      </c>
    </row>
    <row r="79" spans="1:14" ht="15.75" x14ac:dyDescent="0.25">
      <c r="A79" s="230" t="s">
        <v>43</v>
      </c>
      <c r="B79" s="231"/>
      <c r="C79" s="32">
        <v>14</v>
      </c>
      <c r="D79" s="32">
        <f t="shared" ref="D79:K79" si="4">D49+D50+D51+D52+D53+D54+D55+D56+D57+D58+D59+D60+D61+D62+D63+D64+D65+D66+D67+D68+D69+D70+D71+D72+D73</f>
        <v>1762</v>
      </c>
      <c r="E79" s="33">
        <f t="shared" si="4"/>
        <v>69</v>
      </c>
      <c r="F79" s="32">
        <f t="shared" si="4"/>
        <v>448</v>
      </c>
      <c r="G79" s="33">
        <f t="shared" si="4"/>
        <v>12</v>
      </c>
      <c r="H79" s="32">
        <f t="shared" si="4"/>
        <v>104</v>
      </c>
      <c r="I79" s="33">
        <f t="shared" si="4"/>
        <v>0</v>
      </c>
      <c r="J79" s="32">
        <f t="shared" si="4"/>
        <v>0</v>
      </c>
      <c r="K79" s="33">
        <f t="shared" si="4"/>
        <v>0</v>
      </c>
      <c r="L79" s="34">
        <f>SUM(D79:K79)</f>
        <v>2395</v>
      </c>
    </row>
    <row r="80" spans="1:14" x14ac:dyDescent="0.25">
      <c r="N80" s="111"/>
    </row>
    <row r="81" spans="1:13" ht="15.75" x14ac:dyDescent="0.25">
      <c r="D81" s="171"/>
      <c r="E81" s="133"/>
      <c r="F81" s="133"/>
      <c r="G81" s="133"/>
      <c r="H81" s="133"/>
      <c r="I81" s="133"/>
      <c r="J81" s="133"/>
      <c r="K81" s="133"/>
      <c r="L81" s="171"/>
      <c r="M81" s="152"/>
    </row>
    <row r="83" spans="1:13" x14ac:dyDescent="0.25">
      <c r="B83" s="2" t="s">
        <v>62</v>
      </c>
      <c r="C83" s="2"/>
      <c r="D83" s="2"/>
      <c r="E83" s="2"/>
    </row>
    <row r="84" spans="1:13" ht="15.75" thickBot="1" x14ac:dyDescent="0.3">
      <c r="A84" s="211" t="s">
        <v>46</v>
      </c>
      <c r="B84" s="211"/>
    </row>
    <row r="85" spans="1:13" ht="12.75" customHeight="1" x14ac:dyDescent="0.25">
      <c r="A85" s="212" t="s">
        <v>2</v>
      </c>
      <c r="B85" s="212" t="s">
        <v>3</v>
      </c>
      <c r="C85" s="212" t="s">
        <v>4</v>
      </c>
      <c r="D85" s="215" t="s">
        <v>5</v>
      </c>
      <c r="E85" s="216"/>
      <c r="F85" s="216"/>
      <c r="G85" s="216"/>
      <c r="H85" s="216"/>
      <c r="I85" s="216"/>
      <c r="J85" s="216"/>
      <c r="K85" s="217"/>
      <c r="L85" s="218" t="s">
        <v>6</v>
      </c>
    </row>
    <row r="86" spans="1:13" ht="21" customHeight="1" x14ac:dyDescent="0.25">
      <c r="A86" s="213"/>
      <c r="B86" s="213"/>
      <c r="C86" s="213"/>
      <c r="D86" s="221" t="s">
        <v>7</v>
      </c>
      <c r="E86" s="222"/>
      <c r="F86" s="222" t="s">
        <v>8</v>
      </c>
      <c r="G86" s="222"/>
      <c r="H86" s="222" t="s">
        <v>9</v>
      </c>
      <c r="I86" s="222"/>
      <c r="J86" s="222" t="s">
        <v>10</v>
      </c>
      <c r="K86" s="222"/>
      <c r="L86" s="219"/>
    </row>
    <row r="87" spans="1:13" ht="13.5" customHeight="1" thickBot="1" x14ac:dyDescent="0.3">
      <c r="A87" s="213"/>
      <c r="B87" s="213"/>
      <c r="C87" s="213"/>
      <c r="D87" s="223">
        <v>1</v>
      </c>
      <c r="E87" s="224"/>
      <c r="F87" s="224">
        <v>2</v>
      </c>
      <c r="G87" s="224"/>
      <c r="H87" s="224">
        <v>3</v>
      </c>
      <c r="I87" s="224"/>
      <c r="J87" s="224">
        <v>4</v>
      </c>
      <c r="K87" s="224"/>
      <c r="L87" s="220"/>
    </row>
    <row r="88" spans="1:13" ht="15.75" thickBot="1" x14ac:dyDescent="0.3">
      <c r="A88" s="214"/>
      <c r="B88" s="214"/>
      <c r="C88" s="214"/>
      <c r="D88" s="4" t="s">
        <v>11</v>
      </c>
      <c r="E88" s="5" t="s">
        <v>12</v>
      </c>
      <c r="F88" s="5" t="s">
        <v>11</v>
      </c>
      <c r="G88" s="5" t="s">
        <v>12</v>
      </c>
      <c r="H88" s="5" t="s">
        <v>11</v>
      </c>
      <c r="I88" s="5" t="s">
        <v>12</v>
      </c>
      <c r="J88" s="5" t="s">
        <v>11</v>
      </c>
      <c r="K88" s="5" t="s">
        <v>12</v>
      </c>
      <c r="L88" s="6"/>
    </row>
    <row r="89" spans="1:13" ht="15.75" x14ac:dyDescent="0.25">
      <c r="A89" s="7">
        <v>1</v>
      </c>
      <c r="B89" s="8" t="s">
        <v>13</v>
      </c>
      <c r="C89" s="9">
        <v>14</v>
      </c>
      <c r="D89" s="45">
        <v>46</v>
      </c>
      <c r="E89" s="24">
        <v>1</v>
      </c>
      <c r="F89" s="46">
        <v>18</v>
      </c>
      <c r="G89" s="24">
        <v>0</v>
      </c>
      <c r="H89" s="46">
        <v>2</v>
      </c>
      <c r="I89" s="24">
        <v>0</v>
      </c>
      <c r="J89" s="46">
        <v>0</v>
      </c>
      <c r="K89" s="24">
        <v>0</v>
      </c>
      <c r="L89" s="47">
        <f>SUM(D89:K89)</f>
        <v>67</v>
      </c>
    </row>
    <row r="90" spans="1:13" ht="15.75" x14ac:dyDescent="0.25">
      <c r="A90" s="7">
        <v>2</v>
      </c>
      <c r="B90" s="8" t="s">
        <v>14</v>
      </c>
      <c r="C90" s="9">
        <v>14</v>
      </c>
      <c r="D90" s="45">
        <v>61</v>
      </c>
      <c r="E90" s="24">
        <v>0</v>
      </c>
      <c r="F90" s="46">
        <v>15</v>
      </c>
      <c r="G90" s="24">
        <v>0</v>
      </c>
      <c r="H90" s="46">
        <v>6</v>
      </c>
      <c r="I90" s="24">
        <v>0</v>
      </c>
      <c r="J90" s="46">
        <v>0</v>
      </c>
      <c r="K90" s="24">
        <v>0</v>
      </c>
      <c r="L90" s="47">
        <f t="shared" ref="L90:L117" si="5">SUM(D90:K90)</f>
        <v>82</v>
      </c>
    </row>
    <row r="91" spans="1:13" ht="15.75" x14ac:dyDescent="0.25">
      <c r="A91" s="7">
        <v>3</v>
      </c>
      <c r="B91" s="8" t="s">
        <v>15</v>
      </c>
      <c r="C91" s="9">
        <v>14</v>
      </c>
      <c r="D91" s="45">
        <v>208</v>
      </c>
      <c r="E91" s="24">
        <v>5</v>
      </c>
      <c r="F91" s="46">
        <v>95</v>
      </c>
      <c r="G91" s="24">
        <v>0</v>
      </c>
      <c r="H91" s="46">
        <v>11</v>
      </c>
      <c r="I91" s="24">
        <v>0</v>
      </c>
      <c r="J91" s="46">
        <v>0</v>
      </c>
      <c r="K91" s="24">
        <v>0</v>
      </c>
      <c r="L91" s="47">
        <f t="shared" si="5"/>
        <v>319</v>
      </c>
      <c r="M91" s="3"/>
    </row>
    <row r="92" spans="1:13" ht="15.75" x14ac:dyDescent="0.25">
      <c r="A92" s="7">
        <v>4</v>
      </c>
      <c r="B92" s="17" t="s">
        <v>16</v>
      </c>
      <c r="C92" s="9">
        <v>14</v>
      </c>
      <c r="D92" s="45">
        <v>14</v>
      </c>
      <c r="E92" s="24">
        <v>1</v>
      </c>
      <c r="F92" s="46">
        <v>2</v>
      </c>
      <c r="G92" s="24">
        <v>0</v>
      </c>
      <c r="H92" s="46">
        <v>0</v>
      </c>
      <c r="I92" s="24">
        <v>0</v>
      </c>
      <c r="J92" s="46">
        <v>0</v>
      </c>
      <c r="K92" s="24">
        <v>0</v>
      </c>
      <c r="L92" s="47">
        <f t="shared" si="5"/>
        <v>17</v>
      </c>
    </row>
    <row r="93" spans="1:13" ht="15.75" x14ac:dyDescent="0.25">
      <c r="A93" s="7">
        <v>5</v>
      </c>
      <c r="B93" s="8" t="s">
        <v>17</v>
      </c>
      <c r="C93" s="9">
        <v>14</v>
      </c>
      <c r="D93" s="45">
        <v>75</v>
      </c>
      <c r="E93" s="24">
        <v>1</v>
      </c>
      <c r="F93" s="46">
        <v>11</v>
      </c>
      <c r="G93" s="24">
        <v>0</v>
      </c>
      <c r="H93" s="46">
        <v>6</v>
      </c>
      <c r="I93" s="24">
        <v>0</v>
      </c>
      <c r="J93" s="46">
        <v>0</v>
      </c>
      <c r="K93" s="24">
        <v>0</v>
      </c>
      <c r="L93" s="47">
        <f t="shared" si="5"/>
        <v>93</v>
      </c>
    </row>
    <row r="94" spans="1:13" ht="15.75" x14ac:dyDescent="0.25">
      <c r="A94" s="7">
        <v>6</v>
      </c>
      <c r="B94" s="8" t="s">
        <v>18</v>
      </c>
      <c r="C94" s="9">
        <v>14</v>
      </c>
      <c r="D94" s="45">
        <v>107</v>
      </c>
      <c r="E94" s="24">
        <v>1</v>
      </c>
      <c r="F94" s="46">
        <v>29</v>
      </c>
      <c r="G94" s="24">
        <v>0</v>
      </c>
      <c r="H94" s="46">
        <v>12</v>
      </c>
      <c r="I94" s="24">
        <v>0</v>
      </c>
      <c r="J94" s="46">
        <v>0</v>
      </c>
      <c r="K94" s="24">
        <v>0</v>
      </c>
      <c r="L94" s="47">
        <f t="shared" si="5"/>
        <v>149</v>
      </c>
    </row>
    <row r="95" spans="1:13" ht="15.75" x14ac:dyDescent="0.25">
      <c r="A95" s="7">
        <v>7</v>
      </c>
      <c r="B95" s="8" t="s">
        <v>19</v>
      </c>
      <c r="C95" s="9">
        <v>14</v>
      </c>
      <c r="D95" s="45">
        <v>40</v>
      </c>
      <c r="E95" s="24">
        <v>0</v>
      </c>
      <c r="F95" s="46">
        <v>7</v>
      </c>
      <c r="G95" s="24">
        <v>2</v>
      </c>
      <c r="H95" s="46">
        <v>1</v>
      </c>
      <c r="I95" s="24">
        <v>0</v>
      </c>
      <c r="J95" s="46">
        <v>0</v>
      </c>
      <c r="K95" s="24">
        <v>0</v>
      </c>
      <c r="L95" s="47">
        <f t="shared" si="5"/>
        <v>50</v>
      </c>
    </row>
    <row r="96" spans="1:13" ht="15.75" x14ac:dyDescent="0.25">
      <c r="A96" s="7">
        <v>8</v>
      </c>
      <c r="B96" s="8" t="s">
        <v>20</v>
      </c>
      <c r="C96" s="9">
        <v>14</v>
      </c>
      <c r="D96" s="45">
        <v>53</v>
      </c>
      <c r="E96" s="24">
        <v>2</v>
      </c>
      <c r="F96" s="46">
        <v>5</v>
      </c>
      <c r="G96" s="24">
        <v>0</v>
      </c>
      <c r="H96" s="46">
        <v>3</v>
      </c>
      <c r="I96" s="24">
        <v>0</v>
      </c>
      <c r="J96" s="46">
        <v>0</v>
      </c>
      <c r="K96" s="24">
        <v>0</v>
      </c>
      <c r="L96" s="47">
        <f t="shared" si="5"/>
        <v>63</v>
      </c>
    </row>
    <row r="97" spans="1:12" ht="15.75" x14ac:dyDescent="0.25">
      <c r="A97" s="7">
        <v>80</v>
      </c>
      <c r="B97" s="17" t="s">
        <v>21</v>
      </c>
      <c r="C97" s="9">
        <v>14</v>
      </c>
      <c r="D97" s="45">
        <v>80</v>
      </c>
      <c r="E97" s="24">
        <v>0</v>
      </c>
      <c r="F97" s="46">
        <v>17</v>
      </c>
      <c r="G97" s="24">
        <v>0</v>
      </c>
      <c r="H97" s="46">
        <v>6</v>
      </c>
      <c r="I97" s="24">
        <v>0</v>
      </c>
      <c r="J97" s="46">
        <v>0</v>
      </c>
      <c r="K97" s="24">
        <v>0</v>
      </c>
      <c r="L97" s="47">
        <f t="shared" si="5"/>
        <v>103</v>
      </c>
    </row>
    <row r="98" spans="1:12" ht="15.75" x14ac:dyDescent="0.25">
      <c r="A98" s="7">
        <v>10</v>
      </c>
      <c r="B98" s="17" t="s">
        <v>22</v>
      </c>
      <c r="C98" s="9">
        <v>14</v>
      </c>
      <c r="D98" s="45">
        <v>47</v>
      </c>
      <c r="E98" s="24">
        <v>0</v>
      </c>
      <c r="F98" s="46">
        <v>11</v>
      </c>
      <c r="G98" s="24">
        <v>0</v>
      </c>
      <c r="H98" s="46">
        <v>20</v>
      </c>
      <c r="I98" s="24">
        <v>0</v>
      </c>
      <c r="J98" s="46">
        <v>0</v>
      </c>
      <c r="K98" s="24">
        <v>0</v>
      </c>
      <c r="L98" s="47">
        <f t="shared" si="5"/>
        <v>78</v>
      </c>
    </row>
    <row r="99" spans="1:12" ht="15.75" x14ac:dyDescent="0.25">
      <c r="A99" s="7">
        <v>11</v>
      </c>
      <c r="B99" s="17" t="s">
        <v>23</v>
      </c>
      <c r="C99" s="9">
        <v>14</v>
      </c>
      <c r="D99" s="45">
        <v>0</v>
      </c>
      <c r="E99" s="24">
        <v>0</v>
      </c>
      <c r="F99" s="46">
        <v>0</v>
      </c>
      <c r="G99" s="24">
        <v>0</v>
      </c>
      <c r="H99" s="46">
        <v>0</v>
      </c>
      <c r="I99" s="24">
        <v>0</v>
      </c>
      <c r="J99" s="46">
        <v>0</v>
      </c>
      <c r="K99" s="24">
        <v>0</v>
      </c>
      <c r="L99" s="47">
        <f t="shared" si="5"/>
        <v>0</v>
      </c>
    </row>
    <row r="100" spans="1:12" ht="15.75" x14ac:dyDescent="0.25">
      <c r="A100" s="7">
        <v>12</v>
      </c>
      <c r="B100" s="17" t="s">
        <v>24</v>
      </c>
      <c r="C100" s="9">
        <v>14</v>
      </c>
      <c r="D100" s="45">
        <v>142</v>
      </c>
      <c r="E100" s="24">
        <v>7</v>
      </c>
      <c r="F100" s="46">
        <v>22</v>
      </c>
      <c r="G100" s="24">
        <v>4</v>
      </c>
      <c r="H100" s="46">
        <v>4</v>
      </c>
      <c r="I100" s="24">
        <v>0</v>
      </c>
      <c r="J100" s="46">
        <v>0</v>
      </c>
      <c r="K100" s="24">
        <v>0</v>
      </c>
      <c r="L100" s="47">
        <f t="shared" si="5"/>
        <v>179</v>
      </c>
    </row>
    <row r="101" spans="1:12" ht="15.75" x14ac:dyDescent="0.25">
      <c r="A101" s="7">
        <v>13</v>
      </c>
      <c r="B101" s="17" t="s">
        <v>25</v>
      </c>
      <c r="C101" s="9">
        <v>14</v>
      </c>
      <c r="D101" s="45">
        <v>33</v>
      </c>
      <c r="E101" s="24">
        <v>0</v>
      </c>
      <c r="F101" s="46">
        <v>4</v>
      </c>
      <c r="G101" s="24">
        <v>0</v>
      </c>
      <c r="H101" s="46">
        <v>0</v>
      </c>
      <c r="I101" s="24">
        <v>0</v>
      </c>
      <c r="J101" s="46">
        <v>0</v>
      </c>
      <c r="K101" s="24">
        <v>0</v>
      </c>
      <c r="L101" s="47">
        <f t="shared" si="5"/>
        <v>37</v>
      </c>
    </row>
    <row r="102" spans="1:12" ht="15.75" x14ac:dyDescent="0.25">
      <c r="A102" s="7">
        <v>14</v>
      </c>
      <c r="B102" s="17" t="s">
        <v>26</v>
      </c>
      <c r="C102" s="9">
        <v>14</v>
      </c>
      <c r="D102" s="45">
        <v>117</v>
      </c>
      <c r="E102" s="24">
        <v>2</v>
      </c>
      <c r="F102" s="46">
        <v>33</v>
      </c>
      <c r="G102" s="24">
        <v>3</v>
      </c>
      <c r="H102" s="46">
        <v>10</v>
      </c>
      <c r="I102" s="24">
        <v>2</v>
      </c>
      <c r="J102" s="46">
        <v>0</v>
      </c>
      <c r="K102" s="24">
        <v>0</v>
      </c>
      <c r="L102" s="47">
        <f t="shared" si="5"/>
        <v>167</v>
      </c>
    </row>
    <row r="103" spans="1:12" ht="15.75" x14ac:dyDescent="0.25">
      <c r="A103" s="7">
        <v>15</v>
      </c>
      <c r="B103" s="17" t="s">
        <v>27</v>
      </c>
      <c r="C103" s="9">
        <v>14</v>
      </c>
      <c r="D103" s="45">
        <v>107</v>
      </c>
      <c r="E103" s="24">
        <v>1</v>
      </c>
      <c r="F103" s="46">
        <v>19</v>
      </c>
      <c r="G103" s="24">
        <v>1</v>
      </c>
      <c r="H103" s="46">
        <v>4</v>
      </c>
      <c r="I103" s="24">
        <v>0</v>
      </c>
      <c r="J103" s="46">
        <v>0</v>
      </c>
      <c r="K103" s="24">
        <v>0</v>
      </c>
      <c r="L103" s="47">
        <f t="shared" si="5"/>
        <v>132</v>
      </c>
    </row>
    <row r="104" spans="1:12" ht="15.75" x14ac:dyDescent="0.25">
      <c r="A104" s="7">
        <v>16</v>
      </c>
      <c r="B104" s="17" t="s">
        <v>28</v>
      </c>
      <c r="C104" s="9">
        <v>14</v>
      </c>
      <c r="D104" s="45">
        <v>51</v>
      </c>
      <c r="E104" s="24">
        <v>0</v>
      </c>
      <c r="F104" s="46">
        <v>11</v>
      </c>
      <c r="G104" s="24">
        <v>0</v>
      </c>
      <c r="H104" s="46">
        <v>0</v>
      </c>
      <c r="I104" s="24">
        <v>0</v>
      </c>
      <c r="J104" s="46">
        <v>0</v>
      </c>
      <c r="K104" s="24">
        <v>0</v>
      </c>
      <c r="L104" s="47">
        <f t="shared" si="5"/>
        <v>62</v>
      </c>
    </row>
    <row r="105" spans="1:12" ht="15.75" x14ac:dyDescent="0.25">
      <c r="A105" s="7">
        <v>17</v>
      </c>
      <c r="B105" s="17" t="s">
        <v>29</v>
      </c>
      <c r="C105" s="9">
        <v>14</v>
      </c>
      <c r="D105" s="45">
        <v>41</v>
      </c>
      <c r="E105" s="24">
        <v>2</v>
      </c>
      <c r="F105" s="46">
        <v>13</v>
      </c>
      <c r="G105" s="24">
        <v>0</v>
      </c>
      <c r="H105" s="46">
        <v>1</v>
      </c>
      <c r="I105" s="24">
        <v>0</v>
      </c>
      <c r="J105" s="46">
        <v>0</v>
      </c>
      <c r="K105" s="24">
        <v>0</v>
      </c>
      <c r="L105" s="47">
        <f t="shared" si="5"/>
        <v>57</v>
      </c>
    </row>
    <row r="106" spans="1:12" ht="15.75" x14ac:dyDescent="0.25">
      <c r="A106" s="7">
        <v>18</v>
      </c>
      <c r="B106" s="17" t="s">
        <v>30</v>
      </c>
      <c r="C106" s="9">
        <v>14</v>
      </c>
      <c r="D106" s="45">
        <v>36</v>
      </c>
      <c r="E106" s="24">
        <v>2</v>
      </c>
      <c r="F106" s="46">
        <v>1</v>
      </c>
      <c r="G106" s="24">
        <v>0</v>
      </c>
      <c r="H106" s="46">
        <v>3</v>
      </c>
      <c r="I106" s="24">
        <v>0</v>
      </c>
      <c r="J106" s="46">
        <v>0</v>
      </c>
      <c r="K106" s="24">
        <v>0</v>
      </c>
      <c r="L106" s="47">
        <f t="shared" si="5"/>
        <v>42</v>
      </c>
    </row>
    <row r="107" spans="1:12" ht="15.75" x14ac:dyDescent="0.25">
      <c r="A107" s="7">
        <v>19</v>
      </c>
      <c r="B107" s="17" t="s">
        <v>31</v>
      </c>
      <c r="C107" s="9">
        <v>14</v>
      </c>
      <c r="D107" s="45">
        <v>70</v>
      </c>
      <c r="E107" s="24">
        <v>4</v>
      </c>
      <c r="F107" s="46">
        <v>19</v>
      </c>
      <c r="G107" s="24">
        <v>1</v>
      </c>
      <c r="H107" s="46">
        <v>4</v>
      </c>
      <c r="I107" s="24">
        <v>0</v>
      </c>
      <c r="J107" s="46">
        <v>0</v>
      </c>
      <c r="K107" s="24">
        <v>0</v>
      </c>
      <c r="L107" s="47">
        <f t="shared" si="5"/>
        <v>98</v>
      </c>
    </row>
    <row r="108" spans="1:12" ht="15.75" x14ac:dyDescent="0.25">
      <c r="A108" s="7">
        <v>20</v>
      </c>
      <c r="B108" s="17" t="s">
        <v>32</v>
      </c>
      <c r="C108" s="9">
        <v>14</v>
      </c>
      <c r="D108" s="45">
        <v>11</v>
      </c>
      <c r="E108" s="24">
        <v>0</v>
      </c>
      <c r="F108" s="46">
        <v>5</v>
      </c>
      <c r="G108" s="24">
        <v>0</v>
      </c>
      <c r="H108" s="46">
        <v>0</v>
      </c>
      <c r="I108" s="24">
        <v>0</v>
      </c>
      <c r="J108" s="46">
        <v>0</v>
      </c>
      <c r="K108" s="24">
        <v>0</v>
      </c>
      <c r="L108" s="47">
        <f t="shared" si="5"/>
        <v>16</v>
      </c>
    </row>
    <row r="109" spans="1:12" ht="15.75" x14ac:dyDescent="0.25">
      <c r="A109" s="7">
        <v>21</v>
      </c>
      <c r="B109" s="17" t="s">
        <v>33</v>
      </c>
      <c r="C109" s="9">
        <v>14</v>
      </c>
      <c r="D109" s="45">
        <v>50</v>
      </c>
      <c r="E109" s="24">
        <v>0</v>
      </c>
      <c r="F109" s="46">
        <v>18</v>
      </c>
      <c r="G109" s="24">
        <v>0</v>
      </c>
      <c r="H109" s="46">
        <v>1</v>
      </c>
      <c r="I109" s="24">
        <v>0</v>
      </c>
      <c r="J109" s="46">
        <v>0</v>
      </c>
      <c r="K109" s="24">
        <v>0</v>
      </c>
      <c r="L109" s="47">
        <f t="shared" si="5"/>
        <v>69</v>
      </c>
    </row>
    <row r="110" spans="1:12" ht="15.75" x14ac:dyDescent="0.25">
      <c r="A110" s="7">
        <v>22</v>
      </c>
      <c r="B110" s="17" t="s">
        <v>34</v>
      </c>
      <c r="C110" s="9">
        <v>14</v>
      </c>
      <c r="D110" s="45">
        <v>58</v>
      </c>
      <c r="E110" s="24">
        <v>7</v>
      </c>
      <c r="F110" s="46">
        <v>18</v>
      </c>
      <c r="G110" s="24">
        <v>0</v>
      </c>
      <c r="H110" s="46">
        <v>2</v>
      </c>
      <c r="I110" s="24">
        <v>1</v>
      </c>
      <c r="J110" s="46">
        <v>0</v>
      </c>
      <c r="K110" s="24">
        <v>0</v>
      </c>
      <c r="L110" s="47">
        <f t="shared" si="5"/>
        <v>86</v>
      </c>
    </row>
    <row r="111" spans="1:12" ht="15.75" x14ac:dyDescent="0.25">
      <c r="A111" s="7">
        <v>23</v>
      </c>
      <c r="B111" s="8" t="s">
        <v>35</v>
      </c>
      <c r="C111" s="9">
        <v>14</v>
      </c>
      <c r="D111" s="45">
        <v>26</v>
      </c>
      <c r="E111" s="24">
        <v>0</v>
      </c>
      <c r="F111" s="46">
        <v>3</v>
      </c>
      <c r="G111" s="24">
        <v>0</v>
      </c>
      <c r="H111" s="46">
        <v>3</v>
      </c>
      <c r="I111" s="24">
        <v>0</v>
      </c>
      <c r="J111" s="46">
        <v>0</v>
      </c>
      <c r="K111" s="24">
        <v>0</v>
      </c>
      <c r="L111" s="47">
        <f t="shared" si="5"/>
        <v>32</v>
      </c>
    </row>
    <row r="112" spans="1:12" ht="15.75" x14ac:dyDescent="0.25">
      <c r="A112" s="7">
        <v>24</v>
      </c>
      <c r="B112" s="8" t="s">
        <v>36</v>
      </c>
      <c r="C112" s="9">
        <v>14</v>
      </c>
      <c r="D112" s="45">
        <v>37</v>
      </c>
      <c r="E112" s="24">
        <v>0</v>
      </c>
      <c r="F112" s="46">
        <v>5</v>
      </c>
      <c r="G112" s="24">
        <v>0</v>
      </c>
      <c r="H112" s="46">
        <v>0</v>
      </c>
      <c r="I112" s="24">
        <v>0</v>
      </c>
      <c r="J112" s="46">
        <v>0</v>
      </c>
      <c r="K112" s="24">
        <v>0</v>
      </c>
      <c r="L112" s="47">
        <f t="shared" si="5"/>
        <v>42</v>
      </c>
    </row>
    <row r="113" spans="1:12" ht="15.75" x14ac:dyDescent="0.25">
      <c r="A113" s="7">
        <v>25</v>
      </c>
      <c r="B113" s="18" t="s">
        <v>37</v>
      </c>
      <c r="C113" s="19">
        <v>14</v>
      </c>
      <c r="D113" s="45">
        <v>126</v>
      </c>
      <c r="E113" s="24">
        <v>3</v>
      </c>
      <c r="F113" s="46">
        <v>16</v>
      </c>
      <c r="G113" s="24">
        <v>0</v>
      </c>
      <c r="H113" s="46">
        <v>0</v>
      </c>
      <c r="I113" s="24">
        <v>0</v>
      </c>
      <c r="J113" s="46">
        <v>0</v>
      </c>
      <c r="K113" s="24">
        <v>0</v>
      </c>
      <c r="L113" s="47">
        <f t="shared" si="5"/>
        <v>145</v>
      </c>
    </row>
    <row r="114" spans="1:12" ht="15.75" x14ac:dyDescent="0.25">
      <c r="A114" s="7">
        <v>26</v>
      </c>
      <c r="B114" s="8" t="s">
        <v>38</v>
      </c>
      <c r="C114" s="22">
        <v>14</v>
      </c>
      <c r="D114" s="45">
        <v>29</v>
      </c>
      <c r="E114" s="24">
        <v>0</v>
      </c>
      <c r="F114" s="46">
        <v>12</v>
      </c>
      <c r="G114" s="24">
        <v>0</v>
      </c>
      <c r="H114" s="46">
        <v>3</v>
      </c>
      <c r="I114" s="24">
        <v>0</v>
      </c>
      <c r="J114" s="46">
        <v>0</v>
      </c>
      <c r="K114" s="24">
        <v>0</v>
      </c>
      <c r="L114" s="47">
        <f t="shared" si="5"/>
        <v>44</v>
      </c>
    </row>
    <row r="115" spans="1:12" ht="15.75" x14ac:dyDescent="0.25">
      <c r="A115" s="7">
        <v>27</v>
      </c>
      <c r="B115" s="18" t="s">
        <v>39</v>
      </c>
      <c r="C115" s="22">
        <v>14</v>
      </c>
      <c r="D115" s="45">
        <v>0</v>
      </c>
      <c r="E115" s="24">
        <v>0</v>
      </c>
      <c r="F115" s="46">
        <v>0</v>
      </c>
      <c r="G115" s="24">
        <v>0</v>
      </c>
      <c r="H115" s="46">
        <v>0</v>
      </c>
      <c r="I115" s="24">
        <v>0</v>
      </c>
      <c r="J115" s="46">
        <v>0</v>
      </c>
      <c r="K115" s="24">
        <v>0</v>
      </c>
      <c r="L115" s="47">
        <f t="shared" si="5"/>
        <v>0</v>
      </c>
    </row>
    <row r="116" spans="1:12" ht="15.75" x14ac:dyDescent="0.25">
      <c r="A116" s="7">
        <v>28</v>
      </c>
      <c r="B116" s="18" t="s">
        <v>40</v>
      </c>
      <c r="C116" s="22">
        <v>14</v>
      </c>
      <c r="D116" s="45">
        <v>0</v>
      </c>
      <c r="E116" s="24">
        <v>0</v>
      </c>
      <c r="F116" s="46">
        <v>0</v>
      </c>
      <c r="G116" s="24">
        <v>0</v>
      </c>
      <c r="H116" s="46">
        <v>0</v>
      </c>
      <c r="I116" s="24">
        <v>0</v>
      </c>
      <c r="J116" s="46">
        <v>0</v>
      </c>
      <c r="K116" s="24">
        <v>0</v>
      </c>
      <c r="L116" s="47">
        <f t="shared" si="5"/>
        <v>0</v>
      </c>
    </row>
    <row r="117" spans="1:12" ht="16.5" thickBot="1" x14ac:dyDescent="0.3">
      <c r="A117" s="7">
        <v>29</v>
      </c>
      <c r="B117" s="18" t="s">
        <v>41</v>
      </c>
      <c r="C117" s="22">
        <v>14</v>
      </c>
      <c r="D117" s="45">
        <v>0</v>
      </c>
      <c r="E117" s="24">
        <v>0</v>
      </c>
      <c r="F117" s="46">
        <v>0</v>
      </c>
      <c r="G117" s="24">
        <v>0</v>
      </c>
      <c r="H117" s="46">
        <v>0</v>
      </c>
      <c r="I117" s="24">
        <v>0</v>
      </c>
      <c r="J117" s="46">
        <v>0</v>
      </c>
      <c r="K117" s="24">
        <v>0</v>
      </c>
      <c r="L117" s="47">
        <f t="shared" si="5"/>
        <v>0</v>
      </c>
    </row>
    <row r="118" spans="1:12" ht="16.5" thickBot="1" x14ac:dyDescent="0.3">
      <c r="A118" s="225" t="s">
        <v>42</v>
      </c>
      <c r="B118" s="226"/>
      <c r="C118" s="48">
        <v>14</v>
      </c>
      <c r="D118" s="49">
        <f t="shared" ref="D118:K118" si="6">SUM(D89:D117)</f>
        <v>1665</v>
      </c>
      <c r="E118" s="30">
        <f t="shared" si="6"/>
        <v>39</v>
      </c>
      <c r="F118" s="50">
        <f t="shared" si="6"/>
        <v>409</v>
      </c>
      <c r="G118" s="30">
        <f t="shared" si="6"/>
        <v>11</v>
      </c>
      <c r="H118" s="50">
        <f t="shared" si="6"/>
        <v>102</v>
      </c>
      <c r="I118" s="30">
        <f t="shared" si="6"/>
        <v>3</v>
      </c>
      <c r="J118" s="50">
        <f t="shared" si="6"/>
        <v>0</v>
      </c>
      <c r="K118" s="30">
        <f t="shared" si="6"/>
        <v>0</v>
      </c>
      <c r="L118" s="118">
        <f>SUM(D118:K118)</f>
        <v>2229</v>
      </c>
    </row>
    <row r="119" spans="1:12" ht="15.75" x14ac:dyDescent="0.25">
      <c r="A119" s="232" t="s">
        <v>43</v>
      </c>
      <c r="B119" s="232"/>
      <c r="C119" s="32">
        <v>14</v>
      </c>
      <c r="D119" s="52">
        <f>D89+D90+D91+D92+D93+D94+D95+D96+D97+D98+D99+D100+D101+D102+D103+D104+D105+D106+D107+D108+D109+D110+D111+D112+D113</f>
        <v>1636</v>
      </c>
      <c r="E119" s="33">
        <f>E89+E90+E91+E92+E93+E94+E95+E96+E97+E98+E99+E100+E101+E102+E103+E104+E105+E106+E107+E108+E109+E110+E111+E112+E113</f>
        <v>39</v>
      </c>
      <c r="F119" s="32">
        <f>F89+F90+F91+F92+F93+F94+F95+F96+F97+F98+F99+F100+F101+F102+F103+F104+F105+F106+F107+F108+F109+F110+F111+F112+F113</f>
        <v>397</v>
      </c>
      <c r="G119" s="33">
        <f>G89+G90+G91+G92+G93+G94+G95+G96+G97+G98+G99+G100+G101+G102+G103+G104+G105+G106+G107+G108+G109+G110+G111+G112+G113</f>
        <v>11</v>
      </c>
      <c r="H119" s="32">
        <f>H89+H90+H91+H92+H93+H94+H95+H96+H97+H98+H99+H100+H101+H102+H103+H104+H105+H106+H107+H108+H109+H110+H111+H112+H113</f>
        <v>99</v>
      </c>
      <c r="I119" s="33">
        <f>I89+I90+I91+I92+I93+I94+I95+I96+I97+I98+I99+I100+I101+I102+I103+I104+I105+I106+I107+I108+I109+I110+I111+I113</f>
        <v>3</v>
      </c>
      <c r="J119" s="32">
        <f>J89+J90+J91+J92+J93+J94+J95+J96+J97+J98+J99+J100+J101+J102+J103+J104+J105+J106+J107+J108+J109+J110+J111+J112+J113</f>
        <v>0</v>
      </c>
      <c r="K119" s="33">
        <f>K89+K90+K91+K92+K93+K94+K95+K96+K97+K98+K99+K100+K101+K102+K103+K104+K105+K106+K107+K108+K109+K110+K111+K113</f>
        <v>0</v>
      </c>
      <c r="L119" s="118">
        <f>D119+F119+H119+E119+G119+I119+J119+K119</f>
        <v>2185</v>
      </c>
    </row>
    <row r="121" spans="1:12" ht="15.75" x14ac:dyDescent="0.25">
      <c r="D121" s="133"/>
      <c r="E121" s="133"/>
      <c r="F121" s="133"/>
      <c r="G121" s="133"/>
      <c r="H121" s="133"/>
      <c r="I121" s="133"/>
      <c r="J121" s="133"/>
      <c r="K121" s="133"/>
      <c r="L121" s="133"/>
    </row>
    <row r="122" spans="1:12" ht="15.75" x14ac:dyDescent="0.25">
      <c r="B122" s="134" t="s">
        <v>62</v>
      </c>
      <c r="D122" s="133"/>
      <c r="E122" s="133"/>
      <c r="F122" s="133"/>
      <c r="G122" s="133"/>
      <c r="H122" s="133"/>
      <c r="I122" s="133"/>
      <c r="J122" s="133"/>
      <c r="K122" s="133"/>
      <c r="L122" s="133"/>
    </row>
    <row r="123" spans="1:12" ht="15.75" thickBot="1" x14ac:dyDescent="0.3">
      <c r="A123" s="211" t="s">
        <v>47</v>
      </c>
      <c r="B123" s="211"/>
    </row>
    <row r="124" spans="1:12" ht="12.75" customHeight="1" x14ac:dyDescent="0.25">
      <c r="A124" s="212" t="s">
        <v>2</v>
      </c>
      <c r="B124" s="212" t="s">
        <v>3</v>
      </c>
      <c r="C124" s="212" t="s">
        <v>4</v>
      </c>
      <c r="D124" s="215" t="s">
        <v>5</v>
      </c>
      <c r="E124" s="216"/>
      <c r="F124" s="216"/>
      <c r="G124" s="216"/>
      <c r="H124" s="216"/>
      <c r="I124" s="216"/>
      <c r="J124" s="216"/>
      <c r="K124" s="217"/>
      <c r="L124" s="218" t="s">
        <v>6</v>
      </c>
    </row>
    <row r="125" spans="1:12" ht="21.75" customHeight="1" x14ac:dyDescent="0.25">
      <c r="A125" s="213"/>
      <c r="B125" s="213"/>
      <c r="C125" s="213"/>
      <c r="D125" s="221" t="s">
        <v>7</v>
      </c>
      <c r="E125" s="222"/>
      <c r="F125" s="222" t="s">
        <v>8</v>
      </c>
      <c r="G125" s="222"/>
      <c r="H125" s="222" t="s">
        <v>9</v>
      </c>
      <c r="I125" s="222"/>
      <c r="J125" s="222" t="s">
        <v>10</v>
      </c>
      <c r="K125" s="222"/>
      <c r="L125" s="219"/>
    </row>
    <row r="126" spans="1:12" ht="13.5" customHeight="1" thickBot="1" x14ac:dyDescent="0.3">
      <c r="A126" s="213"/>
      <c r="B126" s="213"/>
      <c r="C126" s="213"/>
      <c r="D126" s="223">
        <v>1</v>
      </c>
      <c r="E126" s="224"/>
      <c r="F126" s="224">
        <v>2</v>
      </c>
      <c r="G126" s="224"/>
      <c r="H126" s="224">
        <v>3</v>
      </c>
      <c r="I126" s="224"/>
      <c r="J126" s="224">
        <v>4</v>
      </c>
      <c r="K126" s="224"/>
      <c r="L126" s="220"/>
    </row>
    <row r="127" spans="1:12" ht="15.75" thickBot="1" x14ac:dyDescent="0.3">
      <c r="A127" s="214"/>
      <c r="B127" s="214"/>
      <c r="C127" s="214"/>
      <c r="D127" s="4" t="s">
        <v>11</v>
      </c>
      <c r="E127" s="5" t="s">
        <v>12</v>
      </c>
      <c r="F127" s="5" t="s">
        <v>11</v>
      </c>
      <c r="G127" s="5" t="s">
        <v>12</v>
      </c>
      <c r="H127" s="5" t="s">
        <v>11</v>
      </c>
      <c r="I127" s="5" t="s">
        <v>12</v>
      </c>
      <c r="J127" s="5" t="s">
        <v>11</v>
      </c>
      <c r="K127" s="5" t="s">
        <v>12</v>
      </c>
      <c r="L127" s="6"/>
    </row>
    <row r="128" spans="1:12" ht="15.75" x14ac:dyDescent="0.25">
      <c r="A128" s="7">
        <v>1</v>
      </c>
      <c r="B128" s="8" t="s">
        <v>13</v>
      </c>
      <c r="C128" s="9">
        <v>14</v>
      </c>
      <c r="D128" s="45">
        <v>48</v>
      </c>
      <c r="E128" s="21">
        <v>2</v>
      </c>
      <c r="F128" s="46">
        <v>12</v>
      </c>
      <c r="G128" s="21">
        <v>0</v>
      </c>
      <c r="H128" s="46">
        <v>10</v>
      </c>
      <c r="I128" s="21">
        <v>0</v>
      </c>
      <c r="J128" s="46">
        <v>0</v>
      </c>
      <c r="K128" s="21">
        <v>0</v>
      </c>
      <c r="L128" s="47">
        <f>SUM(D128:K128)</f>
        <v>72</v>
      </c>
    </row>
    <row r="129" spans="1:12" ht="15.75" x14ac:dyDescent="0.25">
      <c r="A129" s="7">
        <v>2</v>
      </c>
      <c r="B129" s="8" t="s">
        <v>14</v>
      </c>
      <c r="C129" s="9">
        <v>14</v>
      </c>
      <c r="D129" s="45">
        <v>59</v>
      </c>
      <c r="E129" s="21">
        <v>0</v>
      </c>
      <c r="F129" s="46">
        <v>20</v>
      </c>
      <c r="G129" s="21">
        <v>0</v>
      </c>
      <c r="H129" s="46">
        <v>7</v>
      </c>
      <c r="I129" s="21">
        <v>0</v>
      </c>
      <c r="J129" s="46">
        <v>0</v>
      </c>
      <c r="K129" s="21">
        <v>0</v>
      </c>
      <c r="L129" s="47">
        <f t="shared" ref="L129:L156" si="7">SUM(D129:K129)</f>
        <v>86</v>
      </c>
    </row>
    <row r="130" spans="1:12" ht="15.75" x14ac:dyDescent="0.25">
      <c r="A130" s="7">
        <v>3</v>
      </c>
      <c r="B130" s="8" t="s">
        <v>15</v>
      </c>
      <c r="C130" s="9">
        <v>14</v>
      </c>
      <c r="D130" s="45">
        <v>181</v>
      </c>
      <c r="E130" s="21">
        <v>5</v>
      </c>
      <c r="F130" s="46">
        <v>35</v>
      </c>
      <c r="G130" s="21">
        <v>0</v>
      </c>
      <c r="H130" s="46">
        <v>8</v>
      </c>
      <c r="I130" s="21">
        <v>0</v>
      </c>
      <c r="J130" s="46">
        <v>0</v>
      </c>
      <c r="K130" s="21">
        <v>0</v>
      </c>
      <c r="L130" s="47">
        <f t="shared" si="7"/>
        <v>229</v>
      </c>
    </row>
    <row r="131" spans="1:12" ht="15.75" x14ac:dyDescent="0.25">
      <c r="A131" s="7">
        <v>4</v>
      </c>
      <c r="B131" s="17" t="s">
        <v>16</v>
      </c>
      <c r="C131" s="9">
        <v>14</v>
      </c>
      <c r="D131" s="45">
        <v>11</v>
      </c>
      <c r="E131" s="21">
        <v>0</v>
      </c>
      <c r="F131" s="46">
        <v>5</v>
      </c>
      <c r="G131" s="21">
        <v>0</v>
      </c>
      <c r="H131" s="46">
        <v>0</v>
      </c>
      <c r="I131" s="21">
        <v>0</v>
      </c>
      <c r="J131" s="46">
        <v>0</v>
      </c>
      <c r="K131" s="21">
        <v>0</v>
      </c>
      <c r="L131" s="47">
        <f t="shared" si="7"/>
        <v>16</v>
      </c>
    </row>
    <row r="132" spans="1:12" ht="15.75" x14ac:dyDescent="0.25">
      <c r="A132" s="7">
        <v>5</v>
      </c>
      <c r="B132" s="8" t="s">
        <v>17</v>
      </c>
      <c r="C132" s="9">
        <v>14</v>
      </c>
      <c r="D132" s="45">
        <v>67</v>
      </c>
      <c r="E132" s="21">
        <v>8</v>
      </c>
      <c r="F132" s="46">
        <v>11</v>
      </c>
      <c r="G132" s="21">
        <v>0</v>
      </c>
      <c r="H132" s="46">
        <v>5</v>
      </c>
      <c r="I132" s="21">
        <v>0</v>
      </c>
      <c r="J132" s="46">
        <v>0</v>
      </c>
      <c r="K132" s="21">
        <v>0</v>
      </c>
      <c r="L132" s="47">
        <f t="shared" si="7"/>
        <v>91</v>
      </c>
    </row>
    <row r="133" spans="1:12" ht="15.75" x14ac:dyDescent="0.25">
      <c r="A133" s="7">
        <v>6</v>
      </c>
      <c r="B133" s="8" t="s">
        <v>18</v>
      </c>
      <c r="C133" s="9">
        <v>14</v>
      </c>
      <c r="D133" s="45">
        <v>71</v>
      </c>
      <c r="E133" s="21">
        <v>0</v>
      </c>
      <c r="F133" s="46">
        <v>16</v>
      </c>
      <c r="G133" s="21">
        <v>0</v>
      </c>
      <c r="H133" s="46">
        <v>21</v>
      </c>
      <c r="I133" s="21">
        <v>0</v>
      </c>
      <c r="J133" s="46">
        <v>0</v>
      </c>
      <c r="K133" s="21">
        <v>0</v>
      </c>
      <c r="L133" s="47">
        <f t="shared" si="7"/>
        <v>108</v>
      </c>
    </row>
    <row r="134" spans="1:12" ht="15.75" x14ac:dyDescent="0.25">
      <c r="A134" s="7">
        <v>7</v>
      </c>
      <c r="B134" s="8" t="s">
        <v>19</v>
      </c>
      <c r="C134" s="9">
        <v>14</v>
      </c>
      <c r="D134" s="45">
        <v>24</v>
      </c>
      <c r="E134" s="21">
        <v>1</v>
      </c>
      <c r="F134" s="46">
        <v>9</v>
      </c>
      <c r="G134" s="21">
        <v>0</v>
      </c>
      <c r="H134" s="46">
        <v>0</v>
      </c>
      <c r="I134" s="21">
        <v>0</v>
      </c>
      <c r="J134" s="46">
        <v>0</v>
      </c>
      <c r="K134" s="21">
        <v>0</v>
      </c>
      <c r="L134" s="47">
        <f t="shared" si="7"/>
        <v>34</v>
      </c>
    </row>
    <row r="135" spans="1:12" ht="15.75" x14ac:dyDescent="0.25">
      <c r="A135" s="7">
        <v>8</v>
      </c>
      <c r="B135" s="8" t="s">
        <v>20</v>
      </c>
      <c r="C135" s="9">
        <v>14</v>
      </c>
      <c r="D135" s="45">
        <v>61</v>
      </c>
      <c r="E135" s="21">
        <v>0</v>
      </c>
      <c r="F135" s="46">
        <v>8</v>
      </c>
      <c r="G135" s="21">
        <v>0</v>
      </c>
      <c r="H135" s="46">
        <v>2</v>
      </c>
      <c r="I135" s="21">
        <v>0</v>
      </c>
      <c r="J135" s="46">
        <v>0</v>
      </c>
      <c r="K135" s="21">
        <v>0</v>
      </c>
      <c r="L135" s="47">
        <f t="shared" si="7"/>
        <v>71</v>
      </c>
    </row>
    <row r="136" spans="1:12" ht="15.75" x14ac:dyDescent="0.25">
      <c r="A136" s="7">
        <v>9</v>
      </c>
      <c r="B136" s="8" t="s">
        <v>21</v>
      </c>
      <c r="C136" s="9">
        <v>14</v>
      </c>
      <c r="D136" s="45">
        <v>98</v>
      </c>
      <c r="E136" s="21">
        <v>0</v>
      </c>
      <c r="F136" s="46">
        <v>27</v>
      </c>
      <c r="G136" s="21">
        <v>0</v>
      </c>
      <c r="H136" s="46">
        <v>5</v>
      </c>
      <c r="I136" s="21">
        <v>0</v>
      </c>
      <c r="J136" s="46">
        <v>0</v>
      </c>
      <c r="K136" s="21">
        <v>0</v>
      </c>
      <c r="L136" s="47">
        <f t="shared" si="7"/>
        <v>130</v>
      </c>
    </row>
    <row r="137" spans="1:12" ht="15.75" x14ac:dyDescent="0.25">
      <c r="A137" s="7">
        <v>10</v>
      </c>
      <c r="B137" s="8" t="s">
        <v>22</v>
      </c>
      <c r="C137" s="9">
        <v>14</v>
      </c>
      <c r="D137" s="45">
        <v>34</v>
      </c>
      <c r="E137" s="21">
        <v>1</v>
      </c>
      <c r="F137" s="46">
        <v>11</v>
      </c>
      <c r="G137" s="21">
        <v>0</v>
      </c>
      <c r="H137" s="46">
        <v>13</v>
      </c>
      <c r="I137" s="21">
        <v>0</v>
      </c>
      <c r="J137" s="46">
        <v>0</v>
      </c>
      <c r="K137" s="21">
        <v>0</v>
      </c>
      <c r="L137" s="47">
        <f t="shared" si="7"/>
        <v>59</v>
      </c>
    </row>
    <row r="138" spans="1:12" ht="15.75" x14ac:dyDescent="0.25">
      <c r="A138" s="7">
        <v>11</v>
      </c>
      <c r="B138" s="8" t="s">
        <v>23</v>
      </c>
      <c r="C138" s="9">
        <v>14</v>
      </c>
      <c r="D138" s="45">
        <v>0</v>
      </c>
      <c r="E138" s="21">
        <v>0</v>
      </c>
      <c r="F138" s="46">
        <v>0</v>
      </c>
      <c r="G138" s="21">
        <v>0</v>
      </c>
      <c r="H138" s="46">
        <v>0</v>
      </c>
      <c r="I138" s="21">
        <v>0</v>
      </c>
      <c r="J138" s="46">
        <v>0</v>
      </c>
      <c r="K138" s="21">
        <v>0</v>
      </c>
      <c r="L138" s="47">
        <f t="shared" si="7"/>
        <v>0</v>
      </c>
    </row>
    <row r="139" spans="1:12" ht="15.75" x14ac:dyDescent="0.25">
      <c r="A139" s="7">
        <v>12</v>
      </c>
      <c r="B139" s="8" t="s">
        <v>24</v>
      </c>
      <c r="C139" s="9">
        <v>14</v>
      </c>
      <c r="D139" s="45">
        <v>134</v>
      </c>
      <c r="E139" s="21">
        <v>6</v>
      </c>
      <c r="F139" s="46">
        <v>27</v>
      </c>
      <c r="G139" s="21">
        <v>0</v>
      </c>
      <c r="H139" s="46">
        <v>7</v>
      </c>
      <c r="I139" s="21">
        <v>0</v>
      </c>
      <c r="J139" s="46">
        <v>0</v>
      </c>
      <c r="K139" s="21">
        <v>0</v>
      </c>
      <c r="L139" s="47">
        <f t="shared" si="7"/>
        <v>174</v>
      </c>
    </row>
    <row r="140" spans="1:12" ht="15.75" x14ac:dyDescent="0.25">
      <c r="A140" s="7">
        <v>13</v>
      </c>
      <c r="B140" s="8" t="s">
        <v>25</v>
      </c>
      <c r="C140" s="9">
        <v>14</v>
      </c>
      <c r="D140" s="45">
        <v>31</v>
      </c>
      <c r="E140" s="21">
        <v>0</v>
      </c>
      <c r="F140" s="46">
        <v>9</v>
      </c>
      <c r="G140" s="21">
        <v>0</v>
      </c>
      <c r="H140" s="46">
        <v>2</v>
      </c>
      <c r="I140" s="21">
        <v>0</v>
      </c>
      <c r="J140" s="46">
        <v>0</v>
      </c>
      <c r="K140" s="21">
        <v>0</v>
      </c>
      <c r="L140" s="47">
        <f t="shared" si="7"/>
        <v>42</v>
      </c>
    </row>
    <row r="141" spans="1:12" ht="15.75" x14ac:dyDescent="0.25">
      <c r="A141" s="7">
        <v>14</v>
      </c>
      <c r="B141" s="8" t="s">
        <v>26</v>
      </c>
      <c r="C141" s="9">
        <v>14</v>
      </c>
      <c r="D141" s="45">
        <v>119</v>
      </c>
      <c r="E141" s="21">
        <v>4</v>
      </c>
      <c r="F141" s="46">
        <v>26</v>
      </c>
      <c r="G141" s="21">
        <v>0</v>
      </c>
      <c r="H141" s="46">
        <v>18</v>
      </c>
      <c r="I141" s="21">
        <v>0</v>
      </c>
      <c r="J141" s="46">
        <v>0</v>
      </c>
      <c r="K141" s="21">
        <v>0</v>
      </c>
      <c r="L141" s="47">
        <f t="shared" si="7"/>
        <v>167</v>
      </c>
    </row>
    <row r="142" spans="1:12" ht="15.75" x14ac:dyDescent="0.25">
      <c r="A142" s="7">
        <v>15</v>
      </c>
      <c r="B142" s="8" t="s">
        <v>27</v>
      </c>
      <c r="C142" s="9">
        <v>14</v>
      </c>
      <c r="D142" s="45">
        <v>66</v>
      </c>
      <c r="E142" s="21">
        <v>5</v>
      </c>
      <c r="F142" s="46">
        <v>9</v>
      </c>
      <c r="G142" s="21">
        <v>0</v>
      </c>
      <c r="H142" s="46">
        <v>2</v>
      </c>
      <c r="I142" s="21">
        <v>0</v>
      </c>
      <c r="J142" s="46">
        <v>0</v>
      </c>
      <c r="K142" s="21">
        <v>0</v>
      </c>
      <c r="L142" s="47">
        <f t="shared" si="7"/>
        <v>82</v>
      </c>
    </row>
    <row r="143" spans="1:12" ht="15.75" x14ac:dyDescent="0.25">
      <c r="A143" s="7">
        <v>16</v>
      </c>
      <c r="B143" s="8" t="s">
        <v>28</v>
      </c>
      <c r="C143" s="9">
        <v>14</v>
      </c>
      <c r="D143" s="45">
        <v>59</v>
      </c>
      <c r="E143" s="21">
        <v>0</v>
      </c>
      <c r="F143" s="46">
        <v>12</v>
      </c>
      <c r="G143" s="21">
        <v>0</v>
      </c>
      <c r="H143" s="46">
        <v>1</v>
      </c>
      <c r="I143" s="21">
        <v>0</v>
      </c>
      <c r="J143" s="46">
        <v>0</v>
      </c>
      <c r="K143" s="21">
        <v>0</v>
      </c>
      <c r="L143" s="47">
        <f t="shared" si="7"/>
        <v>72</v>
      </c>
    </row>
    <row r="144" spans="1:12" ht="15.75" x14ac:dyDescent="0.25">
      <c r="A144" s="7">
        <v>17</v>
      </c>
      <c r="B144" s="8" t="s">
        <v>29</v>
      </c>
      <c r="C144" s="9">
        <v>14</v>
      </c>
      <c r="D144" s="45">
        <v>43</v>
      </c>
      <c r="E144" s="21">
        <v>0</v>
      </c>
      <c r="F144" s="46">
        <v>9</v>
      </c>
      <c r="G144" s="21">
        <v>0</v>
      </c>
      <c r="H144" s="46">
        <v>3</v>
      </c>
      <c r="I144" s="21">
        <v>0</v>
      </c>
      <c r="J144" s="46">
        <v>0</v>
      </c>
      <c r="K144" s="21">
        <v>0</v>
      </c>
      <c r="L144" s="47">
        <f t="shared" si="7"/>
        <v>55</v>
      </c>
    </row>
    <row r="145" spans="1:13" ht="15.75" x14ac:dyDescent="0.25">
      <c r="A145" s="7">
        <v>18</v>
      </c>
      <c r="B145" s="8" t="s">
        <v>30</v>
      </c>
      <c r="C145" s="9">
        <v>14</v>
      </c>
      <c r="D145" s="45">
        <v>22</v>
      </c>
      <c r="E145" s="21">
        <v>0</v>
      </c>
      <c r="F145" s="46">
        <v>6</v>
      </c>
      <c r="G145" s="21">
        <v>0</v>
      </c>
      <c r="H145" s="46">
        <v>2</v>
      </c>
      <c r="I145" s="21">
        <v>0</v>
      </c>
      <c r="J145" s="46">
        <v>0</v>
      </c>
      <c r="K145" s="21">
        <v>0</v>
      </c>
      <c r="L145" s="47">
        <f t="shared" si="7"/>
        <v>30</v>
      </c>
    </row>
    <row r="146" spans="1:13" ht="15.75" x14ac:dyDescent="0.25">
      <c r="A146" s="7">
        <v>19</v>
      </c>
      <c r="B146" s="8" t="s">
        <v>31</v>
      </c>
      <c r="C146" s="9">
        <v>14</v>
      </c>
      <c r="D146" s="45">
        <v>74</v>
      </c>
      <c r="E146" s="21">
        <v>0</v>
      </c>
      <c r="F146" s="46">
        <v>16</v>
      </c>
      <c r="G146" s="21">
        <v>2</v>
      </c>
      <c r="H146" s="46">
        <v>5</v>
      </c>
      <c r="I146" s="21">
        <v>0</v>
      </c>
      <c r="J146" s="46">
        <v>0</v>
      </c>
      <c r="K146" s="21">
        <v>0</v>
      </c>
      <c r="L146" s="47">
        <f t="shared" si="7"/>
        <v>97</v>
      </c>
    </row>
    <row r="147" spans="1:13" ht="15.75" x14ac:dyDescent="0.25">
      <c r="A147" s="7">
        <v>20</v>
      </c>
      <c r="B147" s="8" t="s">
        <v>32</v>
      </c>
      <c r="C147" s="9">
        <v>14</v>
      </c>
      <c r="D147" s="45">
        <v>6</v>
      </c>
      <c r="E147" s="21">
        <v>0</v>
      </c>
      <c r="F147" s="46">
        <v>0</v>
      </c>
      <c r="G147" s="21">
        <v>0</v>
      </c>
      <c r="H147" s="46">
        <v>0</v>
      </c>
      <c r="I147" s="21">
        <v>0</v>
      </c>
      <c r="J147" s="46">
        <v>0</v>
      </c>
      <c r="K147" s="21">
        <v>0</v>
      </c>
      <c r="L147" s="47">
        <f t="shared" si="7"/>
        <v>6</v>
      </c>
    </row>
    <row r="148" spans="1:13" ht="15.75" x14ac:dyDescent="0.25">
      <c r="A148" s="7">
        <v>21</v>
      </c>
      <c r="B148" s="8" t="s">
        <v>33</v>
      </c>
      <c r="C148" s="9">
        <v>14</v>
      </c>
      <c r="D148" s="45">
        <v>55</v>
      </c>
      <c r="E148" s="21">
        <v>5</v>
      </c>
      <c r="F148" s="46">
        <v>13</v>
      </c>
      <c r="G148" s="21">
        <v>0</v>
      </c>
      <c r="H148" s="46">
        <v>0</v>
      </c>
      <c r="I148" s="21">
        <v>0</v>
      </c>
      <c r="J148" s="46">
        <v>0</v>
      </c>
      <c r="K148" s="21">
        <v>0</v>
      </c>
      <c r="L148" s="47">
        <f t="shared" si="7"/>
        <v>73</v>
      </c>
    </row>
    <row r="149" spans="1:13" ht="15.75" x14ac:dyDescent="0.25">
      <c r="A149" s="7">
        <v>22</v>
      </c>
      <c r="B149" s="8" t="s">
        <v>34</v>
      </c>
      <c r="C149" s="9">
        <v>14</v>
      </c>
      <c r="D149" s="45">
        <v>43</v>
      </c>
      <c r="E149" s="21">
        <v>2</v>
      </c>
      <c r="F149" s="46">
        <v>18</v>
      </c>
      <c r="G149" s="21">
        <v>1</v>
      </c>
      <c r="H149" s="46">
        <v>0</v>
      </c>
      <c r="I149" s="21">
        <v>0</v>
      </c>
      <c r="J149" s="46">
        <v>0</v>
      </c>
      <c r="K149" s="21">
        <v>0</v>
      </c>
      <c r="L149" s="47">
        <f t="shared" si="7"/>
        <v>64</v>
      </c>
    </row>
    <row r="150" spans="1:13" ht="15.75" x14ac:dyDescent="0.25">
      <c r="A150" s="7">
        <v>23</v>
      </c>
      <c r="B150" s="8" t="s">
        <v>35</v>
      </c>
      <c r="C150" s="9">
        <v>14</v>
      </c>
      <c r="D150" s="45">
        <v>18</v>
      </c>
      <c r="E150" s="21">
        <v>1</v>
      </c>
      <c r="F150" s="46">
        <v>9</v>
      </c>
      <c r="G150" s="21">
        <v>0</v>
      </c>
      <c r="H150" s="46">
        <v>4</v>
      </c>
      <c r="I150" s="21">
        <v>0</v>
      </c>
      <c r="J150" s="46">
        <v>0</v>
      </c>
      <c r="K150" s="21">
        <v>0</v>
      </c>
      <c r="L150" s="47">
        <f t="shared" si="7"/>
        <v>32</v>
      </c>
    </row>
    <row r="151" spans="1:13" ht="15.75" x14ac:dyDescent="0.25">
      <c r="A151" s="7">
        <v>24</v>
      </c>
      <c r="B151" s="8" t="s">
        <v>36</v>
      </c>
      <c r="C151" s="9">
        <v>14</v>
      </c>
      <c r="D151" s="45">
        <v>48</v>
      </c>
      <c r="E151" s="21">
        <v>0</v>
      </c>
      <c r="F151" s="46">
        <v>7</v>
      </c>
      <c r="G151" s="21">
        <v>0</v>
      </c>
      <c r="H151" s="46">
        <v>5</v>
      </c>
      <c r="I151" s="21">
        <v>0</v>
      </c>
      <c r="J151" s="46">
        <v>0</v>
      </c>
      <c r="K151" s="21">
        <v>0</v>
      </c>
      <c r="L151" s="47">
        <f t="shared" si="7"/>
        <v>60</v>
      </c>
    </row>
    <row r="152" spans="1:13" ht="15.75" x14ac:dyDescent="0.25">
      <c r="A152" s="7">
        <v>25</v>
      </c>
      <c r="B152" s="18" t="s">
        <v>37</v>
      </c>
      <c r="C152" s="19">
        <v>14</v>
      </c>
      <c r="D152" s="45">
        <v>95</v>
      </c>
      <c r="E152" s="21">
        <v>3</v>
      </c>
      <c r="F152" s="46">
        <v>18</v>
      </c>
      <c r="G152" s="21">
        <v>1</v>
      </c>
      <c r="H152" s="46">
        <v>4</v>
      </c>
      <c r="I152" s="21">
        <v>0</v>
      </c>
      <c r="J152" s="46">
        <v>0</v>
      </c>
      <c r="K152" s="21">
        <v>0</v>
      </c>
      <c r="L152" s="47">
        <f t="shared" si="7"/>
        <v>121</v>
      </c>
    </row>
    <row r="153" spans="1:13" ht="15.75" x14ac:dyDescent="0.25">
      <c r="A153" s="7">
        <v>26</v>
      </c>
      <c r="B153" s="8" t="s">
        <v>38</v>
      </c>
      <c r="C153" s="22">
        <v>14</v>
      </c>
      <c r="D153" s="45">
        <v>37</v>
      </c>
      <c r="E153" s="21">
        <v>1</v>
      </c>
      <c r="F153" s="46">
        <v>11</v>
      </c>
      <c r="G153" s="21">
        <v>1</v>
      </c>
      <c r="H153" s="46">
        <v>5</v>
      </c>
      <c r="I153" s="21">
        <v>0</v>
      </c>
      <c r="J153" s="46">
        <v>0</v>
      </c>
      <c r="K153" s="21">
        <v>0</v>
      </c>
      <c r="L153" s="47">
        <f t="shared" si="7"/>
        <v>55</v>
      </c>
    </row>
    <row r="154" spans="1:13" ht="15.75" x14ac:dyDescent="0.25">
      <c r="A154" s="7">
        <v>27</v>
      </c>
      <c r="B154" s="18" t="s">
        <v>39</v>
      </c>
      <c r="C154" s="22">
        <v>14</v>
      </c>
      <c r="D154" s="45">
        <v>0</v>
      </c>
      <c r="E154" s="53">
        <v>0</v>
      </c>
      <c r="F154" s="46">
        <v>0</v>
      </c>
      <c r="G154" s="53">
        <v>0</v>
      </c>
      <c r="H154" s="46">
        <v>0</v>
      </c>
      <c r="I154" s="53">
        <v>0</v>
      </c>
      <c r="J154" s="46">
        <v>0</v>
      </c>
      <c r="K154" s="53">
        <v>0</v>
      </c>
      <c r="L154" s="47">
        <f t="shared" si="7"/>
        <v>0</v>
      </c>
    </row>
    <row r="155" spans="1:13" ht="15.75" x14ac:dyDescent="0.25">
      <c r="A155" s="7">
        <v>28</v>
      </c>
      <c r="B155" s="18" t="s">
        <v>40</v>
      </c>
      <c r="C155" s="22">
        <v>14</v>
      </c>
      <c r="D155" s="45">
        <v>0</v>
      </c>
      <c r="E155" s="53">
        <v>0</v>
      </c>
      <c r="F155" s="46">
        <v>0</v>
      </c>
      <c r="G155" s="53">
        <v>0</v>
      </c>
      <c r="H155" s="46">
        <v>0</v>
      </c>
      <c r="I155" s="53">
        <v>0</v>
      </c>
      <c r="J155" s="46">
        <v>0</v>
      </c>
      <c r="K155" s="53">
        <v>0</v>
      </c>
      <c r="L155" s="47">
        <f t="shared" si="7"/>
        <v>0</v>
      </c>
    </row>
    <row r="156" spans="1:13" ht="16.5" thickBot="1" x14ac:dyDescent="0.3">
      <c r="A156" s="7">
        <v>29</v>
      </c>
      <c r="B156" s="18" t="s">
        <v>41</v>
      </c>
      <c r="C156" s="22">
        <v>14</v>
      </c>
      <c r="D156" s="45">
        <v>0</v>
      </c>
      <c r="E156" s="53">
        <v>0</v>
      </c>
      <c r="F156" s="46">
        <v>0</v>
      </c>
      <c r="G156" s="53">
        <v>0</v>
      </c>
      <c r="H156" s="46">
        <v>0</v>
      </c>
      <c r="I156" s="53">
        <v>0</v>
      </c>
      <c r="J156" s="46">
        <v>0</v>
      </c>
      <c r="K156" s="53">
        <v>0</v>
      </c>
      <c r="L156" s="47">
        <f t="shared" si="7"/>
        <v>0</v>
      </c>
    </row>
    <row r="157" spans="1:13" ht="16.5" thickBot="1" x14ac:dyDescent="0.3">
      <c r="A157" s="225" t="s">
        <v>42</v>
      </c>
      <c r="B157" s="226"/>
      <c r="C157" s="48">
        <v>14</v>
      </c>
      <c r="D157" s="27">
        <f t="shared" ref="D157:K157" si="8">SUM(D128:D156)</f>
        <v>1504</v>
      </c>
      <c r="E157" s="55">
        <f t="shared" si="8"/>
        <v>44</v>
      </c>
      <c r="F157" s="27">
        <f t="shared" si="8"/>
        <v>344</v>
      </c>
      <c r="G157" s="55">
        <f t="shared" si="8"/>
        <v>5</v>
      </c>
      <c r="H157" s="56">
        <f t="shared" si="8"/>
        <v>129</v>
      </c>
      <c r="I157" s="57">
        <f t="shared" si="8"/>
        <v>0</v>
      </c>
      <c r="J157" s="56">
        <f t="shared" si="8"/>
        <v>0</v>
      </c>
      <c r="K157" s="57">
        <f t="shared" si="8"/>
        <v>0</v>
      </c>
      <c r="L157" s="51">
        <f>D157+F157+H157+E157+G157+I157+J157+K157</f>
        <v>2026</v>
      </c>
    </row>
    <row r="158" spans="1:13" ht="16.5" thickBot="1" x14ac:dyDescent="0.3">
      <c r="A158" s="227" t="s">
        <v>43</v>
      </c>
      <c r="B158" s="228"/>
      <c r="C158" s="48">
        <v>14</v>
      </c>
      <c r="D158" s="32">
        <f>D128+D129+D130+D131+D132+D133+D134+D135+D136+D137+D138+D139+D140+D141+D142+D143+D144+D145+D146+D147+D148+D149+D150+D151+D152</f>
        <v>1467</v>
      </c>
      <c r="E158" s="33">
        <f>E128+E129+E130+E131+E132+E133+E134+E135+E136+E137+E138+E139+E140+E141+E142+E143+E144+E145+E146+E147+E148+E149+E150+E151+E152</f>
        <v>43</v>
      </c>
      <c r="F158" s="32">
        <f>SUM(F128:F152)</f>
        <v>333</v>
      </c>
      <c r="G158" s="33">
        <f>G128+G129+G130+G131+G132+G133+G134+G135+G136+G137+G138+G139+G140+G141+G142+G143+G144+G145+G146+G147+G148+G149+G150+G151+G152</f>
        <v>4</v>
      </c>
      <c r="H158" s="32">
        <f>H128+H129+H130+H131+H132+H133+H134+H135+H136+H137+H138+H139+H140+H141+H142+H143+H144+H145+H146+H147+H148+H149+H150+H151+H152</f>
        <v>124</v>
      </c>
      <c r="I158" s="33">
        <f>I128+I129+I130+I131+I132+I133+I134+I135+I136+I137+I138+I139+I140+I141+I142+I143+I144+I145+I146+I147+I148+I149+I150+I151+I152</f>
        <v>0</v>
      </c>
      <c r="J158" s="32">
        <f>J128+J129+J130+J131+J132+J133+J134+J135+J136+J137+J138+J139+J140+J141+J142+J143+J144+J145+J146+J147+J148+J149+J150+J151+J152</f>
        <v>0</v>
      </c>
      <c r="K158" s="33">
        <f>K128+K129+K130+K131+K132+K133+K134+K135+K136+K137+K138+K139+K140+K141+K142+K143+K144+K145+K146+K147+K148+K149+K150+K151+K152</f>
        <v>0</v>
      </c>
      <c r="L158" s="58">
        <f>D158+F158+H158+E158+G158+I158+J158+K158</f>
        <v>1971</v>
      </c>
    </row>
    <row r="160" spans="1:13" ht="15.75" x14ac:dyDescent="0.25">
      <c r="C160" s="152"/>
      <c r="D160" s="133"/>
      <c r="E160" s="133"/>
      <c r="F160" s="133"/>
      <c r="G160" s="133"/>
      <c r="H160" s="133"/>
      <c r="I160" s="133"/>
      <c r="J160" s="133"/>
      <c r="K160" s="133"/>
      <c r="L160" s="133"/>
      <c r="M160" s="152"/>
    </row>
    <row r="161" spans="1:13" x14ac:dyDescent="0.25">
      <c r="B161" s="2" t="s">
        <v>62</v>
      </c>
      <c r="C161" s="2"/>
      <c r="D161" s="2"/>
      <c r="E161" s="2"/>
    </row>
    <row r="162" spans="1:13" ht="15.75" thickBot="1" x14ac:dyDescent="0.3">
      <c r="A162" s="233" t="s">
        <v>48</v>
      </c>
      <c r="B162" s="211"/>
    </row>
    <row r="163" spans="1:13" ht="12.75" customHeight="1" x14ac:dyDescent="0.25">
      <c r="A163" s="212" t="s">
        <v>2</v>
      </c>
      <c r="B163" s="212" t="s">
        <v>3</v>
      </c>
      <c r="C163" s="212" t="s">
        <v>4</v>
      </c>
      <c r="D163" s="215" t="s">
        <v>5</v>
      </c>
      <c r="E163" s="216"/>
      <c r="F163" s="216"/>
      <c r="G163" s="216"/>
      <c r="H163" s="216"/>
      <c r="I163" s="216"/>
      <c r="J163" s="216"/>
      <c r="K163" s="217"/>
      <c r="L163" s="218" t="s">
        <v>6</v>
      </c>
    </row>
    <row r="164" spans="1:13" ht="24" customHeight="1" x14ac:dyDescent="0.25">
      <c r="A164" s="213"/>
      <c r="B164" s="213"/>
      <c r="C164" s="213"/>
      <c r="D164" s="221" t="s">
        <v>7</v>
      </c>
      <c r="E164" s="222"/>
      <c r="F164" s="222" t="s">
        <v>8</v>
      </c>
      <c r="G164" s="222"/>
      <c r="H164" s="222" t="s">
        <v>9</v>
      </c>
      <c r="I164" s="222"/>
      <c r="J164" s="222" t="s">
        <v>10</v>
      </c>
      <c r="K164" s="222"/>
      <c r="L164" s="219"/>
    </row>
    <row r="165" spans="1:13" ht="13.5" customHeight="1" thickBot="1" x14ac:dyDescent="0.3">
      <c r="A165" s="213"/>
      <c r="B165" s="213"/>
      <c r="C165" s="213"/>
      <c r="D165" s="223">
        <v>1</v>
      </c>
      <c r="E165" s="224"/>
      <c r="F165" s="224">
        <v>2</v>
      </c>
      <c r="G165" s="224"/>
      <c r="H165" s="224">
        <v>3</v>
      </c>
      <c r="I165" s="224"/>
      <c r="J165" s="224">
        <v>4</v>
      </c>
      <c r="K165" s="224"/>
      <c r="L165" s="220"/>
    </row>
    <row r="166" spans="1:13" ht="15.75" thickBot="1" x14ac:dyDescent="0.3">
      <c r="A166" s="214"/>
      <c r="B166" s="214"/>
      <c r="C166" s="214"/>
      <c r="D166" s="4" t="s">
        <v>11</v>
      </c>
      <c r="E166" s="5" t="s">
        <v>12</v>
      </c>
      <c r="F166" s="5" t="s">
        <v>11</v>
      </c>
      <c r="G166" s="5" t="s">
        <v>12</v>
      </c>
      <c r="H166" s="5" t="s">
        <v>11</v>
      </c>
      <c r="I166" s="5" t="s">
        <v>12</v>
      </c>
      <c r="J166" s="5" t="s">
        <v>11</v>
      </c>
      <c r="K166" s="5" t="s">
        <v>12</v>
      </c>
      <c r="L166" s="6"/>
    </row>
    <row r="167" spans="1:13" ht="15.75" x14ac:dyDescent="0.25">
      <c r="A167" s="7">
        <v>1</v>
      </c>
      <c r="B167" s="8" t="s">
        <v>13</v>
      </c>
      <c r="C167" s="9">
        <v>14</v>
      </c>
      <c r="D167" s="59">
        <f t="shared" ref="D167:D195" si="9">D9+D49+D89+D128</f>
        <v>238</v>
      </c>
      <c r="E167" s="59">
        <f t="shared" ref="E167:K167" si="10">E9+E49+E89+E128</f>
        <v>8</v>
      </c>
      <c r="F167" s="59">
        <f t="shared" ref="F167:K196" si="11">F9+F49+F89+F128</f>
        <v>70</v>
      </c>
      <c r="G167" s="59">
        <f t="shared" si="10"/>
        <v>1</v>
      </c>
      <c r="H167" s="59">
        <f t="shared" si="10"/>
        <v>26</v>
      </c>
      <c r="I167" s="59">
        <f t="shared" si="10"/>
        <v>0</v>
      </c>
      <c r="J167" s="59">
        <f t="shared" si="10"/>
        <v>0</v>
      </c>
      <c r="K167" s="59">
        <f t="shared" si="10"/>
        <v>0</v>
      </c>
      <c r="L167" s="60">
        <f>SUM(D167:K167)</f>
        <v>343</v>
      </c>
      <c r="M167" s="61">
        <f t="shared" ref="M167:M196" si="12">L9+L49+L89+L128</f>
        <v>343</v>
      </c>
    </row>
    <row r="168" spans="1:13" ht="15.75" x14ac:dyDescent="0.25">
      <c r="A168" s="7">
        <v>2</v>
      </c>
      <c r="B168" s="8" t="s">
        <v>14</v>
      </c>
      <c r="C168" s="9">
        <v>14</v>
      </c>
      <c r="D168" s="59">
        <f t="shared" si="9"/>
        <v>263</v>
      </c>
      <c r="E168" s="59">
        <f t="shared" ref="E168:E196" si="13">E10+E50+E90+E129</f>
        <v>2</v>
      </c>
      <c r="F168" s="59">
        <f t="shared" si="11"/>
        <v>66</v>
      </c>
      <c r="G168" s="59">
        <f t="shared" ref="G168:K177" si="14">G10+G50+G90+G129</f>
        <v>0</v>
      </c>
      <c r="H168" s="59">
        <f t="shared" si="14"/>
        <v>34</v>
      </c>
      <c r="I168" s="59">
        <f t="shared" si="14"/>
        <v>0</v>
      </c>
      <c r="J168" s="59">
        <f t="shared" si="14"/>
        <v>0</v>
      </c>
      <c r="K168" s="59">
        <f t="shared" si="14"/>
        <v>0</v>
      </c>
      <c r="L168" s="60">
        <f t="shared" ref="L168:L195" si="15">SUM(D168:K168)</f>
        <v>365</v>
      </c>
      <c r="M168" s="62">
        <f t="shared" si="12"/>
        <v>365</v>
      </c>
    </row>
    <row r="169" spans="1:13" ht="15.75" x14ac:dyDescent="0.25">
      <c r="A169" s="7">
        <v>3</v>
      </c>
      <c r="B169" s="8" t="s">
        <v>15</v>
      </c>
      <c r="C169" s="9">
        <v>14</v>
      </c>
      <c r="D169" s="59">
        <f t="shared" si="9"/>
        <v>714</v>
      </c>
      <c r="E169" s="59">
        <f t="shared" si="13"/>
        <v>24</v>
      </c>
      <c r="F169" s="59">
        <f t="shared" si="11"/>
        <v>285</v>
      </c>
      <c r="G169" s="59">
        <f t="shared" si="14"/>
        <v>3</v>
      </c>
      <c r="H169" s="59">
        <f t="shared" si="14"/>
        <v>45</v>
      </c>
      <c r="I169" s="59">
        <f t="shared" si="14"/>
        <v>0</v>
      </c>
      <c r="J169" s="59">
        <f t="shared" si="14"/>
        <v>0</v>
      </c>
      <c r="K169" s="59">
        <f t="shared" si="14"/>
        <v>0</v>
      </c>
      <c r="L169" s="60">
        <f t="shared" si="15"/>
        <v>1071</v>
      </c>
      <c r="M169" s="62">
        <f t="shared" si="12"/>
        <v>1071</v>
      </c>
    </row>
    <row r="170" spans="1:13" ht="15.75" x14ac:dyDescent="0.25">
      <c r="A170" s="7">
        <v>4</v>
      </c>
      <c r="B170" s="17" t="s">
        <v>16</v>
      </c>
      <c r="C170" s="9">
        <v>14</v>
      </c>
      <c r="D170" s="59">
        <f t="shared" si="9"/>
        <v>72</v>
      </c>
      <c r="E170" s="59">
        <f t="shared" si="13"/>
        <v>5</v>
      </c>
      <c r="F170" s="59">
        <f t="shared" si="11"/>
        <v>15</v>
      </c>
      <c r="G170" s="59">
        <f t="shared" si="14"/>
        <v>0</v>
      </c>
      <c r="H170" s="59">
        <f t="shared" si="14"/>
        <v>2</v>
      </c>
      <c r="I170" s="59">
        <f t="shared" si="14"/>
        <v>0</v>
      </c>
      <c r="J170" s="59">
        <f t="shared" si="14"/>
        <v>0</v>
      </c>
      <c r="K170" s="59">
        <f t="shared" si="14"/>
        <v>0</v>
      </c>
      <c r="L170" s="60">
        <f t="shared" si="15"/>
        <v>94</v>
      </c>
      <c r="M170" s="62">
        <f t="shared" si="12"/>
        <v>94</v>
      </c>
    </row>
    <row r="171" spans="1:13" ht="15.75" x14ac:dyDescent="0.25">
      <c r="A171" s="7">
        <v>5</v>
      </c>
      <c r="B171" s="8" t="s">
        <v>17</v>
      </c>
      <c r="C171" s="9">
        <v>14</v>
      </c>
      <c r="D171" s="59">
        <f t="shared" si="9"/>
        <v>272</v>
      </c>
      <c r="E171" s="59">
        <f t="shared" si="13"/>
        <v>17</v>
      </c>
      <c r="F171" s="59">
        <f t="shared" si="11"/>
        <v>49</v>
      </c>
      <c r="G171" s="59">
        <f t="shared" si="14"/>
        <v>1</v>
      </c>
      <c r="H171" s="59">
        <f t="shared" si="14"/>
        <v>19</v>
      </c>
      <c r="I171" s="59">
        <f t="shared" si="14"/>
        <v>0</v>
      </c>
      <c r="J171" s="59">
        <f t="shared" si="14"/>
        <v>0</v>
      </c>
      <c r="K171" s="59">
        <f t="shared" si="14"/>
        <v>0</v>
      </c>
      <c r="L171" s="60">
        <f t="shared" si="15"/>
        <v>358</v>
      </c>
      <c r="M171" s="62">
        <f t="shared" si="12"/>
        <v>358</v>
      </c>
    </row>
    <row r="172" spans="1:13" ht="15.75" x14ac:dyDescent="0.25">
      <c r="A172" s="7">
        <v>6</v>
      </c>
      <c r="B172" s="8" t="s">
        <v>18</v>
      </c>
      <c r="C172" s="9">
        <v>14</v>
      </c>
      <c r="D172" s="59">
        <f t="shared" si="9"/>
        <v>405</v>
      </c>
      <c r="E172" s="59">
        <f t="shared" si="13"/>
        <v>6</v>
      </c>
      <c r="F172" s="59">
        <f t="shared" si="11"/>
        <v>117</v>
      </c>
      <c r="G172" s="59">
        <f t="shared" si="14"/>
        <v>2</v>
      </c>
      <c r="H172" s="59">
        <f t="shared" si="14"/>
        <v>58</v>
      </c>
      <c r="I172" s="59">
        <f t="shared" si="14"/>
        <v>0</v>
      </c>
      <c r="J172" s="59">
        <f t="shared" si="14"/>
        <v>0</v>
      </c>
      <c r="K172" s="59">
        <f t="shared" si="14"/>
        <v>0</v>
      </c>
      <c r="L172" s="60">
        <f t="shared" si="15"/>
        <v>588</v>
      </c>
      <c r="M172" s="62">
        <f t="shared" si="12"/>
        <v>588</v>
      </c>
    </row>
    <row r="173" spans="1:13" ht="15.75" x14ac:dyDescent="0.25">
      <c r="A173" s="7">
        <v>7</v>
      </c>
      <c r="B173" s="8" t="s">
        <v>19</v>
      </c>
      <c r="C173" s="9">
        <v>14</v>
      </c>
      <c r="D173" s="59">
        <f t="shared" si="9"/>
        <v>149</v>
      </c>
      <c r="E173" s="59">
        <f t="shared" si="13"/>
        <v>4</v>
      </c>
      <c r="F173" s="59">
        <f t="shared" si="11"/>
        <v>40</v>
      </c>
      <c r="G173" s="59">
        <f t="shared" si="14"/>
        <v>4</v>
      </c>
      <c r="H173" s="59">
        <f t="shared" si="14"/>
        <v>7</v>
      </c>
      <c r="I173" s="59">
        <f t="shared" si="14"/>
        <v>0</v>
      </c>
      <c r="J173" s="59">
        <f t="shared" si="14"/>
        <v>0</v>
      </c>
      <c r="K173" s="59">
        <f t="shared" si="14"/>
        <v>0</v>
      </c>
      <c r="L173" s="60">
        <f t="shared" si="15"/>
        <v>204</v>
      </c>
      <c r="M173" s="62">
        <f t="shared" si="12"/>
        <v>204</v>
      </c>
    </row>
    <row r="174" spans="1:13" ht="15.75" x14ac:dyDescent="0.25">
      <c r="A174" s="7">
        <v>8</v>
      </c>
      <c r="B174" s="8" t="s">
        <v>20</v>
      </c>
      <c r="C174" s="9">
        <v>14</v>
      </c>
      <c r="D174" s="59">
        <f t="shared" si="9"/>
        <v>216</v>
      </c>
      <c r="E174" s="59">
        <f t="shared" si="13"/>
        <v>5</v>
      </c>
      <c r="F174" s="59">
        <f t="shared" si="11"/>
        <v>33</v>
      </c>
      <c r="G174" s="59">
        <f t="shared" si="14"/>
        <v>0</v>
      </c>
      <c r="H174" s="59">
        <f t="shared" si="14"/>
        <v>11</v>
      </c>
      <c r="I174" s="59">
        <f t="shared" si="14"/>
        <v>0</v>
      </c>
      <c r="J174" s="59">
        <f t="shared" si="14"/>
        <v>0</v>
      </c>
      <c r="K174" s="59">
        <f t="shared" si="14"/>
        <v>0</v>
      </c>
      <c r="L174" s="60">
        <f t="shared" si="15"/>
        <v>265</v>
      </c>
      <c r="M174" s="62">
        <f t="shared" si="12"/>
        <v>265</v>
      </c>
    </row>
    <row r="175" spans="1:13" ht="15.75" x14ac:dyDescent="0.25">
      <c r="A175" s="7">
        <v>9</v>
      </c>
      <c r="B175" s="8" t="s">
        <v>21</v>
      </c>
      <c r="C175" s="9">
        <v>14</v>
      </c>
      <c r="D175" s="59">
        <f t="shared" si="9"/>
        <v>379</v>
      </c>
      <c r="E175" s="59">
        <f t="shared" si="13"/>
        <v>2</v>
      </c>
      <c r="F175" s="59">
        <f t="shared" si="11"/>
        <v>67</v>
      </c>
      <c r="G175" s="59">
        <f t="shared" si="14"/>
        <v>1</v>
      </c>
      <c r="H175" s="59">
        <f t="shared" si="14"/>
        <v>21</v>
      </c>
      <c r="I175" s="59">
        <f t="shared" si="14"/>
        <v>0</v>
      </c>
      <c r="J175" s="59">
        <f t="shared" si="14"/>
        <v>0</v>
      </c>
      <c r="K175" s="59">
        <f t="shared" si="14"/>
        <v>0</v>
      </c>
      <c r="L175" s="60">
        <f t="shared" si="15"/>
        <v>470</v>
      </c>
      <c r="M175" s="62">
        <f t="shared" si="12"/>
        <v>470</v>
      </c>
    </row>
    <row r="176" spans="1:13" ht="15.75" x14ac:dyDescent="0.25">
      <c r="A176" s="7">
        <v>10</v>
      </c>
      <c r="B176" s="8" t="s">
        <v>22</v>
      </c>
      <c r="C176" s="9">
        <v>14</v>
      </c>
      <c r="D176" s="59">
        <f t="shared" si="9"/>
        <v>184</v>
      </c>
      <c r="E176" s="59">
        <f t="shared" si="13"/>
        <v>2</v>
      </c>
      <c r="F176" s="59">
        <f t="shared" si="11"/>
        <v>54</v>
      </c>
      <c r="G176" s="59">
        <f t="shared" si="14"/>
        <v>0</v>
      </c>
      <c r="H176" s="59">
        <f t="shared" si="14"/>
        <v>71</v>
      </c>
      <c r="I176" s="59">
        <f t="shared" si="14"/>
        <v>0</v>
      </c>
      <c r="J176" s="59">
        <f t="shared" si="14"/>
        <v>0</v>
      </c>
      <c r="K176" s="59">
        <f t="shared" si="14"/>
        <v>0</v>
      </c>
      <c r="L176" s="60">
        <f t="shared" si="15"/>
        <v>311</v>
      </c>
      <c r="M176" s="62">
        <f t="shared" si="12"/>
        <v>311</v>
      </c>
    </row>
    <row r="177" spans="1:13" ht="15.75" x14ac:dyDescent="0.25">
      <c r="A177" s="7">
        <v>11</v>
      </c>
      <c r="B177" s="8" t="s">
        <v>23</v>
      </c>
      <c r="C177" s="9">
        <v>14</v>
      </c>
      <c r="D177" s="59">
        <f t="shared" si="9"/>
        <v>0</v>
      </c>
      <c r="E177" s="59">
        <f t="shared" si="13"/>
        <v>0</v>
      </c>
      <c r="F177" s="59">
        <f t="shared" si="11"/>
        <v>0</v>
      </c>
      <c r="G177" s="59">
        <f t="shared" si="14"/>
        <v>0</v>
      </c>
      <c r="H177" s="59">
        <f t="shared" si="14"/>
        <v>0</v>
      </c>
      <c r="I177" s="59">
        <f t="shared" si="14"/>
        <v>0</v>
      </c>
      <c r="J177" s="59">
        <f t="shared" si="14"/>
        <v>0</v>
      </c>
      <c r="K177" s="59">
        <f t="shared" si="14"/>
        <v>0</v>
      </c>
      <c r="L177" s="60">
        <f t="shared" si="15"/>
        <v>0</v>
      </c>
      <c r="M177" s="62">
        <f t="shared" si="12"/>
        <v>0</v>
      </c>
    </row>
    <row r="178" spans="1:13" ht="15.75" x14ac:dyDescent="0.25">
      <c r="A178" s="7">
        <v>12</v>
      </c>
      <c r="B178" s="8" t="s">
        <v>24</v>
      </c>
      <c r="C178" s="9">
        <v>14</v>
      </c>
      <c r="D178" s="59">
        <f t="shared" si="9"/>
        <v>588</v>
      </c>
      <c r="E178" s="59">
        <f t="shared" si="13"/>
        <v>25</v>
      </c>
      <c r="F178" s="59">
        <f t="shared" si="11"/>
        <v>137</v>
      </c>
      <c r="G178" s="59">
        <f t="shared" ref="G178:K187" si="16">G20+G60+G100+G139</f>
        <v>6</v>
      </c>
      <c r="H178" s="59">
        <f t="shared" si="16"/>
        <v>21</v>
      </c>
      <c r="I178" s="59">
        <f t="shared" si="16"/>
        <v>0</v>
      </c>
      <c r="J178" s="59">
        <f t="shared" si="16"/>
        <v>0</v>
      </c>
      <c r="K178" s="59">
        <f t="shared" si="16"/>
        <v>0</v>
      </c>
      <c r="L178" s="60">
        <f t="shared" si="15"/>
        <v>777</v>
      </c>
      <c r="M178" s="62">
        <f t="shared" si="12"/>
        <v>777</v>
      </c>
    </row>
    <row r="179" spans="1:13" ht="15.75" x14ac:dyDescent="0.25">
      <c r="A179" s="7">
        <v>13</v>
      </c>
      <c r="B179" s="8" t="s">
        <v>25</v>
      </c>
      <c r="C179" s="9">
        <v>14</v>
      </c>
      <c r="D179" s="59">
        <f t="shared" si="9"/>
        <v>149</v>
      </c>
      <c r="E179" s="59">
        <f t="shared" si="13"/>
        <v>1</v>
      </c>
      <c r="F179" s="59">
        <f t="shared" si="11"/>
        <v>21</v>
      </c>
      <c r="G179" s="59">
        <f t="shared" si="16"/>
        <v>0</v>
      </c>
      <c r="H179" s="59">
        <f t="shared" si="16"/>
        <v>8</v>
      </c>
      <c r="I179" s="59">
        <f t="shared" si="16"/>
        <v>0</v>
      </c>
      <c r="J179" s="59">
        <f t="shared" si="16"/>
        <v>0</v>
      </c>
      <c r="K179" s="59">
        <f t="shared" si="16"/>
        <v>0</v>
      </c>
      <c r="L179" s="60">
        <f t="shared" si="15"/>
        <v>179</v>
      </c>
      <c r="M179" s="62">
        <f t="shared" si="12"/>
        <v>179</v>
      </c>
    </row>
    <row r="180" spans="1:13" ht="15.75" x14ac:dyDescent="0.25">
      <c r="A180" s="7">
        <v>14</v>
      </c>
      <c r="B180" s="8" t="s">
        <v>26</v>
      </c>
      <c r="C180" s="9">
        <v>14</v>
      </c>
      <c r="D180" s="59">
        <f t="shared" si="9"/>
        <v>527</v>
      </c>
      <c r="E180" s="59">
        <f t="shared" si="13"/>
        <v>14</v>
      </c>
      <c r="F180" s="59">
        <f t="shared" si="11"/>
        <v>126</v>
      </c>
      <c r="G180" s="59">
        <f t="shared" si="16"/>
        <v>5</v>
      </c>
      <c r="H180" s="59">
        <f t="shared" si="16"/>
        <v>57</v>
      </c>
      <c r="I180" s="59">
        <f t="shared" si="16"/>
        <v>2</v>
      </c>
      <c r="J180" s="59">
        <f t="shared" si="16"/>
        <v>0</v>
      </c>
      <c r="K180" s="59">
        <f t="shared" si="16"/>
        <v>0</v>
      </c>
      <c r="L180" s="60">
        <f t="shared" si="15"/>
        <v>731</v>
      </c>
      <c r="M180" s="62">
        <f t="shared" si="12"/>
        <v>731</v>
      </c>
    </row>
    <row r="181" spans="1:13" ht="15.75" x14ac:dyDescent="0.25">
      <c r="A181" s="7">
        <v>15</v>
      </c>
      <c r="B181" s="8" t="s">
        <v>27</v>
      </c>
      <c r="C181" s="9">
        <v>14</v>
      </c>
      <c r="D181" s="59">
        <f t="shared" si="9"/>
        <v>383</v>
      </c>
      <c r="E181" s="59">
        <f t="shared" si="13"/>
        <v>8</v>
      </c>
      <c r="F181" s="59">
        <f t="shared" si="11"/>
        <v>57</v>
      </c>
      <c r="G181" s="59">
        <f t="shared" si="16"/>
        <v>1</v>
      </c>
      <c r="H181" s="59">
        <f t="shared" si="16"/>
        <v>17</v>
      </c>
      <c r="I181" s="59">
        <f t="shared" si="16"/>
        <v>0</v>
      </c>
      <c r="J181" s="59">
        <f t="shared" si="16"/>
        <v>0</v>
      </c>
      <c r="K181" s="59">
        <f t="shared" si="16"/>
        <v>0</v>
      </c>
      <c r="L181" s="60">
        <f t="shared" si="15"/>
        <v>466</v>
      </c>
      <c r="M181" s="62">
        <f t="shared" si="12"/>
        <v>466</v>
      </c>
    </row>
    <row r="182" spans="1:13" ht="15.75" x14ac:dyDescent="0.25">
      <c r="A182" s="7">
        <v>16</v>
      </c>
      <c r="B182" s="8" t="s">
        <v>28</v>
      </c>
      <c r="C182" s="9">
        <v>14</v>
      </c>
      <c r="D182" s="59">
        <f t="shared" si="9"/>
        <v>250</v>
      </c>
      <c r="E182" s="59">
        <f t="shared" si="13"/>
        <v>2</v>
      </c>
      <c r="F182" s="59">
        <f t="shared" si="11"/>
        <v>64</v>
      </c>
      <c r="G182" s="59">
        <f t="shared" si="16"/>
        <v>0</v>
      </c>
      <c r="H182" s="59">
        <f t="shared" si="16"/>
        <v>3</v>
      </c>
      <c r="I182" s="59">
        <f t="shared" si="16"/>
        <v>0</v>
      </c>
      <c r="J182" s="59">
        <f t="shared" si="16"/>
        <v>0</v>
      </c>
      <c r="K182" s="59">
        <f t="shared" si="16"/>
        <v>0</v>
      </c>
      <c r="L182" s="60">
        <f t="shared" si="15"/>
        <v>319</v>
      </c>
      <c r="M182" s="62">
        <f t="shared" si="12"/>
        <v>319</v>
      </c>
    </row>
    <row r="183" spans="1:13" ht="15.75" x14ac:dyDescent="0.25">
      <c r="A183" s="7">
        <v>17</v>
      </c>
      <c r="B183" s="8" t="s">
        <v>29</v>
      </c>
      <c r="C183" s="9">
        <v>14</v>
      </c>
      <c r="D183" s="59">
        <f t="shared" si="9"/>
        <v>182</v>
      </c>
      <c r="E183" s="59">
        <f t="shared" si="13"/>
        <v>3</v>
      </c>
      <c r="F183" s="59">
        <f t="shared" si="11"/>
        <v>53</v>
      </c>
      <c r="G183" s="59">
        <f t="shared" si="16"/>
        <v>0</v>
      </c>
      <c r="H183" s="59">
        <f t="shared" si="16"/>
        <v>8</v>
      </c>
      <c r="I183" s="59">
        <f t="shared" si="16"/>
        <v>0</v>
      </c>
      <c r="J183" s="59">
        <f t="shared" si="16"/>
        <v>0</v>
      </c>
      <c r="K183" s="59">
        <f t="shared" si="16"/>
        <v>0</v>
      </c>
      <c r="L183" s="60">
        <f t="shared" si="15"/>
        <v>246</v>
      </c>
      <c r="M183" s="62">
        <f t="shared" si="12"/>
        <v>246</v>
      </c>
    </row>
    <row r="184" spans="1:13" ht="15.75" x14ac:dyDescent="0.25">
      <c r="A184" s="7">
        <v>18</v>
      </c>
      <c r="B184" s="8" t="s">
        <v>30</v>
      </c>
      <c r="C184" s="9">
        <v>14</v>
      </c>
      <c r="D184" s="59">
        <f t="shared" si="9"/>
        <v>137</v>
      </c>
      <c r="E184" s="59">
        <f t="shared" si="13"/>
        <v>3</v>
      </c>
      <c r="F184" s="59">
        <f t="shared" si="11"/>
        <v>24</v>
      </c>
      <c r="G184" s="59">
        <f t="shared" si="16"/>
        <v>0</v>
      </c>
      <c r="H184" s="59">
        <f t="shared" si="16"/>
        <v>7</v>
      </c>
      <c r="I184" s="59">
        <f t="shared" si="16"/>
        <v>0</v>
      </c>
      <c r="J184" s="59">
        <f t="shared" si="16"/>
        <v>0</v>
      </c>
      <c r="K184" s="59">
        <f t="shared" si="16"/>
        <v>0</v>
      </c>
      <c r="L184" s="60">
        <f t="shared" si="15"/>
        <v>171</v>
      </c>
      <c r="M184" s="62">
        <f t="shared" si="12"/>
        <v>171</v>
      </c>
    </row>
    <row r="185" spans="1:13" ht="15.75" x14ac:dyDescent="0.25">
      <c r="A185" s="7">
        <v>19</v>
      </c>
      <c r="B185" s="8" t="s">
        <v>31</v>
      </c>
      <c r="C185" s="9">
        <v>14</v>
      </c>
      <c r="D185" s="59">
        <f t="shared" si="9"/>
        <v>301</v>
      </c>
      <c r="E185" s="59">
        <f t="shared" si="13"/>
        <v>7</v>
      </c>
      <c r="F185" s="59">
        <f t="shared" si="11"/>
        <v>75</v>
      </c>
      <c r="G185" s="59">
        <f t="shared" si="16"/>
        <v>3</v>
      </c>
      <c r="H185" s="59">
        <f t="shared" si="16"/>
        <v>15</v>
      </c>
      <c r="I185" s="59">
        <f t="shared" si="16"/>
        <v>0</v>
      </c>
      <c r="J185" s="59">
        <f t="shared" si="16"/>
        <v>0</v>
      </c>
      <c r="K185" s="59">
        <f t="shared" si="16"/>
        <v>0</v>
      </c>
      <c r="L185" s="60">
        <f t="shared" si="15"/>
        <v>401</v>
      </c>
      <c r="M185" s="62">
        <f t="shared" si="12"/>
        <v>401</v>
      </c>
    </row>
    <row r="186" spans="1:13" ht="15.75" x14ac:dyDescent="0.25">
      <c r="A186" s="7">
        <v>20</v>
      </c>
      <c r="B186" s="8" t="s">
        <v>32</v>
      </c>
      <c r="C186" s="9">
        <v>14</v>
      </c>
      <c r="D186" s="59">
        <f t="shared" si="9"/>
        <v>43</v>
      </c>
      <c r="E186" s="59">
        <f t="shared" si="13"/>
        <v>0</v>
      </c>
      <c r="F186" s="59">
        <f t="shared" si="11"/>
        <v>10</v>
      </c>
      <c r="G186" s="59">
        <f t="shared" si="16"/>
        <v>0</v>
      </c>
      <c r="H186" s="59">
        <f t="shared" si="16"/>
        <v>0</v>
      </c>
      <c r="I186" s="59">
        <f t="shared" si="16"/>
        <v>0</v>
      </c>
      <c r="J186" s="59">
        <f t="shared" si="16"/>
        <v>0</v>
      </c>
      <c r="K186" s="59">
        <f t="shared" si="16"/>
        <v>0</v>
      </c>
      <c r="L186" s="60">
        <f t="shared" si="15"/>
        <v>53</v>
      </c>
      <c r="M186" s="62">
        <f t="shared" si="12"/>
        <v>53</v>
      </c>
    </row>
    <row r="187" spans="1:13" ht="15.75" x14ac:dyDescent="0.25">
      <c r="A187" s="7">
        <v>21</v>
      </c>
      <c r="B187" s="8" t="s">
        <v>33</v>
      </c>
      <c r="C187" s="9">
        <v>14</v>
      </c>
      <c r="D187" s="59">
        <f t="shared" si="9"/>
        <v>293</v>
      </c>
      <c r="E187" s="59">
        <f t="shared" si="13"/>
        <v>7</v>
      </c>
      <c r="F187" s="59">
        <f t="shared" si="11"/>
        <v>46</v>
      </c>
      <c r="G187" s="59">
        <f t="shared" si="16"/>
        <v>0</v>
      </c>
      <c r="H187" s="59">
        <f t="shared" si="16"/>
        <v>2</v>
      </c>
      <c r="I187" s="59">
        <f t="shared" si="16"/>
        <v>0</v>
      </c>
      <c r="J187" s="59">
        <f t="shared" si="16"/>
        <v>0</v>
      </c>
      <c r="K187" s="59">
        <f t="shared" si="16"/>
        <v>0</v>
      </c>
      <c r="L187" s="60">
        <f t="shared" si="15"/>
        <v>348</v>
      </c>
      <c r="M187" s="62">
        <f t="shared" si="12"/>
        <v>348</v>
      </c>
    </row>
    <row r="188" spans="1:13" ht="15.75" x14ac:dyDescent="0.25">
      <c r="A188" s="7">
        <v>22</v>
      </c>
      <c r="B188" s="8" t="s">
        <v>34</v>
      </c>
      <c r="C188" s="9">
        <v>14</v>
      </c>
      <c r="D188" s="59">
        <f t="shared" si="9"/>
        <v>222</v>
      </c>
      <c r="E188" s="59">
        <f t="shared" si="13"/>
        <v>20</v>
      </c>
      <c r="F188" s="59">
        <f t="shared" si="11"/>
        <v>74</v>
      </c>
      <c r="G188" s="59">
        <f t="shared" ref="G188:K195" si="17">G30+G70+G110+G149</f>
        <v>2</v>
      </c>
      <c r="H188" s="59">
        <f t="shared" si="17"/>
        <v>6</v>
      </c>
      <c r="I188" s="59">
        <f t="shared" si="17"/>
        <v>1</v>
      </c>
      <c r="J188" s="59">
        <f t="shared" si="17"/>
        <v>0</v>
      </c>
      <c r="K188" s="59">
        <f t="shared" si="17"/>
        <v>0</v>
      </c>
      <c r="L188" s="60">
        <f t="shared" si="15"/>
        <v>325</v>
      </c>
      <c r="M188" s="62">
        <f t="shared" si="12"/>
        <v>325</v>
      </c>
    </row>
    <row r="189" spans="1:13" ht="15.75" x14ac:dyDescent="0.25">
      <c r="A189" s="7">
        <v>23</v>
      </c>
      <c r="B189" s="8" t="s">
        <v>35</v>
      </c>
      <c r="C189" s="9">
        <v>14</v>
      </c>
      <c r="D189" s="59">
        <f t="shared" si="9"/>
        <v>112</v>
      </c>
      <c r="E189" s="59">
        <f t="shared" si="13"/>
        <v>7</v>
      </c>
      <c r="F189" s="59">
        <f t="shared" si="11"/>
        <v>48</v>
      </c>
      <c r="G189" s="59">
        <f t="shared" si="17"/>
        <v>0</v>
      </c>
      <c r="H189" s="59">
        <f t="shared" si="17"/>
        <v>19</v>
      </c>
      <c r="I189" s="59">
        <f t="shared" si="17"/>
        <v>0</v>
      </c>
      <c r="J189" s="59">
        <f t="shared" si="17"/>
        <v>0</v>
      </c>
      <c r="K189" s="59">
        <f t="shared" si="17"/>
        <v>0</v>
      </c>
      <c r="L189" s="60">
        <f t="shared" si="15"/>
        <v>186</v>
      </c>
      <c r="M189" s="62">
        <f t="shared" si="12"/>
        <v>186</v>
      </c>
    </row>
    <row r="190" spans="1:13" ht="15.75" x14ac:dyDescent="0.25">
      <c r="A190" s="7">
        <v>24</v>
      </c>
      <c r="B190" s="8" t="s">
        <v>36</v>
      </c>
      <c r="C190" s="9">
        <v>14</v>
      </c>
      <c r="D190" s="59">
        <f t="shared" si="9"/>
        <v>177</v>
      </c>
      <c r="E190" s="59">
        <f t="shared" si="13"/>
        <v>4</v>
      </c>
      <c r="F190" s="59">
        <f t="shared" si="11"/>
        <v>35</v>
      </c>
      <c r="G190" s="59">
        <f t="shared" si="17"/>
        <v>0</v>
      </c>
      <c r="H190" s="59">
        <f t="shared" si="17"/>
        <v>16</v>
      </c>
      <c r="I190" s="59">
        <f t="shared" si="17"/>
        <v>0</v>
      </c>
      <c r="J190" s="59">
        <f t="shared" si="17"/>
        <v>0</v>
      </c>
      <c r="K190" s="59">
        <f t="shared" si="17"/>
        <v>0</v>
      </c>
      <c r="L190" s="60">
        <f t="shared" si="15"/>
        <v>232</v>
      </c>
      <c r="M190" s="62">
        <f t="shared" si="12"/>
        <v>232</v>
      </c>
    </row>
    <row r="191" spans="1:13" ht="15.75" x14ac:dyDescent="0.25">
      <c r="A191" s="7">
        <v>25</v>
      </c>
      <c r="B191" s="18" t="s">
        <v>37</v>
      </c>
      <c r="C191" s="19">
        <v>14</v>
      </c>
      <c r="D191" s="59">
        <f t="shared" si="9"/>
        <v>463</v>
      </c>
      <c r="E191" s="59">
        <f t="shared" si="13"/>
        <v>13</v>
      </c>
      <c r="F191" s="59">
        <f t="shared" si="11"/>
        <v>64</v>
      </c>
      <c r="G191" s="59">
        <f t="shared" si="17"/>
        <v>2</v>
      </c>
      <c r="H191" s="59">
        <f t="shared" si="17"/>
        <v>8</v>
      </c>
      <c r="I191" s="59">
        <f t="shared" si="17"/>
        <v>0</v>
      </c>
      <c r="J191" s="59">
        <f t="shared" si="17"/>
        <v>0</v>
      </c>
      <c r="K191" s="59">
        <f t="shared" si="17"/>
        <v>0</v>
      </c>
      <c r="L191" s="60">
        <f t="shared" si="15"/>
        <v>550</v>
      </c>
      <c r="M191" s="62">
        <f t="shared" si="12"/>
        <v>550</v>
      </c>
    </row>
    <row r="192" spans="1:13" ht="15.75" x14ac:dyDescent="0.25">
      <c r="A192" s="7">
        <v>26</v>
      </c>
      <c r="B192" s="8" t="s">
        <v>38</v>
      </c>
      <c r="C192" s="22">
        <v>14</v>
      </c>
      <c r="D192" s="59">
        <f t="shared" si="9"/>
        <v>121</v>
      </c>
      <c r="E192" s="59">
        <f t="shared" si="13"/>
        <v>2</v>
      </c>
      <c r="F192" s="59">
        <f t="shared" si="11"/>
        <v>59</v>
      </c>
      <c r="G192" s="59">
        <f t="shared" si="17"/>
        <v>1</v>
      </c>
      <c r="H192" s="59">
        <f t="shared" si="17"/>
        <v>29</v>
      </c>
      <c r="I192" s="59">
        <f t="shared" si="17"/>
        <v>0</v>
      </c>
      <c r="J192" s="59">
        <f t="shared" si="17"/>
        <v>0</v>
      </c>
      <c r="K192" s="59">
        <f t="shared" si="17"/>
        <v>0</v>
      </c>
      <c r="L192" s="60">
        <f t="shared" si="15"/>
        <v>212</v>
      </c>
      <c r="M192" s="62">
        <f t="shared" si="12"/>
        <v>212</v>
      </c>
    </row>
    <row r="193" spans="1:13" ht="15.75" x14ac:dyDescent="0.25">
      <c r="A193" s="7">
        <v>27</v>
      </c>
      <c r="B193" s="18" t="s">
        <v>39</v>
      </c>
      <c r="C193" s="22">
        <v>14</v>
      </c>
      <c r="D193" s="59">
        <f t="shared" si="9"/>
        <v>0</v>
      </c>
      <c r="E193" s="59">
        <f t="shared" si="13"/>
        <v>0</v>
      </c>
      <c r="F193" s="59">
        <f t="shared" si="11"/>
        <v>0</v>
      </c>
      <c r="G193" s="59">
        <f t="shared" si="17"/>
        <v>0</v>
      </c>
      <c r="H193" s="59">
        <f t="shared" si="17"/>
        <v>0</v>
      </c>
      <c r="I193" s="59">
        <f t="shared" si="17"/>
        <v>0</v>
      </c>
      <c r="J193" s="59">
        <f t="shared" si="17"/>
        <v>0</v>
      </c>
      <c r="K193" s="59">
        <f t="shared" si="17"/>
        <v>0</v>
      </c>
      <c r="L193" s="60">
        <f t="shared" si="15"/>
        <v>0</v>
      </c>
      <c r="M193" s="62">
        <f t="shared" si="12"/>
        <v>0</v>
      </c>
    </row>
    <row r="194" spans="1:13" ht="15.75" x14ac:dyDescent="0.25">
      <c r="A194" s="7">
        <v>28</v>
      </c>
      <c r="B194" s="18" t="s">
        <v>40</v>
      </c>
      <c r="C194" s="22">
        <v>14</v>
      </c>
      <c r="D194" s="59">
        <f t="shared" si="9"/>
        <v>0</v>
      </c>
      <c r="E194" s="59">
        <f t="shared" si="13"/>
        <v>0</v>
      </c>
      <c r="F194" s="59">
        <f t="shared" si="11"/>
        <v>0</v>
      </c>
      <c r="G194" s="59">
        <f t="shared" si="17"/>
        <v>0</v>
      </c>
      <c r="H194" s="59">
        <f t="shared" si="17"/>
        <v>0</v>
      </c>
      <c r="I194" s="59">
        <f t="shared" si="17"/>
        <v>0</v>
      </c>
      <c r="J194" s="59">
        <f t="shared" si="17"/>
        <v>0</v>
      </c>
      <c r="K194" s="59">
        <f t="shared" si="17"/>
        <v>0</v>
      </c>
      <c r="L194" s="60">
        <f t="shared" si="15"/>
        <v>0</v>
      </c>
      <c r="M194" s="62">
        <f t="shared" si="12"/>
        <v>0</v>
      </c>
    </row>
    <row r="195" spans="1:13" ht="20.25" customHeight="1" thickBot="1" x14ac:dyDescent="0.3">
      <c r="A195" s="40">
        <v>29</v>
      </c>
      <c r="B195" s="18" t="s">
        <v>41</v>
      </c>
      <c r="C195" s="22">
        <v>14</v>
      </c>
      <c r="D195" s="59">
        <f t="shared" si="9"/>
        <v>0</v>
      </c>
      <c r="E195" s="59">
        <f t="shared" si="13"/>
        <v>0</v>
      </c>
      <c r="F195" s="59">
        <f t="shared" si="11"/>
        <v>0</v>
      </c>
      <c r="G195" s="59">
        <f t="shared" si="17"/>
        <v>0</v>
      </c>
      <c r="H195" s="59">
        <f t="shared" si="17"/>
        <v>0</v>
      </c>
      <c r="I195" s="59">
        <f t="shared" si="17"/>
        <v>0</v>
      </c>
      <c r="J195" s="59">
        <f t="shared" si="17"/>
        <v>0</v>
      </c>
      <c r="K195" s="59">
        <f t="shared" si="17"/>
        <v>0</v>
      </c>
      <c r="L195" s="60">
        <f t="shared" si="15"/>
        <v>0</v>
      </c>
      <c r="M195" s="62">
        <f t="shared" si="12"/>
        <v>0</v>
      </c>
    </row>
    <row r="196" spans="1:13" ht="15.75" x14ac:dyDescent="0.25">
      <c r="A196" s="234" t="s">
        <v>42</v>
      </c>
      <c r="B196" s="234"/>
      <c r="C196" s="63">
        <v>14</v>
      </c>
      <c r="D196" s="64">
        <f>D38+D78+D118+D157</f>
        <v>6840</v>
      </c>
      <c r="E196" s="64">
        <f t="shared" si="13"/>
        <v>191</v>
      </c>
      <c r="F196" s="64">
        <f t="shared" si="11"/>
        <v>1689</v>
      </c>
      <c r="G196" s="64">
        <f t="shared" si="11"/>
        <v>32</v>
      </c>
      <c r="H196" s="64">
        <f t="shared" si="11"/>
        <v>510</v>
      </c>
      <c r="I196" s="64">
        <f t="shared" si="11"/>
        <v>3</v>
      </c>
      <c r="J196" s="64">
        <f t="shared" si="11"/>
        <v>0</v>
      </c>
      <c r="K196" s="64">
        <f t="shared" si="11"/>
        <v>0</v>
      </c>
      <c r="L196" s="67">
        <f>SUM(D196:K196)</f>
        <v>9265</v>
      </c>
      <c r="M196" s="68">
        <f t="shared" si="12"/>
        <v>9265</v>
      </c>
    </row>
    <row r="197" spans="1:13" ht="15.75" x14ac:dyDescent="0.25">
      <c r="A197" s="234" t="s">
        <v>43</v>
      </c>
      <c r="B197" s="234"/>
      <c r="C197" s="69">
        <v>14</v>
      </c>
      <c r="D197" s="70">
        <f t="shared" ref="D197:K197" si="18">SUM(D167:D191)</f>
        <v>6719</v>
      </c>
      <c r="E197" s="120">
        <f t="shared" si="18"/>
        <v>189</v>
      </c>
      <c r="F197" s="70">
        <f t="shared" si="18"/>
        <v>1630</v>
      </c>
      <c r="G197" s="120">
        <f t="shared" si="18"/>
        <v>31</v>
      </c>
      <c r="H197" s="70">
        <f t="shared" si="18"/>
        <v>481</v>
      </c>
      <c r="I197" s="120">
        <f t="shared" si="18"/>
        <v>3</v>
      </c>
      <c r="J197" s="70">
        <f t="shared" si="18"/>
        <v>0</v>
      </c>
      <c r="K197" s="120">
        <f t="shared" si="18"/>
        <v>0</v>
      </c>
      <c r="L197" s="73">
        <f>D197+F197+H197+E197+G197+I197+J197+K197</f>
        <v>9053</v>
      </c>
      <c r="M197" s="73">
        <f>SUM(M167:M191)</f>
        <v>9053</v>
      </c>
    </row>
  </sheetData>
  <protectedRanges>
    <protectedRange sqref="G9:G37 E9:E37 E49:E77 G49:G77 I49:I77 E89:E117 G89:G117 I89:I117 H49:H79 H89:H119 H9:H39 K49:K77 K89:K117 J49:J79 J89:J119 J9:J39 G128:G156 E128:E156 I128:I156 H128:H158 K128:K156 J128:J158" name="Діапазон2"/>
    <protectedRange sqref="I9:I37 G9:G37 E9:E37 E49:E77 G49:G77 I49:I77 E89:E117 G89:G117 I89:I117 K9:K37 K49:K77 K89:K117 G128:G156 E128:E156 I128:I156 K128:K156" name="Діапазон1"/>
  </protectedRanges>
  <mergeCells count="81">
    <mergeCell ref="A196:B196"/>
    <mergeCell ref="A197:B197"/>
    <mergeCell ref="D163:K163"/>
    <mergeCell ref="L163:L165"/>
    <mergeCell ref="D164:E164"/>
    <mergeCell ref="F164:G164"/>
    <mergeCell ref="H164:I164"/>
    <mergeCell ref="J164:K164"/>
    <mergeCell ref="D165:E165"/>
    <mergeCell ref="F165:G165"/>
    <mergeCell ref="H165:I165"/>
    <mergeCell ref="J165:K165"/>
    <mergeCell ref="C163:C166"/>
    <mergeCell ref="A157:B157"/>
    <mergeCell ref="A158:B158"/>
    <mergeCell ref="A162:B162"/>
    <mergeCell ref="A163:A166"/>
    <mergeCell ref="B163:B166"/>
    <mergeCell ref="D124:K124"/>
    <mergeCell ref="L124:L126"/>
    <mergeCell ref="D125:E125"/>
    <mergeCell ref="F125:G125"/>
    <mergeCell ref="H125:I125"/>
    <mergeCell ref="J125:K125"/>
    <mergeCell ref="D126:E126"/>
    <mergeCell ref="F126:G126"/>
    <mergeCell ref="H126:I126"/>
    <mergeCell ref="J126:K126"/>
    <mergeCell ref="D85:K85"/>
    <mergeCell ref="L85:L87"/>
    <mergeCell ref="D86:E86"/>
    <mergeCell ref="F86:G86"/>
    <mergeCell ref="H86:I86"/>
    <mergeCell ref="J86:K86"/>
    <mergeCell ref="D87:E87"/>
    <mergeCell ref="F87:G87"/>
    <mergeCell ref="H87:I87"/>
    <mergeCell ref="J87:K87"/>
    <mergeCell ref="A85:A88"/>
    <mergeCell ref="B85:B88"/>
    <mergeCell ref="C124:C127"/>
    <mergeCell ref="C85:C88"/>
    <mergeCell ref="A118:B118"/>
    <mergeCell ref="A119:B119"/>
    <mergeCell ref="A123:B123"/>
    <mergeCell ref="A124:A127"/>
    <mergeCell ref="B124:B127"/>
    <mergeCell ref="A78:B78"/>
    <mergeCell ref="C45:C48"/>
    <mergeCell ref="D45:K45"/>
    <mergeCell ref="A79:B79"/>
    <mergeCell ref="A84:B84"/>
    <mergeCell ref="A38:B38"/>
    <mergeCell ref="A39:B39"/>
    <mergeCell ref="A44:B44"/>
    <mergeCell ref="A45:A48"/>
    <mergeCell ref="B45:B48"/>
    <mergeCell ref="L5:L7"/>
    <mergeCell ref="D6:E6"/>
    <mergeCell ref="F6:G6"/>
    <mergeCell ref="H6:I6"/>
    <mergeCell ref="J6:K6"/>
    <mergeCell ref="D7:E7"/>
    <mergeCell ref="F7:G7"/>
    <mergeCell ref="H7:I7"/>
    <mergeCell ref="J7:K7"/>
    <mergeCell ref="L45:L47"/>
    <mergeCell ref="D46:E46"/>
    <mergeCell ref="F46:G46"/>
    <mergeCell ref="H46:I46"/>
    <mergeCell ref="J46:K46"/>
    <mergeCell ref="D47:E47"/>
    <mergeCell ref="F47:G47"/>
    <mergeCell ref="H47:I47"/>
    <mergeCell ref="J47:K47"/>
    <mergeCell ref="A1:I1"/>
    <mergeCell ref="A4:B4"/>
    <mergeCell ref="A5:A8"/>
    <mergeCell ref="B5:B8"/>
    <mergeCell ref="C5:C8"/>
    <mergeCell ref="D5:K5"/>
  </mergeCells>
  <pageMargins left="0.7" right="0.7" top="0.75" bottom="0.75" header="0.3" footer="0.3"/>
  <ignoredErrors>
    <ignoredError sqref="L9:L37" formulaRange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50D66B-18A1-4166-9FF5-13BF1886FB84}">
  <sheetPr>
    <tabColor rgb="FFFF0000"/>
  </sheetPr>
  <dimension ref="A1:W199"/>
  <sheetViews>
    <sheetView topLeftCell="A154" zoomScale="68" zoomScaleNormal="68" workbookViewId="0">
      <selection activeCell="R202" sqref="R201:R202"/>
    </sheetView>
  </sheetViews>
  <sheetFormatPr defaultRowHeight="15" x14ac:dyDescent="0.25"/>
  <cols>
    <col min="1" max="1" width="5.28515625" customWidth="1"/>
    <col min="2" max="2" width="24" customWidth="1"/>
    <col min="4" max="4" width="11" customWidth="1"/>
    <col min="6" max="6" width="10.5703125" customWidth="1"/>
    <col min="8" max="8" width="10.42578125" customWidth="1"/>
    <col min="10" max="10" width="10.42578125" customWidth="1"/>
    <col min="252" max="252" width="5.28515625" customWidth="1"/>
    <col min="253" max="253" width="24" customWidth="1"/>
    <col min="255" max="255" width="11" customWidth="1"/>
    <col min="257" max="257" width="10.5703125" customWidth="1"/>
    <col min="259" max="259" width="10.42578125" customWidth="1"/>
    <col min="261" max="261" width="10.42578125" customWidth="1"/>
    <col min="508" max="508" width="5.28515625" customWidth="1"/>
    <col min="509" max="509" width="24" customWidth="1"/>
    <col min="511" max="511" width="11" customWidth="1"/>
    <col min="513" max="513" width="10.5703125" customWidth="1"/>
    <col min="515" max="515" width="10.42578125" customWidth="1"/>
    <col min="517" max="517" width="10.42578125" customWidth="1"/>
    <col min="764" max="764" width="5.28515625" customWidth="1"/>
    <col min="765" max="765" width="24" customWidth="1"/>
    <col min="767" max="767" width="11" customWidth="1"/>
    <col min="769" max="769" width="10.5703125" customWidth="1"/>
    <col min="771" max="771" width="10.42578125" customWidth="1"/>
    <col min="773" max="773" width="10.42578125" customWidth="1"/>
    <col min="1020" max="1020" width="5.28515625" customWidth="1"/>
    <col min="1021" max="1021" width="24" customWidth="1"/>
    <col min="1023" max="1023" width="11" customWidth="1"/>
    <col min="1025" max="1025" width="10.5703125" customWidth="1"/>
    <col min="1027" max="1027" width="10.42578125" customWidth="1"/>
    <col min="1029" max="1029" width="10.42578125" customWidth="1"/>
    <col min="1276" max="1276" width="5.28515625" customWidth="1"/>
    <col min="1277" max="1277" width="24" customWidth="1"/>
    <col min="1279" max="1279" width="11" customWidth="1"/>
    <col min="1281" max="1281" width="10.5703125" customWidth="1"/>
    <col min="1283" max="1283" width="10.42578125" customWidth="1"/>
    <col min="1285" max="1285" width="10.42578125" customWidth="1"/>
    <col min="1532" max="1532" width="5.28515625" customWidth="1"/>
    <col min="1533" max="1533" width="24" customWidth="1"/>
    <col min="1535" max="1535" width="11" customWidth="1"/>
    <col min="1537" max="1537" width="10.5703125" customWidth="1"/>
    <col min="1539" max="1539" width="10.42578125" customWidth="1"/>
    <col min="1541" max="1541" width="10.42578125" customWidth="1"/>
    <col min="1788" max="1788" width="5.28515625" customWidth="1"/>
    <col min="1789" max="1789" width="24" customWidth="1"/>
    <col min="1791" max="1791" width="11" customWidth="1"/>
    <col min="1793" max="1793" width="10.5703125" customWidth="1"/>
    <col min="1795" max="1795" width="10.42578125" customWidth="1"/>
    <col min="1797" max="1797" width="10.42578125" customWidth="1"/>
    <col min="2044" max="2044" width="5.28515625" customWidth="1"/>
    <col min="2045" max="2045" width="24" customWidth="1"/>
    <col min="2047" max="2047" width="11" customWidth="1"/>
    <col min="2049" max="2049" width="10.5703125" customWidth="1"/>
    <col min="2051" max="2051" width="10.42578125" customWidth="1"/>
    <col min="2053" max="2053" width="10.42578125" customWidth="1"/>
    <col min="2300" max="2300" width="5.28515625" customWidth="1"/>
    <col min="2301" max="2301" width="24" customWidth="1"/>
    <col min="2303" max="2303" width="11" customWidth="1"/>
    <col min="2305" max="2305" width="10.5703125" customWidth="1"/>
    <col min="2307" max="2307" width="10.42578125" customWidth="1"/>
    <col min="2309" max="2309" width="10.42578125" customWidth="1"/>
    <col min="2556" max="2556" width="5.28515625" customWidth="1"/>
    <col min="2557" max="2557" width="24" customWidth="1"/>
    <col min="2559" max="2559" width="11" customWidth="1"/>
    <col min="2561" max="2561" width="10.5703125" customWidth="1"/>
    <col min="2563" max="2563" width="10.42578125" customWidth="1"/>
    <col min="2565" max="2565" width="10.42578125" customWidth="1"/>
    <col min="2812" max="2812" width="5.28515625" customWidth="1"/>
    <col min="2813" max="2813" width="24" customWidth="1"/>
    <col min="2815" max="2815" width="11" customWidth="1"/>
    <col min="2817" max="2817" width="10.5703125" customWidth="1"/>
    <col min="2819" max="2819" width="10.42578125" customWidth="1"/>
    <col min="2821" max="2821" width="10.42578125" customWidth="1"/>
    <col min="3068" max="3068" width="5.28515625" customWidth="1"/>
    <col min="3069" max="3069" width="24" customWidth="1"/>
    <col min="3071" max="3071" width="11" customWidth="1"/>
    <col min="3073" max="3073" width="10.5703125" customWidth="1"/>
    <col min="3075" max="3075" width="10.42578125" customWidth="1"/>
    <col min="3077" max="3077" width="10.42578125" customWidth="1"/>
    <col min="3324" max="3324" width="5.28515625" customWidth="1"/>
    <col min="3325" max="3325" width="24" customWidth="1"/>
    <col min="3327" max="3327" width="11" customWidth="1"/>
    <col min="3329" max="3329" width="10.5703125" customWidth="1"/>
    <col min="3331" max="3331" width="10.42578125" customWidth="1"/>
    <col min="3333" max="3333" width="10.42578125" customWidth="1"/>
    <col min="3580" max="3580" width="5.28515625" customWidth="1"/>
    <col min="3581" max="3581" width="24" customWidth="1"/>
    <col min="3583" max="3583" width="11" customWidth="1"/>
    <col min="3585" max="3585" width="10.5703125" customWidth="1"/>
    <col min="3587" max="3587" width="10.42578125" customWidth="1"/>
    <col min="3589" max="3589" width="10.42578125" customWidth="1"/>
    <col min="3836" max="3836" width="5.28515625" customWidth="1"/>
    <col min="3837" max="3837" width="24" customWidth="1"/>
    <col min="3839" max="3839" width="11" customWidth="1"/>
    <col min="3841" max="3841" width="10.5703125" customWidth="1"/>
    <col min="3843" max="3843" width="10.42578125" customWidth="1"/>
    <col min="3845" max="3845" width="10.42578125" customWidth="1"/>
    <col min="4092" max="4092" width="5.28515625" customWidth="1"/>
    <col min="4093" max="4093" width="24" customWidth="1"/>
    <col min="4095" max="4095" width="11" customWidth="1"/>
    <col min="4097" max="4097" width="10.5703125" customWidth="1"/>
    <col min="4099" max="4099" width="10.42578125" customWidth="1"/>
    <col min="4101" max="4101" width="10.42578125" customWidth="1"/>
    <col min="4348" max="4348" width="5.28515625" customWidth="1"/>
    <col min="4349" max="4349" width="24" customWidth="1"/>
    <col min="4351" max="4351" width="11" customWidth="1"/>
    <col min="4353" max="4353" width="10.5703125" customWidth="1"/>
    <col min="4355" max="4355" width="10.42578125" customWidth="1"/>
    <col min="4357" max="4357" width="10.42578125" customWidth="1"/>
    <col min="4604" max="4604" width="5.28515625" customWidth="1"/>
    <col min="4605" max="4605" width="24" customWidth="1"/>
    <col min="4607" max="4607" width="11" customWidth="1"/>
    <col min="4609" max="4609" width="10.5703125" customWidth="1"/>
    <col min="4611" max="4611" width="10.42578125" customWidth="1"/>
    <col min="4613" max="4613" width="10.42578125" customWidth="1"/>
    <col min="4860" max="4860" width="5.28515625" customWidth="1"/>
    <col min="4861" max="4861" width="24" customWidth="1"/>
    <col min="4863" max="4863" width="11" customWidth="1"/>
    <col min="4865" max="4865" width="10.5703125" customWidth="1"/>
    <col min="4867" max="4867" width="10.42578125" customWidth="1"/>
    <col min="4869" max="4869" width="10.42578125" customWidth="1"/>
    <col min="5116" max="5116" width="5.28515625" customWidth="1"/>
    <col min="5117" max="5117" width="24" customWidth="1"/>
    <col min="5119" max="5119" width="11" customWidth="1"/>
    <col min="5121" max="5121" width="10.5703125" customWidth="1"/>
    <col min="5123" max="5123" width="10.42578125" customWidth="1"/>
    <col min="5125" max="5125" width="10.42578125" customWidth="1"/>
    <col min="5372" max="5372" width="5.28515625" customWidth="1"/>
    <col min="5373" max="5373" width="24" customWidth="1"/>
    <col min="5375" max="5375" width="11" customWidth="1"/>
    <col min="5377" max="5377" width="10.5703125" customWidth="1"/>
    <col min="5379" max="5379" width="10.42578125" customWidth="1"/>
    <col min="5381" max="5381" width="10.42578125" customWidth="1"/>
    <col min="5628" max="5628" width="5.28515625" customWidth="1"/>
    <col min="5629" max="5629" width="24" customWidth="1"/>
    <col min="5631" max="5631" width="11" customWidth="1"/>
    <col min="5633" max="5633" width="10.5703125" customWidth="1"/>
    <col min="5635" max="5635" width="10.42578125" customWidth="1"/>
    <col min="5637" max="5637" width="10.42578125" customWidth="1"/>
    <col min="5884" max="5884" width="5.28515625" customWidth="1"/>
    <col min="5885" max="5885" width="24" customWidth="1"/>
    <col min="5887" max="5887" width="11" customWidth="1"/>
    <col min="5889" max="5889" width="10.5703125" customWidth="1"/>
    <col min="5891" max="5891" width="10.42578125" customWidth="1"/>
    <col min="5893" max="5893" width="10.42578125" customWidth="1"/>
    <col min="6140" max="6140" width="5.28515625" customWidth="1"/>
    <col min="6141" max="6141" width="24" customWidth="1"/>
    <col min="6143" max="6143" width="11" customWidth="1"/>
    <col min="6145" max="6145" width="10.5703125" customWidth="1"/>
    <col min="6147" max="6147" width="10.42578125" customWidth="1"/>
    <col min="6149" max="6149" width="10.42578125" customWidth="1"/>
    <col min="6396" max="6396" width="5.28515625" customWidth="1"/>
    <col min="6397" max="6397" width="24" customWidth="1"/>
    <col min="6399" max="6399" width="11" customWidth="1"/>
    <col min="6401" max="6401" width="10.5703125" customWidth="1"/>
    <col min="6403" max="6403" width="10.42578125" customWidth="1"/>
    <col min="6405" max="6405" width="10.42578125" customWidth="1"/>
    <col min="6652" max="6652" width="5.28515625" customWidth="1"/>
    <col min="6653" max="6653" width="24" customWidth="1"/>
    <col min="6655" max="6655" width="11" customWidth="1"/>
    <col min="6657" max="6657" width="10.5703125" customWidth="1"/>
    <col min="6659" max="6659" width="10.42578125" customWidth="1"/>
    <col min="6661" max="6661" width="10.42578125" customWidth="1"/>
    <col min="6908" max="6908" width="5.28515625" customWidth="1"/>
    <col min="6909" max="6909" width="24" customWidth="1"/>
    <col min="6911" max="6911" width="11" customWidth="1"/>
    <col min="6913" max="6913" width="10.5703125" customWidth="1"/>
    <col min="6915" max="6915" width="10.42578125" customWidth="1"/>
    <col min="6917" max="6917" width="10.42578125" customWidth="1"/>
    <col min="7164" max="7164" width="5.28515625" customWidth="1"/>
    <col min="7165" max="7165" width="24" customWidth="1"/>
    <col min="7167" max="7167" width="11" customWidth="1"/>
    <col min="7169" max="7169" width="10.5703125" customWidth="1"/>
    <col min="7171" max="7171" width="10.42578125" customWidth="1"/>
    <col min="7173" max="7173" width="10.42578125" customWidth="1"/>
    <col min="7420" max="7420" width="5.28515625" customWidth="1"/>
    <col min="7421" max="7421" width="24" customWidth="1"/>
    <col min="7423" max="7423" width="11" customWidth="1"/>
    <col min="7425" max="7425" width="10.5703125" customWidth="1"/>
    <col min="7427" max="7427" width="10.42578125" customWidth="1"/>
    <col min="7429" max="7429" width="10.42578125" customWidth="1"/>
    <col min="7676" max="7676" width="5.28515625" customWidth="1"/>
    <col min="7677" max="7677" width="24" customWidth="1"/>
    <col min="7679" max="7679" width="11" customWidth="1"/>
    <col min="7681" max="7681" width="10.5703125" customWidth="1"/>
    <col min="7683" max="7683" width="10.42578125" customWidth="1"/>
    <col min="7685" max="7685" width="10.42578125" customWidth="1"/>
    <col min="7932" max="7932" width="5.28515625" customWidth="1"/>
    <col min="7933" max="7933" width="24" customWidth="1"/>
    <col min="7935" max="7935" width="11" customWidth="1"/>
    <col min="7937" max="7937" width="10.5703125" customWidth="1"/>
    <col min="7939" max="7939" width="10.42578125" customWidth="1"/>
    <col min="7941" max="7941" width="10.42578125" customWidth="1"/>
    <col min="8188" max="8188" width="5.28515625" customWidth="1"/>
    <col min="8189" max="8189" width="24" customWidth="1"/>
    <col min="8191" max="8191" width="11" customWidth="1"/>
    <col min="8193" max="8193" width="10.5703125" customWidth="1"/>
    <col min="8195" max="8195" width="10.42578125" customWidth="1"/>
    <col min="8197" max="8197" width="10.42578125" customWidth="1"/>
    <col min="8444" max="8444" width="5.28515625" customWidth="1"/>
    <col min="8445" max="8445" width="24" customWidth="1"/>
    <col min="8447" max="8447" width="11" customWidth="1"/>
    <col min="8449" max="8449" width="10.5703125" customWidth="1"/>
    <col min="8451" max="8451" width="10.42578125" customWidth="1"/>
    <col min="8453" max="8453" width="10.42578125" customWidth="1"/>
    <col min="8700" max="8700" width="5.28515625" customWidth="1"/>
    <col min="8701" max="8701" width="24" customWidth="1"/>
    <col min="8703" max="8703" width="11" customWidth="1"/>
    <col min="8705" max="8705" width="10.5703125" customWidth="1"/>
    <col min="8707" max="8707" width="10.42578125" customWidth="1"/>
    <col min="8709" max="8709" width="10.42578125" customWidth="1"/>
    <col min="8956" max="8956" width="5.28515625" customWidth="1"/>
    <col min="8957" max="8957" width="24" customWidth="1"/>
    <col min="8959" max="8959" width="11" customWidth="1"/>
    <col min="8961" max="8961" width="10.5703125" customWidth="1"/>
    <col min="8963" max="8963" width="10.42578125" customWidth="1"/>
    <col min="8965" max="8965" width="10.42578125" customWidth="1"/>
    <col min="9212" max="9212" width="5.28515625" customWidth="1"/>
    <col min="9213" max="9213" width="24" customWidth="1"/>
    <col min="9215" max="9215" width="11" customWidth="1"/>
    <col min="9217" max="9217" width="10.5703125" customWidth="1"/>
    <col min="9219" max="9219" width="10.42578125" customWidth="1"/>
    <col min="9221" max="9221" width="10.42578125" customWidth="1"/>
    <col min="9468" max="9468" width="5.28515625" customWidth="1"/>
    <col min="9469" max="9469" width="24" customWidth="1"/>
    <col min="9471" max="9471" width="11" customWidth="1"/>
    <col min="9473" max="9473" width="10.5703125" customWidth="1"/>
    <col min="9475" max="9475" width="10.42578125" customWidth="1"/>
    <col min="9477" max="9477" width="10.42578125" customWidth="1"/>
    <col min="9724" max="9724" width="5.28515625" customWidth="1"/>
    <col min="9725" max="9725" width="24" customWidth="1"/>
    <col min="9727" max="9727" width="11" customWidth="1"/>
    <col min="9729" max="9729" width="10.5703125" customWidth="1"/>
    <col min="9731" max="9731" width="10.42578125" customWidth="1"/>
    <col min="9733" max="9733" width="10.42578125" customWidth="1"/>
    <col min="9980" max="9980" width="5.28515625" customWidth="1"/>
    <col min="9981" max="9981" width="24" customWidth="1"/>
    <col min="9983" max="9983" width="11" customWidth="1"/>
    <col min="9985" max="9985" width="10.5703125" customWidth="1"/>
    <col min="9987" max="9987" width="10.42578125" customWidth="1"/>
    <col min="9989" max="9989" width="10.42578125" customWidth="1"/>
    <col min="10236" max="10236" width="5.28515625" customWidth="1"/>
    <col min="10237" max="10237" width="24" customWidth="1"/>
    <col min="10239" max="10239" width="11" customWidth="1"/>
    <col min="10241" max="10241" width="10.5703125" customWidth="1"/>
    <col min="10243" max="10243" width="10.42578125" customWidth="1"/>
    <col min="10245" max="10245" width="10.42578125" customWidth="1"/>
    <col min="10492" max="10492" width="5.28515625" customWidth="1"/>
    <col min="10493" max="10493" width="24" customWidth="1"/>
    <col min="10495" max="10495" width="11" customWidth="1"/>
    <col min="10497" max="10497" width="10.5703125" customWidth="1"/>
    <col min="10499" max="10499" width="10.42578125" customWidth="1"/>
    <col min="10501" max="10501" width="10.42578125" customWidth="1"/>
    <col min="10748" max="10748" width="5.28515625" customWidth="1"/>
    <col min="10749" max="10749" width="24" customWidth="1"/>
    <col min="10751" max="10751" width="11" customWidth="1"/>
    <col min="10753" max="10753" width="10.5703125" customWidth="1"/>
    <col min="10755" max="10755" width="10.42578125" customWidth="1"/>
    <col min="10757" max="10757" width="10.42578125" customWidth="1"/>
    <col min="11004" max="11004" width="5.28515625" customWidth="1"/>
    <col min="11005" max="11005" width="24" customWidth="1"/>
    <col min="11007" max="11007" width="11" customWidth="1"/>
    <col min="11009" max="11009" width="10.5703125" customWidth="1"/>
    <col min="11011" max="11011" width="10.42578125" customWidth="1"/>
    <col min="11013" max="11013" width="10.42578125" customWidth="1"/>
    <col min="11260" max="11260" width="5.28515625" customWidth="1"/>
    <col min="11261" max="11261" width="24" customWidth="1"/>
    <col min="11263" max="11263" width="11" customWidth="1"/>
    <col min="11265" max="11265" width="10.5703125" customWidth="1"/>
    <col min="11267" max="11267" width="10.42578125" customWidth="1"/>
    <col min="11269" max="11269" width="10.42578125" customWidth="1"/>
    <col min="11516" max="11516" width="5.28515625" customWidth="1"/>
    <col min="11517" max="11517" width="24" customWidth="1"/>
    <col min="11519" max="11519" width="11" customWidth="1"/>
    <col min="11521" max="11521" width="10.5703125" customWidth="1"/>
    <col min="11523" max="11523" width="10.42578125" customWidth="1"/>
    <col min="11525" max="11525" width="10.42578125" customWidth="1"/>
    <col min="11772" max="11772" width="5.28515625" customWidth="1"/>
    <col min="11773" max="11773" width="24" customWidth="1"/>
    <col min="11775" max="11775" width="11" customWidth="1"/>
    <col min="11777" max="11777" width="10.5703125" customWidth="1"/>
    <col min="11779" max="11779" width="10.42578125" customWidth="1"/>
    <col min="11781" max="11781" width="10.42578125" customWidth="1"/>
    <col min="12028" max="12028" width="5.28515625" customWidth="1"/>
    <col min="12029" max="12029" width="24" customWidth="1"/>
    <col min="12031" max="12031" width="11" customWidth="1"/>
    <col min="12033" max="12033" width="10.5703125" customWidth="1"/>
    <col min="12035" max="12035" width="10.42578125" customWidth="1"/>
    <col min="12037" max="12037" width="10.42578125" customWidth="1"/>
    <col min="12284" max="12284" width="5.28515625" customWidth="1"/>
    <col min="12285" max="12285" width="24" customWidth="1"/>
    <col min="12287" max="12287" width="11" customWidth="1"/>
    <col min="12289" max="12289" width="10.5703125" customWidth="1"/>
    <col min="12291" max="12291" width="10.42578125" customWidth="1"/>
    <col min="12293" max="12293" width="10.42578125" customWidth="1"/>
    <col min="12540" max="12540" width="5.28515625" customWidth="1"/>
    <col min="12541" max="12541" width="24" customWidth="1"/>
    <col min="12543" max="12543" width="11" customWidth="1"/>
    <col min="12545" max="12545" width="10.5703125" customWidth="1"/>
    <col min="12547" max="12547" width="10.42578125" customWidth="1"/>
    <col min="12549" max="12549" width="10.42578125" customWidth="1"/>
    <col min="12796" max="12796" width="5.28515625" customWidth="1"/>
    <col min="12797" max="12797" width="24" customWidth="1"/>
    <col min="12799" max="12799" width="11" customWidth="1"/>
    <col min="12801" max="12801" width="10.5703125" customWidth="1"/>
    <col min="12803" max="12803" width="10.42578125" customWidth="1"/>
    <col min="12805" max="12805" width="10.42578125" customWidth="1"/>
    <col min="13052" max="13052" width="5.28515625" customWidth="1"/>
    <col min="13053" max="13053" width="24" customWidth="1"/>
    <col min="13055" max="13055" width="11" customWidth="1"/>
    <col min="13057" max="13057" width="10.5703125" customWidth="1"/>
    <col min="13059" max="13059" width="10.42578125" customWidth="1"/>
    <col min="13061" max="13061" width="10.42578125" customWidth="1"/>
    <col min="13308" max="13308" width="5.28515625" customWidth="1"/>
    <col min="13309" max="13309" width="24" customWidth="1"/>
    <col min="13311" max="13311" width="11" customWidth="1"/>
    <col min="13313" max="13313" width="10.5703125" customWidth="1"/>
    <col min="13315" max="13315" width="10.42578125" customWidth="1"/>
    <col min="13317" max="13317" width="10.42578125" customWidth="1"/>
    <col min="13564" max="13564" width="5.28515625" customWidth="1"/>
    <col min="13565" max="13565" width="24" customWidth="1"/>
    <col min="13567" max="13567" width="11" customWidth="1"/>
    <col min="13569" max="13569" width="10.5703125" customWidth="1"/>
    <col min="13571" max="13571" width="10.42578125" customWidth="1"/>
    <col min="13573" max="13573" width="10.42578125" customWidth="1"/>
    <col min="13820" max="13820" width="5.28515625" customWidth="1"/>
    <col min="13821" max="13821" width="24" customWidth="1"/>
    <col min="13823" max="13823" width="11" customWidth="1"/>
    <col min="13825" max="13825" width="10.5703125" customWidth="1"/>
    <col min="13827" max="13827" width="10.42578125" customWidth="1"/>
    <col min="13829" max="13829" width="10.42578125" customWidth="1"/>
    <col min="14076" max="14076" width="5.28515625" customWidth="1"/>
    <col min="14077" max="14077" width="24" customWidth="1"/>
    <col min="14079" max="14079" width="11" customWidth="1"/>
    <col min="14081" max="14081" width="10.5703125" customWidth="1"/>
    <col min="14083" max="14083" width="10.42578125" customWidth="1"/>
    <col min="14085" max="14085" width="10.42578125" customWidth="1"/>
    <col min="14332" max="14332" width="5.28515625" customWidth="1"/>
    <col min="14333" max="14333" width="24" customWidth="1"/>
    <col min="14335" max="14335" width="11" customWidth="1"/>
    <col min="14337" max="14337" width="10.5703125" customWidth="1"/>
    <col min="14339" max="14339" width="10.42578125" customWidth="1"/>
    <col min="14341" max="14341" width="10.42578125" customWidth="1"/>
    <col min="14588" max="14588" width="5.28515625" customWidth="1"/>
    <col min="14589" max="14589" width="24" customWidth="1"/>
    <col min="14591" max="14591" width="11" customWidth="1"/>
    <col min="14593" max="14593" width="10.5703125" customWidth="1"/>
    <col min="14595" max="14595" width="10.42578125" customWidth="1"/>
    <col min="14597" max="14597" width="10.42578125" customWidth="1"/>
    <col min="14844" max="14844" width="5.28515625" customWidth="1"/>
    <col min="14845" max="14845" width="24" customWidth="1"/>
    <col min="14847" max="14847" width="11" customWidth="1"/>
    <col min="14849" max="14849" width="10.5703125" customWidth="1"/>
    <col min="14851" max="14851" width="10.42578125" customWidth="1"/>
    <col min="14853" max="14853" width="10.42578125" customWidth="1"/>
    <col min="15100" max="15100" width="5.28515625" customWidth="1"/>
    <col min="15101" max="15101" width="24" customWidth="1"/>
    <col min="15103" max="15103" width="11" customWidth="1"/>
    <col min="15105" max="15105" width="10.5703125" customWidth="1"/>
    <col min="15107" max="15107" width="10.42578125" customWidth="1"/>
    <col min="15109" max="15109" width="10.42578125" customWidth="1"/>
    <col min="15356" max="15356" width="5.28515625" customWidth="1"/>
    <col min="15357" max="15357" width="24" customWidth="1"/>
    <col min="15359" max="15359" width="11" customWidth="1"/>
    <col min="15361" max="15361" width="10.5703125" customWidth="1"/>
    <col min="15363" max="15363" width="10.42578125" customWidth="1"/>
    <col min="15365" max="15365" width="10.42578125" customWidth="1"/>
    <col min="15612" max="15612" width="5.28515625" customWidth="1"/>
    <col min="15613" max="15613" width="24" customWidth="1"/>
    <col min="15615" max="15615" width="11" customWidth="1"/>
    <col min="15617" max="15617" width="10.5703125" customWidth="1"/>
    <col min="15619" max="15619" width="10.42578125" customWidth="1"/>
    <col min="15621" max="15621" width="10.42578125" customWidth="1"/>
    <col min="15868" max="15868" width="5.28515625" customWidth="1"/>
    <col min="15869" max="15869" width="24" customWidth="1"/>
    <col min="15871" max="15871" width="11" customWidth="1"/>
    <col min="15873" max="15873" width="10.5703125" customWidth="1"/>
    <col min="15875" max="15875" width="10.42578125" customWidth="1"/>
    <col min="15877" max="15877" width="10.42578125" customWidth="1"/>
    <col min="16124" max="16124" width="5.28515625" customWidth="1"/>
    <col min="16125" max="16125" width="24" customWidth="1"/>
    <col min="16127" max="16127" width="11" customWidth="1"/>
    <col min="16129" max="16129" width="10.5703125" customWidth="1"/>
    <col min="16131" max="16131" width="10.42578125" customWidth="1"/>
    <col min="16133" max="16133" width="10.42578125" customWidth="1"/>
  </cols>
  <sheetData>
    <row r="1" spans="1:14" ht="48" customHeight="1" x14ac:dyDescent="0.25">
      <c r="A1" s="210"/>
      <c r="B1" s="210"/>
      <c r="C1" s="210"/>
      <c r="D1" s="210"/>
      <c r="E1" s="210"/>
      <c r="F1" s="210"/>
      <c r="G1" s="210"/>
      <c r="H1" s="210"/>
      <c r="I1" s="210"/>
      <c r="J1" s="1"/>
      <c r="K1" s="1"/>
      <c r="L1" s="2"/>
      <c r="M1" s="2"/>
      <c r="N1" s="2"/>
    </row>
    <row r="3" spans="1:14" x14ac:dyDescent="0.25">
      <c r="B3" s="2" t="s">
        <v>63</v>
      </c>
      <c r="C3" s="2"/>
      <c r="D3" s="2"/>
      <c r="E3" s="2"/>
      <c r="F3" s="2"/>
      <c r="G3" s="2"/>
      <c r="H3" s="2"/>
      <c r="J3" s="2"/>
    </row>
    <row r="4" spans="1:14" ht="15.75" thickBot="1" x14ac:dyDescent="0.3">
      <c r="A4" s="211" t="s">
        <v>1</v>
      </c>
      <c r="B4" s="211"/>
    </row>
    <row r="5" spans="1:14" ht="12.75" customHeight="1" x14ac:dyDescent="0.25">
      <c r="A5" s="212" t="s">
        <v>2</v>
      </c>
      <c r="B5" s="212" t="s">
        <v>3</v>
      </c>
      <c r="C5" s="212" t="s">
        <v>4</v>
      </c>
      <c r="D5" s="215" t="s">
        <v>5</v>
      </c>
      <c r="E5" s="216"/>
      <c r="F5" s="216"/>
      <c r="G5" s="216"/>
      <c r="H5" s="216"/>
      <c r="I5" s="216"/>
      <c r="J5" s="216"/>
      <c r="K5" s="217"/>
      <c r="L5" s="218" t="s">
        <v>6</v>
      </c>
    </row>
    <row r="6" spans="1:14" ht="22.5" customHeight="1" x14ac:dyDescent="0.25">
      <c r="A6" s="213"/>
      <c r="B6" s="213"/>
      <c r="C6" s="213"/>
      <c r="D6" s="221" t="s">
        <v>7</v>
      </c>
      <c r="E6" s="222"/>
      <c r="F6" s="222" t="s">
        <v>8</v>
      </c>
      <c r="G6" s="222"/>
      <c r="H6" s="222" t="s">
        <v>9</v>
      </c>
      <c r="I6" s="222"/>
      <c r="J6" s="222" t="s">
        <v>10</v>
      </c>
      <c r="K6" s="222"/>
      <c r="L6" s="219"/>
    </row>
    <row r="7" spans="1:14" ht="13.5" customHeight="1" thickBot="1" x14ac:dyDescent="0.3">
      <c r="A7" s="213"/>
      <c r="B7" s="213"/>
      <c r="C7" s="213"/>
      <c r="D7" s="223">
        <v>1</v>
      </c>
      <c r="E7" s="224"/>
      <c r="F7" s="224">
        <v>2</v>
      </c>
      <c r="G7" s="224"/>
      <c r="H7" s="224">
        <v>3</v>
      </c>
      <c r="I7" s="224"/>
      <c r="J7" s="224">
        <v>4</v>
      </c>
      <c r="K7" s="224"/>
      <c r="L7" s="220"/>
    </row>
    <row r="8" spans="1:14" ht="15.75" thickBot="1" x14ac:dyDescent="0.3">
      <c r="A8" s="214"/>
      <c r="B8" s="214"/>
      <c r="C8" s="214"/>
      <c r="D8" s="4" t="s">
        <v>11</v>
      </c>
      <c r="E8" s="5" t="s">
        <v>12</v>
      </c>
      <c r="F8" s="5" t="s">
        <v>11</v>
      </c>
      <c r="G8" s="5" t="s">
        <v>12</v>
      </c>
      <c r="H8" s="5" t="s">
        <v>11</v>
      </c>
      <c r="I8" s="5" t="s">
        <v>12</v>
      </c>
      <c r="J8" s="5" t="s">
        <v>11</v>
      </c>
      <c r="K8" s="5" t="s">
        <v>12</v>
      </c>
      <c r="L8" s="6"/>
    </row>
    <row r="9" spans="1:14" ht="15.75" x14ac:dyDescent="0.25">
      <c r="A9" s="7">
        <v>1</v>
      </c>
      <c r="B9" s="8" t="s">
        <v>13</v>
      </c>
      <c r="C9" s="9">
        <v>15</v>
      </c>
      <c r="D9" s="10">
        <v>28</v>
      </c>
      <c r="E9" s="11"/>
      <c r="F9" s="12">
        <v>17</v>
      </c>
      <c r="G9" s="13"/>
      <c r="H9" s="14">
        <v>0</v>
      </c>
      <c r="I9" s="13">
        <v>0</v>
      </c>
      <c r="J9" s="14">
        <v>0</v>
      </c>
      <c r="K9" s="13">
        <v>0</v>
      </c>
      <c r="L9" s="15">
        <f>SUM(D9:J9)</f>
        <v>45</v>
      </c>
    </row>
    <row r="10" spans="1:14" ht="15.75" x14ac:dyDescent="0.25">
      <c r="A10" s="7">
        <v>2</v>
      </c>
      <c r="B10" s="8" t="s">
        <v>14</v>
      </c>
      <c r="C10" s="9">
        <v>15</v>
      </c>
      <c r="D10" s="10">
        <v>23</v>
      </c>
      <c r="E10" s="11"/>
      <c r="F10" s="12">
        <v>12</v>
      </c>
      <c r="G10" s="13"/>
      <c r="H10" s="14">
        <v>3</v>
      </c>
      <c r="I10" s="13">
        <v>0</v>
      </c>
      <c r="J10" s="14">
        <v>0</v>
      </c>
      <c r="K10" s="13">
        <v>0</v>
      </c>
      <c r="L10" s="15">
        <f t="shared" ref="L10:L37" si="0">SUM(D10:J10)</f>
        <v>38</v>
      </c>
    </row>
    <row r="11" spans="1:14" ht="15.75" x14ac:dyDescent="0.25">
      <c r="A11" s="7">
        <v>3</v>
      </c>
      <c r="B11" s="8" t="s">
        <v>15</v>
      </c>
      <c r="C11" s="9">
        <v>15</v>
      </c>
      <c r="D11" s="10">
        <v>133</v>
      </c>
      <c r="E11" s="11">
        <v>1</v>
      </c>
      <c r="F11" s="12">
        <v>42</v>
      </c>
      <c r="G11" s="13"/>
      <c r="H11" s="14">
        <v>3</v>
      </c>
      <c r="I11" s="13">
        <v>0</v>
      </c>
      <c r="J11" s="14">
        <v>0</v>
      </c>
      <c r="K11" s="13">
        <v>0</v>
      </c>
      <c r="L11" s="15">
        <f t="shared" si="0"/>
        <v>179</v>
      </c>
    </row>
    <row r="12" spans="1:14" ht="15.75" x14ac:dyDescent="0.25">
      <c r="A12" s="7">
        <v>4</v>
      </c>
      <c r="B12" s="17" t="s">
        <v>16</v>
      </c>
      <c r="C12" s="9">
        <v>15</v>
      </c>
      <c r="D12" s="10">
        <v>14</v>
      </c>
      <c r="E12" s="11"/>
      <c r="F12" s="12">
        <v>11</v>
      </c>
      <c r="G12" s="13"/>
      <c r="H12" s="14">
        <v>0</v>
      </c>
      <c r="I12" s="13">
        <v>0</v>
      </c>
      <c r="J12" s="14">
        <v>0</v>
      </c>
      <c r="K12" s="13">
        <v>0</v>
      </c>
      <c r="L12" s="15">
        <f t="shared" si="0"/>
        <v>25</v>
      </c>
      <c r="M12" s="3"/>
      <c r="N12" s="3"/>
    </row>
    <row r="13" spans="1:14" ht="15.75" x14ac:dyDescent="0.25">
      <c r="A13" s="7">
        <v>5</v>
      </c>
      <c r="B13" s="8" t="s">
        <v>17</v>
      </c>
      <c r="C13" s="9">
        <v>15</v>
      </c>
      <c r="D13" s="10">
        <v>26</v>
      </c>
      <c r="E13" s="11">
        <v>1</v>
      </c>
      <c r="F13" s="12">
        <v>14</v>
      </c>
      <c r="G13" s="13"/>
      <c r="H13" s="14">
        <v>1</v>
      </c>
      <c r="I13" s="13">
        <v>0</v>
      </c>
      <c r="J13" s="14">
        <v>0</v>
      </c>
      <c r="K13" s="13">
        <v>0</v>
      </c>
      <c r="L13" s="15">
        <f t="shared" si="0"/>
        <v>42</v>
      </c>
    </row>
    <row r="14" spans="1:14" ht="15.75" x14ac:dyDescent="0.25">
      <c r="A14" s="7">
        <v>6</v>
      </c>
      <c r="B14" s="8" t="s">
        <v>18</v>
      </c>
      <c r="C14" s="9">
        <v>15</v>
      </c>
      <c r="D14" s="10">
        <v>37</v>
      </c>
      <c r="E14" s="11"/>
      <c r="F14" s="12">
        <v>13</v>
      </c>
      <c r="G14" s="13"/>
      <c r="H14" s="14">
        <v>3</v>
      </c>
      <c r="I14" s="13">
        <v>0</v>
      </c>
      <c r="J14" s="14">
        <v>0</v>
      </c>
      <c r="K14" s="13">
        <v>0</v>
      </c>
      <c r="L14" s="15">
        <f t="shared" si="0"/>
        <v>53</v>
      </c>
    </row>
    <row r="15" spans="1:14" ht="15.75" x14ac:dyDescent="0.25">
      <c r="A15" s="7">
        <v>7</v>
      </c>
      <c r="B15" s="8" t="s">
        <v>19</v>
      </c>
      <c r="C15" s="9">
        <v>15</v>
      </c>
      <c r="D15" s="10">
        <v>19</v>
      </c>
      <c r="E15" s="11">
        <v>1</v>
      </c>
      <c r="F15" s="12">
        <v>17</v>
      </c>
      <c r="G15" s="13"/>
      <c r="H15" s="14">
        <v>1</v>
      </c>
      <c r="I15" s="13">
        <v>0</v>
      </c>
      <c r="J15" s="14">
        <v>0</v>
      </c>
      <c r="K15" s="13">
        <v>0</v>
      </c>
      <c r="L15" s="15">
        <f t="shared" si="0"/>
        <v>38</v>
      </c>
    </row>
    <row r="16" spans="1:14" ht="15.75" x14ac:dyDescent="0.25">
      <c r="A16" s="7">
        <v>8</v>
      </c>
      <c r="B16" s="8" t="s">
        <v>20</v>
      </c>
      <c r="C16" s="9">
        <v>15</v>
      </c>
      <c r="D16" s="10">
        <v>21</v>
      </c>
      <c r="E16" s="11">
        <v>1</v>
      </c>
      <c r="F16" s="12">
        <v>4</v>
      </c>
      <c r="G16" s="13"/>
      <c r="H16" s="14">
        <v>0</v>
      </c>
      <c r="I16" s="13">
        <v>0</v>
      </c>
      <c r="J16" s="14">
        <v>0</v>
      </c>
      <c r="K16" s="13">
        <v>0</v>
      </c>
      <c r="L16" s="15">
        <f t="shared" si="0"/>
        <v>26</v>
      </c>
    </row>
    <row r="17" spans="1:12" ht="15.75" x14ac:dyDescent="0.25">
      <c r="A17" s="7">
        <v>9</v>
      </c>
      <c r="B17" s="8" t="s">
        <v>21</v>
      </c>
      <c r="C17" s="9">
        <v>15</v>
      </c>
      <c r="D17" s="10">
        <v>33</v>
      </c>
      <c r="E17" s="11">
        <v>2</v>
      </c>
      <c r="F17" s="12">
        <v>16</v>
      </c>
      <c r="G17" s="13"/>
      <c r="H17" s="14">
        <v>7</v>
      </c>
      <c r="I17" s="13">
        <v>0</v>
      </c>
      <c r="J17" s="14">
        <v>0</v>
      </c>
      <c r="K17" s="13">
        <v>0</v>
      </c>
      <c r="L17" s="15">
        <f t="shared" si="0"/>
        <v>58</v>
      </c>
    </row>
    <row r="18" spans="1:12" ht="15.75" x14ac:dyDescent="0.25">
      <c r="A18" s="7">
        <v>10</v>
      </c>
      <c r="B18" s="8" t="s">
        <v>22</v>
      </c>
      <c r="C18" s="9">
        <v>15</v>
      </c>
      <c r="D18" s="10">
        <v>32</v>
      </c>
      <c r="E18" s="11"/>
      <c r="F18" s="12">
        <v>12</v>
      </c>
      <c r="G18" s="13"/>
      <c r="H18" s="14">
        <v>0</v>
      </c>
      <c r="I18" s="13">
        <v>0</v>
      </c>
      <c r="J18" s="14">
        <v>0</v>
      </c>
      <c r="K18" s="13">
        <v>0</v>
      </c>
      <c r="L18" s="15">
        <f t="shared" si="0"/>
        <v>44</v>
      </c>
    </row>
    <row r="19" spans="1:12" ht="15.75" x14ac:dyDescent="0.25">
      <c r="A19" s="7">
        <v>11</v>
      </c>
      <c r="B19" s="8" t="s">
        <v>23</v>
      </c>
      <c r="C19" s="9">
        <v>15</v>
      </c>
      <c r="D19" s="10">
        <v>0</v>
      </c>
      <c r="E19" s="11"/>
      <c r="F19" s="12">
        <v>0</v>
      </c>
      <c r="G19" s="13"/>
      <c r="H19" s="14">
        <v>0</v>
      </c>
      <c r="I19" s="13">
        <v>0</v>
      </c>
      <c r="J19" s="14">
        <v>0</v>
      </c>
      <c r="K19" s="13">
        <v>0</v>
      </c>
      <c r="L19" s="15">
        <f t="shared" si="0"/>
        <v>0</v>
      </c>
    </row>
    <row r="20" spans="1:12" ht="15.75" x14ac:dyDescent="0.25">
      <c r="A20" s="7">
        <v>12</v>
      </c>
      <c r="B20" s="8" t="s">
        <v>24</v>
      </c>
      <c r="C20" s="9">
        <v>15</v>
      </c>
      <c r="D20" s="10">
        <v>54</v>
      </c>
      <c r="E20" s="11">
        <v>3</v>
      </c>
      <c r="F20" s="12">
        <v>24</v>
      </c>
      <c r="G20" s="13"/>
      <c r="H20" s="14">
        <v>2</v>
      </c>
      <c r="I20" s="13">
        <v>0</v>
      </c>
      <c r="J20" s="14">
        <v>0</v>
      </c>
      <c r="K20" s="13">
        <v>0</v>
      </c>
      <c r="L20" s="15">
        <f t="shared" si="0"/>
        <v>83</v>
      </c>
    </row>
    <row r="21" spans="1:12" ht="15.75" x14ac:dyDescent="0.25">
      <c r="A21" s="7">
        <v>13</v>
      </c>
      <c r="B21" s="8" t="s">
        <v>25</v>
      </c>
      <c r="C21" s="9">
        <v>15</v>
      </c>
      <c r="D21" s="10">
        <v>47</v>
      </c>
      <c r="E21" s="11">
        <v>1</v>
      </c>
      <c r="F21" s="12">
        <v>12</v>
      </c>
      <c r="G21" s="13">
        <v>1</v>
      </c>
      <c r="H21" s="14">
        <v>10</v>
      </c>
      <c r="I21" s="13">
        <v>0</v>
      </c>
      <c r="J21" s="14">
        <v>0</v>
      </c>
      <c r="K21" s="13">
        <v>0</v>
      </c>
      <c r="L21" s="15">
        <f t="shared" si="0"/>
        <v>71</v>
      </c>
    </row>
    <row r="22" spans="1:12" ht="15.75" x14ac:dyDescent="0.25">
      <c r="A22" s="7">
        <v>14</v>
      </c>
      <c r="B22" s="8" t="s">
        <v>26</v>
      </c>
      <c r="C22" s="9">
        <v>15</v>
      </c>
      <c r="D22" s="10">
        <v>79</v>
      </c>
      <c r="E22" s="11">
        <v>3</v>
      </c>
      <c r="F22" s="12">
        <v>30</v>
      </c>
      <c r="G22" s="13">
        <v>1</v>
      </c>
      <c r="H22" s="14">
        <v>7</v>
      </c>
      <c r="I22" s="13">
        <v>0</v>
      </c>
      <c r="J22" s="14">
        <v>0</v>
      </c>
      <c r="K22" s="13">
        <v>0</v>
      </c>
      <c r="L22" s="15">
        <f t="shared" si="0"/>
        <v>120</v>
      </c>
    </row>
    <row r="23" spans="1:12" ht="15.75" x14ac:dyDescent="0.25">
      <c r="A23" s="7">
        <v>15</v>
      </c>
      <c r="B23" s="8" t="s">
        <v>27</v>
      </c>
      <c r="C23" s="9">
        <v>15</v>
      </c>
      <c r="D23" s="10">
        <v>24</v>
      </c>
      <c r="E23" s="11">
        <v>1</v>
      </c>
      <c r="F23" s="12">
        <v>14</v>
      </c>
      <c r="G23" s="13"/>
      <c r="H23" s="14">
        <v>2</v>
      </c>
      <c r="I23" s="13">
        <v>0</v>
      </c>
      <c r="J23" s="14">
        <v>0</v>
      </c>
      <c r="K23" s="13">
        <v>0</v>
      </c>
      <c r="L23" s="15">
        <f t="shared" si="0"/>
        <v>41</v>
      </c>
    </row>
    <row r="24" spans="1:12" ht="15.75" x14ac:dyDescent="0.25">
      <c r="A24" s="7">
        <v>16</v>
      </c>
      <c r="B24" s="8" t="s">
        <v>28</v>
      </c>
      <c r="C24" s="9">
        <v>15</v>
      </c>
      <c r="D24" s="10">
        <v>16</v>
      </c>
      <c r="E24" s="11"/>
      <c r="F24" s="12">
        <v>16</v>
      </c>
      <c r="G24" s="13"/>
      <c r="H24" s="14">
        <v>0</v>
      </c>
      <c r="I24" s="13">
        <v>0</v>
      </c>
      <c r="J24" s="14">
        <v>0</v>
      </c>
      <c r="K24" s="13">
        <v>0</v>
      </c>
      <c r="L24" s="15">
        <f t="shared" si="0"/>
        <v>32</v>
      </c>
    </row>
    <row r="25" spans="1:12" ht="15.75" x14ac:dyDescent="0.25">
      <c r="A25" s="7">
        <v>17</v>
      </c>
      <c r="B25" s="8" t="s">
        <v>29</v>
      </c>
      <c r="C25" s="9">
        <v>15</v>
      </c>
      <c r="D25" s="10">
        <v>17</v>
      </c>
      <c r="E25" s="11"/>
      <c r="F25" s="12">
        <v>13</v>
      </c>
      <c r="G25" s="13"/>
      <c r="H25" s="14">
        <v>0</v>
      </c>
      <c r="I25" s="13">
        <v>0</v>
      </c>
      <c r="J25" s="14">
        <v>0</v>
      </c>
      <c r="K25" s="13">
        <v>0</v>
      </c>
      <c r="L25" s="15">
        <f t="shared" si="0"/>
        <v>30</v>
      </c>
    </row>
    <row r="26" spans="1:12" ht="15.75" x14ac:dyDescent="0.25">
      <c r="A26" s="7">
        <v>18</v>
      </c>
      <c r="B26" s="8" t="s">
        <v>30</v>
      </c>
      <c r="C26" s="9">
        <v>15</v>
      </c>
      <c r="D26" s="10">
        <v>6</v>
      </c>
      <c r="E26" s="11"/>
      <c r="F26" s="12">
        <v>6</v>
      </c>
      <c r="G26" s="13"/>
      <c r="H26" s="14">
        <v>2</v>
      </c>
      <c r="I26" s="13">
        <v>0</v>
      </c>
      <c r="J26" s="14">
        <v>0</v>
      </c>
      <c r="K26" s="13">
        <v>0</v>
      </c>
      <c r="L26" s="15">
        <f t="shared" si="0"/>
        <v>14</v>
      </c>
    </row>
    <row r="27" spans="1:12" ht="15.75" x14ac:dyDescent="0.25">
      <c r="A27" s="7">
        <v>19</v>
      </c>
      <c r="B27" s="8" t="s">
        <v>31</v>
      </c>
      <c r="C27" s="9">
        <v>15</v>
      </c>
      <c r="D27" s="10">
        <v>41</v>
      </c>
      <c r="E27" s="11"/>
      <c r="F27" s="12">
        <v>19</v>
      </c>
      <c r="G27" s="13"/>
      <c r="H27" s="14">
        <v>2</v>
      </c>
      <c r="I27" s="13">
        <v>0</v>
      </c>
      <c r="J27" s="14">
        <v>0</v>
      </c>
      <c r="K27" s="13">
        <v>0</v>
      </c>
      <c r="L27" s="15">
        <f t="shared" si="0"/>
        <v>62</v>
      </c>
    </row>
    <row r="28" spans="1:12" ht="15.75" x14ac:dyDescent="0.25">
      <c r="A28" s="7">
        <v>20</v>
      </c>
      <c r="B28" s="8" t="s">
        <v>32</v>
      </c>
      <c r="C28" s="9">
        <v>15</v>
      </c>
      <c r="D28" s="10">
        <v>14</v>
      </c>
      <c r="E28" s="11"/>
      <c r="F28" s="12">
        <v>7</v>
      </c>
      <c r="G28" s="13"/>
      <c r="H28" s="14">
        <v>1</v>
      </c>
      <c r="I28" s="13">
        <v>0</v>
      </c>
      <c r="J28" s="14">
        <v>0</v>
      </c>
      <c r="K28" s="13">
        <v>0</v>
      </c>
      <c r="L28" s="15">
        <f t="shared" si="0"/>
        <v>22</v>
      </c>
    </row>
    <row r="29" spans="1:12" ht="15.75" x14ac:dyDescent="0.25">
      <c r="A29" s="7">
        <v>21</v>
      </c>
      <c r="B29" s="8" t="s">
        <v>33</v>
      </c>
      <c r="C29" s="9">
        <v>15</v>
      </c>
      <c r="D29" s="10">
        <v>16</v>
      </c>
      <c r="E29" s="11"/>
      <c r="F29" s="12">
        <v>9</v>
      </c>
      <c r="G29" s="13"/>
      <c r="H29" s="14">
        <v>2</v>
      </c>
      <c r="I29" s="13">
        <v>0</v>
      </c>
      <c r="J29" s="14">
        <v>0</v>
      </c>
      <c r="K29" s="13">
        <v>0</v>
      </c>
      <c r="L29" s="15">
        <f t="shared" si="0"/>
        <v>27</v>
      </c>
    </row>
    <row r="30" spans="1:12" ht="15.75" x14ac:dyDescent="0.25">
      <c r="A30" s="7">
        <v>22</v>
      </c>
      <c r="B30" s="8" t="s">
        <v>34</v>
      </c>
      <c r="C30" s="9">
        <v>15</v>
      </c>
      <c r="D30" s="10">
        <v>15</v>
      </c>
      <c r="E30" s="11">
        <v>1</v>
      </c>
      <c r="F30" s="12">
        <v>10</v>
      </c>
      <c r="G30" s="13"/>
      <c r="H30" s="14">
        <v>0</v>
      </c>
      <c r="I30" s="13">
        <v>0</v>
      </c>
      <c r="J30" s="14">
        <v>0</v>
      </c>
      <c r="K30" s="13">
        <v>0</v>
      </c>
      <c r="L30" s="15">
        <f t="shared" si="0"/>
        <v>26</v>
      </c>
    </row>
    <row r="31" spans="1:12" ht="15.75" x14ac:dyDescent="0.25">
      <c r="A31" s="7">
        <v>23</v>
      </c>
      <c r="B31" s="8" t="s">
        <v>35</v>
      </c>
      <c r="C31" s="9">
        <v>15</v>
      </c>
      <c r="D31" s="10">
        <v>5</v>
      </c>
      <c r="E31" s="11"/>
      <c r="F31" s="12">
        <v>3</v>
      </c>
      <c r="G31" s="13"/>
      <c r="H31" s="14">
        <v>1</v>
      </c>
      <c r="I31" s="13">
        <v>0</v>
      </c>
      <c r="J31" s="14">
        <v>0</v>
      </c>
      <c r="K31" s="13">
        <v>0</v>
      </c>
      <c r="L31" s="15">
        <f t="shared" si="0"/>
        <v>9</v>
      </c>
    </row>
    <row r="32" spans="1:12" ht="15.75" x14ac:dyDescent="0.25">
      <c r="A32" s="7">
        <v>24</v>
      </c>
      <c r="B32" s="8" t="s">
        <v>36</v>
      </c>
      <c r="C32" s="9">
        <v>15</v>
      </c>
      <c r="D32" s="10">
        <v>9</v>
      </c>
      <c r="E32" s="11"/>
      <c r="F32" s="12">
        <v>5</v>
      </c>
      <c r="G32" s="13"/>
      <c r="H32" s="14">
        <v>1</v>
      </c>
      <c r="I32" s="13">
        <v>0</v>
      </c>
      <c r="J32" s="14">
        <v>0</v>
      </c>
      <c r="K32" s="13">
        <v>0</v>
      </c>
      <c r="L32" s="15">
        <f t="shared" si="0"/>
        <v>15</v>
      </c>
    </row>
    <row r="33" spans="1:12" ht="15.75" x14ac:dyDescent="0.25">
      <c r="A33" s="7">
        <v>25</v>
      </c>
      <c r="B33" s="18" t="s">
        <v>37</v>
      </c>
      <c r="C33" s="19">
        <v>15</v>
      </c>
      <c r="D33" s="10">
        <v>42</v>
      </c>
      <c r="E33" s="20">
        <v>1</v>
      </c>
      <c r="F33" s="12">
        <v>13</v>
      </c>
      <c r="G33" s="21">
        <v>1</v>
      </c>
      <c r="H33" s="14">
        <v>1</v>
      </c>
      <c r="I33" s="21">
        <v>0</v>
      </c>
      <c r="J33" s="14">
        <v>0</v>
      </c>
      <c r="K33" s="21">
        <v>0</v>
      </c>
      <c r="L33" s="15">
        <f t="shared" si="0"/>
        <v>58</v>
      </c>
    </row>
    <row r="34" spans="1:12" ht="15.75" x14ac:dyDescent="0.25">
      <c r="A34" s="7">
        <v>26</v>
      </c>
      <c r="B34" s="8" t="s">
        <v>38</v>
      </c>
      <c r="C34" s="22">
        <v>15</v>
      </c>
      <c r="D34" s="10">
        <v>12</v>
      </c>
      <c r="E34" s="23"/>
      <c r="F34" s="12">
        <v>9</v>
      </c>
      <c r="G34" s="24"/>
      <c r="H34" s="14">
        <v>2</v>
      </c>
      <c r="I34" s="24">
        <v>0</v>
      </c>
      <c r="J34" s="14">
        <v>0</v>
      </c>
      <c r="K34" s="24">
        <v>0</v>
      </c>
      <c r="L34" s="15">
        <f t="shared" si="0"/>
        <v>23</v>
      </c>
    </row>
    <row r="35" spans="1:12" ht="15.75" x14ac:dyDescent="0.25">
      <c r="A35" s="7">
        <v>27</v>
      </c>
      <c r="B35" s="18" t="s">
        <v>39</v>
      </c>
      <c r="C35" s="22">
        <v>15</v>
      </c>
      <c r="D35" s="10">
        <v>0</v>
      </c>
      <c r="E35" s="23"/>
      <c r="F35" s="12">
        <v>0</v>
      </c>
      <c r="G35" s="24"/>
      <c r="H35" s="14">
        <v>0</v>
      </c>
      <c r="I35" s="24">
        <v>0</v>
      </c>
      <c r="J35" s="14">
        <v>0</v>
      </c>
      <c r="K35" s="24">
        <v>0</v>
      </c>
      <c r="L35" s="15">
        <f t="shared" si="0"/>
        <v>0</v>
      </c>
    </row>
    <row r="36" spans="1:12" ht="15.75" x14ac:dyDescent="0.25">
      <c r="A36" s="7">
        <v>28</v>
      </c>
      <c r="B36" s="18" t="s">
        <v>40</v>
      </c>
      <c r="C36" s="22">
        <v>15</v>
      </c>
      <c r="D36" s="10">
        <v>0</v>
      </c>
      <c r="E36" s="23"/>
      <c r="F36" s="12">
        <v>0</v>
      </c>
      <c r="G36" s="24"/>
      <c r="H36" s="14">
        <v>0</v>
      </c>
      <c r="I36" s="24">
        <v>0</v>
      </c>
      <c r="J36" s="14">
        <v>0</v>
      </c>
      <c r="K36" s="24">
        <v>0</v>
      </c>
      <c r="L36" s="15">
        <f t="shared" si="0"/>
        <v>0</v>
      </c>
    </row>
    <row r="37" spans="1:12" ht="16.5" thickBot="1" x14ac:dyDescent="0.3">
      <c r="A37" s="7">
        <v>29</v>
      </c>
      <c r="B37" s="18" t="s">
        <v>41</v>
      </c>
      <c r="C37" s="25">
        <v>15</v>
      </c>
      <c r="D37" s="10">
        <v>0</v>
      </c>
      <c r="E37" s="23"/>
      <c r="F37" s="12">
        <v>0</v>
      </c>
      <c r="G37" s="24"/>
      <c r="H37" s="14">
        <v>0</v>
      </c>
      <c r="I37" s="24">
        <v>0</v>
      </c>
      <c r="J37" s="14">
        <v>0</v>
      </c>
      <c r="K37" s="24">
        <v>0</v>
      </c>
      <c r="L37" s="15">
        <f t="shared" si="0"/>
        <v>0</v>
      </c>
    </row>
    <row r="38" spans="1:12" ht="15.75" x14ac:dyDescent="0.25">
      <c r="A38" s="225" t="s">
        <v>42</v>
      </c>
      <c r="B38" s="226"/>
      <c r="C38" s="26">
        <v>15</v>
      </c>
      <c r="D38" s="27">
        <f t="shared" ref="D38:K38" si="1">SUM(D9:D37)</f>
        <v>763</v>
      </c>
      <c r="E38" s="28">
        <f t="shared" si="1"/>
        <v>16</v>
      </c>
      <c r="F38" s="29">
        <f t="shared" si="1"/>
        <v>348</v>
      </c>
      <c r="G38" s="30">
        <f t="shared" si="1"/>
        <v>3</v>
      </c>
      <c r="H38" s="29">
        <f t="shared" si="1"/>
        <v>51</v>
      </c>
      <c r="I38" s="30">
        <f t="shared" si="1"/>
        <v>0</v>
      </c>
      <c r="J38" s="29">
        <f t="shared" si="1"/>
        <v>0</v>
      </c>
      <c r="K38" s="30">
        <f t="shared" si="1"/>
        <v>0</v>
      </c>
      <c r="L38" s="31">
        <f>SUM(D38:K38)</f>
        <v>1181</v>
      </c>
    </row>
    <row r="39" spans="1:12" ht="15" customHeight="1" x14ac:dyDescent="0.25">
      <c r="A39" s="227" t="s">
        <v>43</v>
      </c>
      <c r="B39" s="228"/>
      <c r="C39" s="32">
        <v>15</v>
      </c>
      <c r="D39" s="32">
        <f>SUM(D9:D33)</f>
        <v>751</v>
      </c>
      <c r="E39" s="33">
        <f>SUM(E9:E33)</f>
        <v>16</v>
      </c>
      <c r="F39" s="32">
        <f>F9+F10+F11+F12+F13+F14+F15+F16+F17+F18+F19+F20+F21+F22+F23+F24+F25+F26+F27+F28+F29+F30+F31+F32+F3+F33</f>
        <v>339</v>
      </c>
      <c r="G39" s="33">
        <f>G9+G10+G11+G12+G14+G13+G15+G16+G17+G18+G19+G20+G21+G22+G23+G24+G25+G26+G27+G28+G29+G30+G31+G32+G33</f>
        <v>3</v>
      </c>
      <c r="H39" s="32">
        <f>H9+H10+H11+H12+H13+H14++H15+H16+H17+H18+H19+H20+H21+H22+H23+H24+H25+H26+H27+H28+H29+H30+H31+H32+H33</f>
        <v>49</v>
      </c>
      <c r="I39" s="33">
        <f>I9+I10+I11+I12+I13+I14+I15+I16+I17+I18+I19+I20+I21+I22+I23+I24+I25+I26+I27+I28+I29+I30+I31+I32+I33</f>
        <v>0</v>
      </c>
      <c r="J39" s="32">
        <f>J9+J10+J11+J12+J13+J14++J15+J16+J17+J18+J19+J20+J21+J22+J23+J24+J25+J26+J27+J28+J29+J30+J31+J32+J33</f>
        <v>0</v>
      </c>
      <c r="K39" s="33">
        <f>K9+K10+K11+K12+K13+K14+K15+K16+K17+K18+K19+K20+K21+K22+K23+K24+K25+K26+K27+K28+K29+K30+K31+K32+K33</f>
        <v>0</v>
      </c>
      <c r="L39" s="34">
        <f>SUM(D39:K39)</f>
        <v>1158</v>
      </c>
    </row>
    <row r="41" spans="1:12" ht="15.75" x14ac:dyDescent="0.25">
      <c r="D41" s="133"/>
      <c r="E41" s="133"/>
      <c r="F41" s="133"/>
      <c r="G41" s="133"/>
      <c r="H41" s="133"/>
      <c r="I41" s="133"/>
      <c r="J41" s="133"/>
      <c r="K41" s="133"/>
      <c r="L41" s="133"/>
    </row>
    <row r="43" spans="1:12" x14ac:dyDescent="0.25">
      <c r="B43" s="2" t="s">
        <v>63</v>
      </c>
      <c r="C43" s="2"/>
      <c r="D43" s="2"/>
      <c r="E43" s="2"/>
    </row>
    <row r="44" spans="1:12" ht="15.75" thickBot="1" x14ac:dyDescent="0.3">
      <c r="A44" s="211" t="s">
        <v>45</v>
      </c>
      <c r="B44" s="211"/>
    </row>
    <row r="45" spans="1:12" ht="14.25" customHeight="1" x14ac:dyDescent="0.25">
      <c r="A45" s="212" t="s">
        <v>2</v>
      </c>
      <c r="B45" s="212" t="s">
        <v>3</v>
      </c>
      <c r="C45" s="212" t="s">
        <v>4</v>
      </c>
      <c r="D45" s="215" t="s">
        <v>5</v>
      </c>
      <c r="E45" s="216"/>
      <c r="F45" s="216"/>
      <c r="G45" s="216"/>
      <c r="H45" s="216"/>
      <c r="I45" s="216"/>
      <c r="J45" s="216"/>
      <c r="K45" s="217"/>
      <c r="L45" s="218" t="s">
        <v>6</v>
      </c>
    </row>
    <row r="46" spans="1:12" ht="21.75" customHeight="1" x14ac:dyDescent="0.25">
      <c r="A46" s="213"/>
      <c r="B46" s="213"/>
      <c r="C46" s="213"/>
      <c r="D46" s="221" t="s">
        <v>7</v>
      </c>
      <c r="E46" s="222"/>
      <c r="F46" s="222" t="s">
        <v>8</v>
      </c>
      <c r="G46" s="222"/>
      <c r="H46" s="222" t="s">
        <v>9</v>
      </c>
      <c r="I46" s="222"/>
      <c r="J46" s="222" t="s">
        <v>10</v>
      </c>
      <c r="K46" s="222"/>
      <c r="L46" s="219"/>
    </row>
    <row r="47" spans="1:12" ht="13.5" customHeight="1" thickBot="1" x14ac:dyDescent="0.3">
      <c r="A47" s="213"/>
      <c r="B47" s="213"/>
      <c r="C47" s="213"/>
      <c r="D47" s="223">
        <v>1</v>
      </c>
      <c r="E47" s="224"/>
      <c r="F47" s="224">
        <v>2</v>
      </c>
      <c r="G47" s="224"/>
      <c r="H47" s="224">
        <v>3</v>
      </c>
      <c r="I47" s="224"/>
      <c r="J47" s="224">
        <v>4</v>
      </c>
      <c r="K47" s="224"/>
      <c r="L47" s="220"/>
    </row>
    <row r="48" spans="1:12" ht="15.75" thickBot="1" x14ac:dyDescent="0.3">
      <c r="A48" s="214"/>
      <c r="B48" s="214"/>
      <c r="C48" s="214"/>
      <c r="D48" s="4" t="s">
        <v>11</v>
      </c>
      <c r="E48" s="5" t="s">
        <v>12</v>
      </c>
      <c r="F48" s="5" t="s">
        <v>11</v>
      </c>
      <c r="G48" s="5" t="s">
        <v>12</v>
      </c>
      <c r="H48" s="5" t="s">
        <v>11</v>
      </c>
      <c r="I48" s="5" t="s">
        <v>12</v>
      </c>
      <c r="J48" s="5" t="s">
        <v>11</v>
      </c>
      <c r="K48" s="5" t="s">
        <v>12</v>
      </c>
      <c r="L48" s="6"/>
    </row>
    <row r="49" spans="1:13" ht="15.75" x14ac:dyDescent="0.25">
      <c r="A49" s="7">
        <v>1</v>
      </c>
      <c r="B49" s="8" t="s">
        <v>13</v>
      </c>
      <c r="C49" s="9">
        <v>15</v>
      </c>
      <c r="D49" s="38">
        <f>'16'!D49+'21'!D49+'26'!D49+'30'!D49+'34'!D49</f>
        <v>27</v>
      </c>
      <c r="E49" s="38">
        <f>'16'!E49+'21'!E49+'26'!E49+'30'!E49+'34'!E49</f>
        <v>2</v>
      </c>
      <c r="F49" s="38">
        <f>'16'!F49+'21'!F49+'26'!F49+'30'!F49+'34'!F49</f>
        <v>17</v>
      </c>
      <c r="G49" s="38">
        <f>'16'!G49+'21'!G49+'26'!G49+'30'!G49+'34'!G49</f>
        <v>1</v>
      </c>
      <c r="H49" s="38">
        <f>'16'!H49+'21'!H49+'26'!H49+'30'!H49+'34'!H49</f>
        <v>0</v>
      </c>
      <c r="I49" s="38">
        <f>'16'!I49+'21'!I49+'26'!I49+'30'!I49+'34'!I49</f>
        <v>0</v>
      </c>
      <c r="J49" s="38">
        <f>'16'!J49+'21'!J49+'26'!J49+'30'!J49+'34'!J49</f>
        <v>0</v>
      </c>
      <c r="K49" s="38">
        <f>'16'!K49+'21'!K49+'26'!K49+'30'!K49+'34'!K49</f>
        <v>0</v>
      </c>
      <c r="L49" s="16">
        <f>SUM(D49:K49)</f>
        <v>47</v>
      </c>
    </row>
    <row r="50" spans="1:13" ht="15.75" x14ac:dyDescent="0.25">
      <c r="A50" s="7">
        <v>2</v>
      </c>
      <c r="B50" s="8" t="s">
        <v>14</v>
      </c>
      <c r="C50" s="9">
        <v>15</v>
      </c>
      <c r="D50" s="38">
        <f>'16'!D50+'21'!D50+'26'!D50+'30'!D50+'34'!D50</f>
        <v>25</v>
      </c>
      <c r="E50" s="38">
        <f>'16'!E50+'21'!E50+'26'!E50+'30'!E50+'34'!E50</f>
        <v>0</v>
      </c>
      <c r="F50" s="38">
        <f>'16'!F50+'21'!F50+'26'!F50+'30'!F50+'34'!F50</f>
        <v>12</v>
      </c>
      <c r="G50" s="38">
        <f>'16'!G50+'21'!G50+'26'!G50+'30'!G50+'34'!G50</f>
        <v>0</v>
      </c>
      <c r="H50" s="38">
        <f>'16'!H50+'21'!H50+'26'!H50+'30'!H50+'34'!H50</f>
        <v>0</v>
      </c>
      <c r="I50" s="38">
        <f>'16'!I50+'21'!I50+'26'!I50+'30'!I50+'34'!I50</f>
        <v>0</v>
      </c>
      <c r="J50" s="38">
        <f>'16'!J50+'21'!J50+'26'!J50+'30'!J50+'34'!J50</f>
        <v>0</v>
      </c>
      <c r="K50" s="38">
        <f>'16'!K50+'21'!K50+'26'!K50+'30'!K50+'34'!K50</f>
        <v>0</v>
      </c>
      <c r="L50" s="16">
        <f t="shared" ref="L50:L77" si="2">SUM(D50:K50)</f>
        <v>37</v>
      </c>
    </row>
    <row r="51" spans="1:13" ht="15.75" x14ac:dyDescent="0.25">
      <c r="A51" s="7">
        <v>3</v>
      </c>
      <c r="B51" s="8" t="s">
        <v>15</v>
      </c>
      <c r="C51" s="9">
        <v>15</v>
      </c>
      <c r="D51" s="38">
        <f>'16'!D51+'21'!D51+'26'!D51+'30'!D51+'34'!D51</f>
        <v>133</v>
      </c>
      <c r="E51" s="38">
        <f>'16'!E51+'21'!E51+'26'!E51+'30'!E51+'34'!E51</f>
        <v>1</v>
      </c>
      <c r="F51" s="38">
        <f>'16'!F51+'21'!F51+'26'!F51+'30'!F51+'34'!F51</f>
        <v>45</v>
      </c>
      <c r="G51" s="38">
        <f>'16'!G51+'21'!G51+'26'!G51+'30'!G51+'34'!G51</f>
        <v>0</v>
      </c>
      <c r="H51" s="38">
        <f>'16'!H51+'21'!H51+'26'!H51+'30'!H51+'34'!H51</f>
        <v>11</v>
      </c>
      <c r="I51" s="38">
        <f>'16'!I51+'21'!I51+'26'!I51+'30'!I51+'34'!I51</f>
        <v>0</v>
      </c>
      <c r="J51" s="38">
        <f>'16'!J51+'21'!J51+'26'!J51+'30'!J51+'34'!J51</f>
        <v>0</v>
      </c>
      <c r="K51" s="38">
        <f>'16'!K51+'21'!K51+'26'!K51+'30'!K51+'34'!K51</f>
        <v>0</v>
      </c>
      <c r="L51" s="16">
        <f t="shared" si="2"/>
        <v>190</v>
      </c>
    </row>
    <row r="52" spans="1:13" ht="15.75" x14ac:dyDescent="0.25">
      <c r="A52" s="7">
        <v>4</v>
      </c>
      <c r="B52" s="17" t="s">
        <v>16</v>
      </c>
      <c r="C52" s="9">
        <v>15</v>
      </c>
      <c r="D52" s="38">
        <f>'16'!D52+'21'!D52+'26'!D52+'30'!D52+'34'!D52</f>
        <v>18</v>
      </c>
      <c r="E52" s="38">
        <f>'16'!E52+'21'!E52+'26'!E52+'30'!E52+'34'!E52</f>
        <v>0</v>
      </c>
      <c r="F52" s="38">
        <f>'16'!F52+'21'!F52+'26'!F52+'30'!F52+'34'!F52</f>
        <v>5</v>
      </c>
      <c r="G52" s="38">
        <f>'16'!G52+'21'!G52+'26'!G52+'30'!G52+'34'!G52</f>
        <v>0</v>
      </c>
      <c r="H52" s="38">
        <f>'16'!H52+'21'!H52+'26'!H52+'30'!H52+'34'!H52</f>
        <v>0</v>
      </c>
      <c r="I52" s="38">
        <f>'16'!I52+'21'!I52+'26'!I52+'30'!I52+'34'!I52</f>
        <v>0</v>
      </c>
      <c r="J52" s="38">
        <f>'16'!J52+'21'!J52+'26'!J52+'30'!J52+'34'!J52</f>
        <v>0</v>
      </c>
      <c r="K52" s="38">
        <f>'16'!K52+'21'!K52+'26'!K52+'30'!K52+'34'!K52</f>
        <v>0</v>
      </c>
      <c r="L52" s="16">
        <f t="shared" si="2"/>
        <v>23</v>
      </c>
    </row>
    <row r="53" spans="1:13" ht="15.75" x14ac:dyDescent="0.25">
      <c r="A53" s="7">
        <v>5</v>
      </c>
      <c r="B53" s="8" t="s">
        <v>17</v>
      </c>
      <c r="C53" s="9">
        <v>15</v>
      </c>
      <c r="D53" s="38">
        <f>'16'!D53+'21'!D53+'26'!D53+'30'!D53+'34'!D53</f>
        <v>27</v>
      </c>
      <c r="E53" s="38">
        <f>'16'!E53+'21'!E53+'26'!E53+'30'!E53+'34'!E53</f>
        <v>1</v>
      </c>
      <c r="F53" s="38">
        <f>'16'!F53+'21'!F53+'26'!F53+'30'!F53+'34'!F53</f>
        <v>12</v>
      </c>
      <c r="G53" s="38">
        <f>'16'!G53+'21'!G53+'26'!G53+'30'!G53+'34'!G53</f>
        <v>0</v>
      </c>
      <c r="H53" s="38">
        <f>'16'!H53+'21'!H53+'26'!H53+'30'!H53+'34'!H53</f>
        <v>0</v>
      </c>
      <c r="I53" s="38">
        <f>'16'!I53+'21'!I53+'26'!I53+'30'!I53+'34'!I53</f>
        <v>0</v>
      </c>
      <c r="J53" s="38">
        <f>'16'!J53+'21'!J53+'26'!J53+'30'!J53+'34'!J53</f>
        <v>0</v>
      </c>
      <c r="K53" s="38">
        <f>'16'!K53+'21'!K53+'26'!K53+'30'!K53+'34'!K53</f>
        <v>0</v>
      </c>
      <c r="L53" s="16">
        <f t="shared" si="2"/>
        <v>40</v>
      </c>
    </row>
    <row r="54" spans="1:13" ht="15.75" x14ac:dyDescent="0.25">
      <c r="A54" s="7">
        <v>6</v>
      </c>
      <c r="B54" s="8" t="s">
        <v>18</v>
      </c>
      <c r="C54" s="9">
        <v>15</v>
      </c>
      <c r="D54" s="38">
        <f>'16'!D54+'21'!D54+'26'!D54+'30'!D54+'34'!D54</f>
        <v>30</v>
      </c>
      <c r="E54" s="38">
        <f>'16'!E54+'21'!E54+'26'!E54+'30'!E54+'34'!E54</f>
        <v>0</v>
      </c>
      <c r="F54" s="38">
        <f>'16'!F54+'21'!F54+'26'!F54+'30'!F54+'34'!F54</f>
        <v>15</v>
      </c>
      <c r="G54" s="38">
        <f>'16'!G54+'21'!G54+'26'!G54+'30'!G54+'34'!G54</f>
        <v>0</v>
      </c>
      <c r="H54" s="38">
        <f>'16'!H54+'21'!H54+'26'!H54+'30'!H54+'34'!H54</f>
        <v>2</v>
      </c>
      <c r="I54" s="38">
        <f>'16'!I54+'21'!I54+'26'!I54+'30'!I54+'34'!I54</f>
        <v>0</v>
      </c>
      <c r="J54" s="38">
        <f>'16'!J54+'21'!J54+'26'!J54+'30'!J54+'34'!J54</f>
        <v>0</v>
      </c>
      <c r="K54" s="38">
        <f>'16'!K54+'21'!K54+'26'!K54+'30'!K54+'34'!K54</f>
        <v>0</v>
      </c>
      <c r="L54" s="16">
        <f t="shared" si="2"/>
        <v>47</v>
      </c>
    </row>
    <row r="55" spans="1:13" ht="15.75" x14ac:dyDescent="0.25">
      <c r="A55" s="7">
        <v>7</v>
      </c>
      <c r="B55" s="8" t="s">
        <v>19</v>
      </c>
      <c r="C55" s="9">
        <v>15</v>
      </c>
      <c r="D55" s="38">
        <f>'16'!D55+'21'!D55+'26'!D55+'30'!D55+'34'!D55</f>
        <v>31</v>
      </c>
      <c r="E55" s="38">
        <f>'16'!E55+'21'!E55+'26'!E55+'30'!E55+'34'!E55</f>
        <v>0</v>
      </c>
      <c r="F55" s="38">
        <f>'16'!F55+'21'!F55+'26'!F55+'30'!F55+'34'!F55</f>
        <v>13</v>
      </c>
      <c r="G55" s="38">
        <f>'16'!G55+'21'!G55+'26'!G55+'30'!G55+'34'!G55</f>
        <v>0</v>
      </c>
      <c r="H55" s="38">
        <f>'16'!H55+'21'!H55+'26'!H55+'30'!H55+'34'!H55</f>
        <v>0</v>
      </c>
      <c r="I55" s="38">
        <f>'16'!I55+'21'!I55+'26'!I55+'30'!I55+'34'!I55</f>
        <v>0</v>
      </c>
      <c r="J55" s="38">
        <f>'16'!J55+'21'!J55+'26'!J55+'30'!J55+'34'!J55</f>
        <v>0</v>
      </c>
      <c r="K55" s="38">
        <f>'16'!K55+'21'!K55+'26'!K55+'30'!K55+'34'!K55</f>
        <v>0</v>
      </c>
      <c r="L55" s="16">
        <f t="shared" si="2"/>
        <v>44</v>
      </c>
      <c r="M55" s="3"/>
    </row>
    <row r="56" spans="1:13" ht="15.75" x14ac:dyDescent="0.25">
      <c r="A56" s="7">
        <v>8</v>
      </c>
      <c r="B56" s="8" t="s">
        <v>20</v>
      </c>
      <c r="C56" s="9">
        <v>15</v>
      </c>
      <c r="D56" s="38">
        <f>'16'!D56+'21'!D56+'26'!D56+'30'!D56+'34'!D56</f>
        <v>31</v>
      </c>
      <c r="E56" s="38">
        <f>'16'!E56+'21'!E56+'26'!E56+'30'!E56+'34'!E56</f>
        <v>0</v>
      </c>
      <c r="F56" s="38">
        <f>'16'!F56+'21'!F56+'26'!F56+'30'!F56+'34'!F56</f>
        <v>10</v>
      </c>
      <c r="G56" s="38">
        <f>'16'!G56+'21'!G56+'26'!G56+'30'!G56+'34'!G56</f>
        <v>1</v>
      </c>
      <c r="H56" s="38">
        <f>'16'!H56+'21'!H56+'26'!H56+'30'!H56+'34'!H56</f>
        <v>1</v>
      </c>
      <c r="I56" s="38">
        <f>'16'!I56+'21'!I56+'26'!I56+'30'!I56+'34'!I56</f>
        <v>0</v>
      </c>
      <c r="J56" s="38">
        <f>'16'!J56+'21'!J56+'26'!J56+'30'!J56+'34'!J56</f>
        <v>0</v>
      </c>
      <c r="K56" s="38">
        <f>'16'!K56+'21'!K56+'26'!K56+'30'!K56+'34'!K56</f>
        <v>0</v>
      </c>
      <c r="L56" s="16">
        <f t="shared" si="2"/>
        <v>43</v>
      </c>
    </row>
    <row r="57" spans="1:13" ht="15.75" x14ac:dyDescent="0.25">
      <c r="A57" s="7">
        <v>9</v>
      </c>
      <c r="B57" s="8" t="s">
        <v>21</v>
      </c>
      <c r="C57" s="9">
        <v>15</v>
      </c>
      <c r="D57" s="38">
        <f>'16'!D57+'21'!D57+'26'!D57+'30'!D57+'34'!D57</f>
        <v>17</v>
      </c>
      <c r="E57" s="38">
        <f>'16'!E57+'21'!E57+'26'!E57+'30'!E57+'34'!E57</f>
        <v>0</v>
      </c>
      <c r="F57" s="38">
        <f>'16'!F57+'21'!F57+'26'!F57+'30'!F57+'34'!F57</f>
        <v>9</v>
      </c>
      <c r="G57" s="38">
        <f>'16'!G57+'21'!G57+'26'!G57+'30'!G57+'34'!G57</f>
        <v>0</v>
      </c>
      <c r="H57" s="38">
        <f>'16'!H57+'21'!H57+'26'!H57+'30'!H57+'34'!H57</f>
        <v>3</v>
      </c>
      <c r="I57" s="38">
        <f>'16'!I57+'21'!I57+'26'!I57+'30'!I57+'34'!I57</f>
        <v>0</v>
      </c>
      <c r="J57" s="38">
        <f>'16'!J57+'21'!J57+'26'!J57+'30'!J57+'34'!J57</f>
        <v>0</v>
      </c>
      <c r="K57" s="38">
        <f>'16'!K57+'21'!K57+'26'!K57+'30'!K57+'34'!K57</f>
        <v>0</v>
      </c>
      <c r="L57" s="16">
        <f t="shared" si="2"/>
        <v>29</v>
      </c>
    </row>
    <row r="58" spans="1:13" ht="15.75" x14ac:dyDescent="0.25">
      <c r="A58" s="7">
        <v>10</v>
      </c>
      <c r="B58" s="8" t="s">
        <v>22</v>
      </c>
      <c r="C58" s="9">
        <v>15</v>
      </c>
      <c r="D58" s="38">
        <f>'16'!D58+'21'!D58+'26'!D58+'30'!D58+'34'!D58</f>
        <v>27</v>
      </c>
      <c r="E58" s="38">
        <f>'16'!E58+'21'!E58+'26'!E58+'30'!E58+'34'!E58</f>
        <v>0</v>
      </c>
      <c r="F58" s="38">
        <f>'16'!F58+'21'!F58+'26'!F58+'30'!F58+'34'!F58</f>
        <v>10</v>
      </c>
      <c r="G58" s="38">
        <f>'16'!G58+'21'!G58+'26'!G58+'30'!G58+'34'!G58</f>
        <v>0</v>
      </c>
      <c r="H58" s="38">
        <f>'16'!H58+'21'!H58+'26'!H58+'30'!H58+'34'!H58</f>
        <v>1</v>
      </c>
      <c r="I58" s="38">
        <f>'16'!I58+'21'!I58+'26'!I58+'30'!I58+'34'!I58</f>
        <v>0</v>
      </c>
      <c r="J58" s="38">
        <f>'16'!J58+'21'!J58+'26'!J58+'30'!J58+'34'!J58</f>
        <v>0</v>
      </c>
      <c r="K58" s="38">
        <f>'16'!K58+'21'!K58+'26'!K58+'30'!K58+'34'!K58</f>
        <v>0</v>
      </c>
      <c r="L58" s="16">
        <f t="shared" si="2"/>
        <v>38</v>
      </c>
    </row>
    <row r="59" spans="1:13" ht="15.75" x14ac:dyDescent="0.25">
      <c r="A59" s="7">
        <v>11</v>
      </c>
      <c r="B59" s="8" t="s">
        <v>23</v>
      </c>
      <c r="C59" s="9">
        <v>15</v>
      </c>
      <c r="D59" s="38">
        <f>'16'!D59+'21'!D59+'26'!D59+'30'!D59+'34'!D59</f>
        <v>0</v>
      </c>
      <c r="E59" s="38">
        <f>'16'!E59+'21'!E59+'26'!E59+'30'!E59+'34'!E59</f>
        <v>0</v>
      </c>
      <c r="F59" s="38">
        <f>'16'!F59+'21'!F59+'26'!F59+'30'!F59+'34'!F59</f>
        <v>0</v>
      </c>
      <c r="G59" s="38">
        <f>'16'!G59+'21'!G59+'26'!G59+'30'!G59+'34'!G59</f>
        <v>0</v>
      </c>
      <c r="H59" s="38">
        <f>'16'!H59+'21'!H59+'26'!H59+'30'!H59+'34'!H59</f>
        <v>0</v>
      </c>
      <c r="I59" s="38">
        <f>'16'!I59+'21'!I59+'26'!I59+'30'!I59+'34'!I59</f>
        <v>0</v>
      </c>
      <c r="J59" s="38">
        <f>'16'!J59+'21'!J59+'26'!J59+'30'!J59+'34'!J59</f>
        <v>0</v>
      </c>
      <c r="K59" s="38">
        <f>'16'!K59+'21'!K59+'26'!K59+'30'!K59+'34'!K59</f>
        <v>0</v>
      </c>
      <c r="L59" s="16">
        <f t="shared" si="2"/>
        <v>0</v>
      </c>
    </row>
    <row r="60" spans="1:13" ht="15.75" x14ac:dyDescent="0.25">
      <c r="A60" s="7">
        <v>12</v>
      </c>
      <c r="B60" s="8" t="s">
        <v>24</v>
      </c>
      <c r="C60" s="9">
        <v>15</v>
      </c>
      <c r="D60" s="38">
        <f>'16'!D60+'21'!D60+'26'!D60+'30'!D60+'34'!D60</f>
        <v>49</v>
      </c>
      <c r="E60" s="38">
        <f>'16'!E60+'21'!E60+'26'!E60+'30'!E60+'34'!E60</f>
        <v>1</v>
      </c>
      <c r="F60" s="38">
        <f>'16'!F60+'21'!F60+'26'!F60+'30'!F60+'34'!F60</f>
        <v>23</v>
      </c>
      <c r="G60" s="38">
        <f>'16'!G60+'21'!G60+'26'!G60+'30'!G60+'34'!G60</f>
        <v>1</v>
      </c>
      <c r="H60" s="38">
        <f>'16'!H60+'21'!H60+'26'!H60+'30'!H60+'34'!H60</f>
        <v>5</v>
      </c>
      <c r="I60" s="38">
        <f>'16'!I60+'21'!I60+'26'!I60+'30'!I60+'34'!I60</f>
        <v>0</v>
      </c>
      <c r="J60" s="38">
        <f>'16'!J60+'21'!J60+'26'!J60+'30'!J60+'34'!J60</f>
        <v>0</v>
      </c>
      <c r="K60" s="38">
        <f>'16'!K60+'21'!K60+'26'!K60+'30'!K60+'34'!K60</f>
        <v>0</v>
      </c>
      <c r="L60" s="16">
        <f t="shared" si="2"/>
        <v>79</v>
      </c>
    </row>
    <row r="61" spans="1:13" ht="15.75" x14ac:dyDescent="0.25">
      <c r="A61" s="7">
        <v>13</v>
      </c>
      <c r="B61" s="8" t="s">
        <v>25</v>
      </c>
      <c r="C61" s="9">
        <v>15</v>
      </c>
      <c r="D61" s="38">
        <f>'16'!D61+'21'!D61+'26'!D61+'30'!D61+'34'!D61</f>
        <v>43</v>
      </c>
      <c r="E61" s="38">
        <f>'16'!E61+'21'!E61+'26'!E61+'30'!E61+'34'!E61</f>
        <v>2</v>
      </c>
      <c r="F61" s="38">
        <f>'16'!F61+'21'!F61+'26'!F61+'30'!F61+'34'!F61</f>
        <v>19</v>
      </c>
      <c r="G61" s="38">
        <f>'16'!G61+'21'!G61+'26'!G61+'30'!G61+'34'!G61</f>
        <v>1</v>
      </c>
      <c r="H61" s="38">
        <f>'16'!H61+'21'!H61+'26'!H61+'30'!H61+'34'!H61</f>
        <v>6</v>
      </c>
      <c r="I61" s="38">
        <f>'16'!I61+'21'!I61+'26'!I61+'30'!I61+'34'!I61</f>
        <v>0</v>
      </c>
      <c r="J61" s="38">
        <f>'16'!J61+'21'!J61+'26'!J61+'30'!J61+'34'!J61</f>
        <v>0</v>
      </c>
      <c r="K61" s="38">
        <f>'16'!K61+'21'!K61+'26'!K61+'30'!K61+'34'!K61</f>
        <v>0</v>
      </c>
      <c r="L61" s="16">
        <f t="shared" si="2"/>
        <v>71</v>
      </c>
    </row>
    <row r="62" spans="1:13" ht="15.75" x14ac:dyDescent="0.25">
      <c r="A62" s="7">
        <v>14</v>
      </c>
      <c r="B62" s="8" t="s">
        <v>26</v>
      </c>
      <c r="C62" s="9">
        <v>15</v>
      </c>
      <c r="D62" s="38">
        <f>'16'!D62+'21'!D62+'26'!D62+'30'!D62+'34'!D62</f>
        <v>85</v>
      </c>
      <c r="E62" s="38">
        <f>'16'!E62+'21'!E62+'26'!E62+'30'!E62+'34'!E62</f>
        <v>0</v>
      </c>
      <c r="F62" s="38">
        <f>'16'!F62+'21'!F62+'26'!F62+'30'!F62+'34'!F62</f>
        <v>41</v>
      </c>
      <c r="G62" s="38">
        <f>'16'!G62+'21'!G62+'26'!G62+'30'!G62+'34'!G62</f>
        <v>2</v>
      </c>
      <c r="H62" s="38">
        <f>'16'!H62+'21'!H62+'26'!H62+'30'!H62+'34'!H62</f>
        <v>5</v>
      </c>
      <c r="I62" s="38">
        <f>'16'!I62+'21'!I62+'26'!I62+'30'!I62+'34'!I62</f>
        <v>0</v>
      </c>
      <c r="J62" s="38">
        <f>'16'!J62+'21'!J62+'26'!J62+'30'!J62+'34'!J62</f>
        <v>0</v>
      </c>
      <c r="K62" s="38">
        <f>'16'!K62+'21'!K62+'26'!K62+'30'!K62+'34'!K62</f>
        <v>0</v>
      </c>
      <c r="L62" s="16">
        <f t="shared" si="2"/>
        <v>133</v>
      </c>
    </row>
    <row r="63" spans="1:13" ht="15.75" x14ac:dyDescent="0.25">
      <c r="A63" s="7">
        <v>15</v>
      </c>
      <c r="B63" s="8" t="s">
        <v>27</v>
      </c>
      <c r="C63" s="9">
        <v>15</v>
      </c>
      <c r="D63" s="38">
        <f>'16'!D63+'21'!D63+'26'!D63+'30'!D63+'34'!D63</f>
        <v>48</v>
      </c>
      <c r="E63" s="38">
        <f>'16'!E63+'21'!E63+'26'!E63+'30'!E63+'34'!E63</f>
        <v>1</v>
      </c>
      <c r="F63" s="38">
        <f>'16'!F63+'21'!F63+'26'!F63+'30'!F63+'34'!F63</f>
        <v>23</v>
      </c>
      <c r="G63" s="38">
        <f>'16'!G63+'21'!G63+'26'!G63+'30'!G63+'34'!G63</f>
        <v>0</v>
      </c>
      <c r="H63" s="38">
        <f>'16'!H63+'21'!H63+'26'!H63+'30'!H63+'34'!H63</f>
        <v>3</v>
      </c>
      <c r="I63" s="38">
        <f>'16'!I63+'21'!I63+'26'!I63+'30'!I63+'34'!I63</f>
        <v>0</v>
      </c>
      <c r="J63" s="38">
        <f>'16'!J63+'21'!J63+'26'!J63+'30'!J63+'34'!J63</f>
        <v>0</v>
      </c>
      <c r="K63" s="38">
        <f>'16'!K63+'21'!K63+'26'!K63+'30'!K63+'34'!K63</f>
        <v>0</v>
      </c>
      <c r="L63" s="16">
        <f t="shared" si="2"/>
        <v>75</v>
      </c>
    </row>
    <row r="64" spans="1:13" ht="15.75" x14ac:dyDescent="0.25">
      <c r="A64" s="7">
        <v>16</v>
      </c>
      <c r="B64" s="8" t="s">
        <v>28</v>
      </c>
      <c r="C64" s="9">
        <v>15</v>
      </c>
      <c r="D64" s="38">
        <f>'16'!D64+'21'!D64+'26'!D64+'30'!D64+'34'!D64</f>
        <v>21</v>
      </c>
      <c r="E64" s="38">
        <f>'16'!E64+'21'!E64+'26'!E64+'30'!E64+'34'!E64</f>
        <v>2</v>
      </c>
      <c r="F64" s="38">
        <f>'16'!F64+'21'!F64+'26'!F64+'30'!F64+'34'!F64</f>
        <v>8</v>
      </c>
      <c r="G64" s="38">
        <f>'16'!G64+'21'!G64+'26'!G64+'30'!G64+'34'!G64</f>
        <v>0</v>
      </c>
      <c r="H64" s="38">
        <f>'16'!H64+'21'!H64+'26'!H64+'30'!H64+'34'!H64</f>
        <v>0</v>
      </c>
      <c r="I64" s="38">
        <f>'16'!I64+'21'!I64+'26'!I64+'30'!I64+'34'!I64</f>
        <v>0</v>
      </c>
      <c r="J64" s="38">
        <f>'16'!J64+'21'!J64+'26'!J64+'30'!J64+'34'!J64</f>
        <v>0</v>
      </c>
      <c r="K64" s="38">
        <f>'16'!K64+'21'!K64+'26'!K64+'30'!K64+'34'!K64</f>
        <v>0</v>
      </c>
      <c r="L64" s="16">
        <f t="shared" si="2"/>
        <v>31</v>
      </c>
    </row>
    <row r="65" spans="1:23" ht="15.75" x14ac:dyDescent="0.25">
      <c r="A65" s="7">
        <v>17</v>
      </c>
      <c r="B65" s="8" t="s">
        <v>29</v>
      </c>
      <c r="C65" s="9">
        <v>15</v>
      </c>
      <c r="D65" s="38">
        <f>'16'!D65+'21'!D65+'26'!D65+'30'!D65+'34'!D65</f>
        <v>18</v>
      </c>
      <c r="E65" s="38">
        <f>'16'!E65+'21'!E65+'26'!E65+'30'!E65+'34'!E65</f>
        <v>0</v>
      </c>
      <c r="F65" s="38">
        <f>'16'!F65+'21'!F65+'26'!F65+'30'!F65+'34'!F65</f>
        <v>13</v>
      </c>
      <c r="G65" s="38">
        <f>'16'!G65+'21'!G65+'26'!G65+'30'!G65+'34'!G65</f>
        <v>0</v>
      </c>
      <c r="H65" s="38">
        <f>'16'!H65+'21'!H65+'26'!H65+'30'!H65+'34'!H65</f>
        <v>0</v>
      </c>
      <c r="I65" s="38">
        <f>'16'!I65+'21'!I65+'26'!I65+'30'!I65+'34'!I65</f>
        <v>0</v>
      </c>
      <c r="J65" s="38">
        <f>'16'!J65+'21'!J65+'26'!J65+'30'!J65+'34'!J65</f>
        <v>0</v>
      </c>
      <c r="K65" s="38">
        <f>'16'!K65+'21'!K65+'26'!K65+'30'!K65+'34'!K65</f>
        <v>0</v>
      </c>
      <c r="L65" s="16">
        <f t="shared" si="2"/>
        <v>31</v>
      </c>
    </row>
    <row r="66" spans="1:23" ht="15.75" x14ac:dyDescent="0.25">
      <c r="A66" s="7">
        <v>18</v>
      </c>
      <c r="B66" s="8" t="s">
        <v>30</v>
      </c>
      <c r="C66" s="9">
        <v>15</v>
      </c>
      <c r="D66" s="38">
        <f>'16'!D66+'21'!D66+'26'!D66+'30'!D66+'34'!D66</f>
        <v>11</v>
      </c>
      <c r="E66" s="38">
        <f>'16'!E66+'21'!E66+'26'!E66+'30'!E66+'34'!E66</f>
        <v>0</v>
      </c>
      <c r="F66" s="38">
        <f>'16'!F66+'21'!F66+'26'!F66+'30'!F66+'34'!F66</f>
        <v>3</v>
      </c>
      <c r="G66" s="38">
        <f>'16'!G66+'21'!G66+'26'!G66+'30'!G66+'34'!G66</f>
        <v>0</v>
      </c>
      <c r="H66" s="38">
        <f>'16'!H66+'21'!H66+'26'!H66+'30'!H66+'34'!H66</f>
        <v>1</v>
      </c>
      <c r="I66" s="38">
        <f>'16'!I66+'21'!I66+'26'!I66+'30'!I66+'34'!I66</f>
        <v>0</v>
      </c>
      <c r="J66" s="38">
        <f>'16'!J66+'21'!J66+'26'!J66+'30'!J66+'34'!J66</f>
        <v>0</v>
      </c>
      <c r="K66" s="38">
        <f>'16'!K66+'21'!K66+'26'!K66+'30'!K66+'34'!K66</f>
        <v>0</v>
      </c>
      <c r="L66" s="16">
        <f t="shared" si="2"/>
        <v>15</v>
      </c>
    </row>
    <row r="67" spans="1:23" ht="15.75" x14ac:dyDescent="0.25">
      <c r="A67" s="7">
        <v>19</v>
      </c>
      <c r="B67" s="8" t="s">
        <v>31</v>
      </c>
      <c r="C67" s="9">
        <v>15</v>
      </c>
      <c r="D67" s="38">
        <f>'16'!D67+'21'!D67+'26'!D67+'30'!D67+'34'!D67</f>
        <v>43</v>
      </c>
      <c r="E67" s="38">
        <f>'16'!E67+'21'!E67+'26'!E67+'30'!E67+'34'!E67</f>
        <v>1</v>
      </c>
      <c r="F67" s="38">
        <f>'16'!F67+'21'!F67+'26'!F67+'30'!F67+'34'!F67</f>
        <v>23</v>
      </c>
      <c r="G67" s="38">
        <f>'16'!G67+'21'!G67+'26'!G67+'30'!G67+'34'!G67</f>
        <v>0</v>
      </c>
      <c r="H67" s="38">
        <f>'16'!H67+'21'!H67+'26'!H67+'30'!H67+'34'!H67</f>
        <v>3</v>
      </c>
      <c r="I67" s="38">
        <f>'16'!I67+'21'!I67+'26'!I67+'30'!I67+'34'!I67</f>
        <v>0</v>
      </c>
      <c r="J67" s="38">
        <f>'16'!J67+'21'!J67+'26'!J67+'30'!J67+'34'!J67</f>
        <v>0</v>
      </c>
      <c r="K67" s="38">
        <f>'16'!K67+'21'!K67+'26'!K67+'30'!K67+'34'!K67</f>
        <v>0</v>
      </c>
      <c r="L67" s="16">
        <f t="shared" si="2"/>
        <v>70</v>
      </c>
    </row>
    <row r="68" spans="1:23" ht="15.75" x14ac:dyDescent="0.25">
      <c r="A68" s="7">
        <v>20</v>
      </c>
      <c r="B68" s="8" t="s">
        <v>32</v>
      </c>
      <c r="C68" s="9">
        <v>15</v>
      </c>
      <c r="D68" s="38">
        <f>'16'!D68+'21'!D68+'26'!D68+'30'!D68+'34'!D68</f>
        <v>14</v>
      </c>
      <c r="E68" s="38">
        <f>'16'!E68+'21'!E68+'26'!E68+'30'!E68+'34'!E68</f>
        <v>0</v>
      </c>
      <c r="F68" s="38">
        <f>'16'!F68+'21'!F68+'26'!F68+'30'!F68+'34'!F68</f>
        <v>10</v>
      </c>
      <c r="G68" s="38">
        <f>'16'!G68+'21'!G68+'26'!G68+'30'!G68+'34'!G68</f>
        <v>0</v>
      </c>
      <c r="H68" s="38">
        <f>'16'!H68+'21'!H68+'26'!H68+'30'!H68+'34'!H68</f>
        <v>0</v>
      </c>
      <c r="I68" s="38">
        <f>'16'!I68+'21'!I68+'26'!I68+'30'!I68+'34'!I68</f>
        <v>0</v>
      </c>
      <c r="J68" s="38">
        <f>'16'!J68+'21'!J68+'26'!J68+'30'!J68+'34'!J68</f>
        <v>0</v>
      </c>
      <c r="K68" s="38">
        <f>'16'!K68+'21'!K68+'26'!K68+'30'!K68+'34'!K68</f>
        <v>0</v>
      </c>
      <c r="L68" s="16">
        <f t="shared" si="2"/>
        <v>24</v>
      </c>
    </row>
    <row r="69" spans="1:23" ht="15.75" x14ac:dyDescent="0.25">
      <c r="A69" s="7">
        <v>21</v>
      </c>
      <c r="B69" s="8" t="s">
        <v>33</v>
      </c>
      <c r="C69" s="9">
        <v>15</v>
      </c>
      <c r="D69" s="38">
        <f>'16'!D69+'21'!D69+'26'!D69+'30'!D69+'34'!D69</f>
        <v>9</v>
      </c>
      <c r="E69" s="38">
        <f>'16'!E69+'21'!E69+'26'!E69+'30'!E69+'34'!E69</f>
        <v>0</v>
      </c>
      <c r="F69" s="38">
        <f>'16'!F69+'21'!F69+'26'!F69+'30'!F69+'34'!F69</f>
        <v>6</v>
      </c>
      <c r="G69" s="38">
        <f>'16'!G69+'21'!G69+'26'!G69+'30'!G69+'34'!G69</f>
        <v>0</v>
      </c>
      <c r="H69" s="38">
        <f>'16'!H69+'21'!H69+'26'!H69+'30'!H69+'34'!H69</f>
        <v>4</v>
      </c>
      <c r="I69" s="38">
        <f>'16'!I69+'21'!I69+'26'!I69+'30'!I69+'34'!I69</f>
        <v>0</v>
      </c>
      <c r="J69" s="38">
        <f>'16'!J69+'21'!J69+'26'!J69+'30'!J69+'34'!J69</f>
        <v>0</v>
      </c>
      <c r="K69" s="38">
        <f>'16'!K69+'21'!K69+'26'!K69+'30'!K69+'34'!K69</f>
        <v>0</v>
      </c>
      <c r="L69" s="16">
        <f t="shared" si="2"/>
        <v>19</v>
      </c>
    </row>
    <row r="70" spans="1:23" ht="15.75" x14ac:dyDescent="0.25">
      <c r="A70" s="7">
        <v>22</v>
      </c>
      <c r="B70" s="8" t="s">
        <v>34</v>
      </c>
      <c r="C70" s="9">
        <v>15</v>
      </c>
      <c r="D70" s="38">
        <f>'16'!D70+'21'!D70+'26'!D70+'30'!D70+'34'!D70</f>
        <v>28</v>
      </c>
      <c r="E70" s="38">
        <f>'16'!E70+'21'!E70+'26'!E70+'30'!E70+'34'!E70</f>
        <v>0</v>
      </c>
      <c r="F70" s="38">
        <f>'16'!F70+'21'!F70+'26'!F70+'30'!F70+'34'!F70</f>
        <v>11</v>
      </c>
      <c r="G70" s="38">
        <f>'16'!G70+'21'!G70+'26'!G70+'30'!G70+'34'!G70</f>
        <v>0</v>
      </c>
      <c r="H70" s="38">
        <f>'16'!H70+'21'!H70+'26'!H70+'30'!H70+'34'!H70</f>
        <v>0</v>
      </c>
      <c r="I70" s="38">
        <f>'16'!I70+'21'!I70+'26'!I70+'30'!I70+'34'!I70</f>
        <v>0</v>
      </c>
      <c r="J70" s="38">
        <f>'16'!J70+'21'!J70+'26'!J70+'30'!J70+'34'!J70</f>
        <v>0</v>
      </c>
      <c r="K70" s="38">
        <f>'16'!K70+'21'!K70+'26'!K70+'30'!K70+'34'!K70</f>
        <v>0</v>
      </c>
      <c r="L70" s="16">
        <f t="shared" si="2"/>
        <v>39</v>
      </c>
    </row>
    <row r="71" spans="1:23" ht="15.75" x14ac:dyDescent="0.25">
      <c r="A71" s="7">
        <v>23</v>
      </c>
      <c r="B71" s="8" t="s">
        <v>35</v>
      </c>
      <c r="C71" s="9">
        <v>15</v>
      </c>
      <c r="D71" s="38">
        <f>'16'!D71+'21'!D71+'26'!D71+'30'!D71+'34'!D71</f>
        <v>10</v>
      </c>
      <c r="E71" s="38">
        <f>'16'!E71+'21'!E71+'26'!E71+'30'!E71+'34'!E71</f>
        <v>0</v>
      </c>
      <c r="F71" s="38">
        <f>'16'!F71+'21'!F71+'26'!F71+'30'!F71+'34'!F71</f>
        <v>2</v>
      </c>
      <c r="G71" s="38">
        <f>'16'!G71+'21'!G71+'26'!G71+'30'!G71+'34'!G71</f>
        <v>0</v>
      </c>
      <c r="H71" s="38">
        <f>'16'!H71+'21'!H71+'26'!H71+'30'!H71+'34'!H71</f>
        <v>0</v>
      </c>
      <c r="I71" s="38">
        <f>'16'!I71+'21'!I71+'26'!I71+'30'!I71+'34'!I71</f>
        <v>0</v>
      </c>
      <c r="J71" s="38">
        <f>'16'!J71+'21'!J71+'26'!J71+'30'!J71+'34'!J71</f>
        <v>0</v>
      </c>
      <c r="K71" s="38">
        <f>'16'!K71+'21'!K71+'26'!K71+'30'!K71+'34'!K71</f>
        <v>0</v>
      </c>
      <c r="L71" s="16">
        <f t="shared" si="2"/>
        <v>12</v>
      </c>
    </row>
    <row r="72" spans="1:23" ht="15.75" x14ac:dyDescent="0.25">
      <c r="A72" s="7">
        <v>24</v>
      </c>
      <c r="B72" s="8" t="s">
        <v>36</v>
      </c>
      <c r="C72" s="9">
        <v>15</v>
      </c>
      <c r="D72" s="38">
        <f>'16'!D72+'21'!D72+'26'!D72+'30'!D72+'34'!D72</f>
        <v>19</v>
      </c>
      <c r="E72" s="38">
        <f>'16'!E72+'21'!E72+'26'!E72+'30'!E72+'34'!E72</f>
        <v>2</v>
      </c>
      <c r="F72" s="38">
        <f>'16'!F72+'21'!F72+'26'!F72+'30'!F72+'34'!F72</f>
        <v>9</v>
      </c>
      <c r="G72" s="38">
        <f>'16'!G72+'21'!G72+'26'!G72+'30'!G72+'34'!G72</f>
        <v>0</v>
      </c>
      <c r="H72" s="38">
        <f>'16'!H72+'21'!H72+'26'!H72+'30'!H72+'34'!H72</f>
        <v>2</v>
      </c>
      <c r="I72" s="38">
        <f>'16'!I72+'21'!I72+'26'!I72+'30'!I72+'34'!I72</f>
        <v>0</v>
      </c>
      <c r="J72" s="38">
        <f>'16'!J72+'21'!J72+'26'!J72+'30'!J72+'34'!J72</f>
        <v>0</v>
      </c>
      <c r="K72" s="38">
        <f>'16'!K72+'21'!K72+'26'!K72+'30'!K72+'34'!K72</f>
        <v>0</v>
      </c>
      <c r="L72" s="16">
        <f t="shared" si="2"/>
        <v>32</v>
      </c>
    </row>
    <row r="73" spans="1:23" ht="15.75" x14ac:dyDescent="0.25">
      <c r="A73" s="7">
        <v>25</v>
      </c>
      <c r="B73" s="18" t="s">
        <v>37</v>
      </c>
      <c r="C73" s="19">
        <v>15</v>
      </c>
      <c r="D73" s="38">
        <f>'16'!D73+'21'!D73+'26'!D73+'30'!D73+'34'!D73</f>
        <v>42</v>
      </c>
      <c r="E73" s="38">
        <f>'16'!E73+'21'!E73+'26'!E73+'30'!E73+'34'!E73</f>
        <v>2</v>
      </c>
      <c r="F73" s="38">
        <f>'16'!F73+'21'!F73+'26'!F73+'30'!F73+'34'!F73</f>
        <v>16</v>
      </c>
      <c r="G73" s="38">
        <f>'16'!G73+'21'!G73+'26'!G73+'30'!G73+'34'!G73</f>
        <v>1</v>
      </c>
      <c r="H73" s="38">
        <f>'16'!H73+'21'!H73+'26'!H73+'30'!H73+'34'!H73</f>
        <v>2</v>
      </c>
      <c r="I73" s="38">
        <f>'16'!I73+'21'!I73+'26'!I73+'30'!I73+'34'!I73</f>
        <v>0</v>
      </c>
      <c r="J73" s="38">
        <f>'16'!J73+'21'!J73+'26'!J73+'30'!J73+'34'!J73</f>
        <v>0</v>
      </c>
      <c r="K73" s="38">
        <f>'16'!K73+'21'!K73+'26'!K73+'30'!K73+'34'!K73</f>
        <v>0</v>
      </c>
      <c r="L73" s="16">
        <f t="shared" si="2"/>
        <v>63</v>
      </c>
    </row>
    <row r="74" spans="1:23" ht="15.75" x14ac:dyDescent="0.25">
      <c r="A74" s="7">
        <v>26</v>
      </c>
      <c r="B74" s="8" t="s">
        <v>38</v>
      </c>
      <c r="C74" s="22">
        <v>15</v>
      </c>
      <c r="D74" s="38">
        <f>'16'!D74+'21'!D74+'26'!D74+'30'!D74+'34'!D74</f>
        <v>19</v>
      </c>
      <c r="E74" s="38">
        <f>'16'!E74+'21'!E74+'26'!E74+'30'!E74+'34'!E74</f>
        <v>1</v>
      </c>
      <c r="F74" s="38">
        <f>'16'!F74+'21'!F74+'26'!F74+'30'!F74+'34'!F74</f>
        <v>5</v>
      </c>
      <c r="G74" s="38">
        <f>'16'!G74+'21'!G74+'26'!G74+'30'!G74+'34'!G74</f>
        <v>0</v>
      </c>
      <c r="H74" s="38">
        <f>'16'!H74+'21'!H74+'26'!H74+'30'!H74+'34'!H74</f>
        <v>3</v>
      </c>
      <c r="I74" s="38">
        <f>'16'!I74+'21'!I74+'26'!I74+'30'!I74+'34'!I74</f>
        <v>0</v>
      </c>
      <c r="J74" s="38">
        <f>'16'!J74+'21'!J74+'26'!J74+'30'!J74+'34'!J74</f>
        <v>0</v>
      </c>
      <c r="K74" s="38">
        <f>'16'!K74+'21'!K74+'26'!K74+'30'!K74+'34'!K74</f>
        <v>0</v>
      </c>
      <c r="L74" s="16">
        <f t="shared" si="2"/>
        <v>28</v>
      </c>
    </row>
    <row r="75" spans="1:23" ht="15.75" x14ac:dyDescent="0.25">
      <c r="A75" s="7">
        <v>27</v>
      </c>
      <c r="B75" s="18" t="s">
        <v>39</v>
      </c>
      <c r="C75" s="22">
        <v>15</v>
      </c>
      <c r="D75" s="38">
        <f>'16'!D75+'21'!D75+'26'!D75+'30'!D75+'34'!D75</f>
        <v>0</v>
      </c>
      <c r="E75" s="38">
        <f>'16'!E75+'21'!E75+'26'!E75+'30'!E75+'34'!E75</f>
        <v>0</v>
      </c>
      <c r="F75" s="38">
        <f>'16'!F75+'21'!F75+'26'!F75+'30'!F75+'34'!F75</f>
        <v>0</v>
      </c>
      <c r="G75" s="38">
        <f>'16'!G75+'21'!G75+'26'!G75+'30'!G75+'34'!G75</f>
        <v>0</v>
      </c>
      <c r="H75" s="38">
        <f>'16'!H75+'21'!H75+'26'!H75+'30'!H75+'34'!H75</f>
        <v>0</v>
      </c>
      <c r="I75" s="38">
        <f>'16'!I75+'21'!I75+'26'!I75+'30'!I75+'34'!I75</f>
        <v>0</v>
      </c>
      <c r="J75" s="38">
        <f>'16'!J75+'21'!J75+'26'!J75+'30'!J75+'34'!J75</f>
        <v>0</v>
      </c>
      <c r="K75" s="38">
        <f>'16'!K75+'21'!K75+'26'!K75+'30'!K75+'34'!K75</f>
        <v>0</v>
      </c>
      <c r="L75" s="16">
        <f t="shared" si="2"/>
        <v>0</v>
      </c>
    </row>
    <row r="76" spans="1:23" ht="15.75" x14ac:dyDescent="0.25">
      <c r="A76" s="7">
        <v>28</v>
      </c>
      <c r="B76" s="18" t="s">
        <v>40</v>
      </c>
      <c r="C76" s="22">
        <v>15</v>
      </c>
      <c r="D76" s="38">
        <f>'16'!D76+'21'!D76+'26'!D76+'30'!D76+'34'!D76</f>
        <v>0</v>
      </c>
      <c r="E76" s="38">
        <f>'16'!E76+'21'!E76+'26'!E76+'30'!E76+'34'!E76</f>
        <v>0</v>
      </c>
      <c r="F76" s="38">
        <f>'16'!F76+'21'!F76+'26'!F76+'30'!F76+'34'!F76</f>
        <v>0</v>
      </c>
      <c r="G76" s="38">
        <f>'16'!G76+'21'!G76+'26'!G76+'30'!G76+'34'!G76</f>
        <v>0</v>
      </c>
      <c r="H76" s="38">
        <f>'16'!H76+'21'!H76+'26'!H76+'30'!H76+'34'!H76</f>
        <v>0</v>
      </c>
      <c r="I76" s="38">
        <f>'16'!I76+'21'!I76+'26'!I76+'30'!I76+'34'!I76</f>
        <v>0</v>
      </c>
      <c r="J76" s="38">
        <f>'16'!J76+'21'!J76+'26'!J76+'30'!J76+'34'!J76</f>
        <v>0</v>
      </c>
      <c r="K76" s="38">
        <f>'16'!K76+'21'!K76+'26'!K76+'30'!K76+'34'!K76</f>
        <v>0</v>
      </c>
      <c r="L76" s="16">
        <f t="shared" si="2"/>
        <v>0</v>
      </c>
    </row>
    <row r="77" spans="1:23" ht="15.75" x14ac:dyDescent="0.25">
      <c r="A77" s="40">
        <v>29</v>
      </c>
      <c r="B77" s="18" t="s">
        <v>41</v>
      </c>
      <c r="C77" s="25">
        <v>15</v>
      </c>
      <c r="D77" s="38">
        <f>'16'!D77+'21'!D77+'26'!D77+'30'!D77+'34'!D77</f>
        <v>0</v>
      </c>
      <c r="E77" s="38">
        <f>'16'!E77+'21'!E77+'26'!E77+'30'!E77+'34'!E77</f>
        <v>0</v>
      </c>
      <c r="F77" s="38">
        <f>'16'!F77+'21'!F77+'26'!F77+'30'!F77+'34'!F77</f>
        <v>0</v>
      </c>
      <c r="G77" s="38">
        <f>'16'!G77+'21'!G77+'26'!G77+'30'!G77+'34'!G77</f>
        <v>0</v>
      </c>
      <c r="H77" s="38">
        <f>'16'!H77+'21'!H77+'26'!H77+'30'!H77+'34'!H77</f>
        <v>0</v>
      </c>
      <c r="I77" s="38">
        <f>'16'!I77+'21'!I77+'26'!I77+'30'!I77+'34'!I77</f>
        <v>0</v>
      </c>
      <c r="J77" s="38">
        <f>'16'!J77+'21'!J77+'26'!J77+'30'!J77+'34'!J77</f>
        <v>0</v>
      </c>
      <c r="K77" s="38">
        <f>'16'!K77+'21'!K77+'26'!K77+'30'!K77+'34'!K77</f>
        <v>0</v>
      </c>
      <c r="L77" s="16">
        <f t="shared" si="2"/>
        <v>0</v>
      </c>
    </row>
    <row r="78" spans="1:23" ht="15.75" x14ac:dyDescent="0.25">
      <c r="A78" s="229" t="s">
        <v>42</v>
      </c>
      <c r="B78" s="229"/>
      <c r="C78" s="26">
        <v>15</v>
      </c>
      <c r="D78" s="32">
        <f t="shared" ref="D78:K78" si="3">SUM(D49:D77)</f>
        <v>825</v>
      </c>
      <c r="E78" s="33">
        <f t="shared" si="3"/>
        <v>16</v>
      </c>
      <c r="F78" s="32">
        <f t="shared" si="3"/>
        <v>360</v>
      </c>
      <c r="G78" s="33">
        <f t="shared" si="3"/>
        <v>7</v>
      </c>
      <c r="H78" s="32">
        <f t="shared" si="3"/>
        <v>52</v>
      </c>
      <c r="I78" s="33">
        <f t="shared" si="3"/>
        <v>0</v>
      </c>
      <c r="J78" s="32">
        <f t="shared" si="3"/>
        <v>0</v>
      </c>
      <c r="K78" s="33">
        <f t="shared" si="3"/>
        <v>0</v>
      </c>
      <c r="L78" s="34">
        <f>SUM(D78:K78)</f>
        <v>1260</v>
      </c>
    </row>
    <row r="79" spans="1:23" ht="15.75" x14ac:dyDescent="0.25">
      <c r="A79" s="230" t="s">
        <v>43</v>
      </c>
      <c r="B79" s="231"/>
      <c r="C79" s="32">
        <v>15</v>
      </c>
      <c r="D79" s="32">
        <f t="shared" ref="D79:K79" si="4">D49+D50+D51+D52+D53+D54+D55+D56+D57+D58+D59+D60+D61+D62+D63+D64+D65+D66+D67+D68+D69+D70+D71+D72+D73</f>
        <v>806</v>
      </c>
      <c r="E79" s="33">
        <f t="shared" si="4"/>
        <v>15</v>
      </c>
      <c r="F79" s="32">
        <f t="shared" si="4"/>
        <v>355</v>
      </c>
      <c r="G79" s="33">
        <f t="shared" si="4"/>
        <v>7</v>
      </c>
      <c r="H79" s="32">
        <f t="shared" si="4"/>
        <v>49</v>
      </c>
      <c r="I79" s="33">
        <f t="shared" si="4"/>
        <v>0</v>
      </c>
      <c r="J79" s="32">
        <f t="shared" si="4"/>
        <v>0</v>
      </c>
      <c r="K79" s="33">
        <f t="shared" si="4"/>
        <v>0</v>
      </c>
      <c r="L79" s="34">
        <f>SUM(D79:K79)</f>
        <v>1232</v>
      </c>
      <c r="W79" t="s">
        <v>49</v>
      </c>
    </row>
    <row r="80" spans="1:23" x14ac:dyDescent="0.25">
      <c r="N80" s="111"/>
    </row>
    <row r="81" spans="1:12" ht="15.75" x14ac:dyDescent="0.25">
      <c r="D81" s="171"/>
      <c r="E81" s="133"/>
      <c r="F81" s="133"/>
      <c r="G81" s="133"/>
      <c r="H81" s="133"/>
      <c r="I81" s="133"/>
      <c r="J81" s="133"/>
      <c r="K81" s="133"/>
      <c r="L81" s="171"/>
    </row>
    <row r="83" spans="1:12" x14ac:dyDescent="0.25">
      <c r="B83" s="2" t="s">
        <v>63</v>
      </c>
      <c r="C83" s="2"/>
      <c r="D83" s="2"/>
      <c r="E83" s="2"/>
    </row>
    <row r="84" spans="1:12" ht="15.75" thickBot="1" x14ac:dyDescent="0.3">
      <c r="A84" s="211" t="s">
        <v>46</v>
      </c>
      <c r="B84" s="211"/>
    </row>
    <row r="85" spans="1:12" ht="12.75" customHeight="1" x14ac:dyDescent="0.25">
      <c r="A85" s="212" t="s">
        <v>2</v>
      </c>
      <c r="B85" s="212" t="s">
        <v>3</v>
      </c>
      <c r="C85" s="212" t="s">
        <v>4</v>
      </c>
      <c r="D85" s="215" t="s">
        <v>5</v>
      </c>
      <c r="E85" s="216"/>
      <c r="F85" s="216"/>
      <c r="G85" s="216"/>
      <c r="H85" s="216"/>
      <c r="I85" s="216"/>
      <c r="J85" s="216"/>
      <c r="K85" s="217"/>
      <c r="L85" s="218" t="s">
        <v>6</v>
      </c>
    </row>
    <row r="86" spans="1:12" ht="21" customHeight="1" x14ac:dyDescent="0.25">
      <c r="A86" s="213"/>
      <c r="B86" s="213"/>
      <c r="C86" s="213"/>
      <c r="D86" s="221" t="s">
        <v>7</v>
      </c>
      <c r="E86" s="222"/>
      <c r="F86" s="222" t="s">
        <v>8</v>
      </c>
      <c r="G86" s="222"/>
      <c r="H86" s="222" t="s">
        <v>9</v>
      </c>
      <c r="I86" s="222"/>
      <c r="J86" s="222" t="s">
        <v>10</v>
      </c>
      <c r="K86" s="222"/>
      <c r="L86" s="219"/>
    </row>
    <row r="87" spans="1:12" ht="13.5" customHeight="1" thickBot="1" x14ac:dyDescent="0.3">
      <c r="A87" s="213"/>
      <c r="B87" s="213"/>
      <c r="C87" s="213"/>
      <c r="D87" s="223">
        <v>1</v>
      </c>
      <c r="E87" s="224"/>
      <c r="F87" s="224">
        <v>2</v>
      </c>
      <c r="G87" s="224"/>
      <c r="H87" s="224">
        <v>3</v>
      </c>
      <c r="I87" s="224"/>
      <c r="J87" s="224">
        <v>4</v>
      </c>
      <c r="K87" s="224"/>
      <c r="L87" s="220"/>
    </row>
    <row r="88" spans="1:12" ht="15.75" thickBot="1" x14ac:dyDescent="0.3">
      <c r="A88" s="214"/>
      <c r="B88" s="214"/>
      <c r="C88" s="214"/>
      <c r="D88" s="4" t="s">
        <v>11</v>
      </c>
      <c r="E88" s="5" t="s">
        <v>12</v>
      </c>
      <c r="F88" s="5" t="s">
        <v>11</v>
      </c>
      <c r="G88" s="5" t="s">
        <v>12</v>
      </c>
      <c r="H88" s="5" t="s">
        <v>11</v>
      </c>
      <c r="I88" s="5" t="s">
        <v>12</v>
      </c>
      <c r="J88" s="5" t="s">
        <v>11</v>
      </c>
      <c r="K88" s="5" t="s">
        <v>12</v>
      </c>
      <c r="L88" s="6"/>
    </row>
    <row r="89" spans="1:12" ht="15.75" x14ac:dyDescent="0.25">
      <c r="A89" s="7">
        <v>1</v>
      </c>
      <c r="B89" s="8" t="s">
        <v>13</v>
      </c>
      <c r="C89" s="9">
        <v>15</v>
      </c>
      <c r="D89" s="45">
        <f>SUM('16'!D89+'21'!D89+'26'!D89+'30'!D89+'34'!D89)</f>
        <v>20</v>
      </c>
      <c r="E89" s="45">
        <f>SUM('16'!E89+'21'!E89+'26'!E89+'30'!E89+'34'!E89)</f>
        <v>0</v>
      </c>
      <c r="F89" s="45">
        <f>SUM('16'!F89+'21'!F89+'26'!F89+'30'!F89+'34'!F89)</f>
        <v>12</v>
      </c>
      <c r="G89" s="45">
        <f>SUM('16'!G89+'21'!G89+'26'!G89+'30'!G89+'34'!G89)</f>
        <v>0</v>
      </c>
      <c r="H89" s="45">
        <f>SUM('16'!H89+'21'!H89+'26'!H89+'30'!H89+'34'!H89)</f>
        <v>0</v>
      </c>
      <c r="I89" s="45">
        <f>SUM('16'!I89+'21'!I89+'26'!I89+'30'!I89+'34'!I89)</f>
        <v>0</v>
      </c>
      <c r="J89" s="45">
        <f>SUM('16'!J89+'21'!J89+'26'!J89+'30'!J89+'34'!J89)</f>
        <v>0</v>
      </c>
      <c r="K89" s="45">
        <f>SUM('16'!K89+'21'!K89+'26'!K89+'30'!K89+'34'!K89)</f>
        <v>0</v>
      </c>
      <c r="L89" s="47">
        <f>SUM(D89:K89)</f>
        <v>32</v>
      </c>
    </row>
    <row r="90" spans="1:12" ht="15.75" x14ac:dyDescent="0.25">
      <c r="A90" s="7">
        <v>2</v>
      </c>
      <c r="B90" s="8" t="s">
        <v>14</v>
      </c>
      <c r="C90" s="9">
        <v>15</v>
      </c>
      <c r="D90" s="45">
        <f>SUM('16'!D90+'21'!D90+'26'!D90+'30'!D90+'34'!D90)</f>
        <v>21</v>
      </c>
      <c r="E90" s="45">
        <f>SUM('16'!E90+'21'!E90+'26'!E90+'30'!E90+'34'!E90)</f>
        <v>0</v>
      </c>
      <c r="F90" s="45">
        <f>SUM('16'!F90+'21'!F90+'26'!F90+'30'!F90+'34'!F90)</f>
        <v>12</v>
      </c>
      <c r="G90" s="45">
        <f>SUM('16'!G90+'21'!G90+'26'!G90+'30'!G90+'34'!G90)</f>
        <v>0</v>
      </c>
      <c r="H90" s="45">
        <f>SUM('16'!H90+'21'!H90+'26'!H90+'30'!H90+'34'!H90)</f>
        <v>0</v>
      </c>
      <c r="I90" s="45">
        <f>SUM('16'!I90+'21'!I90+'26'!I90+'30'!I90+'34'!I90)</f>
        <v>0</v>
      </c>
      <c r="J90" s="45">
        <f>SUM('16'!J90+'21'!J90+'26'!J90+'30'!J90+'34'!J90)</f>
        <v>0</v>
      </c>
      <c r="K90" s="45">
        <f>SUM('16'!K90+'21'!K90+'26'!K90+'30'!K90+'34'!K90)</f>
        <v>0</v>
      </c>
      <c r="L90" s="47">
        <f t="shared" ref="L90:L117" si="5">SUM(D90:K90)</f>
        <v>33</v>
      </c>
    </row>
    <row r="91" spans="1:12" ht="15.75" x14ac:dyDescent="0.25">
      <c r="A91" s="7">
        <v>3</v>
      </c>
      <c r="B91" s="8" t="s">
        <v>15</v>
      </c>
      <c r="C91" s="9">
        <v>15</v>
      </c>
      <c r="D91" s="45">
        <f>SUM('16'!D91+'21'!D91+'26'!D91+'30'!D91+'34'!D91)</f>
        <v>86</v>
      </c>
      <c r="E91" s="45">
        <f>SUM('16'!E91+'21'!E91+'26'!E91+'30'!E91+'34'!E91)</f>
        <v>1</v>
      </c>
      <c r="F91" s="45">
        <f>SUM('16'!F91+'21'!F91+'26'!F91+'30'!F91+'34'!F91)</f>
        <v>29</v>
      </c>
      <c r="G91" s="45">
        <f>SUM('16'!G91+'21'!G91+'26'!G91+'30'!G91+'34'!G91)</f>
        <v>0</v>
      </c>
      <c r="H91" s="45">
        <f>SUM('16'!H91+'21'!H91+'26'!H91+'30'!H91+'34'!H91)</f>
        <v>4</v>
      </c>
      <c r="I91" s="45">
        <f>SUM('16'!I91+'21'!I91+'26'!I91+'30'!I91+'34'!I91)</f>
        <v>0</v>
      </c>
      <c r="J91" s="45">
        <f>SUM('16'!J91+'21'!J91+'26'!J91+'30'!J91+'34'!J91)</f>
        <v>0</v>
      </c>
      <c r="K91" s="45">
        <f>SUM('16'!K91+'21'!K91+'26'!K91+'30'!K91+'34'!K91)</f>
        <v>0</v>
      </c>
      <c r="L91" s="47">
        <f t="shared" si="5"/>
        <v>120</v>
      </c>
    </row>
    <row r="92" spans="1:12" ht="15.75" x14ac:dyDescent="0.25">
      <c r="A92" s="7">
        <v>4</v>
      </c>
      <c r="B92" s="17" t="s">
        <v>16</v>
      </c>
      <c r="C92" s="9">
        <v>15</v>
      </c>
      <c r="D92" s="45">
        <f>SUM('16'!D92+'21'!D92+'26'!D92+'30'!D92+'34'!D92)</f>
        <v>10</v>
      </c>
      <c r="E92" s="45">
        <f>SUM('16'!E92+'21'!E92+'26'!E92+'30'!E92+'34'!E92)</f>
        <v>0</v>
      </c>
      <c r="F92" s="45">
        <f>SUM('16'!F92+'21'!F92+'26'!F92+'30'!F92+'34'!F92)</f>
        <v>5</v>
      </c>
      <c r="G92" s="45">
        <f>SUM('16'!G92+'21'!G92+'26'!G92+'30'!G92+'34'!G92)</f>
        <v>0</v>
      </c>
      <c r="H92" s="45">
        <f>SUM('16'!H92+'21'!H92+'26'!H92+'30'!H92+'34'!H92)</f>
        <v>0</v>
      </c>
      <c r="I92" s="45">
        <f>SUM('16'!I92+'21'!I92+'26'!I92+'30'!I92+'34'!I92)</f>
        <v>0</v>
      </c>
      <c r="J92" s="45">
        <f>SUM('16'!J92+'21'!J92+'26'!J92+'30'!J92+'34'!J92)</f>
        <v>0</v>
      </c>
      <c r="K92" s="45">
        <f>SUM('16'!K92+'21'!K92+'26'!K92+'30'!K92+'34'!K92)</f>
        <v>0</v>
      </c>
      <c r="L92" s="47">
        <f t="shared" si="5"/>
        <v>15</v>
      </c>
    </row>
    <row r="93" spans="1:12" ht="15.75" x14ac:dyDescent="0.25">
      <c r="A93" s="7">
        <v>5</v>
      </c>
      <c r="B93" s="8" t="s">
        <v>17</v>
      </c>
      <c r="C93" s="9">
        <v>15</v>
      </c>
      <c r="D93" s="45">
        <f>SUM('16'!D93+'21'!D93+'26'!D93+'30'!D93+'34'!D93)</f>
        <v>18</v>
      </c>
      <c r="E93" s="45">
        <f>SUM('16'!E93+'21'!E93+'26'!E93+'30'!E93+'34'!E93)</f>
        <v>1</v>
      </c>
      <c r="F93" s="45">
        <f>SUM('16'!F93+'21'!F93+'26'!F93+'30'!F93+'34'!F93)</f>
        <v>9</v>
      </c>
      <c r="G93" s="45">
        <f>SUM('16'!G93+'21'!G93+'26'!G93+'30'!G93+'34'!G93)</f>
        <v>0</v>
      </c>
      <c r="H93" s="45">
        <f>SUM('16'!H93+'21'!H93+'26'!H93+'30'!H93+'34'!H93)</f>
        <v>0</v>
      </c>
      <c r="I93" s="45">
        <f>SUM('16'!I93+'21'!I93+'26'!I93+'30'!I93+'34'!I93)</f>
        <v>0</v>
      </c>
      <c r="J93" s="45">
        <f>SUM('16'!J93+'21'!J93+'26'!J93+'30'!J93+'34'!J93)</f>
        <v>0</v>
      </c>
      <c r="K93" s="45">
        <f>SUM('16'!K93+'21'!K93+'26'!K93+'30'!K93+'34'!K93)</f>
        <v>0</v>
      </c>
      <c r="L93" s="47">
        <f t="shared" si="5"/>
        <v>28</v>
      </c>
    </row>
    <row r="94" spans="1:12" ht="15.75" x14ac:dyDescent="0.25">
      <c r="A94" s="7">
        <v>6</v>
      </c>
      <c r="B94" s="8" t="s">
        <v>18</v>
      </c>
      <c r="C94" s="9">
        <v>15</v>
      </c>
      <c r="D94" s="45">
        <f>SUM('16'!D94+'21'!D94+'26'!D94+'30'!D94+'34'!D94)</f>
        <v>30</v>
      </c>
      <c r="E94" s="45">
        <f>SUM('16'!E94+'21'!E94+'26'!E94+'30'!E94+'34'!E94)</f>
        <v>1</v>
      </c>
      <c r="F94" s="45">
        <f>SUM('16'!F94+'21'!F94+'26'!F94+'30'!F94+'34'!F94)</f>
        <v>16</v>
      </c>
      <c r="G94" s="45">
        <f>SUM('16'!G94+'21'!G94+'26'!G94+'30'!G94+'34'!G94)</f>
        <v>0</v>
      </c>
      <c r="H94" s="45">
        <f>SUM('16'!H94+'21'!H94+'26'!H94+'30'!H94+'34'!H94)</f>
        <v>2</v>
      </c>
      <c r="I94" s="45">
        <f>SUM('16'!I94+'21'!I94+'26'!I94+'30'!I94+'34'!I94)</f>
        <v>0</v>
      </c>
      <c r="J94" s="45">
        <f>SUM('16'!J94+'21'!J94+'26'!J94+'30'!J94+'34'!J94)</f>
        <v>0</v>
      </c>
      <c r="K94" s="45">
        <f>SUM('16'!K94+'21'!K94+'26'!K94+'30'!K94+'34'!K94)</f>
        <v>0</v>
      </c>
      <c r="L94" s="47">
        <f t="shared" si="5"/>
        <v>49</v>
      </c>
    </row>
    <row r="95" spans="1:12" ht="15.75" x14ac:dyDescent="0.25">
      <c r="A95" s="7">
        <v>7</v>
      </c>
      <c r="B95" s="8" t="s">
        <v>19</v>
      </c>
      <c r="C95" s="9">
        <v>15</v>
      </c>
      <c r="D95" s="45">
        <f>SUM('16'!D95+'21'!D95+'26'!D95+'30'!D95+'34'!D95)</f>
        <v>36</v>
      </c>
      <c r="E95" s="45">
        <f>SUM('16'!E95+'21'!E95+'26'!E95+'30'!E95+'34'!E95)</f>
        <v>0</v>
      </c>
      <c r="F95" s="45">
        <f>SUM('16'!F95+'21'!F95+'26'!F95+'30'!F95+'34'!F95)</f>
        <v>11</v>
      </c>
      <c r="G95" s="45">
        <f>SUM('16'!G95+'21'!G95+'26'!G95+'30'!G95+'34'!G95)</f>
        <v>1</v>
      </c>
      <c r="H95" s="45">
        <f>SUM('16'!H95+'21'!H95+'26'!H95+'30'!H95+'34'!H95)</f>
        <v>0</v>
      </c>
      <c r="I95" s="45">
        <f>SUM('16'!I95+'21'!I95+'26'!I95+'30'!I95+'34'!I95)</f>
        <v>0</v>
      </c>
      <c r="J95" s="45">
        <f>SUM('16'!J95+'21'!J95+'26'!J95+'30'!J95+'34'!J95)</f>
        <v>0</v>
      </c>
      <c r="K95" s="45">
        <f>SUM('16'!K95+'21'!K95+'26'!K95+'30'!K95+'34'!K95)</f>
        <v>0</v>
      </c>
      <c r="L95" s="47">
        <f t="shared" si="5"/>
        <v>48</v>
      </c>
    </row>
    <row r="96" spans="1:12" ht="15.75" x14ac:dyDescent="0.25">
      <c r="A96" s="7">
        <v>8</v>
      </c>
      <c r="B96" s="8" t="s">
        <v>20</v>
      </c>
      <c r="C96" s="9">
        <v>15</v>
      </c>
      <c r="D96" s="45">
        <f>SUM('16'!D96+'21'!D96+'26'!D96+'30'!D96+'34'!D96)</f>
        <v>15</v>
      </c>
      <c r="E96" s="45">
        <f>SUM('16'!E96+'21'!E96+'26'!E96+'30'!E96+'34'!E96)</f>
        <v>0</v>
      </c>
      <c r="F96" s="45">
        <f>SUM('16'!F96+'21'!F96+'26'!F96+'30'!F96+'34'!F96)</f>
        <v>7</v>
      </c>
      <c r="G96" s="45">
        <f>SUM('16'!G96+'21'!G96+'26'!G96+'30'!G96+'34'!G96)</f>
        <v>0</v>
      </c>
      <c r="H96" s="45">
        <f>SUM('16'!H96+'21'!H96+'26'!H96+'30'!H96+'34'!H96)</f>
        <v>0</v>
      </c>
      <c r="I96" s="45">
        <f>SUM('16'!I96+'21'!I96+'26'!I96+'30'!I96+'34'!I96)</f>
        <v>0</v>
      </c>
      <c r="J96" s="45">
        <f>SUM('16'!J96+'21'!J96+'26'!J96+'30'!J96+'34'!J96)</f>
        <v>0</v>
      </c>
      <c r="K96" s="45">
        <f>SUM('16'!K96+'21'!K96+'26'!K96+'30'!K96+'34'!K96)</f>
        <v>0</v>
      </c>
      <c r="L96" s="47">
        <f t="shared" si="5"/>
        <v>22</v>
      </c>
    </row>
    <row r="97" spans="1:12" ht="15.75" x14ac:dyDescent="0.25">
      <c r="A97" s="7">
        <v>9</v>
      </c>
      <c r="B97" s="17" t="s">
        <v>21</v>
      </c>
      <c r="C97" s="9">
        <v>15</v>
      </c>
      <c r="D97" s="45">
        <f>SUM('16'!D97+'21'!D97+'26'!D97+'30'!D97+'34'!D97)</f>
        <v>18</v>
      </c>
      <c r="E97" s="45">
        <f>SUM('16'!E97+'21'!E97+'26'!E97+'30'!E97+'34'!E97)</f>
        <v>0</v>
      </c>
      <c r="F97" s="45">
        <f>SUM('16'!F97+'21'!F97+'26'!F97+'30'!F97+'34'!F97)</f>
        <v>10</v>
      </c>
      <c r="G97" s="45">
        <f>SUM('16'!G97+'21'!G97+'26'!G97+'30'!G97+'34'!G97)</f>
        <v>2</v>
      </c>
      <c r="H97" s="45">
        <f>SUM('16'!H97+'21'!H97+'26'!H97+'30'!H97+'34'!H97)</f>
        <v>0</v>
      </c>
      <c r="I97" s="45">
        <f>SUM('16'!I97+'21'!I97+'26'!I97+'30'!I97+'34'!I97)</f>
        <v>0</v>
      </c>
      <c r="J97" s="45">
        <f>SUM('16'!J97+'21'!J97+'26'!J97+'30'!J97+'34'!J97)</f>
        <v>0</v>
      </c>
      <c r="K97" s="45">
        <f>SUM('16'!K97+'21'!K97+'26'!K97+'30'!K97+'34'!K97)</f>
        <v>0</v>
      </c>
      <c r="L97" s="47">
        <f t="shared" si="5"/>
        <v>30</v>
      </c>
    </row>
    <row r="98" spans="1:12" ht="15.75" x14ac:dyDescent="0.25">
      <c r="A98" s="7">
        <v>10</v>
      </c>
      <c r="B98" s="17" t="s">
        <v>22</v>
      </c>
      <c r="C98" s="9">
        <v>15</v>
      </c>
      <c r="D98" s="45">
        <f>SUM('16'!D98+'21'!D98+'26'!D98+'30'!D98+'34'!D98)</f>
        <v>25</v>
      </c>
      <c r="E98" s="45">
        <f>SUM('16'!E98+'21'!E98+'26'!E98+'30'!E98+'34'!E98)</f>
        <v>2</v>
      </c>
      <c r="F98" s="45">
        <f>SUM('16'!F98+'21'!F98+'26'!F98+'30'!F98+'34'!F98)</f>
        <v>9</v>
      </c>
      <c r="G98" s="45">
        <f>SUM('16'!G98+'21'!G98+'26'!G98+'30'!G98+'34'!G98)</f>
        <v>0</v>
      </c>
      <c r="H98" s="45">
        <f>SUM('16'!H98+'21'!H98+'26'!H98+'30'!H98+'34'!H98)</f>
        <v>0</v>
      </c>
      <c r="I98" s="45">
        <f>SUM('16'!I98+'21'!I98+'26'!I98+'30'!I98+'34'!I98)</f>
        <v>0</v>
      </c>
      <c r="J98" s="45">
        <f>SUM('16'!J98+'21'!J98+'26'!J98+'30'!J98+'34'!J98)</f>
        <v>0</v>
      </c>
      <c r="K98" s="45">
        <f>SUM('16'!K98+'21'!K98+'26'!K98+'30'!K98+'34'!K98)</f>
        <v>0</v>
      </c>
      <c r="L98" s="47">
        <f t="shared" si="5"/>
        <v>36</v>
      </c>
    </row>
    <row r="99" spans="1:12" ht="15.75" x14ac:dyDescent="0.25">
      <c r="A99" s="7">
        <v>11</v>
      </c>
      <c r="B99" s="17" t="s">
        <v>23</v>
      </c>
      <c r="C99" s="9">
        <v>15</v>
      </c>
      <c r="D99" s="45">
        <f>SUM('16'!D99+'21'!D99+'26'!D99+'30'!D99+'34'!D99)</f>
        <v>0</v>
      </c>
      <c r="E99" s="45">
        <f>SUM('16'!E99+'21'!E99+'26'!E99+'30'!E99+'34'!E99)</f>
        <v>0</v>
      </c>
      <c r="F99" s="45">
        <f>SUM('16'!F99+'21'!F99+'26'!F99+'30'!F99+'34'!F99)</f>
        <v>0</v>
      </c>
      <c r="G99" s="45">
        <f>SUM('16'!G99+'21'!G99+'26'!G99+'30'!G99+'34'!G99)</f>
        <v>0</v>
      </c>
      <c r="H99" s="45">
        <f>SUM('16'!H99+'21'!H99+'26'!H99+'30'!H99+'34'!H99)</f>
        <v>0</v>
      </c>
      <c r="I99" s="45">
        <f>SUM('16'!I99+'21'!I99+'26'!I99+'30'!I99+'34'!I99)</f>
        <v>0</v>
      </c>
      <c r="J99" s="45">
        <f>SUM('16'!J99+'21'!J99+'26'!J99+'30'!J99+'34'!J99)</f>
        <v>0</v>
      </c>
      <c r="K99" s="45">
        <f>SUM('16'!K99+'21'!K99+'26'!K99+'30'!K99+'34'!K99)</f>
        <v>0</v>
      </c>
      <c r="L99" s="47">
        <f t="shared" si="5"/>
        <v>0</v>
      </c>
    </row>
    <row r="100" spans="1:12" ht="15.75" x14ac:dyDescent="0.25">
      <c r="A100" s="7">
        <v>12</v>
      </c>
      <c r="B100" s="17" t="s">
        <v>24</v>
      </c>
      <c r="C100" s="9">
        <v>15</v>
      </c>
      <c r="D100" s="45">
        <f>SUM('16'!D100+'21'!D100+'26'!D100+'30'!D100+'34'!D100)</f>
        <v>37</v>
      </c>
      <c r="E100" s="45">
        <f>SUM('16'!E100+'21'!E100+'26'!E100+'30'!E100+'34'!E100)</f>
        <v>1</v>
      </c>
      <c r="F100" s="45">
        <f>SUM('16'!F100+'21'!F100+'26'!F100+'30'!F100+'34'!F100)</f>
        <v>23</v>
      </c>
      <c r="G100" s="45">
        <f>SUM('16'!G100+'21'!G100+'26'!G100+'30'!G100+'34'!G100)</f>
        <v>0</v>
      </c>
      <c r="H100" s="45">
        <f>SUM('16'!H100+'21'!H100+'26'!H100+'30'!H100+'34'!H100)</f>
        <v>2</v>
      </c>
      <c r="I100" s="45">
        <f>SUM('16'!I100+'21'!I100+'26'!I100+'30'!I100+'34'!I100)</f>
        <v>0</v>
      </c>
      <c r="J100" s="45">
        <f>SUM('16'!J100+'21'!J100+'26'!J100+'30'!J100+'34'!J100)</f>
        <v>0</v>
      </c>
      <c r="K100" s="45">
        <f>SUM('16'!K100+'21'!K100+'26'!K100+'30'!K100+'34'!K100)</f>
        <v>0</v>
      </c>
      <c r="L100" s="47">
        <f t="shared" si="5"/>
        <v>63</v>
      </c>
    </row>
    <row r="101" spans="1:12" ht="15.75" x14ac:dyDescent="0.25">
      <c r="A101" s="7">
        <v>13</v>
      </c>
      <c r="B101" s="17" t="s">
        <v>25</v>
      </c>
      <c r="C101" s="9">
        <v>15</v>
      </c>
      <c r="D101" s="45">
        <f>SUM('16'!D101+'21'!D101+'26'!D101+'30'!D101+'34'!D101)</f>
        <v>36</v>
      </c>
      <c r="E101" s="45">
        <f>SUM('16'!E101+'21'!E101+'26'!E101+'30'!E101+'34'!E101)</f>
        <v>0</v>
      </c>
      <c r="F101" s="45">
        <f>SUM('16'!F101+'21'!F101+'26'!F101+'30'!F101+'34'!F101)</f>
        <v>12</v>
      </c>
      <c r="G101" s="45">
        <f>SUM('16'!G101+'21'!G101+'26'!G101+'30'!G101+'34'!G101)</f>
        <v>0</v>
      </c>
      <c r="H101" s="45">
        <f>SUM('16'!H101+'21'!H101+'26'!H101+'30'!H101+'34'!H101)</f>
        <v>1</v>
      </c>
      <c r="I101" s="45">
        <f>SUM('16'!I101+'21'!I101+'26'!I101+'30'!I101+'34'!I101)</f>
        <v>0</v>
      </c>
      <c r="J101" s="45">
        <f>SUM('16'!J101+'21'!J101+'26'!J101+'30'!J101+'34'!J101)</f>
        <v>0</v>
      </c>
      <c r="K101" s="45">
        <f>SUM('16'!K101+'21'!K101+'26'!K101+'30'!K101+'34'!K101)</f>
        <v>0</v>
      </c>
      <c r="L101" s="47">
        <f t="shared" si="5"/>
        <v>49</v>
      </c>
    </row>
    <row r="102" spans="1:12" ht="15.75" x14ac:dyDescent="0.25">
      <c r="A102" s="7">
        <v>14</v>
      </c>
      <c r="B102" s="17" t="s">
        <v>26</v>
      </c>
      <c r="C102" s="9">
        <v>15</v>
      </c>
      <c r="D102" s="45">
        <f>SUM('16'!D102+'21'!D102+'26'!D102+'30'!D102+'34'!D102)</f>
        <v>64</v>
      </c>
      <c r="E102" s="45">
        <f>SUM('16'!E102+'21'!E102+'26'!E102+'30'!E102+'34'!E102)</f>
        <v>1</v>
      </c>
      <c r="F102" s="45">
        <f>SUM('16'!F102+'21'!F102+'26'!F102+'30'!F102+'34'!F102)</f>
        <v>40</v>
      </c>
      <c r="G102" s="45">
        <f>SUM('16'!G102+'21'!G102+'26'!G102+'30'!G102+'34'!G102)</f>
        <v>0</v>
      </c>
      <c r="H102" s="45">
        <f>SUM('16'!H102+'21'!H102+'26'!H102+'30'!H102+'34'!H102)</f>
        <v>3</v>
      </c>
      <c r="I102" s="45">
        <f>SUM('16'!I102+'21'!I102+'26'!I102+'30'!I102+'34'!I102)</f>
        <v>0</v>
      </c>
      <c r="J102" s="45">
        <f>SUM('16'!J102+'21'!J102+'26'!J102+'30'!J102+'34'!J102)</f>
        <v>0</v>
      </c>
      <c r="K102" s="45">
        <f>SUM('16'!K102+'21'!K102+'26'!K102+'30'!K102+'34'!K102)</f>
        <v>0</v>
      </c>
      <c r="L102" s="47">
        <f t="shared" si="5"/>
        <v>108</v>
      </c>
    </row>
    <row r="103" spans="1:12" ht="15.75" x14ac:dyDescent="0.25">
      <c r="A103" s="7">
        <v>15</v>
      </c>
      <c r="B103" s="17" t="s">
        <v>27</v>
      </c>
      <c r="C103" s="9">
        <v>15</v>
      </c>
      <c r="D103" s="45">
        <f>SUM('16'!D103+'21'!D103+'26'!D103+'30'!D103+'34'!D103)</f>
        <v>41</v>
      </c>
      <c r="E103" s="45">
        <f>SUM('16'!E103+'21'!E103+'26'!E103+'30'!E103+'34'!E103)</f>
        <v>0</v>
      </c>
      <c r="F103" s="45">
        <f>SUM('16'!F103+'21'!F103+'26'!F103+'30'!F103+'34'!F103)</f>
        <v>17</v>
      </c>
      <c r="G103" s="45">
        <f>SUM('16'!G103+'21'!G103+'26'!G103+'30'!G103+'34'!G103)</f>
        <v>0</v>
      </c>
      <c r="H103" s="45">
        <f>SUM('16'!H103+'21'!H103+'26'!H103+'30'!H103+'34'!H103)</f>
        <v>0</v>
      </c>
      <c r="I103" s="45">
        <f>SUM('16'!I103+'21'!I103+'26'!I103+'30'!I103+'34'!I103)</f>
        <v>0</v>
      </c>
      <c r="J103" s="45">
        <f>SUM('16'!J103+'21'!J103+'26'!J103+'30'!J103+'34'!J103)</f>
        <v>0</v>
      </c>
      <c r="K103" s="45">
        <f>SUM('16'!K103+'21'!K103+'26'!K103+'30'!K103+'34'!K103)</f>
        <v>0</v>
      </c>
      <c r="L103" s="47">
        <f t="shared" si="5"/>
        <v>58</v>
      </c>
    </row>
    <row r="104" spans="1:12" ht="15.75" x14ac:dyDescent="0.25">
      <c r="A104" s="7">
        <v>16</v>
      </c>
      <c r="B104" s="17" t="s">
        <v>28</v>
      </c>
      <c r="C104" s="9">
        <v>15</v>
      </c>
      <c r="D104" s="45">
        <f>SUM('16'!D104+'21'!D104+'26'!D104+'30'!D104+'34'!D104)</f>
        <v>12</v>
      </c>
      <c r="E104" s="45">
        <f>SUM('16'!E104+'21'!E104+'26'!E104+'30'!E104+'34'!E104)</f>
        <v>1</v>
      </c>
      <c r="F104" s="45">
        <f>SUM('16'!F104+'21'!F104+'26'!F104+'30'!F104+'34'!F104)</f>
        <v>3</v>
      </c>
      <c r="G104" s="45">
        <f>SUM('16'!G104+'21'!G104+'26'!G104+'30'!G104+'34'!G104)</f>
        <v>0</v>
      </c>
      <c r="H104" s="45">
        <f>SUM('16'!H104+'21'!H104+'26'!H104+'30'!H104+'34'!H104)</f>
        <v>1</v>
      </c>
      <c r="I104" s="45">
        <f>SUM('16'!I104+'21'!I104+'26'!I104+'30'!I104+'34'!I104)</f>
        <v>0</v>
      </c>
      <c r="J104" s="45">
        <f>SUM('16'!J104+'21'!J104+'26'!J104+'30'!J104+'34'!J104)</f>
        <v>0</v>
      </c>
      <c r="K104" s="45">
        <f>SUM('16'!K104+'21'!K104+'26'!K104+'30'!K104+'34'!K104)</f>
        <v>0</v>
      </c>
      <c r="L104" s="47">
        <f t="shared" si="5"/>
        <v>17</v>
      </c>
    </row>
    <row r="105" spans="1:12" ht="15.75" x14ac:dyDescent="0.25">
      <c r="A105" s="7">
        <v>17</v>
      </c>
      <c r="B105" s="17" t="s">
        <v>29</v>
      </c>
      <c r="C105" s="9">
        <v>15</v>
      </c>
      <c r="D105" s="45">
        <f>SUM('16'!D105+'21'!D105+'26'!D105+'30'!D105+'34'!D105)</f>
        <v>15</v>
      </c>
      <c r="E105" s="45">
        <f>SUM('16'!E105+'21'!E105+'26'!E105+'30'!E105+'34'!E105)</f>
        <v>0</v>
      </c>
      <c r="F105" s="45">
        <f>SUM('16'!F105+'21'!F105+'26'!F105+'30'!F105+'34'!F105)</f>
        <v>6</v>
      </c>
      <c r="G105" s="45">
        <f>SUM('16'!G105+'21'!G105+'26'!G105+'30'!G105+'34'!G105)</f>
        <v>0</v>
      </c>
      <c r="H105" s="45">
        <f>SUM('16'!H105+'21'!H105+'26'!H105+'30'!H105+'34'!H105)</f>
        <v>0</v>
      </c>
      <c r="I105" s="45">
        <f>SUM('16'!I105+'21'!I105+'26'!I105+'30'!I105+'34'!I105)</f>
        <v>0</v>
      </c>
      <c r="J105" s="45">
        <f>SUM('16'!J105+'21'!J105+'26'!J105+'30'!J105+'34'!J105)</f>
        <v>0</v>
      </c>
      <c r="K105" s="45">
        <f>SUM('16'!K105+'21'!K105+'26'!K105+'30'!K105+'34'!K105)</f>
        <v>0</v>
      </c>
      <c r="L105" s="47">
        <f t="shared" si="5"/>
        <v>21</v>
      </c>
    </row>
    <row r="106" spans="1:12" ht="15.75" x14ac:dyDescent="0.25">
      <c r="A106" s="7">
        <v>18</v>
      </c>
      <c r="B106" s="17" t="s">
        <v>30</v>
      </c>
      <c r="C106" s="9">
        <v>15</v>
      </c>
      <c r="D106" s="45">
        <f>SUM('16'!D106+'21'!D106+'26'!D106+'30'!D106+'34'!D106)</f>
        <v>5</v>
      </c>
      <c r="E106" s="45">
        <f>SUM('16'!E106+'21'!E106+'26'!E106+'30'!E106+'34'!E106)</f>
        <v>0</v>
      </c>
      <c r="F106" s="45">
        <f>SUM('16'!F106+'21'!F106+'26'!F106+'30'!F106+'34'!F106)</f>
        <v>3</v>
      </c>
      <c r="G106" s="45">
        <f>SUM('16'!G106+'21'!G106+'26'!G106+'30'!G106+'34'!G106)</f>
        <v>0</v>
      </c>
      <c r="H106" s="45">
        <f>SUM('16'!H106+'21'!H106+'26'!H106+'30'!H106+'34'!H106)</f>
        <v>1</v>
      </c>
      <c r="I106" s="45">
        <f>SUM('16'!I106+'21'!I106+'26'!I106+'30'!I106+'34'!I106)</f>
        <v>0</v>
      </c>
      <c r="J106" s="45">
        <f>SUM('16'!J106+'21'!J106+'26'!J106+'30'!J106+'34'!J106)</f>
        <v>0</v>
      </c>
      <c r="K106" s="45">
        <f>SUM('16'!K106+'21'!K106+'26'!K106+'30'!K106+'34'!K106)</f>
        <v>0</v>
      </c>
      <c r="L106" s="47">
        <f t="shared" si="5"/>
        <v>9</v>
      </c>
    </row>
    <row r="107" spans="1:12" ht="15.75" x14ac:dyDescent="0.25">
      <c r="A107" s="7">
        <v>19</v>
      </c>
      <c r="B107" s="17" t="s">
        <v>31</v>
      </c>
      <c r="C107" s="9">
        <v>15</v>
      </c>
      <c r="D107" s="45">
        <f>SUM('16'!D107+'21'!D107+'26'!D107+'30'!D107+'34'!D107)</f>
        <v>42</v>
      </c>
      <c r="E107" s="45">
        <f>SUM('16'!E107+'21'!E107+'26'!E107+'30'!E107+'34'!E107)</f>
        <v>0</v>
      </c>
      <c r="F107" s="45">
        <f>SUM('16'!F107+'21'!F107+'26'!F107+'30'!F107+'34'!F107)</f>
        <v>21</v>
      </c>
      <c r="G107" s="45">
        <f>SUM('16'!G107+'21'!G107+'26'!G107+'30'!G107+'34'!G107)</f>
        <v>0</v>
      </c>
      <c r="H107" s="45">
        <f>SUM('16'!H107+'21'!H107+'26'!H107+'30'!H107+'34'!H107)</f>
        <v>0</v>
      </c>
      <c r="I107" s="45">
        <f>SUM('16'!I107+'21'!I107+'26'!I107+'30'!I107+'34'!I107)</f>
        <v>0</v>
      </c>
      <c r="J107" s="45">
        <f>SUM('16'!J107+'21'!J107+'26'!J107+'30'!J107+'34'!J107)</f>
        <v>0</v>
      </c>
      <c r="K107" s="45">
        <f>SUM('16'!K107+'21'!K107+'26'!K107+'30'!K107+'34'!K107)</f>
        <v>0</v>
      </c>
      <c r="L107" s="47">
        <f t="shared" si="5"/>
        <v>63</v>
      </c>
    </row>
    <row r="108" spans="1:12" ht="15.75" x14ac:dyDescent="0.25">
      <c r="A108" s="7">
        <v>20</v>
      </c>
      <c r="B108" s="17" t="s">
        <v>32</v>
      </c>
      <c r="C108" s="9">
        <v>15</v>
      </c>
      <c r="D108" s="45">
        <f>SUM('16'!D108+'21'!D108+'26'!D108+'30'!D108+'34'!D108)</f>
        <v>19</v>
      </c>
      <c r="E108" s="45">
        <f>SUM('16'!E108+'21'!E108+'26'!E108+'30'!E108+'34'!E108)</f>
        <v>0</v>
      </c>
      <c r="F108" s="45">
        <f>SUM('16'!F108+'21'!F108+'26'!F108+'30'!F108+'34'!F108)</f>
        <v>5</v>
      </c>
      <c r="G108" s="45">
        <f>SUM('16'!G108+'21'!G108+'26'!G108+'30'!G108+'34'!G108)</f>
        <v>0</v>
      </c>
      <c r="H108" s="45">
        <f>SUM('16'!H108+'21'!H108+'26'!H108+'30'!H108+'34'!H108)</f>
        <v>0</v>
      </c>
      <c r="I108" s="45">
        <f>SUM('16'!I108+'21'!I108+'26'!I108+'30'!I108+'34'!I108)</f>
        <v>0</v>
      </c>
      <c r="J108" s="45">
        <f>SUM('16'!J108+'21'!J108+'26'!J108+'30'!J108+'34'!J108)</f>
        <v>0</v>
      </c>
      <c r="K108" s="45">
        <f>SUM('16'!K108+'21'!K108+'26'!K108+'30'!K108+'34'!K108)</f>
        <v>0</v>
      </c>
      <c r="L108" s="47">
        <f t="shared" si="5"/>
        <v>24</v>
      </c>
    </row>
    <row r="109" spans="1:12" ht="15.75" x14ac:dyDescent="0.25">
      <c r="A109" s="7">
        <v>21</v>
      </c>
      <c r="B109" s="17" t="s">
        <v>33</v>
      </c>
      <c r="C109" s="9">
        <v>15</v>
      </c>
      <c r="D109" s="45">
        <f>SUM('16'!D109+'21'!D109+'26'!D109+'30'!D109+'34'!D109)</f>
        <v>13</v>
      </c>
      <c r="E109" s="45">
        <f>SUM('16'!E109+'21'!E109+'26'!E109+'30'!E109+'34'!E109)</f>
        <v>0</v>
      </c>
      <c r="F109" s="45">
        <f>SUM('16'!F109+'21'!F109+'26'!F109+'30'!F109+'34'!F109)</f>
        <v>3</v>
      </c>
      <c r="G109" s="45">
        <f>SUM('16'!G109+'21'!G109+'26'!G109+'30'!G109+'34'!G109)</f>
        <v>0</v>
      </c>
      <c r="H109" s="45">
        <f>SUM('16'!H109+'21'!H109+'26'!H109+'30'!H109+'34'!H109)</f>
        <v>1</v>
      </c>
      <c r="I109" s="45">
        <f>SUM('16'!I109+'21'!I109+'26'!I109+'30'!I109+'34'!I109)</f>
        <v>0</v>
      </c>
      <c r="J109" s="45">
        <f>SUM('16'!J109+'21'!J109+'26'!J109+'30'!J109+'34'!J109)</f>
        <v>0</v>
      </c>
      <c r="K109" s="45">
        <f>SUM('16'!K109+'21'!K109+'26'!K109+'30'!K109+'34'!K109)</f>
        <v>0</v>
      </c>
      <c r="L109" s="47">
        <f t="shared" si="5"/>
        <v>17</v>
      </c>
    </row>
    <row r="110" spans="1:12" ht="15.75" x14ac:dyDescent="0.25">
      <c r="A110" s="7">
        <v>22</v>
      </c>
      <c r="B110" s="17" t="s">
        <v>34</v>
      </c>
      <c r="C110" s="9">
        <v>15</v>
      </c>
      <c r="D110" s="45">
        <f>SUM('16'!D110+'21'!D110+'26'!D110+'30'!D110+'34'!D110)</f>
        <v>22</v>
      </c>
      <c r="E110" s="45">
        <f>SUM('16'!E110+'21'!E110+'26'!E110+'30'!E110+'34'!E110)</f>
        <v>1</v>
      </c>
      <c r="F110" s="45">
        <f>SUM('16'!F110+'21'!F110+'26'!F110+'30'!F110+'34'!F110)</f>
        <v>9</v>
      </c>
      <c r="G110" s="45">
        <f>SUM('16'!G110+'21'!G110+'26'!G110+'30'!G110+'34'!G110)</f>
        <v>0</v>
      </c>
      <c r="H110" s="45">
        <f>SUM('16'!H110+'21'!H110+'26'!H110+'30'!H110+'34'!H110)</f>
        <v>1</v>
      </c>
      <c r="I110" s="45">
        <f>SUM('16'!I110+'21'!I110+'26'!I110+'30'!I110+'34'!I110)</f>
        <v>0</v>
      </c>
      <c r="J110" s="45">
        <f>SUM('16'!J110+'21'!J110+'26'!J110+'30'!J110+'34'!J110)</f>
        <v>0</v>
      </c>
      <c r="K110" s="45">
        <f>SUM('16'!K110+'21'!K110+'26'!K110+'30'!K110+'34'!K110)</f>
        <v>0</v>
      </c>
      <c r="L110" s="47">
        <f t="shared" si="5"/>
        <v>33</v>
      </c>
    </row>
    <row r="111" spans="1:12" ht="15.75" x14ac:dyDescent="0.25">
      <c r="A111" s="7">
        <v>23</v>
      </c>
      <c r="B111" s="8" t="s">
        <v>35</v>
      </c>
      <c r="C111" s="9">
        <v>15</v>
      </c>
      <c r="D111" s="45">
        <f>SUM('16'!D111+'21'!D111+'26'!D111+'30'!D111+'34'!D111)</f>
        <v>8</v>
      </c>
      <c r="E111" s="45">
        <f>SUM('16'!E111+'21'!E111+'26'!E111+'30'!E111+'34'!E111)</f>
        <v>0</v>
      </c>
      <c r="F111" s="45">
        <f>SUM('16'!F111+'21'!F111+'26'!F111+'30'!F111+'34'!F111)</f>
        <v>9</v>
      </c>
      <c r="G111" s="45">
        <f>SUM('16'!G111+'21'!G111+'26'!G111+'30'!G111+'34'!G111)</f>
        <v>0</v>
      </c>
      <c r="H111" s="45">
        <f>SUM('16'!H111+'21'!H111+'26'!H111+'30'!H111+'34'!H111)</f>
        <v>1</v>
      </c>
      <c r="I111" s="45">
        <f>SUM('16'!I111+'21'!I111+'26'!I111+'30'!I111+'34'!I111)</f>
        <v>0</v>
      </c>
      <c r="J111" s="45">
        <f>SUM('16'!J111+'21'!J111+'26'!J111+'30'!J111+'34'!J111)</f>
        <v>0</v>
      </c>
      <c r="K111" s="45">
        <f>SUM('16'!K111+'21'!K111+'26'!K111+'30'!K111+'34'!K111)</f>
        <v>0</v>
      </c>
      <c r="L111" s="47">
        <f t="shared" si="5"/>
        <v>18</v>
      </c>
    </row>
    <row r="112" spans="1:12" ht="15.75" x14ac:dyDescent="0.25">
      <c r="A112" s="7">
        <v>24</v>
      </c>
      <c r="B112" s="8" t="s">
        <v>36</v>
      </c>
      <c r="C112" s="9">
        <v>15</v>
      </c>
      <c r="D112" s="45">
        <f>SUM('16'!D112+'21'!D112+'26'!D112+'30'!D112+'34'!D112)</f>
        <v>15</v>
      </c>
      <c r="E112" s="45">
        <f>SUM('16'!E112+'21'!E112+'26'!E112+'30'!E112+'34'!E112)</f>
        <v>1</v>
      </c>
      <c r="F112" s="45">
        <f>SUM('16'!F112+'21'!F112+'26'!F112+'30'!F112+'34'!F112)</f>
        <v>6</v>
      </c>
      <c r="G112" s="45">
        <f>SUM('16'!G112+'21'!G112+'26'!G112+'30'!G112+'34'!G112)</f>
        <v>0</v>
      </c>
      <c r="H112" s="45">
        <f>SUM('16'!H112+'21'!H112+'26'!H112+'30'!H112+'34'!H112)</f>
        <v>1</v>
      </c>
      <c r="I112" s="45">
        <f>SUM('16'!I112+'21'!I112+'26'!I112+'30'!I112+'34'!I112)</f>
        <v>0</v>
      </c>
      <c r="J112" s="45">
        <f>SUM('16'!J112+'21'!J112+'26'!J112+'30'!J112+'34'!J112)</f>
        <v>0</v>
      </c>
      <c r="K112" s="45">
        <f>SUM('16'!K112+'21'!K112+'26'!K112+'30'!K112+'34'!K112)</f>
        <v>0</v>
      </c>
      <c r="L112" s="47">
        <f t="shared" si="5"/>
        <v>23</v>
      </c>
    </row>
    <row r="113" spans="1:12" ht="15.75" x14ac:dyDescent="0.25">
      <c r="A113" s="7">
        <v>25</v>
      </c>
      <c r="B113" s="18" t="s">
        <v>37</v>
      </c>
      <c r="C113" s="19">
        <v>15</v>
      </c>
      <c r="D113" s="45">
        <f>SUM('16'!D113+'21'!D113+'26'!D113+'30'!D113+'34'!D113)</f>
        <v>41</v>
      </c>
      <c r="E113" s="45">
        <f>SUM('16'!E113+'21'!E113+'26'!E113+'30'!E113+'34'!E113)</f>
        <v>0</v>
      </c>
      <c r="F113" s="45">
        <f>SUM('16'!F113+'21'!F113+'26'!F113+'30'!F113+'34'!F113)</f>
        <v>8</v>
      </c>
      <c r="G113" s="45">
        <f>SUM('16'!G113+'21'!G113+'26'!G113+'30'!G113+'34'!G113)</f>
        <v>1</v>
      </c>
      <c r="H113" s="45">
        <f>SUM('16'!H113+'21'!H113+'26'!H113+'30'!H113+'34'!H113)</f>
        <v>0</v>
      </c>
      <c r="I113" s="45">
        <f>SUM('16'!I113+'21'!I113+'26'!I113+'30'!I113+'34'!I113)</f>
        <v>0</v>
      </c>
      <c r="J113" s="45">
        <f>SUM('16'!J113+'21'!J113+'26'!J113+'30'!J113+'34'!J113)</f>
        <v>0</v>
      </c>
      <c r="K113" s="45">
        <f>SUM('16'!K113+'21'!K113+'26'!K113+'30'!K113+'34'!K113)</f>
        <v>0</v>
      </c>
      <c r="L113" s="47">
        <f t="shared" si="5"/>
        <v>50</v>
      </c>
    </row>
    <row r="114" spans="1:12" ht="15.75" x14ac:dyDescent="0.25">
      <c r="A114" s="7">
        <v>26</v>
      </c>
      <c r="B114" s="8" t="s">
        <v>38</v>
      </c>
      <c r="C114" s="22">
        <v>15</v>
      </c>
      <c r="D114" s="45">
        <f>SUM('16'!D114+'21'!D114+'26'!D114+'30'!D114+'34'!D114)</f>
        <v>8</v>
      </c>
      <c r="E114" s="45">
        <f>SUM('16'!E114+'21'!E114+'26'!E114+'30'!E114+'34'!E114)</f>
        <v>0</v>
      </c>
      <c r="F114" s="45">
        <f>SUM('16'!F114+'21'!F114+'26'!F114+'30'!F114+'34'!F114)</f>
        <v>4</v>
      </c>
      <c r="G114" s="45">
        <f>SUM('16'!G114+'21'!G114+'26'!G114+'30'!G114+'34'!G114)</f>
        <v>0</v>
      </c>
      <c r="H114" s="45">
        <f>SUM('16'!H114+'21'!H114+'26'!H114+'30'!H114+'34'!H114)</f>
        <v>2</v>
      </c>
      <c r="I114" s="45">
        <f>SUM('16'!I114+'21'!I114+'26'!I114+'30'!I114+'34'!I114)</f>
        <v>0</v>
      </c>
      <c r="J114" s="45">
        <f>SUM('16'!J114+'21'!J114+'26'!J114+'30'!J114+'34'!J114)</f>
        <v>0</v>
      </c>
      <c r="K114" s="45">
        <f>SUM('16'!K114+'21'!K114+'26'!K114+'30'!K114+'34'!K114)</f>
        <v>0</v>
      </c>
      <c r="L114" s="47">
        <f t="shared" si="5"/>
        <v>14</v>
      </c>
    </row>
    <row r="115" spans="1:12" ht="15.75" x14ac:dyDescent="0.25">
      <c r="A115" s="7">
        <v>27</v>
      </c>
      <c r="B115" s="18" t="s">
        <v>39</v>
      </c>
      <c r="C115" s="22">
        <v>15</v>
      </c>
      <c r="D115" s="45">
        <f>SUM('16'!D115+'21'!D115+'26'!D115+'30'!D115+'34'!D115)</f>
        <v>0</v>
      </c>
      <c r="E115" s="45">
        <f>SUM('16'!E115+'21'!E115+'26'!E115+'30'!E115+'34'!E115)</f>
        <v>0</v>
      </c>
      <c r="F115" s="45">
        <f>SUM('16'!F115+'21'!F115+'26'!F115+'30'!F115+'34'!F115)</f>
        <v>0</v>
      </c>
      <c r="G115" s="45">
        <f>SUM('16'!G115+'21'!G115+'26'!G115+'30'!G115+'34'!G115)</f>
        <v>0</v>
      </c>
      <c r="H115" s="45">
        <f>SUM('16'!H115+'21'!H115+'26'!H115+'30'!H115+'34'!H115)</f>
        <v>0</v>
      </c>
      <c r="I115" s="45">
        <f>SUM('16'!I115+'21'!I115+'26'!I115+'30'!I115+'34'!I115)</f>
        <v>0</v>
      </c>
      <c r="J115" s="45">
        <f>SUM('16'!J115+'21'!J115+'26'!J115+'30'!J115+'34'!J115)</f>
        <v>0</v>
      </c>
      <c r="K115" s="45">
        <f>SUM('16'!K115+'21'!K115+'26'!K115+'30'!K115+'34'!K115)</f>
        <v>0</v>
      </c>
      <c r="L115" s="47">
        <f t="shared" si="5"/>
        <v>0</v>
      </c>
    </row>
    <row r="116" spans="1:12" ht="15.75" x14ac:dyDescent="0.25">
      <c r="A116" s="7">
        <v>28</v>
      </c>
      <c r="B116" s="18" t="s">
        <v>40</v>
      </c>
      <c r="C116" s="22">
        <v>15</v>
      </c>
      <c r="D116" s="45">
        <f>SUM('16'!D116+'21'!D116+'26'!D116+'30'!D116+'34'!D116)</f>
        <v>0</v>
      </c>
      <c r="E116" s="45">
        <f>SUM('16'!E116+'21'!E116+'26'!E116+'30'!E116+'34'!E116)</f>
        <v>0</v>
      </c>
      <c r="F116" s="45">
        <f>SUM('16'!F116+'21'!F116+'26'!F116+'30'!F116+'34'!F116)</f>
        <v>0</v>
      </c>
      <c r="G116" s="45">
        <f>SUM('16'!G116+'21'!G116+'26'!G116+'30'!G116+'34'!G116)</f>
        <v>0</v>
      </c>
      <c r="H116" s="45">
        <f>SUM('16'!H116+'21'!H116+'26'!H116+'30'!H116+'34'!H116)</f>
        <v>0</v>
      </c>
      <c r="I116" s="45">
        <f>SUM('16'!I116+'21'!I116+'26'!I116+'30'!I116+'34'!I116)</f>
        <v>0</v>
      </c>
      <c r="J116" s="45">
        <f>SUM('16'!J116+'21'!J116+'26'!J116+'30'!J116+'34'!J116)</f>
        <v>0</v>
      </c>
      <c r="K116" s="45">
        <f>SUM('16'!K116+'21'!K116+'26'!K116+'30'!K116+'34'!K116)</f>
        <v>0</v>
      </c>
      <c r="L116" s="47">
        <f t="shared" si="5"/>
        <v>0</v>
      </c>
    </row>
    <row r="117" spans="1:12" ht="16.5" thickBot="1" x14ac:dyDescent="0.3">
      <c r="A117" s="7">
        <v>29</v>
      </c>
      <c r="B117" s="18" t="s">
        <v>41</v>
      </c>
      <c r="C117" s="22">
        <v>15</v>
      </c>
      <c r="D117" s="45">
        <f>SUM('16'!D117+'21'!D117+'26'!D117+'30'!D117+'34'!D117)</f>
        <v>0</v>
      </c>
      <c r="E117" s="45">
        <f>SUM('16'!E117+'21'!E117+'26'!E117+'30'!E117+'34'!E117)</f>
        <v>0</v>
      </c>
      <c r="F117" s="45">
        <f>SUM('16'!F117+'21'!F117+'26'!F117+'30'!F117+'34'!F117)</f>
        <v>0</v>
      </c>
      <c r="G117" s="45">
        <f>SUM('16'!G117+'21'!G117+'26'!G117+'30'!G117+'34'!G117)</f>
        <v>0</v>
      </c>
      <c r="H117" s="45">
        <f>SUM('16'!H117+'21'!H117+'26'!H117+'30'!H117+'34'!H117)</f>
        <v>0</v>
      </c>
      <c r="I117" s="45">
        <f>SUM('16'!I117+'21'!I117+'26'!I117+'30'!I117+'34'!I117)</f>
        <v>0</v>
      </c>
      <c r="J117" s="45">
        <f>SUM('16'!J117+'21'!J117+'26'!J117+'30'!J117+'34'!J117)</f>
        <v>0</v>
      </c>
      <c r="K117" s="45">
        <f>SUM('16'!K117+'21'!K117+'26'!K117+'30'!K117+'34'!K117)</f>
        <v>0</v>
      </c>
      <c r="L117" s="47">
        <f t="shared" si="5"/>
        <v>0</v>
      </c>
    </row>
    <row r="118" spans="1:12" ht="16.5" thickBot="1" x14ac:dyDescent="0.3">
      <c r="A118" s="225" t="s">
        <v>42</v>
      </c>
      <c r="B118" s="226"/>
      <c r="C118" s="48">
        <v>15</v>
      </c>
      <c r="D118" s="49">
        <f t="shared" ref="D118:K118" si="6">SUM(D89:D117)</f>
        <v>657</v>
      </c>
      <c r="E118" s="30">
        <f t="shared" si="6"/>
        <v>10</v>
      </c>
      <c r="F118" s="50">
        <f t="shared" si="6"/>
        <v>289</v>
      </c>
      <c r="G118" s="30">
        <f t="shared" si="6"/>
        <v>4</v>
      </c>
      <c r="H118" s="50">
        <f t="shared" si="6"/>
        <v>20</v>
      </c>
      <c r="I118" s="30">
        <f t="shared" si="6"/>
        <v>0</v>
      </c>
      <c r="J118" s="50">
        <f t="shared" si="6"/>
        <v>0</v>
      </c>
      <c r="K118" s="30">
        <f t="shared" si="6"/>
        <v>0</v>
      </c>
      <c r="L118" s="118">
        <f>SUM(L89:L117)</f>
        <v>980</v>
      </c>
    </row>
    <row r="119" spans="1:12" ht="15.75" x14ac:dyDescent="0.25">
      <c r="A119" s="232" t="s">
        <v>43</v>
      </c>
      <c r="B119" s="232"/>
      <c r="C119" s="32">
        <v>15</v>
      </c>
      <c r="D119" s="52">
        <f>D89+D90+D91+D92+D93+D94+D95+D96+D97+D98+D99+D100+D101+D102+D103+D104+D105+D106+D107+D108+D109+D110+D111+D112+D113</f>
        <v>649</v>
      </c>
      <c r="E119" s="33">
        <f>E89+E90+E91+E92+E93+E94+E95+E96+E97+E98+E99+E100+E101+E102+E103+E104+E105+E106+E107+E108+E109+E110+E111+E112+E113</f>
        <v>10</v>
      </c>
      <c r="F119" s="32">
        <f>F89+F90+F91+F92+F93+F94+F95+F96+F97+F98+F99+F100+F101+F102+F103+F104+F105+F106+F107+F108+F109+F110+F111+F112+F113</f>
        <v>285</v>
      </c>
      <c r="G119" s="33">
        <f>G89+G90+G91+G92+G93+G94+G95+G96+G97+G98+G99+G100+G101+G102+G103+G104+G105+G106+G107+G108+G109+G110+G111+G112+G113</f>
        <v>4</v>
      </c>
      <c r="H119" s="32">
        <f>H89+H90+H91+H92+H93+H94+H95+H96+H97+H98+H99+H100+H101+H102+H103+H104+H105+H106+H107+H108+H109+H110+H111+H112+H113</f>
        <v>18</v>
      </c>
      <c r="I119" s="33">
        <f>I89+I90+I91+I92+I93+I94+I95+I96+I97+I98+I99+I100+I101+I102+I103+I104+I105+I106+I107+I108+I109+I110+I111+I113</f>
        <v>0</v>
      </c>
      <c r="J119" s="32">
        <f>J89+J90+J91+J92+J93+J94+J95+J96+J97+J98+J99+J100+J101+J102+J103+J104+J105+J106+J107+J108+J109+J110+J111+J112+J113</f>
        <v>0</v>
      </c>
      <c r="K119" s="33">
        <f>K89+K90+K91+K92+K93+K94+K95+K96+K97+K98+K99+K100+K101+K102+K103+K104+K105+K106+K107+K108+K109+K110+K111+K113</f>
        <v>0</v>
      </c>
      <c r="L119" s="118">
        <f>D119+E119+F119+G119+H119+I119+J119+K119</f>
        <v>966</v>
      </c>
    </row>
    <row r="120" spans="1:12" ht="15.75" x14ac:dyDescent="0.25">
      <c r="A120" s="203"/>
      <c r="B120" s="203"/>
      <c r="C120" s="204"/>
      <c r="D120" s="205"/>
      <c r="E120" s="30"/>
      <c r="F120" s="204"/>
      <c r="G120" s="30"/>
      <c r="H120" s="204"/>
      <c r="I120" s="30"/>
      <c r="J120" s="204"/>
      <c r="K120" s="30"/>
      <c r="L120" s="206"/>
    </row>
    <row r="122" spans="1:12" ht="15.75" x14ac:dyDescent="0.25">
      <c r="B122" s="91" t="s">
        <v>63</v>
      </c>
      <c r="D122" s="133"/>
      <c r="E122" s="133"/>
      <c r="F122" s="133"/>
      <c r="G122" s="133"/>
      <c r="H122" s="133"/>
      <c r="I122" s="133"/>
      <c r="J122" s="133"/>
      <c r="K122" s="133"/>
      <c r="L122" s="133"/>
    </row>
    <row r="123" spans="1:12" ht="15.75" thickBot="1" x14ac:dyDescent="0.3">
      <c r="A123" s="211" t="s">
        <v>47</v>
      </c>
      <c r="B123" s="211"/>
    </row>
    <row r="124" spans="1:12" ht="12.75" customHeight="1" x14ac:dyDescent="0.25">
      <c r="A124" s="212" t="s">
        <v>2</v>
      </c>
      <c r="B124" s="212" t="s">
        <v>3</v>
      </c>
      <c r="C124" s="212" t="s">
        <v>4</v>
      </c>
      <c r="D124" s="215" t="s">
        <v>5</v>
      </c>
      <c r="E124" s="216"/>
      <c r="F124" s="216"/>
      <c r="G124" s="216"/>
      <c r="H124" s="216"/>
      <c r="I124" s="216"/>
      <c r="J124" s="216"/>
      <c r="K124" s="217"/>
      <c r="L124" s="218" t="s">
        <v>6</v>
      </c>
    </row>
    <row r="125" spans="1:12" ht="21.75" customHeight="1" x14ac:dyDescent="0.25">
      <c r="A125" s="213"/>
      <c r="B125" s="213"/>
      <c r="C125" s="213"/>
      <c r="D125" s="221" t="s">
        <v>7</v>
      </c>
      <c r="E125" s="222"/>
      <c r="F125" s="222" t="s">
        <v>8</v>
      </c>
      <c r="G125" s="222"/>
      <c r="H125" s="222" t="s">
        <v>9</v>
      </c>
      <c r="I125" s="222"/>
      <c r="J125" s="222" t="s">
        <v>10</v>
      </c>
      <c r="K125" s="222"/>
      <c r="L125" s="219"/>
    </row>
    <row r="126" spans="1:12" ht="13.5" customHeight="1" thickBot="1" x14ac:dyDescent="0.3">
      <c r="A126" s="213"/>
      <c r="B126" s="213"/>
      <c r="C126" s="213"/>
      <c r="D126" s="223">
        <v>1</v>
      </c>
      <c r="E126" s="224"/>
      <c r="F126" s="224">
        <v>2</v>
      </c>
      <c r="G126" s="224"/>
      <c r="H126" s="224">
        <v>3</v>
      </c>
      <c r="I126" s="224"/>
      <c r="J126" s="224">
        <v>4</v>
      </c>
      <c r="K126" s="224"/>
      <c r="L126" s="220"/>
    </row>
    <row r="127" spans="1:12" ht="15.75" thickBot="1" x14ac:dyDescent="0.3">
      <c r="A127" s="214"/>
      <c r="B127" s="214"/>
      <c r="C127" s="214"/>
      <c r="D127" s="4" t="s">
        <v>11</v>
      </c>
      <c r="E127" s="5" t="s">
        <v>12</v>
      </c>
      <c r="F127" s="5" t="s">
        <v>11</v>
      </c>
      <c r="G127" s="5" t="s">
        <v>12</v>
      </c>
      <c r="H127" s="5" t="s">
        <v>11</v>
      </c>
      <c r="I127" s="5" t="s">
        <v>12</v>
      </c>
      <c r="J127" s="5" t="s">
        <v>11</v>
      </c>
      <c r="K127" s="5" t="s">
        <v>12</v>
      </c>
      <c r="L127" s="6"/>
    </row>
    <row r="128" spans="1:12" ht="15.75" x14ac:dyDescent="0.25">
      <c r="A128" s="7">
        <v>1</v>
      </c>
      <c r="B128" s="8" t="s">
        <v>13</v>
      </c>
      <c r="C128" s="9">
        <v>15</v>
      </c>
      <c r="D128" s="45">
        <f>'16'!D128+'21'!D128+'26'!D128+'30'!D128+'34'!D128</f>
        <v>26</v>
      </c>
      <c r="E128" s="45">
        <f>'16'!E128+'21'!E128+'26'!E128+'30'!E128+'34'!E128</f>
        <v>0</v>
      </c>
      <c r="F128" s="45">
        <f>'16'!F128+'21'!F128+'26'!F128+'30'!F128+'34'!F128</f>
        <v>17</v>
      </c>
      <c r="G128" s="45">
        <f>'16'!G128+'21'!G128+'26'!G128+'30'!G128+'34'!G128</f>
        <v>0</v>
      </c>
      <c r="H128" s="45">
        <f>'16'!H128+'21'!H128+'26'!H128+'30'!H128+'34'!H128</f>
        <v>3</v>
      </c>
      <c r="I128" s="45">
        <f>'16'!I128+'21'!I128+'26'!I128+'30'!I128+'34'!I128</f>
        <v>0</v>
      </c>
      <c r="J128" s="45">
        <f>'16'!J128+'21'!J128+'26'!J128+'30'!J128+'34'!J128</f>
        <v>0</v>
      </c>
      <c r="K128" s="45">
        <f>'16'!K128+'21'!K128+'26'!K128+'30'!K128+'34'!K128</f>
        <v>0</v>
      </c>
      <c r="L128" s="47">
        <f>SUM(D128:K128)</f>
        <v>46</v>
      </c>
    </row>
    <row r="129" spans="1:12" ht="15" customHeight="1" x14ac:dyDescent="0.25">
      <c r="A129" s="7">
        <v>2</v>
      </c>
      <c r="B129" s="8" t="s">
        <v>14</v>
      </c>
      <c r="C129" s="9">
        <v>15</v>
      </c>
      <c r="D129" s="45">
        <f>'16'!D129+'21'!D129+'26'!D129+'30'!D129+'34'!D129</f>
        <v>13</v>
      </c>
      <c r="E129" s="45">
        <f>'16'!E129+'21'!E129+'26'!E129+'30'!E129+'34'!E129</f>
        <v>1</v>
      </c>
      <c r="F129" s="45">
        <f>'16'!F129+'21'!F129+'26'!F129+'30'!F129+'34'!F129</f>
        <v>8</v>
      </c>
      <c r="G129" s="45">
        <f>'16'!G129+'21'!G129+'26'!G129+'30'!G129+'34'!G129</f>
        <v>0</v>
      </c>
      <c r="H129" s="45">
        <f>'16'!H129+'21'!H129+'26'!H129+'30'!H129+'34'!H129</f>
        <v>1</v>
      </c>
      <c r="I129" s="45">
        <f>'16'!I129+'21'!I129+'26'!I129+'30'!I129+'34'!I129</f>
        <v>0</v>
      </c>
      <c r="J129" s="45">
        <f>'16'!J129+'21'!J129+'26'!J129+'30'!J129+'34'!J129</f>
        <v>0</v>
      </c>
      <c r="K129" s="45">
        <f>'16'!K129+'21'!K129+'26'!K129+'30'!K129+'34'!K129</f>
        <v>0</v>
      </c>
      <c r="L129" s="47">
        <f t="shared" ref="L129:L156" si="7">SUM(D129:K129)</f>
        <v>23</v>
      </c>
    </row>
    <row r="130" spans="1:12" ht="15.75" x14ac:dyDescent="0.25">
      <c r="A130" s="7">
        <v>3</v>
      </c>
      <c r="B130" s="8" t="s">
        <v>15</v>
      </c>
      <c r="C130" s="9">
        <v>15</v>
      </c>
      <c r="D130" s="45">
        <f>'16'!D130+'21'!D130+'26'!D130+'30'!D130+'34'!D130</f>
        <v>67</v>
      </c>
      <c r="E130" s="45">
        <f>'16'!E130+'21'!E130+'26'!E130+'30'!E130+'34'!E130</f>
        <v>3</v>
      </c>
      <c r="F130" s="45">
        <f>'16'!F130+'21'!F130+'26'!F130+'30'!F130+'34'!F130</f>
        <v>33</v>
      </c>
      <c r="G130" s="45">
        <f>'16'!G130+'21'!G130+'26'!G130+'30'!G130+'34'!G130</f>
        <v>1</v>
      </c>
      <c r="H130" s="45">
        <f>'16'!H130+'21'!H130+'26'!H130+'30'!H130+'34'!H130</f>
        <v>8</v>
      </c>
      <c r="I130" s="45">
        <f>'16'!I130+'21'!I130+'26'!I130+'30'!I130+'34'!I130</f>
        <v>0</v>
      </c>
      <c r="J130" s="45">
        <f>'16'!J130+'21'!J130+'26'!J130+'30'!J130+'34'!J130</f>
        <v>0</v>
      </c>
      <c r="K130" s="45">
        <f>'16'!K130+'21'!K130+'26'!K130+'30'!K130+'34'!K130</f>
        <v>0</v>
      </c>
      <c r="L130" s="47">
        <f t="shared" si="7"/>
        <v>112</v>
      </c>
    </row>
    <row r="131" spans="1:12" ht="15.75" x14ac:dyDescent="0.25">
      <c r="A131" s="7">
        <v>4</v>
      </c>
      <c r="B131" s="17" t="s">
        <v>16</v>
      </c>
      <c r="C131" s="9">
        <v>15</v>
      </c>
      <c r="D131" s="45">
        <f>'16'!D131+'21'!D131+'26'!D131+'30'!D131+'34'!D131</f>
        <v>12</v>
      </c>
      <c r="E131" s="45">
        <f>'16'!E131+'21'!E131+'26'!E131+'30'!E131+'34'!E131</f>
        <v>0</v>
      </c>
      <c r="F131" s="45">
        <f>'16'!F131+'21'!F131+'26'!F131+'30'!F131+'34'!F131</f>
        <v>3</v>
      </c>
      <c r="G131" s="45">
        <f>'16'!G131+'21'!G131+'26'!G131+'30'!G131+'34'!G131</f>
        <v>0</v>
      </c>
      <c r="H131" s="45">
        <f>'16'!H131+'21'!H131+'26'!H131+'30'!H131+'34'!H131</f>
        <v>0</v>
      </c>
      <c r="I131" s="45">
        <f>'16'!I131+'21'!I131+'26'!I131+'30'!I131+'34'!I131</f>
        <v>0</v>
      </c>
      <c r="J131" s="45">
        <f>'16'!J131+'21'!J131+'26'!J131+'30'!J131+'34'!J131</f>
        <v>0</v>
      </c>
      <c r="K131" s="45">
        <f>'16'!K131+'21'!K131+'26'!K131+'30'!K131+'34'!K131</f>
        <v>0</v>
      </c>
      <c r="L131" s="47">
        <f>SUM(D131:K131)</f>
        <v>15</v>
      </c>
    </row>
    <row r="132" spans="1:12" ht="15.75" x14ac:dyDescent="0.25">
      <c r="A132" s="7">
        <v>5</v>
      </c>
      <c r="B132" s="8" t="s">
        <v>17</v>
      </c>
      <c r="C132" s="9">
        <v>15</v>
      </c>
      <c r="D132" s="45">
        <f>'16'!D132+'21'!D132+'26'!D132+'30'!D132+'34'!D132</f>
        <v>20</v>
      </c>
      <c r="E132" s="45">
        <f>'16'!E132+'21'!E132+'26'!E132+'30'!E132+'34'!E132</f>
        <v>0</v>
      </c>
      <c r="F132" s="45">
        <f>'16'!F132+'21'!F132+'26'!F132+'30'!F132+'34'!F132</f>
        <v>6</v>
      </c>
      <c r="G132" s="45">
        <f>'16'!G132+'21'!G132+'26'!G132+'30'!G132+'34'!G132</f>
        <v>0</v>
      </c>
      <c r="H132" s="45">
        <f>'16'!H132+'21'!H132+'26'!H132+'30'!H132+'34'!H132</f>
        <v>0</v>
      </c>
      <c r="I132" s="45">
        <f>'16'!I132+'21'!I132+'26'!I132+'30'!I132+'34'!I132</f>
        <v>0</v>
      </c>
      <c r="J132" s="45">
        <f>'16'!J132+'21'!J132+'26'!J132+'30'!J132+'34'!J132</f>
        <v>0</v>
      </c>
      <c r="K132" s="45">
        <f>'16'!K132+'21'!K132+'26'!K132+'30'!K132+'34'!K132</f>
        <v>0</v>
      </c>
      <c r="L132" s="47">
        <f t="shared" si="7"/>
        <v>26</v>
      </c>
    </row>
    <row r="133" spans="1:12" ht="15.75" x14ac:dyDescent="0.25">
      <c r="A133" s="7">
        <v>6</v>
      </c>
      <c r="B133" s="8" t="s">
        <v>18</v>
      </c>
      <c r="C133" s="9">
        <v>15</v>
      </c>
      <c r="D133" s="45">
        <f>'16'!D133+'21'!D133+'26'!D133+'30'!D133+'34'!D133</f>
        <v>22</v>
      </c>
      <c r="E133" s="45">
        <f>'16'!E133+'21'!E133+'26'!E133+'30'!E133+'34'!E133</f>
        <v>0</v>
      </c>
      <c r="F133" s="45">
        <f>'16'!F133+'21'!F133+'26'!F133+'30'!F133+'34'!F133</f>
        <v>20</v>
      </c>
      <c r="G133" s="45">
        <f>'16'!G133+'21'!G133+'26'!G133+'30'!G133+'34'!G133</f>
        <v>0</v>
      </c>
      <c r="H133" s="45">
        <f>'16'!H133+'21'!H133+'26'!H133+'30'!H133+'34'!H133</f>
        <v>7</v>
      </c>
      <c r="I133" s="45">
        <f>'16'!I133+'21'!I133+'26'!I133+'30'!I133+'34'!I133</f>
        <v>0</v>
      </c>
      <c r="J133" s="45">
        <f>'16'!J133+'21'!J133+'26'!J133+'30'!J133+'34'!J133</f>
        <v>0</v>
      </c>
      <c r="K133" s="45">
        <f>'16'!K133+'21'!K133+'26'!K133+'30'!K133+'34'!K133</f>
        <v>0</v>
      </c>
      <c r="L133" s="47">
        <f t="shared" si="7"/>
        <v>49</v>
      </c>
    </row>
    <row r="134" spans="1:12" ht="15.75" x14ac:dyDescent="0.25">
      <c r="A134" s="7">
        <v>7</v>
      </c>
      <c r="B134" s="8" t="s">
        <v>19</v>
      </c>
      <c r="C134" s="9">
        <v>15</v>
      </c>
      <c r="D134" s="45">
        <f>'16'!D134+'21'!D134+'26'!D134+'30'!D134+'34'!D134</f>
        <v>18</v>
      </c>
      <c r="E134" s="45">
        <f>'16'!E134+'21'!E134+'26'!E134+'30'!E134+'34'!E134</f>
        <v>0</v>
      </c>
      <c r="F134" s="45">
        <f>'16'!F134+'21'!F134+'26'!F134+'30'!F134+'34'!F134</f>
        <v>12</v>
      </c>
      <c r="G134" s="45">
        <f>'16'!G134+'21'!G134+'26'!G134+'30'!G134+'34'!G134</f>
        <v>0</v>
      </c>
      <c r="H134" s="45">
        <f>'16'!H134+'21'!H134+'26'!H134+'30'!H134+'34'!H134</f>
        <v>0</v>
      </c>
      <c r="I134" s="45">
        <f>'16'!I134+'21'!I134+'26'!I134+'30'!I134+'34'!I134</f>
        <v>0</v>
      </c>
      <c r="J134" s="45">
        <f>'16'!J134+'21'!J134+'26'!J134+'30'!J134+'34'!J134</f>
        <v>0</v>
      </c>
      <c r="K134" s="45">
        <f>'16'!K134+'21'!K134+'26'!K134+'30'!K134+'34'!K134</f>
        <v>0</v>
      </c>
      <c r="L134" s="47">
        <f t="shared" si="7"/>
        <v>30</v>
      </c>
    </row>
    <row r="135" spans="1:12" ht="15.75" x14ac:dyDescent="0.25">
      <c r="A135" s="7">
        <v>8</v>
      </c>
      <c r="B135" s="8" t="s">
        <v>20</v>
      </c>
      <c r="C135" s="9">
        <v>15</v>
      </c>
      <c r="D135" s="45">
        <f>'16'!D135+'21'!D135+'26'!D135+'30'!D135+'34'!D135</f>
        <v>17</v>
      </c>
      <c r="E135" s="45">
        <f>'16'!E135+'21'!E135+'26'!E135+'30'!E135+'34'!E135</f>
        <v>0</v>
      </c>
      <c r="F135" s="45">
        <f>'16'!F135+'21'!F135+'26'!F135+'30'!F135+'34'!F135</f>
        <v>6</v>
      </c>
      <c r="G135" s="45">
        <f>'16'!G135+'21'!G135+'26'!G135+'30'!G135+'34'!G135</f>
        <v>0</v>
      </c>
      <c r="H135" s="45">
        <f>'16'!H135+'21'!H135+'26'!H135+'30'!H135+'34'!H135</f>
        <v>1</v>
      </c>
      <c r="I135" s="45">
        <f>'16'!I135+'21'!I135+'26'!I135+'30'!I135+'34'!I135</f>
        <v>0</v>
      </c>
      <c r="J135" s="45">
        <f>'16'!J135+'21'!J135+'26'!J135+'30'!J135+'34'!J135</f>
        <v>0</v>
      </c>
      <c r="K135" s="45">
        <f>'16'!K135+'21'!K135+'26'!K135+'30'!K135+'34'!K135</f>
        <v>0</v>
      </c>
      <c r="L135" s="47">
        <f t="shared" si="7"/>
        <v>24</v>
      </c>
    </row>
    <row r="136" spans="1:12" ht="15.75" x14ac:dyDescent="0.25">
      <c r="A136" s="7">
        <v>9</v>
      </c>
      <c r="B136" s="8" t="s">
        <v>21</v>
      </c>
      <c r="C136" s="9">
        <v>15</v>
      </c>
      <c r="D136" s="45">
        <f>'16'!D136+'21'!D136+'26'!D136+'30'!D136+'34'!D136</f>
        <v>9</v>
      </c>
      <c r="E136" s="45">
        <f>'16'!E136+'21'!E136+'26'!E136+'30'!E136+'34'!E136</f>
        <v>0</v>
      </c>
      <c r="F136" s="45">
        <f>'16'!F136+'21'!F136+'26'!F136+'30'!F136+'34'!F136</f>
        <v>2</v>
      </c>
      <c r="G136" s="45">
        <f>'16'!G136+'21'!G136+'26'!G136+'30'!G136+'34'!G136</f>
        <v>0</v>
      </c>
      <c r="H136" s="45">
        <f>'16'!H136+'21'!H136+'26'!H136+'30'!H136+'34'!H136</f>
        <v>2</v>
      </c>
      <c r="I136" s="45">
        <f>'16'!I136+'21'!I136+'26'!I136+'30'!I136+'34'!I136</f>
        <v>0</v>
      </c>
      <c r="J136" s="45">
        <f>'16'!J136+'21'!J136+'26'!J136+'30'!J136+'34'!J136</f>
        <v>0</v>
      </c>
      <c r="K136" s="45">
        <f>'16'!K136+'21'!K136+'26'!K136+'30'!K136+'34'!K136</f>
        <v>0</v>
      </c>
      <c r="L136" s="47">
        <f t="shared" si="7"/>
        <v>13</v>
      </c>
    </row>
    <row r="137" spans="1:12" ht="15.75" x14ac:dyDescent="0.25">
      <c r="A137" s="7">
        <v>10</v>
      </c>
      <c r="B137" s="8" t="s">
        <v>22</v>
      </c>
      <c r="C137" s="9">
        <v>15</v>
      </c>
      <c r="D137" s="45">
        <f>'16'!D137+'21'!D137+'26'!D137+'30'!D137+'34'!D137</f>
        <v>22</v>
      </c>
      <c r="E137" s="45">
        <f>'16'!E137+'21'!E137+'26'!E137+'30'!E137+'34'!E137</f>
        <v>0</v>
      </c>
      <c r="F137" s="45">
        <f>'16'!F137+'21'!F137+'26'!F137+'30'!F137+'34'!F137</f>
        <v>13</v>
      </c>
      <c r="G137" s="45">
        <f>'16'!G137+'21'!G137+'26'!G137+'30'!G137+'34'!G137</f>
        <v>1</v>
      </c>
      <c r="H137" s="45">
        <f>'16'!H137+'21'!H137+'26'!H137+'30'!H137+'34'!H137</f>
        <v>2</v>
      </c>
      <c r="I137" s="45">
        <f>'16'!I137+'21'!I137+'26'!I137+'30'!I137+'34'!I137</f>
        <v>0</v>
      </c>
      <c r="J137" s="45">
        <f>'16'!J137+'21'!J137+'26'!J137+'30'!J137+'34'!J137</f>
        <v>0</v>
      </c>
      <c r="K137" s="45">
        <f>'16'!K137+'21'!K137+'26'!K137+'30'!K137+'34'!K137</f>
        <v>0</v>
      </c>
      <c r="L137" s="47">
        <f t="shared" si="7"/>
        <v>38</v>
      </c>
    </row>
    <row r="138" spans="1:12" ht="15.75" x14ac:dyDescent="0.25">
      <c r="A138" s="7">
        <v>11</v>
      </c>
      <c r="B138" s="8" t="s">
        <v>23</v>
      </c>
      <c r="C138" s="9">
        <v>15</v>
      </c>
      <c r="D138" s="45">
        <f>'16'!D138+'21'!D138+'26'!D138+'30'!D138+'34'!D138</f>
        <v>0</v>
      </c>
      <c r="E138" s="45">
        <f>'16'!E138+'21'!E138+'26'!E138+'30'!E138+'34'!E138</f>
        <v>0</v>
      </c>
      <c r="F138" s="45">
        <f>'16'!F138+'21'!F138+'26'!F138+'30'!F138+'34'!F138</f>
        <v>0</v>
      </c>
      <c r="G138" s="45">
        <f>'16'!G138+'21'!G138+'26'!G138+'30'!G138+'34'!G138</f>
        <v>0</v>
      </c>
      <c r="H138" s="45">
        <f>'16'!H138+'21'!H138+'26'!H138+'30'!H138+'34'!H138</f>
        <v>0</v>
      </c>
      <c r="I138" s="45">
        <f>'16'!I138+'21'!I138+'26'!I138+'30'!I138+'34'!I138</f>
        <v>0</v>
      </c>
      <c r="J138" s="45">
        <f>'16'!J138+'21'!J138+'26'!J138+'30'!J138+'34'!J138</f>
        <v>0</v>
      </c>
      <c r="K138" s="45">
        <f>'16'!K138+'21'!K138+'26'!K138+'30'!K138+'34'!K138</f>
        <v>0</v>
      </c>
      <c r="L138" s="47">
        <f t="shared" si="7"/>
        <v>0</v>
      </c>
    </row>
    <row r="139" spans="1:12" ht="15.75" x14ac:dyDescent="0.25">
      <c r="A139" s="7">
        <v>12</v>
      </c>
      <c r="B139" s="8" t="s">
        <v>24</v>
      </c>
      <c r="C139" s="9">
        <v>15</v>
      </c>
      <c r="D139" s="45">
        <f>'16'!D139+'21'!D139+'26'!D139+'30'!D139+'34'!D139</f>
        <v>23</v>
      </c>
      <c r="E139" s="45">
        <f>'16'!E139+'21'!E139+'26'!E139+'30'!E139+'34'!E139</f>
        <v>2</v>
      </c>
      <c r="F139" s="45">
        <f>'16'!F139+'21'!F139+'26'!F139+'30'!F139+'34'!F139</f>
        <v>21</v>
      </c>
      <c r="G139" s="45">
        <f>'16'!G139+'21'!G139+'26'!G139+'30'!G139+'34'!G139</f>
        <v>0</v>
      </c>
      <c r="H139" s="45">
        <f>'16'!H139+'21'!H139+'26'!H139+'30'!H139+'34'!H139</f>
        <v>4</v>
      </c>
      <c r="I139" s="45">
        <f>'16'!I139+'21'!I139+'26'!I139+'30'!I139+'34'!I139</f>
        <v>0</v>
      </c>
      <c r="J139" s="45">
        <f>'16'!J139+'21'!J139+'26'!J139+'30'!J139+'34'!J139</f>
        <v>0</v>
      </c>
      <c r="K139" s="45">
        <f>'16'!K139+'21'!K139+'26'!K139+'30'!K139+'34'!K139</f>
        <v>0</v>
      </c>
      <c r="L139" s="47">
        <f t="shared" si="7"/>
        <v>50</v>
      </c>
    </row>
    <row r="140" spans="1:12" ht="15.75" x14ac:dyDescent="0.25">
      <c r="A140" s="7">
        <v>13</v>
      </c>
      <c r="B140" s="8" t="s">
        <v>25</v>
      </c>
      <c r="C140" s="9">
        <v>15</v>
      </c>
      <c r="D140" s="45">
        <f>'16'!D140+'21'!D140+'26'!D140+'30'!D140+'34'!D140</f>
        <v>25</v>
      </c>
      <c r="E140" s="45">
        <f>'16'!E140+'21'!E140+'26'!E140+'30'!E140+'34'!E140</f>
        <v>0</v>
      </c>
      <c r="F140" s="45">
        <f>'16'!F140+'21'!F140+'26'!F140+'30'!F140+'34'!F140</f>
        <v>12</v>
      </c>
      <c r="G140" s="45">
        <f>'16'!G140+'21'!G140+'26'!G140+'30'!G140+'34'!G140</f>
        <v>0</v>
      </c>
      <c r="H140" s="45">
        <f>'16'!H140+'21'!H140+'26'!H140+'30'!H140+'34'!H140</f>
        <v>3</v>
      </c>
      <c r="I140" s="45">
        <f>'16'!I140+'21'!I140+'26'!I140+'30'!I140+'34'!I140</f>
        <v>0</v>
      </c>
      <c r="J140" s="45">
        <f>'16'!J140+'21'!J140+'26'!J140+'30'!J140+'34'!J140</f>
        <v>0</v>
      </c>
      <c r="K140" s="45">
        <f>'16'!K140+'21'!K140+'26'!K140+'30'!K140+'34'!K140</f>
        <v>0</v>
      </c>
      <c r="L140" s="47">
        <f t="shared" si="7"/>
        <v>40</v>
      </c>
    </row>
    <row r="141" spans="1:12" ht="15.75" x14ac:dyDescent="0.25">
      <c r="A141" s="7">
        <v>14</v>
      </c>
      <c r="B141" s="8" t="s">
        <v>26</v>
      </c>
      <c r="C141" s="9">
        <v>15</v>
      </c>
      <c r="D141" s="45">
        <f>'16'!D141+'21'!D141+'26'!D141+'30'!D141+'34'!D141</f>
        <v>57</v>
      </c>
      <c r="E141" s="45">
        <f>'16'!E141+'21'!E141+'26'!E141+'30'!E141+'34'!E141</f>
        <v>4</v>
      </c>
      <c r="F141" s="45">
        <f>'16'!F141+'21'!F141+'26'!F141+'30'!F141+'34'!F141</f>
        <v>23</v>
      </c>
      <c r="G141" s="45">
        <f>'16'!G141+'21'!G141+'26'!G141+'30'!G141+'34'!G141</f>
        <v>0</v>
      </c>
      <c r="H141" s="45">
        <f>'16'!H141+'21'!H141+'26'!H141+'30'!H141+'34'!H141</f>
        <v>3</v>
      </c>
      <c r="I141" s="45">
        <f>'16'!I141+'21'!I141+'26'!I141+'30'!I141+'34'!I141</f>
        <v>0</v>
      </c>
      <c r="J141" s="45">
        <f>'16'!J141+'21'!J141+'26'!J141+'30'!J141+'34'!J141</f>
        <v>0</v>
      </c>
      <c r="K141" s="45">
        <f>'16'!K141+'21'!K141+'26'!K141+'30'!K141+'34'!K141</f>
        <v>0</v>
      </c>
      <c r="L141" s="47">
        <f t="shared" si="7"/>
        <v>87</v>
      </c>
    </row>
    <row r="142" spans="1:12" ht="15.75" x14ac:dyDescent="0.25">
      <c r="A142" s="7">
        <v>15</v>
      </c>
      <c r="B142" s="8" t="s">
        <v>27</v>
      </c>
      <c r="C142" s="9">
        <v>15</v>
      </c>
      <c r="D142" s="45">
        <f>'16'!D142+'21'!D142+'26'!D142+'30'!D142+'34'!D142</f>
        <v>22</v>
      </c>
      <c r="E142" s="45">
        <f>'16'!E142+'21'!E142+'26'!E142+'30'!E142+'34'!E142</f>
        <v>0</v>
      </c>
      <c r="F142" s="45">
        <f>'16'!F142+'21'!F142+'26'!F142+'30'!F142+'34'!F142</f>
        <v>11</v>
      </c>
      <c r="G142" s="45">
        <f>'16'!G142+'21'!G142+'26'!G142+'30'!G142+'34'!G142</f>
        <v>0</v>
      </c>
      <c r="H142" s="45">
        <f>'16'!H142+'21'!H142+'26'!H142+'30'!H142+'34'!H142</f>
        <v>0</v>
      </c>
      <c r="I142" s="45">
        <f>'16'!I142+'21'!I142+'26'!I142+'30'!I142+'34'!I142</f>
        <v>0</v>
      </c>
      <c r="J142" s="45">
        <f>'16'!J142+'21'!J142+'26'!J142+'30'!J142+'34'!J142</f>
        <v>0</v>
      </c>
      <c r="K142" s="45">
        <f>'16'!K142+'21'!K142+'26'!K142+'30'!K142+'34'!K142</f>
        <v>0</v>
      </c>
      <c r="L142" s="47">
        <f t="shared" si="7"/>
        <v>33</v>
      </c>
    </row>
    <row r="143" spans="1:12" ht="15.75" x14ac:dyDescent="0.25">
      <c r="A143" s="7">
        <v>16</v>
      </c>
      <c r="B143" s="8" t="s">
        <v>28</v>
      </c>
      <c r="C143" s="9">
        <v>15</v>
      </c>
      <c r="D143" s="45">
        <f>'16'!D143+'21'!D143+'26'!D143+'30'!D143+'34'!D143</f>
        <v>18</v>
      </c>
      <c r="E143" s="45">
        <f>'16'!E143+'21'!E143+'26'!E143+'30'!E143+'34'!E143</f>
        <v>0</v>
      </c>
      <c r="F143" s="45">
        <f>'16'!F143+'21'!F143+'26'!F143+'30'!F143+'34'!F143</f>
        <v>2</v>
      </c>
      <c r="G143" s="45">
        <f>'16'!G143+'21'!G143+'26'!G143+'30'!G143+'34'!G143</f>
        <v>2</v>
      </c>
      <c r="H143" s="45">
        <f>'16'!H143+'21'!H143+'26'!H143+'30'!H143+'34'!H143</f>
        <v>1</v>
      </c>
      <c r="I143" s="45">
        <f>'16'!I143+'21'!I143+'26'!I143+'30'!I143+'34'!I143</f>
        <v>0</v>
      </c>
      <c r="J143" s="45">
        <f>'16'!J143+'21'!J143+'26'!J143+'30'!J143+'34'!J143</f>
        <v>0</v>
      </c>
      <c r="K143" s="45">
        <f>'16'!K143+'21'!K143+'26'!K143+'30'!K143+'34'!K143</f>
        <v>0</v>
      </c>
      <c r="L143" s="47">
        <f t="shared" si="7"/>
        <v>23</v>
      </c>
    </row>
    <row r="144" spans="1:12" ht="15.75" x14ac:dyDescent="0.25">
      <c r="A144" s="7">
        <v>17</v>
      </c>
      <c r="B144" s="8" t="s">
        <v>29</v>
      </c>
      <c r="C144" s="9">
        <v>15</v>
      </c>
      <c r="D144" s="45">
        <f>'16'!D144+'21'!D144+'26'!D144+'30'!D144+'34'!D144</f>
        <v>12</v>
      </c>
      <c r="E144" s="45">
        <f>'16'!E144+'21'!E144+'26'!E144+'30'!E144+'34'!E144</f>
        <v>0</v>
      </c>
      <c r="F144" s="45">
        <f>'16'!F144+'21'!F144+'26'!F144+'30'!F144+'34'!F144</f>
        <v>6</v>
      </c>
      <c r="G144" s="45">
        <f>'16'!G144+'21'!G144+'26'!G144+'30'!G144+'34'!G144</f>
        <v>0</v>
      </c>
      <c r="H144" s="45">
        <f>'16'!H144+'21'!H144+'26'!H144+'30'!H144+'34'!H144</f>
        <v>0</v>
      </c>
      <c r="I144" s="45">
        <f>'16'!I144+'21'!I144+'26'!I144+'30'!I144+'34'!I144</f>
        <v>0</v>
      </c>
      <c r="J144" s="45">
        <f>'16'!J144+'21'!J144+'26'!J144+'30'!J144+'34'!J144</f>
        <v>0</v>
      </c>
      <c r="K144" s="45">
        <f>'16'!K144+'21'!K144+'26'!K144+'30'!K144+'34'!K144</f>
        <v>0</v>
      </c>
      <c r="L144" s="47">
        <f t="shared" si="7"/>
        <v>18</v>
      </c>
    </row>
    <row r="145" spans="1:12" ht="15.75" x14ac:dyDescent="0.25">
      <c r="A145" s="7">
        <v>18</v>
      </c>
      <c r="B145" s="8" t="s">
        <v>30</v>
      </c>
      <c r="C145" s="9">
        <v>15</v>
      </c>
      <c r="D145" s="45">
        <f>'16'!D145+'21'!D145+'26'!D145+'30'!D145+'34'!D145</f>
        <v>6</v>
      </c>
      <c r="E145" s="45">
        <f>'16'!E145+'21'!E145+'26'!E145+'30'!E145+'34'!E145</f>
        <v>0</v>
      </c>
      <c r="F145" s="45">
        <f>'16'!F145+'21'!F145+'26'!F145+'30'!F145+'34'!F145</f>
        <v>6</v>
      </c>
      <c r="G145" s="45">
        <f>'16'!G145+'21'!G145+'26'!G145+'30'!G145+'34'!G145</f>
        <v>0</v>
      </c>
      <c r="H145" s="45">
        <f>'16'!H145+'21'!H145+'26'!H145+'30'!H145+'34'!H145</f>
        <v>0</v>
      </c>
      <c r="I145" s="45">
        <f>'16'!I145+'21'!I145+'26'!I145+'30'!I145+'34'!I145</f>
        <v>0</v>
      </c>
      <c r="J145" s="45">
        <f>'16'!J145+'21'!J145+'26'!J145+'30'!J145+'34'!J145</f>
        <v>0</v>
      </c>
      <c r="K145" s="45">
        <f>'16'!K145+'21'!K145+'26'!K145+'30'!K145+'34'!K145</f>
        <v>0</v>
      </c>
      <c r="L145" s="47">
        <f t="shared" si="7"/>
        <v>12</v>
      </c>
    </row>
    <row r="146" spans="1:12" ht="15.75" x14ac:dyDescent="0.25">
      <c r="A146" s="7">
        <v>19</v>
      </c>
      <c r="B146" s="8" t="s">
        <v>31</v>
      </c>
      <c r="C146" s="9">
        <v>15</v>
      </c>
      <c r="D146" s="45">
        <f>'16'!D146+'21'!D146+'26'!D146+'30'!D146+'34'!D146</f>
        <v>39</v>
      </c>
      <c r="E146" s="45">
        <f>'16'!E146+'21'!E146+'26'!E146+'30'!E146+'34'!E146</f>
        <v>1</v>
      </c>
      <c r="F146" s="45">
        <f>'16'!F146+'21'!F146+'26'!F146+'30'!F146+'34'!F146</f>
        <v>20</v>
      </c>
      <c r="G146" s="45">
        <f>'16'!G146+'21'!G146+'26'!G146+'30'!G146+'34'!G146</f>
        <v>0</v>
      </c>
      <c r="H146" s="45">
        <f>'16'!H146+'21'!H146+'26'!H146+'30'!H146+'34'!H146</f>
        <v>0</v>
      </c>
      <c r="I146" s="45">
        <f>'16'!I146+'21'!I146+'26'!I146+'30'!I146+'34'!I146</f>
        <v>0</v>
      </c>
      <c r="J146" s="45">
        <f>'16'!J146+'21'!J146+'26'!J146+'30'!J146+'34'!J146</f>
        <v>0</v>
      </c>
      <c r="K146" s="45">
        <f>'16'!K146+'21'!K146+'26'!K146+'30'!K146+'34'!K146</f>
        <v>0</v>
      </c>
      <c r="L146" s="47">
        <f t="shared" si="7"/>
        <v>60</v>
      </c>
    </row>
    <row r="147" spans="1:12" ht="15.75" x14ac:dyDescent="0.25">
      <c r="A147" s="7">
        <v>20</v>
      </c>
      <c r="B147" s="8" t="s">
        <v>32</v>
      </c>
      <c r="C147" s="9">
        <v>15</v>
      </c>
      <c r="D147" s="45">
        <f>'16'!D147+'21'!D147+'26'!D147+'30'!D147+'34'!D147</f>
        <v>4</v>
      </c>
      <c r="E147" s="45">
        <f>'16'!E147+'21'!E147+'26'!E147+'30'!E147+'34'!E147</f>
        <v>0</v>
      </c>
      <c r="F147" s="45">
        <f>'16'!F147+'21'!F147+'26'!F147+'30'!F147+'34'!F147</f>
        <v>8</v>
      </c>
      <c r="G147" s="45">
        <f>'16'!G147+'21'!G147+'26'!G147+'30'!G147+'34'!G147</f>
        <v>1</v>
      </c>
      <c r="H147" s="45">
        <f>'16'!H147+'21'!H147+'26'!H147+'30'!H147+'34'!H147</f>
        <v>0</v>
      </c>
      <c r="I147" s="45">
        <f>'16'!I147+'21'!I147+'26'!I147+'30'!I147+'34'!I147</f>
        <v>0</v>
      </c>
      <c r="J147" s="45">
        <f>'16'!J147+'21'!J147+'26'!J147+'30'!J147+'34'!J147</f>
        <v>0</v>
      </c>
      <c r="K147" s="45">
        <f>'16'!K147+'21'!K147+'26'!K147+'30'!K147+'34'!K147</f>
        <v>0</v>
      </c>
      <c r="L147" s="47">
        <f t="shared" si="7"/>
        <v>13</v>
      </c>
    </row>
    <row r="148" spans="1:12" ht="15.75" x14ac:dyDescent="0.25">
      <c r="A148" s="7">
        <v>21</v>
      </c>
      <c r="B148" s="8" t="s">
        <v>33</v>
      </c>
      <c r="C148" s="9">
        <v>15</v>
      </c>
      <c r="D148" s="45">
        <f>'16'!D148+'21'!D148+'26'!D148+'30'!D148+'34'!D148</f>
        <v>12</v>
      </c>
      <c r="E148" s="45">
        <f>'16'!E148+'21'!E148+'26'!E148+'30'!E148+'34'!E148</f>
        <v>0</v>
      </c>
      <c r="F148" s="45">
        <f>'16'!F148+'21'!F148+'26'!F148+'30'!F148+'34'!F148</f>
        <v>9</v>
      </c>
      <c r="G148" s="45">
        <f>'16'!G148+'21'!G148+'26'!G148+'30'!G148+'34'!G148</f>
        <v>0</v>
      </c>
      <c r="H148" s="45">
        <f>'16'!H148+'21'!H148+'26'!H148+'30'!H148+'34'!H148</f>
        <v>5</v>
      </c>
      <c r="I148" s="45">
        <f>'16'!I148+'21'!I148+'26'!I148+'30'!I148+'34'!I148</f>
        <v>0</v>
      </c>
      <c r="J148" s="45">
        <f>'16'!J148+'21'!J148+'26'!J148+'30'!J148+'34'!J148</f>
        <v>0</v>
      </c>
      <c r="K148" s="45">
        <f>'16'!K148+'21'!K148+'26'!K148+'30'!K148+'34'!K148</f>
        <v>0</v>
      </c>
      <c r="L148" s="47">
        <f t="shared" si="7"/>
        <v>26</v>
      </c>
    </row>
    <row r="149" spans="1:12" ht="15.75" x14ac:dyDescent="0.25">
      <c r="A149" s="7">
        <v>22</v>
      </c>
      <c r="B149" s="8" t="s">
        <v>34</v>
      </c>
      <c r="C149" s="9">
        <v>15</v>
      </c>
      <c r="D149" s="45">
        <f>'16'!D149+'21'!D149+'26'!D149+'30'!D149+'34'!D149</f>
        <v>25</v>
      </c>
      <c r="E149" s="45">
        <f>'16'!E149+'21'!E149+'26'!E149+'30'!E149+'34'!E149</f>
        <v>2</v>
      </c>
      <c r="F149" s="45">
        <f>'16'!F149+'21'!F149+'26'!F149+'30'!F149+'34'!F149</f>
        <v>9</v>
      </c>
      <c r="G149" s="45">
        <f>'16'!G149+'21'!G149+'26'!G149+'30'!G149+'34'!G149</f>
        <v>0</v>
      </c>
      <c r="H149" s="45">
        <f>'16'!H149+'21'!H149+'26'!H149+'30'!H149+'34'!H149</f>
        <v>3</v>
      </c>
      <c r="I149" s="45">
        <f>'16'!I149+'21'!I149+'26'!I149+'30'!I149+'34'!I149</f>
        <v>0</v>
      </c>
      <c r="J149" s="45">
        <f>'16'!J149+'21'!J149+'26'!J149+'30'!J149+'34'!J149</f>
        <v>0</v>
      </c>
      <c r="K149" s="45">
        <f>'16'!K149+'21'!K149+'26'!K149+'30'!K149+'34'!K149</f>
        <v>0</v>
      </c>
      <c r="L149" s="47">
        <f t="shared" si="7"/>
        <v>39</v>
      </c>
    </row>
    <row r="150" spans="1:12" ht="15.75" x14ac:dyDescent="0.25">
      <c r="A150" s="7">
        <v>23</v>
      </c>
      <c r="B150" s="8" t="s">
        <v>35</v>
      </c>
      <c r="C150" s="9">
        <v>15</v>
      </c>
      <c r="D150" s="45">
        <f>'16'!D150+'21'!D150+'26'!D150+'30'!D150+'34'!D150</f>
        <v>2</v>
      </c>
      <c r="E150" s="45">
        <f>'16'!E150+'21'!E150+'26'!E150+'30'!E150+'34'!E150</f>
        <v>0</v>
      </c>
      <c r="F150" s="45">
        <f>'16'!F150+'21'!F150+'26'!F150+'30'!F150+'34'!F150</f>
        <v>5</v>
      </c>
      <c r="G150" s="45">
        <f>'16'!G150+'21'!G150+'26'!G150+'30'!G150+'34'!G150</f>
        <v>0</v>
      </c>
      <c r="H150" s="45">
        <f>'16'!H150+'21'!H150+'26'!H150+'30'!H150+'34'!H150</f>
        <v>0</v>
      </c>
      <c r="I150" s="45">
        <f>'16'!I150+'21'!I150+'26'!I150+'30'!I150+'34'!I150</f>
        <v>0</v>
      </c>
      <c r="J150" s="45">
        <f>'16'!J150+'21'!J150+'26'!J150+'30'!J150+'34'!J150</f>
        <v>0</v>
      </c>
      <c r="K150" s="45">
        <f>'16'!K150+'21'!K150+'26'!K150+'30'!K150+'34'!K150</f>
        <v>0</v>
      </c>
      <c r="L150" s="47">
        <f t="shared" si="7"/>
        <v>7</v>
      </c>
    </row>
    <row r="151" spans="1:12" ht="15.75" x14ac:dyDescent="0.25">
      <c r="A151" s="7">
        <v>24</v>
      </c>
      <c r="B151" s="8" t="s">
        <v>36</v>
      </c>
      <c r="C151" s="9">
        <v>15</v>
      </c>
      <c r="D151" s="45">
        <f>'16'!D151+'21'!D151+'26'!D151+'30'!D151+'34'!D151</f>
        <v>14</v>
      </c>
      <c r="E151" s="45">
        <f>'16'!E151+'21'!E151+'26'!E151+'30'!E151+'34'!E151</f>
        <v>0</v>
      </c>
      <c r="F151" s="45">
        <f>'16'!F151+'21'!F151+'26'!F151+'30'!F151+'34'!F151</f>
        <v>4</v>
      </c>
      <c r="G151" s="45">
        <f>'16'!G151+'21'!G151+'26'!G151+'30'!G151+'34'!G151</f>
        <v>0</v>
      </c>
      <c r="H151" s="45">
        <f>'16'!H151+'21'!H151+'26'!H151+'30'!H151+'34'!H151</f>
        <v>1</v>
      </c>
      <c r="I151" s="45">
        <f>'16'!I151+'21'!I151+'26'!I151+'30'!I151+'34'!I151</f>
        <v>0</v>
      </c>
      <c r="J151" s="45">
        <f>'16'!J151+'21'!J151+'26'!J151+'30'!J151+'34'!J151</f>
        <v>0</v>
      </c>
      <c r="K151" s="45">
        <f>'16'!K151+'21'!K151+'26'!K151+'30'!K151+'34'!K151</f>
        <v>0</v>
      </c>
      <c r="L151" s="47">
        <f t="shared" si="7"/>
        <v>19</v>
      </c>
    </row>
    <row r="152" spans="1:12" ht="15.75" x14ac:dyDescent="0.25">
      <c r="A152" s="7">
        <v>25</v>
      </c>
      <c r="B152" s="18" t="s">
        <v>37</v>
      </c>
      <c r="C152" s="19">
        <v>15</v>
      </c>
      <c r="D152" s="45">
        <f>'16'!D152+'21'!D152+'26'!D152+'30'!D152+'34'!D152</f>
        <v>40</v>
      </c>
      <c r="E152" s="45">
        <f>'16'!E152+'21'!E152+'26'!E152+'30'!E152+'34'!E152</f>
        <v>1</v>
      </c>
      <c r="F152" s="45">
        <f>'16'!F152+'21'!F152+'26'!F152+'30'!F152+'34'!F152</f>
        <v>9</v>
      </c>
      <c r="G152" s="45">
        <f>'16'!G152+'21'!G152+'26'!G152+'30'!G152+'34'!G152</f>
        <v>1</v>
      </c>
      <c r="H152" s="45">
        <f>'16'!H152+'21'!H152+'26'!H152+'30'!H152+'34'!H152</f>
        <v>1</v>
      </c>
      <c r="I152" s="45">
        <f>'16'!I152+'21'!I152+'26'!I152+'30'!I152+'34'!I152</f>
        <v>0</v>
      </c>
      <c r="J152" s="45">
        <f>'16'!J152+'21'!J152+'26'!J152+'30'!J152+'34'!J152</f>
        <v>0</v>
      </c>
      <c r="K152" s="45">
        <f>'16'!K152+'21'!K152+'26'!K152+'30'!K152+'34'!K152</f>
        <v>0</v>
      </c>
      <c r="L152" s="47">
        <f t="shared" si="7"/>
        <v>52</v>
      </c>
    </row>
    <row r="153" spans="1:12" ht="15.75" x14ac:dyDescent="0.25">
      <c r="A153" s="7">
        <v>26</v>
      </c>
      <c r="B153" s="8" t="s">
        <v>38</v>
      </c>
      <c r="C153" s="22">
        <v>15</v>
      </c>
      <c r="D153" s="45">
        <f>'16'!D153+'21'!D153+'26'!D153+'30'!D153+'34'!D153</f>
        <v>18</v>
      </c>
      <c r="E153" s="45">
        <f>'16'!E153+'21'!E153+'26'!E153+'30'!E153+'34'!E153</f>
        <v>1</v>
      </c>
      <c r="F153" s="45">
        <f>'16'!F153+'21'!F153+'26'!F153+'30'!F153+'34'!F153</f>
        <v>7</v>
      </c>
      <c r="G153" s="45">
        <f>'16'!G153+'21'!G153+'26'!G153+'30'!G153+'34'!G153</f>
        <v>1</v>
      </c>
      <c r="H153" s="45">
        <f>'16'!H153+'21'!H153+'26'!H153+'30'!H153+'34'!H153</f>
        <v>2</v>
      </c>
      <c r="I153" s="45">
        <f>'16'!I153+'21'!I153+'26'!I153+'30'!I153+'34'!I153</f>
        <v>0</v>
      </c>
      <c r="J153" s="45">
        <f>'16'!J153+'21'!J153+'26'!J153+'30'!J153+'34'!J153</f>
        <v>0</v>
      </c>
      <c r="K153" s="45">
        <f>'16'!K153+'21'!K153+'26'!K153+'30'!K153+'34'!K153</f>
        <v>0</v>
      </c>
      <c r="L153" s="47">
        <f t="shared" si="7"/>
        <v>29</v>
      </c>
    </row>
    <row r="154" spans="1:12" ht="15.75" x14ac:dyDescent="0.25">
      <c r="A154" s="7">
        <v>27</v>
      </c>
      <c r="B154" s="18" t="s">
        <v>39</v>
      </c>
      <c r="C154" s="22">
        <v>15</v>
      </c>
      <c r="D154" s="45">
        <v>0</v>
      </c>
      <c r="E154" s="53">
        <v>0</v>
      </c>
      <c r="F154" s="46">
        <v>0</v>
      </c>
      <c r="G154" s="53">
        <v>0</v>
      </c>
      <c r="H154" s="46">
        <v>0</v>
      </c>
      <c r="I154" s="53">
        <v>0</v>
      </c>
      <c r="J154" s="46">
        <v>0</v>
      </c>
      <c r="K154" s="53">
        <v>0</v>
      </c>
      <c r="L154" s="47">
        <f>SUM(D154:K154)</f>
        <v>0</v>
      </c>
    </row>
    <row r="155" spans="1:12" ht="15.75" x14ac:dyDescent="0.25">
      <c r="A155" s="7">
        <v>28</v>
      </c>
      <c r="B155" s="18" t="s">
        <v>40</v>
      </c>
      <c r="C155" s="22">
        <v>15</v>
      </c>
      <c r="D155" s="45">
        <v>0</v>
      </c>
      <c r="E155" s="53">
        <v>0</v>
      </c>
      <c r="F155" s="46">
        <v>0</v>
      </c>
      <c r="G155" s="53">
        <v>0</v>
      </c>
      <c r="H155" s="46">
        <v>0</v>
      </c>
      <c r="I155" s="53">
        <v>0</v>
      </c>
      <c r="J155" s="46">
        <v>0</v>
      </c>
      <c r="K155" s="53">
        <v>0</v>
      </c>
      <c r="L155" s="47">
        <f>SUM(D155:K155)</f>
        <v>0</v>
      </c>
    </row>
    <row r="156" spans="1:12" ht="16.5" thickBot="1" x14ac:dyDescent="0.3">
      <c r="A156" s="7">
        <v>29</v>
      </c>
      <c r="B156" s="18" t="s">
        <v>41</v>
      </c>
      <c r="C156" s="22">
        <v>15</v>
      </c>
      <c r="D156" s="45">
        <v>0</v>
      </c>
      <c r="E156" s="53">
        <v>0</v>
      </c>
      <c r="F156" s="46">
        <v>0</v>
      </c>
      <c r="G156" s="53">
        <v>0</v>
      </c>
      <c r="H156" s="46">
        <v>0</v>
      </c>
      <c r="I156" s="53">
        <v>0</v>
      </c>
      <c r="J156" s="46">
        <v>0</v>
      </c>
      <c r="K156" s="53">
        <v>0</v>
      </c>
      <c r="L156" s="47">
        <f t="shared" si="7"/>
        <v>0</v>
      </c>
    </row>
    <row r="157" spans="1:12" ht="16.5" thickBot="1" x14ac:dyDescent="0.3">
      <c r="A157" s="225" t="s">
        <v>42</v>
      </c>
      <c r="B157" s="226"/>
      <c r="C157" s="48">
        <v>15</v>
      </c>
      <c r="D157" s="27">
        <f t="shared" ref="D157:K157" si="8">SUM(D128:D156)</f>
        <v>543</v>
      </c>
      <c r="E157" s="55">
        <f t="shared" si="8"/>
        <v>15</v>
      </c>
      <c r="F157" s="27">
        <f t="shared" si="8"/>
        <v>272</v>
      </c>
      <c r="G157" s="55">
        <f t="shared" si="8"/>
        <v>7</v>
      </c>
      <c r="H157" s="56">
        <f t="shared" si="8"/>
        <v>47</v>
      </c>
      <c r="I157" s="57">
        <f t="shared" si="8"/>
        <v>0</v>
      </c>
      <c r="J157" s="56">
        <f t="shared" si="8"/>
        <v>0</v>
      </c>
      <c r="K157" s="57">
        <f t="shared" si="8"/>
        <v>0</v>
      </c>
      <c r="L157" s="51">
        <f>D157+F157+H157+E157+G157+I157+J157+K157</f>
        <v>884</v>
      </c>
    </row>
    <row r="158" spans="1:12" ht="16.5" thickBot="1" x14ac:dyDescent="0.3">
      <c r="A158" s="227" t="s">
        <v>43</v>
      </c>
      <c r="B158" s="228"/>
      <c r="C158" s="48">
        <v>15</v>
      </c>
      <c r="D158" s="32">
        <f>D128+D129+D130+D131+D132+D133+D134+D135+D136+D137+D138+D139+D140+D141+D142+D143+D144+D145+D146+D147+D148+D149+D150+D151+D152</f>
        <v>525</v>
      </c>
      <c r="E158" s="33">
        <f>E128+E129+E130+E131+E132+E133+E134+E135+E136+E137+E138+E139+E140+E141+E142+E143+E144+E145+E146+E147+E148+E149+E150+E151+E152</f>
        <v>14</v>
      </c>
      <c r="F158" s="32">
        <f>SUM(F128:F152)</f>
        <v>265</v>
      </c>
      <c r="G158" s="33">
        <f>G128+G129+G130+G131+G132+G133+G134+G135+G136+G137+G138+G139+G140+G141+G142+G143+G144+G145+G146+G147+G148+G149+G150+G151+G152</f>
        <v>6</v>
      </c>
      <c r="H158" s="32">
        <f>H128+H129+H130+H131+H132+H133+H134+H135+H136+H137+H138+H139+H140+H141+H142+H143+H144+H145+H146+H147+H148+H149+H150+H151+H152</f>
        <v>45</v>
      </c>
      <c r="I158" s="33">
        <f>I128+I129+I130+I131+I132+I133+I134+I135+I136+I137+I138+I139+I140+I141+I142+I143+I144+I145+I146+I147+I148+I149+I150+I151+I152</f>
        <v>0</v>
      </c>
      <c r="J158" s="32">
        <f>J128+J129+J130+J131+J132+J133+J134+J135+J136+J137+J138+J139+J140+J141+J142+J143+J144+J145+J146+J147+J148+J149+J150+J151+J152</f>
        <v>0</v>
      </c>
      <c r="K158" s="33">
        <f>K128+K129+K130+K131+K132+K133+K134+K135+K136+K137+K138+K139+K140+K141+K142+K143+K144+K145+K146+K147+K148+K149+K150+K151+K152</f>
        <v>0</v>
      </c>
      <c r="L158" s="58">
        <f>D158+F158+H158+E158+G158+I158+J158+K158</f>
        <v>855</v>
      </c>
    </row>
    <row r="160" spans="1:12" ht="15.75" x14ac:dyDescent="0.25">
      <c r="C160" s="152"/>
      <c r="D160" s="133"/>
      <c r="E160" s="133"/>
      <c r="F160" s="133"/>
      <c r="G160" s="133"/>
      <c r="H160" s="133"/>
      <c r="I160" s="133"/>
      <c r="J160" s="133"/>
      <c r="K160" s="133"/>
      <c r="L160" s="133"/>
    </row>
    <row r="161" spans="1:13" x14ac:dyDescent="0.25">
      <c r="B161" s="2" t="s">
        <v>63</v>
      </c>
      <c r="C161" s="2"/>
      <c r="D161" s="2"/>
      <c r="E161" s="2"/>
    </row>
    <row r="162" spans="1:13" ht="15.75" thickBot="1" x14ac:dyDescent="0.3">
      <c r="A162" s="233" t="s">
        <v>48</v>
      </c>
      <c r="B162" s="211"/>
    </row>
    <row r="163" spans="1:13" ht="12.75" customHeight="1" x14ac:dyDescent="0.25">
      <c r="A163" s="212" t="s">
        <v>2</v>
      </c>
      <c r="B163" s="212" t="s">
        <v>3</v>
      </c>
      <c r="C163" s="212" t="s">
        <v>4</v>
      </c>
      <c r="D163" s="215" t="s">
        <v>5</v>
      </c>
      <c r="E163" s="216"/>
      <c r="F163" s="216"/>
      <c r="G163" s="216"/>
      <c r="H163" s="216"/>
      <c r="I163" s="216"/>
      <c r="J163" s="216"/>
      <c r="K163" s="217"/>
      <c r="L163" s="218" t="s">
        <v>6</v>
      </c>
    </row>
    <row r="164" spans="1:13" ht="24" customHeight="1" x14ac:dyDescent="0.25">
      <c r="A164" s="213"/>
      <c r="B164" s="213"/>
      <c r="C164" s="213"/>
      <c r="D164" s="221" t="s">
        <v>7</v>
      </c>
      <c r="E164" s="222"/>
      <c r="F164" s="222" t="s">
        <v>8</v>
      </c>
      <c r="G164" s="222"/>
      <c r="H164" s="222" t="s">
        <v>9</v>
      </c>
      <c r="I164" s="222"/>
      <c r="J164" s="222" t="s">
        <v>10</v>
      </c>
      <c r="K164" s="222"/>
      <c r="L164" s="219"/>
    </row>
    <row r="165" spans="1:13" ht="13.5" customHeight="1" thickBot="1" x14ac:dyDescent="0.3">
      <c r="A165" s="213"/>
      <c r="B165" s="213"/>
      <c r="C165" s="213"/>
      <c r="D165" s="223">
        <v>1</v>
      </c>
      <c r="E165" s="224"/>
      <c r="F165" s="224">
        <v>2</v>
      </c>
      <c r="G165" s="224"/>
      <c r="H165" s="224">
        <v>3</v>
      </c>
      <c r="I165" s="224"/>
      <c r="J165" s="224">
        <v>4</v>
      </c>
      <c r="K165" s="224"/>
      <c r="L165" s="220"/>
    </row>
    <row r="166" spans="1:13" ht="15.75" thickBot="1" x14ac:dyDescent="0.3">
      <c r="A166" s="214"/>
      <c r="B166" s="214"/>
      <c r="C166" s="214"/>
      <c r="D166" s="4" t="s">
        <v>11</v>
      </c>
      <c r="E166" s="5" t="s">
        <v>12</v>
      </c>
      <c r="F166" s="5" t="s">
        <v>11</v>
      </c>
      <c r="G166" s="5" t="s">
        <v>12</v>
      </c>
      <c r="H166" s="5" t="s">
        <v>11</v>
      </c>
      <c r="I166" s="5" t="s">
        <v>12</v>
      </c>
      <c r="J166" s="5" t="s">
        <v>11</v>
      </c>
      <c r="K166" s="5" t="s">
        <v>12</v>
      </c>
      <c r="L166" s="6"/>
    </row>
    <row r="167" spans="1:13" ht="15.75" x14ac:dyDescent="0.25">
      <c r="A167" s="7">
        <v>1</v>
      </c>
      <c r="B167" s="8" t="s">
        <v>13</v>
      </c>
      <c r="C167" s="9">
        <v>15</v>
      </c>
      <c r="D167" s="59">
        <f t="shared" ref="D167:D195" si="9">D9+D49+D89+D128</f>
        <v>101</v>
      </c>
      <c r="E167" s="59">
        <f t="shared" ref="E167:K167" si="10">E9+E49+E89+E128</f>
        <v>2</v>
      </c>
      <c r="F167" s="59">
        <f t="shared" ref="F167:F195" si="11">F9+F49+F89+F128</f>
        <v>63</v>
      </c>
      <c r="G167" s="59">
        <f t="shared" si="10"/>
        <v>1</v>
      </c>
      <c r="H167" s="59">
        <f t="shared" si="10"/>
        <v>3</v>
      </c>
      <c r="I167" s="59">
        <f t="shared" si="10"/>
        <v>0</v>
      </c>
      <c r="J167" s="59">
        <f t="shared" si="10"/>
        <v>0</v>
      </c>
      <c r="K167" s="59">
        <f t="shared" si="10"/>
        <v>0</v>
      </c>
      <c r="L167" s="60">
        <f>SUM(D167:K167)</f>
        <v>170</v>
      </c>
      <c r="M167" s="61">
        <f t="shared" ref="M167:M196" si="12">L9+L49+L89+L128</f>
        <v>170</v>
      </c>
    </row>
    <row r="168" spans="1:13" ht="15.75" x14ac:dyDescent="0.25">
      <c r="A168" s="7">
        <v>2</v>
      </c>
      <c r="B168" s="8" t="s">
        <v>14</v>
      </c>
      <c r="C168" s="9">
        <v>15</v>
      </c>
      <c r="D168" s="59">
        <f t="shared" si="9"/>
        <v>82</v>
      </c>
      <c r="E168" s="59">
        <f t="shared" ref="E168:E195" si="13">E10+E50+E90+E129</f>
        <v>1</v>
      </c>
      <c r="F168" s="59">
        <f t="shared" si="11"/>
        <v>44</v>
      </c>
      <c r="G168" s="59">
        <f t="shared" ref="G168:K177" si="14">G10+G50+G90+G129</f>
        <v>0</v>
      </c>
      <c r="H168" s="59">
        <f t="shared" si="14"/>
        <v>4</v>
      </c>
      <c r="I168" s="59">
        <f t="shared" si="14"/>
        <v>0</v>
      </c>
      <c r="J168" s="59">
        <f t="shared" si="14"/>
        <v>0</v>
      </c>
      <c r="K168" s="59">
        <f t="shared" si="14"/>
        <v>0</v>
      </c>
      <c r="L168" s="60">
        <f t="shared" ref="L168:L195" si="15">SUM(D168:K168)</f>
        <v>131</v>
      </c>
      <c r="M168" s="62">
        <f t="shared" si="12"/>
        <v>131</v>
      </c>
    </row>
    <row r="169" spans="1:13" ht="15.75" x14ac:dyDescent="0.25">
      <c r="A169" s="7">
        <v>3</v>
      </c>
      <c r="B169" s="8" t="s">
        <v>15</v>
      </c>
      <c r="C169" s="9">
        <v>15</v>
      </c>
      <c r="D169" s="59">
        <f t="shared" si="9"/>
        <v>419</v>
      </c>
      <c r="E169" s="59">
        <f t="shared" si="13"/>
        <v>6</v>
      </c>
      <c r="F169" s="59">
        <f t="shared" si="11"/>
        <v>149</v>
      </c>
      <c r="G169" s="59">
        <f t="shared" si="14"/>
        <v>1</v>
      </c>
      <c r="H169" s="59">
        <f t="shared" si="14"/>
        <v>26</v>
      </c>
      <c r="I169" s="59">
        <f t="shared" si="14"/>
        <v>0</v>
      </c>
      <c r="J169" s="59">
        <f t="shared" si="14"/>
        <v>0</v>
      </c>
      <c r="K169" s="59">
        <f t="shared" si="14"/>
        <v>0</v>
      </c>
      <c r="L169" s="60">
        <f t="shared" si="15"/>
        <v>601</v>
      </c>
      <c r="M169" s="62">
        <f t="shared" si="12"/>
        <v>601</v>
      </c>
    </row>
    <row r="170" spans="1:13" ht="15.75" x14ac:dyDescent="0.25">
      <c r="A170" s="7">
        <v>4</v>
      </c>
      <c r="B170" s="17" t="s">
        <v>16</v>
      </c>
      <c r="C170" s="9">
        <v>15</v>
      </c>
      <c r="D170" s="59">
        <f t="shared" si="9"/>
        <v>54</v>
      </c>
      <c r="E170" s="59">
        <f t="shared" si="13"/>
        <v>0</v>
      </c>
      <c r="F170" s="59">
        <f t="shared" si="11"/>
        <v>24</v>
      </c>
      <c r="G170" s="59">
        <f t="shared" si="14"/>
        <v>0</v>
      </c>
      <c r="H170" s="59">
        <f t="shared" si="14"/>
        <v>0</v>
      </c>
      <c r="I170" s="59">
        <f t="shared" si="14"/>
        <v>0</v>
      </c>
      <c r="J170" s="59">
        <f t="shared" si="14"/>
        <v>0</v>
      </c>
      <c r="K170" s="59">
        <f t="shared" si="14"/>
        <v>0</v>
      </c>
      <c r="L170" s="60">
        <f t="shared" si="15"/>
        <v>78</v>
      </c>
      <c r="M170" s="62">
        <f t="shared" si="12"/>
        <v>78</v>
      </c>
    </row>
    <row r="171" spans="1:13" ht="15.75" x14ac:dyDescent="0.25">
      <c r="A171" s="7">
        <v>5</v>
      </c>
      <c r="B171" s="8" t="s">
        <v>17</v>
      </c>
      <c r="C171" s="9">
        <v>15</v>
      </c>
      <c r="D171" s="59">
        <f t="shared" si="9"/>
        <v>91</v>
      </c>
      <c r="E171" s="59">
        <f t="shared" si="13"/>
        <v>3</v>
      </c>
      <c r="F171" s="59">
        <f t="shared" si="11"/>
        <v>41</v>
      </c>
      <c r="G171" s="59">
        <f t="shared" si="14"/>
        <v>0</v>
      </c>
      <c r="H171" s="59">
        <f t="shared" si="14"/>
        <v>1</v>
      </c>
      <c r="I171" s="59">
        <f t="shared" si="14"/>
        <v>0</v>
      </c>
      <c r="J171" s="59">
        <f t="shared" si="14"/>
        <v>0</v>
      </c>
      <c r="K171" s="59">
        <f t="shared" si="14"/>
        <v>0</v>
      </c>
      <c r="L171" s="60">
        <f t="shared" si="15"/>
        <v>136</v>
      </c>
      <c r="M171" s="62">
        <f t="shared" si="12"/>
        <v>136</v>
      </c>
    </row>
    <row r="172" spans="1:13" ht="15.75" x14ac:dyDescent="0.25">
      <c r="A172" s="7">
        <v>6</v>
      </c>
      <c r="B172" s="8" t="s">
        <v>18</v>
      </c>
      <c r="C172" s="9">
        <v>15</v>
      </c>
      <c r="D172" s="59">
        <f t="shared" si="9"/>
        <v>119</v>
      </c>
      <c r="E172" s="59">
        <f t="shared" si="13"/>
        <v>1</v>
      </c>
      <c r="F172" s="59">
        <f t="shared" si="11"/>
        <v>64</v>
      </c>
      <c r="G172" s="59">
        <f t="shared" si="14"/>
        <v>0</v>
      </c>
      <c r="H172" s="59">
        <f t="shared" si="14"/>
        <v>14</v>
      </c>
      <c r="I172" s="59">
        <f t="shared" si="14"/>
        <v>0</v>
      </c>
      <c r="J172" s="59">
        <f t="shared" si="14"/>
        <v>0</v>
      </c>
      <c r="K172" s="59">
        <f t="shared" si="14"/>
        <v>0</v>
      </c>
      <c r="L172" s="60">
        <f t="shared" si="15"/>
        <v>198</v>
      </c>
      <c r="M172" s="62">
        <f t="shared" si="12"/>
        <v>198</v>
      </c>
    </row>
    <row r="173" spans="1:13" ht="15.75" x14ac:dyDescent="0.25">
      <c r="A173" s="7">
        <v>7</v>
      </c>
      <c r="B173" s="8" t="s">
        <v>19</v>
      </c>
      <c r="C173" s="9">
        <v>15</v>
      </c>
      <c r="D173" s="59">
        <f t="shared" si="9"/>
        <v>104</v>
      </c>
      <c r="E173" s="59">
        <f t="shared" si="13"/>
        <v>1</v>
      </c>
      <c r="F173" s="59">
        <f t="shared" si="11"/>
        <v>53</v>
      </c>
      <c r="G173" s="59">
        <f t="shared" si="14"/>
        <v>1</v>
      </c>
      <c r="H173" s="59">
        <f t="shared" si="14"/>
        <v>1</v>
      </c>
      <c r="I173" s="59">
        <f t="shared" si="14"/>
        <v>0</v>
      </c>
      <c r="J173" s="59">
        <f t="shared" si="14"/>
        <v>0</v>
      </c>
      <c r="K173" s="59">
        <f t="shared" si="14"/>
        <v>0</v>
      </c>
      <c r="L173" s="60">
        <f t="shared" si="15"/>
        <v>160</v>
      </c>
      <c r="M173" s="62">
        <f t="shared" si="12"/>
        <v>160</v>
      </c>
    </row>
    <row r="174" spans="1:13" ht="15.75" x14ac:dyDescent="0.25">
      <c r="A174" s="7">
        <v>8</v>
      </c>
      <c r="B174" s="8" t="s">
        <v>20</v>
      </c>
      <c r="C174" s="9">
        <v>15</v>
      </c>
      <c r="D174" s="59">
        <f t="shared" si="9"/>
        <v>84</v>
      </c>
      <c r="E174" s="59">
        <f t="shared" si="13"/>
        <v>1</v>
      </c>
      <c r="F174" s="59">
        <f t="shared" si="11"/>
        <v>27</v>
      </c>
      <c r="G174" s="59">
        <f t="shared" si="14"/>
        <v>1</v>
      </c>
      <c r="H174" s="59">
        <f t="shared" si="14"/>
        <v>2</v>
      </c>
      <c r="I174" s="59">
        <f t="shared" si="14"/>
        <v>0</v>
      </c>
      <c r="J174" s="59">
        <f t="shared" si="14"/>
        <v>0</v>
      </c>
      <c r="K174" s="59">
        <f t="shared" si="14"/>
        <v>0</v>
      </c>
      <c r="L174" s="60">
        <f t="shared" si="15"/>
        <v>115</v>
      </c>
      <c r="M174" s="62">
        <f t="shared" si="12"/>
        <v>115</v>
      </c>
    </row>
    <row r="175" spans="1:13" ht="15.75" x14ac:dyDescent="0.25">
      <c r="A175" s="7">
        <v>9</v>
      </c>
      <c r="B175" s="8" t="s">
        <v>21</v>
      </c>
      <c r="C175" s="9">
        <v>15</v>
      </c>
      <c r="D175" s="59">
        <f t="shared" si="9"/>
        <v>77</v>
      </c>
      <c r="E175" s="59">
        <f t="shared" si="13"/>
        <v>2</v>
      </c>
      <c r="F175" s="59">
        <f t="shared" si="11"/>
        <v>37</v>
      </c>
      <c r="G175" s="59">
        <f t="shared" si="14"/>
        <v>2</v>
      </c>
      <c r="H175" s="59">
        <f t="shared" si="14"/>
        <v>12</v>
      </c>
      <c r="I175" s="59">
        <f t="shared" si="14"/>
        <v>0</v>
      </c>
      <c r="J175" s="59">
        <f t="shared" si="14"/>
        <v>0</v>
      </c>
      <c r="K175" s="59">
        <f t="shared" si="14"/>
        <v>0</v>
      </c>
      <c r="L175" s="60">
        <f t="shared" si="15"/>
        <v>130</v>
      </c>
      <c r="M175" s="62">
        <f t="shared" si="12"/>
        <v>130</v>
      </c>
    </row>
    <row r="176" spans="1:13" ht="15.75" x14ac:dyDescent="0.25">
      <c r="A176" s="7">
        <v>10</v>
      </c>
      <c r="B176" s="8" t="s">
        <v>22</v>
      </c>
      <c r="C176" s="9">
        <v>15</v>
      </c>
      <c r="D176" s="59">
        <f t="shared" si="9"/>
        <v>106</v>
      </c>
      <c r="E176" s="59">
        <f t="shared" si="13"/>
        <v>2</v>
      </c>
      <c r="F176" s="59">
        <f t="shared" si="11"/>
        <v>44</v>
      </c>
      <c r="G176" s="59">
        <f t="shared" si="14"/>
        <v>1</v>
      </c>
      <c r="H176" s="59">
        <f t="shared" si="14"/>
        <v>3</v>
      </c>
      <c r="I176" s="59">
        <f t="shared" si="14"/>
        <v>0</v>
      </c>
      <c r="J176" s="59">
        <f t="shared" si="14"/>
        <v>0</v>
      </c>
      <c r="K176" s="59">
        <f t="shared" si="14"/>
        <v>0</v>
      </c>
      <c r="L176" s="60">
        <f t="shared" si="15"/>
        <v>156</v>
      </c>
      <c r="M176" s="62">
        <f t="shared" si="12"/>
        <v>156</v>
      </c>
    </row>
    <row r="177" spans="1:13" ht="15.75" x14ac:dyDescent="0.25">
      <c r="A177" s="7">
        <v>11</v>
      </c>
      <c r="B177" s="8" t="s">
        <v>23</v>
      </c>
      <c r="C177" s="9">
        <v>15</v>
      </c>
      <c r="D177" s="59">
        <f t="shared" si="9"/>
        <v>0</v>
      </c>
      <c r="E177" s="59">
        <f t="shared" si="13"/>
        <v>0</v>
      </c>
      <c r="F177" s="59">
        <f t="shared" si="11"/>
        <v>0</v>
      </c>
      <c r="G177" s="59">
        <f t="shared" si="14"/>
        <v>0</v>
      </c>
      <c r="H177" s="59">
        <f t="shared" si="14"/>
        <v>0</v>
      </c>
      <c r="I177" s="59">
        <f t="shared" si="14"/>
        <v>0</v>
      </c>
      <c r="J177" s="59">
        <f t="shared" si="14"/>
        <v>0</v>
      </c>
      <c r="K177" s="59">
        <f t="shared" si="14"/>
        <v>0</v>
      </c>
      <c r="L177" s="60">
        <f t="shared" si="15"/>
        <v>0</v>
      </c>
      <c r="M177" s="62">
        <f t="shared" si="12"/>
        <v>0</v>
      </c>
    </row>
    <row r="178" spans="1:13" ht="15.75" x14ac:dyDescent="0.25">
      <c r="A178" s="7">
        <v>12</v>
      </c>
      <c r="B178" s="8" t="s">
        <v>24</v>
      </c>
      <c r="C178" s="9">
        <v>15</v>
      </c>
      <c r="D178" s="59">
        <f t="shared" si="9"/>
        <v>163</v>
      </c>
      <c r="E178" s="59">
        <f t="shared" si="13"/>
        <v>7</v>
      </c>
      <c r="F178" s="59">
        <f t="shared" si="11"/>
        <v>91</v>
      </c>
      <c r="G178" s="59">
        <f t="shared" ref="G178:K187" si="16">G20+G60+G100+G139</f>
        <v>1</v>
      </c>
      <c r="H178" s="59">
        <f t="shared" si="16"/>
        <v>13</v>
      </c>
      <c r="I178" s="59">
        <f t="shared" si="16"/>
        <v>0</v>
      </c>
      <c r="J178" s="59">
        <f t="shared" si="16"/>
        <v>0</v>
      </c>
      <c r="K178" s="59">
        <f t="shared" si="16"/>
        <v>0</v>
      </c>
      <c r="L178" s="60">
        <f t="shared" si="15"/>
        <v>275</v>
      </c>
      <c r="M178" s="62">
        <f t="shared" si="12"/>
        <v>275</v>
      </c>
    </row>
    <row r="179" spans="1:13" ht="15.75" x14ac:dyDescent="0.25">
      <c r="A179" s="7">
        <v>13</v>
      </c>
      <c r="B179" s="8" t="s">
        <v>25</v>
      </c>
      <c r="C179" s="9">
        <v>15</v>
      </c>
      <c r="D179" s="59">
        <f t="shared" si="9"/>
        <v>151</v>
      </c>
      <c r="E179" s="59">
        <f t="shared" si="13"/>
        <v>3</v>
      </c>
      <c r="F179" s="59">
        <f t="shared" si="11"/>
        <v>55</v>
      </c>
      <c r="G179" s="59">
        <f t="shared" si="16"/>
        <v>2</v>
      </c>
      <c r="H179" s="59">
        <f t="shared" si="16"/>
        <v>20</v>
      </c>
      <c r="I179" s="59">
        <f t="shared" si="16"/>
        <v>0</v>
      </c>
      <c r="J179" s="59">
        <f t="shared" si="16"/>
        <v>0</v>
      </c>
      <c r="K179" s="59">
        <f t="shared" si="16"/>
        <v>0</v>
      </c>
      <c r="L179" s="60">
        <f t="shared" si="15"/>
        <v>231</v>
      </c>
      <c r="M179" s="62">
        <f t="shared" si="12"/>
        <v>231</v>
      </c>
    </row>
    <row r="180" spans="1:13" ht="15.75" x14ac:dyDescent="0.25">
      <c r="A180" s="7">
        <v>14</v>
      </c>
      <c r="B180" s="8" t="s">
        <v>26</v>
      </c>
      <c r="C180" s="9">
        <v>15</v>
      </c>
      <c r="D180" s="59">
        <f t="shared" si="9"/>
        <v>285</v>
      </c>
      <c r="E180" s="59">
        <f t="shared" si="13"/>
        <v>8</v>
      </c>
      <c r="F180" s="59">
        <f t="shared" si="11"/>
        <v>134</v>
      </c>
      <c r="G180" s="59">
        <f t="shared" si="16"/>
        <v>3</v>
      </c>
      <c r="H180" s="59">
        <f t="shared" si="16"/>
        <v>18</v>
      </c>
      <c r="I180" s="59">
        <f t="shared" si="16"/>
        <v>0</v>
      </c>
      <c r="J180" s="59">
        <f t="shared" si="16"/>
        <v>0</v>
      </c>
      <c r="K180" s="59">
        <f t="shared" si="16"/>
        <v>0</v>
      </c>
      <c r="L180" s="60">
        <f t="shared" si="15"/>
        <v>448</v>
      </c>
      <c r="M180" s="62">
        <f t="shared" si="12"/>
        <v>448</v>
      </c>
    </row>
    <row r="181" spans="1:13" ht="15.75" x14ac:dyDescent="0.25">
      <c r="A181" s="7">
        <v>15</v>
      </c>
      <c r="B181" s="8" t="s">
        <v>27</v>
      </c>
      <c r="C181" s="9">
        <v>15</v>
      </c>
      <c r="D181" s="59">
        <f t="shared" si="9"/>
        <v>135</v>
      </c>
      <c r="E181" s="59">
        <f t="shared" si="13"/>
        <v>2</v>
      </c>
      <c r="F181" s="59">
        <f t="shared" si="11"/>
        <v>65</v>
      </c>
      <c r="G181" s="59">
        <f t="shared" si="16"/>
        <v>0</v>
      </c>
      <c r="H181" s="59">
        <f t="shared" si="16"/>
        <v>5</v>
      </c>
      <c r="I181" s="59">
        <f t="shared" si="16"/>
        <v>0</v>
      </c>
      <c r="J181" s="59">
        <f t="shared" si="16"/>
        <v>0</v>
      </c>
      <c r="K181" s="59">
        <f t="shared" si="16"/>
        <v>0</v>
      </c>
      <c r="L181" s="60">
        <f t="shared" si="15"/>
        <v>207</v>
      </c>
      <c r="M181" s="62">
        <f t="shared" si="12"/>
        <v>207</v>
      </c>
    </row>
    <row r="182" spans="1:13" ht="15.75" x14ac:dyDescent="0.25">
      <c r="A182" s="7">
        <v>16</v>
      </c>
      <c r="B182" s="8" t="s">
        <v>28</v>
      </c>
      <c r="C182" s="9">
        <v>15</v>
      </c>
      <c r="D182" s="59">
        <f t="shared" si="9"/>
        <v>67</v>
      </c>
      <c r="E182" s="59">
        <f t="shared" si="13"/>
        <v>3</v>
      </c>
      <c r="F182" s="59">
        <f t="shared" si="11"/>
        <v>29</v>
      </c>
      <c r="G182" s="59">
        <f t="shared" si="16"/>
        <v>2</v>
      </c>
      <c r="H182" s="59">
        <f t="shared" si="16"/>
        <v>2</v>
      </c>
      <c r="I182" s="59">
        <f t="shared" si="16"/>
        <v>0</v>
      </c>
      <c r="J182" s="59">
        <f t="shared" si="16"/>
        <v>0</v>
      </c>
      <c r="K182" s="59">
        <f t="shared" si="16"/>
        <v>0</v>
      </c>
      <c r="L182" s="60">
        <f t="shared" si="15"/>
        <v>103</v>
      </c>
      <c r="M182" s="62">
        <f t="shared" si="12"/>
        <v>103</v>
      </c>
    </row>
    <row r="183" spans="1:13" ht="15.75" x14ac:dyDescent="0.25">
      <c r="A183" s="7">
        <v>17</v>
      </c>
      <c r="B183" s="8" t="s">
        <v>29</v>
      </c>
      <c r="C183" s="9">
        <v>15</v>
      </c>
      <c r="D183" s="59">
        <f t="shared" si="9"/>
        <v>62</v>
      </c>
      <c r="E183" s="59">
        <f t="shared" si="13"/>
        <v>0</v>
      </c>
      <c r="F183" s="59">
        <f t="shared" si="11"/>
        <v>38</v>
      </c>
      <c r="G183" s="59">
        <f t="shared" si="16"/>
        <v>0</v>
      </c>
      <c r="H183" s="59">
        <f t="shared" si="16"/>
        <v>0</v>
      </c>
      <c r="I183" s="59">
        <f t="shared" si="16"/>
        <v>0</v>
      </c>
      <c r="J183" s="59">
        <f t="shared" si="16"/>
        <v>0</v>
      </c>
      <c r="K183" s="59">
        <f t="shared" si="16"/>
        <v>0</v>
      </c>
      <c r="L183" s="60">
        <f t="shared" si="15"/>
        <v>100</v>
      </c>
      <c r="M183" s="62">
        <f t="shared" si="12"/>
        <v>100</v>
      </c>
    </row>
    <row r="184" spans="1:13" ht="15.75" x14ac:dyDescent="0.25">
      <c r="A184" s="7">
        <v>18</v>
      </c>
      <c r="B184" s="8" t="s">
        <v>30</v>
      </c>
      <c r="C184" s="9">
        <v>15</v>
      </c>
      <c r="D184" s="59">
        <f t="shared" si="9"/>
        <v>28</v>
      </c>
      <c r="E184" s="59">
        <f t="shared" si="13"/>
        <v>0</v>
      </c>
      <c r="F184" s="59">
        <f t="shared" si="11"/>
        <v>18</v>
      </c>
      <c r="G184" s="59">
        <f t="shared" si="16"/>
        <v>0</v>
      </c>
      <c r="H184" s="59">
        <f t="shared" si="16"/>
        <v>4</v>
      </c>
      <c r="I184" s="59">
        <f t="shared" si="16"/>
        <v>0</v>
      </c>
      <c r="J184" s="59">
        <f t="shared" si="16"/>
        <v>0</v>
      </c>
      <c r="K184" s="59">
        <f t="shared" si="16"/>
        <v>0</v>
      </c>
      <c r="L184" s="60">
        <f t="shared" si="15"/>
        <v>50</v>
      </c>
      <c r="M184" s="62">
        <f t="shared" si="12"/>
        <v>50</v>
      </c>
    </row>
    <row r="185" spans="1:13" ht="15.75" x14ac:dyDescent="0.25">
      <c r="A185" s="7">
        <v>19</v>
      </c>
      <c r="B185" s="8" t="s">
        <v>31</v>
      </c>
      <c r="C185" s="9">
        <v>15</v>
      </c>
      <c r="D185" s="59">
        <f t="shared" si="9"/>
        <v>165</v>
      </c>
      <c r="E185" s="59">
        <f t="shared" si="13"/>
        <v>2</v>
      </c>
      <c r="F185" s="59">
        <f t="shared" si="11"/>
        <v>83</v>
      </c>
      <c r="G185" s="59">
        <f t="shared" si="16"/>
        <v>0</v>
      </c>
      <c r="H185" s="59">
        <f t="shared" si="16"/>
        <v>5</v>
      </c>
      <c r="I185" s="59">
        <f t="shared" si="16"/>
        <v>0</v>
      </c>
      <c r="J185" s="59">
        <f t="shared" si="16"/>
        <v>0</v>
      </c>
      <c r="K185" s="59">
        <f t="shared" si="16"/>
        <v>0</v>
      </c>
      <c r="L185" s="60">
        <f t="shared" si="15"/>
        <v>255</v>
      </c>
      <c r="M185" s="62">
        <f t="shared" si="12"/>
        <v>255</v>
      </c>
    </row>
    <row r="186" spans="1:13" ht="15.75" x14ac:dyDescent="0.25">
      <c r="A186" s="7">
        <v>20</v>
      </c>
      <c r="B186" s="8" t="s">
        <v>32</v>
      </c>
      <c r="C186" s="9">
        <v>15</v>
      </c>
      <c r="D186" s="59">
        <f t="shared" si="9"/>
        <v>51</v>
      </c>
      <c r="E186" s="59">
        <f t="shared" si="13"/>
        <v>0</v>
      </c>
      <c r="F186" s="59">
        <f t="shared" si="11"/>
        <v>30</v>
      </c>
      <c r="G186" s="59">
        <f t="shared" si="16"/>
        <v>1</v>
      </c>
      <c r="H186" s="59">
        <f t="shared" si="16"/>
        <v>1</v>
      </c>
      <c r="I186" s="59">
        <f t="shared" si="16"/>
        <v>0</v>
      </c>
      <c r="J186" s="59">
        <f t="shared" si="16"/>
        <v>0</v>
      </c>
      <c r="K186" s="59">
        <f t="shared" si="16"/>
        <v>0</v>
      </c>
      <c r="L186" s="60">
        <f t="shared" si="15"/>
        <v>83</v>
      </c>
      <c r="M186" s="62">
        <f t="shared" si="12"/>
        <v>83</v>
      </c>
    </row>
    <row r="187" spans="1:13" ht="15.75" x14ac:dyDescent="0.25">
      <c r="A187" s="7">
        <v>21</v>
      </c>
      <c r="B187" s="8" t="s">
        <v>33</v>
      </c>
      <c r="C187" s="9">
        <v>15</v>
      </c>
      <c r="D187" s="59">
        <f t="shared" si="9"/>
        <v>50</v>
      </c>
      <c r="E187" s="59">
        <f t="shared" si="13"/>
        <v>0</v>
      </c>
      <c r="F187" s="59">
        <f t="shared" si="11"/>
        <v>27</v>
      </c>
      <c r="G187" s="59">
        <f t="shared" si="16"/>
        <v>0</v>
      </c>
      <c r="H187" s="59">
        <f t="shared" si="16"/>
        <v>12</v>
      </c>
      <c r="I187" s="59">
        <f t="shared" si="16"/>
        <v>0</v>
      </c>
      <c r="J187" s="59">
        <f t="shared" si="16"/>
        <v>0</v>
      </c>
      <c r="K187" s="59">
        <f t="shared" si="16"/>
        <v>0</v>
      </c>
      <c r="L187" s="60">
        <f t="shared" si="15"/>
        <v>89</v>
      </c>
      <c r="M187" s="62">
        <f t="shared" si="12"/>
        <v>89</v>
      </c>
    </row>
    <row r="188" spans="1:13" ht="15.75" x14ac:dyDescent="0.25">
      <c r="A188" s="7">
        <v>22</v>
      </c>
      <c r="B188" s="8" t="s">
        <v>34</v>
      </c>
      <c r="C188" s="9">
        <v>15</v>
      </c>
      <c r="D188" s="59">
        <f t="shared" si="9"/>
        <v>90</v>
      </c>
      <c r="E188" s="59">
        <f t="shared" si="13"/>
        <v>4</v>
      </c>
      <c r="F188" s="59">
        <f t="shared" si="11"/>
        <v>39</v>
      </c>
      <c r="G188" s="59">
        <f t="shared" ref="G188:K195" si="17">G30+G70+G110+G149</f>
        <v>0</v>
      </c>
      <c r="H188" s="59">
        <f t="shared" si="17"/>
        <v>4</v>
      </c>
      <c r="I188" s="59">
        <f t="shared" si="17"/>
        <v>0</v>
      </c>
      <c r="J188" s="59">
        <f t="shared" si="17"/>
        <v>0</v>
      </c>
      <c r="K188" s="59">
        <f t="shared" si="17"/>
        <v>0</v>
      </c>
      <c r="L188" s="60">
        <f t="shared" si="15"/>
        <v>137</v>
      </c>
      <c r="M188" s="62">
        <f t="shared" si="12"/>
        <v>137</v>
      </c>
    </row>
    <row r="189" spans="1:13" ht="15.75" x14ac:dyDescent="0.25">
      <c r="A189" s="7">
        <v>23</v>
      </c>
      <c r="B189" s="8" t="s">
        <v>35</v>
      </c>
      <c r="C189" s="9">
        <v>15</v>
      </c>
      <c r="D189" s="59">
        <f t="shared" si="9"/>
        <v>25</v>
      </c>
      <c r="E189" s="59">
        <f t="shared" si="13"/>
        <v>0</v>
      </c>
      <c r="F189" s="59">
        <f t="shared" si="11"/>
        <v>19</v>
      </c>
      <c r="G189" s="59">
        <f t="shared" si="17"/>
        <v>0</v>
      </c>
      <c r="H189" s="59">
        <f t="shared" si="17"/>
        <v>2</v>
      </c>
      <c r="I189" s="59">
        <f t="shared" si="17"/>
        <v>0</v>
      </c>
      <c r="J189" s="59">
        <f t="shared" si="17"/>
        <v>0</v>
      </c>
      <c r="K189" s="59">
        <f t="shared" si="17"/>
        <v>0</v>
      </c>
      <c r="L189" s="60">
        <f t="shared" si="15"/>
        <v>46</v>
      </c>
      <c r="M189" s="62">
        <f t="shared" si="12"/>
        <v>46</v>
      </c>
    </row>
    <row r="190" spans="1:13" ht="15.75" x14ac:dyDescent="0.25">
      <c r="A190" s="7">
        <v>24</v>
      </c>
      <c r="B190" s="8" t="s">
        <v>36</v>
      </c>
      <c r="C190" s="9">
        <v>15</v>
      </c>
      <c r="D190" s="59">
        <f t="shared" si="9"/>
        <v>57</v>
      </c>
      <c r="E190" s="59">
        <f t="shared" si="13"/>
        <v>3</v>
      </c>
      <c r="F190" s="59">
        <f t="shared" si="11"/>
        <v>24</v>
      </c>
      <c r="G190" s="59">
        <f t="shared" si="17"/>
        <v>0</v>
      </c>
      <c r="H190" s="59">
        <f t="shared" si="17"/>
        <v>5</v>
      </c>
      <c r="I190" s="59">
        <f t="shared" si="17"/>
        <v>0</v>
      </c>
      <c r="J190" s="59">
        <f t="shared" si="17"/>
        <v>0</v>
      </c>
      <c r="K190" s="59">
        <f t="shared" si="17"/>
        <v>0</v>
      </c>
      <c r="L190" s="60">
        <f t="shared" si="15"/>
        <v>89</v>
      </c>
      <c r="M190" s="62">
        <f t="shared" si="12"/>
        <v>89</v>
      </c>
    </row>
    <row r="191" spans="1:13" ht="15.75" x14ac:dyDescent="0.25">
      <c r="A191" s="7">
        <v>25</v>
      </c>
      <c r="B191" s="18" t="s">
        <v>37</v>
      </c>
      <c r="C191" s="19">
        <v>15</v>
      </c>
      <c r="D191" s="59">
        <f t="shared" si="9"/>
        <v>165</v>
      </c>
      <c r="E191" s="59">
        <f t="shared" si="13"/>
        <v>4</v>
      </c>
      <c r="F191" s="59">
        <f t="shared" si="11"/>
        <v>46</v>
      </c>
      <c r="G191" s="59">
        <f t="shared" si="17"/>
        <v>4</v>
      </c>
      <c r="H191" s="59">
        <f t="shared" si="17"/>
        <v>4</v>
      </c>
      <c r="I191" s="59">
        <f t="shared" si="17"/>
        <v>0</v>
      </c>
      <c r="J191" s="59">
        <f t="shared" si="17"/>
        <v>0</v>
      </c>
      <c r="K191" s="59">
        <f t="shared" si="17"/>
        <v>0</v>
      </c>
      <c r="L191" s="60">
        <f t="shared" si="15"/>
        <v>223</v>
      </c>
      <c r="M191" s="62">
        <f t="shared" si="12"/>
        <v>223</v>
      </c>
    </row>
    <row r="192" spans="1:13" ht="15.75" x14ac:dyDescent="0.25">
      <c r="A192" s="7">
        <v>26</v>
      </c>
      <c r="B192" s="8" t="s">
        <v>38</v>
      </c>
      <c r="C192" s="22">
        <v>15</v>
      </c>
      <c r="D192" s="59">
        <f t="shared" si="9"/>
        <v>57</v>
      </c>
      <c r="E192" s="59">
        <f t="shared" si="13"/>
        <v>2</v>
      </c>
      <c r="F192" s="59">
        <f t="shared" si="11"/>
        <v>25</v>
      </c>
      <c r="G192" s="59">
        <f t="shared" si="17"/>
        <v>1</v>
      </c>
      <c r="H192" s="59">
        <f t="shared" si="17"/>
        <v>9</v>
      </c>
      <c r="I192" s="59">
        <f t="shared" si="17"/>
        <v>0</v>
      </c>
      <c r="J192" s="59">
        <f t="shared" si="17"/>
        <v>0</v>
      </c>
      <c r="K192" s="59">
        <f t="shared" si="17"/>
        <v>0</v>
      </c>
      <c r="L192" s="60">
        <f t="shared" si="15"/>
        <v>94</v>
      </c>
      <c r="M192" s="62">
        <f t="shared" si="12"/>
        <v>94</v>
      </c>
    </row>
    <row r="193" spans="1:13" ht="15.75" x14ac:dyDescent="0.25">
      <c r="A193" s="7">
        <v>27</v>
      </c>
      <c r="B193" s="18" t="s">
        <v>39</v>
      </c>
      <c r="C193" s="22">
        <v>15</v>
      </c>
      <c r="D193" s="59">
        <f t="shared" si="9"/>
        <v>0</v>
      </c>
      <c r="E193" s="59">
        <f t="shared" si="13"/>
        <v>0</v>
      </c>
      <c r="F193" s="59">
        <f t="shared" si="11"/>
        <v>0</v>
      </c>
      <c r="G193" s="59">
        <f t="shared" si="17"/>
        <v>0</v>
      </c>
      <c r="H193" s="59">
        <f t="shared" si="17"/>
        <v>0</v>
      </c>
      <c r="I193" s="59">
        <f t="shared" si="17"/>
        <v>0</v>
      </c>
      <c r="J193" s="59">
        <f t="shared" si="17"/>
        <v>0</v>
      </c>
      <c r="K193" s="59">
        <f t="shared" si="17"/>
        <v>0</v>
      </c>
      <c r="L193" s="60">
        <f t="shared" si="15"/>
        <v>0</v>
      </c>
      <c r="M193" s="62">
        <f t="shared" si="12"/>
        <v>0</v>
      </c>
    </row>
    <row r="194" spans="1:13" ht="15.75" x14ac:dyDescent="0.25">
      <c r="A194" s="7">
        <v>28</v>
      </c>
      <c r="B194" s="18" t="s">
        <v>40</v>
      </c>
      <c r="C194" s="22">
        <v>15</v>
      </c>
      <c r="D194" s="59">
        <f t="shared" si="9"/>
        <v>0</v>
      </c>
      <c r="E194" s="59">
        <f t="shared" si="13"/>
        <v>0</v>
      </c>
      <c r="F194" s="59">
        <f t="shared" si="11"/>
        <v>0</v>
      </c>
      <c r="G194" s="59">
        <f t="shared" si="17"/>
        <v>0</v>
      </c>
      <c r="H194" s="59">
        <f t="shared" si="17"/>
        <v>0</v>
      </c>
      <c r="I194" s="59">
        <f t="shared" si="17"/>
        <v>0</v>
      </c>
      <c r="J194" s="59">
        <f t="shared" si="17"/>
        <v>0</v>
      </c>
      <c r="K194" s="59">
        <f t="shared" si="17"/>
        <v>0</v>
      </c>
      <c r="L194" s="60">
        <f t="shared" si="15"/>
        <v>0</v>
      </c>
      <c r="M194" s="62">
        <f t="shared" si="12"/>
        <v>0</v>
      </c>
    </row>
    <row r="195" spans="1:13" ht="20.25" customHeight="1" thickBot="1" x14ac:dyDescent="0.3">
      <c r="A195" s="40">
        <v>29</v>
      </c>
      <c r="B195" s="18" t="s">
        <v>41</v>
      </c>
      <c r="C195" s="22">
        <v>15</v>
      </c>
      <c r="D195" s="59">
        <f t="shared" si="9"/>
        <v>0</v>
      </c>
      <c r="E195" s="59">
        <f t="shared" si="13"/>
        <v>0</v>
      </c>
      <c r="F195" s="59">
        <f t="shared" si="11"/>
        <v>0</v>
      </c>
      <c r="G195" s="59">
        <f t="shared" si="17"/>
        <v>0</v>
      </c>
      <c r="H195" s="59">
        <f t="shared" si="17"/>
        <v>0</v>
      </c>
      <c r="I195" s="59">
        <f t="shared" si="17"/>
        <v>0</v>
      </c>
      <c r="J195" s="59">
        <f t="shared" si="17"/>
        <v>0</v>
      </c>
      <c r="K195" s="59">
        <f t="shared" si="17"/>
        <v>0</v>
      </c>
      <c r="L195" s="60">
        <f t="shared" si="15"/>
        <v>0</v>
      </c>
      <c r="M195" s="62">
        <f t="shared" si="12"/>
        <v>0</v>
      </c>
    </row>
    <row r="196" spans="1:13" ht="15.75" x14ac:dyDescent="0.25">
      <c r="A196" s="234" t="s">
        <v>42</v>
      </c>
      <c r="B196" s="234"/>
      <c r="C196" s="63">
        <v>15</v>
      </c>
      <c r="D196" s="64">
        <f>SUM(D167:D195)</f>
        <v>2788</v>
      </c>
      <c r="E196" s="64">
        <f>SUM(E167:E195)</f>
        <v>57</v>
      </c>
      <c r="F196" s="64">
        <f>SUM(F167:F195)</f>
        <v>1269</v>
      </c>
      <c r="G196" s="64">
        <f>SUM(G167:G195)</f>
        <v>21</v>
      </c>
      <c r="H196" s="64">
        <f>SUM(H167:H195)</f>
        <v>170</v>
      </c>
      <c r="I196" s="64">
        <f t="shared" ref="I196:K196" si="18">I38+I78+I118+I158</f>
        <v>0</v>
      </c>
      <c r="J196" s="64">
        <f t="shared" si="18"/>
        <v>0</v>
      </c>
      <c r="K196" s="64">
        <f t="shared" si="18"/>
        <v>0</v>
      </c>
      <c r="L196" s="67">
        <f>SUM(D196:K196)</f>
        <v>4305</v>
      </c>
      <c r="M196" s="68">
        <f t="shared" si="12"/>
        <v>4305</v>
      </c>
    </row>
    <row r="197" spans="1:13" ht="15.75" x14ac:dyDescent="0.25">
      <c r="A197" s="234" t="s">
        <v>43</v>
      </c>
      <c r="B197" s="234"/>
      <c r="C197" s="69">
        <v>15</v>
      </c>
      <c r="D197" s="70">
        <f t="shared" ref="D197:K197" si="19">SUM(D167:D191)</f>
        <v>2731</v>
      </c>
      <c r="E197" s="120">
        <f t="shared" si="19"/>
        <v>55</v>
      </c>
      <c r="F197" s="70">
        <f t="shared" si="19"/>
        <v>1244</v>
      </c>
      <c r="G197" s="120">
        <f t="shared" si="19"/>
        <v>20</v>
      </c>
      <c r="H197" s="70">
        <f t="shared" si="19"/>
        <v>161</v>
      </c>
      <c r="I197" s="120">
        <f t="shared" si="19"/>
        <v>0</v>
      </c>
      <c r="J197" s="70">
        <f t="shared" si="19"/>
        <v>0</v>
      </c>
      <c r="K197" s="120">
        <f t="shared" si="19"/>
        <v>0</v>
      </c>
      <c r="L197" s="73">
        <f>D197+F197+H197+E197+G197+I197+J197+K197</f>
        <v>4211</v>
      </c>
      <c r="M197" s="73">
        <f>SUM(M167:M191)</f>
        <v>4211</v>
      </c>
    </row>
    <row r="199" spans="1:13" x14ac:dyDescent="0.25">
      <c r="L199" s="111"/>
    </row>
  </sheetData>
  <protectedRanges>
    <protectedRange sqref="G9:G37 E9:E37 H78:H79 H118:H120 H9:H39 J78:J79 J118:J120 J9:J39 G154:G156 E154:E156 I154:I156 H154:H158 K154:K156 J154:J158" name="Діапазон2"/>
    <protectedRange sqref="I9:I37 G9:G37 E9:E37 K9:K37 G154:G156 E154:E156 I154:I156 K154:K156" name="Діапазон1"/>
  </protectedRanges>
  <mergeCells count="81">
    <mergeCell ref="A196:B196"/>
    <mergeCell ref="A197:B197"/>
    <mergeCell ref="D163:K163"/>
    <mergeCell ref="L163:L165"/>
    <mergeCell ref="D164:E164"/>
    <mergeCell ref="F164:G164"/>
    <mergeCell ref="H164:I164"/>
    <mergeCell ref="J164:K164"/>
    <mergeCell ref="D165:E165"/>
    <mergeCell ref="F165:G165"/>
    <mergeCell ref="H165:I165"/>
    <mergeCell ref="J165:K165"/>
    <mergeCell ref="C163:C166"/>
    <mergeCell ref="A157:B157"/>
    <mergeCell ref="A158:B158"/>
    <mergeCell ref="A162:B162"/>
    <mergeCell ref="A163:A166"/>
    <mergeCell ref="B163:B166"/>
    <mergeCell ref="D124:K124"/>
    <mergeCell ref="L124:L126"/>
    <mergeCell ref="D125:E125"/>
    <mergeCell ref="F125:G125"/>
    <mergeCell ref="H125:I125"/>
    <mergeCell ref="J125:K125"/>
    <mergeCell ref="D126:E126"/>
    <mergeCell ref="F126:G126"/>
    <mergeCell ref="H126:I126"/>
    <mergeCell ref="J126:K126"/>
    <mergeCell ref="D85:K85"/>
    <mergeCell ref="L85:L87"/>
    <mergeCell ref="D86:E86"/>
    <mergeCell ref="F86:G86"/>
    <mergeCell ref="H86:I86"/>
    <mergeCell ref="J86:K86"/>
    <mergeCell ref="D87:E87"/>
    <mergeCell ref="F87:G87"/>
    <mergeCell ref="H87:I87"/>
    <mergeCell ref="J87:K87"/>
    <mergeCell ref="A85:A88"/>
    <mergeCell ref="B85:B88"/>
    <mergeCell ref="C124:C127"/>
    <mergeCell ref="C85:C88"/>
    <mergeCell ref="A118:B118"/>
    <mergeCell ref="A119:B119"/>
    <mergeCell ref="A123:B123"/>
    <mergeCell ref="A124:A127"/>
    <mergeCell ref="B124:B127"/>
    <mergeCell ref="A78:B78"/>
    <mergeCell ref="C45:C48"/>
    <mergeCell ref="D45:K45"/>
    <mergeCell ref="A79:B79"/>
    <mergeCell ref="A84:B84"/>
    <mergeCell ref="A38:B38"/>
    <mergeCell ref="A39:B39"/>
    <mergeCell ref="A44:B44"/>
    <mergeCell ref="A45:A48"/>
    <mergeCell ref="B45:B48"/>
    <mergeCell ref="L5:L7"/>
    <mergeCell ref="D6:E6"/>
    <mergeCell ref="F6:G6"/>
    <mergeCell ref="H6:I6"/>
    <mergeCell ref="J6:K6"/>
    <mergeCell ref="D7:E7"/>
    <mergeCell ref="F7:G7"/>
    <mergeCell ref="H7:I7"/>
    <mergeCell ref="J7:K7"/>
    <mergeCell ref="L45:L47"/>
    <mergeCell ref="D46:E46"/>
    <mergeCell ref="F46:G46"/>
    <mergeCell ref="H46:I46"/>
    <mergeCell ref="J46:K46"/>
    <mergeCell ref="D47:E47"/>
    <mergeCell ref="F47:G47"/>
    <mergeCell ref="H47:I47"/>
    <mergeCell ref="J47:K47"/>
    <mergeCell ref="A1:I1"/>
    <mergeCell ref="A4:B4"/>
    <mergeCell ref="A5:A8"/>
    <mergeCell ref="B5:B8"/>
    <mergeCell ref="C5:C8"/>
    <mergeCell ref="D5:K5"/>
  </mergeCells>
  <pageMargins left="0.7" right="0.7" top="0.75" bottom="0.75" header="0.3" footer="0.3"/>
  <ignoredErrors>
    <ignoredError sqref="L9:L37" formulaRange="1"/>
  </ignoredError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CC0676-B33B-4502-A876-A21F4C4AA79A}">
  <sheetPr>
    <tabColor rgb="FFFF0000"/>
  </sheetPr>
  <dimension ref="A1:Q197"/>
  <sheetViews>
    <sheetView topLeftCell="A151" zoomScale="68" zoomScaleNormal="68" workbookViewId="0">
      <selection activeCell="P190" sqref="P190"/>
    </sheetView>
  </sheetViews>
  <sheetFormatPr defaultRowHeight="15" x14ac:dyDescent="0.25"/>
  <cols>
    <col min="1" max="1" width="5.28515625" customWidth="1"/>
    <col min="2" max="2" width="24" customWidth="1"/>
    <col min="4" max="4" width="11" customWidth="1"/>
    <col min="6" max="6" width="10.5703125" customWidth="1"/>
    <col min="8" max="8" width="10.42578125" customWidth="1"/>
    <col min="10" max="10" width="10.42578125" customWidth="1"/>
    <col min="257" max="257" width="5.28515625" customWidth="1"/>
    <col min="258" max="258" width="24" customWidth="1"/>
    <col min="260" max="260" width="11" customWidth="1"/>
    <col min="262" max="262" width="10.5703125" customWidth="1"/>
    <col min="264" max="264" width="10.42578125" customWidth="1"/>
    <col min="266" max="266" width="10.42578125" customWidth="1"/>
    <col min="513" max="513" width="5.28515625" customWidth="1"/>
    <col min="514" max="514" width="24" customWidth="1"/>
    <col min="516" max="516" width="11" customWidth="1"/>
    <col min="518" max="518" width="10.5703125" customWidth="1"/>
    <col min="520" max="520" width="10.42578125" customWidth="1"/>
    <col min="522" max="522" width="10.42578125" customWidth="1"/>
    <col min="769" max="769" width="5.28515625" customWidth="1"/>
    <col min="770" max="770" width="24" customWidth="1"/>
    <col min="772" max="772" width="11" customWidth="1"/>
    <col min="774" max="774" width="10.5703125" customWidth="1"/>
    <col min="776" max="776" width="10.42578125" customWidth="1"/>
    <col min="778" max="778" width="10.42578125" customWidth="1"/>
    <col min="1025" max="1025" width="5.28515625" customWidth="1"/>
    <col min="1026" max="1026" width="24" customWidth="1"/>
    <col min="1028" max="1028" width="11" customWidth="1"/>
    <col min="1030" max="1030" width="10.5703125" customWidth="1"/>
    <col min="1032" max="1032" width="10.42578125" customWidth="1"/>
    <col min="1034" max="1034" width="10.42578125" customWidth="1"/>
    <col min="1281" max="1281" width="5.28515625" customWidth="1"/>
    <col min="1282" max="1282" width="24" customWidth="1"/>
    <col min="1284" max="1284" width="11" customWidth="1"/>
    <col min="1286" max="1286" width="10.5703125" customWidth="1"/>
    <col min="1288" max="1288" width="10.42578125" customWidth="1"/>
    <col min="1290" max="1290" width="10.42578125" customWidth="1"/>
    <col min="1537" max="1537" width="5.28515625" customWidth="1"/>
    <col min="1538" max="1538" width="24" customWidth="1"/>
    <col min="1540" max="1540" width="11" customWidth="1"/>
    <col min="1542" max="1542" width="10.5703125" customWidth="1"/>
    <col min="1544" max="1544" width="10.42578125" customWidth="1"/>
    <col min="1546" max="1546" width="10.42578125" customWidth="1"/>
    <col min="1793" max="1793" width="5.28515625" customWidth="1"/>
    <col min="1794" max="1794" width="24" customWidth="1"/>
    <col min="1796" max="1796" width="11" customWidth="1"/>
    <col min="1798" max="1798" width="10.5703125" customWidth="1"/>
    <col min="1800" max="1800" width="10.42578125" customWidth="1"/>
    <col min="1802" max="1802" width="10.42578125" customWidth="1"/>
    <col min="2049" max="2049" width="5.28515625" customWidth="1"/>
    <col min="2050" max="2050" width="24" customWidth="1"/>
    <col min="2052" max="2052" width="11" customWidth="1"/>
    <col min="2054" max="2054" width="10.5703125" customWidth="1"/>
    <col min="2056" max="2056" width="10.42578125" customWidth="1"/>
    <col min="2058" max="2058" width="10.42578125" customWidth="1"/>
    <col min="2305" max="2305" width="5.28515625" customWidth="1"/>
    <col min="2306" max="2306" width="24" customWidth="1"/>
    <col min="2308" max="2308" width="11" customWidth="1"/>
    <col min="2310" max="2310" width="10.5703125" customWidth="1"/>
    <col min="2312" max="2312" width="10.42578125" customWidth="1"/>
    <col min="2314" max="2314" width="10.42578125" customWidth="1"/>
    <col min="2561" max="2561" width="5.28515625" customWidth="1"/>
    <col min="2562" max="2562" width="24" customWidth="1"/>
    <col min="2564" max="2564" width="11" customWidth="1"/>
    <col min="2566" max="2566" width="10.5703125" customWidth="1"/>
    <col min="2568" max="2568" width="10.42578125" customWidth="1"/>
    <col min="2570" max="2570" width="10.42578125" customWidth="1"/>
    <col min="2817" max="2817" width="5.28515625" customWidth="1"/>
    <col min="2818" max="2818" width="24" customWidth="1"/>
    <col min="2820" max="2820" width="11" customWidth="1"/>
    <col min="2822" max="2822" width="10.5703125" customWidth="1"/>
    <col min="2824" max="2824" width="10.42578125" customWidth="1"/>
    <col min="2826" max="2826" width="10.42578125" customWidth="1"/>
    <col min="3073" max="3073" width="5.28515625" customWidth="1"/>
    <col min="3074" max="3074" width="24" customWidth="1"/>
    <col min="3076" max="3076" width="11" customWidth="1"/>
    <col min="3078" max="3078" width="10.5703125" customWidth="1"/>
    <col min="3080" max="3080" width="10.42578125" customWidth="1"/>
    <col min="3082" max="3082" width="10.42578125" customWidth="1"/>
    <col min="3329" max="3329" width="5.28515625" customWidth="1"/>
    <col min="3330" max="3330" width="24" customWidth="1"/>
    <col min="3332" max="3332" width="11" customWidth="1"/>
    <col min="3334" max="3334" width="10.5703125" customWidth="1"/>
    <col min="3336" max="3336" width="10.42578125" customWidth="1"/>
    <col min="3338" max="3338" width="10.42578125" customWidth="1"/>
    <col min="3585" max="3585" width="5.28515625" customWidth="1"/>
    <col min="3586" max="3586" width="24" customWidth="1"/>
    <col min="3588" max="3588" width="11" customWidth="1"/>
    <col min="3590" max="3590" width="10.5703125" customWidth="1"/>
    <col min="3592" max="3592" width="10.42578125" customWidth="1"/>
    <col min="3594" max="3594" width="10.42578125" customWidth="1"/>
    <col min="3841" max="3841" width="5.28515625" customWidth="1"/>
    <col min="3842" max="3842" width="24" customWidth="1"/>
    <col min="3844" max="3844" width="11" customWidth="1"/>
    <col min="3846" max="3846" width="10.5703125" customWidth="1"/>
    <col min="3848" max="3848" width="10.42578125" customWidth="1"/>
    <col min="3850" max="3850" width="10.42578125" customWidth="1"/>
    <col min="4097" max="4097" width="5.28515625" customWidth="1"/>
    <col min="4098" max="4098" width="24" customWidth="1"/>
    <col min="4100" max="4100" width="11" customWidth="1"/>
    <col min="4102" max="4102" width="10.5703125" customWidth="1"/>
    <col min="4104" max="4104" width="10.42578125" customWidth="1"/>
    <col min="4106" max="4106" width="10.42578125" customWidth="1"/>
    <col min="4353" max="4353" width="5.28515625" customWidth="1"/>
    <col min="4354" max="4354" width="24" customWidth="1"/>
    <col min="4356" max="4356" width="11" customWidth="1"/>
    <col min="4358" max="4358" width="10.5703125" customWidth="1"/>
    <col min="4360" max="4360" width="10.42578125" customWidth="1"/>
    <col min="4362" max="4362" width="10.42578125" customWidth="1"/>
    <col min="4609" max="4609" width="5.28515625" customWidth="1"/>
    <col min="4610" max="4610" width="24" customWidth="1"/>
    <col min="4612" max="4612" width="11" customWidth="1"/>
    <col min="4614" max="4614" width="10.5703125" customWidth="1"/>
    <col min="4616" max="4616" width="10.42578125" customWidth="1"/>
    <col min="4618" max="4618" width="10.42578125" customWidth="1"/>
    <col min="4865" max="4865" width="5.28515625" customWidth="1"/>
    <col min="4866" max="4866" width="24" customWidth="1"/>
    <col min="4868" max="4868" width="11" customWidth="1"/>
    <col min="4870" max="4870" width="10.5703125" customWidth="1"/>
    <col min="4872" max="4872" width="10.42578125" customWidth="1"/>
    <col min="4874" max="4874" width="10.42578125" customWidth="1"/>
    <col min="5121" max="5121" width="5.28515625" customWidth="1"/>
    <col min="5122" max="5122" width="24" customWidth="1"/>
    <col min="5124" max="5124" width="11" customWidth="1"/>
    <col min="5126" max="5126" width="10.5703125" customWidth="1"/>
    <col min="5128" max="5128" width="10.42578125" customWidth="1"/>
    <col min="5130" max="5130" width="10.42578125" customWidth="1"/>
    <col min="5377" max="5377" width="5.28515625" customWidth="1"/>
    <col min="5378" max="5378" width="24" customWidth="1"/>
    <col min="5380" max="5380" width="11" customWidth="1"/>
    <col min="5382" max="5382" width="10.5703125" customWidth="1"/>
    <col min="5384" max="5384" width="10.42578125" customWidth="1"/>
    <col min="5386" max="5386" width="10.42578125" customWidth="1"/>
    <col min="5633" max="5633" width="5.28515625" customWidth="1"/>
    <col min="5634" max="5634" width="24" customWidth="1"/>
    <col min="5636" max="5636" width="11" customWidth="1"/>
    <col min="5638" max="5638" width="10.5703125" customWidth="1"/>
    <col min="5640" max="5640" width="10.42578125" customWidth="1"/>
    <col min="5642" max="5642" width="10.42578125" customWidth="1"/>
    <col min="5889" max="5889" width="5.28515625" customWidth="1"/>
    <col min="5890" max="5890" width="24" customWidth="1"/>
    <col min="5892" max="5892" width="11" customWidth="1"/>
    <col min="5894" max="5894" width="10.5703125" customWidth="1"/>
    <col min="5896" max="5896" width="10.42578125" customWidth="1"/>
    <col min="5898" max="5898" width="10.42578125" customWidth="1"/>
    <col min="6145" max="6145" width="5.28515625" customWidth="1"/>
    <col min="6146" max="6146" width="24" customWidth="1"/>
    <col min="6148" max="6148" width="11" customWidth="1"/>
    <col min="6150" max="6150" width="10.5703125" customWidth="1"/>
    <col min="6152" max="6152" width="10.42578125" customWidth="1"/>
    <col min="6154" max="6154" width="10.42578125" customWidth="1"/>
    <col min="6401" max="6401" width="5.28515625" customWidth="1"/>
    <col min="6402" max="6402" width="24" customWidth="1"/>
    <col min="6404" max="6404" width="11" customWidth="1"/>
    <col min="6406" max="6406" width="10.5703125" customWidth="1"/>
    <col min="6408" max="6408" width="10.42578125" customWidth="1"/>
    <col min="6410" max="6410" width="10.42578125" customWidth="1"/>
    <col min="6657" max="6657" width="5.28515625" customWidth="1"/>
    <col min="6658" max="6658" width="24" customWidth="1"/>
    <col min="6660" max="6660" width="11" customWidth="1"/>
    <col min="6662" max="6662" width="10.5703125" customWidth="1"/>
    <col min="6664" max="6664" width="10.42578125" customWidth="1"/>
    <col min="6666" max="6666" width="10.42578125" customWidth="1"/>
    <col min="6913" max="6913" width="5.28515625" customWidth="1"/>
    <col min="6914" max="6914" width="24" customWidth="1"/>
    <col min="6916" max="6916" width="11" customWidth="1"/>
    <col min="6918" max="6918" width="10.5703125" customWidth="1"/>
    <col min="6920" max="6920" width="10.42578125" customWidth="1"/>
    <col min="6922" max="6922" width="10.42578125" customWidth="1"/>
    <col min="7169" max="7169" width="5.28515625" customWidth="1"/>
    <col min="7170" max="7170" width="24" customWidth="1"/>
    <col min="7172" max="7172" width="11" customWidth="1"/>
    <col min="7174" max="7174" width="10.5703125" customWidth="1"/>
    <col min="7176" max="7176" width="10.42578125" customWidth="1"/>
    <col min="7178" max="7178" width="10.42578125" customWidth="1"/>
    <col min="7425" max="7425" width="5.28515625" customWidth="1"/>
    <col min="7426" max="7426" width="24" customWidth="1"/>
    <col min="7428" max="7428" width="11" customWidth="1"/>
    <col min="7430" max="7430" width="10.5703125" customWidth="1"/>
    <col min="7432" max="7432" width="10.42578125" customWidth="1"/>
    <col min="7434" max="7434" width="10.42578125" customWidth="1"/>
    <col min="7681" max="7681" width="5.28515625" customWidth="1"/>
    <col min="7682" max="7682" width="24" customWidth="1"/>
    <col min="7684" max="7684" width="11" customWidth="1"/>
    <col min="7686" max="7686" width="10.5703125" customWidth="1"/>
    <col min="7688" max="7688" width="10.42578125" customWidth="1"/>
    <col min="7690" max="7690" width="10.42578125" customWidth="1"/>
    <col min="7937" max="7937" width="5.28515625" customWidth="1"/>
    <col min="7938" max="7938" width="24" customWidth="1"/>
    <col min="7940" max="7940" width="11" customWidth="1"/>
    <col min="7942" max="7942" width="10.5703125" customWidth="1"/>
    <col min="7944" max="7944" width="10.42578125" customWidth="1"/>
    <col min="7946" max="7946" width="10.42578125" customWidth="1"/>
    <col min="8193" max="8193" width="5.28515625" customWidth="1"/>
    <col min="8194" max="8194" width="24" customWidth="1"/>
    <col min="8196" max="8196" width="11" customWidth="1"/>
    <col min="8198" max="8198" width="10.5703125" customWidth="1"/>
    <col min="8200" max="8200" width="10.42578125" customWidth="1"/>
    <col min="8202" max="8202" width="10.42578125" customWidth="1"/>
    <col min="8449" max="8449" width="5.28515625" customWidth="1"/>
    <col min="8450" max="8450" width="24" customWidth="1"/>
    <col min="8452" max="8452" width="11" customWidth="1"/>
    <col min="8454" max="8454" width="10.5703125" customWidth="1"/>
    <col min="8456" max="8456" width="10.42578125" customWidth="1"/>
    <col min="8458" max="8458" width="10.42578125" customWidth="1"/>
    <col min="8705" max="8705" width="5.28515625" customWidth="1"/>
    <col min="8706" max="8706" width="24" customWidth="1"/>
    <col min="8708" max="8708" width="11" customWidth="1"/>
    <col min="8710" max="8710" width="10.5703125" customWidth="1"/>
    <col min="8712" max="8712" width="10.42578125" customWidth="1"/>
    <col min="8714" max="8714" width="10.42578125" customWidth="1"/>
    <col min="8961" max="8961" width="5.28515625" customWidth="1"/>
    <col min="8962" max="8962" width="24" customWidth="1"/>
    <col min="8964" max="8964" width="11" customWidth="1"/>
    <col min="8966" max="8966" width="10.5703125" customWidth="1"/>
    <col min="8968" max="8968" width="10.42578125" customWidth="1"/>
    <col min="8970" max="8970" width="10.42578125" customWidth="1"/>
    <col min="9217" max="9217" width="5.28515625" customWidth="1"/>
    <col min="9218" max="9218" width="24" customWidth="1"/>
    <col min="9220" max="9220" width="11" customWidth="1"/>
    <col min="9222" max="9222" width="10.5703125" customWidth="1"/>
    <col min="9224" max="9224" width="10.42578125" customWidth="1"/>
    <col min="9226" max="9226" width="10.42578125" customWidth="1"/>
    <col min="9473" max="9473" width="5.28515625" customWidth="1"/>
    <col min="9474" max="9474" width="24" customWidth="1"/>
    <col min="9476" max="9476" width="11" customWidth="1"/>
    <col min="9478" max="9478" width="10.5703125" customWidth="1"/>
    <col min="9480" max="9480" width="10.42578125" customWidth="1"/>
    <col min="9482" max="9482" width="10.42578125" customWidth="1"/>
    <col min="9729" max="9729" width="5.28515625" customWidth="1"/>
    <col min="9730" max="9730" width="24" customWidth="1"/>
    <col min="9732" max="9732" width="11" customWidth="1"/>
    <col min="9734" max="9734" width="10.5703125" customWidth="1"/>
    <col min="9736" max="9736" width="10.42578125" customWidth="1"/>
    <col min="9738" max="9738" width="10.42578125" customWidth="1"/>
    <col min="9985" max="9985" width="5.28515625" customWidth="1"/>
    <col min="9986" max="9986" width="24" customWidth="1"/>
    <col min="9988" max="9988" width="11" customWidth="1"/>
    <col min="9990" max="9990" width="10.5703125" customWidth="1"/>
    <col min="9992" max="9992" width="10.42578125" customWidth="1"/>
    <col min="9994" max="9994" width="10.42578125" customWidth="1"/>
    <col min="10241" max="10241" width="5.28515625" customWidth="1"/>
    <col min="10242" max="10242" width="24" customWidth="1"/>
    <col min="10244" max="10244" width="11" customWidth="1"/>
    <col min="10246" max="10246" width="10.5703125" customWidth="1"/>
    <col min="10248" max="10248" width="10.42578125" customWidth="1"/>
    <col min="10250" max="10250" width="10.42578125" customWidth="1"/>
    <col min="10497" max="10497" width="5.28515625" customWidth="1"/>
    <col min="10498" max="10498" width="24" customWidth="1"/>
    <col min="10500" max="10500" width="11" customWidth="1"/>
    <col min="10502" max="10502" width="10.5703125" customWidth="1"/>
    <col min="10504" max="10504" width="10.42578125" customWidth="1"/>
    <col min="10506" max="10506" width="10.42578125" customWidth="1"/>
    <col min="10753" max="10753" width="5.28515625" customWidth="1"/>
    <col min="10754" max="10754" width="24" customWidth="1"/>
    <col min="10756" max="10756" width="11" customWidth="1"/>
    <col min="10758" max="10758" width="10.5703125" customWidth="1"/>
    <col min="10760" max="10760" width="10.42578125" customWidth="1"/>
    <col min="10762" max="10762" width="10.42578125" customWidth="1"/>
    <col min="11009" max="11009" width="5.28515625" customWidth="1"/>
    <col min="11010" max="11010" width="24" customWidth="1"/>
    <col min="11012" max="11012" width="11" customWidth="1"/>
    <col min="11014" max="11014" width="10.5703125" customWidth="1"/>
    <col min="11016" max="11016" width="10.42578125" customWidth="1"/>
    <col min="11018" max="11018" width="10.42578125" customWidth="1"/>
    <col min="11265" max="11265" width="5.28515625" customWidth="1"/>
    <col min="11266" max="11266" width="24" customWidth="1"/>
    <col min="11268" max="11268" width="11" customWidth="1"/>
    <col min="11270" max="11270" width="10.5703125" customWidth="1"/>
    <col min="11272" max="11272" width="10.42578125" customWidth="1"/>
    <col min="11274" max="11274" width="10.42578125" customWidth="1"/>
    <col min="11521" max="11521" width="5.28515625" customWidth="1"/>
    <col min="11522" max="11522" width="24" customWidth="1"/>
    <col min="11524" max="11524" width="11" customWidth="1"/>
    <col min="11526" max="11526" width="10.5703125" customWidth="1"/>
    <col min="11528" max="11528" width="10.42578125" customWidth="1"/>
    <col min="11530" max="11530" width="10.42578125" customWidth="1"/>
    <col min="11777" max="11777" width="5.28515625" customWidth="1"/>
    <col min="11778" max="11778" width="24" customWidth="1"/>
    <col min="11780" max="11780" width="11" customWidth="1"/>
    <col min="11782" max="11782" width="10.5703125" customWidth="1"/>
    <col min="11784" max="11784" width="10.42578125" customWidth="1"/>
    <col min="11786" max="11786" width="10.42578125" customWidth="1"/>
    <col min="12033" max="12033" width="5.28515625" customWidth="1"/>
    <col min="12034" max="12034" width="24" customWidth="1"/>
    <col min="12036" max="12036" width="11" customWidth="1"/>
    <col min="12038" max="12038" width="10.5703125" customWidth="1"/>
    <col min="12040" max="12040" width="10.42578125" customWidth="1"/>
    <col min="12042" max="12042" width="10.42578125" customWidth="1"/>
    <col min="12289" max="12289" width="5.28515625" customWidth="1"/>
    <col min="12290" max="12290" width="24" customWidth="1"/>
    <col min="12292" max="12292" width="11" customWidth="1"/>
    <col min="12294" max="12294" width="10.5703125" customWidth="1"/>
    <col min="12296" max="12296" width="10.42578125" customWidth="1"/>
    <col min="12298" max="12298" width="10.42578125" customWidth="1"/>
    <col min="12545" max="12545" width="5.28515625" customWidth="1"/>
    <col min="12546" max="12546" width="24" customWidth="1"/>
    <col min="12548" max="12548" width="11" customWidth="1"/>
    <col min="12550" max="12550" width="10.5703125" customWidth="1"/>
    <col min="12552" max="12552" width="10.42578125" customWidth="1"/>
    <col min="12554" max="12554" width="10.42578125" customWidth="1"/>
    <col min="12801" max="12801" width="5.28515625" customWidth="1"/>
    <col min="12802" max="12802" width="24" customWidth="1"/>
    <col min="12804" max="12804" width="11" customWidth="1"/>
    <col min="12806" max="12806" width="10.5703125" customWidth="1"/>
    <col min="12808" max="12808" width="10.42578125" customWidth="1"/>
    <col min="12810" max="12810" width="10.42578125" customWidth="1"/>
    <col min="13057" max="13057" width="5.28515625" customWidth="1"/>
    <col min="13058" max="13058" width="24" customWidth="1"/>
    <col min="13060" max="13060" width="11" customWidth="1"/>
    <col min="13062" max="13062" width="10.5703125" customWidth="1"/>
    <col min="13064" max="13064" width="10.42578125" customWidth="1"/>
    <col min="13066" max="13066" width="10.42578125" customWidth="1"/>
    <col min="13313" max="13313" width="5.28515625" customWidth="1"/>
    <col min="13314" max="13314" width="24" customWidth="1"/>
    <col min="13316" max="13316" width="11" customWidth="1"/>
    <col min="13318" max="13318" width="10.5703125" customWidth="1"/>
    <col min="13320" max="13320" width="10.42578125" customWidth="1"/>
    <col min="13322" max="13322" width="10.42578125" customWidth="1"/>
    <col min="13569" max="13569" width="5.28515625" customWidth="1"/>
    <col min="13570" max="13570" width="24" customWidth="1"/>
    <col min="13572" max="13572" width="11" customWidth="1"/>
    <col min="13574" max="13574" width="10.5703125" customWidth="1"/>
    <col min="13576" max="13576" width="10.42578125" customWidth="1"/>
    <col min="13578" max="13578" width="10.42578125" customWidth="1"/>
    <col min="13825" max="13825" width="5.28515625" customWidth="1"/>
    <col min="13826" max="13826" width="24" customWidth="1"/>
    <col min="13828" max="13828" width="11" customWidth="1"/>
    <col min="13830" max="13830" width="10.5703125" customWidth="1"/>
    <col min="13832" max="13832" width="10.42578125" customWidth="1"/>
    <col min="13834" max="13834" width="10.42578125" customWidth="1"/>
    <col min="14081" max="14081" width="5.28515625" customWidth="1"/>
    <col min="14082" max="14082" width="24" customWidth="1"/>
    <col min="14084" max="14084" width="11" customWidth="1"/>
    <col min="14086" max="14086" width="10.5703125" customWidth="1"/>
    <col min="14088" max="14088" width="10.42578125" customWidth="1"/>
    <col min="14090" max="14090" width="10.42578125" customWidth="1"/>
    <col min="14337" max="14337" width="5.28515625" customWidth="1"/>
    <col min="14338" max="14338" width="24" customWidth="1"/>
    <col min="14340" max="14340" width="11" customWidth="1"/>
    <col min="14342" max="14342" width="10.5703125" customWidth="1"/>
    <col min="14344" max="14344" width="10.42578125" customWidth="1"/>
    <col min="14346" max="14346" width="10.42578125" customWidth="1"/>
    <col min="14593" max="14593" width="5.28515625" customWidth="1"/>
    <col min="14594" max="14594" width="24" customWidth="1"/>
    <col min="14596" max="14596" width="11" customWidth="1"/>
    <col min="14598" max="14598" width="10.5703125" customWidth="1"/>
    <col min="14600" max="14600" width="10.42578125" customWidth="1"/>
    <col min="14602" max="14602" width="10.42578125" customWidth="1"/>
    <col min="14849" max="14849" width="5.28515625" customWidth="1"/>
    <col min="14850" max="14850" width="24" customWidth="1"/>
    <col min="14852" max="14852" width="11" customWidth="1"/>
    <col min="14854" max="14854" width="10.5703125" customWidth="1"/>
    <col min="14856" max="14856" width="10.42578125" customWidth="1"/>
    <col min="14858" max="14858" width="10.42578125" customWidth="1"/>
    <col min="15105" max="15105" width="5.28515625" customWidth="1"/>
    <col min="15106" max="15106" width="24" customWidth="1"/>
    <col min="15108" max="15108" width="11" customWidth="1"/>
    <col min="15110" max="15110" width="10.5703125" customWidth="1"/>
    <col min="15112" max="15112" width="10.42578125" customWidth="1"/>
    <col min="15114" max="15114" width="10.42578125" customWidth="1"/>
    <col min="15361" max="15361" width="5.28515625" customWidth="1"/>
    <col min="15362" max="15362" width="24" customWidth="1"/>
    <col min="15364" max="15364" width="11" customWidth="1"/>
    <col min="15366" max="15366" width="10.5703125" customWidth="1"/>
    <col min="15368" max="15368" width="10.42578125" customWidth="1"/>
    <col min="15370" max="15370" width="10.42578125" customWidth="1"/>
    <col min="15617" max="15617" width="5.28515625" customWidth="1"/>
    <col min="15618" max="15618" width="24" customWidth="1"/>
    <col min="15620" max="15620" width="11" customWidth="1"/>
    <col min="15622" max="15622" width="10.5703125" customWidth="1"/>
    <col min="15624" max="15624" width="10.42578125" customWidth="1"/>
    <col min="15626" max="15626" width="10.42578125" customWidth="1"/>
    <col min="15873" max="15873" width="5.28515625" customWidth="1"/>
    <col min="15874" max="15874" width="24" customWidth="1"/>
    <col min="15876" max="15876" width="11" customWidth="1"/>
    <col min="15878" max="15878" width="10.5703125" customWidth="1"/>
    <col min="15880" max="15880" width="10.42578125" customWidth="1"/>
    <col min="15882" max="15882" width="10.42578125" customWidth="1"/>
    <col min="16129" max="16129" width="5.28515625" customWidth="1"/>
    <col min="16130" max="16130" width="24" customWidth="1"/>
    <col min="16132" max="16132" width="11" customWidth="1"/>
    <col min="16134" max="16134" width="10.5703125" customWidth="1"/>
    <col min="16136" max="16136" width="10.42578125" customWidth="1"/>
    <col min="16138" max="16138" width="10.42578125" customWidth="1"/>
  </cols>
  <sheetData>
    <row r="1" spans="1:17" ht="45.75" customHeight="1" x14ac:dyDescent="0.25">
      <c r="A1" s="210"/>
      <c r="B1" s="210"/>
      <c r="C1" s="210"/>
      <c r="D1" s="210"/>
      <c r="E1" s="210"/>
      <c r="F1" s="210"/>
      <c r="G1" s="210"/>
      <c r="H1" s="210"/>
      <c r="I1" s="210"/>
      <c r="J1" s="1"/>
      <c r="K1" s="1"/>
      <c r="L1" s="2"/>
      <c r="M1" s="2"/>
      <c r="N1" s="2"/>
      <c r="O1" s="2"/>
      <c r="P1" s="2"/>
      <c r="Q1" s="2"/>
    </row>
    <row r="3" spans="1:17" x14ac:dyDescent="0.25">
      <c r="B3" s="2" t="s">
        <v>64</v>
      </c>
      <c r="C3" s="2"/>
      <c r="D3" s="2"/>
      <c r="E3" s="2"/>
      <c r="F3" s="2"/>
      <c r="G3" s="2"/>
      <c r="H3" s="2"/>
      <c r="J3" s="2"/>
    </row>
    <row r="4" spans="1:17" ht="15.75" thickBot="1" x14ac:dyDescent="0.3">
      <c r="A4" s="211" t="s">
        <v>1</v>
      </c>
      <c r="B4" s="211"/>
    </row>
    <row r="5" spans="1:17" ht="12.75" customHeight="1" x14ac:dyDescent="0.25">
      <c r="A5" s="212" t="s">
        <v>2</v>
      </c>
      <c r="B5" s="212" t="s">
        <v>3</v>
      </c>
      <c r="C5" s="212" t="s">
        <v>4</v>
      </c>
      <c r="D5" s="215" t="s">
        <v>5</v>
      </c>
      <c r="E5" s="216"/>
      <c r="F5" s="216"/>
      <c r="G5" s="216"/>
      <c r="H5" s="216"/>
      <c r="I5" s="216"/>
      <c r="J5" s="216"/>
      <c r="K5" s="217"/>
      <c r="L5" s="218" t="s">
        <v>6</v>
      </c>
    </row>
    <row r="6" spans="1:17" ht="22.5" customHeight="1" x14ac:dyDescent="0.25">
      <c r="A6" s="213"/>
      <c r="B6" s="213"/>
      <c r="C6" s="213"/>
      <c r="D6" s="221" t="s">
        <v>7</v>
      </c>
      <c r="E6" s="222"/>
      <c r="F6" s="222" t="s">
        <v>8</v>
      </c>
      <c r="G6" s="222"/>
      <c r="H6" s="222" t="s">
        <v>9</v>
      </c>
      <c r="I6" s="222"/>
      <c r="J6" s="222" t="s">
        <v>10</v>
      </c>
      <c r="K6" s="222"/>
      <c r="L6" s="219"/>
    </row>
    <row r="7" spans="1:17" ht="13.5" customHeight="1" thickBot="1" x14ac:dyDescent="0.3">
      <c r="A7" s="213"/>
      <c r="B7" s="213"/>
      <c r="C7" s="213"/>
      <c r="D7" s="223">
        <v>1</v>
      </c>
      <c r="E7" s="224"/>
      <c r="F7" s="224">
        <v>2</v>
      </c>
      <c r="G7" s="224"/>
      <c r="H7" s="224">
        <v>3</v>
      </c>
      <c r="I7" s="224"/>
      <c r="J7" s="224">
        <v>4</v>
      </c>
      <c r="K7" s="224"/>
      <c r="L7" s="220"/>
      <c r="O7" s="3"/>
      <c r="P7" s="3"/>
      <c r="Q7" s="3"/>
    </row>
    <row r="8" spans="1:17" ht="15.75" thickBot="1" x14ac:dyDescent="0.3">
      <c r="A8" s="214"/>
      <c r="B8" s="214"/>
      <c r="C8" s="214"/>
      <c r="D8" s="4" t="s">
        <v>11</v>
      </c>
      <c r="E8" s="5" t="s">
        <v>12</v>
      </c>
      <c r="F8" s="5" t="s">
        <v>11</v>
      </c>
      <c r="G8" s="5" t="s">
        <v>12</v>
      </c>
      <c r="H8" s="5" t="s">
        <v>11</v>
      </c>
      <c r="I8" s="5" t="s">
        <v>12</v>
      </c>
      <c r="J8" s="5" t="s">
        <v>11</v>
      </c>
      <c r="K8" s="5" t="s">
        <v>12</v>
      </c>
      <c r="L8" s="6"/>
      <c r="O8" s="3"/>
      <c r="P8" s="3"/>
      <c r="Q8" s="3"/>
    </row>
    <row r="9" spans="1:17" ht="15.75" x14ac:dyDescent="0.25">
      <c r="A9" s="7">
        <v>1</v>
      </c>
      <c r="B9" s="8" t="s">
        <v>13</v>
      </c>
      <c r="C9" s="9">
        <v>16</v>
      </c>
      <c r="D9" s="10">
        <f>SUM('17'!D9+'18'!D9+'19'!D9+'20'!D9)</f>
        <v>12</v>
      </c>
      <c r="E9" s="11">
        <f>SUM('17'!E9+'18'!E9+'19'!E9+'20'!E9)</f>
        <v>0</v>
      </c>
      <c r="F9" s="12">
        <f>SUM('17'!F9+'18'!F9+'19'!F9+'20'!F9)</f>
        <v>5</v>
      </c>
      <c r="G9" s="13">
        <f>SUM('17'!G9+'18'!G9+'19'!G9+'20'!G9)</f>
        <v>0</v>
      </c>
      <c r="H9" s="14">
        <f>SUM('17'!H9+'18'!H9+'19'!H9+'20'!H9)</f>
        <v>0</v>
      </c>
      <c r="I9" s="13">
        <f>SUM('17'!I9+'18'!I9+'19'!I9+'20'!I9)</f>
        <v>0</v>
      </c>
      <c r="J9" s="14">
        <f>SUM('17'!J9+'18'!J9+'19'!J9+'20'!J9)</f>
        <v>0</v>
      </c>
      <c r="K9" s="13">
        <f>SUM('17'!K9+'18'!K9+'19'!K9+'20'!K9)</f>
        <v>0</v>
      </c>
      <c r="L9" s="15">
        <f>SUM(D9:K9)</f>
        <v>17</v>
      </c>
      <c r="O9" s="3"/>
      <c r="P9" s="3"/>
      <c r="Q9" s="3"/>
    </row>
    <row r="10" spans="1:17" ht="15.75" x14ac:dyDescent="0.25">
      <c r="A10" s="7">
        <v>2</v>
      </c>
      <c r="B10" s="8" t="s">
        <v>14</v>
      </c>
      <c r="C10" s="9">
        <v>16</v>
      </c>
      <c r="D10" s="10">
        <f>SUM('17'!D10+'18'!D10+'19'!D10+'20'!D10)</f>
        <v>6</v>
      </c>
      <c r="E10" s="11">
        <f>SUM('17'!E10+'18'!E10+'19'!E10+'20'!E10)</f>
        <v>0</v>
      </c>
      <c r="F10" s="12">
        <f>SUM('17'!F10+'18'!F10+'19'!F10+'20'!F10)</f>
        <v>4</v>
      </c>
      <c r="G10" s="13">
        <f>SUM('17'!G10+'18'!G10+'19'!G10+'20'!G10)</f>
        <v>0</v>
      </c>
      <c r="H10" s="14">
        <f>SUM('17'!H10+'18'!H10+'19'!H10+'20'!H10)</f>
        <v>2</v>
      </c>
      <c r="I10" s="13">
        <f>SUM('17'!I10+'18'!I10+'19'!I10+'20'!I10)</f>
        <v>0</v>
      </c>
      <c r="J10" s="14">
        <f>SUM('17'!J10+'18'!J10+'19'!J10+'20'!J10)</f>
        <v>0</v>
      </c>
      <c r="K10" s="13">
        <f>SUM('17'!K10+'18'!K10+'19'!K10+'20'!K10)</f>
        <v>0</v>
      </c>
      <c r="L10" s="15">
        <f t="shared" ref="L10:L37" si="0">SUM(D10:K10)</f>
        <v>12</v>
      </c>
      <c r="O10" s="3"/>
      <c r="P10" s="3"/>
      <c r="Q10" s="3"/>
    </row>
    <row r="11" spans="1:17" ht="15.75" x14ac:dyDescent="0.25">
      <c r="A11" s="7">
        <v>3</v>
      </c>
      <c r="B11" s="8" t="s">
        <v>15</v>
      </c>
      <c r="C11" s="9">
        <v>16</v>
      </c>
      <c r="D11" s="10">
        <f>SUM('17'!D11+'18'!D11+'19'!D11+'20'!D11)</f>
        <v>45</v>
      </c>
      <c r="E11" s="11">
        <f>SUM('17'!E11+'18'!E11+'19'!E11+'20'!E11)</f>
        <v>1</v>
      </c>
      <c r="F11" s="12">
        <f>SUM('17'!F11+'18'!F11+'19'!F11+'20'!F11)</f>
        <v>13</v>
      </c>
      <c r="G11" s="13">
        <f>SUM('17'!G11+'18'!G11+'19'!G11+'20'!G11)</f>
        <v>0</v>
      </c>
      <c r="H11" s="14">
        <f>SUM('17'!H11+'18'!H11+'19'!H11+'20'!H11)</f>
        <v>2</v>
      </c>
      <c r="I11" s="13">
        <f>SUM('17'!I11+'18'!I11+'19'!I11+'20'!I11)</f>
        <v>0</v>
      </c>
      <c r="J11" s="14">
        <f>SUM('17'!J11+'18'!J11+'19'!J11+'20'!J11)</f>
        <v>0</v>
      </c>
      <c r="K11" s="13">
        <f>SUM('17'!K11+'18'!K11+'19'!K11+'20'!K11)</f>
        <v>0</v>
      </c>
      <c r="L11" s="15">
        <f t="shared" si="0"/>
        <v>61</v>
      </c>
      <c r="O11" s="3"/>
      <c r="P11" s="3"/>
      <c r="Q11" s="3"/>
    </row>
    <row r="12" spans="1:17" ht="15.75" x14ac:dyDescent="0.25">
      <c r="A12" s="7">
        <v>4</v>
      </c>
      <c r="B12" s="17" t="s">
        <v>16</v>
      </c>
      <c r="C12" s="9">
        <v>16</v>
      </c>
      <c r="D12" s="10">
        <f>SUM('17'!D12+'18'!D12+'19'!D12+'20'!D12)</f>
        <v>4</v>
      </c>
      <c r="E12" s="11">
        <f>SUM('17'!E12+'18'!E12+'19'!E12+'20'!E12)</f>
        <v>0</v>
      </c>
      <c r="F12" s="12">
        <f>SUM('17'!F12+'18'!F12+'19'!F12+'20'!F12)</f>
        <v>0</v>
      </c>
      <c r="G12" s="13">
        <f>SUM('17'!G12+'18'!G12+'19'!G12+'20'!G12)</f>
        <v>0</v>
      </c>
      <c r="H12" s="14">
        <f>SUM('17'!H12+'18'!H12+'19'!H12+'20'!H12)</f>
        <v>0</v>
      </c>
      <c r="I12" s="13">
        <f>SUM('17'!I12+'18'!I12+'19'!I12+'20'!I12)</f>
        <v>0</v>
      </c>
      <c r="J12" s="14">
        <f>SUM('17'!J12+'18'!J12+'19'!J12+'20'!J12)</f>
        <v>0</v>
      </c>
      <c r="K12" s="13">
        <f>SUM('17'!K12+'18'!K12+'19'!K12+'20'!K12)</f>
        <v>0</v>
      </c>
      <c r="L12" s="15">
        <f t="shared" si="0"/>
        <v>4</v>
      </c>
      <c r="M12" s="3"/>
      <c r="N12" s="3"/>
      <c r="O12" s="3"/>
      <c r="P12" s="3"/>
      <c r="Q12" s="3"/>
    </row>
    <row r="13" spans="1:17" ht="15.75" x14ac:dyDescent="0.25">
      <c r="A13" s="7">
        <v>5</v>
      </c>
      <c r="B13" s="8" t="s">
        <v>17</v>
      </c>
      <c r="C13" s="9">
        <v>16</v>
      </c>
      <c r="D13" s="10">
        <f>SUM('17'!D13+'18'!D13+'19'!D13+'20'!D13)</f>
        <v>8</v>
      </c>
      <c r="E13" s="11">
        <f>SUM('17'!E13+'18'!E13+'19'!E13+'20'!E13)</f>
        <v>1</v>
      </c>
      <c r="F13" s="12">
        <f>SUM('17'!F13+'18'!F13+'19'!F13+'20'!F13)</f>
        <v>5</v>
      </c>
      <c r="G13" s="13">
        <f>SUM('17'!G13+'18'!G13+'19'!G13+'20'!G13)</f>
        <v>0</v>
      </c>
      <c r="H13" s="14">
        <f>SUM('17'!H13+'18'!H13+'19'!H13+'20'!H13)</f>
        <v>1</v>
      </c>
      <c r="I13" s="13">
        <f>SUM('17'!I13+'18'!I13+'19'!I13+'20'!I13)</f>
        <v>0</v>
      </c>
      <c r="J13" s="14">
        <f>SUM('17'!J13+'18'!J13+'19'!J13+'20'!J13)</f>
        <v>0</v>
      </c>
      <c r="K13" s="13">
        <f>SUM('17'!K13+'18'!K13+'19'!K13+'20'!K13)</f>
        <v>0</v>
      </c>
      <c r="L13" s="15">
        <f t="shared" si="0"/>
        <v>15</v>
      </c>
      <c r="O13" s="3"/>
      <c r="P13" s="3"/>
      <c r="Q13" s="3"/>
    </row>
    <row r="14" spans="1:17" ht="15.75" x14ac:dyDescent="0.25">
      <c r="A14" s="7">
        <v>6</v>
      </c>
      <c r="B14" s="8" t="s">
        <v>18</v>
      </c>
      <c r="C14" s="9">
        <v>16</v>
      </c>
      <c r="D14" s="10">
        <f>SUM('17'!D14+'18'!D14+'19'!D14+'20'!D14)</f>
        <v>14</v>
      </c>
      <c r="E14" s="11">
        <f>SUM('17'!E14+'18'!E14+'19'!E14+'20'!E14)</f>
        <v>0</v>
      </c>
      <c r="F14" s="12">
        <f>SUM('17'!F14+'18'!F14+'19'!F14+'20'!F14)</f>
        <v>2</v>
      </c>
      <c r="G14" s="13">
        <f>SUM('17'!G14+'18'!G14+'19'!G14+'20'!G14)</f>
        <v>0</v>
      </c>
      <c r="H14" s="14">
        <f>SUM('17'!H14+'18'!H14+'19'!H14+'20'!H14)</f>
        <v>2</v>
      </c>
      <c r="I14" s="13">
        <f>SUM('17'!I14+'18'!I14+'19'!I14+'20'!I14)</f>
        <v>0</v>
      </c>
      <c r="J14" s="14">
        <f>SUM('17'!J14+'18'!J14+'19'!J14+'20'!J14)</f>
        <v>0</v>
      </c>
      <c r="K14" s="13">
        <f>SUM('17'!K14+'18'!K14+'19'!K14+'20'!K14)</f>
        <v>0</v>
      </c>
      <c r="L14" s="15">
        <f t="shared" si="0"/>
        <v>18</v>
      </c>
    </row>
    <row r="15" spans="1:17" ht="15.75" x14ac:dyDescent="0.25">
      <c r="A15" s="7">
        <v>7</v>
      </c>
      <c r="B15" s="8" t="s">
        <v>19</v>
      </c>
      <c r="C15" s="9">
        <v>16</v>
      </c>
      <c r="D15" s="10">
        <f>SUM('17'!D15+'18'!D15+'19'!D15+'20'!D15)</f>
        <v>7</v>
      </c>
      <c r="E15" s="11">
        <f>SUM('17'!E15+'18'!E15+'19'!E15+'20'!E15)</f>
        <v>1</v>
      </c>
      <c r="F15" s="12">
        <f>SUM('17'!F15+'18'!F15+'19'!F15+'20'!F15)</f>
        <v>4</v>
      </c>
      <c r="G15" s="13">
        <f>SUM('17'!G15+'18'!G15+'19'!G15+'20'!G15)</f>
        <v>0</v>
      </c>
      <c r="H15" s="14">
        <f>SUM('17'!H15+'18'!H15+'19'!H15+'20'!H15)</f>
        <v>1</v>
      </c>
      <c r="I15" s="13">
        <f>SUM('17'!I15+'18'!I15+'19'!I15+'20'!I15)</f>
        <v>0</v>
      </c>
      <c r="J15" s="14">
        <f>SUM('17'!J15+'18'!J15+'19'!J15+'20'!J15)</f>
        <v>0</v>
      </c>
      <c r="K15" s="13">
        <f>SUM('17'!K15+'18'!K15+'19'!K15+'20'!K15)</f>
        <v>0</v>
      </c>
      <c r="L15" s="15">
        <f t="shared" si="0"/>
        <v>13</v>
      </c>
    </row>
    <row r="16" spans="1:17" ht="15.75" x14ac:dyDescent="0.25">
      <c r="A16" s="7">
        <v>8</v>
      </c>
      <c r="B16" s="8" t="s">
        <v>20</v>
      </c>
      <c r="C16" s="9">
        <v>16</v>
      </c>
      <c r="D16" s="10">
        <f>SUM('17'!D16+'18'!D16+'19'!D16+'20'!D16)</f>
        <v>9</v>
      </c>
      <c r="E16" s="11">
        <f>SUM('17'!E16+'18'!E16+'19'!E16+'20'!E16)</f>
        <v>1</v>
      </c>
      <c r="F16" s="12">
        <f>SUM('17'!F16+'18'!F16+'19'!F16+'20'!F16)</f>
        <v>1</v>
      </c>
      <c r="G16" s="13">
        <f>SUM('17'!G16+'18'!G16+'19'!G16+'20'!G16)</f>
        <v>0</v>
      </c>
      <c r="H16" s="14">
        <f>SUM('17'!H16+'18'!H16+'19'!H16+'20'!H16)</f>
        <v>0</v>
      </c>
      <c r="I16" s="13">
        <f>SUM('17'!I16+'18'!I16+'19'!I16+'20'!I16)</f>
        <v>0</v>
      </c>
      <c r="J16" s="14">
        <f>SUM('17'!J16+'18'!J16+'19'!J16+'20'!J16)</f>
        <v>0</v>
      </c>
      <c r="K16" s="13">
        <f>SUM('17'!K16+'18'!K16+'19'!K16+'20'!K16)</f>
        <v>0</v>
      </c>
      <c r="L16" s="15">
        <f t="shared" si="0"/>
        <v>11</v>
      </c>
    </row>
    <row r="17" spans="1:12" ht="15.75" x14ac:dyDescent="0.25">
      <c r="A17" s="7">
        <v>9</v>
      </c>
      <c r="B17" s="8" t="s">
        <v>21</v>
      </c>
      <c r="C17" s="9">
        <v>16</v>
      </c>
      <c r="D17" s="10">
        <f>SUM('17'!D17+'18'!D17+'19'!D17+'20'!D17)</f>
        <v>12</v>
      </c>
      <c r="E17" s="11">
        <f>SUM('17'!E17+'18'!E17+'19'!E17+'20'!E17)</f>
        <v>2</v>
      </c>
      <c r="F17" s="12">
        <f>SUM('17'!F17+'18'!F17+'19'!F17+'20'!F17)</f>
        <v>6</v>
      </c>
      <c r="G17" s="13">
        <f>SUM('17'!G17+'18'!G17+'19'!G17+'20'!G17)</f>
        <v>0</v>
      </c>
      <c r="H17" s="14">
        <f>SUM('17'!H17+'18'!H17+'19'!H17+'20'!H17)</f>
        <v>5</v>
      </c>
      <c r="I17" s="13">
        <f>SUM('17'!I17+'18'!I17+'19'!I17+'20'!I17)</f>
        <v>0</v>
      </c>
      <c r="J17" s="14">
        <f>SUM('17'!J17+'18'!J17+'19'!J17+'20'!J17)</f>
        <v>0</v>
      </c>
      <c r="K17" s="13">
        <f>SUM('17'!K17+'18'!K17+'19'!K17+'20'!K17)</f>
        <v>0</v>
      </c>
      <c r="L17" s="15">
        <f t="shared" si="0"/>
        <v>25</v>
      </c>
    </row>
    <row r="18" spans="1:12" ht="15.75" x14ac:dyDescent="0.25">
      <c r="A18" s="7">
        <v>10</v>
      </c>
      <c r="B18" s="8" t="s">
        <v>22</v>
      </c>
      <c r="C18" s="9">
        <v>16</v>
      </c>
      <c r="D18" s="10">
        <f>SUM('17'!D18+'18'!D18+'19'!D18+'20'!D18)</f>
        <v>9</v>
      </c>
      <c r="E18" s="11">
        <f>SUM('17'!E18+'18'!E18+'19'!E18+'20'!E18)</f>
        <v>0</v>
      </c>
      <c r="F18" s="12">
        <f>SUM('17'!F18+'18'!F18+'19'!F18+'20'!F18)</f>
        <v>3</v>
      </c>
      <c r="G18" s="13">
        <f>SUM('17'!G18+'18'!G18+'19'!G18+'20'!G18)</f>
        <v>0</v>
      </c>
      <c r="H18" s="14">
        <f>SUM('17'!H18+'18'!H18+'19'!H18+'20'!H18)</f>
        <v>0</v>
      </c>
      <c r="I18" s="13">
        <f>SUM('17'!I18+'18'!I18+'19'!I18+'20'!I18)</f>
        <v>0</v>
      </c>
      <c r="J18" s="14">
        <f>SUM('17'!J18+'18'!J18+'19'!J18+'20'!J18)</f>
        <v>0</v>
      </c>
      <c r="K18" s="13">
        <f>SUM('17'!K18+'18'!K18+'19'!K18+'20'!K18)</f>
        <v>0</v>
      </c>
      <c r="L18" s="15">
        <f t="shared" si="0"/>
        <v>12</v>
      </c>
    </row>
    <row r="19" spans="1:12" ht="15.75" x14ac:dyDescent="0.25">
      <c r="A19" s="7">
        <v>11</v>
      </c>
      <c r="B19" s="8" t="s">
        <v>23</v>
      </c>
      <c r="C19" s="9">
        <v>16</v>
      </c>
      <c r="D19" s="10">
        <f>SUM('17'!D19+'18'!D19+'19'!D19+'20'!D19)</f>
        <v>0</v>
      </c>
      <c r="E19" s="11">
        <f>SUM('17'!E19+'18'!E19+'19'!E19+'20'!E19)</f>
        <v>0</v>
      </c>
      <c r="F19" s="12">
        <f>SUM('17'!F19+'18'!F19+'19'!F19+'20'!F19)</f>
        <v>0</v>
      </c>
      <c r="G19" s="13">
        <f>SUM('17'!G19+'18'!G19+'19'!G19+'20'!G19)</f>
        <v>0</v>
      </c>
      <c r="H19" s="14">
        <f>SUM('17'!H19+'18'!H19+'19'!H19+'20'!H19)</f>
        <v>0</v>
      </c>
      <c r="I19" s="13">
        <f>SUM('17'!I19+'18'!I19+'19'!I19+'20'!I19)</f>
        <v>0</v>
      </c>
      <c r="J19" s="14">
        <f>SUM('17'!J19+'18'!J19+'19'!J19+'20'!J19)</f>
        <v>0</v>
      </c>
      <c r="K19" s="13">
        <f>SUM('17'!K19+'18'!K19+'19'!K19+'20'!K19)</f>
        <v>0</v>
      </c>
      <c r="L19" s="15">
        <f t="shared" si="0"/>
        <v>0</v>
      </c>
    </row>
    <row r="20" spans="1:12" ht="15.75" x14ac:dyDescent="0.25">
      <c r="A20" s="7">
        <v>12</v>
      </c>
      <c r="B20" s="8" t="s">
        <v>24</v>
      </c>
      <c r="C20" s="9">
        <v>16</v>
      </c>
      <c r="D20" s="10">
        <f>SUM('17'!D20+'18'!D20+'19'!D20+'20'!D20)</f>
        <v>20</v>
      </c>
      <c r="E20" s="11">
        <f>SUM('17'!E20+'18'!E20+'19'!E20+'20'!E20)</f>
        <v>2</v>
      </c>
      <c r="F20" s="12">
        <f>SUM('17'!F20+'18'!F20+'19'!F20+'20'!F20)</f>
        <v>10</v>
      </c>
      <c r="G20" s="13">
        <f>SUM('17'!G20+'18'!G20+'19'!G20+'20'!G20)</f>
        <v>0</v>
      </c>
      <c r="H20" s="14">
        <f>SUM('17'!H20+'18'!H20+'19'!H20+'20'!H20)</f>
        <v>1</v>
      </c>
      <c r="I20" s="13">
        <f>SUM('17'!I20+'18'!I20+'19'!I20+'20'!I20)</f>
        <v>0</v>
      </c>
      <c r="J20" s="14">
        <f>SUM('17'!J20+'18'!J20+'19'!J20+'20'!J20)</f>
        <v>0</v>
      </c>
      <c r="K20" s="13">
        <f>SUM('17'!K20+'18'!K20+'19'!K20+'20'!K20)</f>
        <v>0</v>
      </c>
      <c r="L20" s="15">
        <f t="shared" si="0"/>
        <v>33</v>
      </c>
    </row>
    <row r="21" spans="1:12" ht="15.75" x14ac:dyDescent="0.25">
      <c r="A21" s="7">
        <v>13</v>
      </c>
      <c r="B21" s="8" t="s">
        <v>25</v>
      </c>
      <c r="C21" s="9">
        <v>16</v>
      </c>
      <c r="D21" s="10">
        <f>SUM('17'!D21+'18'!D21+'19'!D21+'20'!D21)</f>
        <v>16</v>
      </c>
      <c r="E21" s="11">
        <f>SUM('17'!E21+'18'!E21+'19'!E21+'20'!E21)</f>
        <v>1</v>
      </c>
      <c r="F21" s="12">
        <f>SUM('17'!F21+'18'!F21+'19'!F21+'20'!F21)</f>
        <v>5</v>
      </c>
      <c r="G21" s="13">
        <f>SUM('17'!G21+'18'!G21+'19'!G21+'20'!G21)</f>
        <v>1</v>
      </c>
      <c r="H21" s="14">
        <f>SUM('17'!H21+'18'!H21+'19'!H21+'20'!H21)</f>
        <v>4</v>
      </c>
      <c r="I21" s="13">
        <f>SUM('17'!I21+'18'!I21+'19'!I21+'20'!I21)</f>
        <v>0</v>
      </c>
      <c r="J21" s="14">
        <f>SUM('17'!J21+'18'!J21+'19'!J21+'20'!J21)</f>
        <v>0</v>
      </c>
      <c r="K21" s="13">
        <f>SUM('17'!K21+'18'!K21+'19'!K21+'20'!K21)</f>
        <v>0</v>
      </c>
      <c r="L21" s="15">
        <f t="shared" si="0"/>
        <v>27</v>
      </c>
    </row>
    <row r="22" spans="1:12" ht="15.75" x14ac:dyDescent="0.25">
      <c r="A22" s="7">
        <v>14</v>
      </c>
      <c r="B22" s="8" t="s">
        <v>26</v>
      </c>
      <c r="C22" s="9">
        <v>16</v>
      </c>
      <c r="D22" s="10">
        <f>SUM('17'!D22+'18'!D22+'19'!D22+'20'!D22)</f>
        <v>22</v>
      </c>
      <c r="E22" s="11">
        <f>SUM('17'!E22+'18'!E22+'19'!E22+'20'!E22)</f>
        <v>2</v>
      </c>
      <c r="F22" s="12">
        <f>SUM('17'!F22+'18'!F22+'19'!F22+'20'!F22)</f>
        <v>9</v>
      </c>
      <c r="G22" s="13">
        <f>SUM('17'!G22+'18'!G22+'19'!G22+'20'!G22)</f>
        <v>1</v>
      </c>
      <c r="H22" s="14">
        <f>SUM('17'!H22+'18'!H22+'19'!H22+'20'!H22)</f>
        <v>7</v>
      </c>
      <c r="I22" s="13">
        <f>SUM('17'!I22+'18'!I22+'19'!I22+'20'!I22)</f>
        <v>0</v>
      </c>
      <c r="J22" s="14">
        <f>SUM('17'!J22+'18'!J22+'19'!J22+'20'!J22)</f>
        <v>0</v>
      </c>
      <c r="K22" s="13">
        <f>SUM('17'!K22+'18'!K22+'19'!K22+'20'!K22)</f>
        <v>0</v>
      </c>
      <c r="L22" s="15">
        <f t="shared" si="0"/>
        <v>41</v>
      </c>
    </row>
    <row r="23" spans="1:12" ht="15.75" x14ac:dyDescent="0.25">
      <c r="A23" s="7">
        <v>15</v>
      </c>
      <c r="B23" s="8" t="s">
        <v>27</v>
      </c>
      <c r="C23" s="9">
        <v>16</v>
      </c>
      <c r="D23" s="10">
        <f>SUM('17'!D23+'18'!D23+'19'!D23+'20'!D23)</f>
        <v>5</v>
      </c>
      <c r="E23" s="11">
        <f>SUM('17'!E23+'18'!E23+'19'!E23+'20'!E23)</f>
        <v>1</v>
      </c>
      <c r="F23" s="12">
        <f>SUM('17'!F23+'18'!F23+'19'!F23+'20'!F23)</f>
        <v>2</v>
      </c>
      <c r="G23" s="13">
        <f>SUM('17'!G23+'18'!G23+'19'!G23+'20'!G23)</f>
        <v>0</v>
      </c>
      <c r="H23" s="14">
        <f>SUM('17'!H23+'18'!H23+'19'!H23+'20'!H23)</f>
        <v>1</v>
      </c>
      <c r="I23" s="13">
        <f>SUM('17'!I23+'18'!I23+'19'!I23+'20'!I23)</f>
        <v>0</v>
      </c>
      <c r="J23" s="14">
        <f>SUM('17'!J23+'18'!J23+'19'!J23+'20'!J23)</f>
        <v>0</v>
      </c>
      <c r="K23" s="13">
        <f>SUM('17'!K23+'18'!K23+'19'!K23+'20'!K23)</f>
        <v>0</v>
      </c>
      <c r="L23" s="15">
        <f t="shared" si="0"/>
        <v>9</v>
      </c>
    </row>
    <row r="24" spans="1:12" ht="15.75" x14ac:dyDescent="0.25">
      <c r="A24" s="7">
        <v>16</v>
      </c>
      <c r="B24" s="8" t="s">
        <v>28</v>
      </c>
      <c r="C24" s="9">
        <v>16</v>
      </c>
      <c r="D24" s="10">
        <f>SUM('17'!D24+'18'!D24+'19'!D24+'20'!D24)</f>
        <v>2</v>
      </c>
      <c r="E24" s="11">
        <f>SUM('17'!E24+'18'!E24+'19'!E24+'20'!E24)</f>
        <v>0</v>
      </c>
      <c r="F24" s="12">
        <f>SUM('17'!F24+'18'!F24+'19'!F24+'20'!F24)</f>
        <v>4</v>
      </c>
      <c r="G24" s="13">
        <f>SUM('17'!G24+'18'!G24+'19'!G24+'20'!G24)</f>
        <v>0</v>
      </c>
      <c r="H24" s="14">
        <f>SUM('17'!H24+'18'!H24+'19'!H24+'20'!H24)</f>
        <v>0</v>
      </c>
      <c r="I24" s="13">
        <f>SUM('17'!I24+'18'!I24+'19'!I24+'20'!I24)</f>
        <v>0</v>
      </c>
      <c r="J24" s="14">
        <f>SUM('17'!J24+'18'!J24+'19'!J24+'20'!J24)</f>
        <v>0</v>
      </c>
      <c r="K24" s="13">
        <f>SUM('17'!K24+'18'!K24+'19'!K24+'20'!K24)</f>
        <v>0</v>
      </c>
      <c r="L24" s="15">
        <f t="shared" si="0"/>
        <v>6</v>
      </c>
    </row>
    <row r="25" spans="1:12" ht="15.75" x14ac:dyDescent="0.25">
      <c r="A25" s="7">
        <v>17</v>
      </c>
      <c r="B25" s="8" t="s">
        <v>29</v>
      </c>
      <c r="C25" s="9">
        <v>16</v>
      </c>
      <c r="D25" s="10">
        <f>SUM('17'!D25+'18'!D25+'19'!D25+'20'!D25)</f>
        <v>4</v>
      </c>
      <c r="E25" s="11">
        <f>SUM('17'!E25+'18'!E25+'19'!E25+'20'!E25)</f>
        <v>0</v>
      </c>
      <c r="F25" s="12">
        <f>SUM('17'!F25+'18'!F25+'19'!F25+'20'!F25)</f>
        <v>1</v>
      </c>
      <c r="G25" s="13">
        <f>SUM('17'!G25+'18'!G25+'19'!G25+'20'!G25)</f>
        <v>0</v>
      </c>
      <c r="H25" s="14">
        <f>SUM('17'!H25+'18'!H25+'19'!H25+'20'!H25)</f>
        <v>0</v>
      </c>
      <c r="I25" s="13">
        <f>SUM('17'!I25+'18'!I25+'19'!I25+'20'!I25)</f>
        <v>0</v>
      </c>
      <c r="J25" s="14">
        <f>SUM('17'!J25+'18'!J25+'19'!J25+'20'!J25)</f>
        <v>0</v>
      </c>
      <c r="K25" s="13">
        <f>SUM('17'!K25+'18'!K25+'19'!K25+'20'!K25)</f>
        <v>0</v>
      </c>
      <c r="L25" s="15">
        <f t="shared" si="0"/>
        <v>5</v>
      </c>
    </row>
    <row r="26" spans="1:12" ht="15.75" x14ac:dyDescent="0.25">
      <c r="A26" s="7">
        <v>18</v>
      </c>
      <c r="B26" s="8" t="s">
        <v>30</v>
      </c>
      <c r="C26" s="9">
        <v>16</v>
      </c>
      <c r="D26" s="10">
        <f>SUM('17'!D26+'18'!D26+'19'!D26+'20'!D26)</f>
        <v>4</v>
      </c>
      <c r="E26" s="11">
        <f>SUM('17'!E26+'18'!E26+'19'!E26+'20'!E26)</f>
        <v>0</v>
      </c>
      <c r="F26" s="12">
        <f>SUM('17'!F26+'18'!F26+'19'!F26+'20'!F26)</f>
        <v>3</v>
      </c>
      <c r="G26" s="13">
        <f>SUM('17'!G26+'18'!G26+'19'!G26+'20'!G26)</f>
        <v>0</v>
      </c>
      <c r="H26" s="14">
        <f>SUM('17'!H26+'18'!H26+'19'!H26+'20'!H26)</f>
        <v>1</v>
      </c>
      <c r="I26" s="13">
        <f>SUM('17'!I26+'18'!I26+'19'!I26+'20'!I26)</f>
        <v>0</v>
      </c>
      <c r="J26" s="14">
        <f>SUM('17'!J26+'18'!J26+'19'!J26+'20'!J26)</f>
        <v>0</v>
      </c>
      <c r="K26" s="13">
        <f>SUM('17'!K26+'18'!K26+'19'!K26+'20'!K26)</f>
        <v>0</v>
      </c>
      <c r="L26" s="15">
        <f t="shared" si="0"/>
        <v>8</v>
      </c>
    </row>
    <row r="27" spans="1:12" ht="15.75" x14ac:dyDescent="0.25">
      <c r="A27" s="7">
        <v>19</v>
      </c>
      <c r="B27" s="8" t="s">
        <v>31</v>
      </c>
      <c r="C27" s="9">
        <v>16</v>
      </c>
      <c r="D27" s="10">
        <f>SUM('17'!D27+'18'!D27+'19'!D27+'20'!D27)</f>
        <v>15</v>
      </c>
      <c r="E27" s="11">
        <f>SUM('17'!E27+'18'!E27+'19'!E27+'20'!E27)</f>
        <v>0</v>
      </c>
      <c r="F27" s="12">
        <f>SUM('17'!F27+'18'!F27+'19'!F27+'20'!F27)</f>
        <v>7</v>
      </c>
      <c r="G27" s="13">
        <f>SUM('17'!G27+'18'!G27+'19'!G27+'20'!G27)</f>
        <v>0</v>
      </c>
      <c r="H27" s="14">
        <f>SUM('17'!H27+'18'!H27+'19'!H27+'20'!H27)</f>
        <v>0</v>
      </c>
      <c r="I27" s="13">
        <f>SUM('17'!I27+'18'!I27+'19'!I27+'20'!I27)</f>
        <v>0</v>
      </c>
      <c r="J27" s="14">
        <f>SUM('17'!J27+'18'!J27+'19'!J27+'20'!J27)</f>
        <v>0</v>
      </c>
      <c r="K27" s="13">
        <f>SUM('17'!K27+'18'!K27+'19'!K27+'20'!K27)</f>
        <v>0</v>
      </c>
      <c r="L27" s="15">
        <f t="shared" si="0"/>
        <v>22</v>
      </c>
    </row>
    <row r="28" spans="1:12" ht="15.75" x14ac:dyDescent="0.25">
      <c r="A28" s="7">
        <v>20</v>
      </c>
      <c r="B28" s="8" t="s">
        <v>32</v>
      </c>
      <c r="C28" s="9">
        <v>16</v>
      </c>
      <c r="D28" s="10">
        <f>SUM('17'!D28+'18'!D28+'19'!D28+'20'!D28)</f>
        <v>5</v>
      </c>
      <c r="E28" s="11">
        <f>SUM('17'!E28+'18'!E28+'19'!E28+'20'!E28)</f>
        <v>0</v>
      </c>
      <c r="F28" s="12">
        <f>SUM('17'!F28+'18'!F28+'19'!F28+'20'!F28)</f>
        <v>0</v>
      </c>
      <c r="G28" s="13">
        <f>SUM('17'!G28+'18'!G28+'19'!G28+'20'!G28)</f>
        <v>0</v>
      </c>
      <c r="H28" s="14">
        <f>SUM('17'!H28+'18'!H28+'19'!H28+'20'!H28)</f>
        <v>1</v>
      </c>
      <c r="I28" s="13">
        <f>SUM('17'!I28+'18'!I28+'19'!I28+'20'!I28)</f>
        <v>0</v>
      </c>
      <c r="J28" s="14">
        <f>SUM('17'!J28+'18'!J28+'19'!J28+'20'!J28)</f>
        <v>0</v>
      </c>
      <c r="K28" s="13">
        <f>SUM('17'!K28+'18'!K28+'19'!K28+'20'!K28)</f>
        <v>0</v>
      </c>
      <c r="L28" s="15">
        <f t="shared" si="0"/>
        <v>6</v>
      </c>
    </row>
    <row r="29" spans="1:12" ht="15.75" x14ac:dyDescent="0.25">
      <c r="A29" s="7">
        <v>21</v>
      </c>
      <c r="B29" s="8" t="s">
        <v>33</v>
      </c>
      <c r="C29" s="9">
        <v>16</v>
      </c>
      <c r="D29" s="10">
        <f>SUM('17'!D29+'18'!D29+'19'!D29+'20'!D29)</f>
        <v>1</v>
      </c>
      <c r="E29" s="11">
        <f>SUM('17'!E29+'18'!E29+'19'!E29+'20'!E29)</f>
        <v>0</v>
      </c>
      <c r="F29" s="12">
        <f>SUM('17'!F29+'18'!F29+'19'!F29+'20'!F29)</f>
        <v>0</v>
      </c>
      <c r="G29" s="13">
        <f>SUM('17'!G29+'18'!G29+'19'!G29+'20'!G29)</f>
        <v>0</v>
      </c>
      <c r="H29" s="14">
        <f>SUM('17'!H29+'18'!H29+'19'!H29+'20'!H29)</f>
        <v>0</v>
      </c>
      <c r="I29" s="13">
        <f>SUM('17'!I29+'18'!I29+'19'!I29+'20'!I29)</f>
        <v>0</v>
      </c>
      <c r="J29" s="14">
        <f>SUM('17'!J29+'18'!J29+'19'!J29+'20'!J29)</f>
        <v>0</v>
      </c>
      <c r="K29" s="13">
        <f>SUM('17'!K29+'18'!K29+'19'!K29+'20'!K29)</f>
        <v>0</v>
      </c>
      <c r="L29" s="15">
        <f t="shared" si="0"/>
        <v>1</v>
      </c>
    </row>
    <row r="30" spans="1:12" ht="15.75" x14ac:dyDescent="0.25">
      <c r="A30" s="7">
        <v>22</v>
      </c>
      <c r="B30" s="8" t="s">
        <v>34</v>
      </c>
      <c r="C30" s="9">
        <v>16</v>
      </c>
      <c r="D30" s="10">
        <f>SUM('17'!D30+'18'!D30+'19'!D30+'20'!D30)</f>
        <v>10</v>
      </c>
      <c r="E30" s="11">
        <f>SUM('17'!E30+'18'!E30+'19'!E30+'20'!E30)</f>
        <v>1</v>
      </c>
      <c r="F30" s="12">
        <f>SUM('17'!F30+'18'!F30+'19'!F30+'20'!F30)</f>
        <v>6</v>
      </c>
      <c r="G30" s="13">
        <f>SUM('17'!G30+'18'!G30+'19'!G30+'20'!G30)</f>
        <v>0</v>
      </c>
      <c r="H30" s="14">
        <f>SUM('17'!H30+'18'!H30+'19'!H30+'20'!H30)</f>
        <v>0</v>
      </c>
      <c r="I30" s="13">
        <f>SUM('17'!I30+'18'!I30+'19'!I30+'20'!I30)</f>
        <v>0</v>
      </c>
      <c r="J30" s="14">
        <f>SUM('17'!J30+'18'!J30+'19'!J30+'20'!J30)</f>
        <v>0</v>
      </c>
      <c r="K30" s="13">
        <f>SUM('17'!K30+'18'!K30+'19'!K30+'20'!K30)</f>
        <v>0</v>
      </c>
      <c r="L30" s="15">
        <f t="shared" si="0"/>
        <v>17</v>
      </c>
    </row>
    <row r="31" spans="1:12" ht="15.75" x14ac:dyDescent="0.25">
      <c r="A31" s="7">
        <v>23</v>
      </c>
      <c r="B31" s="8" t="s">
        <v>35</v>
      </c>
      <c r="C31" s="9">
        <v>16</v>
      </c>
      <c r="D31" s="10">
        <f>SUM('17'!D31+'18'!D31+'19'!D31+'20'!D31)</f>
        <v>4</v>
      </c>
      <c r="E31" s="11">
        <f>SUM('17'!E31+'18'!E31+'19'!E31+'20'!E31)</f>
        <v>0</v>
      </c>
      <c r="F31" s="12">
        <f>SUM('17'!F31+'18'!F31+'19'!F31+'20'!F31)</f>
        <v>3</v>
      </c>
      <c r="G31" s="13">
        <f>SUM('17'!G31+'18'!G31+'19'!G31+'20'!G31)</f>
        <v>0</v>
      </c>
      <c r="H31" s="14">
        <f>SUM('17'!H31+'18'!H31+'19'!H31+'20'!H31)</f>
        <v>1</v>
      </c>
      <c r="I31" s="13">
        <f>SUM('17'!I31+'18'!I31+'19'!I31+'20'!I31)</f>
        <v>0</v>
      </c>
      <c r="J31" s="14">
        <f>SUM('17'!J31+'18'!J31+'19'!J31+'20'!J31)</f>
        <v>0</v>
      </c>
      <c r="K31" s="13">
        <f>SUM('17'!K31+'18'!K31+'19'!K31+'20'!K31)</f>
        <v>0</v>
      </c>
      <c r="L31" s="15">
        <f t="shared" si="0"/>
        <v>8</v>
      </c>
    </row>
    <row r="32" spans="1:12" ht="15.75" x14ac:dyDescent="0.25">
      <c r="A32" s="7">
        <v>24</v>
      </c>
      <c r="B32" s="8" t="s">
        <v>36</v>
      </c>
      <c r="C32" s="9">
        <v>16</v>
      </c>
      <c r="D32" s="10">
        <f>SUM('17'!D32+'18'!D32+'19'!D32+'20'!D32)</f>
        <v>4</v>
      </c>
      <c r="E32" s="11">
        <f>SUM('17'!E32+'18'!E32+'19'!E32+'20'!E32)</f>
        <v>0</v>
      </c>
      <c r="F32" s="12">
        <f>SUM('17'!F32+'18'!F32+'19'!F32+'20'!F32)</f>
        <v>2</v>
      </c>
      <c r="G32" s="13">
        <f>SUM('17'!G32+'18'!G32+'19'!G32+'20'!G32)</f>
        <v>0</v>
      </c>
      <c r="H32" s="14">
        <f>SUM('17'!H32+'18'!H32+'19'!H32+'20'!H32)</f>
        <v>1</v>
      </c>
      <c r="I32" s="13">
        <f>SUM('17'!I32+'18'!I32+'19'!I32+'20'!I32)</f>
        <v>0</v>
      </c>
      <c r="J32" s="14">
        <f>SUM('17'!J32+'18'!J32+'19'!J32+'20'!J32)</f>
        <v>0</v>
      </c>
      <c r="K32" s="13">
        <f>SUM('17'!K32+'18'!K32+'19'!K32+'20'!K32)</f>
        <v>0</v>
      </c>
      <c r="L32" s="15">
        <f t="shared" si="0"/>
        <v>7</v>
      </c>
    </row>
    <row r="33" spans="1:12" ht="15.75" x14ac:dyDescent="0.25">
      <c r="A33" s="7">
        <v>25</v>
      </c>
      <c r="B33" s="18" t="s">
        <v>37</v>
      </c>
      <c r="C33" s="19">
        <v>16</v>
      </c>
      <c r="D33" s="10">
        <f>SUM('17'!D33+'18'!D33+'19'!D33+'20'!D33)</f>
        <v>10</v>
      </c>
      <c r="E33" s="11">
        <f>SUM('17'!E33+'18'!E33+'19'!E33+'20'!E33)</f>
        <v>0</v>
      </c>
      <c r="F33" s="12">
        <f>SUM('17'!F33+'18'!F33+'19'!F33+'20'!F33)</f>
        <v>1</v>
      </c>
      <c r="G33" s="13">
        <f>SUM('17'!G33+'18'!G33+'19'!G33+'20'!G33)</f>
        <v>1</v>
      </c>
      <c r="H33" s="14">
        <f>SUM('17'!H33+'18'!H33+'19'!H33+'20'!H33)</f>
        <v>1</v>
      </c>
      <c r="I33" s="13">
        <f>SUM('17'!I33+'18'!I33+'19'!I33+'20'!I33)</f>
        <v>0</v>
      </c>
      <c r="J33" s="14">
        <f>SUM('17'!J33+'18'!J33+'19'!J33+'20'!J33)</f>
        <v>0</v>
      </c>
      <c r="K33" s="13">
        <f>SUM('17'!K33+'18'!K33+'19'!K33+'20'!K33)</f>
        <v>0</v>
      </c>
      <c r="L33" s="15">
        <f t="shared" si="0"/>
        <v>13</v>
      </c>
    </row>
    <row r="34" spans="1:12" ht="15.75" x14ac:dyDescent="0.25">
      <c r="A34" s="7">
        <v>26</v>
      </c>
      <c r="B34" s="8" t="s">
        <v>38</v>
      </c>
      <c r="C34" s="22">
        <v>16</v>
      </c>
      <c r="D34" s="10">
        <f>SUM('17'!D34+'18'!D34+'19'!D34+'20'!D34)</f>
        <v>12</v>
      </c>
      <c r="E34" s="11">
        <f>SUM('17'!E34+'18'!E34+'19'!E34+'20'!E34)</f>
        <v>0</v>
      </c>
      <c r="F34" s="12">
        <f>SUM('17'!F34+'18'!F34+'19'!F34+'20'!F34)</f>
        <v>7</v>
      </c>
      <c r="G34" s="13">
        <f>SUM('17'!G34+'18'!G34+'19'!G34+'20'!G34)</f>
        <v>0</v>
      </c>
      <c r="H34" s="14">
        <f>SUM('17'!H34+'18'!H34+'19'!H34+'20'!H34)</f>
        <v>2</v>
      </c>
      <c r="I34" s="13">
        <f>SUM('17'!I34+'18'!I34+'19'!I34+'20'!I34)</f>
        <v>0</v>
      </c>
      <c r="J34" s="14">
        <f>SUM('17'!J34+'18'!J34+'19'!J34+'20'!J34)</f>
        <v>0</v>
      </c>
      <c r="K34" s="13">
        <f>SUM('17'!K34+'18'!K34+'19'!K34+'20'!K34)</f>
        <v>0</v>
      </c>
      <c r="L34" s="15">
        <f t="shared" si="0"/>
        <v>21</v>
      </c>
    </row>
    <row r="35" spans="1:12" ht="15.75" x14ac:dyDescent="0.25">
      <c r="A35" s="7">
        <v>27</v>
      </c>
      <c r="B35" s="18" t="s">
        <v>39</v>
      </c>
      <c r="C35" s="22">
        <v>16</v>
      </c>
      <c r="D35" s="10">
        <f>SUM('17'!D35+'18'!D35+'19'!D35+'20'!D35)</f>
        <v>0</v>
      </c>
      <c r="E35" s="11">
        <f>SUM('17'!E35+'18'!E35+'19'!E35+'20'!E35)</f>
        <v>0</v>
      </c>
      <c r="F35" s="12">
        <f>SUM('17'!F35+'18'!F35+'19'!F35+'20'!F35)</f>
        <v>0</v>
      </c>
      <c r="G35" s="13">
        <f>SUM('17'!G35+'18'!G35+'19'!G35+'20'!G35)</f>
        <v>0</v>
      </c>
      <c r="H35" s="14">
        <f>SUM('17'!H35+'18'!H35+'19'!H35+'20'!H35)</f>
        <v>0</v>
      </c>
      <c r="I35" s="13">
        <f>SUM('17'!I35+'18'!I35+'19'!I35+'20'!I35)</f>
        <v>0</v>
      </c>
      <c r="J35" s="14">
        <f>SUM('17'!J35+'18'!J35+'19'!J35+'20'!J35)</f>
        <v>0</v>
      </c>
      <c r="K35" s="13">
        <f>SUM('17'!K35+'18'!K35+'19'!K35+'20'!K35)</f>
        <v>0</v>
      </c>
      <c r="L35" s="15">
        <f t="shared" si="0"/>
        <v>0</v>
      </c>
    </row>
    <row r="36" spans="1:12" ht="15.75" x14ac:dyDescent="0.25">
      <c r="A36" s="7">
        <v>28</v>
      </c>
      <c r="B36" s="18" t="s">
        <v>40</v>
      </c>
      <c r="C36" s="22">
        <v>16</v>
      </c>
      <c r="D36" s="10">
        <f>SUM('17'!D36+'18'!D36+'19'!D36+'20'!D36)</f>
        <v>0</v>
      </c>
      <c r="E36" s="11">
        <f>SUM('17'!E36+'18'!E36+'19'!E36+'20'!E36)</f>
        <v>0</v>
      </c>
      <c r="F36" s="12">
        <f>SUM('17'!F36+'18'!F36+'19'!F36+'20'!F36)</f>
        <v>0</v>
      </c>
      <c r="G36" s="13">
        <f>SUM('17'!G36+'18'!G36+'19'!G36+'20'!G36)</f>
        <v>0</v>
      </c>
      <c r="H36" s="14">
        <f>SUM('17'!H36+'18'!H36+'19'!H36+'20'!H36)</f>
        <v>0</v>
      </c>
      <c r="I36" s="13">
        <f>SUM('17'!I36+'18'!I36+'19'!I36+'20'!I36)</f>
        <v>0</v>
      </c>
      <c r="J36" s="14">
        <f>SUM('17'!J36+'18'!J36+'19'!J36+'20'!J36)</f>
        <v>0</v>
      </c>
      <c r="K36" s="13">
        <f>SUM('17'!K36+'18'!K36+'19'!K36+'20'!K36)</f>
        <v>0</v>
      </c>
      <c r="L36" s="15">
        <f t="shared" si="0"/>
        <v>0</v>
      </c>
    </row>
    <row r="37" spans="1:12" ht="16.5" thickBot="1" x14ac:dyDescent="0.3">
      <c r="A37" s="7">
        <v>29</v>
      </c>
      <c r="B37" s="18" t="s">
        <v>41</v>
      </c>
      <c r="C37" s="25">
        <v>16</v>
      </c>
      <c r="D37" s="10">
        <f>SUM('17'!D37+'18'!D37+'19'!D37+'20'!D37)</f>
        <v>0</v>
      </c>
      <c r="E37" s="11">
        <f>SUM('17'!E37+'18'!E37+'19'!E37+'20'!E37)</f>
        <v>0</v>
      </c>
      <c r="F37" s="12">
        <f>SUM('17'!F37+'18'!F37+'19'!F37+'20'!F37)</f>
        <v>0</v>
      </c>
      <c r="G37" s="13">
        <f>SUM('17'!G37+'18'!G37+'19'!G37+'20'!G37)</f>
        <v>0</v>
      </c>
      <c r="H37" s="14">
        <f>SUM('17'!H37+'18'!H37+'19'!H37+'20'!H37)</f>
        <v>0</v>
      </c>
      <c r="I37" s="13">
        <f>SUM('17'!I37+'18'!I37+'19'!I37+'20'!I37)</f>
        <v>0</v>
      </c>
      <c r="J37" s="14">
        <f>SUM('17'!J37+'18'!J37+'19'!J37+'20'!J37)</f>
        <v>0</v>
      </c>
      <c r="K37" s="13">
        <f>SUM('17'!K37+'18'!K37+'19'!K37+'20'!K37)</f>
        <v>0</v>
      </c>
      <c r="L37" s="15">
        <f t="shared" si="0"/>
        <v>0</v>
      </c>
    </row>
    <row r="38" spans="1:12" ht="15.75" x14ac:dyDescent="0.25">
      <c r="A38" s="225" t="s">
        <v>42</v>
      </c>
      <c r="B38" s="226"/>
      <c r="C38" s="26">
        <v>16</v>
      </c>
      <c r="D38" s="27">
        <f t="shared" ref="D38:K38" si="1">SUM(D9:D37)</f>
        <v>260</v>
      </c>
      <c r="E38" s="28">
        <f t="shared" si="1"/>
        <v>13</v>
      </c>
      <c r="F38" s="29">
        <f t="shared" si="1"/>
        <v>103</v>
      </c>
      <c r="G38" s="30">
        <f t="shared" si="1"/>
        <v>3</v>
      </c>
      <c r="H38" s="29">
        <f t="shared" si="1"/>
        <v>33</v>
      </c>
      <c r="I38" s="30">
        <f t="shared" si="1"/>
        <v>0</v>
      </c>
      <c r="J38" s="29">
        <f t="shared" si="1"/>
        <v>0</v>
      </c>
      <c r="K38" s="30">
        <f t="shared" si="1"/>
        <v>0</v>
      </c>
      <c r="L38" s="31">
        <f>SUM(D38:K38)</f>
        <v>412</v>
      </c>
    </row>
    <row r="39" spans="1:12" ht="15" customHeight="1" x14ac:dyDescent="0.25">
      <c r="A39" s="227" t="s">
        <v>43</v>
      </c>
      <c r="B39" s="228"/>
      <c r="C39" s="32">
        <v>16</v>
      </c>
      <c r="D39" s="32">
        <f>SUM(D9:D33)</f>
        <v>248</v>
      </c>
      <c r="E39" s="33">
        <f>SUM(E9:E33)</f>
        <v>13</v>
      </c>
      <c r="F39" s="32">
        <f>F9+F10+F11+F12+F13+F14+F15+F16+F17+F18+F19+F20+F21+F22+F23+F24+F25+F26+F27+F28+F29+F30+F31+F32+F3+F33</f>
        <v>96</v>
      </c>
      <c r="G39" s="33">
        <f>G9+G10+G11+G12+G14+G13+G15+G16+G17+G18+G19+G20+G21+G22+G23+G24+G25+G26+G27+G28+G29+G30+G31+G32+G33</f>
        <v>3</v>
      </c>
      <c r="H39" s="32">
        <f>H9+H10+H11+H12+H13+H14++H15+H16+H17+H18+H19+H20+H21+H22+H23+H24+H25+H26+H27+H28+H29+H30+H31+H32+H33</f>
        <v>31</v>
      </c>
      <c r="I39" s="33">
        <f>I9+I10+I11+I12+I13+I14+I15+I16+I17+I18+I19+I20+I21+I22+I23+I24+I25+I26+I27+I28+I29+I30+I31+I32+I33</f>
        <v>0</v>
      </c>
      <c r="J39" s="32">
        <f>J9+J10+J11+J12+J13+J14++J15+J16+J17+J18+J19+J20+J21+J22+J23+J24+J25+J26+J27+J28+J29+J30+J31+J32+J33</f>
        <v>0</v>
      </c>
      <c r="K39" s="33">
        <f>K9+K10+K11+K12+K13+K14+K15+K16+K17+K18+K19+K20+K21+K22+K23+K24+K25+K26+K27+K28+K29+K30+K31+K32+K33</f>
        <v>0</v>
      </c>
      <c r="L39" s="34">
        <f>SUM(D39:K39)</f>
        <v>391</v>
      </c>
    </row>
    <row r="40" spans="1:12" ht="15.75" thickBot="1" x14ac:dyDescent="0.3"/>
    <row r="41" spans="1:12" ht="16.5" thickBot="1" x14ac:dyDescent="0.3">
      <c r="D41" s="35">
        <f>SUM(D9:D37)</f>
        <v>260</v>
      </c>
      <c r="E41" s="36"/>
      <c r="F41" s="35">
        <f>SUM(F9:F37)</f>
        <v>103</v>
      </c>
      <c r="G41" s="36"/>
      <c r="H41" s="35">
        <f>SUM(H9:H37)</f>
        <v>33</v>
      </c>
      <c r="I41" s="36"/>
      <c r="J41" s="35">
        <f>SUM(J9:J37)</f>
        <v>0</v>
      </c>
      <c r="K41" s="36"/>
      <c r="L41" s="37">
        <f>L9+L10+L11+L12+L13+L14+L15+L16+L17+L18+L19+L20+L21+L22+L23+L24+L25+L26+L27+L28+L29+L30+L31+L32+L33</f>
        <v>391</v>
      </c>
    </row>
    <row r="43" spans="1:12" x14ac:dyDescent="0.25">
      <c r="B43" s="2" t="s">
        <v>64</v>
      </c>
      <c r="C43" s="2"/>
      <c r="D43" s="2"/>
      <c r="E43" s="2"/>
    </row>
    <row r="44" spans="1:12" ht="15.75" thickBot="1" x14ac:dyDescent="0.3">
      <c r="A44" s="211" t="s">
        <v>45</v>
      </c>
      <c r="B44" s="211"/>
    </row>
    <row r="45" spans="1:12" ht="14.25" customHeight="1" x14ac:dyDescent="0.25">
      <c r="A45" s="212" t="s">
        <v>2</v>
      </c>
      <c r="B45" s="212" t="s">
        <v>3</v>
      </c>
      <c r="C45" s="212" t="s">
        <v>4</v>
      </c>
      <c r="D45" s="215" t="s">
        <v>5</v>
      </c>
      <c r="E45" s="216"/>
      <c r="F45" s="216"/>
      <c r="G45" s="216"/>
      <c r="H45" s="216"/>
      <c r="I45" s="216"/>
      <c r="J45" s="216"/>
      <c r="K45" s="217"/>
      <c r="L45" s="218" t="s">
        <v>6</v>
      </c>
    </row>
    <row r="46" spans="1:12" ht="21.75" customHeight="1" x14ac:dyDescent="0.25">
      <c r="A46" s="213"/>
      <c r="B46" s="213"/>
      <c r="C46" s="213"/>
      <c r="D46" s="221" t="s">
        <v>7</v>
      </c>
      <c r="E46" s="222"/>
      <c r="F46" s="222" t="s">
        <v>8</v>
      </c>
      <c r="G46" s="222"/>
      <c r="H46" s="222" t="s">
        <v>9</v>
      </c>
      <c r="I46" s="222"/>
      <c r="J46" s="222" t="s">
        <v>10</v>
      </c>
      <c r="K46" s="222"/>
      <c r="L46" s="219"/>
    </row>
    <row r="47" spans="1:12" ht="13.5" customHeight="1" thickBot="1" x14ac:dyDescent="0.3">
      <c r="A47" s="213"/>
      <c r="B47" s="213"/>
      <c r="C47" s="213"/>
      <c r="D47" s="223">
        <v>1</v>
      </c>
      <c r="E47" s="224"/>
      <c r="F47" s="224">
        <v>2</v>
      </c>
      <c r="G47" s="224"/>
      <c r="H47" s="224">
        <v>3</v>
      </c>
      <c r="I47" s="224"/>
      <c r="J47" s="224">
        <v>4</v>
      </c>
      <c r="K47" s="224"/>
      <c r="L47" s="220"/>
    </row>
    <row r="48" spans="1:12" ht="15.75" thickBot="1" x14ac:dyDescent="0.3">
      <c r="A48" s="214"/>
      <c r="B48" s="214"/>
      <c r="C48" s="214"/>
      <c r="D48" s="4" t="s">
        <v>11</v>
      </c>
      <c r="E48" s="5" t="s">
        <v>12</v>
      </c>
      <c r="F48" s="5" t="s">
        <v>11</v>
      </c>
      <c r="G48" s="5" t="s">
        <v>12</v>
      </c>
      <c r="H48" s="5" t="s">
        <v>11</v>
      </c>
      <c r="I48" s="5" t="s">
        <v>12</v>
      </c>
      <c r="J48" s="5" t="s">
        <v>11</v>
      </c>
      <c r="K48" s="5" t="s">
        <v>12</v>
      </c>
      <c r="L48" s="6"/>
    </row>
    <row r="49" spans="1:13" ht="15.75" x14ac:dyDescent="0.25">
      <c r="A49" s="7">
        <v>1</v>
      </c>
      <c r="B49" s="8" t="s">
        <v>13</v>
      </c>
      <c r="C49" s="9">
        <v>16</v>
      </c>
      <c r="D49" s="38">
        <f>'17'!D49+'18'!D49+'19'!D49+'20'!D49</f>
        <v>10</v>
      </c>
      <c r="E49" s="38">
        <f>'17'!E49+'18'!E49+'19'!E49+'20'!E49</f>
        <v>0</v>
      </c>
      <c r="F49" s="38">
        <f>'17'!F49+'18'!F49+'19'!F49+'20'!F49</f>
        <v>4</v>
      </c>
      <c r="G49" s="38">
        <f>'17'!G49+'18'!G49+'19'!G49+'20'!G49</f>
        <v>1</v>
      </c>
      <c r="H49" s="38">
        <f>'17'!H49+'18'!H49+'19'!H49+'20'!H49</f>
        <v>0</v>
      </c>
      <c r="I49" s="38">
        <f>'17'!I49+'18'!I49+'19'!I49+'20'!I49</f>
        <v>0</v>
      </c>
      <c r="J49" s="38">
        <f>'17'!J49+'18'!J49+'19'!J49+'20'!J49</f>
        <v>0</v>
      </c>
      <c r="K49" s="38">
        <f>'17'!K49+'18'!K49+'19'!K49+'20'!K49</f>
        <v>0</v>
      </c>
      <c r="L49" s="100">
        <f>SUM(D49:K49)</f>
        <v>15</v>
      </c>
    </row>
    <row r="50" spans="1:13" ht="15.75" x14ac:dyDescent="0.25">
      <c r="A50" s="7">
        <v>2</v>
      </c>
      <c r="B50" s="8" t="s">
        <v>14</v>
      </c>
      <c r="C50" s="9">
        <v>16</v>
      </c>
      <c r="D50" s="38">
        <f>'17'!D50+'18'!D50+'19'!D50+'20'!D50</f>
        <v>10</v>
      </c>
      <c r="E50" s="38">
        <f>'17'!E50+'18'!E50+'19'!E50+'20'!E50</f>
        <v>0</v>
      </c>
      <c r="F50" s="38">
        <f>'17'!F50+'18'!F50+'19'!F50+'20'!F50</f>
        <v>2</v>
      </c>
      <c r="G50" s="38">
        <f>'17'!G50+'18'!G50+'19'!G50+'20'!G50</f>
        <v>0</v>
      </c>
      <c r="H50" s="38">
        <f>'17'!H50+'18'!H50+'19'!H50+'20'!H50</f>
        <v>0</v>
      </c>
      <c r="I50" s="38">
        <f>'17'!I50+'18'!I50+'19'!I50+'20'!I50</f>
        <v>0</v>
      </c>
      <c r="J50" s="38">
        <f>'17'!J50+'18'!J50+'19'!J50+'20'!J50</f>
        <v>0</v>
      </c>
      <c r="K50" s="38">
        <f>'17'!K50+'18'!K50+'19'!K50+'20'!K50</f>
        <v>0</v>
      </c>
      <c r="L50" s="100">
        <f t="shared" ref="L50:L77" si="2">SUM(D50:K50)</f>
        <v>12</v>
      </c>
    </row>
    <row r="51" spans="1:13" ht="15.75" x14ac:dyDescent="0.25">
      <c r="A51" s="7">
        <v>3</v>
      </c>
      <c r="B51" s="8" t="s">
        <v>15</v>
      </c>
      <c r="C51" s="9">
        <v>16</v>
      </c>
      <c r="D51" s="38">
        <f>'17'!D51+'18'!D51+'19'!D51+'20'!D51</f>
        <v>55</v>
      </c>
      <c r="E51" s="38">
        <f>'17'!E51+'18'!E51+'19'!E51+'20'!E51</f>
        <v>0</v>
      </c>
      <c r="F51" s="38">
        <f>'17'!F51+'18'!F51+'19'!F51+'20'!F51</f>
        <v>19</v>
      </c>
      <c r="G51" s="38">
        <f>'17'!G51+'18'!G51+'19'!G51+'20'!G51</f>
        <v>0</v>
      </c>
      <c r="H51" s="38">
        <f>'17'!H51+'18'!H51+'19'!H51+'20'!H51</f>
        <v>6</v>
      </c>
      <c r="I51" s="38">
        <f>'17'!I51+'18'!I51+'19'!I51+'20'!I51</f>
        <v>0</v>
      </c>
      <c r="J51" s="38">
        <f>'17'!J51+'18'!J51+'19'!J51+'20'!J51</f>
        <v>0</v>
      </c>
      <c r="K51" s="38">
        <f>'17'!K51+'18'!K51+'19'!K51+'20'!K51</f>
        <v>0</v>
      </c>
      <c r="L51" s="100">
        <f t="shared" si="2"/>
        <v>80</v>
      </c>
    </row>
    <row r="52" spans="1:13" ht="15.75" x14ac:dyDescent="0.25">
      <c r="A52" s="7">
        <v>4</v>
      </c>
      <c r="B52" s="17" t="s">
        <v>16</v>
      </c>
      <c r="C52" s="9">
        <v>16</v>
      </c>
      <c r="D52" s="38">
        <f>'17'!D52+'18'!D52+'19'!D52+'20'!D52</f>
        <v>7</v>
      </c>
      <c r="E52" s="38">
        <f>'17'!E52+'18'!E52+'19'!E52+'20'!E52</f>
        <v>0</v>
      </c>
      <c r="F52" s="38">
        <f>'17'!F52+'18'!F52+'19'!F52+'20'!F52</f>
        <v>0</v>
      </c>
      <c r="G52" s="38">
        <f>'17'!G52+'18'!G52+'19'!G52+'20'!G52</f>
        <v>0</v>
      </c>
      <c r="H52" s="38">
        <f>'17'!H52+'18'!H52+'19'!H52+'20'!H52</f>
        <v>0</v>
      </c>
      <c r="I52" s="38">
        <f>'17'!I52+'18'!I52+'19'!I52+'20'!I52</f>
        <v>0</v>
      </c>
      <c r="J52" s="38">
        <f>'17'!J52+'18'!J52+'19'!J52+'20'!J52</f>
        <v>0</v>
      </c>
      <c r="K52" s="38">
        <f>'17'!K52+'18'!K52+'19'!K52+'20'!K52</f>
        <v>0</v>
      </c>
      <c r="L52" s="100">
        <f t="shared" si="2"/>
        <v>7</v>
      </c>
    </row>
    <row r="53" spans="1:13" ht="15.75" x14ac:dyDescent="0.25">
      <c r="A53" s="7">
        <v>5</v>
      </c>
      <c r="B53" s="8" t="s">
        <v>17</v>
      </c>
      <c r="C53" s="9">
        <v>16</v>
      </c>
      <c r="D53" s="38">
        <f>'17'!D53+'18'!D53+'19'!D53+'20'!D53</f>
        <v>8</v>
      </c>
      <c r="E53" s="38">
        <f>'17'!E53+'18'!E53+'19'!E53+'20'!E53</f>
        <v>0</v>
      </c>
      <c r="F53" s="38">
        <f>'17'!F53+'18'!F53+'19'!F53+'20'!F53</f>
        <v>7</v>
      </c>
      <c r="G53" s="38">
        <f>'17'!G53+'18'!G53+'19'!G53+'20'!G53</f>
        <v>0</v>
      </c>
      <c r="H53" s="38">
        <f>'17'!H53+'18'!H53+'19'!H53+'20'!H53</f>
        <v>0</v>
      </c>
      <c r="I53" s="38">
        <f>'17'!I53+'18'!I53+'19'!I53+'20'!I53</f>
        <v>0</v>
      </c>
      <c r="J53" s="38">
        <f>'17'!J53+'18'!J53+'19'!J53+'20'!J53</f>
        <v>0</v>
      </c>
      <c r="K53" s="38">
        <f>'17'!K53+'18'!K53+'19'!K53+'20'!K53</f>
        <v>0</v>
      </c>
      <c r="L53" s="100">
        <f t="shared" si="2"/>
        <v>15</v>
      </c>
    </row>
    <row r="54" spans="1:13" ht="15.75" x14ac:dyDescent="0.25">
      <c r="A54" s="7">
        <v>6</v>
      </c>
      <c r="B54" s="8" t="s">
        <v>18</v>
      </c>
      <c r="C54" s="9">
        <v>16</v>
      </c>
      <c r="D54" s="38">
        <f>'17'!D54+'18'!D54+'19'!D54+'20'!D54</f>
        <v>15</v>
      </c>
      <c r="E54" s="38">
        <f>'17'!E54+'18'!E54+'19'!E54+'20'!E54</f>
        <v>0</v>
      </c>
      <c r="F54" s="38">
        <f>'17'!F54+'18'!F54+'19'!F54+'20'!F54</f>
        <v>4</v>
      </c>
      <c r="G54" s="38">
        <f>'17'!G54+'18'!G54+'19'!G54+'20'!G54</f>
        <v>0</v>
      </c>
      <c r="H54" s="38">
        <f>'17'!H54+'18'!H54+'19'!H54+'20'!H54</f>
        <v>1</v>
      </c>
      <c r="I54" s="38">
        <f>'17'!I54+'18'!I54+'19'!I54+'20'!I54</f>
        <v>0</v>
      </c>
      <c r="J54" s="38">
        <f>'17'!J54+'18'!J54+'19'!J54+'20'!J54</f>
        <v>0</v>
      </c>
      <c r="K54" s="38">
        <f>'17'!K54+'18'!K54+'19'!K54+'20'!K54</f>
        <v>0</v>
      </c>
      <c r="L54" s="100">
        <f t="shared" si="2"/>
        <v>20</v>
      </c>
    </row>
    <row r="55" spans="1:13" ht="15.75" x14ac:dyDescent="0.25">
      <c r="A55" s="7">
        <v>7</v>
      </c>
      <c r="B55" s="8" t="s">
        <v>19</v>
      </c>
      <c r="C55" s="9">
        <v>16</v>
      </c>
      <c r="D55" s="38">
        <f>'17'!D55+'18'!D55+'19'!D55+'20'!D55</f>
        <v>8</v>
      </c>
      <c r="E55" s="38">
        <f>'17'!E55+'18'!E55+'19'!E55+'20'!E55</f>
        <v>0</v>
      </c>
      <c r="F55" s="38">
        <f>'17'!F55+'18'!F55+'19'!F55+'20'!F55</f>
        <v>3</v>
      </c>
      <c r="G55" s="38">
        <f>'17'!G55+'18'!G55+'19'!G55+'20'!G55</f>
        <v>0</v>
      </c>
      <c r="H55" s="38">
        <f>'17'!H55+'18'!H55+'19'!H55+'20'!H55</f>
        <v>0</v>
      </c>
      <c r="I55" s="38">
        <f>'17'!I55+'18'!I55+'19'!I55+'20'!I55</f>
        <v>0</v>
      </c>
      <c r="J55" s="38">
        <f>'17'!J55+'18'!J55+'19'!J55+'20'!J55</f>
        <v>0</v>
      </c>
      <c r="K55" s="38">
        <f>'17'!K55+'18'!K55+'19'!K55+'20'!K55</f>
        <v>0</v>
      </c>
      <c r="L55" s="100">
        <f t="shared" si="2"/>
        <v>11</v>
      </c>
    </row>
    <row r="56" spans="1:13" ht="15.75" x14ac:dyDescent="0.25">
      <c r="A56" s="7">
        <v>8</v>
      </c>
      <c r="B56" s="8" t="s">
        <v>20</v>
      </c>
      <c r="C56" s="9">
        <v>16</v>
      </c>
      <c r="D56" s="38">
        <f>'17'!D56+'18'!D56+'19'!D56+'20'!D56</f>
        <v>16</v>
      </c>
      <c r="E56" s="38">
        <f>'17'!E56+'18'!E56+'19'!E56+'20'!E56</f>
        <v>0</v>
      </c>
      <c r="F56" s="38">
        <f>'17'!F56+'18'!F56+'19'!F56+'20'!F56</f>
        <v>1</v>
      </c>
      <c r="G56" s="38">
        <f>'17'!G56+'18'!G56+'19'!G56+'20'!G56</f>
        <v>1</v>
      </c>
      <c r="H56" s="38">
        <f>'17'!H56+'18'!H56+'19'!H56+'20'!H56</f>
        <v>0</v>
      </c>
      <c r="I56" s="38">
        <f>'17'!I56+'18'!I56+'19'!I56+'20'!I56</f>
        <v>0</v>
      </c>
      <c r="J56" s="38">
        <f>'17'!J56+'18'!J56+'19'!J56+'20'!J56</f>
        <v>0</v>
      </c>
      <c r="K56" s="38">
        <f>'17'!K56+'18'!K56+'19'!K56+'20'!K56</f>
        <v>0</v>
      </c>
      <c r="L56" s="100">
        <f t="shared" si="2"/>
        <v>18</v>
      </c>
    </row>
    <row r="57" spans="1:13" ht="15.75" x14ac:dyDescent="0.25">
      <c r="A57" s="7">
        <v>9</v>
      </c>
      <c r="B57" s="8" t="s">
        <v>21</v>
      </c>
      <c r="C57" s="9">
        <v>16</v>
      </c>
      <c r="D57" s="38">
        <f>'17'!D57+'18'!D57+'19'!D57+'20'!D57</f>
        <v>7</v>
      </c>
      <c r="E57" s="38">
        <f>'17'!E57+'18'!E57+'19'!E57+'20'!E57</f>
        <v>0</v>
      </c>
      <c r="F57" s="38">
        <f>'17'!F57+'18'!F57+'19'!F57+'20'!F57</f>
        <v>5</v>
      </c>
      <c r="G57" s="38">
        <f>'17'!G57+'18'!G57+'19'!G57+'20'!G57</f>
        <v>0</v>
      </c>
      <c r="H57" s="38">
        <f>'17'!H57+'18'!H57+'19'!H57+'20'!H57</f>
        <v>0</v>
      </c>
      <c r="I57" s="38">
        <f>'17'!I57+'18'!I57+'19'!I57+'20'!I57</f>
        <v>0</v>
      </c>
      <c r="J57" s="38">
        <f>'17'!J57+'18'!J57+'19'!J57+'20'!J57</f>
        <v>0</v>
      </c>
      <c r="K57" s="38">
        <f>'17'!K57+'18'!K57+'19'!K57+'20'!K57</f>
        <v>0</v>
      </c>
      <c r="L57" s="100">
        <f t="shared" si="2"/>
        <v>12</v>
      </c>
    </row>
    <row r="58" spans="1:13" ht="15.75" x14ac:dyDescent="0.25">
      <c r="A58" s="7">
        <v>10</v>
      </c>
      <c r="B58" s="8" t="s">
        <v>22</v>
      </c>
      <c r="C58" s="9">
        <v>16</v>
      </c>
      <c r="D58" s="38">
        <f>'17'!D58+'18'!D58+'19'!D58+'20'!D58</f>
        <v>9</v>
      </c>
      <c r="E58" s="38">
        <f>'17'!E58+'18'!E58+'19'!E58+'20'!E58</f>
        <v>0</v>
      </c>
      <c r="F58" s="38">
        <f>'17'!F58+'18'!F58+'19'!F58+'20'!F58</f>
        <v>3</v>
      </c>
      <c r="G58" s="38">
        <f>'17'!G58+'18'!G58+'19'!G58+'20'!G58</f>
        <v>0</v>
      </c>
      <c r="H58" s="38">
        <f>'17'!H58+'18'!H58+'19'!H58+'20'!H58</f>
        <v>0</v>
      </c>
      <c r="I58" s="38">
        <f>'17'!I58+'18'!I58+'19'!I58+'20'!I58</f>
        <v>0</v>
      </c>
      <c r="J58" s="38">
        <f>'17'!J58+'18'!J58+'19'!J58+'20'!J58</f>
        <v>0</v>
      </c>
      <c r="K58" s="38">
        <f>'17'!K58+'18'!K58+'19'!K58+'20'!K58</f>
        <v>0</v>
      </c>
      <c r="L58" s="100">
        <f t="shared" si="2"/>
        <v>12</v>
      </c>
    </row>
    <row r="59" spans="1:13" ht="15.75" x14ac:dyDescent="0.25">
      <c r="A59" s="7">
        <v>11</v>
      </c>
      <c r="B59" s="8" t="s">
        <v>23</v>
      </c>
      <c r="C59" s="9">
        <v>16</v>
      </c>
      <c r="D59" s="38">
        <f>'17'!D59+'18'!D59+'19'!D59+'20'!D59</f>
        <v>0</v>
      </c>
      <c r="E59" s="38">
        <f>'17'!E59+'18'!E59+'19'!E59+'20'!E59</f>
        <v>0</v>
      </c>
      <c r="F59" s="38">
        <f>'17'!F59+'18'!F59+'19'!F59+'20'!F59</f>
        <v>0</v>
      </c>
      <c r="G59" s="38">
        <f>'17'!G59+'18'!G59+'19'!G59+'20'!G59</f>
        <v>0</v>
      </c>
      <c r="H59" s="38">
        <f>'17'!H59+'18'!H59+'19'!H59+'20'!H59</f>
        <v>0</v>
      </c>
      <c r="I59" s="38">
        <f>'17'!I59+'18'!I59+'19'!I59+'20'!I59</f>
        <v>0</v>
      </c>
      <c r="J59" s="38">
        <f>'17'!J59+'18'!J59+'19'!J59+'20'!J59</f>
        <v>0</v>
      </c>
      <c r="K59" s="38">
        <f>'17'!K59+'18'!K59+'19'!K59+'20'!K59</f>
        <v>0</v>
      </c>
      <c r="L59" s="100">
        <f t="shared" si="2"/>
        <v>0</v>
      </c>
    </row>
    <row r="60" spans="1:13" ht="15.75" x14ac:dyDescent="0.25">
      <c r="A60" s="7">
        <v>12</v>
      </c>
      <c r="B60" s="8" t="s">
        <v>24</v>
      </c>
      <c r="C60" s="9">
        <v>16</v>
      </c>
      <c r="D60" s="38">
        <f>'17'!D60+'18'!D60+'19'!D60+'20'!D60</f>
        <v>30</v>
      </c>
      <c r="E60" s="38">
        <f>'17'!E60+'18'!E60+'19'!E60+'20'!E60</f>
        <v>1</v>
      </c>
      <c r="F60" s="38">
        <f>'17'!F60+'18'!F60+'19'!F60+'20'!F60</f>
        <v>11</v>
      </c>
      <c r="G60" s="38">
        <f>'17'!G60+'18'!G60+'19'!G60+'20'!G60</f>
        <v>1</v>
      </c>
      <c r="H60" s="38">
        <f>'17'!H60+'18'!H60+'19'!H60+'20'!H60</f>
        <v>3</v>
      </c>
      <c r="I60" s="38">
        <f>'17'!I60+'18'!I60+'19'!I60+'20'!I60</f>
        <v>0</v>
      </c>
      <c r="J60" s="38">
        <f>'17'!J60+'18'!J60+'19'!J60+'20'!J60</f>
        <v>0</v>
      </c>
      <c r="K60" s="38">
        <f>'17'!K60+'18'!K60+'19'!K60+'20'!K60</f>
        <v>0</v>
      </c>
      <c r="L60" s="100">
        <f t="shared" si="2"/>
        <v>46</v>
      </c>
      <c r="M60" s="3"/>
    </row>
    <row r="61" spans="1:13" ht="15.75" x14ac:dyDescent="0.25">
      <c r="A61" s="7">
        <v>13</v>
      </c>
      <c r="B61" s="8" t="s">
        <v>25</v>
      </c>
      <c r="C61" s="9">
        <v>16</v>
      </c>
      <c r="D61" s="38">
        <f>'17'!D61+'18'!D61+'19'!D61+'20'!D61</f>
        <v>12</v>
      </c>
      <c r="E61" s="38">
        <f>'17'!E61+'18'!E61+'19'!E61+'20'!E61</f>
        <v>1</v>
      </c>
      <c r="F61" s="38">
        <f>'17'!F61+'18'!F61+'19'!F61+'20'!F61</f>
        <v>3</v>
      </c>
      <c r="G61" s="38">
        <f>'17'!G61+'18'!G61+'19'!G61+'20'!G61</f>
        <v>0</v>
      </c>
      <c r="H61" s="38">
        <f>'17'!H61+'18'!H61+'19'!H61+'20'!H61</f>
        <v>4</v>
      </c>
      <c r="I61" s="38">
        <f>'17'!I61+'18'!I61+'19'!I61+'20'!I61</f>
        <v>0</v>
      </c>
      <c r="J61" s="38">
        <f>'17'!J61+'18'!J61+'19'!J61+'20'!J61</f>
        <v>0</v>
      </c>
      <c r="K61" s="38">
        <f>'17'!K61+'18'!K61+'19'!K61+'20'!K61</f>
        <v>0</v>
      </c>
      <c r="L61" s="100">
        <f t="shared" si="2"/>
        <v>20</v>
      </c>
    </row>
    <row r="62" spans="1:13" ht="15.75" x14ac:dyDescent="0.25">
      <c r="A62" s="7">
        <v>14</v>
      </c>
      <c r="B62" s="8" t="s">
        <v>26</v>
      </c>
      <c r="C62" s="9">
        <v>16</v>
      </c>
      <c r="D62" s="38">
        <f>'17'!D62+'18'!D62+'19'!D62+'20'!D62</f>
        <v>22</v>
      </c>
      <c r="E62" s="38">
        <f>'17'!E62+'18'!E62+'19'!E62+'20'!E62</f>
        <v>0</v>
      </c>
      <c r="F62" s="38">
        <f>'17'!F62+'18'!F62+'19'!F62+'20'!F62</f>
        <v>9</v>
      </c>
      <c r="G62" s="38">
        <f>'17'!G62+'18'!G62+'19'!G62+'20'!G62</f>
        <v>0</v>
      </c>
      <c r="H62" s="38">
        <f>'17'!H62+'18'!H62+'19'!H62+'20'!H62</f>
        <v>5</v>
      </c>
      <c r="I62" s="38">
        <f>'17'!I62+'18'!I62+'19'!I62+'20'!I62</f>
        <v>0</v>
      </c>
      <c r="J62" s="38">
        <f>'17'!J62+'18'!J62+'19'!J62+'20'!J62</f>
        <v>0</v>
      </c>
      <c r="K62" s="38">
        <f>'17'!K62+'18'!K62+'19'!K62+'20'!K62</f>
        <v>0</v>
      </c>
      <c r="L62" s="100">
        <f t="shared" si="2"/>
        <v>36</v>
      </c>
    </row>
    <row r="63" spans="1:13" ht="15.75" x14ac:dyDescent="0.25">
      <c r="A63" s="7">
        <v>15</v>
      </c>
      <c r="B63" s="8" t="s">
        <v>27</v>
      </c>
      <c r="C63" s="9">
        <v>16</v>
      </c>
      <c r="D63" s="38">
        <f>'17'!D63+'18'!D63+'19'!D63+'20'!D63</f>
        <v>21</v>
      </c>
      <c r="E63" s="38">
        <f>'17'!E63+'18'!E63+'19'!E63+'20'!E63</f>
        <v>1</v>
      </c>
      <c r="F63" s="38">
        <f>'17'!F63+'18'!F63+'19'!F63+'20'!F63</f>
        <v>1</v>
      </c>
      <c r="G63" s="38">
        <f>'17'!G63+'18'!G63+'19'!G63+'20'!G63</f>
        <v>0</v>
      </c>
      <c r="H63" s="38">
        <f>'17'!H63+'18'!H63+'19'!H63+'20'!H63</f>
        <v>1</v>
      </c>
      <c r="I63" s="38">
        <f>'17'!I63+'18'!I63+'19'!I63+'20'!I63</f>
        <v>0</v>
      </c>
      <c r="J63" s="38">
        <f>'17'!J63+'18'!J63+'19'!J63+'20'!J63</f>
        <v>0</v>
      </c>
      <c r="K63" s="38">
        <f>'17'!K63+'18'!K63+'19'!K63+'20'!K63</f>
        <v>0</v>
      </c>
      <c r="L63" s="100">
        <f t="shared" si="2"/>
        <v>24</v>
      </c>
    </row>
    <row r="64" spans="1:13" ht="15.75" x14ac:dyDescent="0.25">
      <c r="A64" s="7">
        <v>16</v>
      </c>
      <c r="B64" s="8" t="s">
        <v>28</v>
      </c>
      <c r="C64" s="9">
        <v>16</v>
      </c>
      <c r="D64" s="38">
        <f>'17'!D64+'18'!D64+'19'!D64+'20'!D64</f>
        <v>9</v>
      </c>
      <c r="E64" s="38">
        <f>'17'!E64+'18'!E64+'19'!E64+'20'!E64</f>
        <v>1</v>
      </c>
      <c r="F64" s="38">
        <f>'17'!F64+'18'!F64+'19'!F64+'20'!F64</f>
        <v>1</v>
      </c>
      <c r="G64" s="38">
        <f>'17'!G64+'18'!G64+'19'!G64+'20'!G64</f>
        <v>0</v>
      </c>
      <c r="H64" s="38">
        <f>'17'!H64+'18'!H64+'19'!H64+'20'!H64</f>
        <v>0</v>
      </c>
      <c r="I64" s="38">
        <f>'17'!I64+'18'!I64+'19'!I64+'20'!I64</f>
        <v>0</v>
      </c>
      <c r="J64" s="38">
        <f>'17'!J64+'18'!J64+'19'!J64+'20'!J64</f>
        <v>0</v>
      </c>
      <c r="K64" s="38">
        <f>'17'!K64+'18'!K64+'19'!K64+'20'!K64</f>
        <v>0</v>
      </c>
      <c r="L64" s="100">
        <f t="shared" si="2"/>
        <v>11</v>
      </c>
    </row>
    <row r="65" spans="1:14" ht="15.75" x14ac:dyDescent="0.25">
      <c r="A65" s="7">
        <v>17</v>
      </c>
      <c r="B65" s="8" t="s">
        <v>29</v>
      </c>
      <c r="C65" s="9">
        <v>16</v>
      </c>
      <c r="D65" s="38">
        <f>'17'!D65+'18'!D65+'19'!D65+'20'!D65</f>
        <v>2</v>
      </c>
      <c r="E65" s="38">
        <f>'17'!E65+'18'!E65+'19'!E65+'20'!E65</f>
        <v>0</v>
      </c>
      <c r="F65" s="38">
        <f>'17'!F65+'18'!F65+'19'!F65+'20'!F65</f>
        <v>2</v>
      </c>
      <c r="G65" s="38">
        <f>'17'!G65+'18'!G65+'19'!G65+'20'!G65</f>
        <v>0</v>
      </c>
      <c r="H65" s="38">
        <f>'17'!H65+'18'!H65+'19'!H65+'20'!H65</f>
        <v>0</v>
      </c>
      <c r="I65" s="38">
        <f>'17'!I65+'18'!I65+'19'!I65+'20'!I65</f>
        <v>0</v>
      </c>
      <c r="J65" s="38">
        <f>'17'!J65+'18'!J65+'19'!J65+'20'!J65</f>
        <v>0</v>
      </c>
      <c r="K65" s="38">
        <f>'17'!K65+'18'!K65+'19'!K65+'20'!K65</f>
        <v>0</v>
      </c>
      <c r="L65" s="100">
        <f t="shared" si="2"/>
        <v>4</v>
      </c>
    </row>
    <row r="66" spans="1:14" ht="15.75" x14ac:dyDescent="0.25">
      <c r="A66" s="7">
        <v>18</v>
      </c>
      <c r="B66" s="8" t="s">
        <v>30</v>
      </c>
      <c r="C66" s="9">
        <v>16</v>
      </c>
      <c r="D66" s="38">
        <f>'17'!D66+'18'!D66+'19'!D66+'20'!D66</f>
        <v>2</v>
      </c>
      <c r="E66" s="38">
        <f>'17'!E66+'18'!E66+'19'!E66+'20'!E66</f>
        <v>0</v>
      </c>
      <c r="F66" s="38">
        <f>'17'!F66+'18'!F66+'19'!F66+'20'!F66</f>
        <v>1</v>
      </c>
      <c r="G66" s="38">
        <f>'17'!G66+'18'!G66+'19'!G66+'20'!G66</f>
        <v>0</v>
      </c>
      <c r="H66" s="38">
        <f>'17'!H66+'18'!H66+'19'!H66+'20'!H66</f>
        <v>1</v>
      </c>
      <c r="I66" s="38">
        <f>'17'!I66+'18'!I66+'19'!I66+'20'!I66</f>
        <v>0</v>
      </c>
      <c r="J66" s="38">
        <f>'17'!J66+'18'!J66+'19'!J66+'20'!J66</f>
        <v>0</v>
      </c>
      <c r="K66" s="38">
        <f>'17'!K66+'18'!K66+'19'!K66+'20'!K66</f>
        <v>0</v>
      </c>
      <c r="L66" s="100">
        <f t="shared" si="2"/>
        <v>4</v>
      </c>
    </row>
    <row r="67" spans="1:14" ht="15.75" x14ac:dyDescent="0.25">
      <c r="A67" s="7">
        <v>19</v>
      </c>
      <c r="B67" s="8" t="s">
        <v>31</v>
      </c>
      <c r="C67" s="9">
        <v>16</v>
      </c>
      <c r="D67" s="103">
        <f>'17'!D67+'18'!D67+'19'!D67+'20'!D67</f>
        <v>15</v>
      </c>
      <c r="E67" s="103">
        <f>'17'!E67+'18'!E67+'19'!E67+'20'!E67</f>
        <v>0</v>
      </c>
      <c r="F67" s="103">
        <f>'17'!F67+'18'!F67+'19'!F67+'20'!F67</f>
        <v>4</v>
      </c>
      <c r="G67" s="38">
        <f>'17'!G67+'18'!G67+'19'!G67+'20'!G67</f>
        <v>0</v>
      </c>
      <c r="H67" s="38">
        <f>'17'!H67+'18'!H67+'19'!H67+'20'!H67</f>
        <v>1</v>
      </c>
      <c r="I67" s="38">
        <f>'17'!I67+'18'!I67+'19'!I67+'20'!I67</f>
        <v>0</v>
      </c>
      <c r="J67" s="38">
        <f>'17'!J67+'18'!J67+'19'!J67+'20'!J67</f>
        <v>0</v>
      </c>
      <c r="K67" s="38">
        <f>'17'!K67+'18'!K67+'19'!K67+'20'!K67</f>
        <v>0</v>
      </c>
      <c r="L67" s="100">
        <f t="shared" si="2"/>
        <v>20</v>
      </c>
    </row>
    <row r="68" spans="1:14" ht="15.75" x14ac:dyDescent="0.25">
      <c r="A68" s="7">
        <v>20</v>
      </c>
      <c r="B68" s="8" t="s">
        <v>32</v>
      </c>
      <c r="C68" s="9">
        <v>16</v>
      </c>
      <c r="D68" s="38">
        <f>'17'!D68+'18'!D68+'19'!D68+'20'!D68</f>
        <v>3</v>
      </c>
      <c r="E68" s="38">
        <f>'17'!E68+'18'!E68+'19'!E68+'20'!E68</f>
        <v>0</v>
      </c>
      <c r="F68" s="38">
        <f>'17'!F68+'18'!F68+'19'!F68+'20'!F68</f>
        <v>4</v>
      </c>
      <c r="G68" s="38">
        <f>'17'!G68+'18'!G68+'19'!G68+'20'!G68</f>
        <v>0</v>
      </c>
      <c r="H68" s="38">
        <f>'17'!H68+'18'!H68+'19'!H68+'20'!H68</f>
        <v>0</v>
      </c>
      <c r="I68" s="38">
        <f>'17'!I68+'18'!I68+'19'!I68+'20'!I68</f>
        <v>0</v>
      </c>
      <c r="J68" s="38">
        <f>'17'!J68+'18'!J68+'19'!J68+'20'!J68</f>
        <v>0</v>
      </c>
      <c r="K68" s="38">
        <f>'17'!K68+'18'!K68+'19'!K68+'20'!K68</f>
        <v>0</v>
      </c>
      <c r="L68" s="100">
        <f t="shared" si="2"/>
        <v>7</v>
      </c>
    </row>
    <row r="69" spans="1:14" ht="15.75" x14ac:dyDescent="0.25">
      <c r="A69" s="7">
        <v>21</v>
      </c>
      <c r="B69" s="8" t="s">
        <v>33</v>
      </c>
      <c r="C69" s="9">
        <v>16</v>
      </c>
      <c r="D69" s="38">
        <f>'17'!D69+'18'!D69+'19'!D69+'20'!D69</f>
        <v>3</v>
      </c>
      <c r="E69" s="38">
        <f>'17'!E69+'18'!E69+'19'!E69+'20'!E69</f>
        <v>0</v>
      </c>
      <c r="F69" s="38">
        <f>'17'!F69+'18'!F69+'19'!F69+'20'!F69</f>
        <v>2</v>
      </c>
      <c r="G69" s="38">
        <f>'17'!G69+'18'!G69+'19'!G69+'20'!G69</f>
        <v>0</v>
      </c>
      <c r="H69" s="38">
        <f>'17'!H69+'18'!H69+'19'!H69+'20'!H69</f>
        <v>0</v>
      </c>
      <c r="I69" s="38">
        <f>'17'!I69+'18'!I69+'19'!I69+'20'!I69</f>
        <v>0</v>
      </c>
      <c r="J69" s="38">
        <f>'17'!J69+'18'!J69+'19'!J69+'20'!J69</f>
        <v>0</v>
      </c>
      <c r="K69" s="38">
        <f>'17'!K69+'18'!K69+'19'!K69+'20'!K69</f>
        <v>0</v>
      </c>
      <c r="L69" s="100">
        <f t="shared" si="2"/>
        <v>5</v>
      </c>
    </row>
    <row r="70" spans="1:14" ht="15.75" x14ac:dyDescent="0.25">
      <c r="A70" s="7">
        <v>22</v>
      </c>
      <c r="B70" s="8" t="s">
        <v>34</v>
      </c>
      <c r="C70" s="9">
        <v>16</v>
      </c>
      <c r="D70" s="38">
        <f>'17'!D70+'18'!D70+'19'!D70+'20'!D70</f>
        <v>18</v>
      </c>
      <c r="E70" s="38">
        <f>'17'!E70+'18'!E70+'19'!E70+'20'!E70</f>
        <v>0</v>
      </c>
      <c r="F70" s="38">
        <f>'17'!F70+'18'!F70+'19'!F70+'20'!F70</f>
        <v>7</v>
      </c>
      <c r="G70" s="38">
        <f>'17'!G70+'18'!G70+'19'!G70+'20'!G70</f>
        <v>0</v>
      </c>
      <c r="H70" s="38">
        <f>'17'!H70+'18'!H70+'19'!H70+'20'!H70</f>
        <v>0</v>
      </c>
      <c r="I70" s="38">
        <f>'17'!I70+'18'!I70+'19'!I70+'20'!I70</f>
        <v>0</v>
      </c>
      <c r="J70" s="38">
        <f>'17'!J70+'18'!J70+'19'!J70+'20'!J70</f>
        <v>0</v>
      </c>
      <c r="K70" s="38">
        <f>'17'!K70+'18'!K70+'19'!K70+'20'!K70</f>
        <v>0</v>
      </c>
      <c r="L70" s="100">
        <f t="shared" si="2"/>
        <v>25</v>
      </c>
    </row>
    <row r="71" spans="1:14" ht="15.75" x14ac:dyDescent="0.25">
      <c r="A71" s="7">
        <v>23</v>
      </c>
      <c r="B71" s="8" t="s">
        <v>35</v>
      </c>
      <c r="C71" s="9">
        <v>16</v>
      </c>
      <c r="D71" s="38">
        <f>'17'!D71+'18'!D71+'19'!D71+'20'!D71</f>
        <v>4</v>
      </c>
      <c r="E71" s="38">
        <f>'17'!E71+'18'!E71+'19'!E71+'20'!E71</f>
        <v>0</v>
      </c>
      <c r="F71" s="38">
        <f>'17'!F71+'18'!F71+'19'!F71+'20'!F71</f>
        <v>0</v>
      </c>
      <c r="G71" s="38">
        <f>'17'!G71+'18'!G71+'19'!G71+'20'!G71</f>
        <v>0</v>
      </c>
      <c r="H71" s="38">
        <f>'17'!H71+'18'!H71+'19'!H71+'20'!H71</f>
        <v>0</v>
      </c>
      <c r="I71" s="38">
        <f>'17'!I71+'18'!I71+'19'!I71+'20'!I71</f>
        <v>0</v>
      </c>
      <c r="J71" s="38">
        <f>'17'!J71+'18'!J71+'19'!J71+'20'!J71</f>
        <v>0</v>
      </c>
      <c r="K71" s="38">
        <f>'17'!K71+'18'!K71+'19'!K71+'20'!K71</f>
        <v>0</v>
      </c>
      <c r="L71" s="100">
        <f t="shared" si="2"/>
        <v>4</v>
      </c>
    </row>
    <row r="72" spans="1:14" ht="15.75" x14ac:dyDescent="0.25">
      <c r="A72" s="7">
        <v>24</v>
      </c>
      <c r="B72" s="8" t="s">
        <v>36</v>
      </c>
      <c r="C72" s="9">
        <v>16</v>
      </c>
      <c r="D72" s="38">
        <f>'17'!D72+'18'!D72+'19'!D72+'20'!D72</f>
        <v>5</v>
      </c>
      <c r="E72" s="38">
        <f>'17'!E72+'18'!E72+'19'!E72+'20'!E72</f>
        <v>0</v>
      </c>
      <c r="F72" s="38">
        <f>'17'!F72+'18'!F72+'19'!F72+'20'!F72</f>
        <v>2</v>
      </c>
      <c r="G72" s="38">
        <f>'17'!G72+'18'!G72+'19'!G72+'20'!G72</f>
        <v>0</v>
      </c>
      <c r="H72" s="38">
        <f>'17'!H72+'18'!H72+'19'!H72+'20'!H72</f>
        <v>0</v>
      </c>
      <c r="I72" s="38">
        <f>'17'!I72+'18'!I72+'19'!I72+'20'!I72</f>
        <v>0</v>
      </c>
      <c r="J72" s="38">
        <f>'17'!J72+'18'!J72+'19'!J72+'20'!J72</f>
        <v>0</v>
      </c>
      <c r="K72" s="38">
        <f>'17'!K72+'18'!K72+'19'!K72+'20'!K72</f>
        <v>0</v>
      </c>
      <c r="L72" s="100">
        <f t="shared" si="2"/>
        <v>7</v>
      </c>
    </row>
    <row r="73" spans="1:14" ht="15.75" x14ac:dyDescent="0.25">
      <c r="A73" s="7">
        <v>25</v>
      </c>
      <c r="B73" s="18" t="s">
        <v>37</v>
      </c>
      <c r="C73" s="19">
        <v>16</v>
      </c>
      <c r="D73" s="38">
        <f>'17'!D73+'18'!D73+'19'!D73+'20'!D73</f>
        <v>13</v>
      </c>
      <c r="E73" s="38">
        <f>'17'!E73+'18'!E73+'19'!E73+'20'!E73</f>
        <v>1</v>
      </c>
      <c r="F73" s="38">
        <f>'17'!F73+'18'!F73+'19'!F73+'20'!F73</f>
        <v>4</v>
      </c>
      <c r="G73" s="38">
        <f>'17'!G73+'18'!G73+'19'!G73+'20'!G73</f>
        <v>1</v>
      </c>
      <c r="H73" s="38">
        <f>'17'!H73+'18'!H73+'19'!H73+'20'!H73</f>
        <v>2</v>
      </c>
      <c r="I73" s="38">
        <f>'17'!I73+'18'!I73+'19'!I73+'20'!I73</f>
        <v>0</v>
      </c>
      <c r="J73" s="38">
        <f>'17'!J73+'18'!J73+'19'!J73+'20'!J73</f>
        <v>0</v>
      </c>
      <c r="K73" s="38">
        <f>'17'!K73+'18'!K73+'19'!K73+'20'!K73</f>
        <v>0</v>
      </c>
      <c r="L73" s="100">
        <f t="shared" si="2"/>
        <v>21</v>
      </c>
    </row>
    <row r="74" spans="1:14" ht="15.75" x14ac:dyDescent="0.25">
      <c r="A74" s="7">
        <v>26</v>
      </c>
      <c r="B74" s="8" t="s">
        <v>38</v>
      </c>
      <c r="C74" s="22">
        <v>16</v>
      </c>
      <c r="D74" s="38">
        <f>'17'!D74+'18'!D74+'19'!D74+'20'!D74</f>
        <v>16</v>
      </c>
      <c r="E74" s="38">
        <f>'17'!E74+'18'!E74+'19'!E74+'20'!E74</f>
        <v>1</v>
      </c>
      <c r="F74" s="38">
        <f>'17'!F74+'18'!F74+'19'!F74+'20'!F74</f>
        <v>4</v>
      </c>
      <c r="G74" s="38">
        <f>'17'!G74+'18'!G74+'19'!G74+'20'!G74</f>
        <v>0</v>
      </c>
      <c r="H74" s="38">
        <f>'17'!H74+'18'!H74+'19'!H74+'20'!H74</f>
        <v>3</v>
      </c>
      <c r="I74" s="38">
        <f>'17'!I74+'18'!I74+'19'!I74+'20'!I74</f>
        <v>0</v>
      </c>
      <c r="J74" s="38">
        <f>'17'!J74+'18'!J74+'19'!J74+'20'!J74</f>
        <v>0</v>
      </c>
      <c r="K74" s="38">
        <f>'17'!K74+'18'!K74+'19'!K74+'20'!K74</f>
        <v>0</v>
      </c>
      <c r="L74" s="100">
        <f t="shared" si="2"/>
        <v>24</v>
      </c>
    </row>
    <row r="75" spans="1:14" ht="15.75" x14ac:dyDescent="0.25">
      <c r="A75" s="7">
        <v>27</v>
      </c>
      <c r="B75" s="18" t="s">
        <v>39</v>
      </c>
      <c r="C75" s="22">
        <v>16</v>
      </c>
      <c r="D75" s="38">
        <f>'17'!D75+'18'!D75+'19'!D75+'20'!D75</f>
        <v>0</v>
      </c>
      <c r="E75" s="38">
        <f>'17'!E75+'18'!E75+'19'!E75+'20'!E75</f>
        <v>0</v>
      </c>
      <c r="F75" s="38">
        <f>'17'!F75+'18'!F75+'19'!F75+'20'!F75</f>
        <v>0</v>
      </c>
      <c r="G75" s="38">
        <f>'17'!G75+'18'!G75+'19'!G75+'20'!G75</f>
        <v>0</v>
      </c>
      <c r="H75" s="38">
        <f>'17'!H75+'18'!H75+'19'!H75+'20'!H75</f>
        <v>0</v>
      </c>
      <c r="I75" s="38">
        <f>'17'!I75+'18'!I75+'19'!I75+'20'!I75</f>
        <v>0</v>
      </c>
      <c r="J75" s="38">
        <f>'17'!J75+'18'!J75+'19'!J75+'20'!J75</f>
        <v>0</v>
      </c>
      <c r="K75" s="38">
        <f>'17'!K75+'18'!K75+'19'!K75+'20'!K75</f>
        <v>0</v>
      </c>
      <c r="L75" s="100">
        <f t="shared" si="2"/>
        <v>0</v>
      </c>
    </row>
    <row r="76" spans="1:14" ht="15.75" x14ac:dyDescent="0.25">
      <c r="A76" s="7">
        <v>28</v>
      </c>
      <c r="B76" s="18" t="s">
        <v>40</v>
      </c>
      <c r="C76" s="22">
        <v>16</v>
      </c>
      <c r="D76" s="38">
        <f>'17'!D76+'18'!D76+'19'!D76+'20'!D76</f>
        <v>0</v>
      </c>
      <c r="E76" s="38">
        <f>'17'!E76+'18'!E76+'19'!E76+'20'!E76</f>
        <v>0</v>
      </c>
      <c r="F76" s="38">
        <f>'17'!F76+'18'!F76+'19'!F76+'20'!F76</f>
        <v>0</v>
      </c>
      <c r="G76" s="38">
        <f>'17'!G76+'18'!G76+'19'!G76+'20'!G76</f>
        <v>0</v>
      </c>
      <c r="H76" s="38">
        <f>'17'!H76+'18'!H76+'19'!H76+'20'!H76</f>
        <v>0</v>
      </c>
      <c r="I76" s="38">
        <f>'17'!I76+'18'!I76+'19'!I76+'20'!I76</f>
        <v>0</v>
      </c>
      <c r="J76" s="38">
        <f>'17'!J76+'18'!J76+'19'!J76+'20'!J76</f>
        <v>0</v>
      </c>
      <c r="K76" s="38">
        <f>'17'!K76+'18'!K76+'19'!K76+'20'!K76</f>
        <v>0</v>
      </c>
      <c r="L76" s="100">
        <f t="shared" si="2"/>
        <v>0</v>
      </c>
    </row>
    <row r="77" spans="1:14" ht="15.75" x14ac:dyDescent="0.25">
      <c r="A77" s="40">
        <v>29</v>
      </c>
      <c r="B77" s="18" t="s">
        <v>41</v>
      </c>
      <c r="C77" s="25">
        <v>16</v>
      </c>
      <c r="D77" s="38">
        <f>'17'!D77+'18'!D77+'19'!D77+'20'!D77</f>
        <v>0</v>
      </c>
      <c r="E77" s="38">
        <f>'17'!E77+'18'!E77+'19'!E77+'20'!E77</f>
        <v>0</v>
      </c>
      <c r="F77" s="38">
        <f>'17'!F77+'18'!F77+'19'!F77+'20'!F77</f>
        <v>0</v>
      </c>
      <c r="G77" s="38">
        <f>'17'!G77+'18'!G77+'19'!G77+'20'!G77</f>
        <v>0</v>
      </c>
      <c r="H77" s="38">
        <f>'17'!H77+'18'!H77+'19'!H77+'20'!H77</f>
        <v>0</v>
      </c>
      <c r="I77" s="38">
        <f>'17'!I77+'18'!I77+'19'!I77+'20'!I77</f>
        <v>0</v>
      </c>
      <c r="J77" s="38">
        <f>'17'!J77+'18'!J77+'19'!J77+'20'!J77</f>
        <v>0</v>
      </c>
      <c r="K77" s="38">
        <f>'17'!K77+'18'!K77+'19'!K77+'20'!K77</f>
        <v>0</v>
      </c>
      <c r="L77" s="100">
        <f t="shared" si="2"/>
        <v>0</v>
      </c>
    </row>
    <row r="78" spans="1:14" ht="15.75" x14ac:dyDescent="0.25">
      <c r="A78" s="229" t="s">
        <v>42</v>
      </c>
      <c r="B78" s="229"/>
      <c r="C78" s="26">
        <v>16</v>
      </c>
      <c r="D78" s="32">
        <f t="shared" ref="D78:K78" si="3">SUM(D49:D77)</f>
        <v>320</v>
      </c>
      <c r="E78" s="33">
        <f t="shared" si="3"/>
        <v>6</v>
      </c>
      <c r="F78" s="32">
        <f t="shared" si="3"/>
        <v>103</v>
      </c>
      <c r="G78" s="33">
        <f t="shared" si="3"/>
        <v>4</v>
      </c>
      <c r="H78" s="32">
        <f t="shared" si="3"/>
        <v>27</v>
      </c>
      <c r="I78" s="33">
        <f t="shared" si="3"/>
        <v>0</v>
      </c>
      <c r="J78" s="32">
        <f t="shared" si="3"/>
        <v>0</v>
      </c>
      <c r="K78" s="33">
        <f t="shared" si="3"/>
        <v>0</v>
      </c>
      <c r="L78" s="101">
        <f>SUM(D78:K78)</f>
        <v>460</v>
      </c>
    </row>
    <row r="79" spans="1:14" ht="15.75" x14ac:dyDescent="0.25">
      <c r="A79" s="230" t="s">
        <v>43</v>
      </c>
      <c r="B79" s="231"/>
      <c r="C79" s="32">
        <v>16</v>
      </c>
      <c r="D79" s="32">
        <f>D49+D50+D51+D52+D53+D54+D55+D56+D57+D58+D59+D60+D61+D62+D63+D64+D65+D66+D67+D68+D69+D70+D71+D72+D73+D7</f>
        <v>305</v>
      </c>
      <c r="E79" s="33">
        <f>E49+E50+E51+E52+E53+E54+E55+E56+E57+E58+E59+E60+E61+E62+E63+E64+E65+E66+E67+E68+E69+E70+E71+E72+E73+E7</f>
        <v>5</v>
      </c>
      <c r="F79" s="32">
        <f>F49+F50+F51+F52+F53+F54+F55+F56+F57+F58+F59+F60+F61+F62+F63+F64+F65+F66+F67+F68+F69+F70+F71+F72+F73</f>
        <v>99</v>
      </c>
      <c r="G79" s="33">
        <f>G49+G50+G51+G52+G53+G54+G55+G56+G57+G58+G59+G60+G61+G62+G63+G64+G65+G66+G67+G68+G69+G70+G71+G72+G73</f>
        <v>4</v>
      </c>
      <c r="H79" s="32">
        <f>H49+H50+H51+H52+H53+H54+H55+H56+H57+H58+H59+H60+H61+H62+H63+H64+H65+H66+H67+H68+H69+H70+H71+H72+H73</f>
        <v>24</v>
      </c>
      <c r="I79" s="33">
        <f t="shared" ref="I79:K79" si="4">I49+I50+I51+I52+I53+I54+I55+I56+I57+I58+I59+I60+I61+I62+I63+I64+I65+I66+I67+I68+I69+I70+I71+I72+I73+I74+I75+I76+I77</f>
        <v>0</v>
      </c>
      <c r="J79" s="32">
        <f t="shared" si="4"/>
        <v>0</v>
      </c>
      <c r="K79" s="33">
        <f t="shared" si="4"/>
        <v>0</v>
      </c>
      <c r="L79" s="101">
        <f>SUM(D79:K79)</f>
        <v>437</v>
      </c>
    </row>
    <row r="80" spans="1:14" x14ac:dyDescent="0.25">
      <c r="N80" s="111"/>
    </row>
    <row r="81" spans="1:12" ht="15.75" x14ac:dyDescent="0.25">
      <c r="D81" s="171"/>
      <c r="E81" s="133"/>
      <c r="F81" s="133"/>
      <c r="G81" s="133"/>
      <c r="H81" s="133"/>
      <c r="I81" s="133"/>
      <c r="J81" s="133"/>
      <c r="K81" s="133"/>
      <c r="L81" s="171"/>
    </row>
    <row r="83" spans="1:12" x14ac:dyDescent="0.25">
      <c r="B83" s="2" t="s">
        <v>64</v>
      </c>
      <c r="C83" s="2"/>
      <c r="D83" s="2"/>
      <c r="E83" s="2"/>
    </row>
    <row r="84" spans="1:12" ht="15.75" thickBot="1" x14ac:dyDescent="0.3">
      <c r="A84" s="211" t="s">
        <v>46</v>
      </c>
      <c r="B84" s="211"/>
    </row>
    <row r="85" spans="1:12" ht="12.75" customHeight="1" x14ac:dyDescent="0.25">
      <c r="A85" s="212" t="s">
        <v>2</v>
      </c>
      <c r="B85" s="212" t="s">
        <v>3</v>
      </c>
      <c r="C85" s="212" t="s">
        <v>4</v>
      </c>
      <c r="D85" s="215" t="s">
        <v>5</v>
      </c>
      <c r="E85" s="216"/>
      <c r="F85" s="216"/>
      <c r="G85" s="216"/>
      <c r="H85" s="216"/>
      <c r="I85" s="216"/>
      <c r="J85" s="216"/>
      <c r="K85" s="217"/>
      <c r="L85" s="218" t="s">
        <v>6</v>
      </c>
    </row>
    <row r="86" spans="1:12" ht="21" customHeight="1" x14ac:dyDescent="0.25">
      <c r="A86" s="213"/>
      <c r="B86" s="213"/>
      <c r="C86" s="213"/>
      <c r="D86" s="221" t="s">
        <v>7</v>
      </c>
      <c r="E86" s="222"/>
      <c r="F86" s="222" t="s">
        <v>8</v>
      </c>
      <c r="G86" s="222"/>
      <c r="H86" s="222" t="s">
        <v>9</v>
      </c>
      <c r="I86" s="222"/>
      <c r="J86" s="222" t="s">
        <v>10</v>
      </c>
      <c r="K86" s="222"/>
      <c r="L86" s="219"/>
    </row>
    <row r="87" spans="1:12" ht="13.5" customHeight="1" thickBot="1" x14ac:dyDescent="0.3">
      <c r="A87" s="213"/>
      <c r="B87" s="213"/>
      <c r="C87" s="213"/>
      <c r="D87" s="223">
        <v>1</v>
      </c>
      <c r="E87" s="224"/>
      <c r="F87" s="224">
        <v>2</v>
      </c>
      <c r="G87" s="224"/>
      <c r="H87" s="224">
        <v>3</v>
      </c>
      <c r="I87" s="224"/>
      <c r="J87" s="224">
        <v>4</v>
      </c>
      <c r="K87" s="224"/>
      <c r="L87" s="220"/>
    </row>
    <row r="88" spans="1:12" ht="15.75" thickBot="1" x14ac:dyDescent="0.3">
      <c r="A88" s="214"/>
      <c r="B88" s="214"/>
      <c r="C88" s="214"/>
      <c r="D88" s="4" t="s">
        <v>11</v>
      </c>
      <c r="E88" s="5" t="s">
        <v>12</v>
      </c>
      <c r="F88" s="5" t="s">
        <v>11</v>
      </c>
      <c r="G88" s="5" t="s">
        <v>12</v>
      </c>
      <c r="H88" s="5" t="s">
        <v>11</v>
      </c>
      <c r="I88" s="5" t="s">
        <v>12</v>
      </c>
      <c r="J88" s="5" t="s">
        <v>11</v>
      </c>
      <c r="K88" s="5" t="s">
        <v>12</v>
      </c>
      <c r="L88" s="6"/>
    </row>
    <row r="89" spans="1:12" ht="15.75" x14ac:dyDescent="0.25">
      <c r="A89" s="7">
        <v>1</v>
      </c>
      <c r="B89" s="8" t="s">
        <v>13</v>
      </c>
      <c r="C89" s="9">
        <v>16</v>
      </c>
      <c r="D89" s="45">
        <f>'17'!D89+'18'!D89+'19'!D89+'20'!D89</f>
        <v>7</v>
      </c>
      <c r="E89" s="24">
        <f>'17'!E89+'18'!E89+'19'!E89+'20'!E89</f>
        <v>0</v>
      </c>
      <c r="F89" s="46">
        <f>'17'!F89+'18'!F89+'19'!F89+'20'!F89</f>
        <v>4</v>
      </c>
      <c r="G89" s="24">
        <f>'17'!G89+'18'!G89+'19'!G89+'20'!G89</f>
        <v>0</v>
      </c>
      <c r="H89" s="46">
        <f>'17'!H89+'18'!H89+'19'!H89+'20'!H89</f>
        <v>0</v>
      </c>
      <c r="I89" s="24">
        <f>'17'!I89+'18'!I89+'19'!I89+'20'!I89</f>
        <v>0</v>
      </c>
      <c r="J89" s="46">
        <f>'17'!J89+'18'!J89+'19'!J89+'20'!J89</f>
        <v>0</v>
      </c>
      <c r="K89" s="24">
        <f>'17'!K89+'18'!K89+'19'!K89+'20'!K89</f>
        <v>0</v>
      </c>
      <c r="L89" s="47">
        <f>SUM(D89:K89)</f>
        <v>11</v>
      </c>
    </row>
    <row r="90" spans="1:12" ht="15.75" x14ac:dyDescent="0.25">
      <c r="A90" s="7">
        <v>2</v>
      </c>
      <c r="B90" s="8" t="s">
        <v>14</v>
      </c>
      <c r="C90" s="9">
        <v>16</v>
      </c>
      <c r="D90" s="45">
        <f>'17'!D90+'18'!D90+'19'!D90+'20'!D90</f>
        <v>11</v>
      </c>
      <c r="E90" s="24">
        <f>'17'!E90+'18'!E90+'19'!E90+'20'!E90</f>
        <v>0</v>
      </c>
      <c r="F90" s="46">
        <f>'17'!F90+'18'!F90+'19'!F90+'20'!F90</f>
        <v>1</v>
      </c>
      <c r="G90" s="24">
        <f>'17'!G90+'18'!G90+'19'!G90+'20'!G90</f>
        <v>0</v>
      </c>
      <c r="H90" s="46">
        <f>'17'!H90+'18'!H90+'19'!H90+'20'!H90</f>
        <v>0</v>
      </c>
      <c r="I90" s="24">
        <f>'17'!I90+'18'!I90+'19'!I90+'20'!I90</f>
        <v>0</v>
      </c>
      <c r="J90" s="46">
        <f>'17'!J90+'18'!J90+'19'!J90+'20'!J90</f>
        <v>0</v>
      </c>
      <c r="K90" s="24">
        <f>'17'!K90+'18'!K90+'19'!K90+'20'!K90</f>
        <v>0</v>
      </c>
      <c r="L90" s="47">
        <f t="shared" ref="L90:L117" si="5">SUM(D90:K90)</f>
        <v>12</v>
      </c>
    </row>
    <row r="91" spans="1:12" ht="15.75" x14ac:dyDescent="0.25">
      <c r="A91" s="7">
        <v>3</v>
      </c>
      <c r="B91" s="8" t="s">
        <v>15</v>
      </c>
      <c r="C91" s="9">
        <v>16</v>
      </c>
      <c r="D91" s="45">
        <f>'17'!D91+'18'!D91+'19'!D91+'20'!D91</f>
        <v>43</v>
      </c>
      <c r="E91" s="24">
        <f>'17'!E91+'18'!E91+'19'!E91+'20'!E91</f>
        <v>1</v>
      </c>
      <c r="F91" s="46">
        <f>'17'!F91+'18'!F91+'19'!F91+'20'!F91</f>
        <v>10</v>
      </c>
      <c r="G91" s="24">
        <f>'17'!G91+'18'!G91+'19'!G91+'20'!G91</f>
        <v>0</v>
      </c>
      <c r="H91" s="46">
        <f>'17'!H91+'18'!H91+'19'!H91+'20'!H91</f>
        <v>1</v>
      </c>
      <c r="I91" s="24">
        <f>'17'!I91+'18'!I91+'19'!I91+'20'!I91</f>
        <v>0</v>
      </c>
      <c r="J91" s="46">
        <f>'17'!J91+'18'!J91+'19'!J91+'20'!J91</f>
        <v>0</v>
      </c>
      <c r="K91" s="24">
        <f>'17'!K91+'18'!K91+'19'!K91+'20'!K91</f>
        <v>0</v>
      </c>
      <c r="L91" s="47">
        <f t="shared" si="5"/>
        <v>55</v>
      </c>
    </row>
    <row r="92" spans="1:12" ht="15.75" x14ac:dyDescent="0.25">
      <c r="A92" s="7">
        <v>4</v>
      </c>
      <c r="B92" s="17" t="s">
        <v>16</v>
      </c>
      <c r="C92" s="9">
        <v>16</v>
      </c>
      <c r="D92" s="45">
        <f>'17'!D92+'18'!D92+'19'!D92+'20'!D92</f>
        <v>4</v>
      </c>
      <c r="E92" s="24">
        <f>'17'!E92+'18'!E92+'19'!E92+'20'!E92</f>
        <v>0</v>
      </c>
      <c r="F92" s="46">
        <f>'17'!F92+'18'!F92+'19'!F92+'20'!F92</f>
        <v>0</v>
      </c>
      <c r="G92" s="24">
        <f>'17'!G92+'18'!G92+'19'!G92+'20'!G92</f>
        <v>0</v>
      </c>
      <c r="H92" s="46">
        <f>'17'!H92+'18'!H92+'19'!H92+'20'!H92</f>
        <v>0</v>
      </c>
      <c r="I92" s="24">
        <f>'17'!I92+'18'!I92+'19'!I92+'20'!I92</f>
        <v>0</v>
      </c>
      <c r="J92" s="46">
        <f>'17'!J92+'18'!J92+'19'!J92+'20'!J92</f>
        <v>0</v>
      </c>
      <c r="K92" s="24">
        <f>'17'!K92+'18'!K92+'19'!K92+'20'!K92</f>
        <v>0</v>
      </c>
      <c r="L92" s="47">
        <f t="shared" si="5"/>
        <v>4</v>
      </c>
    </row>
    <row r="93" spans="1:12" ht="15.75" x14ac:dyDescent="0.25">
      <c r="A93" s="7">
        <v>5</v>
      </c>
      <c r="B93" s="8" t="s">
        <v>17</v>
      </c>
      <c r="C93" s="9">
        <v>16</v>
      </c>
      <c r="D93" s="45">
        <f>'17'!D93+'18'!D93+'19'!D93+'20'!D93</f>
        <v>5</v>
      </c>
      <c r="E93" s="24">
        <f>'17'!E93+'18'!E93+'19'!E93+'20'!E93</f>
        <v>1</v>
      </c>
      <c r="F93" s="46">
        <f>'17'!F93+'18'!F93+'19'!F93+'20'!F93</f>
        <v>1</v>
      </c>
      <c r="G93" s="24">
        <f>'17'!G93+'18'!G93+'19'!G93+'20'!G93</f>
        <v>0</v>
      </c>
      <c r="H93" s="46">
        <f>'17'!H93+'18'!H93+'19'!H93+'20'!H93</f>
        <v>0</v>
      </c>
      <c r="I93" s="24">
        <f>'17'!I93+'18'!I93+'19'!I93+'20'!I93</f>
        <v>0</v>
      </c>
      <c r="J93" s="46">
        <f>'17'!J93+'18'!J93+'19'!J93+'20'!J93</f>
        <v>0</v>
      </c>
      <c r="K93" s="24">
        <f>'17'!K93+'18'!K93+'19'!K93+'20'!K93</f>
        <v>0</v>
      </c>
      <c r="L93" s="47">
        <f t="shared" si="5"/>
        <v>7</v>
      </c>
    </row>
    <row r="94" spans="1:12" ht="15.75" x14ac:dyDescent="0.25">
      <c r="A94" s="7">
        <v>6</v>
      </c>
      <c r="B94" s="8" t="s">
        <v>18</v>
      </c>
      <c r="C94" s="9">
        <v>16</v>
      </c>
      <c r="D94" s="45">
        <f>'17'!D94+'18'!D94+'19'!D94+'20'!D94</f>
        <v>15</v>
      </c>
      <c r="E94" s="24">
        <f>'17'!E94+'18'!E94+'19'!E94+'20'!E94</f>
        <v>0</v>
      </c>
      <c r="F94" s="46">
        <f>'17'!F94+'18'!F94+'19'!F94+'20'!F94</f>
        <v>8</v>
      </c>
      <c r="G94" s="24">
        <f>'17'!G94+'18'!G94+'19'!G94+'20'!G94</f>
        <v>0</v>
      </c>
      <c r="H94" s="46">
        <f>'17'!H94+'18'!H94+'19'!H94+'20'!H94</f>
        <v>2</v>
      </c>
      <c r="I94" s="24">
        <f>'17'!I94+'18'!I94+'19'!I94+'20'!I94</f>
        <v>0</v>
      </c>
      <c r="J94" s="46">
        <f>'17'!J94+'18'!J94+'19'!J94+'20'!J94</f>
        <v>0</v>
      </c>
      <c r="K94" s="24">
        <f>'17'!K94+'18'!K94+'19'!K94+'20'!K94</f>
        <v>0</v>
      </c>
      <c r="L94" s="47">
        <f t="shared" si="5"/>
        <v>25</v>
      </c>
    </row>
    <row r="95" spans="1:12" ht="15.75" x14ac:dyDescent="0.25">
      <c r="A95" s="7">
        <v>7</v>
      </c>
      <c r="B95" s="8" t="s">
        <v>19</v>
      </c>
      <c r="C95" s="9">
        <v>16</v>
      </c>
      <c r="D95" s="45">
        <f>'17'!D95+'18'!D95+'19'!D95+'20'!D95</f>
        <v>12</v>
      </c>
      <c r="E95" s="24">
        <f>'17'!E95+'18'!E95+'19'!E95+'20'!E95</f>
        <v>0</v>
      </c>
      <c r="F95" s="46">
        <f>'17'!F95+'18'!F95+'19'!F95+'20'!F95</f>
        <v>2</v>
      </c>
      <c r="G95" s="24">
        <f>'17'!G95+'18'!G95+'19'!G95+'20'!G95</f>
        <v>1</v>
      </c>
      <c r="H95" s="46">
        <f>'17'!H95+'18'!H95+'19'!H95+'20'!H95</f>
        <v>0</v>
      </c>
      <c r="I95" s="24">
        <f>'17'!I95+'18'!I95+'19'!I95+'20'!I95</f>
        <v>0</v>
      </c>
      <c r="J95" s="46">
        <f>'17'!J95+'18'!J95+'19'!J95+'20'!J95</f>
        <v>0</v>
      </c>
      <c r="K95" s="24">
        <f>'17'!K95+'18'!K95+'19'!K95+'20'!K95</f>
        <v>0</v>
      </c>
      <c r="L95" s="47">
        <f t="shared" si="5"/>
        <v>15</v>
      </c>
    </row>
    <row r="96" spans="1:12" ht="15.75" x14ac:dyDescent="0.25">
      <c r="A96" s="7">
        <v>8</v>
      </c>
      <c r="B96" s="8" t="s">
        <v>20</v>
      </c>
      <c r="C96" s="9">
        <v>16</v>
      </c>
      <c r="D96" s="45">
        <f>'17'!D96+'18'!D96+'19'!D96+'20'!D96</f>
        <v>5</v>
      </c>
      <c r="E96" s="24">
        <f>'17'!E96+'18'!E96+'19'!E96+'20'!E96</f>
        <v>0</v>
      </c>
      <c r="F96" s="46">
        <f>'17'!F96+'18'!F96+'19'!F96+'20'!F96</f>
        <v>3</v>
      </c>
      <c r="G96" s="24">
        <f>'17'!G96+'18'!G96+'19'!G96+'20'!G96</f>
        <v>0</v>
      </c>
      <c r="H96" s="46">
        <f>'17'!H96+'18'!H96+'19'!H96+'20'!H96</f>
        <v>0</v>
      </c>
      <c r="I96" s="24">
        <f>'17'!I96+'18'!I96+'19'!I96+'20'!I96</f>
        <v>0</v>
      </c>
      <c r="J96" s="46">
        <f>'17'!J96+'18'!J96+'19'!J96+'20'!J96</f>
        <v>0</v>
      </c>
      <c r="K96" s="24">
        <f>'17'!K96+'18'!K96+'19'!K96+'20'!K96</f>
        <v>0</v>
      </c>
      <c r="L96" s="47">
        <f t="shared" si="5"/>
        <v>8</v>
      </c>
    </row>
    <row r="97" spans="1:12" ht="15.75" x14ac:dyDescent="0.25">
      <c r="A97" s="7">
        <v>9</v>
      </c>
      <c r="B97" s="17" t="s">
        <v>21</v>
      </c>
      <c r="C97" s="9">
        <v>16</v>
      </c>
      <c r="D97" s="45">
        <f>'17'!D97+'18'!D97+'19'!D97+'20'!D97</f>
        <v>8</v>
      </c>
      <c r="E97" s="24">
        <f>'17'!E97+'18'!E97+'19'!E97+'20'!E97</f>
        <v>0</v>
      </c>
      <c r="F97" s="46">
        <f>'17'!F97+'18'!F97+'19'!F97+'20'!F97</f>
        <v>2</v>
      </c>
      <c r="G97" s="24">
        <f>'17'!G97+'18'!G97+'19'!G97+'20'!G97</f>
        <v>1</v>
      </c>
      <c r="H97" s="46">
        <f>'17'!H97+'18'!H97+'19'!H97+'20'!H97</f>
        <v>0</v>
      </c>
      <c r="I97" s="24">
        <f>'17'!I97+'18'!I97+'19'!I97+'20'!I97</f>
        <v>0</v>
      </c>
      <c r="J97" s="46">
        <f>'17'!J97+'18'!J97+'19'!J97+'20'!J97</f>
        <v>0</v>
      </c>
      <c r="K97" s="24">
        <f>'17'!K97+'18'!K97+'19'!K97+'20'!K97</f>
        <v>0</v>
      </c>
      <c r="L97" s="47">
        <f t="shared" si="5"/>
        <v>11</v>
      </c>
    </row>
    <row r="98" spans="1:12" ht="15.75" x14ac:dyDescent="0.25">
      <c r="A98" s="7">
        <v>10</v>
      </c>
      <c r="B98" s="17" t="s">
        <v>22</v>
      </c>
      <c r="C98" s="9">
        <v>16</v>
      </c>
      <c r="D98" s="45">
        <f>'17'!D98+'18'!D98+'19'!D98+'20'!D98</f>
        <v>11</v>
      </c>
      <c r="E98" s="24">
        <f>'17'!E98+'18'!E98+'19'!E98+'20'!E98</f>
        <v>2</v>
      </c>
      <c r="F98" s="46">
        <f>'17'!F98+'18'!F98+'19'!F98+'20'!F98</f>
        <v>1</v>
      </c>
      <c r="G98" s="24">
        <f>'17'!G98+'18'!G98+'19'!G98+'20'!G98</f>
        <v>0</v>
      </c>
      <c r="H98" s="46">
        <f>'17'!H98+'18'!H98+'19'!H98+'20'!H98</f>
        <v>0</v>
      </c>
      <c r="I98" s="24">
        <f>'17'!I98+'18'!I98+'19'!I98+'20'!I98</f>
        <v>0</v>
      </c>
      <c r="J98" s="46">
        <f>'17'!J98+'18'!J98+'19'!J98+'20'!J98</f>
        <v>0</v>
      </c>
      <c r="K98" s="24">
        <f>'17'!K98+'18'!K98+'19'!K98+'20'!K98</f>
        <v>0</v>
      </c>
      <c r="L98" s="47">
        <f t="shared" si="5"/>
        <v>14</v>
      </c>
    </row>
    <row r="99" spans="1:12" ht="15.75" x14ac:dyDescent="0.25">
      <c r="A99" s="7">
        <v>11</v>
      </c>
      <c r="B99" s="17" t="s">
        <v>23</v>
      </c>
      <c r="C99" s="9">
        <v>16</v>
      </c>
      <c r="D99" s="45">
        <f>'17'!D99+'18'!D99+'19'!D99+'20'!D99</f>
        <v>0</v>
      </c>
      <c r="E99" s="24">
        <f>'17'!E99+'18'!E99+'19'!E99+'20'!E99</f>
        <v>0</v>
      </c>
      <c r="F99" s="46">
        <f>'17'!F99+'18'!F99+'19'!F99+'20'!F99</f>
        <v>0</v>
      </c>
      <c r="G99" s="24">
        <f>'17'!G99+'18'!G99+'19'!G99+'20'!G99</f>
        <v>0</v>
      </c>
      <c r="H99" s="46">
        <f>'17'!H99+'18'!H99+'19'!H99+'20'!H99</f>
        <v>0</v>
      </c>
      <c r="I99" s="24">
        <f>'17'!I99+'18'!I99+'19'!I99+'20'!I99</f>
        <v>0</v>
      </c>
      <c r="J99" s="46">
        <f>'17'!J99+'18'!J99+'19'!J99+'20'!J99</f>
        <v>0</v>
      </c>
      <c r="K99" s="24">
        <f>'17'!K99+'18'!K99+'19'!K99+'20'!K99</f>
        <v>0</v>
      </c>
      <c r="L99" s="47">
        <f t="shared" si="5"/>
        <v>0</v>
      </c>
    </row>
    <row r="100" spans="1:12" ht="15.75" x14ac:dyDescent="0.25">
      <c r="A100" s="7">
        <v>12</v>
      </c>
      <c r="B100" s="17" t="s">
        <v>24</v>
      </c>
      <c r="C100" s="9">
        <v>16</v>
      </c>
      <c r="D100" s="45">
        <f>'17'!D100+'18'!D100+'19'!D100+'20'!D100</f>
        <v>14</v>
      </c>
      <c r="E100" s="24">
        <f>'17'!E100+'18'!E100+'19'!E100+'20'!E100</f>
        <v>0</v>
      </c>
      <c r="F100" s="46">
        <f>'17'!F100+'18'!F100+'19'!F100+'20'!F100</f>
        <v>11</v>
      </c>
      <c r="G100" s="24">
        <f>'17'!G100+'18'!G100+'19'!G100+'20'!G100</f>
        <v>0</v>
      </c>
      <c r="H100" s="46">
        <f>'17'!H100+'18'!H100+'19'!H100+'20'!H100</f>
        <v>2</v>
      </c>
      <c r="I100" s="24">
        <f>'17'!I100+'18'!I100+'19'!I100+'20'!I100</f>
        <v>0</v>
      </c>
      <c r="J100" s="46">
        <f>'17'!J100+'18'!J100+'19'!J100+'20'!J100</f>
        <v>0</v>
      </c>
      <c r="K100" s="24">
        <f>'17'!K100+'18'!K100+'19'!K100+'20'!K100</f>
        <v>0</v>
      </c>
      <c r="L100" s="47">
        <f t="shared" si="5"/>
        <v>27</v>
      </c>
    </row>
    <row r="101" spans="1:12" ht="15.75" x14ac:dyDescent="0.25">
      <c r="A101" s="7">
        <v>13</v>
      </c>
      <c r="B101" s="17" t="s">
        <v>25</v>
      </c>
      <c r="C101" s="9">
        <v>16</v>
      </c>
      <c r="D101" s="45">
        <f>'17'!D101+'18'!D101+'19'!D101+'20'!D101</f>
        <v>8</v>
      </c>
      <c r="E101" s="24">
        <f>'17'!E101+'18'!E101+'19'!E101+'20'!E101</f>
        <v>0</v>
      </c>
      <c r="F101" s="46">
        <f>'17'!F101+'18'!F101+'19'!F101+'20'!F101</f>
        <v>4</v>
      </c>
      <c r="G101" s="24">
        <f>'17'!G101+'18'!G101+'19'!G101+'20'!G101</f>
        <v>0</v>
      </c>
      <c r="H101" s="46">
        <f>'17'!H101+'18'!H101+'19'!H101+'20'!H101</f>
        <v>1</v>
      </c>
      <c r="I101" s="24">
        <f>'17'!I101+'18'!I101+'19'!I101+'20'!I101</f>
        <v>0</v>
      </c>
      <c r="J101" s="46">
        <f>'17'!J101+'18'!J101+'19'!J101+'20'!J101</f>
        <v>0</v>
      </c>
      <c r="K101" s="24">
        <f>'17'!K101+'18'!K101+'19'!K101+'20'!K101</f>
        <v>0</v>
      </c>
      <c r="L101" s="47">
        <f t="shared" si="5"/>
        <v>13</v>
      </c>
    </row>
    <row r="102" spans="1:12" ht="15.75" x14ac:dyDescent="0.25">
      <c r="A102" s="7">
        <v>14</v>
      </c>
      <c r="B102" s="17" t="s">
        <v>26</v>
      </c>
      <c r="C102" s="9">
        <v>16</v>
      </c>
      <c r="D102" s="45">
        <f>'17'!D102+'18'!D102+'19'!D102+'20'!D102</f>
        <v>24</v>
      </c>
      <c r="E102" s="24">
        <f>'17'!E102+'18'!E102+'19'!E102+'20'!E102</f>
        <v>1</v>
      </c>
      <c r="F102" s="46">
        <f>'17'!F102+'18'!F102+'19'!F102+'20'!F102</f>
        <v>10</v>
      </c>
      <c r="G102" s="24">
        <f>'17'!G102+'18'!G102+'19'!G102+'20'!G102</f>
        <v>0</v>
      </c>
      <c r="H102" s="46">
        <f>'17'!H102+'18'!H102+'19'!H102+'20'!H102</f>
        <v>1</v>
      </c>
      <c r="I102" s="24">
        <f>'17'!I102+'18'!I102+'19'!I102+'20'!I102</f>
        <v>0</v>
      </c>
      <c r="J102" s="46">
        <f>'17'!J102+'18'!J102+'19'!J102+'20'!J102</f>
        <v>0</v>
      </c>
      <c r="K102" s="24">
        <f>'17'!K102+'18'!K102+'19'!K102+'20'!K102</f>
        <v>0</v>
      </c>
      <c r="L102" s="47">
        <f t="shared" si="5"/>
        <v>36</v>
      </c>
    </row>
    <row r="103" spans="1:12" ht="15.75" x14ac:dyDescent="0.25">
      <c r="A103" s="7">
        <v>15</v>
      </c>
      <c r="B103" s="17" t="s">
        <v>27</v>
      </c>
      <c r="C103" s="9">
        <v>16</v>
      </c>
      <c r="D103" s="45">
        <f>'17'!D103+'18'!D103+'19'!D103+'20'!D103</f>
        <v>22</v>
      </c>
      <c r="E103" s="24">
        <f>'17'!E103+'18'!E103+'19'!E103+'20'!E103</f>
        <v>0</v>
      </c>
      <c r="F103" s="46">
        <f>'17'!F103+'18'!F103+'19'!F103+'20'!F103</f>
        <v>5</v>
      </c>
      <c r="G103" s="24">
        <f>'17'!G103+'18'!G103+'19'!G103+'20'!G103</f>
        <v>0</v>
      </c>
      <c r="H103" s="46">
        <f>'17'!H103+'18'!H103+'19'!H103+'20'!H103</f>
        <v>0</v>
      </c>
      <c r="I103" s="24">
        <f>'17'!I103+'18'!I103+'19'!I103+'20'!I103</f>
        <v>0</v>
      </c>
      <c r="J103" s="46">
        <f>'17'!J103+'18'!J103+'19'!J103+'20'!J103</f>
        <v>0</v>
      </c>
      <c r="K103" s="24">
        <f>'17'!K103+'18'!K103+'19'!K103+'20'!K103</f>
        <v>0</v>
      </c>
      <c r="L103" s="47">
        <f t="shared" si="5"/>
        <v>27</v>
      </c>
    </row>
    <row r="104" spans="1:12" ht="15.75" x14ac:dyDescent="0.25">
      <c r="A104" s="7">
        <v>16</v>
      </c>
      <c r="B104" s="17" t="s">
        <v>28</v>
      </c>
      <c r="C104" s="9">
        <v>16</v>
      </c>
      <c r="D104" s="45">
        <f>'17'!D104+'18'!D104+'19'!D104+'20'!D104</f>
        <v>4</v>
      </c>
      <c r="E104" s="24">
        <f>'17'!E104+'18'!E104+'19'!E104+'20'!E104</f>
        <v>1</v>
      </c>
      <c r="F104" s="46">
        <f>'17'!F104+'18'!F104+'19'!F104+'20'!F104</f>
        <v>2</v>
      </c>
      <c r="G104" s="24">
        <f>'17'!G104+'18'!G104+'19'!G104+'20'!G104</f>
        <v>0</v>
      </c>
      <c r="H104" s="46">
        <f>'17'!H104+'18'!H104+'19'!H104+'20'!H104</f>
        <v>0</v>
      </c>
      <c r="I104" s="24">
        <f>'17'!I104+'18'!I104+'19'!I104+'20'!I104</f>
        <v>0</v>
      </c>
      <c r="J104" s="46">
        <f>'17'!J104+'18'!J104+'19'!J104+'20'!J104</f>
        <v>0</v>
      </c>
      <c r="K104" s="24">
        <f>'17'!K104+'18'!K104+'19'!K104+'20'!K104</f>
        <v>0</v>
      </c>
      <c r="L104" s="47">
        <f t="shared" si="5"/>
        <v>7</v>
      </c>
    </row>
    <row r="105" spans="1:12" ht="15.75" x14ac:dyDescent="0.25">
      <c r="A105" s="7">
        <v>17</v>
      </c>
      <c r="B105" s="17" t="s">
        <v>29</v>
      </c>
      <c r="C105" s="9">
        <v>16</v>
      </c>
      <c r="D105" s="45">
        <f>'17'!D105+'18'!D105+'19'!D105+'20'!D105</f>
        <v>1</v>
      </c>
      <c r="E105" s="24">
        <f>'17'!E105+'18'!E105+'19'!E105+'20'!E105</f>
        <v>0</v>
      </c>
      <c r="F105" s="46">
        <f>'17'!F105+'18'!F105+'19'!F105+'20'!F105</f>
        <v>0</v>
      </c>
      <c r="G105" s="24">
        <f>'17'!G105+'18'!G105+'19'!G105+'20'!G105</f>
        <v>0</v>
      </c>
      <c r="H105" s="46">
        <f>'17'!H105+'18'!H105+'19'!H105+'20'!H105</f>
        <v>0</v>
      </c>
      <c r="I105" s="24">
        <f>'17'!I105+'18'!I105+'19'!I105+'20'!I105</f>
        <v>0</v>
      </c>
      <c r="J105" s="46">
        <f>'17'!J105+'18'!J105+'19'!J105+'20'!J105</f>
        <v>0</v>
      </c>
      <c r="K105" s="24">
        <f>'17'!K105+'18'!K105+'19'!K105+'20'!K105</f>
        <v>0</v>
      </c>
      <c r="L105" s="47">
        <f t="shared" si="5"/>
        <v>1</v>
      </c>
    </row>
    <row r="106" spans="1:12" ht="15.75" x14ac:dyDescent="0.25">
      <c r="A106" s="7">
        <v>18</v>
      </c>
      <c r="B106" s="17" t="s">
        <v>30</v>
      </c>
      <c r="C106" s="9">
        <v>16</v>
      </c>
      <c r="D106" s="45">
        <f>'17'!D106+'18'!D106+'19'!D106+'20'!D106</f>
        <v>0</v>
      </c>
      <c r="E106" s="24">
        <f>'17'!E106+'18'!E106+'19'!E106+'20'!E106</f>
        <v>0</v>
      </c>
      <c r="F106" s="46">
        <f>'17'!F106+'18'!F106+'19'!F106+'20'!F106</f>
        <v>1</v>
      </c>
      <c r="G106" s="24">
        <f>'17'!G106+'18'!G106+'19'!G106+'20'!G106</f>
        <v>0</v>
      </c>
      <c r="H106" s="46">
        <f>'17'!H106+'18'!H106+'19'!H106+'20'!H106</f>
        <v>0</v>
      </c>
      <c r="I106" s="24">
        <f>'17'!I106+'18'!I106+'19'!I106+'20'!I106</f>
        <v>0</v>
      </c>
      <c r="J106" s="46">
        <f>'17'!J106+'18'!J106+'19'!J106+'20'!J106</f>
        <v>0</v>
      </c>
      <c r="K106" s="24">
        <f>'17'!K106+'18'!K106+'19'!K106+'20'!K106</f>
        <v>0</v>
      </c>
      <c r="L106" s="47">
        <f t="shared" si="5"/>
        <v>1</v>
      </c>
    </row>
    <row r="107" spans="1:12" ht="15.75" x14ac:dyDescent="0.25">
      <c r="A107" s="7">
        <v>19</v>
      </c>
      <c r="B107" s="17" t="s">
        <v>31</v>
      </c>
      <c r="C107" s="9">
        <v>16</v>
      </c>
      <c r="D107" s="45">
        <f>'17'!D107+'18'!D107+'19'!D107+'20'!D107</f>
        <v>13</v>
      </c>
      <c r="E107" s="24">
        <f>'17'!E107+'18'!E107+'19'!E107+'20'!E107</f>
        <v>0</v>
      </c>
      <c r="F107" s="46">
        <f>'17'!F107+'18'!F107+'19'!F107+'20'!F107</f>
        <v>5</v>
      </c>
      <c r="G107" s="24">
        <f>'17'!G107+'18'!G107+'19'!G107+'20'!G107</f>
        <v>0</v>
      </c>
      <c r="H107" s="46">
        <f>'17'!H107+'18'!H107+'19'!H107+'20'!H107</f>
        <v>0</v>
      </c>
      <c r="I107" s="24">
        <f>'17'!I107+'18'!I107+'19'!I107+'20'!I107</f>
        <v>0</v>
      </c>
      <c r="J107" s="46">
        <f>'17'!J107+'18'!J107+'19'!J107+'20'!J107</f>
        <v>0</v>
      </c>
      <c r="K107" s="24">
        <f>'17'!K107+'18'!K107+'19'!K107+'20'!K107</f>
        <v>0</v>
      </c>
      <c r="L107" s="47">
        <f t="shared" si="5"/>
        <v>18</v>
      </c>
    </row>
    <row r="108" spans="1:12" ht="15.75" x14ac:dyDescent="0.25">
      <c r="A108" s="7">
        <v>20</v>
      </c>
      <c r="B108" s="17" t="s">
        <v>32</v>
      </c>
      <c r="C108" s="9">
        <v>16</v>
      </c>
      <c r="D108" s="45">
        <f>'17'!D108+'18'!D108+'19'!D108+'20'!D108</f>
        <v>7</v>
      </c>
      <c r="E108" s="24">
        <f>'17'!E108+'18'!E108+'19'!E108+'20'!E108</f>
        <v>0</v>
      </c>
      <c r="F108" s="46">
        <f>'17'!F108+'18'!F108+'19'!F108+'20'!F108</f>
        <v>0</v>
      </c>
      <c r="G108" s="24">
        <f>'17'!G108+'18'!G108+'19'!G108+'20'!G108</f>
        <v>0</v>
      </c>
      <c r="H108" s="46">
        <f>'17'!H108+'18'!H108+'19'!H108+'20'!H108</f>
        <v>0</v>
      </c>
      <c r="I108" s="24">
        <f>'17'!I108+'18'!I108+'19'!I108+'20'!I108</f>
        <v>0</v>
      </c>
      <c r="J108" s="46">
        <f>'17'!J108+'18'!J108+'19'!J108+'20'!J108</f>
        <v>0</v>
      </c>
      <c r="K108" s="24">
        <f>'17'!K108+'18'!K108+'19'!K108+'20'!K108</f>
        <v>0</v>
      </c>
      <c r="L108" s="47">
        <f t="shared" si="5"/>
        <v>7</v>
      </c>
    </row>
    <row r="109" spans="1:12" ht="15.75" x14ac:dyDescent="0.25">
      <c r="A109" s="7">
        <v>21</v>
      </c>
      <c r="B109" s="17" t="s">
        <v>33</v>
      </c>
      <c r="C109" s="9">
        <v>16</v>
      </c>
      <c r="D109" s="45">
        <f>'17'!D109+'18'!D109+'19'!D109+'20'!D109</f>
        <v>2</v>
      </c>
      <c r="E109" s="24">
        <f>'17'!E109+'18'!E109+'19'!E109+'20'!E109</f>
        <v>0</v>
      </c>
      <c r="F109" s="46">
        <f>'17'!F109+'18'!F109+'19'!F109+'20'!F109</f>
        <v>0</v>
      </c>
      <c r="G109" s="24">
        <f>'17'!G109+'18'!G109+'19'!G109+'20'!G109</f>
        <v>0</v>
      </c>
      <c r="H109" s="46">
        <f>'17'!H109+'18'!H109+'19'!H109+'20'!H109</f>
        <v>0</v>
      </c>
      <c r="I109" s="24">
        <f>'17'!I109+'18'!I109+'19'!I109+'20'!I109</f>
        <v>0</v>
      </c>
      <c r="J109" s="46">
        <f>'17'!J109+'18'!J109+'19'!J109+'20'!J109</f>
        <v>0</v>
      </c>
      <c r="K109" s="24">
        <f>'17'!K109+'18'!K109+'19'!K109+'20'!K109</f>
        <v>0</v>
      </c>
      <c r="L109" s="47">
        <f t="shared" si="5"/>
        <v>2</v>
      </c>
    </row>
    <row r="110" spans="1:12" ht="15.75" x14ac:dyDescent="0.25">
      <c r="A110" s="7">
        <v>22</v>
      </c>
      <c r="B110" s="17" t="s">
        <v>34</v>
      </c>
      <c r="C110" s="9">
        <v>16</v>
      </c>
      <c r="D110" s="45">
        <f>'17'!D110+'18'!D110+'19'!D110+'20'!D110</f>
        <v>7</v>
      </c>
      <c r="E110" s="24">
        <f>'17'!E110+'18'!E110+'19'!E110+'20'!E110</f>
        <v>0</v>
      </c>
      <c r="F110" s="46">
        <f>'17'!F110+'18'!F110+'19'!F110+'20'!F110</f>
        <v>6</v>
      </c>
      <c r="G110" s="24">
        <f>'17'!G110+'18'!G110+'19'!G110+'20'!G110</f>
        <v>0</v>
      </c>
      <c r="H110" s="46">
        <f>'17'!H110+'18'!H110+'19'!H110+'20'!H110</f>
        <v>1</v>
      </c>
      <c r="I110" s="24">
        <f>'17'!I110+'18'!I110+'19'!I110+'20'!I110</f>
        <v>0</v>
      </c>
      <c r="J110" s="46">
        <f>'17'!J110+'18'!J110+'19'!J110+'20'!J110</f>
        <v>0</v>
      </c>
      <c r="K110" s="24">
        <f>'17'!K110+'18'!K110+'19'!K110+'20'!K110</f>
        <v>0</v>
      </c>
      <c r="L110" s="47">
        <f t="shared" si="5"/>
        <v>14</v>
      </c>
    </row>
    <row r="111" spans="1:12" ht="15.75" x14ac:dyDescent="0.25">
      <c r="A111" s="7">
        <v>23</v>
      </c>
      <c r="B111" s="8" t="s">
        <v>35</v>
      </c>
      <c r="C111" s="9">
        <v>16</v>
      </c>
      <c r="D111" s="45">
        <f>'17'!D111+'18'!D111+'19'!D111+'20'!D111</f>
        <v>3</v>
      </c>
      <c r="E111" s="24">
        <f>'17'!E111+'18'!E111+'19'!E111+'20'!E111</f>
        <v>0</v>
      </c>
      <c r="F111" s="46">
        <f>'17'!F111+'18'!F111+'19'!F111+'20'!F111</f>
        <v>4</v>
      </c>
      <c r="G111" s="24">
        <f>'17'!G111+'18'!G111+'19'!G111+'20'!G111</f>
        <v>0</v>
      </c>
      <c r="H111" s="46">
        <f>'17'!H111+'18'!H111+'19'!H111+'20'!H111</f>
        <v>1</v>
      </c>
      <c r="I111" s="24">
        <f>'17'!I111+'18'!I111+'19'!I111+'20'!I111</f>
        <v>0</v>
      </c>
      <c r="J111" s="46">
        <f>'17'!J111+'18'!J111+'19'!J111+'20'!J111</f>
        <v>0</v>
      </c>
      <c r="K111" s="24">
        <f>'17'!K111+'18'!K111+'19'!K111+'20'!K111</f>
        <v>0</v>
      </c>
      <c r="L111" s="47">
        <f t="shared" si="5"/>
        <v>8</v>
      </c>
    </row>
    <row r="112" spans="1:12" ht="15.75" x14ac:dyDescent="0.25">
      <c r="A112" s="7">
        <v>24</v>
      </c>
      <c r="B112" s="8" t="s">
        <v>36</v>
      </c>
      <c r="C112" s="9">
        <v>16</v>
      </c>
      <c r="D112" s="45">
        <f>'17'!D112+'18'!D112+'19'!D112+'20'!D112</f>
        <v>5</v>
      </c>
      <c r="E112" s="24">
        <f>'17'!E112+'18'!E112+'19'!E112+'20'!E112</f>
        <v>0</v>
      </c>
      <c r="F112" s="46">
        <f>'17'!F112+'18'!F112+'19'!F112+'20'!F112</f>
        <v>1</v>
      </c>
      <c r="G112" s="24">
        <f>'17'!G112+'18'!G112+'19'!G112+'20'!G112</f>
        <v>0</v>
      </c>
      <c r="H112" s="46">
        <f>'17'!H112+'18'!H112+'19'!H112+'20'!H112</f>
        <v>1</v>
      </c>
      <c r="I112" s="24">
        <f>'17'!I112+'18'!I112+'19'!I112+'20'!I112</f>
        <v>0</v>
      </c>
      <c r="J112" s="46">
        <f>'17'!J112+'18'!J112+'19'!J112+'20'!J112</f>
        <v>0</v>
      </c>
      <c r="K112" s="24">
        <f>'17'!K112+'18'!K112+'19'!K112+'20'!K112</f>
        <v>0</v>
      </c>
      <c r="L112" s="47">
        <f t="shared" si="5"/>
        <v>7</v>
      </c>
    </row>
    <row r="113" spans="1:12" ht="15.75" x14ac:dyDescent="0.25">
      <c r="A113" s="7">
        <v>25</v>
      </c>
      <c r="B113" s="18" t="s">
        <v>37</v>
      </c>
      <c r="C113" s="19">
        <v>16</v>
      </c>
      <c r="D113" s="45">
        <f>'17'!D113+'18'!D113+'19'!D113+'20'!D113</f>
        <v>12</v>
      </c>
      <c r="E113" s="24">
        <f>'17'!E113+'18'!E113+'19'!E113+'20'!E113</f>
        <v>0</v>
      </c>
      <c r="F113" s="46">
        <f>'17'!F113+'18'!F113+'19'!F113+'20'!F113</f>
        <v>2</v>
      </c>
      <c r="G113" s="24">
        <f>'17'!G113+'18'!G113+'19'!G113+'20'!G113</f>
        <v>1</v>
      </c>
      <c r="H113" s="46">
        <f>'17'!H113+'18'!H113+'19'!H113+'20'!H113</f>
        <v>0</v>
      </c>
      <c r="I113" s="24">
        <f>'17'!I113+'18'!I113+'19'!I113+'20'!I113</f>
        <v>0</v>
      </c>
      <c r="J113" s="46">
        <f>'17'!J113+'18'!J113+'19'!J113+'20'!J113</f>
        <v>0</v>
      </c>
      <c r="K113" s="24">
        <f>'17'!K113+'18'!K113+'19'!K113+'20'!K113</f>
        <v>0</v>
      </c>
      <c r="L113" s="47">
        <f t="shared" si="5"/>
        <v>15</v>
      </c>
    </row>
    <row r="114" spans="1:12" ht="15.75" x14ac:dyDescent="0.25">
      <c r="A114" s="7">
        <v>26</v>
      </c>
      <c r="B114" s="8" t="s">
        <v>38</v>
      </c>
      <c r="C114" s="22">
        <v>16</v>
      </c>
      <c r="D114" s="45">
        <f>'17'!D114+'18'!D114+'19'!D114+'20'!D114</f>
        <v>7</v>
      </c>
      <c r="E114" s="24">
        <f>'17'!E114+'18'!E114+'19'!E114+'20'!E114</f>
        <v>0</v>
      </c>
      <c r="F114" s="46">
        <f>'17'!F114+'18'!F114+'19'!F114+'20'!F114</f>
        <v>4</v>
      </c>
      <c r="G114" s="24">
        <f>'17'!G114+'18'!G114+'19'!G114+'20'!G114</f>
        <v>0</v>
      </c>
      <c r="H114" s="46">
        <f>'17'!H114+'18'!H114+'19'!H114+'20'!H114</f>
        <v>2</v>
      </c>
      <c r="I114" s="24">
        <f>'17'!I114+'18'!I114+'19'!I114+'20'!I114</f>
        <v>0</v>
      </c>
      <c r="J114" s="46">
        <f>'17'!J114+'18'!J114+'19'!J114+'20'!J114</f>
        <v>0</v>
      </c>
      <c r="K114" s="24">
        <f>'17'!K114+'18'!K114+'19'!K114+'20'!K114</f>
        <v>0</v>
      </c>
      <c r="L114" s="47">
        <f t="shared" si="5"/>
        <v>13</v>
      </c>
    </row>
    <row r="115" spans="1:12" ht="15.75" x14ac:dyDescent="0.25">
      <c r="A115" s="7">
        <v>27</v>
      </c>
      <c r="B115" s="18" t="s">
        <v>39</v>
      </c>
      <c r="C115" s="22">
        <v>16</v>
      </c>
      <c r="D115" s="45">
        <f>'17'!D115+'18'!D115+'19'!D115+'20'!D115</f>
        <v>0</v>
      </c>
      <c r="E115" s="24">
        <f>'17'!E115+'18'!E115+'19'!E115+'20'!E115</f>
        <v>0</v>
      </c>
      <c r="F115" s="46">
        <f>'17'!F115+'18'!F115+'19'!F115+'20'!F115</f>
        <v>0</v>
      </c>
      <c r="G115" s="24">
        <f>'17'!G115+'18'!G115+'19'!G115+'20'!G115</f>
        <v>0</v>
      </c>
      <c r="H115" s="46">
        <f>'17'!H115+'18'!H115+'19'!H115+'20'!H115</f>
        <v>0</v>
      </c>
      <c r="I115" s="24">
        <f>'17'!I115+'18'!I115+'19'!I115+'20'!I115</f>
        <v>0</v>
      </c>
      <c r="J115" s="46">
        <f>'17'!J115+'18'!J115+'19'!J115+'20'!J115</f>
        <v>0</v>
      </c>
      <c r="K115" s="24">
        <f>'17'!K115+'18'!K115+'19'!K115+'20'!K115</f>
        <v>0</v>
      </c>
      <c r="L115" s="47">
        <f t="shared" si="5"/>
        <v>0</v>
      </c>
    </row>
    <row r="116" spans="1:12" ht="15.75" x14ac:dyDescent="0.25">
      <c r="A116" s="7">
        <v>28</v>
      </c>
      <c r="B116" s="18" t="s">
        <v>40</v>
      </c>
      <c r="C116" s="22">
        <v>16</v>
      </c>
      <c r="D116" s="45">
        <f>'17'!D116+'18'!D116+'19'!D116+'20'!D116</f>
        <v>0</v>
      </c>
      <c r="E116" s="24">
        <f>'17'!E116+'18'!E116+'19'!E116+'20'!E116</f>
        <v>0</v>
      </c>
      <c r="F116" s="46">
        <f>'17'!F116+'18'!F116+'19'!F116+'20'!F116</f>
        <v>0</v>
      </c>
      <c r="G116" s="24">
        <f>'17'!G116+'18'!G116+'19'!G116+'20'!G116</f>
        <v>0</v>
      </c>
      <c r="H116" s="46">
        <f>'17'!H116+'18'!H116+'19'!H116+'20'!H116</f>
        <v>0</v>
      </c>
      <c r="I116" s="24">
        <f>'17'!I116+'18'!I116+'19'!I116+'20'!I116</f>
        <v>0</v>
      </c>
      <c r="J116" s="46">
        <f>'17'!J116+'18'!J116+'19'!J116+'20'!J116</f>
        <v>0</v>
      </c>
      <c r="K116" s="24">
        <f>'17'!K116+'18'!K116+'19'!K116+'20'!K116</f>
        <v>0</v>
      </c>
      <c r="L116" s="47">
        <f t="shared" si="5"/>
        <v>0</v>
      </c>
    </row>
    <row r="117" spans="1:12" ht="16.5" thickBot="1" x14ac:dyDescent="0.3">
      <c r="A117" s="7">
        <v>29</v>
      </c>
      <c r="B117" s="18" t="s">
        <v>41</v>
      </c>
      <c r="C117" s="22">
        <v>16</v>
      </c>
      <c r="D117" s="45">
        <f>'17'!D117+'18'!D117+'19'!D117+'20'!D117</f>
        <v>0</v>
      </c>
      <c r="E117" s="24">
        <f>'17'!E117+'18'!E117+'19'!E117+'20'!E117</f>
        <v>0</v>
      </c>
      <c r="F117" s="46">
        <f>'17'!F117+'18'!F117+'19'!F117+'20'!F117</f>
        <v>0</v>
      </c>
      <c r="G117" s="24">
        <f>'17'!G117+'18'!G117+'19'!G117+'20'!G117</f>
        <v>0</v>
      </c>
      <c r="H117" s="46">
        <f>'17'!H117+'18'!H117+'19'!H117+'20'!H117</f>
        <v>0</v>
      </c>
      <c r="I117" s="24">
        <f>'17'!I117+'18'!I117+'19'!I117+'20'!I117</f>
        <v>0</v>
      </c>
      <c r="J117" s="46">
        <f>'17'!J117+'18'!J117+'19'!J117+'20'!J117</f>
        <v>0</v>
      </c>
      <c r="K117" s="24">
        <f>'17'!K117+'18'!K117+'19'!K117+'20'!K117</f>
        <v>0</v>
      </c>
      <c r="L117" s="47">
        <f t="shared" si="5"/>
        <v>0</v>
      </c>
    </row>
    <row r="118" spans="1:12" ht="16.5" thickBot="1" x14ac:dyDescent="0.3">
      <c r="A118" s="225" t="s">
        <v>42</v>
      </c>
      <c r="B118" s="226"/>
      <c r="C118" s="48">
        <v>16</v>
      </c>
      <c r="D118" s="49">
        <f t="shared" ref="D118:K118" si="6">SUM(D89:D117)</f>
        <v>250</v>
      </c>
      <c r="E118" s="30">
        <f t="shared" si="6"/>
        <v>6</v>
      </c>
      <c r="F118" s="50">
        <f t="shared" si="6"/>
        <v>87</v>
      </c>
      <c r="G118" s="30">
        <f t="shared" si="6"/>
        <v>3</v>
      </c>
      <c r="H118" s="50">
        <f t="shared" si="6"/>
        <v>12</v>
      </c>
      <c r="I118" s="30">
        <f t="shared" si="6"/>
        <v>0</v>
      </c>
      <c r="J118" s="50">
        <f t="shared" si="6"/>
        <v>0</v>
      </c>
      <c r="K118" s="30">
        <f t="shared" si="6"/>
        <v>0</v>
      </c>
      <c r="L118" s="118">
        <f>SUM(D118:K118)</f>
        <v>358</v>
      </c>
    </row>
    <row r="119" spans="1:12" ht="15.75" x14ac:dyDescent="0.25">
      <c r="A119" s="232" t="s">
        <v>43</v>
      </c>
      <c r="B119" s="232"/>
      <c r="C119" s="32">
        <v>16</v>
      </c>
      <c r="D119" s="52">
        <f>D89+D90+D91+D92+D93+D94+D95+D96+D97+D98+D99+D100+D101+D102+D103+D104+D105+D106+D107+D108+D109+D110+D111+D112+D113</f>
        <v>243</v>
      </c>
      <c r="E119" s="33">
        <f>E89+E90+E91+E92+E93+E94+E95+E96+E97+E98+E99+E100+E101+E102+E103+E104+E105+E106+E107+E108+E109+E110+E111+E112+E113</f>
        <v>6</v>
      </c>
      <c r="F119" s="32">
        <f>F89+F90+F91+F92+F93+F94+F95+F96+F97+F98+F99+F100+F101+F102+F103+F104+F105+F106+F107+F108+F109+F110+F111+F112+F113</f>
        <v>83</v>
      </c>
      <c r="G119" s="33">
        <f>G89+G90+G91+G92+G93+G94+G95+G96+G97+G98+G99+G100+G101+G102+G103+G104+G105+G106+G107+G108+G109+G110+G111+G112+G113</f>
        <v>3</v>
      </c>
      <c r="H119" s="32">
        <f>H89+H90+H91+H92+H93+H94+H95+H96+H97+H98+H99+H100+H101+H102+H103+H104+H105+H106+H107+H108+H109+H110+H111+H112+H113</f>
        <v>10</v>
      </c>
      <c r="I119" s="33">
        <f>I89+I90+I91+I92+I93+I94+I95+I96+I97+I98+I99+I100+I101+I102+I103+I104+I105+I106+I107+I108+I109+I110+I111+I113</f>
        <v>0</v>
      </c>
      <c r="J119" s="32">
        <f>J89+J90+J91+J92+J93+J94+J95+J96+J97+J98+J99+J100+J101+J102+J103+J104+J105+J106+J107+J108+J109+J110+J111+J112+J113</f>
        <v>0</v>
      </c>
      <c r="K119" s="33">
        <f>K89+K90+K91+K92+K93+K94+K95+K96+K97+K98+K99+K100+K101+K102+K103+K104+K105+K106+K107+K108+K109+K110+K111+K113</f>
        <v>0</v>
      </c>
      <c r="L119" s="118">
        <f>D119+F119+H119+E119+G119+I119+J119+K119</f>
        <v>345</v>
      </c>
    </row>
    <row r="121" spans="1:12" ht="15.75" x14ac:dyDescent="0.25">
      <c r="D121" s="133"/>
      <c r="E121" s="133"/>
      <c r="F121" s="133"/>
      <c r="G121" s="133"/>
      <c r="H121" s="133"/>
      <c r="I121" s="133"/>
      <c r="J121" s="133"/>
      <c r="K121" s="133"/>
      <c r="L121" s="133"/>
    </row>
    <row r="122" spans="1:12" ht="15.75" x14ac:dyDescent="0.25">
      <c r="B122" s="134" t="s">
        <v>64</v>
      </c>
      <c r="D122" s="133"/>
      <c r="E122" s="133"/>
      <c r="F122" s="133"/>
      <c r="G122" s="133"/>
      <c r="H122" s="133"/>
      <c r="I122" s="133"/>
      <c r="J122" s="133"/>
      <c r="K122" s="133"/>
      <c r="L122" s="133"/>
    </row>
    <row r="123" spans="1:12" ht="15.75" thickBot="1" x14ac:dyDescent="0.3">
      <c r="A123" s="211" t="s">
        <v>47</v>
      </c>
      <c r="B123" s="211"/>
    </row>
    <row r="124" spans="1:12" ht="12.75" customHeight="1" x14ac:dyDescent="0.25">
      <c r="A124" s="212" t="s">
        <v>2</v>
      </c>
      <c r="B124" s="212" t="s">
        <v>3</v>
      </c>
      <c r="C124" s="212" t="s">
        <v>4</v>
      </c>
      <c r="D124" s="215" t="s">
        <v>5</v>
      </c>
      <c r="E124" s="216"/>
      <c r="F124" s="216"/>
      <c r="G124" s="216"/>
      <c r="H124" s="216"/>
      <c r="I124" s="216"/>
      <c r="J124" s="216"/>
      <c r="K124" s="217"/>
      <c r="L124" s="218" t="s">
        <v>6</v>
      </c>
    </row>
    <row r="125" spans="1:12" ht="21.75" customHeight="1" x14ac:dyDescent="0.25">
      <c r="A125" s="213"/>
      <c r="B125" s="213"/>
      <c r="C125" s="213"/>
      <c r="D125" s="221" t="s">
        <v>7</v>
      </c>
      <c r="E125" s="222"/>
      <c r="F125" s="222" t="s">
        <v>8</v>
      </c>
      <c r="G125" s="222"/>
      <c r="H125" s="222" t="s">
        <v>9</v>
      </c>
      <c r="I125" s="222"/>
      <c r="J125" s="222" t="s">
        <v>10</v>
      </c>
      <c r="K125" s="222"/>
      <c r="L125" s="219"/>
    </row>
    <row r="126" spans="1:12" ht="13.5" customHeight="1" thickBot="1" x14ac:dyDescent="0.3">
      <c r="A126" s="213"/>
      <c r="B126" s="213"/>
      <c r="C126" s="213"/>
      <c r="D126" s="223">
        <v>1</v>
      </c>
      <c r="E126" s="224"/>
      <c r="F126" s="224">
        <v>2</v>
      </c>
      <c r="G126" s="224"/>
      <c r="H126" s="224">
        <v>3</v>
      </c>
      <c r="I126" s="224"/>
      <c r="J126" s="224">
        <v>4</v>
      </c>
      <c r="K126" s="224"/>
      <c r="L126" s="220"/>
    </row>
    <row r="127" spans="1:12" ht="15.75" thickBot="1" x14ac:dyDescent="0.3">
      <c r="A127" s="214"/>
      <c r="B127" s="214"/>
      <c r="C127" s="214"/>
      <c r="D127" s="4" t="s">
        <v>11</v>
      </c>
      <c r="E127" s="5" t="s">
        <v>12</v>
      </c>
      <c r="F127" s="5" t="s">
        <v>11</v>
      </c>
      <c r="G127" s="5" t="s">
        <v>12</v>
      </c>
      <c r="H127" s="5" t="s">
        <v>11</v>
      </c>
      <c r="I127" s="5" t="s">
        <v>12</v>
      </c>
      <c r="J127" s="5" t="s">
        <v>11</v>
      </c>
      <c r="K127" s="5" t="s">
        <v>12</v>
      </c>
      <c r="L127" s="6"/>
    </row>
    <row r="128" spans="1:12" ht="15.75" x14ac:dyDescent="0.25">
      <c r="A128" s="7">
        <v>1</v>
      </c>
      <c r="B128" s="8" t="s">
        <v>13</v>
      </c>
      <c r="C128" s="9">
        <v>16</v>
      </c>
      <c r="D128" s="45">
        <f>'17'!D128+'18'!D127+'19'!D127+'20'!D127</f>
        <v>13</v>
      </c>
      <c r="E128" s="45">
        <f>'17'!E128+'18'!E127+'19'!E127+'20'!E127</f>
        <v>0</v>
      </c>
      <c r="F128" s="45">
        <f>'17'!F128+'18'!F127+'19'!F127+'20'!F127</f>
        <v>4</v>
      </c>
      <c r="G128" s="45">
        <f>'17'!G128+'18'!G127+'19'!G127+'20'!G127</f>
        <v>0</v>
      </c>
      <c r="H128" s="45">
        <f>'17'!H128+'18'!H127+'19'!H127+'20'!H127</f>
        <v>3</v>
      </c>
      <c r="I128" s="45">
        <f>'17'!I128+'18'!I127+'19'!I127+'20'!I127</f>
        <v>0</v>
      </c>
      <c r="J128" s="45">
        <f>'17'!J128+'18'!J127+'19'!J127+'20'!J127</f>
        <v>0</v>
      </c>
      <c r="K128" s="45">
        <f>'17'!K128+'18'!K127+'19'!K127+'20'!K127</f>
        <v>0</v>
      </c>
      <c r="L128" s="47">
        <f>SUM(D128:K128)</f>
        <v>20</v>
      </c>
    </row>
    <row r="129" spans="1:12" ht="15.75" x14ac:dyDescent="0.25">
      <c r="A129" s="7">
        <v>2</v>
      </c>
      <c r="B129" s="8" t="s">
        <v>14</v>
      </c>
      <c r="C129" s="9">
        <v>16</v>
      </c>
      <c r="D129" s="45">
        <f>'17'!D129+'18'!D128+'19'!D128+'20'!D128</f>
        <v>6</v>
      </c>
      <c r="E129" s="45">
        <f>'17'!E129+'18'!E128+'19'!E128+'20'!E128</f>
        <v>1</v>
      </c>
      <c r="F129" s="45">
        <f>'17'!F129+'18'!F128+'19'!F128+'20'!F128</f>
        <v>1</v>
      </c>
      <c r="G129" s="45">
        <f>'17'!G129+'18'!G128+'19'!G128+'20'!G128</f>
        <v>0</v>
      </c>
      <c r="H129" s="45">
        <f>'17'!H129+'18'!H128+'19'!H128+'20'!H128</f>
        <v>1</v>
      </c>
      <c r="I129" s="45">
        <f>'17'!I129+'18'!I128+'19'!I128+'20'!I128</f>
        <v>0</v>
      </c>
      <c r="J129" s="45">
        <f>'17'!J129+'18'!J128+'19'!J128+'20'!J128</f>
        <v>0</v>
      </c>
      <c r="K129" s="45">
        <f>'17'!K129+'18'!K128+'19'!K128+'20'!K128</f>
        <v>0</v>
      </c>
      <c r="L129" s="47">
        <f>SUM(D129:K129)</f>
        <v>9</v>
      </c>
    </row>
    <row r="130" spans="1:12" ht="15.75" x14ac:dyDescent="0.25">
      <c r="A130" s="7">
        <v>3</v>
      </c>
      <c r="B130" s="8" t="s">
        <v>15</v>
      </c>
      <c r="C130" s="9">
        <v>16</v>
      </c>
      <c r="D130" s="45">
        <f>'17'!D130+'18'!D129+'19'!D129+'20'!D129</f>
        <v>53</v>
      </c>
      <c r="E130" s="45">
        <f>'17'!E130+'18'!E129+'19'!E129+'20'!E129</f>
        <v>1</v>
      </c>
      <c r="F130" s="45">
        <f>'17'!F130+'18'!F129+'19'!F129+'20'!F129</f>
        <v>22</v>
      </c>
      <c r="G130" s="45">
        <f>'17'!G130+'18'!G129+'19'!G129+'20'!G129</f>
        <v>1</v>
      </c>
      <c r="H130" s="45">
        <f>'17'!H130+'18'!H129+'19'!H129+'20'!H129</f>
        <v>7</v>
      </c>
      <c r="I130" s="45">
        <f>'17'!I130+'18'!I129+'19'!I129+'20'!I129</f>
        <v>0</v>
      </c>
      <c r="J130" s="45">
        <f>'17'!J130+'18'!J129+'19'!J129+'20'!J129</f>
        <v>0</v>
      </c>
      <c r="K130" s="45">
        <f>'17'!K130+'18'!K129+'19'!K129+'20'!K129</f>
        <v>0</v>
      </c>
      <c r="L130" s="47">
        <f t="shared" ref="L130:L156" si="7">SUM(D130:K130)</f>
        <v>84</v>
      </c>
    </row>
    <row r="131" spans="1:12" ht="15.75" x14ac:dyDescent="0.25">
      <c r="A131" s="7">
        <v>4</v>
      </c>
      <c r="B131" s="17" t="s">
        <v>16</v>
      </c>
      <c r="C131" s="9">
        <v>16</v>
      </c>
      <c r="D131" s="45">
        <f>'17'!D131+'18'!D130+'19'!D130+'20'!D130</f>
        <v>5</v>
      </c>
      <c r="E131" s="45">
        <f>'17'!E131+'18'!E130+'19'!E130+'20'!E130</f>
        <v>0</v>
      </c>
      <c r="F131" s="45">
        <f>'17'!F131+'18'!F130+'19'!F130+'20'!F130</f>
        <v>0</v>
      </c>
      <c r="G131" s="45">
        <f>'17'!G131+'18'!G130+'19'!G130+'20'!G130</f>
        <v>0</v>
      </c>
      <c r="H131" s="45">
        <f>'17'!H131+'18'!H130+'19'!H130+'20'!H130</f>
        <v>0</v>
      </c>
      <c r="I131" s="45">
        <f>'17'!I131+'18'!I130+'19'!I130+'20'!I130</f>
        <v>0</v>
      </c>
      <c r="J131" s="45">
        <f>'17'!J131+'18'!J130+'19'!J130+'20'!J130</f>
        <v>0</v>
      </c>
      <c r="K131" s="45">
        <f>'17'!K131+'18'!K130+'19'!K130+'20'!K130</f>
        <v>0</v>
      </c>
      <c r="L131" s="47">
        <f t="shared" si="7"/>
        <v>5</v>
      </c>
    </row>
    <row r="132" spans="1:12" ht="15.75" x14ac:dyDescent="0.25">
      <c r="A132" s="7">
        <v>5</v>
      </c>
      <c r="B132" s="8" t="s">
        <v>17</v>
      </c>
      <c r="C132" s="9">
        <v>16</v>
      </c>
      <c r="D132" s="45">
        <f>'17'!D132+'18'!D131+'19'!D131+'20'!D131</f>
        <v>12</v>
      </c>
      <c r="E132" s="45">
        <f>'17'!E132+'18'!E131+'19'!E131+'20'!E131</f>
        <v>0</v>
      </c>
      <c r="F132" s="45">
        <f>'17'!F132+'18'!F131+'19'!F131+'20'!F131</f>
        <v>4</v>
      </c>
      <c r="G132" s="45">
        <f>'17'!G132+'18'!G131+'19'!G131+'20'!G131</f>
        <v>0</v>
      </c>
      <c r="H132" s="45">
        <f>'17'!H132+'18'!H131+'19'!H131+'20'!H131</f>
        <v>0</v>
      </c>
      <c r="I132" s="45">
        <f>'17'!I132+'18'!I131+'19'!I131+'20'!I131</f>
        <v>0</v>
      </c>
      <c r="J132" s="45">
        <f>'17'!J132+'18'!J131+'19'!J131+'20'!J131</f>
        <v>0</v>
      </c>
      <c r="K132" s="45">
        <f>'17'!K132+'18'!K131+'19'!K131+'20'!K131</f>
        <v>0</v>
      </c>
      <c r="L132" s="47">
        <f t="shared" si="7"/>
        <v>16</v>
      </c>
    </row>
    <row r="133" spans="1:12" ht="15.75" x14ac:dyDescent="0.25">
      <c r="A133" s="7">
        <v>6</v>
      </c>
      <c r="B133" s="8" t="s">
        <v>18</v>
      </c>
      <c r="C133" s="9">
        <v>16</v>
      </c>
      <c r="D133" s="45">
        <f>'17'!D133+'18'!D132+'19'!D132+'20'!D132</f>
        <v>10</v>
      </c>
      <c r="E133" s="45">
        <f>'17'!E133+'18'!E132+'19'!E132+'20'!E132</f>
        <v>0</v>
      </c>
      <c r="F133" s="45">
        <f>'17'!F133+'18'!F132+'19'!F132+'20'!F132</f>
        <v>8</v>
      </c>
      <c r="G133" s="45">
        <f>'17'!G133+'18'!G132+'19'!G132+'20'!G132</f>
        <v>0</v>
      </c>
      <c r="H133" s="45">
        <f>'17'!H133+'18'!H132+'19'!H132+'20'!H132</f>
        <v>7</v>
      </c>
      <c r="I133" s="45">
        <f>'17'!I133+'18'!I132+'19'!I132+'20'!I132</f>
        <v>0</v>
      </c>
      <c r="J133" s="45">
        <f>'17'!J133+'18'!J132+'19'!J132+'20'!J132</f>
        <v>0</v>
      </c>
      <c r="K133" s="45">
        <f>'17'!K133+'18'!K132+'19'!K132+'20'!K132</f>
        <v>0</v>
      </c>
      <c r="L133" s="47">
        <f t="shared" si="7"/>
        <v>25</v>
      </c>
    </row>
    <row r="134" spans="1:12" ht="15.75" x14ac:dyDescent="0.25">
      <c r="A134" s="7">
        <v>7</v>
      </c>
      <c r="B134" s="8" t="s">
        <v>19</v>
      </c>
      <c r="C134" s="9">
        <v>16</v>
      </c>
      <c r="D134" s="45">
        <f>'17'!D134+'18'!D133+'19'!D133+'20'!D133</f>
        <v>2</v>
      </c>
      <c r="E134" s="45">
        <f>'17'!E134+'18'!E133+'19'!E133+'20'!E133</f>
        <v>0</v>
      </c>
      <c r="F134" s="45">
        <f>'17'!F134+'18'!F133+'19'!F133+'20'!F133</f>
        <v>1</v>
      </c>
      <c r="G134" s="45">
        <f>'17'!G134+'18'!G133+'19'!G133+'20'!G133</f>
        <v>0</v>
      </c>
      <c r="H134" s="45">
        <f>'17'!H134+'18'!H133+'19'!H133+'20'!H133</f>
        <v>0</v>
      </c>
      <c r="I134" s="45">
        <f>'17'!I134+'18'!I133+'19'!I133+'20'!I133</f>
        <v>0</v>
      </c>
      <c r="J134" s="45">
        <f>'17'!J134+'18'!J133+'19'!J133+'20'!J133</f>
        <v>0</v>
      </c>
      <c r="K134" s="45">
        <f>'17'!K134+'18'!K133+'19'!K133+'20'!K133</f>
        <v>0</v>
      </c>
      <c r="L134" s="47">
        <f t="shared" si="7"/>
        <v>3</v>
      </c>
    </row>
    <row r="135" spans="1:12" ht="15.75" x14ac:dyDescent="0.25">
      <c r="A135" s="7">
        <v>8</v>
      </c>
      <c r="B135" s="8" t="s">
        <v>20</v>
      </c>
      <c r="C135" s="9">
        <v>16</v>
      </c>
      <c r="D135" s="45">
        <f>'17'!D135+'18'!D134+'19'!D134+'20'!D134</f>
        <v>5</v>
      </c>
      <c r="E135" s="45">
        <f>'17'!E135+'18'!E134+'19'!E134+'20'!E134</f>
        <v>0</v>
      </c>
      <c r="F135" s="45">
        <f>'17'!F135+'18'!F134+'19'!F134+'20'!F134</f>
        <v>1</v>
      </c>
      <c r="G135" s="45">
        <f>'17'!G135+'18'!G134+'19'!G134+'20'!G134</f>
        <v>0</v>
      </c>
      <c r="H135" s="45">
        <f>'17'!H135+'18'!H134+'19'!H134+'20'!H134</f>
        <v>0</v>
      </c>
      <c r="I135" s="45">
        <f>'17'!I135+'18'!I134+'19'!I134+'20'!I134</f>
        <v>0</v>
      </c>
      <c r="J135" s="45">
        <f>'17'!J135+'18'!J134+'19'!J134+'20'!J134</f>
        <v>0</v>
      </c>
      <c r="K135" s="45">
        <f>'17'!K135+'18'!K134+'19'!K134+'20'!K134</f>
        <v>0</v>
      </c>
      <c r="L135" s="47">
        <f t="shared" si="7"/>
        <v>6</v>
      </c>
    </row>
    <row r="136" spans="1:12" ht="15.75" x14ac:dyDescent="0.25">
      <c r="A136" s="7">
        <v>9</v>
      </c>
      <c r="B136" s="8" t="s">
        <v>21</v>
      </c>
      <c r="C136" s="9">
        <v>16</v>
      </c>
      <c r="D136" s="45">
        <f>'17'!D136+'18'!D135+'19'!D135+'20'!D135</f>
        <v>2</v>
      </c>
      <c r="E136" s="45">
        <f>'17'!E136+'18'!E135+'19'!E135+'20'!E135</f>
        <v>0</v>
      </c>
      <c r="F136" s="45">
        <f>'17'!F136+'18'!F135+'19'!F135+'20'!F135</f>
        <v>1</v>
      </c>
      <c r="G136" s="45">
        <f>'17'!G136+'18'!G135+'19'!G135+'20'!G135</f>
        <v>0</v>
      </c>
      <c r="H136" s="45">
        <f>'17'!H136+'18'!H135+'19'!H135+'20'!H135</f>
        <v>0</v>
      </c>
      <c r="I136" s="45">
        <f>'17'!I136+'18'!I135+'19'!I135+'20'!I135</f>
        <v>0</v>
      </c>
      <c r="J136" s="45">
        <f>'17'!J136+'18'!J135+'19'!J135+'20'!J135</f>
        <v>0</v>
      </c>
      <c r="K136" s="45">
        <f>'17'!K136+'18'!K135+'19'!K135+'20'!K135</f>
        <v>0</v>
      </c>
      <c r="L136" s="47">
        <f t="shared" si="7"/>
        <v>3</v>
      </c>
    </row>
    <row r="137" spans="1:12" ht="15.75" x14ac:dyDescent="0.25">
      <c r="A137" s="7">
        <v>10</v>
      </c>
      <c r="B137" s="8" t="s">
        <v>22</v>
      </c>
      <c r="C137" s="9">
        <v>16</v>
      </c>
      <c r="D137" s="45">
        <f>'17'!D137+'18'!D136+'19'!D136+'20'!D136</f>
        <v>9</v>
      </c>
      <c r="E137" s="45">
        <f>'17'!E137+'18'!E136+'19'!E136+'20'!E136</f>
        <v>0</v>
      </c>
      <c r="F137" s="45">
        <f>'17'!F137+'18'!F136+'19'!F136+'20'!F136</f>
        <v>5</v>
      </c>
      <c r="G137" s="45">
        <f>'17'!G137+'18'!G136+'19'!G136+'20'!G136</f>
        <v>0</v>
      </c>
      <c r="H137" s="45">
        <f>'17'!H137+'18'!H136+'19'!H136+'20'!H136</f>
        <v>0</v>
      </c>
      <c r="I137" s="45">
        <f>'17'!I137+'18'!I136+'19'!I136+'20'!I136</f>
        <v>0</v>
      </c>
      <c r="J137" s="45">
        <f>'17'!J137+'18'!J136+'19'!J136+'20'!J136</f>
        <v>0</v>
      </c>
      <c r="K137" s="45">
        <f>'17'!K137+'18'!K136+'19'!K136+'20'!K136</f>
        <v>0</v>
      </c>
      <c r="L137" s="47">
        <f t="shared" si="7"/>
        <v>14</v>
      </c>
    </row>
    <row r="138" spans="1:12" ht="15.75" x14ac:dyDescent="0.25">
      <c r="A138" s="7">
        <v>11</v>
      </c>
      <c r="B138" s="8" t="s">
        <v>23</v>
      </c>
      <c r="C138" s="9">
        <v>16</v>
      </c>
      <c r="D138" s="45">
        <f>'17'!D138+'18'!D137+'19'!D137+'20'!D137</f>
        <v>0</v>
      </c>
      <c r="E138" s="45">
        <f>'17'!E138+'18'!E137+'19'!E137+'20'!E137</f>
        <v>0</v>
      </c>
      <c r="F138" s="45">
        <f>'17'!F138+'18'!F137+'19'!F137+'20'!F137</f>
        <v>0</v>
      </c>
      <c r="G138" s="45">
        <f>'17'!G138+'18'!G137+'19'!G137+'20'!G137</f>
        <v>0</v>
      </c>
      <c r="H138" s="45">
        <f>'17'!H138+'18'!H137+'19'!H137+'20'!H137</f>
        <v>0</v>
      </c>
      <c r="I138" s="45">
        <f>'17'!I138+'18'!I137+'19'!I137+'20'!I137</f>
        <v>0</v>
      </c>
      <c r="J138" s="45">
        <f>'17'!J138+'18'!J137+'19'!J137+'20'!J137</f>
        <v>0</v>
      </c>
      <c r="K138" s="45">
        <f>'17'!K138+'18'!K137+'19'!K137+'20'!K137</f>
        <v>0</v>
      </c>
      <c r="L138" s="47">
        <f t="shared" si="7"/>
        <v>0</v>
      </c>
    </row>
    <row r="139" spans="1:12" ht="15.75" x14ac:dyDescent="0.25">
      <c r="A139" s="7">
        <v>12</v>
      </c>
      <c r="B139" s="8" t="s">
        <v>24</v>
      </c>
      <c r="C139" s="9">
        <v>16</v>
      </c>
      <c r="D139" s="45">
        <f>'17'!D139+'18'!D138+'19'!D138+'20'!D138</f>
        <v>10</v>
      </c>
      <c r="E139" s="45">
        <f>'17'!E139+'18'!E138+'19'!E138+'20'!E138</f>
        <v>2</v>
      </c>
      <c r="F139" s="45">
        <f>'17'!F139+'18'!F138+'19'!F138+'20'!F138</f>
        <v>8</v>
      </c>
      <c r="G139" s="45">
        <f>'17'!G139+'18'!G138+'19'!G138+'20'!G138</f>
        <v>0</v>
      </c>
      <c r="H139" s="45">
        <f>'17'!H139+'18'!H138+'19'!H138+'20'!H138</f>
        <v>2</v>
      </c>
      <c r="I139" s="45">
        <f>'17'!I139+'18'!I138+'19'!I138+'20'!I138</f>
        <v>0</v>
      </c>
      <c r="J139" s="45">
        <f>'17'!J139+'18'!J138+'19'!J138+'20'!J138</f>
        <v>0</v>
      </c>
      <c r="K139" s="45">
        <f>'17'!K139+'18'!K138+'19'!K138+'20'!K138</f>
        <v>0</v>
      </c>
      <c r="L139" s="47">
        <f t="shared" si="7"/>
        <v>22</v>
      </c>
    </row>
    <row r="140" spans="1:12" ht="15.75" x14ac:dyDescent="0.25">
      <c r="A140" s="7">
        <v>13</v>
      </c>
      <c r="B140" s="8" t="s">
        <v>25</v>
      </c>
      <c r="C140" s="9">
        <v>16</v>
      </c>
      <c r="D140" s="45">
        <f>'17'!D140+'18'!D139+'19'!D139+'20'!D139</f>
        <v>8</v>
      </c>
      <c r="E140" s="45">
        <f>'17'!E140+'18'!E139+'19'!E139+'20'!E139</f>
        <v>0</v>
      </c>
      <c r="F140" s="45">
        <f>'17'!F140+'18'!F139+'19'!F139+'20'!F139</f>
        <v>6</v>
      </c>
      <c r="G140" s="45">
        <f>'17'!G140+'18'!G139+'19'!G139+'20'!G139</f>
        <v>0</v>
      </c>
      <c r="H140" s="45">
        <f>'17'!H140+'18'!H139+'19'!H139+'20'!H139</f>
        <v>1</v>
      </c>
      <c r="I140" s="45">
        <f>'17'!I140+'18'!I139+'19'!I139+'20'!I139</f>
        <v>0</v>
      </c>
      <c r="J140" s="45">
        <f>'17'!J140+'18'!J139+'19'!J139+'20'!J139</f>
        <v>0</v>
      </c>
      <c r="K140" s="45">
        <f>'17'!K140+'18'!K139+'19'!K139+'20'!K139</f>
        <v>0</v>
      </c>
      <c r="L140" s="47">
        <f t="shared" si="7"/>
        <v>15</v>
      </c>
    </row>
    <row r="141" spans="1:12" ht="15.75" x14ac:dyDescent="0.25">
      <c r="A141" s="7">
        <v>14</v>
      </c>
      <c r="B141" s="8" t="s">
        <v>26</v>
      </c>
      <c r="C141" s="9">
        <v>16</v>
      </c>
      <c r="D141" s="45">
        <f>'17'!D141+'18'!D140+'19'!D140+'20'!D140</f>
        <v>18</v>
      </c>
      <c r="E141" s="45">
        <f>'17'!E141+'18'!E140+'19'!E140+'20'!E140</f>
        <v>1</v>
      </c>
      <c r="F141" s="45">
        <f>'17'!F141+'18'!F140+'19'!F140+'20'!F140</f>
        <v>13</v>
      </c>
      <c r="G141" s="45">
        <f>'17'!G141+'18'!G140+'19'!G140+'20'!G140</f>
        <v>0</v>
      </c>
      <c r="H141" s="45">
        <f>'17'!H141+'18'!H140+'19'!H140+'20'!H140</f>
        <v>3</v>
      </c>
      <c r="I141" s="45">
        <f>'17'!I141+'18'!I140+'19'!I140+'20'!I140</f>
        <v>0</v>
      </c>
      <c r="J141" s="45">
        <f>'17'!J141+'18'!J140+'19'!J140+'20'!J140</f>
        <v>0</v>
      </c>
      <c r="K141" s="45">
        <f>'17'!K141+'18'!K140+'19'!K140+'20'!K140</f>
        <v>0</v>
      </c>
      <c r="L141" s="47">
        <f t="shared" si="7"/>
        <v>35</v>
      </c>
    </row>
    <row r="142" spans="1:12" ht="15.75" x14ac:dyDescent="0.25">
      <c r="A142" s="7">
        <v>15</v>
      </c>
      <c r="B142" s="8" t="s">
        <v>27</v>
      </c>
      <c r="C142" s="9">
        <v>16</v>
      </c>
      <c r="D142" s="45">
        <f>'17'!D142+'18'!D141+'19'!D141+'20'!D141</f>
        <v>5</v>
      </c>
      <c r="E142" s="45">
        <f>'17'!E142+'18'!E141+'19'!E141+'20'!E141</f>
        <v>0</v>
      </c>
      <c r="F142" s="45">
        <f>'17'!F142+'18'!F141+'19'!F141+'20'!F141</f>
        <v>2</v>
      </c>
      <c r="G142" s="45">
        <f>'17'!G142+'18'!G141+'19'!G141+'20'!G141</f>
        <v>0</v>
      </c>
      <c r="H142" s="45">
        <f>'17'!H142+'18'!H141+'19'!H141+'20'!H141</f>
        <v>0</v>
      </c>
      <c r="I142" s="45">
        <f>'17'!I142+'18'!I141+'19'!I141+'20'!I141</f>
        <v>0</v>
      </c>
      <c r="J142" s="45">
        <f>'17'!J142+'18'!J141+'19'!J141+'20'!J141</f>
        <v>0</v>
      </c>
      <c r="K142" s="45">
        <f>'17'!K142+'18'!K141+'19'!K141+'20'!K141</f>
        <v>0</v>
      </c>
      <c r="L142" s="47">
        <f t="shared" si="7"/>
        <v>7</v>
      </c>
    </row>
    <row r="143" spans="1:12" ht="15.75" x14ac:dyDescent="0.25">
      <c r="A143" s="7">
        <v>16</v>
      </c>
      <c r="B143" s="8" t="s">
        <v>28</v>
      </c>
      <c r="C143" s="9">
        <v>16</v>
      </c>
      <c r="D143" s="45">
        <f>'17'!D143+'18'!D142+'19'!D142+'20'!D142</f>
        <v>8</v>
      </c>
      <c r="E143" s="45">
        <f>'17'!E143+'18'!E142+'19'!E142+'20'!E142</f>
        <v>0</v>
      </c>
      <c r="F143" s="45">
        <f>'17'!F143+'18'!F142+'19'!F142+'20'!F142</f>
        <v>0</v>
      </c>
      <c r="G143" s="45">
        <f>'17'!G143+'18'!G142+'19'!G142+'20'!G142</f>
        <v>0</v>
      </c>
      <c r="H143" s="45">
        <f>'17'!H143+'18'!H142+'19'!H142+'20'!H142</f>
        <v>1</v>
      </c>
      <c r="I143" s="45">
        <f>'17'!I143+'18'!I142+'19'!I142+'20'!I142</f>
        <v>0</v>
      </c>
      <c r="J143" s="45">
        <f>'17'!J143+'18'!J142+'19'!J142+'20'!J142</f>
        <v>0</v>
      </c>
      <c r="K143" s="45">
        <f>'17'!K143+'18'!K142+'19'!K142+'20'!K142</f>
        <v>0</v>
      </c>
      <c r="L143" s="47">
        <f t="shared" si="7"/>
        <v>9</v>
      </c>
    </row>
    <row r="144" spans="1:12" ht="15.75" x14ac:dyDescent="0.25">
      <c r="A144" s="7">
        <v>17</v>
      </c>
      <c r="B144" s="8" t="s">
        <v>29</v>
      </c>
      <c r="C144" s="9">
        <v>16</v>
      </c>
      <c r="D144" s="45">
        <f>'17'!D144+'18'!D143+'19'!D143+'20'!D143</f>
        <v>3</v>
      </c>
      <c r="E144" s="45">
        <f>'17'!E144+'18'!E143+'19'!E143+'20'!E143</f>
        <v>0</v>
      </c>
      <c r="F144" s="45">
        <f>'17'!F144+'18'!F143+'19'!F143+'20'!F143</f>
        <v>1</v>
      </c>
      <c r="G144" s="45">
        <f>'17'!G144+'18'!G143+'19'!G143+'20'!G143</f>
        <v>0</v>
      </c>
      <c r="H144" s="45">
        <f>'17'!H144+'18'!H143+'19'!H143+'20'!H143</f>
        <v>0</v>
      </c>
      <c r="I144" s="45">
        <f>'17'!I144+'18'!I143+'19'!I143+'20'!I143</f>
        <v>0</v>
      </c>
      <c r="J144" s="45">
        <f>'17'!J144+'18'!J143+'19'!J143+'20'!J143</f>
        <v>0</v>
      </c>
      <c r="K144" s="45">
        <f>'17'!K144+'18'!K143+'19'!K143+'20'!K143</f>
        <v>0</v>
      </c>
      <c r="L144" s="47">
        <f t="shared" si="7"/>
        <v>4</v>
      </c>
    </row>
    <row r="145" spans="1:12" ht="15.75" x14ac:dyDescent="0.25">
      <c r="A145" s="7">
        <v>18</v>
      </c>
      <c r="B145" s="8" t="s">
        <v>30</v>
      </c>
      <c r="C145" s="9">
        <v>16</v>
      </c>
      <c r="D145" s="45">
        <f>'17'!D145+'18'!D144+'19'!D144+'20'!D144</f>
        <v>3</v>
      </c>
      <c r="E145" s="45">
        <f>'17'!E145+'18'!E144+'19'!E144+'20'!E144</f>
        <v>0</v>
      </c>
      <c r="F145" s="45">
        <f>'17'!F145+'18'!F144+'19'!F144+'20'!F144</f>
        <v>2</v>
      </c>
      <c r="G145" s="45">
        <f>'17'!G145+'18'!G144+'19'!G144+'20'!G144</f>
        <v>0</v>
      </c>
      <c r="H145" s="45">
        <f>'17'!H145+'18'!H144+'19'!H144+'20'!H144</f>
        <v>0</v>
      </c>
      <c r="I145" s="45">
        <f>'17'!I145+'18'!I144+'19'!I144+'20'!I144</f>
        <v>0</v>
      </c>
      <c r="J145" s="45">
        <f>'17'!J145+'18'!J144+'19'!J144+'20'!J144</f>
        <v>0</v>
      </c>
      <c r="K145" s="45">
        <f>'17'!K145+'18'!K144+'19'!K144+'20'!K144</f>
        <v>0</v>
      </c>
      <c r="L145" s="47">
        <f t="shared" si="7"/>
        <v>5</v>
      </c>
    </row>
    <row r="146" spans="1:12" ht="15.75" x14ac:dyDescent="0.25">
      <c r="A146" s="7">
        <v>19</v>
      </c>
      <c r="B146" s="8" t="s">
        <v>31</v>
      </c>
      <c r="C146" s="9">
        <v>16</v>
      </c>
      <c r="D146" s="45">
        <f>'17'!D146+'18'!D145+'19'!D145+'20'!D145</f>
        <v>8</v>
      </c>
      <c r="E146" s="45">
        <f>'17'!E146+'18'!E145+'19'!E145+'20'!E145</f>
        <v>0</v>
      </c>
      <c r="F146" s="45">
        <f>'17'!F146+'18'!F145+'19'!F145+'20'!F145</f>
        <v>8</v>
      </c>
      <c r="G146" s="45">
        <f>'17'!G146+'18'!G145+'19'!G145+'20'!G145</f>
        <v>0</v>
      </c>
      <c r="H146" s="45">
        <f>'17'!H146+'18'!H145+'19'!H145+'20'!H145</f>
        <v>0</v>
      </c>
      <c r="I146" s="45">
        <f>'17'!I146+'18'!I145+'19'!I145+'20'!I145</f>
        <v>0</v>
      </c>
      <c r="J146" s="45">
        <f>'17'!J146+'18'!J145+'19'!J145+'20'!J145</f>
        <v>0</v>
      </c>
      <c r="K146" s="45">
        <f>'17'!K146+'18'!K145+'19'!K145+'20'!K145</f>
        <v>0</v>
      </c>
      <c r="L146" s="47">
        <f t="shared" si="7"/>
        <v>16</v>
      </c>
    </row>
    <row r="147" spans="1:12" ht="15.75" x14ac:dyDescent="0.25">
      <c r="A147" s="7">
        <v>20</v>
      </c>
      <c r="B147" s="8" t="s">
        <v>32</v>
      </c>
      <c r="C147" s="9">
        <v>16</v>
      </c>
      <c r="D147" s="45">
        <f>'17'!D147+'18'!D146+'19'!D146+'20'!D146</f>
        <v>2</v>
      </c>
      <c r="E147" s="45">
        <f>'17'!E147+'18'!E146+'19'!E146+'20'!E146</f>
        <v>0</v>
      </c>
      <c r="F147" s="45">
        <f>'17'!F147+'18'!F146+'19'!F146+'20'!F146</f>
        <v>2</v>
      </c>
      <c r="G147" s="45">
        <f>'17'!G147+'18'!G146+'19'!G146+'20'!G146</f>
        <v>0</v>
      </c>
      <c r="H147" s="45">
        <f>'17'!H147+'18'!H146+'19'!H146+'20'!H146</f>
        <v>0</v>
      </c>
      <c r="I147" s="45">
        <f>'17'!I147+'18'!I146+'19'!I146+'20'!I146</f>
        <v>0</v>
      </c>
      <c r="J147" s="45">
        <f>'17'!J147+'18'!J146+'19'!J146+'20'!J146</f>
        <v>0</v>
      </c>
      <c r="K147" s="45">
        <f>'17'!K147+'18'!K146+'19'!K146+'20'!K146</f>
        <v>0</v>
      </c>
      <c r="L147" s="47">
        <f t="shared" si="7"/>
        <v>4</v>
      </c>
    </row>
    <row r="148" spans="1:12" ht="15.75" x14ac:dyDescent="0.25">
      <c r="A148" s="7">
        <v>21</v>
      </c>
      <c r="B148" s="8" t="s">
        <v>33</v>
      </c>
      <c r="C148" s="9">
        <v>16</v>
      </c>
      <c r="D148" s="45">
        <f>'17'!D148+'18'!D147+'19'!D147+'20'!D147</f>
        <v>0</v>
      </c>
      <c r="E148" s="45">
        <f>'17'!E148+'18'!E147+'19'!E147+'20'!E147</f>
        <v>0</v>
      </c>
      <c r="F148" s="45">
        <f>'17'!F148+'18'!F147+'19'!F147+'20'!F147</f>
        <v>1</v>
      </c>
      <c r="G148" s="45">
        <f>'17'!G148+'18'!G147+'19'!G147+'20'!G147</f>
        <v>0</v>
      </c>
      <c r="H148" s="45">
        <f>'17'!H148+'18'!H147+'19'!H147+'20'!H147</f>
        <v>0</v>
      </c>
      <c r="I148" s="45">
        <f>'17'!I148+'18'!I147+'19'!I147+'20'!I147</f>
        <v>0</v>
      </c>
      <c r="J148" s="45">
        <f>'17'!J148+'18'!J147+'19'!J147+'20'!J147</f>
        <v>0</v>
      </c>
      <c r="K148" s="45">
        <f>'17'!K148+'18'!K147+'19'!K147+'20'!K147</f>
        <v>0</v>
      </c>
      <c r="L148" s="47">
        <f t="shared" si="7"/>
        <v>1</v>
      </c>
    </row>
    <row r="149" spans="1:12" ht="15.75" x14ac:dyDescent="0.25">
      <c r="A149" s="7">
        <v>22</v>
      </c>
      <c r="B149" s="8" t="s">
        <v>34</v>
      </c>
      <c r="C149" s="9">
        <v>16</v>
      </c>
      <c r="D149" s="45">
        <f>'17'!D149+'18'!D148+'19'!D148+'20'!D148</f>
        <v>19</v>
      </c>
      <c r="E149" s="45">
        <f>'17'!E149+'18'!E148+'19'!E148+'20'!E148</f>
        <v>1</v>
      </c>
      <c r="F149" s="45">
        <f>'17'!F149+'18'!F148+'19'!F148+'20'!F148</f>
        <v>2</v>
      </c>
      <c r="G149" s="45">
        <f>'17'!G149+'18'!G148+'19'!G148+'20'!G148</f>
        <v>0</v>
      </c>
      <c r="H149" s="45">
        <f>'17'!H149+'18'!H148+'19'!H148+'20'!H148</f>
        <v>2</v>
      </c>
      <c r="I149" s="45">
        <f>'17'!I149+'18'!I148+'19'!I148+'20'!I148</f>
        <v>0</v>
      </c>
      <c r="J149" s="45">
        <f>'17'!J149+'18'!J148+'19'!J148+'20'!J148</f>
        <v>0</v>
      </c>
      <c r="K149" s="45">
        <f>'17'!K149+'18'!K148+'19'!K148+'20'!K148</f>
        <v>0</v>
      </c>
      <c r="L149" s="47">
        <f t="shared" si="7"/>
        <v>24</v>
      </c>
    </row>
    <row r="150" spans="1:12" ht="15.75" x14ac:dyDescent="0.25">
      <c r="A150" s="7">
        <v>23</v>
      </c>
      <c r="B150" s="8" t="s">
        <v>35</v>
      </c>
      <c r="C150" s="9">
        <v>16</v>
      </c>
      <c r="D150" s="45">
        <f>'17'!D150+'18'!D149+'19'!D149+'20'!D149</f>
        <v>0</v>
      </c>
      <c r="E150" s="45">
        <f>'17'!E150+'18'!E149+'19'!E149+'20'!E149</f>
        <v>0</v>
      </c>
      <c r="F150" s="45">
        <f>'17'!F150+'18'!F149+'19'!F149+'20'!F149</f>
        <v>2</v>
      </c>
      <c r="G150" s="45">
        <f>'17'!G150+'18'!G149+'19'!G149+'20'!G149</f>
        <v>0</v>
      </c>
      <c r="H150" s="45">
        <f>'17'!H150+'18'!H149+'19'!H149+'20'!H149</f>
        <v>0</v>
      </c>
      <c r="I150" s="45">
        <f>'17'!I150+'18'!I149+'19'!I149+'20'!I149</f>
        <v>0</v>
      </c>
      <c r="J150" s="45">
        <f>'17'!J150+'18'!J149+'19'!J149+'20'!J149</f>
        <v>0</v>
      </c>
      <c r="K150" s="45">
        <f>'17'!K150+'18'!K149+'19'!K149+'20'!K149</f>
        <v>0</v>
      </c>
      <c r="L150" s="47">
        <f t="shared" si="7"/>
        <v>2</v>
      </c>
    </row>
    <row r="151" spans="1:12" ht="15.75" x14ac:dyDescent="0.25">
      <c r="A151" s="7">
        <v>24</v>
      </c>
      <c r="B151" s="8" t="s">
        <v>36</v>
      </c>
      <c r="C151" s="9">
        <v>16</v>
      </c>
      <c r="D151" s="45">
        <f>'17'!D151+'18'!D150+'19'!D150+'20'!D150</f>
        <v>3</v>
      </c>
      <c r="E151" s="45">
        <f>'17'!E151+'18'!E150+'19'!E150+'20'!E150</f>
        <v>0</v>
      </c>
      <c r="F151" s="45">
        <f>'17'!F151+'18'!F150+'19'!F150+'20'!F150</f>
        <v>0</v>
      </c>
      <c r="G151" s="45">
        <f>'17'!G151+'18'!G150+'19'!G150+'20'!G150</f>
        <v>0</v>
      </c>
      <c r="H151" s="45">
        <f>'17'!H151+'18'!H150+'19'!H150+'20'!H150</f>
        <v>0</v>
      </c>
      <c r="I151" s="45">
        <f>'17'!I151+'18'!I150+'19'!I150+'20'!I150</f>
        <v>0</v>
      </c>
      <c r="J151" s="45">
        <f>'17'!J151+'18'!J150+'19'!J150+'20'!J150</f>
        <v>0</v>
      </c>
      <c r="K151" s="45">
        <f>'17'!K151+'18'!K150+'19'!K150+'20'!K150</f>
        <v>0</v>
      </c>
      <c r="L151" s="47">
        <f t="shared" si="7"/>
        <v>3</v>
      </c>
    </row>
    <row r="152" spans="1:12" ht="15.75" x14ac:dyDescent="0.25">
      <c r="A152" s="7">
        <v>25</v>
      </c>
      <c r="B152" s="18" t="s">
        <v>37</v>
      </c>
      <c r="C152" s="19">
        <v>16</v>
      </c>
      <c r="D152" s="45">
        <f>'17'!D152+'18'!D151+'19'!D151+'20'!D151</f>
        <v>18</v>
      </c>
      <c r="E152" s="45">
        <f>'17'!E152+'18'!E151+'19'!E151+'20'!E151</f>
        <v>1</v>
      </c>
      <c r="F152" s="45">
        <f>'17'!F152+'18'!F151+'19'!F151+'20'!F151</f>
        <v>5</v>
      </c>
      <c r="G152" s="45">
        <f>'17'!G152+'18'!G151+'19'!G151+'20'!G151</f>
        <v>0</v>
      </c>
      <c r="H152" s="45">
        <f>'17'!H152+'18'!H151+'19'!H151+'20'!H151</f>
        <v>1</v>
      </c>
      <c r="I152" s="45">
        <f>'17'!I152+'18'!I151+'19'!I151+'20'!I151</f>
        <v>0</v>
      </c>
      <c r="J152" s="45">
        <f>'17'!J152+'18'!J151+'19'!J151+'20'!J151</f>
        <v>0</v>
      </c>
      <c r="K152" s="45">
        <f>'17'!K152+'18'!K151+'19'!K151+'20'!K151</f>
        <v>0</v>
      </c>
      <c r="L152" s="47">
        <f t="shared" si="7"/>
        <v>25</v>
      </c>
    </row>
    <row r="153" spans="1:12" ht="15.75" x14ac:dyDescent="0.25">
      <c r="A153" s="7">
        <v>26</v>
      </c>
      <c r="B153" s="8" t="s">
        <v>38</v>
      </c>
      <c r="C153" s="22">
        <v>16</v>
      </c>
      <c r="D153" s="45">
        <f>'17'!D153+'18'!D152+'19'!D152+'20'!D152</f>
        <v>18</v>
      </c>
      <c r="E153" s="45">
        <f>'17'!E153+'18'!E152+'19'!E152+'20'!E152</f>
        <v>1</v>
      </c>
      <c r="F153" s="45">
        <f>'17'!F153+'18'!F152+'19'!F152+'20'!F152</f>
        <v>7</v>
      </c>
      <c r="G153" s="45">
        <f>'17'!G153+'18'!G152+'19'!G152+'20'!G152</f>
        <v>1</v>
      </c>
      <c r="H153" s="45">
        <f>'17'!H153+'18'!H152+'19'!H152+'20'!H152</f>
        <v>1</v>
      </c>
      <c r="I153" s="45">
        <f>'17'!I153+'18'!I152+'19'!I152+'20'!I152</f>
        <v>0</v>
      </c>
      <c r="J153" s="45">
        <f>'17'!J153+'18'!J152+'19'!J152+'20'!J152</f>
        <v>0</v>
      </c>
      <c r="K153" s="45">
        <f>'17'!K153+'18'!K152+'19'!K152+'20'!K152</f>
        <v>0</v>
      </c>
      <c r="L153" s="47">
        <f t="shared" si="7"/>
        <v>28</v>
      </c>
    </row>
    <row r="154" spans="1:12" ht="15.75" x14ac:dyDescent="0.25">
      <c r="A154" s="7">
        <v>27</v>
      </c>
      <c r="B154" s="18" t="s">
        <v>39</v>
      </c>
      <c r="C154" s="22">
        <v>16</v>
      </c>
      <c r="D154" s="45">
        <v>0</v>
      </c>
      <c r="E154" s="53">
        <v>0</v>
      </c>
      <c r="F154" s="46">
        <v>0</v>
      </c>
      <c r="G154" s="53">
        <v>0</v>
      </c>
      <c r="H154" s="46">
        <v>0</v>
      </c>
      <c r="I154" s="53">
        <v>0</v>
      </c>
      <c r="J154" s="46">
        <v>0</v>
      </c>
      <c r="K154" s="53">
        <v>0</v>
      </c>
      <c r="L154" s="47">
        <f t="shared" si="7"/>
        <v>0</v>
      </c>
    </row>
    <row r="155" spans="1:12" ht="15.75" x14ac:dyDescent="0.25">
      <c r="A155" s="7">
        <v>28</v>
      </c>
      <c r="B155" s="18" t="s">
        <v>40</v>
      </c>
      <c r="C155" s="22">
        <v>16</v>
      </c>
      <c r="D155" s="45">
        <v>0</v>
      </c>
      <c r="E155" s="53">
        <v>0</v>
      </c>
      <c r="F155" s="46">
        <v>0</v>
      </c>
      <c r="G155" s="53">
        <v>0</v>
      </c>
      <c r="H155" s="46">
        <v>0</v>
      </c>
      <c r="I155" s="53">
        <v>0</v>
      </c>
      <c r="J155" s="46">
        <v>0</v>
      </c>
      <c r="K155" s="53">
        <v>0</v>
      </c>
      <c r="L155" s="47">
        <f t="shared" si="7"/>
        <v>0</v>
      </c>
    </row>
    <row r="156" spans="1:12" ht="16.5" thickBot="1" x14ac:dyDescent="0.3">
      <c r="A156" s="7">
        <v>29</v>
      </c>
      <c r="B156" s="18" t="s">
        <v>41</v>
      </c>
      <c r="C156" s="22">
        <v>16</v>
      </c>
      <c r="D156" s="45">
        <v>0</v>
      </c>
      <c r="E156" s="53">
        <v>0</v>
      </c>
      <c r="F156" s="46">
        <v>0</v>
      </c>
      <c r="G156" s="53">
        <v>0</v>
      </c>
      <c r="H156" s="46">
        <v>0</v>
      </c>
      <c r="I156" s="53">
        <v>0</v>
      </c>
      <c r="J156" s="46">
        <v>0</v>
      </c>
      <c r="K156" s="53">
        <v>0</v>
      </c>
      <c r="L156" s="47">
        <f t="shared" si="7"/>
        <v>0</v>
      </c>
    </row>
    <row r="157" spans="1:12" ht="16.5" thickBot="1" x14ac:dyDescent="0.3">
      <c r="A157" s="225" t="s">
        <v>42</v>
      </c>
      <c r="B157" s="226"/>
      <c r="C157" s="48">
        <v>16</v>
      </c>
      <c r="D157" s="27">
        <f t="shared" ref="D157:K157" si="8">SUM(D128:D156)</f>
        <v>240</v>
      </c>
      <c r="E157" s="55">
        <f t="shared" si="8"/>
        <v>8</v>
      </c>
      <c r="F157" s="27">
        <f t="shared" si="8"/>
        <v>106</v>
      </c>
      <c r="G157" s="55">
        <f t="shared" si="8"/>
        <v>2</v>
      </c>
      <c r="H157" s="56">
        <f t="shared" si="8"/>
        <v>29</v>
      </c>
      <c r="I157" s="57">
        <f t="shared" si="8"/>
        <v>0</v>
      </c>
      <c r="J157" s="56">
        <f t="shared" si="8"/>
        <v>0</v>
      </c>
      <c r="K157" s="57">
        <f t="shared" si="8"/>
        <v>0</v>
      </c>
      <c r="L157" s="51">
        <f>D157+F157+H157+E157+G157+I157+J157+K157</f>
        <v>385</v>
      </c>
    </row>
    <row r="158" spans="1:12" ht="16.5" thickBot="1" x14ac:dyDescent="0.3">
      <c r="A158" s="227" t="s">
        <v>43</v>
      </c>
      <c r="B158" s="228"/>
      <c r="C158" s="48">
        <v>16</v>
      </c>
      <c r="D158" s="32">
        <f>D128+D129+D130+D131+D132+D133+D134+D135+D136+D137+D138+D139+D140+D141+D142+D143+D144+D145+D146+D147+D148+D149+D150+D151+D152</f>
        <v>222</v>
      </c>
      <c r="E158" s="33">
        <f>E128+E129+E130+E131+E132+E133+E134+E135+E136+E137+E138+E139+E140+E141+E142+E143+E144+E145+E146+E147+E148+E149+E150+E151+E152</f>
        <v>7</v>
      </c>
      <c r="F158" s="32">
        <f>SUM(F128:F152)</f>
        <v>99</v>
      </c>
      <c r="G158" s="33">
        <f>G128+G129+G130+G131+G132+G133+G134+G135+G136+G137+G138+G139+G140+G141+G142+G143+G144+G145+G146+G147+G148+G149+G150+G151+G152</f>
        <v>1</v>
      </c>
      <c r="H158" s="32">
        <f>H128+H129+H130+H131+H132+H133+H134+H135+H136+H137+H138+H139+H140+H141+H142+H143+H144+H145+H146+H147+H148+H149+H150+H151+H152</f>
        <v>28</v>
      </c>
      <c r="I158" s="33">
        <f>I128+I129+I130+I131+I132+I133+I134+I135+I136+I137+I138+I139+I140+I141+I142+I143+I144+I145+I146+I147+I148+I149+I150+I151+I152</f>
        <v>0</v>
      </c>
      <c r="J158" s="32">
        <f>J128+J129+J130+J131+J132+J133+J134+J135+J136+J137+J138+J139+J140+J141+J142+J143+J144+J145+J146+J147+J148+J149+J150+J151+J152</f>
        <v>0</v>
      </c>
      <c r="K158" s="33">
        <f>K128+K129+K130+K131+K132+K133+K134+K135+K136+K137+K138+K139+K140+K141+K142+K143+K144+K145+K146+K147+K148+K149+K150+K151+K152</f>
        <v>0</v>
      </c>
      <c r="L158" s="58">
        <f>D158+F158+H158+E158+G158+I158+J158+K158</f>
        <v>357</v>
      </c>
    </row>
    <row r="160" spans="1:12" ht="15.75" x14ac:dyDescent="0.25">
      <c r="C160" s="152"/>
      <c r="D160" s="133"/>
      <c r="E160" s="133"/>
      <c r="F160" s="133"/>
      <c r="G160" s="133"/>
      <c r="H160" s="133"/>
      <c r="I160" s="133"/>
      <c r="J160" s="133"/>
      <c r="K160" s="133"/>
      <c r="L160" s="133"/>
    </row>
    <row r="161" spans="1:13" x14ac:dyDescent="0.25">
      <c r="B161" s="2" t="s">
        <v>64</v>
      </c>
      <c r="C161" s="2"/>
      <c r="D161" s="2"/>
      <c r="E161" s="2"/>
    </row>
    <row r="162" spans="1:13" ht="15.75" thickBot="1" x14ac:dyDescent="0.3">
      <c r="A162" s="233" t="s">
        <v>48</v>
      </c>
      <c r="B162" s="211"/>
    </row>
    <row r="163" spans="1:13" ht="12.75" customHeight="1" x14ac:dyDescent="0.25">
      <c r="A163" s="212" t="s">
        <v>2</v>
      </c>
      <c r="B163" s="212" t="s">
        <v>3</v>
      </c>
      <c r="C163" s="212" t="s">
        <v>4</v>
      </c>
      <c r="D163" s="215" t="s">
        <v>5</v>
      </c>
      <c r="E163" s="216"/>
      <c r="F163" s="216"/>
      <c r="G163" s="216"/>
      <c r="H163" s="216"/>
      <c r="I163" s="216"/>
      <c r="J163" s="216"/>
      <c r="K163" s="217"/>
      <c r="L163" s="218" t="s">
        <v>6</v>
      </c>
    </row>
    <row r="164" spans="1:13" ht="24" customHeight="1" x14ac:dyDescent="0.25">
      <c r="A164" s="213"/>
      <c r="B164" s="213"/>
      <c r="C164" s="213"/>
      <c r="D164" s="221" t="s">
        <v>7</v>
      </c>
      <c r="E164" s="222"/>
      <c r="F164" s="222" t="s">
        <v>8</v>
      </c>
      <c r="G164" s="222"/>
      <c r="H164" s="222" t="s">
        <v>9</v>
      </c>
      <c r="I164" s="222"/>
      <c r="J164" s="222" t="s">
        <v>10</v>
      </c>
      <c r="K164" s="222"/>
      <c r="L164" s="219"/>
    </row>
    <row r="165" spans="1:13" ht="13.5" customHeight="1" thickBot="1" x14ac:dyDescent="0.3">
      <c r="A165" s="213"/>
      <c r="B165" s="213"/>
      <c r="C165" s="213"/>
      <c r="D165" s="223">
        <v>1</v>
      </c>
      <c r="E165" s="224"/>
      <c r="F165" s="224">
        <v>2</v>
      </c>
      <c r="G165" s="224"/>
      <c r="H165" s="224">
        <v>3</v>
      </c>
      <c r="I165" s="224"/>
      <c r="J165" s="224">
        <v>4</v>
      </c>
      <c r="K165" s="224"/>
      <c r="L165" s="220"/>
    </row>
    <row r="166" spans="1:13" ht="15.75" thickBot="1" x14ac:dyDescent="0.3">
      <c r="A166" s="214"/>
      <c r="B166" s="214"/>
      <c r="C166" s="214"/>
      <c r="D166" s="4" t="s">
        <v>11</v>
      </c>
      <c r="E166" s="5" t="s">
        <v>12</v>
      </c>
      <c r="F166" s="5" t="s">
        <v>11</v>
      </c>
      <c r="G166" s="5" t="s">
        <v>12</v>
      </c>
      <c r="H166" s="5" t="s">
        <v>11</v>
      </c>
      <c r="I166" s="5" t="s">
        <v>12</v>
      </c>
      <c r="J166" s="5" t="s">
        <v>11</v>
      </c>
      <c r="K166" s="5" t="s">
        <v>12</v>
      </c>
      <c r="L166" s="6"/>
    </row>
    <row r="167" spans="1:13" ht="15.75" x14ac:dyDescent="0.25">
      <c r="A167" s="7">
        <v>1</v>
      </c>
      <c r="B167" s="8" t="s">
        <v>13</v>
      </c>
      <c r="C167" s="9">
        <v>16</v>
      </c>
      <c r="D167" s="59">
        <f t="shared" ref="D167:D195" si="9">D9+D49+D89+D128</f>
        <v>42</v>
      </c>
      <c r="E167" s="59">
        <f t="shared" ref="E167:K167" si="10">E9+E49+E89+E128</f>
        <v>0</v>
      </c>
      <c r="F167" s="59">
        <f t="shared" ref="F167:K196" si="11">F9+F49+F89+F128</f>
        <v>17</v>
      </c>
      <c r="G167" s="59">
        <f t="shared" si="10"/>
        <v>1</v>
      </c>
      <c r="H167" s="59">
        <f t="shared" si="10"/>
        <v>3</v>
      </c>
      <c r="I167" s="59">
        <f t="shared" si="10"/>
        <v>0</v>
      </c>
      <c r="J167" s="59">
        <f t="shared" si="10"/>
        <v>0</v>
      </c>
      <c r="K167" s="59">
        <f t="shared" si="10"/>
        <v>0</v>
      </c>
      <c r="L167" s="60">
        <f>SUM(D167:K167)</f>
        <v>63</v>
      </c>
      <c r="M167" s="61">
        <f t="shared" ref="M167:M196" si="12">L9+L49+L89+L128</f>
        <v>63</v>
      </c>
    </row>
    <row r="168" spans="1:13" ht="15.75" x14ac:dyDescent="0.25">
      <c r="A168" s="7">
        <v>2</v>
      </c>
      <c r="B168" s="8" t="s">
        <v>14</v>
      </c>
      <c r="C168" s="9">
        <v>16</v>
      </c>
      <c r="D168" s="59">
        <f t="shared" si="9"/>
        <v>33</v>
      </c>
      <c r="E168" s="59">
        <f t="shared" ref="E168:E196" si="13">E10+E50+E90+E129</f>
        <v>1</v>
      </c>
      <c r="F168" s="59">
        <f t="shared" si="11"/>
        <v>8</v>
      </c>
      <c r="G168" s="59">
        <f t="shared" ref="G168:K177" si="14">G10+G50+G90+G129</f>
        <v>0</v>
      </c>
      <c r="H168" s="59">
        <f t="shared" si="14"/>
        <v>3</v>
      </c>
      <c r="I168" s="59">
        <f t="shared" si="14"/>
        <v>0</v>
      </c>
      <c r="J168" s="59">
        <f t="shared" si="14"/>
        <v>0</v>
      </c>
      <c r="K168" s="59">
        <f t="shared" si="14"/>
        <v>0</v>
      </c>
      <c r="L168" s="60">
        <f t="shared" ref="L168:L195" si="15">SUM(D168:K168)</f>
        <v>45</v>
      </c>
      <c r="M168" s="62">
        <f t="shared" si="12"/>
        <v>45</v>
      </c>
    </row>
    <row r="169" spans="1:13" ht="15.75" x14ac:dyDescent="0.25">
      <c r="A169" s="7">
        <v>3</v>
      </c>
      <c r="B169" s="8" t="s">
        <v>15</v>
      </c>
      <c r="C169" s="9">
        <v>16</v>
      </c>
      <c r="D169" s="59">
        <f t="shared" si="9"/>
        <v>196</v>
      </c>
      <c r="E169" s="59">
        <f t="shared" si="13"/>
        <v>3</v>
      </c>
      <c r="F169" s="59">
        <f t="shared" si="11"/>
        <v>64</v>
      </c>
      <c r="G169" s="59">
        <f t="shared" si="14"/>
        <v>1</v>
      </c>
      <c r="H169" s="59">
        <f t="shared" si="14"/>
        <v>16</v>
      </c>
      <c r="I169" s="59">
        <f t="shared" si="14"/>
        <v>0</v>
      </c>
      <c r="J169" s="59">
        <f t="shared" si="14"/>
        <v>0</v>
      </c>
      <c r="K169" s="59">
        <f t="shared" si="14"/>
        <v>0</v>
      </c>
      <c r="L169" s="60">
        <f t="shared" si="15"/>
        <v>280</v>
      </c>
      <c r="M169" s="62">
        <f t="shared" si="12"/>
        <v>280</v>
      </c>
    </row>
    <row r="170" spans="1:13" ht="15.75" x14ac:dyDescent="0.25">
      <c r="A170" s="7">
        <v>4</v>
      </c>
      <c r="B170" s="17" t="s">
        <v>16</v>
      </c>
      <c r="C170" s="9">
        <v>16</v>
      </c>
      <c r="D170" s="59">
        <f t="shared" si="9"/>
        <v>20</v>
      </c>
      <c r="E170" s="59">
        <f t="shared" si="13"/>
        <v>0</v>
      </c>
      <c r="F170" s="59">
        <f t="shared" si="11"/>
        <v>0</v>
      </c>
      <c r="G170" s="59">
        <f t="shared" si="14"/>
        <v>0</v>
      </c>
      <c r="H170" s="59">
        <f t="shared" si="14"/>
        <v>0</v>
      </c>
      <c r="I170" s="59">
        <f t="shared" si="14"/>
        <v>0</v>
      </c>
      <c r="J170" s="59">
        <f t="shared" si="14"/>
        <v>0</v>
      </c>
      <c r="K170" s="59">
        <f t="shared" si="14"/>
        <v>0</v>
      </c>
      <c r="L170" s="60">
        <f t="shared" si="15"/>
        <v>20</v>
      </c>
      <c r="M170" s="62">
        <f t="shared" si="12"/>
        <v>20</v>
      </c>
    </row>
    <row r="171" spans="1:13" ht="15.75" x14ac:dyDescent="0.25">
      <c r="A171" s="7">
        <v>5</v>
      </c>
      <c r="B171" s="8" t="s">
        <v>17</v>
      </c>
      <c r="C171" s="9">
        <v>16</v>
      </c>
      <c r="D171" s="59">
        <f t="shared" si="9"/>
        <v>33</v>
      </c>
      <c r="E171" s="59">
        <f t="shared" si="13"/>
        <v>2</v>
      </c>
      <c r="F171" s="59">
        <f t="shared" si="11"/>
        <v>17</v>
      </c>
      <c r="G171" s="59">
        <f t="shared" si="14"/>
        <v>0</v>
      </c>
      <c r="H171" s="59">
        <f t="shared" si="14"/>
        <v>1</v>
      </c>
      <c r="I171" s="59">
        <f t="shared" si="14"/>
        <v>0</v>
      </c>
      <c r="J171" s="59">
        <f t="shared" si="14"/>
        <v>0</v>
      </c>
      <c r="K171" s="59">
        <f t="shared" si="14"/>
        <v>0</v>
      </c>
      <c r="L171" s="60">
        <f t="shared" si="15"/>
        <v>53</v>
      </c>
      <c r="M171" s="62">
        <f t="shared" si="12"/>
        <v>53</v>
      </c>
    </row>
    <row r="172" spans="1:13" ht="15.75" x14ac:dyDescent="0.25">
      <c r="A172" s="7">
        <v>6</v>
      </c>
      <c r="B172" s="8" t="s">
        <v>18</v>
      </c>
      <c r="C172" s="9">
        <v>16</v>
      </c>
      <c r="D172" s="59">
        <f t="shared" si="9"/>
        <v>54</v>
      </c>
      <c r="E172" s="59">
        <f t="shared" si="13"/>
        <v>0</v>
      </c>
      <c r="F172" s="59">
        <f t="shared" si="11"/>
        <v>22</v>
      </c>
      <c r="G172" s="59">
        <f t="shared" si="14"/>
        <v>0</v>
      </c>
      <c r="H172" s="59">
        <f t="shared" si="14"/>
        <v>12</v>
      </c>
      <c r="I172" s="59">
        <f t="shared" si="14"/>
        <v>0</v>
      </c>
      <c r="J172" s="59">
        <f t="shared" si="14"/>
        <v>0</v>
      </c>
      <c r="K172" s="59">
        <f t="shared" si="14"/>
        <v>0</v>
      </c>
      <c r="L172" s="60">
        <f t="shared" si="15"/>
        <v>88</v>
      </c>
      <c r="M172" s="62">
        <f t="shared" si="12"/>
        <v>88</v>
      </c>
    </row>
    <row r="173" spans="1:13" ht="15.75" x14ac:dyDescent="0.25">
      <c r="A173" s="7">
        <v>7</v>
      </c>
      <c r="B173" s="8" t="s">
        <v>19</v>
      </c>
      <c r="C173" s="9">
        <v>16</v>
      </c>
      <c r="D173" s="59">
        <f t="shared" si="9"/>
        <v>29</v>
      </c>
      <c r="E173" s="59">
        <f t="shared" si="13"/>
        <v>1</v>
      </c>
      <c r="F173" s="59">
        <f t="shared" si="11"/>
        <v>10</v>
      </c>
      <c r="G173" s="59">
        <f t="shared" si="14"/>
        <v>1</v>
      </c>
      <c r="H173" s="59">
        <f t="shared" si="14"/>
        <v>1</v>
      </c>
      <c r="I173" s="59">
        <f t="shared" si="14"/>
        <v>0</v>
      </c>
      <c r="J173" s="59">
        <f t="shared" si="14"/>
        <v>0</v>
      </c>
      <c r="K173" s="59">
        <f t="shared" si="14"/>
        <v>0</v>
      </c>
      <c r="L173" s="60">
        <f t="shared" si="15"/>
        <v>42</v>
      </c>
      <c r="M173" s="62">
        <f t="shared" si="12"/>
        <v>42</v>
      </c>
    </row>
    <row r="174" spans="1:13" ht="15.75" x14ac:dyDescent="0.25">
      <c r="A174" s="7">
        <v>8</v>
      </c>
      <c r="B174" s="8" t="s">
        <v>20</v>
      </c>
      <c r="C174" s="9">
        <v>16</v>
      </c>
      <c r="D174" s="59">
        <f t="shared" si="9"/>
        <v>35</v>
      </c>
      <c r="E174" s="59">
        <f t="shared" si="13"/>
        <v>1</v>
      </c>
      <c r="F174" s="59">
        <f t="shared" si="11"/>
        <v>6</v>
      </c>
      <c r="G174" s="59">
        <f t="shared" si="14"/>
        <v>1</v>
      </c>
      <c r="H174" s="59">
        <f t="shared" si="14"/>
        <v>0</v>
      </c>
      <c r="I174" s="59">
        <f t="shared" si="14"/>
        <v>0</v>
      </c>
      <c r="J174" s="59">
        <f t="shared" si="14"/>
        <v>0</v>
      </c>
      <c r="K174" s="59">
        <f t="shared" si="14"/>
        <v>0</v>
      </c>
      <c r="L174" s="60">
        <f t="shared" si="15"/>
        <v>43</v>
      </c>
      <c r="M174" s="62">
        <f t="shared" si="12"/>
        <v>43</v>
      </c>
    </row>
    <row r="175" spans="1:13" ht="15.75" x14ac:dyDescent="0.25">
      <c r="A175" s="7">
        <v>9</v>
      </c>
      <c r="B175" s="8" t="s">
        <v>21</v>
      </c>
      <c r="C175" s="9">
        <v>16</v>
      </c>
      <c r="D175" s="59">
        <f t="shared" si="9"/>
        <v>29</v>
      </c>
      <c r="E175" s="59">
        <f t="shared" si="13"/>
        <v>2</v>
      </c>
      <c r="F175" s="59">
        <f t="shared" si="11"/>
        <v>14</v>
      </c>
      <c r="G175" s="59">
        <f t="shared" si="14"/>
        <v>1</v>
      </c>
      <c r="H175" s="59">
        <f t="shared" si="14"/>
        <v>5</v>
      </c>
      <c r="I175" s="59">
        <f t="shared" si="14"/>
        <v>0</v>
      </c>
      <c r="J175" s="59">
        <f t="shared" si="14"/>
        <v>0</v>
      </c>
      <c r="K175" s="59">
        <f t="shared" si="14"/>
        <v>0</v>
      </c>
      <c r="L175" s="60">
        <f t="shared" si="15"/>
        <v>51</v>
      </c>
      <c r="M175" s="62">
        <f t="shared" si="12"/>
        <v>51</v>
      </c>
    </row>
    <row r="176" spans="1:13" ht="15.75" x14ac:dyDescent="0.25">
      <c r="A176" s="7">
        <v>10</v>
      </c>
      <c r="B176" s="8" t="s">
        <v>22</v>
      </c>
      <c r="C176" s="9">
        <v>16</v>
      </c>
      <c r="D176" s="59">
        <f t="shared" si="9"/>
        <v>38</v>
      </c>
      <c r="E176" s="59">
        <f t="shared" si="13"/>
        <v>2</v>
      </c>
      <c r="F176" s="59">
        <f t="shared" si="11"/>
        <v>12</v>
      </c>
      <c r="G176" s="59">
        <f t="shared" si="14"/>
        <v>0</v>
      </c>
      <c r="H176" s="59">
        <f t="shared" si="14"/>
        <v>0</v>
      </c>
      <c r="I176" s="59">
        <f t="shared" si="14"/>
        <v>0</v>
      </c>
      <c r="J176" s="59">
        <f t="shared" si="14"/>
        <v>0</v>
      </c>
      <c r="K176" s="59">
        <f t="shared" si="14"/>
        <v>0</v>
      </c>
      <c r="L176" s="60">
        <f t="shared" si="15"/>
        <v>52</v>
      </c>
      <c r="M176" s="62">
        <f t="shared" si="12"/>
        <v>52</v>
      </c>
    </row>
    <row r="177" spans="1:13" ht="15.75" x14ac:dyDescent="0.25">
      <c r="A177" s="7">
        <v>11</v>
      </c>
      <c r="B177" s="8" t="s">
        <v>23</v>
      </c>
      <c r="C177" s="9">
        <v>16</v>
      </c>
      <c r="D177" s="59">
        <f t="shared" si="9"/>
        <v>0</v>
      </c>
      <c r="E177" s="59">
        <f t="shared" si="13"/>
        <v>0</v>
      </c>
      <c r="F177" s="59">
        <f t="shared" si="11"/>
        <v>0</v>
      </c>
      <c r="G177" s="59">
        <f t="shared" si="14"/>
        <v>0</v>
      </c>
      <c r="H177" s="59">
        <f t="shared" si="14"/>
        <v>0</v>
      </c>
      <c r="I177" s="59">
        <f t="shared" si="14"/>
        <v>0</v>
      </c>
      <c r="J177" s="59">
        <f t="shared" si="14"/>
        <v>0</v>
      </c>
      <c r="K177" s="59">
        <f t="shared" si="14"/>
        <v>0</v>
      </c>
      <c r="L177" s="60">
        <f t="shared" si="15"/>
        <v>0</v>
      </c>
      <c r="M177" s="62">
        <f t="shared" si="12"/>
        <v>0</v>
      </c>
    </row>
    <row r="178" spans="1:13" ht="15.75" x14ac:dyDescent="0.25">
      <c r="A178" s="7">
        <v>12</v>
      </c>
      <c r="B178" s="8" t="s">
        <v>24</v>
      </c>
      <c r="C178" s="9">
        <v>16</v>
      </c>
      <c r="D178" s="59">
        <f t="shared" si="9"/>
        <v>74</v>
      </c>
      <c r="E178" s="59">
        <f t="shared" si="13"/>
        <v>5</v>
      </c>
      <c r="F178" s="59">
        <f t="shared" si="11"/>
        <v>40</v>
      </c>
      <c r="G178" s="59">
        <f t="shared" ref="G178:K187" si="16">G20+G60+G100+G139</f>
        <v>1</v>
      </c>
      <c r="H178" s="59">
        <f t="shared" si="16"/>
        <v>8</v>
      </c>
      <c r="I178" s="59">
        <f t="shared" si="16"/>
        <v>0</v>
      </c>
      <c r="J178" s="59">
        <f t="shared" si="16"/>
        <v>0</v>
      </c>
      <c r="K178" s="59">
        <f t="shared" si="16"/>
        <v>0</v>
      </c>
      <c r="L178" s="60">
        <f t="shared" si="15"/>
        <v>128</v>
      </c>
      <c r="M178" s="62">
        <f t="shared" si="12"/>
        <v>128</v>
      </c>
    </row>
    <row r="179" spans="1:13" ht="15.75" x14ac:dyDescent="0.25">
      <c r="A179" s="7">
        <v>13</v>
      </c>
      <c r="B179" s="8" t="s">
        <v>25</v>
      </c>
      <c r="C179" s="9">
        <v>16</v>
      </c>
      <c r="D179" s="59">
        <f t="shared" si="9"/>
        <v>44</v>
      </c>
      <c r="E179" s="59">
        <f t="shared" si="13"/>
        <v>2</v>
      </c>
      <c r="F179" s="59">
        <f t="shared" si="11"/>
        <v>18</v>
      </c>
      <c r="G179" s="59">
        <f t="shared" si="16"/>
        <v>1</v>
      </c>
      <c r="H179" s="59">
        <f t="shared" si="16"/>
        <v>10</v>
      </c>
      <c r="I179" s="59">
        <f t="shared" si="16"/>
        <v>0</v>
      </c>
      <c r="J179" s="59">
        <f t="shared" si="16"/>
        <v>0</v>
      </c>
      <c r="K179" s="59">
        <f t="shared" si="16"/>
        <v>0</v>
      </c>
      <c r="L179" s="60">
        <f t="shared" si="15"/>
        <v>75</v>
      </c>
      <c r="M179" s="62">
        <f t="shared" si="12"/>
        <v>75</v>
      </c>
    </row>
    <row r="180" spans="1:13" ht="15.75" x14ac:dyDescent="0.25">
      <c r="A180" s="7">
        <v>14</v>
      </c>
      <c r="B180" s="8" t="s">
        <v>26</v>
      </c>
      <c r="C180" s="9">
        <v>16</v>
      </c>
      <c r="D180" s="59">
        <f t="shared" si="9"/>
        <v>86</v>
      </c>
      <c r="E180" s="59">
        <f t="shared" si="13"/>
        <v>4</v>
      </c>
      <c r="F180" s="59">
        <f t="shared" si="11"/>
        <v>41</v>
      </c>
      <c r="G180" s="59">
        <f t="shared" si="16"/>
        <v>1</v>
      </c>
      <c r="H180" s="59">
        <f t="shared" si="16"/>
        <v>16</v>
      </c>
      <c r="I180" s="59">
        <f t="shared" si="16"/>
        <v>0</v>
      </c>
      <c r="J180" s="59">
        <f t="shared" si="16"/>
        <v>0</v>
      </c>
      <c r="K180" s="59">
        <f t="shared" si="16"/>
        <v>0</v>
      </c>
      <c r="L180" s="60">
        <f t="shared" si="15"/>
        <v>148</v>
      </c>
      <c r="M180" s="62">
        <f t="shared" si="12"/>
        <v>148</v>
      </c>
    </row>
    <row r="181" spans="1:13" ht="15.75" x14ac:dyDescent="0.25">
      <c r="A181" s="7">
        <v>15</v>
      </c>
      <c r="B181" s="8" t="s">
        <v>27</v>
      </c>
      <c r="C181" s="9">
        <v>16</v>
      </c>
      <c r="D181" s="59">
        <f t="shared" si="9"/>
        <v>53</v>
      </c>
      <c r="E181" s="59">
        <f t="shared" si="13"/>
        <v>2</v>
      </c>
      <c r="F181" s="59">
        <f t="shared" si="11"/>
        <v>10</v>
      </c>
      <c r="G181" s="59">
        <f t="shared" si="16"/>
        <v>0</v>
      </c>
      <c r="H181" s="59">
        <f t="shared" si="16"/>
        <v>2</v>
      </c>
      <c r="I181" s="59">
        <f t="shared" si="16"/>
        <v>0</v>
      </c>
      <c r="J181" s="59">
        <f t="shared" si="16"/>
        <v>0</v>
      </c>
      <c r="K181" s="59">
        <f t="shared" si="16"/>
        <v>0</v>
      </c>
      <c r="L181" s="60">
        <f t="shared" si="15"/>
        <v>67</v>
      </c>
      <c r="M181" s="62">
        <f t="shared" si="12"/>
        <v>67</v>
      </c>
    </row>
    <row r="182" spans="1:13" ht="15.75" x14ac:dyDescent="0.25">
      <c r="A182" s="7">
        <v>16</v>
      </c>
      <c r="B182" s="8" t="s">
        <v>28</v>
      </c>
      <c r="C182" s="9">
        <v>16</v>
      </c>
      <c r="D182" s="59">
        <f t="shared" si="9"/>
        <v>23</v>
      </c>
      <c r="E182" s="59">
        <f t="shared" si="13"/>
        <v>2</v>
      </c>
      <c r="F182" s="59">
        <f t="shared" si="11"/>
        <v>7</v>
      </c>
      <c r="G182" s="59">
        <f t="shared" si="16"/>
        <v>0</v>
      </c>
      <c r="H182" s="59">
        <f t="shared" si="16"/>
        <v>1</v>
      </c>
      <c r="I182" s="59">
        <f t="shared" si="16"/>
        <v>0</v>
      </c>
      <c r="J182" s="59">
        <f t="shared" si="16"/>
        <v>0</v>
      </c>
      <c r="K182" s="59">
        <f t="shared" si="16"/>
        <v>0</v>
      </c>
      <c r="L182" s="60">
        <f t="shared" si="15"/>
        <v>33</v>
      </c>
      <c r="M182" s="62">
        <f t="shared" si="12"/>
        <v>33</v>
      </c>
    </row>
    <row r="183" spans="1:13" ht="15.75" x14ac:dyDescent="0.25">
      <c r="A183" s="7">
        <v>17</v>
      </c>
      <c r="B183" s="8" t="s">
        <v>29</v>
      </c>
      <c r="C183" s="9">
        <v>16</v>
      </c>
      <c r="D183" s="59">
        <f t="shared" si="9"/>
        <v>10</v>
      </c>
      <c r="E183" s="59">
        <f t="shared" si="13"/>
        <v>0</v>
      </c>
      <c r="F183" s="59">
        <f t="shared" si="11"/>
        <v>4</v>
      </c>
      <c r="G183" s="59">
        <f t="shared" si="16"/>
        <v>0</v>
      </c>
      <c r="H183" s="59">
        <f t="shared" si="16"/>
        <v>0</v>
      </c>
      <c r="I183" s="59">
        <f t="shared" si="16"/>
        <v>0</v>
      </c>
      <c r="J183" s="59">
        <f t="shared" si="16"/>
        <v>0</v>
      </c>
      <c r="K183" s="59">
        <f t="shared" si="16"/>
        <v>0</v>
      </c>
      <c r="L183" s="60">
        <f t="shared" si="15"/>
        <v>14</v>
      </c>
      <c r="M183" s="62">
        <f t="shared" si="12"/>
        <v>14</v>
      </c>
    </row>
    <row r="184" spans="1:13" ht="15.75" x14ac:dyDescent="0.25">
      <c r="A184" s="7">
        <v>18</v>
      </c>
      <c r="B184" s="8" t="s">
        <v>30</v>
      </c>
      <c r="C184" s="9">
        <v>16</v>
      </c>
      <c r="D184" s="59">
        <f t="shared" si="9"/>
        <v>9</v>
      </c>
      <c r="E184" s="59">
        <f t="shared" si="13"/>
        <v>0</v>
      </c>
      <c r="F184" s="59">
        <f t="shared" si="11"/>
        <v>7</v>
      </c>
      <c r="G184" s="59">
        <f t="shared" si="16"/>
        <v>0</v>
      </c>
      <c r="H184" s="59">
        <f t="shared" si="16"/>
        <v>2</v>
      </c>
      <c r="I184" s="59">
        <f t="shared" si="16"/>
        <v>0</v>
      </c>
      <c r="J184" s="59">
        <f t="shared" si="16"/>
        <v>0</v>
      </c>
      <c r="K184" s="59">
        <f t="shared" si="16"/>
        <v>0</v>
      </c>
      <c r="L184" s="60">
        <f t="shared" si="15"/>
        <v>18</v>
      </c>
      <c r="M184" s="62">
        <f t="shared" si="12"/>
        <v>18</v>
      </c>
    </row>
    <row r="185" spans="1:13" ht="15.75" x14ac:dyDescent="0.25">
      <c r="A185" s="7">
        <v>19</v>
      </c>
      <c r="B185" s="8" t="s">
        <v>31</v>
      </c>
      <c r="C185" s="9">
        <v>16</v>
      </c>
      <c r="D185" s="59">
        <f t="shared" si="9"/>
        <v>51</v>
      </c>
      <c r="E185" s="59">
        <f t="shared" si="13"/>
        <v>0</v>
      </c>
      <c r="F185" s="59">
        <f t="shared" si="11"/>
        <v>24</v>
      </c>
      <c r="G185" s="59">
        <f t="shared" si="16"/>
        <v>0</v>
      </c>
      <c r="H185" s="59">
        <f t="shared" si="16"/>
        <v>1</v>
      </c>
      <c r="I185" s="59">
        <f t="shared" si="16"/>
        <v>0</v>
      </c>
      <c r="J185" s="59">
        <f t="shared" si="16"/>
        <v>0</v>
      </c>
      <c r="K185" s="59">
        <f t="shared" si="16"/>
        <v>0</v>
      </c>
      <c r="L185" s="60">
        <f t="shared" si="15"/>
        <v>76</v>
      </c>
      <c r="M185" s="62">
        <f t="shared" si="12"/>
        <v>76</v>
      </c>
    </row>
    <row r="186" spans="1:13" ht="15.75" x14ac:dyDescent="0.25">
      <c r="A186" s="7">
        <v>20</v>
      </c>
      <c r="B186" s="8" t="s">
        <v>32</v>
      </c>
      <c r="C186" s="9">
        <v>16</v>
      </c>
      <c r="D186" s="59">
        <f t="shared" si="9"/>
        <v>17</v>
      </c>
      <c r="E186" s="59">
        <f t="shared" si="13"/>
        <v>0</v>
      </c>
      <c r="F186" s="59">
        <f t="shared" si="11"/>
        <v>6</v>
      </c>
      <c r="G186" s="59">
        <f t="shared" si="16"/>
        <v>0</v>
      </c>
      <c r="H186" s="59">
        <f t="shared" si="16"/>
        <v>1</v>
      </c>
      <c r="I186" s="59">
        <f t="shared" si="16"/>
        <v>0</v>
      </c>
      <c r="J186" s="59">
        <f t="shared" si="16"/>
        <v>0</v>
      </c>
      <c r="K186" s="59">
        <f t="shared" si="16"/>
        <v>0</v>
      </c>
      <c r="L186" s="60">
        <f t="shared" si="15"/>
        <v>24</v>
      </c>
      <c r="M186" s="62">
        <f t="shared" si="12"/>
        <v>24</v>
      </c>
    </row>
    <row r="187" spans="1:13" ht="15.75" x14ac:dyDescent="0.25">
      <c r="A187" s="7">
        <v>21</v>
      </c>
      <c r="B187" s="8" t="s">
        <v>33</v>
      </c>
      <c r="C187" s="9">
        <v>16</v>
      </c>
      <c r="D187" s="59">
        <f t="shared" si="9"/>
        <v>6</v>
      </c>
      <c r="E187" s="59">
        <f t="shared" si="13"/>
        <v>0</v>
      </c>
      <c r="F187" s="59">
        <f t="shared" si="11"/>
        <v>3</v>
      </c>
      <c r="G187" s="59">
        <f t="shared" si="16"/>
        <v>0</v>
      </c>
      <c r="H187" s="59">
        <f t="shared" si="16"/>
        <v>0</v>
      </c>
      <c r="I187" s="59">
        <f t="shared" si="16"/>
        <v>0</v>
      </c>
      <c r="J187" s="59">
        <f t="shared" si="16"/>
        <v>0</v>
      </c>
      <c r="K187" s="59">
        <f t="shared" si="16"/>
        <v>0</v>
      </c>
      <c r="L187" s="60">
        <f t="shared" si="15"/>
        <v>9</v>
      </c>
      <c r="M187" s="62">
        <f t="shared" si="12"/>
        <v>9</v>
      </c>
    </row>
    <row r="188" spans="1:13" ht="15.75" x14ac:dyDescent="0.25">
      <c r="A188" s="7">
        <v>22</v>
      </c>
      <c r="B188" s="8" t="s">
        <v>34</v>
      </c>
      <c r="C188" s="9">
        <v>16</v>
      </c>
      <c r="D188" s="59">
        <f t="shared" si="9"/>
        <v>54</v>
      </c>
      <c r="E188" s="59">
        <f t="shared" si="13"/>
        <v>2</v>
      </c>
      <c r="F188" s="59">
        <f t="shared" si="11"/>
        <v>21</v>
      </c>
      <c r="G188" s="59">
        <f t="shared" ref="G188:K195" si="17">G30+G70+G110+G149</f>
        <v>0</v>
      </c>
      <c r="H188" s="59">
        <f t="shared" si="17"/>
        <v>3</v>
      </c>
      <c r="I188" s="59">
        <f t="shared" si="17"/>
        <v>0</v>
      </c>
      <c r="J188" s="59">
        <f t="shared" si="17"/>
        <v>0</v>
      </c>
      <c r="K188" s="59">
        <f t="shared" si="17"/>
        <v>0</v>
      </c>
      <c r="L188" s="60">
        <f t="shared" si="15"/>
        <v>80</v>
      </c>
      <c r="M188" s="62">
        <f t="shared" si="12"/>
        <v>80</v>
      </c>
    </row>
    <row r="189" spans="1:13" ht="15.75" x14ac:dyDescent="0.25">
      <c r="A189" s="7">
        <v>23</v>
      </c>
      <c r="B189" s="8" t="s">
        <v>35</v>
      </c>
      <c r="C189" s="9">
        <v>16</v>
      </c>
      <c r="D189" s="59">
        <f t="shared" si="9"/>
        <v>11</v>
      </c>
      <c r="E189" s="59">
        <f t="shared" si="13"/>
        <v>0</v>
      </c>
      <c r="F189" s="59">
        <f t="shared" si="11"/>
        <v>9</v>
      </c>
      <c r="G189" s="59">
        <f t="shared" si="17"/>
        <v>0</v>
      </c>
      <c r="H189" s="59">
        <f t="shared" si="17"/>
        <v>2</v>
      </c>
      <c r="I189" s="59">
        <f t="shared" si="17"/>
        <v>0</v>
      </c>
      <c r="J189" s="59">
        <f t="shared" si="17"/>
        <v>0</v>
      </c>
      <c r="K189" s="59">
        <f t="shared" si="17"/>
        <v>0</v>
      </c>
      <c r="L189" s="60">
        <f t="shared" si="15"/>
        <v>22</v>
      </c>
      <c r="M189" s="62">
        <f t="shared" si="12"/>
        <v>22</v>
      </c>
    </row>
    <row r="190" spans="1:13" ht="15.75" x14ac:dyDescent="0.25">
      <c r="A190" s="7">
        <v>24</v>
      </c>
      <c r="B190" s="8" t="s">
        <v>36</v>
      </c>
      <c r="C190" s="9">
        <v>16</v>
      </c>
      <c r="D190" s="59">
        <f t="shared" si="9"/>
        <v>17</v>
      </c>
      <c r="E190" s="59">
        <f t="shared" si="13"/>
        <v>0</v>
      </c>
      <c r="F190" s="59">
        <f t="shared" si="11"/>
        <v>5</v>
      </c>
      <c r="G190" s="59">
        <f t="shared" si="17"/>
        <v>0</v>
      </c>
      <c r="H190" s="59">
        <f t="shared" si="17"/>
        <v>2</v>
      </c>
      <c r="I190" s="59">
        <f t="shared" si="17"/>
        <v>0</v>
      </c>
      <c r="J190" s="59">
        <f t="shared" si="17"/>
        <v>0</v>
      </c>
      <c r="K190" s="59">
        <f t="shared" si="17"/>
        <v>0</v>
      </c>
      <c r="L190" s="60">
        <f t="shared" si="15"/>
        <v>24</v>
      </c>
      <c r="M190" s="62">
        <f t="shared" si="12"/>
        <v>24</v>
      </c>
    </row>
    <row r="191" spans="1:13" ht="15.75" x14ac:dyDescent="0.25">
      <c r="A191" s="7">
        <v>25</v>
      </c>
      <c r="B191" s="18" t="s">
        <v>37</v>
      </c>
      <c r="C191" s="19">
        <v>16</v>
      </c>
      <c r="D191" s="59">
        <f t="shared" si="9"/>
        <v>53</v>
      </c>
      <c r="E191" s="59">
        <f t="shared" si="13"/>
        <v>2</v>
      </c>
      <c r="F191" s="59">
        <f t="shared" si="11"/>
        <v>12</v>
      </c>
      <c r="G191" s="59">
        <f t="shared" si="17"/>
        <v>3</v>
      </c>
      <c r="H191" s="59">
        <f t="shared" si="17"/>
        <v>4</v>
      </c>
      <c r="I191" s="59">
        <f t="shared" si="17"/>
        <v>0</v>
      </c>
      <c r="J191" s="59">
        <f t="shared" si="17"/>
        <v>0</v>
      </c>
      <c r="K191" s="59">
        <f t="shared" si="17"/>
        <v>0</v>
      </c>
      <c r="L191" s="60">
        <f t="shared" si="15"/>
        <v>74</v>
      </c>
      <c r="M191" s="62">
        <f t="shared" si="12"/>
        <v>74</v>
      </c>
    </row>
    <row r="192" spans="1:13" ht="15.75" x14ac:dyDescent="0.25">
      <c r="A192" s="7">
        <v>26</v>
      </c>
      <c r="B192" s="8" t="s">
        <v>38</v>
      </c>
      <c r="C192" s="22">
        <v>16</v>
      </c>
      <c r="D192" s="59">
        <f t="shared" si="9"/>
        <v>53</v>
      </c>
      <c r="E192" s="59">
        <f t="shared" si="13"/>
        <v>2</v>
      </c>
      <c r="F192" s="59">
        <f t="shared" si="11"/>
        <v>22</v>
      </c>
      <c r="G192" s="59">
        <f t="shared" si="17"/>
        <v>1</v>
      </c>
      <c r="H192" s="59">
        <f t="shared" si="17"/>
        <v>8</v>
      </c>
      <c r="I192" s="59">
        <f t="shared" si="17"/>
        <v>0</v>
      </c>
      <c r="J192" s="59">
        <f t="shared" si="17"/>
        <v>0</v>
      </c>
      <c r="K192" s="59">
        <f t="shared" si="17"/>
        <v>0</v>
      </c>
      <c r="L192" s="60">
        <f t="shared" si="15"/>
        <v>86</v>
      </c>
      <c r="M192" s="62">
        <f t="shared" si="12"/>
        <v>86</v>
      </c>
    </row>
    <row r="193" spans="1:13" ht="15.75" x14ac:dyDescent="0.25">
      <c r="A193" s="7">
        <v>27</v>
      </c>
      <c r="B193" s="18" t="s">
        <v>39</v>
      </c>
      <c r="C193" s="22">
        <v>16</v>
      </c>
      <c r="D193" s="59">
        <f t="shared" si="9"/>
        <v>0</v>
      </c>
      <c r="E193" s="59">
        <f t="shared" si="13"/>
        <v>0</v>
      </c>
      <c r="F193" s="59">
        <f t="shared" si="11"/>
        <v>0</v>
      </c>
      <c r="G193" s="59">
        <f t="shared" si="17"/>
        <v>0</v>
      </c>
      <c r="H193" s="59">
        <f t="shared" si="17"/>
        <v>0</v>
      </c>
      <c r="I193" s="59">
        <f t="shared" si="17"/>
        <v>0</v>
      </c>
      <c r="J193" s="59">
        <f t="shared" si="17"/>
        <v>0</v>
      </c>
      <c r="K193" s="59">
        <f t="shared" si="17"/>
        <v>0</v>
      </c>
      <c r="L193" s="60">
        <f t="shared" si="15"/>
        <v>0</v>
      </c>
      <c r="M193" s="62">
        <f t="shared" si="12"/>
        <v>0</v>
      </c>
    </row>
    <row r="194" spans="1:13" ht="15.75" x14ac:dyDescent="0.25">
      <c r="A194" s="7">
        <v>28</v>
      </c>
      <c r="B194" s="18" t="s">
        <v>40</v>
      </c>
      <c r="C194" s="22">
        <v>16</v>
      </c>
      <c r="D194" s="59">
        <f t="shared" si="9"/>
        <v>0</v>
      </c>
      <c r="E194" s="59">
        <f t="shared" si="13"/>
        <v>0</v>
      </c>
      <c r="F194" s="59">
        <f t="shared" si="11"/>
        <v>0</v>
      </c>
      <c r="G194" s="59">
        <f t="shared" si="17"/>
        <v>0</v>
      </c>
      <c r="H194" s="59">
        <f t="shared" si="17"/>
        <v>0</v>
      </c>
      <c r="I194" s="59">
        <f t="shared" si="17"/>
        <v>0</v>
      </c>
      <c r="J194" s="59">
        <f t="shared" si="17"/>
        <v>0</v>
      </c>
      <c r="K194" s="59">
        <f t="shared" si="17"/>
        <v>0</v>
      </c>
      <c r="L194" s="60">
        <f t="shared" si="15"/>
        <v>0</v>
      </c>
      <c r="M194" s="62">
        <f t="shared" si="12"/>
        <v>0</v>
      </c>
    </row>
    <row r="195" spans="1:13" ht="20.25" customHeight="1" thickBot="1" x14ac:dyDescent="0.3">
      <c r="A195" s="40">
        <v>29</v>
      </c>
      <c r="B195" s="18" t="s">
        <v>41</v>
      </c>
      <c r="C195" s="22">
        <v>16</v>
      </c>
      <c r="D195" s="59">
        <f t="shared" si="9"/>
        <v>0</v>
      </c>
      <c r="E195" s="59">
        <f t="shared" si="13"/>
        <v>0</v>
      </c>
      <c r="F195" s="59">
        <f t="shared" si="11"/>
        <v>0</v>
      </c>
      <c r="G195" s="59">
        <f t="shared" si="17"/>
        <v>0</v>
      </c>
      <c r="H195" s="59">
        <f t="shared" si="17"/>
        <v>0</v>
      </c>
      <c r="I195" s="59">
        <f t="shared" si="17"/>
        <v>0</v>
      </c>
      <c r="J195" s="59">
        <f t="shared" si="17"/>
        <v>0</v>
      </c>
      <c r="K195" s="59">
        <f t="shared" si="17"/>
        <v>0</v>
      </c>
      <c r="L195" s="60">
        <f t="shared" si="15"/>
        <v>0</v>
      </c>
      <c r="M195" s="62">
        <f t="shared" si="12"/>
        <v>0</v>
      </c>
    </row>
    <row r="196" spans="1:13" ht="15.75" x14ac:dyDescent="0.25">
      <c r="A196" s="234" t="s">
        <v>42</v>
      </c>
      <c r="B196" s="234"/>
      <c r="C196" s="63">
        <v>16</v>
      </c>
      <c r="D196" s="64">
        <f>D38+D78+D118+D157</f>
        <v>1070</v>
      </c>
      <c r="E196" s="64">
        <f t="shared" si="13"/>
        <v>33</v>
      </c>
      <c r="F196" s="64">
        <f t="shared" si="11"/>
        <v>399</v>
      </c>
      <c r="G196" s="64">
        <f t="shared" si="11"/>
        <v>12</v>
      </c>
      <c r="H196" s="64">
        <f t="shared" si="11"/>
        <v>101</v>
      </c>
      <c r="I196" s="64">
        <f t="shared" si="11"/>
        <v>0</v>
      </c>
      <c r="J196" s="64">
        <f t="shared" si="11"/>
        <v>0</v>
      </c>
      <c r="K196" s="64">
        <f t="shared" si="11"/>
        <v>0</v>
      </c>
      <c r="L196" s="67">
        <f>SUM(D196:K196)</f>
        <v>1615</v>
      </c>
      <c r="M196" s="68">
        <f t="shared" si="12"/>
        <v>1615</v>
      </c>
    </row>
    <row r="197" spans="1:13" ht="15.75" x14ac:dyDescent="0.25">
      <c r="A197" s="234" t="s">
        <v>43</v>
      </c>
      <c r="B197" s="234"/>
      <c r="C197" s="69">
        <v>16</v>
      </c>
      <c r="D197" s="70">
        <f t="shared" ref="D197:K197" si="18">SUM(D167:D191)</f>
        <v>1017</v>
      </c>
      <c r="E197" s="120">
        <f t="shared" si="18"/>
        <v>31</v>
      </c>
      <c r="F197" s="70">
        <f t="shared" si="18"/>
        <v>377</v>
      </c>
      <c r="G197" s="120">
        <f t="shared" si="18"/>
        <v>11</v>
      </c>
      <c r="H197" s="70">
        <f t="shared" si="18"/>
        <v>93</v>
      </c>
      <c r="I197" s="120">
        <f t="shared" si="18"/>
        <v>0</v>
      </c>
      <c r="J197" s="70">
        <f t="shared" si="18"/>
        <v>0</v>
      </c>
      <c r="K197" s="120">
        <f t="shared" si="18"/>
        <v>0</v>
      </c>
      <c r="L197" s="73">
        <f>D197+F197+H197+E197+G197+I197+J197+K197</f>
        <v>1529</v>
      </c>
      <c r="M197" s="73">
        <f>SUM(M167:M191)</f>
        <v>1529</v>
      </c>
    </row>
  </sheetData>
  <protectedRanges>
    <protectedRange sqref="H78:H79 J78:J79 E9:E37 G9:G37 H9:H39 J9:J39 E89:E117 G89:G117 H89:H119 I89:I117 J89:J119 K89:K117 G154:G156 E154:E156 I154:I156 H154:H158 K154:K156 J154:J158" name="Діапазон2"/>
    <protectedRange sqref="E9:E37 G9:G37 I9:I37 K9:K37 E89:E117 G89:G117 I89:I117 K89:K117 G154:G156 E154:E156 I154:I156 K154:K156" name="Діапазон1"/>
  </protectedRanges>
  <mergeCells count="81">
    <mergeCell ref="A196:B196"/>
    <mergeCell ref="A197:B197"/>
    <mergeCell ref="D163:K163"/>
    <mergeCell ref="L163:L165"/>
    <mergeCell ref="D164:E164"/>
    <mergeCell ref="F164:G164"/>
    <mergeCell ref="H164:I164"/>
    <mergeCell ref="J164:K164"/>
    <mergeCell ref="D165:E165"/>
    <mergeCell ref="F165:G165"/>
    <mergeCell ref="H165:I165"/>
    <mergeCell ref="J165:K165"/>
    <mergeCell ref="C163:C166"/>
    <mergeCell ref="A157:B157"/>
    <mergeCell ref="A158:B158"/>
    <mergeCell ref="A162:B162"/>
    <mergeCell ref="A163:A166"/>
    <mergeCell ref="B163:B166"/>
    <mergeCell ref="D124:K124"/>
    <mergeCell ref="L124:L126"/>
    <mergeCell ref="D125:E125"/>
    <mergeCell ref="F125:G125"/>
    <mergeCell ref="H125:I125"/>
    <mergeCell ref="J125:K125"/>
    <mergeCell ref="D126:E126"/>
    <mergeCell ref="F126:G126"/>
    <mergeCell ref="H126:I126"/>
    <mergeCell ref="J126:K126"/>
    <mergeCell ref="D85:K85"/>
    <mergeCell ref="L85:L87"/>
    <mergeCell ref="D86:E86"/>
    <mergeCell ref="F86:G86"/>
    <mergeCell ref="H86:I86"/>
    <mergeCell ref="J86:K86"/>
    <mergeCell ref="D87:E87"/>
    <mergeCell ref="F87:G87"/>
    <mergeCell ref="H87:I87"/>
    <mergeCell ref="J87:K87"/>
    <mergeCell ref="A85:A88"/>
    <mergeCell ref="B85:B88"/>
    <mergeCell ref="C124:C127"/>
    <mergeCell ref="C85:C88"/>
    <mergeCell ref="A118:B118"/>
    <mergeCell ref="A119:B119"/>
    <mergeCell ref="A123:B123"/>
    <mergeCell ref="A124:A127"/>
    <mergeCell ref="B124:B127"/>
    <mergeCell ref="A78:B78"/>
    <mergeCell ref="C45:C48"/>
    <mergeCell ref="D45:K45"/>
    <mergeCell ref="A79:B79"/>
    <mergeCell ref="A84:B84"/>
    <mergeCell ref="A38:B38"/>
    <mergeCell ref="A39:B39"/>
    <mergeCell ref="A44:B44"/>
    <mergeCell ref="A45:A48"/>
    <mergeCell ref="B45:B48"/>
    <mergeCell ref="L5:L7"/>
    <mergeCell ref="D6:E6"/>
    <mergeCell ref="F6:G6"/>
    <mergeCell ref="H6:I6"/>
    <mergeCell ref="J6:K6"/>
    <mergeCell ref="D7:E7"/>
    <mergeCell ref="F7:G7"/>
    <mergeCell ref="H7:I7"/>
    <mergeCell ref="J7:K7"/>
    <mergeCell ref="L45:L47"/>
    <mergeCell ref="D46:E46"/>
    <mergeCell ref="F46:G46"/>
    <mergeCell ref="H46:I46"/>
    <mergeCell ref="J46:K46"/>
    <mergeCell ref="D47:E47"/>
    <mergeCell ref="F47:G47"/>
    <mergeCell ref="H47:I47"/>
    <mergeCell ref="J47:K47"/>
    <mergeCell ref="A1:I1"/>
    <mergeCell ref="A4:B4"/>
    <mergeCell ref="A5:A8"/>
    <mergeCell ref="B5:B8"/>
    <mergeCell ref="C5:C8"/>
    <mergeCell ref="D5:K5"/>
  </mergeCells>
  <pageMargins left="0.7" right="0.7" top="0.75" bottom="0.75" header="0.3" footer="0.3"/>
  <ignoredErrors>
    <ignoredError sqref="E89:E118 F89:F93 F107:F118 D118 F94:F95 F100:F103 F104:F106 F97:F99 F96:K96 G89:G93 G94:G95 G109:G117 G97:G100 G101:G108 H89:H95 H97:H117 I89:I95 I97:I103 I104:I117 J89:J95 J97:J98 J99:J117 K89:K94 K97:K117 K95" unlockedFormula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1DB5B3-DA71-4044-99F7-E39B5F669197}">
  <dimension ref="A1:Q197"/>
  <sheetViews>
    <sheetView topLeftCell="A154" zoomScale="75" zoomScaleNormal="75" workbookViewId="0">
      <selection activeCell="O171" sqref="O171"/>
    </sheetView>
  </sheetViews>
  <sheetFormatPr defaultRowHeight="15" x14ac:dyDescent="0.25"/>
  <cols>
    <col min="1" max="1" width="5.28515625" customWidth="1"/>
    <col min="2" max="2" width="24" customWidth="1"/>
    <col min="4" max="4" width="11" customWidth="1"/>
    <col min="6" max="6" width="10.5703125" customWidth="1"/>
    <col min="8" max="8" width="10.42578125" customWidth="1"/>
    <col min="10" max="10" width="10.42578125" customWidth="1"/>
    <col min="257" max="257" width="5.28515625" customWidth="1"/>
    <col min="258" max="258" width="24" customWidth="1"/>
    <col min="260" max="260" width="11" customWidth="1"/>
    <col min="262" max="262" width="10.5703125" customWidth="1"/>
    <col min="264" max="264" width="10.42578125" customWidth="1"/>
    <col min="266" max="266" width="10.42578125" customWidth="1"/>
    <col min="513" max="513" width="5.28515625" customWidth="1"/>
    <col min="514" max="514" width="24" customWidth="1"/>
    <col min="516" max="516" width="11" customWidth="1"/>
    <col min="518" max="518" width="10.5703125" customWidth="1"/>
    <col min="520" max="520" width="10.42578125" customWidth="1"/>
    <col min="522" max="522" width="10.42578125" customWidth="1"/>
    <col min="769" max="769" width="5.28515625" customWidth="1"/>
    <col min="770" max="770" width="24" customWidth="1"/>
    <col min="772" max="772" width="11" customWidth="1"/>
    <col min="774" max="774" width="10.5703125" customWidth="1"/>
    <col min="776" max="776" width="10.42578125" customWidth="1"/>
    <col min="778" max="778" width="10.42578125" customWidth="1"/>
    <col min="1025" max="1025" width="5.28515625" customWidth="1"/>
    <col min="1026" max="1026" width="24" customWidth="1"/>
    <col min="1028" max="1028" width="11" customWidth="1"/>
    <col min="1030" max="1030" width="10.5703125" customWidth="1"/>
    <col min="1032" max="1032" width="10.42578125" customWidth="1"/>
    <col min="1034" max="1034" width="10.42578125" customWidth="1"/>
    <col min="1281" max="1281" width="5.28515625" customWidth="1"/>
    <col min="1282" max="1282" width="24" customWidth="1"/>
    <col min="1284" max="1284" width="11" customWidth="1"/>
    <col min="1286" max="1286" width="10.5703125" customWidth="1"/>
    <col min="1288" max="1288" width="10.42578125" customWidth="1"/>
    <col min="1290" max="1290" width="10.42578125" customWidth="1"/>
    <col min="1537" max="1537" width="5.28515625" customWidth="1"/>
    <col min="1538" max="1538" width="24" customWidth="1"/>
    <col min="1540" max="1540" width="11" customWidth="1"/>
    <col min="1542" max="1542" width="10.5703125" customWidth="1"/>
    <col min="1544" max="1544" width="10.42578125" customWidth="1"/>
    <col min="1546" max="1546" width="10.42578125" customWidth="1"/>
    <col min="1793" max="1793" width="5.28515625" customWidth="1"/>
    <col min="1794" max="1794" width="24" customWidth="1"/>
    <col min="1796" max="1796" width="11" customWidth="1"/>
    <col min="1798" max="1798" width="10.5703125" customWidth="1"/>
    <col min="1800" max="1800" width="10.42578125" customWidth="1"/>
    <col min="1802" max="1802" width="10.42578125" customWidth="1"/>
    <col min="2049" max="2049" width="5.28515625" customWidth="1"/>
    <col min="2050" max="2050" width="24" customWidth="1"/>
    <col min="2052" max="2052" width="11" customWidth="1"/>
    <col min="2054" max="2054" width="10.5703125" customWidth="1"/>
    <col min="2056" max="2056" width="10.42578125" customWidth="1"/>
    <col min="2058" max="2058" width="10.42578125" customWidth="1"/>
    <col min="2305" max="2305" width="5.28515625" customWidth="1"/>
    <col min="2306" max="2306" width="24" customWidth="1"/>
    <col min="2308" max="2308" width="11" customWidth="1"/>
    <col min="2310" max="2310" width="10.5703125" customWidth="1"/>
    <col min="2312" max="2312" width="10.42578125" customWidth="1"/>
    <col min="2314" max="2314" width="10.42578125" customWidth="1"/>
    <col min="2561" max="2561" width="5.28515625" customWidth="1"/>
    <col min="2562" max="2562" width="24" customWidth="1"/>
    <col min="2564" max="2564" width="11" customWidth="1"/>
    <col min="2566" max="2566" width="10.5703125" customWidth="1"/>
    <col min="2568" max="2568" width="10.42578125" customWidth="1"/>
    <col min="2570" max="2570" width="10.42578125" customWidth="1"/>
    <col min="2817" max="2817" width="5.28515625" customWidth="1"/>
    <col min="2818" max="2818" width="24" customWidth="1"/>
    <col min="2820" max="2820" width="11" customWidth="1"/>
    <col min="2822" max="2822" width="10.5703125" customWidth="1"/>
    <col min="2824" max="2824" width="10.42578125" customWidth="1"/>
    <col min="2826" max="2826" width="10.42578125" customWidth="1"/>
    <col min="3073" max="3073" width="5.28515625" customWidth="1"/>
    <col min="3074" max="3074" width="24" customWidth="1"/>
    <col min="3076" max="3076" width="11" customWidth="1"/>
    <col min="3078" max="3078" width="10.5703125" customWidth="1"/>
    <col min="3080" max="3080" width="10.42578125" customWidth="1"/>
    <col min="3082" max="3082" width="10.42578125" customWidth="1"/>
    <col min="3329" max="3329" width="5.28515625" customWidth="1"/>
    <col min="3330" max="3330" width="24" customWidth="1"/>
    <col min="3332" max="3332" width="11" customWidth="1"/>
    <col min="3334" max="3334" width="10.5703125" customWidth="1"/>
    <col min="3336" max="3336" width="10.42578125" customWidth="1"/>
    <col min="3338" max="3338" width="10.42578125" customWidth="1"/>
    <col min="3585" max="3585" width="5.28515625" customWidth="1"/>
    <col min="3586" max="3586" width="24" customWidth="1"/>
    <col min="3588" max="3588" width="11" customWidth="1"/>
    <col min="3590" max="3590" width="10.5703125" customWidth="1"/>
    <col min="3592" max="3592" width="10.42578125" customWidth="1"/>
    <col min="3594" max="3594" width="10.42578125" customWidth="1"/>
    <col min="3841" max="3841" width="5.28515625" customWidth="1"/>
    <col min="3842" max="3842" width="24" customWidth="1"/>
    <col min="3844" max="3844" width="11" customWidth="1"/>
    <col min="3846" max="3846" width="10.5703125" customWidth="1"/>
    <col min="3848" max="3848" width="10.42578125" customWidth="1"/>
    <col min="3850" max="3850" width="10.42578125" customWidth="1"/>
    <col min="4097" max="4097" width="5.28515625" customWidth="1"/>
    <col min="4098" max="4098" width="24" customWidth="1"/>
    <col min="4100" max="4100" width="11" customWidth="1"/>
    <col min="4102" max="4102" width="10.5703125" customWidth="1"/>
    <col min="4104" max="4104" width="10.42578125" customWidth="1"/>
    <col min="4106" max="4106" width="10.42578125" customWidth="1"/>
    <col min="4353" max="4353" width="5.28515625" customWidth="1"/>
    <col min="4354" max="4354" width="24" customWidth="1"/>
    <col min="4356" max="4356" width="11" customWidth="1"/>
    <col min="4358" max="4358" width="10.5703125" customWidth="1"/>
    <col min="4360" max="4360" width="10.42578125" customWidth="1"/>
    <col min="4362" max="4362" width="10.42578125" customWidth="1"/>
    <col min="4609" max="4609" width="5.28515625" customWidth="1"/>
    <col min="4610" max="4610" width="24" customWidth="1"/>
    <col min="4612" max="4612" width="11" customWidth="1"/>
    <col min="4614" max="4614" width="10.5703125" customWidth="1"/>
    <col min="4616" max="4616" width="10.42578125" customWidth="1"/>
    <col min="4618" max="4618" width="10.42578125" customWidth="1"/>
    <col min="4865" max="4865" width="5.28515625" customWidth="1"/>
    <col min="4866" max="4866" width="24" customWidth="1"/>
    <col min="4868" max="4868" width="11" customWidth="1"/>
    <col min="4870" max="4870" width="10.5703125" customWidth="1"/>
    <col min="4872" max="4872" width="10.42578125" customWidth="1"/>
    <col min="4874" max="4874" width="10.42578125" customWidth="1"/>
    <col min="5121" max="5121" width="5.28515625" customWidth="1"/>
    <col min="5122" max="5122" width="24" customWidth="1"/>
    <col min="5124" max="5124" width="11" customWidth="1"/>
    <col min="5126" max="5126" width="10.5703125" customWidth="1"/>
    <col min="5128" max="5128" width="10.42578125" customWidth="1"/>
    <col min="5130" max="5130" width="10.42578125" customWidth="1"/>
    <col min="5377" max="5377" width="5.28515625" customWidth="1"/>
    <col min="5378" max="5378" width="24" customWidth="1"/>
    <col min="5380" max="5380" width="11" customWidth="1"/>
    <col min="5382" max="5382" width="10.5703125" customWidth="1"/>
    <col min="5384" max="5384" width="10.42578125" customWidth="1"/>
    <col min="5386" max="5386" width="10.42578125" customWidth="1"/>
    <col min="5633" max="5633" width="5.28515625" customWidth="1"/>
    <col min="5634" max="5634" width="24" customWidth="1"/>
    <col min="5636" max="5636" width="11" customWidth="1"/>
    <col min="5638" max="5638" width="10.5703125" customWidth="1"/>
    <col min="5640" max="5640" width="10.42578125" customWidth="1"/>
    <col min="5642" max="5642" width="10.42578125" customWidth="1"/>
    <col min="5889" max="5889" width="5.28515625" customWidth="1"/>
    <col min="5890" max="5890" width="24" customWidth="1"/>
    <col min="5892" max="5892" width="11" customWidth="1"/>
    <col min="5894" max="5894" width="10.5703125" customWidth="1"/>
    <col min="5896" max="5896" width="10.42578125" customWidth="1"/>
    <col min="5898" max="5898" width="10.42578125" customWidth="1"/>
    <col min="6145" max="6145" width="5.28515625" customWidth="1"/>
    <col min="6146" max="6146" width="24" customWidth="1"/>
    <col min="6148" max="6148" width="11" customWidth="1"/>
    <col min="6150" max="6150" width="10.5703125" customWidth="1"/>
    <col min="6152" max="6152" width="10.42578125" customWidth="1"/>
    <col min="6154" max="6154" width="10.42578125" customWidth="1"/>
    <col min="6401" max="6401" width="5.28515625" customWidth="1"/>
    <col min="6402" max="6402" width="24" customWidth="1"/>
    <col min="6404" max="6404" width="11" customWidth="1"/>
    <col min="6406" max="6406" width="10.5703125" customWidth="1"/>
    <col min="6408" max="6408" width="10.42578125" customWidth="1"/>
    <col min="6410" max="6410" width="10.42578125" customWidth="1"/>
    <col min="6657" max="6657" width="5.28515625" customWidth="1"/>
    <col min="6658" max="6658" width="24" customWidth="1"/>
    <col min="6660" max="6660" width="11" customWidth="1"/>
    <col min="6662" max="6662" width="10.5703125" customWidth="1"/>
    <col min="6664" max="6664" width="10.42578125" customWidth="1"/>
    <col min="6666" max="6666" width="10.42578125" customWidth="1"/>
    <col min="6913" max="6913" width="5.28515625" customWidth="1"/>
    <col min="6914" max="6914" width="24" customWidth="1"/>
    <col min="6916" max="6916" width="11" customWidth="1"/>
    <col min="6918" max="6918" width="10.5703125" customWidth="1"/>
    <col min="6920" max="6920" width="10.42578125" customWidth="1"/>
    <col min="6922" max="6922" width="10.42578125" customWidth="1"/>
    <col min="7169" max="7169" width="5.28515625" customWidth="1"/>
    <col min="7170" max="7170" width="24" customWidth="1"/>
    <col min="7172" max="7172" width="11" customWidth="1"/>
    <col min="7174" max="7174" width="10.5703125" customWidth="1"/>
    <col min="7176" max="7176" width="10.42578125" customWidth="1"/>
    <col min="7178" max="7178" width="10.42578125" customWidth="1"/>
    <col min="7425" max="7425" width="5.28515625" customWidth="1"/>
    <col min="7426" max="7426" width="24" customWidth="1"/>
    <col min="7428" max="7428" width="11" customWidth="1"/>
    <col min="7430" max="7430" width="10.5703125" customWidth="1"/>
    <col min="7432" max="7432" width="10.42578125" customWidth="1"/>
    <col min="7434" max="7434" width="10.42578125" customWidth="1"/>
    <col min="7681" max="7681" width="5.28515625" customWidth="1"/>
    <col min="7682" max="7682" width="24" customWidth="1"/>
    <col min="7684" max="7684" width="11" customWidth="1"/>
    <col min="7686" max="7686" width="10.5703125" customWidth="1"/>
    <col min="7688" max="7688" width="10.42578125" customWidth="1"/>
    <col min="7690" max="7690" width="10.42578125" customWidth="1"/>
    <col min="7937" max="7937" width="5.28515625" customWidth="1"/>
    <col min="7938" max="7938" width="24" customWidth="1"/>
    <col min="7940" max="7940" width="11" customWidth="1"/>
    <col min="7942" max="7942" width="10.5703125" customWidth="1"/>
    <col min="7944" max="7944" width="10.42578125" customWidth="1"/>
    <col min="7946" max="7946" width="10.42578125" customWidth="1"/>
    <col min="8193" max="8193" width="5.28515625" customWidth="1"/>
    <col min="8194" max="8194" width="24" customWidth="1"/>
    <col min="8196" max="8196" width="11" customWidth="1"/>
    <col min="8198" max="8198" width="10.5703125" customWidth="1"/>
    <col min="8200" max="8200" width="10.42578125" customWidth="1"/>
    <col min="8202" max="8202" width="10.42578125" customWidth="1"/>
    <col min="8449" max="8449" width="5.28515625" customWidth="1"/>
    <col min="8450" max="8450" width="24" customWidth="1"/>
    <col min="8452" max="8452" width="11" customWidth="1"/>
    <col min="8454" max="8454" width="10.5703125" customWidth="1"/>
    <col min="8456" max="8456" width="10.42578125" customWidth="1"/>
    <col min="8458" max="8458" width="10.42578125" customWidth="1"/>
    <col min="8705" max="8705" width="5.28515625" customWidth="1"/>
    <col min="8706" max="8706" width="24" customWidth="1"/>
    <col min="8708" max="8708" width="11" customWidth="1"/>
    <col min="8710" max="8710" width="10.5703125" customWidth="1"/>
    <col min="8712" max="8712" width="10.42578125" customWidth="1"/>
    <col min="8714" max="8714" width="10.42578125" customWidth="1"/>
    <col min="8961" max="8961" width="5.28515625" customWidth="1"/>
    <col min="8962" max="8962" width="24" customWidth="1"/>
    <col min="8964" max="8964" width="11" customWidth="1"/>
    <col min="8966" max="8966" width="10.5703125" customWidth="1"/>
    <col min="8968" max="8968" width="10.42578125" customWidth="1"/>
    <col min="8970" max="8970" width="10.42578125" customWidth="1"/>
    <col min="9217" max="9217" width="5.28515625" customWidth="1"/>
    <col min="9218" max="9218" width="24" customWidth="1"/>
    <col min="9220" max="9220" width="11" customWidth="1"/>
    <col min="9222" max="9222" width="10.5703125" customWidth="1"/>
    <col min="9224" max="9224" width="10.42578125" customWidth="1"/>
    <col min="9226" max="9226" width="10.42578125" customWidth="1"/>
    <col min="9473" max="9473" width="5.28515625" customWidth="1"/>
    <col min="9474" max="9474" width="24" customWidth="1"/>
    <col min="9476" max="9476" width="11" customWidth="1"/>
    <col min="9478" max="9478" width="10.5703125" customWidth="1"/>
    <col min="9480" max="9480" width="10.42578125" customWidth="1"/>
    <col min="9482" max="9482" width="10.42578125" customWidth="1"/>
    <col min="9729" max="9729" width="5.28515625" customWidth="1"/>
    <col min="9730" max="9730" width="24" customWidth="1"/>
    <col min="9732" max="9732" width="11" customWidth="1"/>
    <col min="9734" max="9734" width="10.5703125" customWidth="1"/>
    <col min="9736" max="9736" width="10.42578125" customWidth="1"/>
    <col min="9738" max="9738" width="10.42578125" customWidth="1"/>
    <col min="9985" max="9985" width="5.28515625" customWidth="1"/>
    <col min="9986" max="9986" width="24" customWidth="1"/>
    <col min="9988" max="9988" width="11" customWidth="1"/>
    <col min="9990" max="9990" width="10.5703125" customWidth="1"/>
    <col min="9992" max="9992" width="10.42578125" customWidth="1"/>
    <col min="9994" max="9994" width="10.42578125" customWidth="1"/>
    <col min="10241" max="10241" width="5.28515625" customWidth="1"/>
    <col min="10242" max="10242" width="24" customWidth="1"/>
    <col min="10244" max="10244" width="11" customWidth="1"/>
    <col min="10246" max="10246" width="10.5703125" customWidth="1"/>
    <col min="10248" max="10248" width="10.42578125" customWidth="1"/>
    <col min="10250" max="10250" width="10.42578125" customWidth="1"/>
    <col min="10497" max="10497" width="5.28515625" customWidth="1"/>
    <col min="10498" max="10498" width="24" customWidth="1"/>
    <col min="10500" max="10500" width="11" customWidth="1"/>
    <col min="10502" max="10502" width="10.5703125" customWidth="1"/>
    <col min="10504" max="10504" width="10.42578125" customWidth="1"/>
    <col min="10506" max="10506" width="10.42578125" customWidth="1"/>
    <col min="10753" max="10753" width="5.28515625" customWidth="1"/>
    <col min="10754" max="10754" width="24" customWidth="1"/>
    <col min="10756" max="10756" width="11" customWidth="1"/>
    <col min="10758" max="10758" width="10.5703125" customWidth="1"/>
    <col min="10760" max="10760" width="10.42578125" customWidth="1"/>
    <col min="10762" max="10762" width="10.42578125" customWidth="1"/>
    <col min="11009" max="11009" width="5.28515625" customWidth="1"/>
    <col min="11010" max="11010" width="24" customWidth="1"/>
    <col min="11012" max="11012" width="11" customWidth="1"/>
    <col min="11014" max="11014" width="10.5703125" customWidth="1"/>
    <col min="11016" max="11016" width="10.42578125" customWidth="1"/>
    <col min="11018" max="11018" width="10.42578125" customWidth="1"/>
    <col min="11265" max="11265" width="5.28515625" customWidth="1"/>
    <col min="11266" max="11266" width="24" customWidth="1"/>
    <col min="11268" max="11268" width="11" customWidth="1"/>
    <col min="11270" max="11270" width="10.5703125" customWidth="1"/>
    <col min="11272" max="11272" width="10.42578125" customWidth="1"/>
    <col min="11274" max="11274" width="10.42578125" customWidth="1"/>
    <col min="11521" max="11521" width="5.28515625" customWidth="1"/>
    <col min="11522" max="11522" width="24" customWidth="1"/>
    <col min="11524" max="11524" width="11" customWidth="1"/>
    <col min="11526" max="11526" width="10.5703125" customWidth="1"/>
    <col min="11528" max="11528" width="10.42578125" customWidth="1"/>
    <col min="11530" max="11530" width="10.42578125" customWidth="1"/>
    <col min="11777" max="11777" width="5.28515625" customWidth="1"/>
    <col min="11778" max="11778" width="24" customWidth="1"/>
    <col min="11780" max="11780" width="11" customWidth="1"/>
    <col min="11782" max="11782" width="10.5703125" customWidth="1"/>
    <col min="11784" max="11784" width="10.42578125" customWidth="1"/>
    <col min="11786" max="11786" width="10.42578125" customWidth="1"/>
    <col min="12033" max="12033" width="5.28515625" customWidth="1"/>
    <col min="12034" max="12034" width="24" customWidth="1"/>
    <col min="12036" max="12036" width="11" customWidth="1"/>
    <col min="12038" max="12038" width="10.5703125" customWidth="1"/>
    <col min="12040" max="12040" width="10.42578125" customWidth="1"/>
    <col min="12042" max="12042" width="10.42578125" customWidth="1"/>
    <col min="12289" max="12289" width="5.28515625" customWidth="1"/>
    <col min="12290" max="12290" width="24" customWidth="1"/>
    <col min="12292" max="12292" width="11" customWidth="1"/>
    <col min="12294" max="12294" width="10.5703125" customWidth="1"/>
    <col min="12296" max="12296" width="10.42578125" customWidth="1"/>
    <col min="12298" max="12298" width="10.42578125" customWidth="1"/>
    <col min="12545" max="12545" width="5.28515625" customWidth="1"/>
    <col min="12546" max="12546" width="24" customWidth="1"/>
    <col min="12548" max="12548" width="11" customWidth="1"/>
    <col min="12550" max="12550" width="10.5703125" customWidth="1"/>
    <col min="12552" max="12552" width="10.42578125" customWidth="1"/>
    <col min="12554" max="12554" width="10.42578125" customWidth="1"/>
    <col min="12801" max="12801" width="5.28515625" customWidth="1"/>
    <col min="12802" max="12802" width="24" customWidth="1"/>
    <col min="12804" max="12804" width="11" customWidth="1"/>
    <col min="12806" max="12806" width="10.5703125" customWidth="1"/>
    <col min="12808" max="12808" width="10.42578125" customWidth="1"/>
    <col min="12810" max="12810" width="10.42578125" customWidth="1"/>
    <col min="13057" max="13057" width="5.28515625" customWidth="1"/>
    <col min="13058" max="13058" width="24" customWidth="1"/>
    <col min="13060" max="13060" width="11" customWidth="1"/>
    <col min="13062" max="13062" width="10.5703125" customWidth="1"/>
    <col min="13064" max="13064" width="10.42578125" customWidth="1"/>
    <col min="13066" max="13066" width="10.42578125" customWidth="1"/>
    <col min="13313" max="13313" width="5.28515625" customWidth="1"/>
    <col min="13314" max="13314" width="24" customWidth="1"/>
    <col min="13316" max="13316" width="11" customWidth="1"/>
    <col min="13318" max="13318" width="10.5703125" customWidth="1"/>
    <col min="13320" max="13320" width="10.42578125" customWidth="1"/>
    <col min="13322" max="13322" width="10.42578125" customWidth="1"/>
    <col min="13569" max="13569" width="5.28515625" customWidth="1"/>
    <col min="13570" max="13570" width="24" customWidth="1"/>
    <col min="13572" max="13572" width="11" customWidth="1"/>
    <col min="13574" max="13574" width="10.5703125" customWidth="1"/>
    <col min="13576" max="13576" width="10.42578125" customWidth="1"/>
    <col min="13578" max="13578" width="10.42578125" customWidth="1"/>
    <col min="13825" max="13825" width="5.28515625" customWidth="1"/>
    <col min="13826" max="13826" width="24" customWidth="1"/>
    <col min="13828" max="13828" width="11" customWidth="1"/>
    <col min="13830" max="13830" width="10.5703125" customWidth="1"/>
    <col min="13832" max="13832" width="10.42578125" customWidth="1"/>
    <col min="13834" max="13834" width="10.42578125" customWidth="1"/>
    <col min="14081" max="14081" width="5.28515625" customWidth="1"/>
    <col min="14082" max="14082" width="24" customWidth="1"/>
    <col min="14084" max="14084" width="11" customWidth="1"/>
    <col min="14086" max="14086" width="10.5703125" customWidth="1"/>
    <col min="14088" max="14088" width="10.42578125" customWidth="1"/>
    <col min="14090" max="14090" width="10.42578125" customWidth="1"/>
    <col min="14337" max="14337" width="5.28515625" customWidth="1"/>
    <col min="14338" max="14338" width="24" customWidth="1"/>
    <col min="14340" max="14340" width="11" customWidth="1"/>
    <col min="14342" max="14342" width="10.5703125" customWidth="1"/>
    <col min="14344" max="14344" width="10.42578125" customWidth="1"/>
    <col min="14346" max="14346" width="10.42578125" customWidth="1"/>
    <col min="14593" max="14593" width="5.28515625" customWidth="1"/>
    <col min="14594" max="14594" width="24" customWidth="1"/>
    <col min="14596" max="14596" width="11" customWidth="1"/>
    <col min="14598" max="14598" width="10.5703125" customWidth="1"/>
    <col min="14600" max="14600" width="10.42578125" customWidth="1"/>
    <col min="14602" max="14602" width="10.42578125" customWidth="1"/>
    <col min="14849" max="14849" width="5.28515625" customWidth="1"/>
    <col min="14850" max="14850" width="24" customWidth="1"/>
    <col min="14852" max="14852" width="11" customWidth="1"/>
    <col min="14854" max="14854" width="10.5703125" customWidth="1"/>
    <col min="14856" max="14856" width="10.42578125" customWidth="1"/>
    <col min="14858" max="14858" width="10.42578125" customWidth="1"/>
    <col min="15105" max="15105" width="5.28515625" customWidth="1"/>
    <col min="15106" max="15106" width="24" customWidth="1"/>
    <col min="15108" max="15108" width="11" customWidth="1"/>
    <col min="15110" max="15110" width="10.5703125" customWidth="1"/>
    <col min="15112" max="15112" width="10.42578125" customWidth="1"/>
    <col min="15114" max="15114" width="10.42578125" customWidth="1"/>
    <col min="15361" max="15361" width="5.28515625" customWidth="1"/>
    <col min="15362" max="15362" width="24" customWidth="1"/>
    <col min="15364" max="15364" width="11" customWidth="1"/>
    <col min="15366" max="15366" width="10.5703125" customWidth="1"/>
    <col min="15368" max="15368" width="10.42578125" customWidth="1"/>
    <col min="15370" max="15370" width="10.42578125" customWidth="1"/>
    <col min="15617" max="15617" width="5.28515625" customWidth="1"/>
    <col min="15618" max="15618" width="24" customWidth="1"/>
    <col min="15620" max="15620" width="11" customWidth="1"/>
    <col min="15622" max="15622" width="10.5703125" customWidth="1"/>
    <col min="15624" max="15624" width="10.42578125" customWidth="1"/>
    <col min="15626" max="15626" width="10.42578125" customWidth="1"/>
    <col min="15873" max="15873" width="5.28515625" customWidth="1"/>
    <col min="15874" max="15874" width="24" customWidth="1"/>
    <col min="15876" max="15876" width="11" customWidth="1"/>
    <col min="15878" max="15878" width="10.5703125" customWidth="1"/>
    <col min="15880" max="15880" width="10.42578125" customWidth="1"/>
    <col min="15882" max="15882" width="10.42578125" customWidth="1"/>
    <col min="16129" max="16129" width="5.28515625" customWidth="1"/>
    <col min="16130" max="16130" width="24" customWidth="1"/>
    <col min="16132" max="16132" width="11" customWidth="1"/>
    <col min="16134" max="16134" width="10.5703125" customWidth="1"/>
    <col min="16136" max="16136" width="10.42578125" customWidth="1"/>
    <col min="16138" max="16138" width="10.42578125" customWidth="1"/>
  </cols>
  <sheetData>
    <row r="1" spans="1:17" ht="42.75" customHeight="1" x14ac:dyDescent="0.25">
      <c r="A1" s="210"/>
      <c r="B1" s="210"/>
      <c r="C1" s="210"/>
      <c r="D1" s="210"/>
      <c r="E1" s="210"/>
      <c r="F1" s="210"/>
      <c r="G1" s="210"/>
      <c r="H1" s="210"/>
      <c r="I1" s="210"/>
      <c r="J1" s="1"/>
      <c r="K1" s="1"/>
      <c r="L1" s="2"/>
      <c r="M1" s="2"/>
      <c r="N1" s="2"/>
      <c r="O1" s="2"/>
      <c r="P1" s="2"/>
      <c r="Q1" s="2"/>
    </row>
    <row r="3" spans="1:17" x14ac:dyDescent="0.25">
      <c r="B3" s="2" t="s">
        <v>65</v>
      </c>
      <c r="C3" s="2"/>
      <c r="D3" s="2"/>
      <c r="E3" s="2"/>
      <c r="F3" s="2"/>
      <c r="G3" s="2"/>
      <c r="H3" s="2"/>
      <c r="J3" s="2"/>
    </row>
    <row r="4" spans="1:17" ht="15.75" thickBot="1" x14ac:dyDescent="0.3">
      <c r="A4" s="211" t="s">
        <v>1</v>
      </c>
      <c r="B4" s="211"/>
    </row>
    <row r="5" spans="1:17" ht="12.75" customHeight="1" x14ac:dyDescent="0.25">
      <c r="A5" s="212" t="s">
        <v>2</v>
      </c>
      <c r="B5" s="212" t="s">
        <v>3</v>
      </c>
      <c r="C5" s="212" t="s">
        <v>4</v>
      </c>
      <c r="D5" s="215" t="s">
        <v>5</v>
      </c>
      <c r="E5" s="216"/>
      <c r="F5" s="216"/>
      <c r="G5" s="216"/>
      <c r="H5" s="216"/>
      <c r="I5" s="216"/>
      <c r="J5" s="216"/>
      <c r="K5" s="217"/>
      <c r="L5" s="218" t="s">
        <v>6</v>
      </c>
    </row>
    <row r="6" spans="1:17" ht="22.5" customHeight="1" x14ac:dyDescent="0.25">
      <c r="A6" s="213"/>
      <c r="B6" s="213"/>
      <c r="C6" s="213"/>
      <c r="D6" s="221" t="s">
        <v>7</v>
      </c>
      <c r="E6" s="222"/>
      <c r="F6" s="222" t="s">
        <v>8</v>
      </c>
      <c r="G6" s="222"/>
      <c r="H6" s="222" t="s">
        <v>9</v>
      </c>
      <c r="I6" s="222"/>
      <c r="J6" s="222" t="s">
        <v>10</v>
      </c>
      <c r="K6" s="222"/>
      <c r="L6" s="219"/>
    </row>
    <row r="7" spans="1:17" ht="13.5" customHeight="1" thickBot="1" x14ac:dyDescent="0.3">
      <c r="A7" s="213"/>
      <c r="B7" s="213"/>
      <c r="C7" s="213"/>
      <c r="D7" s="223">
        <v>1</v>
      </c>
      <c r="E7" s="224"/>
      <c r="F7" s="224">
        <v>2</v>
      </c>
      <c r="G7" s="224"/>
      <c r="H7" s="224">
        <v>3</v>
      </c>
      <c r="I7" s="224"/>
      <c r="J7" s="224">
        <v>4</v>
      </c>
      <c r="K7" s="224"/>
      <c r="L7" s="220"/>
      <c r="O7" s="3"/>
      <c r="P7" s="3"/>
      <c r="Q7" s="3"/>
    </row>
    <row r="8" spans="1:17" ht="15.75" thickBot="1" x14ac:dyDescent="0.3">
      <c r="A8" s="214"/>
      <c r="B8" s="214"/>
      <c r="C8" s="214"/>
      <c r="D8" s="4" t="s">
        <v>11</v>
      </c>
      <c r="E8" s="5" t="s">
        <v>12</v>
      </c>
      <c r="F8" s="5" t="s">
        <v>11</v>
      </c>
      <c r="G8" s="5" t="s">
        <v>12</v>
      </c>
      <c r="H8" s="5" t="s">
        <v>11</v>
      </c>
      <c r="I8" s="5" t="s">
        <v>12</v>
      </c>
      <c r="J8" s="5" t="s">
        <v>11</v>
      </c>
      <c r="K8" s="5" t="s">
        <v>12</v>
      </c>
      <c r="L8" s="6"/>
      <c r="O8" s="3"/>
      <c r="P8" s="3"/>
      <c r="Q8" s="3"/>
    </row>
    <row r="9" spans="1:17" ht="15.75" x14ac:dyDescent="0.25">
      <c r="A9" s="7">
        <v>1</v>
      </c>
      <c r="B9" s="8" t="s">
        <v>13</v>
      </c>
      <c r="C9" s="9">
        <v>17</v>
      </c>
      <c r="D9" s="10">
        <v>11</v>
      </c>
      <c r="E9" s="11">
        <v>0</v>
      </c>
      <c r="F9" s="12">
        <v>4</v>
      </c>
      <c r="G9" s="13">
        <v>0</v>
      </c>
      <c r="H9" s="14">
        <v>0</v>
      </c>
      <c r="I9" s="13">
        <v>0</v>
      </c>
      <c r="J9" s="14">
        <v>0</v>
      </c>
      <c r="K9" s="13">
        <v>0</v>
      </c>
      <c r="L9" s="15">
        <f>SUM(D9:K9)</f>
        <v>15</v>
      </c>
      <c r="O9" s="3"/>
      <c r="P9" s="3"/>
      <c r="Q9" s="3"/>
    </row>
    <row r="10" spans="1:17" ht="15.75" x14ac:dyDescent="0.25">
      <c r="A10" s="7">
        <v>2</v>
      </c>
      <c r="B10" s="8" t="s">
        <v>14</v>
      </c>
      <c r="C10" s="9">
        <v>17</v>
      </c>
      <c r="D10" s="10">
        <v>5</v>
      </c>
      <c r="E10" s="11">
        <v>0</v>
      </c>
      <c r="F10" s="12">
        <v>1</v>
      </c>
      <c r="G10" s="13">
        <v>0</v>
      </c>
      <c r="H10" s="14">
        <v>2</v>
      </c>
      <c r="I10" s="13">
        <v>0</v>
      </c>
      <c r="J10" s="14">
        <v>0</v>
      </c>
      <c r="K10" s="13">
        <v>0</v>
      </c>
      <c r="L10" s="15">
        <f t="shared" ref="L10:L37" si="0">SUM(D10:K10)</f>
        <v>8</v>
      </c>
      <c r="O10" s="3"/>
      <c r="P10" s="3"/>
      <c r="Q10" s="3"/>
    </row>
    <row r="11" spans="1:17" ht="15.75" x14ac:dyDescent="0.25">
      <c r="A11" s="7">
        <v>3</v>
      </c>
      <c r="B11" s="8" t="s">
        <v>15</v>
      </c>
      <c r="C11" s="9">
        <v>17</v>
      </c>
      <c r="D11" s="10">
        <v>28</v>
      </c>
      <c r="E11" s="11">
        <v>0</v>
      </c>
      <c r="F11" s="12">
        <v>7</v>
      </c>
      <c r="G11" s="13">
        <v>0</v>
      </c>
      <c r="H11" s="14">
        <v>1</v>
      </c>
      <c r="I11" s="13">
        <v>0</v>
      </c>
      <c r="J11" s="14">
        <v>0</v>
      </c>
      <c r="K11" s="13">
        <v>0</v>
      </c>
      <c r="L11" s="15">
        <f t="shared" si="0"/>
        <v>36</v>
      </c>
      <c r="O11" s="3"/>
      <c r="P11" s="3"/>
      <c r="Q11" s="3"/>
    </row>
    <row r="12" spans="1:17" ht="15.75" x14ac:dyDescent="0.25">
      <c r="A12" s="7">
        <v>4</v>
      </c>
      <c r="B12" s="17" t="s">
        <v>16</v>
      </c>
      <c r="C12" s="9">
        <v>17</v>
      </c>
      <c r="D12" s="10">
        <v>1</v>
      </c>
      <c r="E12" s="11">
        <v>0</v>
      </c>
      <c r="F12" s="12">
        <v>0</v>
      </c>
      <c r="G12" s="13">
        <v>0</v>
      </c>
      <c r="H12" s="14">
        <v>0</v>
      </c>
      <c r="I12" s="13">
        <v>0</v>
      </c>
      <c r="J12" s="14">
        <v>0</v>
      </c>
      <c r="K12" s="13">
        <v>0</v>
      </c>
      <c r="L12" s="15">
        <f t="shared" si="0"/>
        <v>1</v>
      </c>
      <c r="M12" s="3"/>
      <c r="N12" s="3"/>
      <c r="O12" s="3"/>
      <c r="P12" s="3"/>
      <c r="Q12" s="3"/>
    </row>
    <row r="13" spans="1:17" ht="15.75" x14ac:dyDescent="0.25">
      <c r="A13" s="7">
        <v>5</v>
      </c>
      <c r="B13" s="8" t="s">
        <v>17</v>
      </c>
      <c r="C13" s="9">
        <v>17</v>
      </c>
      <c r="D13" s="10">
        <v>4</v>
      </c>
      <c r="E13" s="11">
        <v>0</v>
      </c>
      <c r="F13" s="12">
        <v>1</v>
      </c>
      <c r="G13" s="13">
        <v>0</v>
      </c>
      <c r="H13" s="14">
        <v>1</v>
      </c>
      <c r="I13" s="13">
        <v>0</v>
      </c>
      <c r="J13" s="14">
        <v>0</v>
      </c>
      <c r="K13" s="13">
        <v>0</v>
      </c>
      <c r="L13" s="15">
        <f t="shared" si="0"/>
        <v>6</v>
      </c>
      <c r="O13" s="3"/>
      <c r="P13" s="3"/>
      <c r="Q13" s="3"/>
    </row>
    <row r="14" spans="1:17" ht="15.75" x14ac:dyDescent="0.25">
      <c r="A14" s="7">
        <v>6</v>
      </c>
      <c r="B14" s="8" t="s">
        <v>18</v>
      </c>
      <c r="C14" s="9">
        <v>17</v>
      </c>
      <c r="D14" s="10">
        <v>14</v>
      </c>
      <c r="E14" s="11">
        <v>0</v>
      </c>
      <c r="F14" s="12">
        <v>2</v>
      </c>
      <c r="G14" s="13">
        <v>0</v>
      </c>
      <c r="H14" s="14">
        <v>2</v>
      </c>
      <c r="I14" s="13">
        <v>0</v>
      </c>
      <c r="J14" s="14">
        <v>0</v>
      </c>
      <c r="K14" s="13">
        <v>0</v>
      </c>
      <c r="L14" s="15">
        <f t="shared" si="0"/>
        <v>18</v>
      </c>
    </row>
    <row r="15" spans="1:17" ht="15.75" x14ac:dyDescent="0.25">
      <c r="A15" s="7">
        <v>7</v>
      </c>
      <c r="B15" s="8" t="s">
        <v>19</v>
      </c>
      <c r="C15" s="9">
        <v>17</v>
      </c>
      <c r="D15" s="10">
        <v>5</v>
      </c>
      <c r="E15" s="11">
        <v>0</v>
      </c>
      <c r="F15" s="12">
        <v>3</v>
      </c>
      <c r="G15" s="13">
        <v>0</v>
      </c>
      <c r="H15" s="14">
        <v>1</v>
      </c>
      <c r="I15" s="13">
        <v>0</v>
      </c>
      <c r="J15" s="14">
        <v>0</v>
      </c>
      <c r="K15" s="13">
        <v>0</v>
      </c>
      <c r="L15" s="15">
        <f t="shared" si="0"/>
        <v>9</v>
      </c>
    </row>
    <row r="16" spans="1:17" ht="15.75" x14ac:dyDescent="0.25">
      <c r="A16" s="7">
        <v>8</v>
      </c>
      <c r="B16" s="8" t="s">
        <v>20</v>
      </c>
      <c r="C16" s="9">
        <v>17</v>
      </c>
      <c r="D16" s="10">
        <v>7</v>
      </c>
      <c r="E16" s="11">
        <v>0</v>
      </c>
      <c r="F16" s="12">
        <v>0</v>
      </c>
      <c r="G16" s="13">
        <v>0</v>
      </c>
      <c r="H16" s="14">
        <v>0</v>
      </c>
      <c r="I16" s="13">
        <v>0</v>
      </c>
      <c r="J16" s="14">
        <v>0</v>
      </c>
      <c r="K16" s="13">
        <v>0</v>
      </c>
      <c r="L16" s="15">
        <f t="shared" si="0"/>
        <v>7</v>
      </c>
    </row>
    <row r="17" spans="1:12" ht="15.75" x14ac:dyDescent="0.25">
      <c r="A17" s="7">
        <v>9</v>
      </c>
      <c r="B17" s="8" t="s">
        <v>21</v>
      </c>
      <c r="C17" s="9">
        <v>17</v>
      </c>
      <c r="D17" s="10">
        <v>2</v>
      </c>
      <c r="E17" s="11">
        <v>1</v>
      </c>
      <c r="F17" s="12">
        <v>1</v>
      </c>
      <c r="G17" s="13">
        <v>0</v>
      </c>
      <c r="H17" s="14">
        <v>1</v>
      </c>
      <c r="I17" s="13">
        <v>0</v>
      </c>
      <c r="J17" s="14">
        <v>0</v>
      </c>
      <c r="K17" s="13">
        <v>0</v>
      </c>
      <c r="L17" s="15">
        <f t="shared" si="0"/>
        <v>5</v>
      </c>
    </row>
    <row r="18" spans="1:12" ht="15.75" x14ac:dyDescent="0.25">
      <c r="A18" s="7">
        <v>10</v>
      </c>
      <c r="B18" s="8" t="s">
        <v>22</v>
      </c>
      <c r="C18" s="9">
        <v>17</v>
      </c>
      <c r="D18" s="10">
        <v>8</v>
      </c>
      <c r="E18" s="11">
        <v>0</v>
      </c>
      <c r="F18" s="12">
        <v>3</v>
      </c>
      <c r="G18" s="13">
        <v>0</v>
      </c>
      <c r="H18" s="14">
        <v>0</v>
      </c>
      <c r="I18" s="13">
        <v>0</v>
      </c>
      <c r="J18" s="14">
        <v>0</v>
      </c>
      <c r="K18" s="13">
        <v>0</v>
      </c>
      <c r="L18" s="15">
        <f t="shared" si="0"/>
        <v>11</v>
      </c>
    </row>
    <row r="19" spans="1:12" ht="15.75" x14ac:dyDescent="0.25">
      <c r="A19" s="7">
        <v>11</v>
      </c>
      <c r="B19" s="8" t="s">
        <v>23</v>
      </c>
      <c r="C19" s="9">
        <v>17</v>
      </c>
      <c r="D19" s="10">
        <v>0</v>
      </c>
      <c r="E19" s="11">
        <v>0</v>
      </c>
      <c r="F19" s="12">
        <v>0</v>
      </c>
      <c r="G19" s="13">
        <v>0</v>
      </c>
      <c r="H19" s="14">
        <v>0</v>
      </c>
      <c r="I19" s="13">
        <v>0</v>
      </c>
      <c r="J19" s="14">
        <v>0</v>
      </c>
      <c r="K19" s="13">
        <v>0</v>
      </c>
      <c r="L19" s="15">
        <f t="shared" si="0"/>
        <v>0</v>
      </c>
    </row>
    <row r="20" spans="1:12" ht="15.75" x14ac:dyDescent="0.25">
      <c r="A20" s="7">
        <v>12</v>
      </c>
      <c r="B20" s="8" t="s">
        <v>24</v>
      </c>
      <c r="C20" s="9">
        <v>17</v>
      </c>
      <c r="D20" s="10">
        <v>8</v>
      </c>
      <c r="E20" s="11">
        <v>0</v>
      </c>
      <c r="F20" s="12">
        <v>3</v>
      </c>
      <c r="G20" s="13">
        <v>0</v>
      </c>
      <c r="H20" s="14">
        <v>1</v>
      </c>
      <c r="I20" s="13">
        <v>0</v>
      </c>
      <c r="J20" s="14">
        <v>0</v>
      </c>
      <c r="K20" s="13">
        <v>0</v>
      </c>
      <c r="L20" s="15">
        <f t="shared" si="0"/>
        <v>12</v>
      </c>
    </row>
    <row r="21" spans="1:12" ht="15.75" x14ac:dyDescent="0.25">
      <c r="A21" s="7">
        <v>13</v>
      </c>
      <c r="B21" s="8" t="s">
        <v>25</v>
      </c>
      <c r="C21" s="9">
        <v>17</v>
      </c>
      <c r="D21" s="10">
        <v>10</v>
      </c>
      <c r="E21" s="11">
        <v>0</v>
      </c>
      <c r="F21" s="12">
        <v>2</v>
      </c>
      <c r="G21" s="13">
        <v>0</v>
      </c>
      <c r="H21" s="14">
        <v>4</v>
      </c>
      <c r="I21" s="13">
        <v>0</v>
      </c>
      <c r="J21" s="14">
        <v>0</v>
      </c>
      <c r="K21" s="13">
        <v>0</v>
      </c>
      <c r="L21" s="15">
        <f t="shared" si="0"/>
        <v>16</v>
      </c>
    </row>
    <row r="22" spans="1:12" ht="15.75" x14ac:dyDescent="0.25">
      <c r="A22" s="7">
        <v>14</v>
      </c>
      <c r="B22" s="8" t="s">
        <v>26</v>
      </c>
      <c r="C22" s="9">
        <v>17</v>
      </c>
      <c r="D22" s="10">
        <v>13</v>
      </c>
      <c r="E22" s="11">
        <v>0</v>
      </c>
      <c r="F22" s="12">
        <v>7</v>
      </c>
      <c r="G22" s="13">
        <v>0</v>
      </c>
      <c r="H22" s="14">
        <v>6</v>
      </c>
      <c r="I22" s="13">
        <v>0</v>
      </c>
      <c r="J22" s="14">
        <v>0</v>
      </c>
      <c r="K22" s="13">
        <v>0</v>
      </c>
      <c r="L22" s="15">
        <f t="shared" si="0"/>
        <v>26</v>
      </c>
    </row>
    <row r="23" spans="1:12" ht="15.75" x14ac:dyDescent="0.25">
      <c r="A23" s="7">
        <v>15</v>
      </c>
      <c r="B23" s="8" t="s">
        <v>27</v>
      </c>
      <c r="C23" s="9">
        <v>17</v>
      </c>
      <c r="D23" s="10">
        <v>0</v>
      </c>
      <c r="E23" s="11">
        <v>0</v>
      </c>
      <c r="F23" s="12">
        <v>0</v>
      </c>
      <c r="G23" s="13">
        <v>0</v>
      </c>
      <c r="H23" s="14">
        <v>1</v>
      </c>
      <c r="I23" s="13">
        <v>0</v>
      </c>
      <c r="J23" s="14">
        <v>0</v>
      </c>
      <c r="K23" s="13">
        <v>0</v>
      </c>
      <c r="L23" s="15">
        <f t="shared" si="0"/>
        <v>1</v>
      </c>
    </row>
    <row r="24" spans="1:12" ht="15.75" x14ac:dyDescent="0.25">
      <c r="A24" s="7">
        <v>16</v>
      </c>
      <c r="B24" s="8" t="s">
        <v>28</v>
      </c>
      <c r="C24" s="9">
        <v>17</v>
      </c>
      <c r="D24" s="10">
        <v>1</v>
      </c>
      <c r="E24" s="11">
        <v>0</v>
      </c>
      <c r="F24" s="12">
        <v>2</v>
      </c>
      <c r="G24" s="13">
        <v>0</v>
      </c>
      <c r="H24" s="14">
        <v>0</v>
      </c>
      <c r="I24" s="13">
        <v>0</v>
      </c>
      <c r="J24" s="14">
        <v>0</v>
      </c>
      <c r="K24" s="13">
        <v>0</v>
      </c>
      <c r="L24" s="15">
        <f t="shared" si="0"/>
        <v>3</v>
      </c>
    </row>
    <row r="25" spans="1:12" ht="15.75" x14ac:dyDescent="0.25">
      <c r="A25" s="7">
        <v>17</v>
      </c>
      <c r="B25" s="8" t="s">
        <v>29</v>
      </c>
      <c r="C25" s="9">
        <v>17</v>
      </c>
      <c r="D25" s="10">
        <v>2</v>
      </c>
      <c r="E25" s="11">
        <v>0</v>
      </c>
      <c r="F25" s="12">
        <v>0</v>
      </c>
      <c r="G25" s="13">
        <v>0</v>
      </c>
      <c r="H25" s="14">
        <v>0</v>
      </c>
      <c r="I25" s="13">
        <v>0</v>
      </c>
      <c r="J25" s="14">
        <v>0</v>
      </c>
      <c r="K25" s="13">
        <v>0</v>
      </c>
      <c r="L25" s="15">
        <f t="shared" si="0"/>
        <v>2</v>
      </c>
    </row>
    <row r="26" spans="1:12" ht="15.75" x14ac:dyDescent="0.25">
      <c r="A26" s="7">
        <v>18</v>
      </c>
      <c r="B26" s="8" t="s">
        <v>30</v>
      </c>
      <c r="C26" s="9">
        <v>17</v>
      </c>
      <c r="D26" s="10">
        <v>2</v>
      </c>
      <c r="E26" s="11">
        <v>0</v>
      </c>
      <c r="F26" s="12">
        <v>2</v>
      </c>
      <c r="G26" s="13">
        <v>0</v>
      </c>
      <c r="H26" s="14">
        <v>0</v>
      </c>
      <c r="I26" s="13">
        <v>0</v>
      </c>
      <c r="J26" s="14">
        <v>0</v>
      </c>
      <c r="K26" s="13">
        <v>0</v>
      </c>
      <c r="L26" s="15">
        <f t="shared" si="0"/>
        <v>4</v>
      </c>
    </row>
    <row r="27" spans="1:12" ht="15.75" x14ac:dyDescent="0.25">
      <c r="A27" s="7">
        <v>19</v>
      </c>
      <c r="B27" s="8" t="s">
        <v>31</v>
      </c>
      <c r="C27" s="9">
        <v>17</v>
      </c>
      <c r="D27" s="10">
        <v>11</v>
      </c>
      <c r="E27" s="11">
        <v>0</v>
      </c>
      <c r="F27" s="12">
        <v>1</v>
      </c>
      <c r="G27" s="13">
        <v>0</v>
      </c>
      <c r="H27" s="14">
        <v>0</v>
      </c>
      <c r="I27" s="13">
        <v>0</v>
      </c>
      <c r="J27" s="14">
        <v>0</v>
      </c>
      <c r="K27" s="13">
        <v>0</v>
      </c>
      <c r="L27" s="15">
        <f t="shared" si="0"/>
        <v>12</v>
      </c>
    </row>
    <row r="28" spans="1:12" ht="15.75" x14ac:dyDescent="0.25">
      <c r="A28" s="7">
        <v>20</v>
      </c>
      <c r="B28" s="8" t="s">
        <v>32</v>
      </c>
      <c r="C28" s="9">
        <v>17</v>
      </c>
      <c r="D28" s="10">
        <v>2</v>
      </c>
      <c r="E28" s="11">
        <v>0</v>
      </c>
      <c r="F28" s="12">
        <v>0</v>
      </c>
      <c r="G28" s="13">
        <v>0</v>
      </c>
      <c r="H28" s="14">
        <v>1</v>
      </c>
      <c r="I28" s="13">
        <v>0</v>
      </c>
      <c r="J28" s="14">
        <v>0</v>
      </c>
      <c r="K28" s="13">
        <v>0</v>
      </c>
      <c r="L28" s="15">
        <f t="shared" si="0"/>
        <v>3</v>
      </c>
    </row>
    <row r="29" spans="1:12" ht="15.75" x14ac:dyDescent="0.25">
      <c r="A29" s="7">
        <v>21</v>
      </c>
      <c r="B29" s="8" t="s">
        <v>33</v>
      </c>
      <c r="C29" s="9">
        <v>17</v>
      </c>
      <c r="D29" s="10">
        <v>0</v>
      </c>
      <c r="E29" s="11">
        <v>0</v>
      </c>
      <c r="F29" s="12">
        <v>0</v>
      </c>
      <c r="G29" s="13">
        <v>0</v>
      </c>
      <c r="H29" s="14">
        <v>0</v>
      </c>
      <c r="I29" s="13">
        <v>0</v>
      </c>
      <c r="J29" s="14">
        <v>0</v>
      </c>
      <c r="K29" s="13">
        <v>0</v>
      </c>
      <c r="L29" s="15">
        <f t="shared" si="0"/>
        <v>0</v>
      </c>
    </row>
    <row r="30" spans="1:12" ht="15.75" x14ac:dyDescent="0.25">
      <c r="A30" s="7">
        <v>22</v>
      </c>
      <c r="B30" s="8" t="s">
        <v>34</v>
      </c>
      <c r="C30" s="9">
        <v>17</v>
      </c>
      <c r="D30" s="10">
        <v>1</v>
      </c>
      <c r="E30" s="11">
        <v>0</v>
      </c>
      <c r="F30" s="12">
        <v>0</v>
      </c>
      <c r="G30" s="13">
        <v>0</v>
      </c>
      <c r="H30" s="14">
        <v>0</v>
      </c>
      <c r="I30" s="13">
        <v>0</v>
      </c>
      <c r="J30" s="14">
        <v>0</v>
      </c>
      <c r="K30" s="13">
        <v>0</v>
      </c>
      <c r="L30" s="15">
        <f t="shared" si="0"/>
        <v>1</v>
      </c>
    </row>
    <row r="31" spans="1:12" ht="15.75" x14ac:dyDescent="0.25">
      <c r="A31" s="7">
        <v>23</v>
      </c>
      <c r="B31" s="8" t="s">
        <v>35</v>
      </c>
      <c r="C31" s="9">
        <v>17</v>
      </c>
      <c r="D31" s="10">
        <v>1</v>
      </c>
      <c r="E31" s="11">
        <v>0</v>
      </c>
      <c r="F31" s="12">
        <v>0</v>
      </c>
      <c r="G31" s="13">
        <v>0</v>
      </c>
      <c r="H31" s="14">
        <v>1</v>
      </c>
      <c r="I31" s="13">
        <v>0</v>
      </c>
      <c r="J31" s="14">
        <v>0</v>
      </c>
      <c r="K31" s="13">
        <v>0</v>
      </c>
      <c r="L31" s="15">
        <f t="shared" si="0"/>
        <v>2</v>
      </c>
    </row>
    <row r="32" spans="1:12" ht="15.75" x14ac:dyDescent="0.25">
      <c r="A32" s="7">
        <v>24</v>
      </c>
      <c r="B32" s="8" t="s">
        <v>36</v>
      </c>
      <c r="C32" s="9">
        <v>17</v>
      </c>
      <c r="D32" s="10">
        <v>1</v>
      </c>
      <c r="E32" s="11">
        <v>0</v>
      </c>
      <c r="F32" s="12">
        <v>0</v>
      </c>
      <c r="G32" s="13">
        <v>0</v>
      </c>
      <c r="H32" s="14">
        <v>1</v>
      </c>
      <c r="I32" s="13">
        <v>0</v>
      </c>
      <c r="J32" s="14">
        <v>0</v>
      </c>
      <c r="K32" s="13">
        <v>0</v>
      </c>
      <c r="L32" s="15">
        <f t="shared" si="0"/>
        <v>2</v>
      </c>
    </row>
    <row r="33" spans="1:13" ht="15.75" x14ac:dyDescent="0.25">
      <c r="A33" s="7">
        <v>25</v>
      </c>
      <c r="B33" s="18" t="s">
        <v>37</v>
      </c>
      <c r="C33" s="19">
        <v>17</v>
      </c>
      <c r="D33" s="10">
        <v>10</v>
      </c>
      <c r="E33" s="20">
        <v>0</v>
      </c>
      <c r="F33" s="12">
        <v>1</v>
      </c>
      <c r="G33" s="21">
        <v>0</v>
      </c>
      <c r="H33" s="14">
        <v>1</v>
      </c>
      <c r="I33" s="21">
        <v>0</v>
      </c>
      <c r="J33" s="14">
        <v>0</v>
      </c>
      <c r="K33" s="21">
        <v>0</v>
      </c>
      <c r="L33" s="15">
        <f t="shared" si="0"/>
        <v>12</v>
      </c>
    </row>
    <row r="34" spans="1:13" ht="15.75" x14ac:dyDescent="0.25">
      <c r="A34" s="7">
        <v>26</v>
      </c>
      <c r="B34" s="8" t="s">
        <v>38</v>
      </c>
      <c r="C34" s="22">
        <v>17</v>
      </c>
      <c r="D34" s="10">
        <v>4</v>
      </c>
      <c r="E34" s="23">
        <v>0</v>
      </c>
      <c r="F34" s="12">
        <v>0</v>
      </c>
      <c r="G34" s="24">
        <v>0</v>
      </c>
      <c r="H34" s="14">
        <v>0</v>
      </c>
      <c r="I34" s="24">
        <v>0</v>
      </c>
      <c r="J34" s="14">
        <v>0</v>
      </c>
      <c r="K34" s="24">
        <v>0</v>
      </c>
      <c r="L34" s="15">
        <f t="shared" si="0"/>
        <v>4</v>
      </c>
    </row>
    <row r="35" spans="1:13" ht="15.75" x14ac:dyDescent="0.25">
      <c r="A35" s="7">
        <v>27</v>
      </c>
      <c r="B35" s="18" t="s">
        <v>39</v>
      </c>
      <c r="C35" s="22">
        <v>17</v>
      </c>
      <c r="D35" s="10">
        <v>0</v>
      </c>
      <c r="E35" s="23">
        <v>0</v>
      </c>
      <c r="F35" s="12">
        <v>0</v>
      </c>
      <c r="G35" s="24">
        <v>0</v>
      </c>
      <c r="H35" s="14">
        <v>0</v>
      </c>
      <c r="I35" s="24">
        <v>0</v>
      </c>
      <c r="J35" s="14">
        <v>0</v>
      </c>
      <c r="K35" s="24">
        <v>0</v>
      </c>
      <c r="L35" s="15">
        <f t="shared" si="0"/>
        <v>0</v>
      </c>
    </row>
    <row r="36" spans="1:13" ht="15.75" x14ac:dyDescent="0.25">
      <c r="A36" s="7">
        <v>28</v>
      </c>
      <c r="B36" s="18" t="s">
        <v>40</v>
      </c>
      <c r="C36" s="22">
        <v>17</v>
      </c>
      <c r="D36" s="10">
        <v>0</v>
      </c>
      <c r="E36" s="23">
        <v>0</v>
      </c>
      <c r="F36" s="12">
        <v>0</v>
      </c>
      <c r="G36" s="24">
        <v>0</v>
      </c>
      <c r="H36" s="14">
        <v>0</v>
      </c>
      <c r="I36" s="24">
        <v>0</v>
      </c>
      <c r="J36" s="14">
        <v>0</v>
      </c>
      <c r="K36" s="24">
        <v>0</v>
      </c>
      <c r="L36" s="15">
        <f t="shared" si="0"/>
        <v>0</v>
      </c>
    </row>
    <row r="37" spans="1:13" ht="16.5" thickBot="1" x14ac:dyDescent="0.3">
      <c r="A37" s="7">
        <v>29</v>
      </c>
      <c r="B37" s="18" t="s">
        <v>41</v>
      </c>
      <c r="C37" s="25">
        <v>17</v>
      </c>
      <c r="D37" s="10">
        <v>0</v>
      </c>
      <c r="E37" s="23">
        <v>0</v>
      </c>
      <c r="F37" s="12">
        <v>0</v>
      </c>
      <c r="G37" s="24">
        <v>0</v>
      </c>
      <c r="H37" s="14">
        <v>0</v>
      </c>
      <c r="I37" s="24">
        <v>0</v>
      </c>
      <c r="J37" s="14">
        <v>0</v>
      </c>
      <c r="K37" s="24">
        <v>0</v>
      </c>
      <c r="L37" s="15">
        <f t="shared" si="0"/>
        <v>0</v>
      </c>
    </row>
    <row r="38" spans="1:13" ht="15.75" x14ac:dyDescent="0.25">
      <c r="A38" s="225" t="s">
        <v>42</v>
      </c>
      <c r="B38" s="226"/>
      <c r="C38" s="26">
        <v>17</v>
      </c>
      <c r="D38" s="27">
        <f t="shared" ref="D38:K38" si="1">SUM(D9:D37)</f>
        <v>151</v>
      </c>
      <c r="E38" s="28">
        <f t="shared" si="1"/>
        <v>1</v>
      </c>
      <c r="F38" s="29">
        <f t="shared" si="1"/>
        <v>40</v>
      </c>
      <c r="G38" s="30">
        <f t="shared" si="1"/>
        <v>0</v>
      </c>
      <c r="H38" s="29">
        <f t="shared" si="1"/>
        <v>24</v>
      </c>
      <c r="I38" s="30">
        <f t="shared" si="1"/>
        <v>0</v>
      </c>
      <c r="J38" s="29">
        <f t="shared" si="1"/>
        <v>0</v>
      </c>
      <c r="K38" s="30">
        <f t="shared" si="1"/>
        <v>0</v>
      </c>
      <c r="L38" s="31">
        <f>SUM(D38:K38)</f>
        <v>216</v>
      </c>
    </row>
    <row r="39" spans="1:13" ht="15" customHeight="1" x14ac:dyDescent="0.25">
      <c r="A39" s="227" t="s">
        <v>43</v>
      </c>
      <c r="B39" s="228"/>
      <c r="C39" s="32">
        <v>17</v>
      </c>
      <c r="D39" s="32">
        <f>SUM(D9:D33)</f>
        <v>147</v>
      </c>
      <c r="E39" s="33">
        <f>SUM(E9:E33)</f>
        <v>1</v>
      </c>
      <c r="F39" s="32">
        <f>F9+F10+F11+F12+F13+F14+F15+F16+F17+F18+F19+F20+F21+F22+F23+F24+F25+F26+F27+F28+F29+F30+F31+F32+F3+F33</f>
        <v>40</v>
      </c>
      <c r="G39" s="33">
        <f>G9+G10+G11+G12+G14+G13+G15+G16+G17+G18+G19+G20+G21+G22+G23+G24+G25+G26+G27+G28+G29+G30+G31+G32+G33</f>
        <v>0</v>
      </c>
      <c r="H39" s="32">
        <f>H9+H10+H11+H12+H13+H14++H15+H16+H17+H18+H19+H20+H21+H22+H23+H24+H25+H26+H27+H28+H29+H30+H31+H32+H33</f>
        <v>24</v>
      </c>
      <c r="I39" s="33">
        <f>I9+I10+I11+I12+I13+I14+I15+I16+I17+I18+I19+I20+I21+I22+I23+I24+I25+I26+I27+I28+I29+I30+I31+I32+I33</f>
        <v>0</v>
      </c>
      <c r="J39" s="32">
        <f>J9+J10+J11+J12+J13+J14++J15+J16+J17+J18+J19+J20+J21+J22+J23+J24+J25+J26+J27+J28+J29+J30+J31+J32+J33</f>
        <v>0</v>
      </c>
      <c r="K39" s="33">
        <f>K9+K10+K11+K12+K13+K14+K15+K16+K17+K18+K19+K20+K21+K22+K23+K24+K25+K26+K27+K28+K29+K30+K31+K32+K33</f>
        <v>0</v>
      </c>
      <c r="L39" s="34">
        <f>SUM(D39:K39)</f>
        <v>212</v>
      </c>
    </row>
    <row r="41" spans="1:13" ht="15.75" x14ac:dyDescent="0.25">
      <c r="D41" s="133"/>
      <c r="E41" s="133"/>
      <c r="F41" s="133"/>
      <c r="G41" s="133"/>
      <c r="H41" s="133"/>
      <c r="I41" s="133"/>
      <c r="J41" s="133"/>
      <c r="K41" s="133"/>
      <c r="L41" s="133"/>
      <c r="M41" s="152"/>
    </row>
    <row r="43" spans="1:13" x14ac:dyDescent="0.25">
      <c r="B43" s="2" t="s">
        <v>65</v>
      </c>
      <c r="C43" s="2"/>
      <c r="D43" s="2"/>
      <c r="E43" s="2"/>
    </row>
    <row r="44" spans="1:13" ht="15.75" thickBot="1" x14ac:dyDescent="0.3">
      <c r="A44" s="211" t="s">
        <v>45</v>
      </c>
      <c r="B44" s="211"/>
    </row>
    <row r="45" spans="1:13" ht="14.25" customHeight="1" x14ac:dyDescent="0.25">
      <c r="A45" s="212" t="s">
        <v>2</v>
      </c>
      <c r="B45" s="212" t="s">
        <v>3</v>
      </c>
      <c r="C45" s="212" t="s">
        <v>4</v>
      </c>
      <c r="D45" s="215" t="s">
        <v>5</v>
      </c>
      <c r="E45" s="216"/>
      <c r="F45" s="216"/>
      <c r="G45" s="216"/>
      <c r="H45" s="216"/>
      <c r="I45" s="216"/>
      <c r="J45" s="216"/>
      <c r="K45" s="217"/>
      <c r="L45" s="218" t="s">
        <v>6</v>
      </c>
    </row>
    <row r="46" spans="1:13" ht="21.75" customHeight="1" x14ac:dyDescent="0.25">
      <c r="A46" s="213"/>
      <c r="B46" s="213"/>
      <c r="C46" s="213"/>
      <c r="D46" s="221" t="s">
        <v>7</v>
      </c>
      <c r="E46" s="222"/>
      <c r="F46" s="222" t="s">
        <v>8</v>
      </c>
      <c r="G46" s="222"/>
      <c r="H46" s="222" t="s">
        <v>9</v>
      </c>
      <c r="I46" s="222"/>
      <c r="J46" s="222" t="s">
        <v>10</v>
      </c>
      <c r="K46" s="222"/>
      <c r="L46" s="219"/>
    </row>
    <row r="47" spans="1:13" ht="13.5" customHeight="1" thickBot="1" x14ac:dyDescent="0.3">
      <c r="A47" s="213"/>
      <c r="B47" s="213"/>
      <c r="C47" s="213"/>
      <c r="D47" s="223">
        <v>1</v>
      </c>
      <c r="E47" s="224"/>
      <c r="F47" s="224">
        <v>2</v>
      </c>
      <c r="G47" s="224"/>
      <c r="H47" s="224">
        <v>3</v>
      </c>
      <c r="I47" s="224"/>
      <c r="J47" s="224">
        <v>4</v>
      </c>
      <c r="K47" s="224"/>
      <c r="L47" s="220"/>
    </row>
    <row r="48" spans="1:13" ht="15.75" thickBot="1" x14ac:dyDescent="0.3">
      <c r="A48" s="214"/>
      <c r="B48" s="214"/>
      <c r="C48" s="214"/>
      <c r="D48" s="4" t="s">
        <v>11</v>
      </c>
      <c r="E48" s="5" t="s">
        <v>12</v>
      </c>
      <c r="F48" s="5" t="s">
        <v>11</v>
      </c>
      <c r="G48" s="5" t="s">
        <v>12</v>
      </c>
      <c r="H48" s="5" t="s">
        <v>11</v>
      </c>
      <c r="I48" s="5" t="s">
        <v>12</v>
      </c>
      <c r="J48" s="5" t="s">
        <v>11</v>
      </c>
      <c r="K48" s="5" t="s">
        <v>12</v>
      </c>
      <c r="L48" s="6"/>
    </row>
    <row r="49" spans="1:12" ht="15.75" x14ac:dyDescent="0.25">
      <c r="A49" s="7">
        <v>1</v>
      </c>
      <c r="B49" s="8" t="s">
        <v>13</v>
      </c>
      <c r="C49" s="9">
        <v>17</v>
      </c>
      <c r="D49" s="38">
        <v>6</v>
      </c>
      <c r="E49" s="39">
        <v>0</v>
      </c>
      <c r="F49" s="38">
        <v>3</v>
      </c>
      <c r="G49" s="13">
        <v>1</v>
      </c>
      <c r="H49" s="14">
        <v>0</v>
      </c>
      <c r="I49" s="13">
        <v>0</v>
      </c>
      <c r="J49" s="14">
        <v>0</v>
      </c>
      <c r="K49" s="13">
        <v>0</v>
      </c>
      <c r="L49" s="16">
        <f>SUM(D49:K49)</f>
        <v>10</v>
      </c>
    </row>
    <row r="50" spans="1:12" ht="15.75" x14ac:dyDescent="0.25">
      <c r="A50" s="7">
        <v>2</v>
      </c>
      <c r="B50" s="8" t="s">
        <v>14</v>
      </c>
      <c r="C50" s="9">
        <v>17</v>
      </c>
      <c r="D50" s="38">
        <v>8</v>
      </c>
      <c r="E50" s="39">
        <v>0</v>
      </c>
      <c r="F50" s="38">
        <v>1</v>
      </c>
      <c r="G50" s="13">
        <v>0</v>
      </c>
      <c r="H50" s="14">
        <v>0</v>
      </c>
      <c r="I50" s="13">
        <v>0</v>
      </c>
      <c r="J50" s="14">
        <v>0</v>
      </c>
      <c r="K50" s="13">
        <v>0</v>
      </c>
      <c r="L50" s="16">
        <f t="shared" ref="L50:L77" si="2">SUM(D50:K50)</f>
        <v>9</v>
      </c>
    </row>
    <row r="51" spans="1:12" ht="15.75" x14ac:dyDescent="0.25">
      <c r="A51" s="7" t="s">
        <v>131</v>
      </c>
      <c r="B51" s="8" t="s">
        <v>15</v>
      </c>
      <c r="C51" s="9">
        <v>17</v>
      </c>
      <c r="D51" s="38">
        <v>29</v>
      </c>
      <c r="E51" s="39">
        <v>0</v>
      </c>
      <c r="F51" s="38">
        <v>5</v>
      </c>
      <c r="G51" s="13">
        <v>0</v>
      </c>
      <c r="H51" s="14">
        <v>2</v>
      </c>
      <c r="I51" s="13">
        <v>0</v>
      </c>
      <c r="J51" s="14">
        <v>0</v>
      </c>
      <c r="K51" s="13">
        <v>0</v>
      </c>
      <c r="L51" s="16">
        <f t="shared" si="2"/>
        <v>36</v>
      </c>
    </row>
    <row r="52" spans="1:12" ht="15.75" x14ac:dyDescent="0.25">
      <c r="A52" s="7">
        <v>4</v>
      </c>
      <c r="B52" s="17" t="s">
        <v>16</v>
      </c>
      <c r="C52" s="9">
        <v>17</v>
      </c>
      <c r="D52" s="38">
        <v>1</v>
      </c>
      <c r="E52" s="39">
        <v>0</v>
      </c>
      <c r="F52" s="38">
        <v>0</v>
      </c>
      <c r="G52" s="13">
        <v>0</v>
      </c>
      <c r="H52" s="14">
        <v>0</v>
      </c>
      <c r="I52" s="13">
        <v>0</v>
      </c>
      <c r="J52" s="14">
        <v>0</v>
      </c>
      <c r="K52" s="13">
        <v>0</v>
      </c>
      <c r="L52" s="16">
        <f t="shared" si="2"/>
        <v>1</v>
      </c>
    </row>
    <row r="53" spans="1:12" ht="15.75" x14ac:dyDescent="0.25">
      <c r="A53" s="7">
        <v>5</v>
      </c>
      <c r="B53" s="8" t="s">
        <v>17</v>
      </c>
      <c r="C53" s="9">
        <v>17</v>
      </c>
      <c r="D53" s="38">
        <v>2</v>
      </c>
      <c r="E53" s="39">
        <v>0</v>
      </c>
      <c r="F53" s="38">
        <v>1</v>
      </c>
      <c r="G53" s="13">
        <v>0</v>
      </c>
      <c r="H53" s="14">
        <v>0</v>
      </c>
      <c r="I53" s="13">
        <v>0</v>
      </c>
      <c r="J53" s="14">
        <v>0</v>
      </c>
      <c r="K53" s="13">
        <v>0</v>
      </c>
      <c r="L53" s="16">
        <f t="shared" si="2"/>
        <v>3</v>
      </c>
    </row>
    <row r="54" spans="1:12" ht="15.75" x14ac:dyDescent="0.25">
      <c r="A54" s="7">
        <v>6</v>
      </c>
      <c r="B54" s="8" t="s">
        <v>18</v>
      </c>
      <c r="C54" s="9">
        <v>17</v>
      </c>
      <c r="D54" s="38">
        <v>9</v>
      </c>
      <c r="E54" s="39">
        <v>0</v>
      </c>
      <c r="F54" s="38">
        <v>3</v>
      </c>
      <c r="G54" s="13">
        <v>0</v>
      </c>
      <c r="H54" s="14">
        <v>1</v>
      </c>
      <c r="I54" s="13">
        <v>0</v>
      </c>
      <c r="J54" s="14">
        <v>0</v>
      </c>
      <c r="K54" s="13">
        <v>0</v>
      </c>
      <c r="L54" s="16">
        <f t="shared" si="2"/>
        <v>13</v>
      </c>
    </row>
    <row r="55" spans="1:12" ht="15.75" x14ac:dyDescent="0.25">
      <c r="A55" s="7">
        <v>7</v>
      </c>
      <c r="B55" s="8" t="s">
        <v>19</v>
      </c>
      <c r="C55" s="9">
        <v>17</v>
      </c>
      <c r="D55" s="38">
        <v>7</v>
      </c>
      <c r="E55" s="39">
        <v>0</v>
      </c>
      <c r="F55" s="38">
        <v>2</v>
      </c>
      <c r="G55" s="13">
        <v>0</v>
      </c>
      <c r="H55" s="14">
        <v>0</v>
      </c>
      <c r="I55" s="13">
        <v>0</v>
      </c>
      <c r="J55" s="14">
        <v>0</v>
      </c>
      <c r="K55" s="13">
        <v>0</v>
      </c>
      <c r="L55" s="16">
        <f t="shared" si="2"/>
        <v>9</v>
      </c>
    </row>
    <row r="56" spans="1:12" ht="15.75" x14ac:dyDescent="0.25">
      <c r="A56" s="7">
        <v>8</v>
      </c>
      <c r="B56" s="8" t="s">
        <v>20</v>
      </c>
      <c r="C56" s="9">
        <v>17</v>
      </c>
      <c r="D56" s="38">
        <v>11</v>
      </c>
      <c r="E56" s="39">
        <v>0</v>
      </c>
      <c r="F56" s="38">
        <v>0</v>
      </c>
      <c r="G56" s="13">
        <v>0</v>
      </c>
      <c r="H56" s="14">
        <v>0</v>
      </c>
      <c r="I56" s="13">
        <v>0</v>
      </c>
      <c r="J56" s="14">
        <v>0</v>
      </c>
      <c r="K56" s="13">
        <v>0</v>
      </c>
      <c r="L56" s="16">
        <f t="shared" si="2"/>
        <v>11</v>
      </c>
    </row>
    <row r="57" spans="1:12" ht="15.75" x14ac:dyDescent="0.25">
      <c r="A57" s="7">
        <v>9</v>
      </c>
      <c r="B57" s="8" t="s">
        <v>21</v>
      </c>
      <c r="C57" s="9">
        <v>17</v>
      </c>
      <c r="D57" s="38">
        <v>1</v>
      </c>
      <c r="E57" s="39">
        <v>0</v>
      </c>
      <c r="F57" s="38">
        <v>0</v>
      </c>
      <c r="G57" s="13">
        <v>0</v>
      </c>
      <c r="H57" s="14">
        <v>0</v>
      </c>
      <c r="I57" s="13">
        <v>0</v>
      </c>
      <c r="J57" s="14">
        <v>0</v>
      </c>
      <c r="K57" s="13">
        <v>0</v>
      </c>
      <c r="L57" s="16">
        <f t="shared" si="2"/>
        <v>1</v>
      </c>
    </row>
    <row r="58" spans="1:12" ht="15.75" x14ac:dyDescent="0.25">
      <c r="A58" s="7">
        <v>10</v>
      </c>
      <c r="B58" s="8" t="s">
        <v>22</v>
      </c>
      <c r="C58" s="9">
        <v>17</v>
      </c>
      <c r="D58" s="38">
        <v>8</v>
      </c>
      <c r="E58" s="39">
        <v>0</v>
      </c>
      <c r="F58" s="38">
        <v>2</v>
      </c>
      <c r="G58" s="13">
        <v>0</v>
      </c>
      <c r="H58" s="14">
        <v>0</v>
      </c>
      <c r="I58" s="13">
        <v>0</v>
      </c>
      <c r="J58" s="14">
        <v>0</v>
      </c>
      <c r="K58" s="13">
        <v>0</v>
      </c>
      <c r="L58" s="16">
        <f t="shared" si="2"/>
        <v>10</v>
      </c>
    </row>
    <row r="59" spans="1:12" ht="15.75" x14ac:dyDescent="0.25">
      <c r="A59" s="7">
        <v>11</v>
      </c>
      <c r="B59" s="8" t="s">
        <v>23</v>
      </c>
      <c r="C59" s="9">
        <v>17</v>
      </c>
      <c r="D59" s="38">
        <v>0</v>
      </c>
      <c r="E59" s="39">
        <v>0</v>
      </c>
      <c r="F59" s="38">
        <v>0</v>
      </c>
      <c r="G59" s="13">
        <v>0</v>
      </c>
      <c r="H59" s="14">
        <v>0</v>
      </c>
      <c r="I59" s="13">
        <v>0</v>
      </c>
      <c r="J59" s="14">
        <v>0</v>
      </c>
      <c r="K59" s="13">
        <v>0</v>
      </c>
      <c r="L59" s="16">
        <f t="shared" si="2"/>
        <v>0</v>
      </c>
    </row>
    <row r="60" spans="1:12" ht="15.75" x14ac:dyDescent="0.25">
      <c r="A60" s="7">
        <v>12</v>
      </c>
      <c r="B60" s="8" t="s">
        <v>24</v>
      </c>
      <c r="C60" s="9">
        <v>17</v>
      </c>
      <c r="D60" s="38">
        <v>13</v>
      </c>
      <c r="E60" s="39">
        <v>1</v>
      </c>
      <c r="F60" s="38">
        <v>2</v>
      </c>
      <c r="G60" s="13">
        <v>0</v>
      </c>
      <c r="H60" s="14">
        <v>2</v>
      </c>
      <c r="I60" s="13">
        <v>0</v>
      </c>
      <c r="J60" s="14">
        <v>0</v>
      </c>
      <c r="K60" s="13">
        <v>0</v>
      </c>
      <c r="L60" s="16">
        <f t="shared" si="2"/>
        <v>18</v>
      </c>
    </row>
    <row r="61" spans="1:12" ht="15.75" x14ac:dyDescent="0.25">
      <c r="A61" s="7">
        <v>13</v>
      </c>
      <c r="B61" s="8" t="s">
        <v>25</v>
      </c>
      <c r="C61" s="9">
        <v>17</v>
      </c>
      <c r="D61" s="38">
        <v>5</v>
      </c>
      <c r="E61" s="39">
        <v>0</v>
      </c>
      <c r="F61" s="38">
        <v>0</v>
      </c>
      <c r="G61" s="13">
        <v>0</v>
      </c>
      <c r="H61" s="14">
        <v>2</v>
      </c>
      <c r="I61" s="13">
        <v>0</v>
      </c>
      <c r="J61" s="14">
        <v>0</v>
      </c>
      <c r="K61" s="13">
        <v>0</v>
      </c>
      <c r="L61" s="16">
        <f t="shared" si="2"/>
        <v>7</v>
      </c>
    </row>
    <row r="62" spans="1:12" ht="15.75" x14ac:dyDescent="0.25">
      <c r="A62" s="7">
        <v>14</v>
      </c>
      <c r="B62" s="8" t="s">
        <v>26</v>
      </c>
      <c r="C62" s="9">
        <v>17</v>
      </c>
      <c r="D62" s="38">
        <v>13</v>
      </c>
      <c r="E62" s="39">
        <v>0</v>
      </c>
      <c r="F62" s="38">
        <v>3</v>
      </c>
      <c r="G62" s="13">
        <v>0</v>
      </c>
      <c r="H62" s="14">
        <v>3</v>
      </c>
      <c r="I62" s="13">
        <v>0</v>
      </c>
      <c r="J62" s="14">
        <v>0</v>
      </c>
      <c r="K62" s="13">
        <v>0</v>
      </c>
      <c r="L62" s="16">
        <f t="shared" si="2"/>
        <v>19</v>
      </c>
    </row>
    <row r="63" spans="1:12" ht="15.75" x14ac:dyDescent="0.25">
      <c r="A63" s="7">
        <v>15</v>
      </c>
      <c r="B63" s="8" t="s">
        <v>27</v>
      </c>
      <c r="C63" s="9">
        <v>17</v>
      </c>
      <c r="D63" s="38">
        <v>4</v>
      </c>
      <c r="E63" s="39">
        <v>0</v>
      </c>
      <c r="F63" s="38">
        <v>0</v>
      </c>
      <c r="G63" s="13">
        <v>0</v>
      </c>
      <c r="H63" s="14">
        <v>0</v>
      </c>
      <c r="I63" s="13">
        <v>0</v>
      </c>
      <c r="J63" s="14">
        <v>0</v>
      </c>
      <c r="K63" s="13">
        <v>0</v>
      </c>
      <c r="L63" s="16">
        <f t="shared" si="2"/>
        <v>4</v>
      </c>
    </row>
    <row r="64" spans="1:12" ht="15.75" x14ac:dyDescent="0.25">
      <c r="A64" s="7">
        <v>16</v>
      </c>
      <c r="B64" s="8" t="s">
        <v>28</v>
      </c>
      <c r="C64" s="9">
        <v>17</v>
      </c>
      <c r="D64" s="38">
        <v>4</v>
      </c>
      <c r="E64" s="39">
        <v>1</v>
      </c>
      <c r="F64" s="38">
        <v>1</v>
      </c>
      <c r="G64" s="13">
        <v>0</v>
      </c>
      <c r="H64" s="14">
        <v>0</v>
      </c>
      <c r="I64" s="13">
        <v>0</v>
      </c>
      <c r="J64" s="14">
        <v>0</v>
      </c>
      <c r="K64" s="13">
        <v>0</v>
      </c>
      <c r="L64" s="16">
        <f t="shared" si="2"/>
        <v>6</v>
      </c>
    </row>
    <row r="65" spans="1:14" ht="15.75" x14ac:dyDescent="0.25">
      <c r="A65" s="7">
        <v>17</v>
      </c>
      <c r="B65" s="8" t="s">
        <v>29</v>
      </c>
      <c r="C65" s="9">
        <v>17</v>
      </c>
      <c r="D65" s="38">
        <v>0</v>
      </c>
      <c r="E65" s="39">
        <v>0</v>
      </c>
      <c r="F65" s="38">
        <v>1</v>
      </c>
      <c r="G65" s="13">
        <v>0</v>
      </c>
      <c r="H65" s="14">
        <v>0</v>
      </c>
      <c r="I65" s="13">
        <v>0</v>
      </c>
      <c r="J65" s="14">
        <v>0</v>
      </c>
      <c r="K65" s="13">
        <v>0</v>
      </c>
      <c r="L65" s="16">
        <f t="shared" si="2"/>
        <v>1</v>
      </c>
    </row>
    <row r="66" spans="1:14" ht="15.75" x14ac:dyDescent="0.25">
      <c r="A66" s="7">
        <v>18</v>
      </c>
      <c r="B66" s="8" t="s">
        <v>30</v>
      </c>
      <c r="C66" s="9">
        <v>17</v>
      </c>
      <c r="D66" s="38">
        <v>1</v>
      </c>
      <c r="E66" s="39">
        <v>0</v>
      </c>
      <c r="F66" s="38">
        <v>1</v>
      </c>
      <c r="G66" s="13">
        <v>0</v>
      </c>
      <c r="H66" s="14">
        <v>0</v>
      </c>
      <c r="I66" s="13">
        <v>0</v>
      </c>
      <c r="J66" s="14">
        <v>0</v>
      </c>
      <c r="K66" s="13">
        <v>0</v>
      </c>
      <c r="L66" s="16">
        <f t="shared" si="2"/>
        <v>2</v>
      </c>
    </row>
    <row r="67" spans="1:14" ht="15.75" x14ac:dyDescent="0.25">
      <c r="A67" s="7">
        <v>19</v>
      </c>
      <c r="B67" s="8" t="s">
        <v>31</v>
      </c>
      <c r="C67" s="9">
        <v>17</v>
      </c>
      <c r="D67" s="38">
        <v>6</v>
      </c>
      <c r="E67" s="39">
        <v>0</v>
      </c>
      <c r="F67" s="38">
        <v>1</v>
      </c>
      <c r="G67" s="13">
        <v>0</v>
      </c>
      <c r="H67" s="14">
        <v>0</v>
      </c>
      <c r="I67" s="13">
        <v>0</v>
      </c>
      <c r="J67" s="14">
        <v>0</v>
      </c>
      <c r="K67" s="13">
        <v>0</v>
      </c>
      <c r="L67" s="16">
        <f t="shared" si="2"/>
        <v>7</v>
      </c>
    </row>
    <row r="68" spans="1:14" ht="15.75" x14ac:dyDescent="0.25">
      <c r="A68" s="7">
        <v>20</v>
      </c>
      <c r="B68" s="8" t="s">
        <v>32</v>
      </c>
      <c r="C68" s="9">
        <v>17</v>
      </c>
      <c r="D68" s="38">
        <v>3</v>
      </c>
      <c r="E68" s="39">
        <v>0</v>
      </c>
      <c r="F68" s="38">
        <v>3</v>
      </c>
      <c r="G68" s="13">
        <v>0</v>
      </c>
      <c r="H68" s="14">
        <v>0</v>
      </c>
      <c r="I68" s="13">
        <v>0</v>
      </c>
      <c r="J68" s="14">
        <v>0</v>
      </c>
      <c r="K68" s="13">
        <v>0</v>
      </c>
      <c r="L68" s="16">
        <f t="shared" si="2"/>
        <v>6</v>
      </c>
    </row>
    <row r="69" spans="1:14" ht="15.75" x14ac:dyDescent="0.25">
      <c r="A69" s="7">
        <v>21</v>
      </c>
      <c r="B69" s="8" t="s">
        <v>33</v>
      </c>
      <c r="C69" s="9">
        <v>17</v>
      </c>
      <c r="D69" s="38">
        <v>1</v>
      </c>
      <c r="E69" s="39">
        <v>0</v>
      </c>
      <c r="F69" s="38">
        <v>0</v>
      </c>
      <c r="G69" s="13">
        <v>0</v>
      </c>
      <c r="H69" s="14">
        <v>0</v>
      </c>
      <c r="I69" s="13">
        <v>0</v>
      </c>
      <c r="J69" s="14">
        <v>0</v>
      </c>
      <c r="K69" s="13">
        <v>0</v>
      </c>
      <c r="L69" s="16">
        <f t="shared" si="2"/>
        <v>1</v>
      </c>
    </row>
    <row r="70" spans="1:14" ht="15.75" x14ac:dyDescent="0.25">
      <c r="A70" s="7">
        <v>22</v>
      </c>
      <c r="B70" s="8" t="s">
        <v>34</v>
      </c>
      <c r="C70" s="9">
        <v>17</v>
      </c>
      <c r="D70" s="38">
        <v>6</v>
      </c>
      <c r="E70" s="39">
        <v>0</v>
      </c>
      <c r="F70" s="38">
        <v>3</v>
      </c>
      <c r="G70" s="13">
        <v>0</v>
      </c>
      <c r="H70" s="14">
        <v>0</v>
      </c>
      <c r="I70" s="13">
        <v>0</v>
      </c>
      <c r="J70" s="14">
        <v>0</v>
      </c>
      <c r="K70" s="13">
        <v>0</v>
      </c>
      <c r="L70" s="16">
        <f t="shared" si="2"/>
        <v>9</v>
      </c>
    </row>
    <row r="71" spans="1:14" ht="15.75" x14ac:dyDescent="0.25">
      <c r="A71" s="7">
        <v>23</v>
      </c>
      <c r="B71" s="8" t="s">
        <v>35</v>
      </c>
      <c r="C71" s="9">
        <v>17</v>
      </c>
      <c r="D71" s="38">
        <v>3</v>
      </c>
      <c r="E71" s="39">
        <v>0</v>
      </c>
      <c r="F71" s="38">
        <v>0</v>
      </c>
      <c r="G71" s="13">
        <v>0</v>
      </c>
      <c r="H71" s="14">
        <v>0</v>
      </c>
      <c r="I71" s="13">
        <v>0</v>
      </c>
      <c r="J71" s="14">
        <v>0</v>
      </c>
      <c r="K71" s="13">
        <v>0</v>
      </c>
      <c r="L71" s="16">
        <f t="shared" si="2"/>
        <v>3</v>
      </c>
    </row>
    <row r="72" spans="1:14" ht="15.75" x14ac:dyDescent="0.25">
      <c r="A72" s="7">
        <v>24</v>
      </c>
      <c r="B72" s="8" t="s">
        <v>36</v>
      </c>
      <c r="C72" s="9">
        <v>17</v>
      </c>
      <c r="D72" s="38">
        <v>3</v>
      </c>
      <c r="E72" s="39">
        <v>0</v>
      </c>
      <c r="F72" s="38">
        <v>1</v>
      </c>
      <c r="G72" s="13">
        <v>0</v>
      </c>
      <c r="H72" s="14">
        <v>0</v>
      </c>
      <c r="I72" s="13">
        <v>0</v>
      </c>
      <c r="J72" s="14">
        <v>0</v>
      </c>
      <c r="K72" s="13">
        <v>0</v>
      </c>
      <c r="L72" s="16">
        <f t="shared" si="2"/>
        <v>4</v>
      </c>
    </row>
    <row r="73" spans="1:14" ht="15.75" x14ac:dyDescent="0.25">
      <c r="A73" s="7">
        <v>25</v>
      </c>
      <c r="B73" s="18" t="s">
        <v>37</v>
      </c>
      <c r="C73" s="19">
        <v>17</v>
      </c>
      <c r="D73" s="38">
        <v>8</v>
      </c>
      <c r="E73" s="39">
        <v>1</v>
      </c>
      <c r="F73" s="38">
        <v>2</v>
      </c>
      <c r="G73" s="13">
        <v>1</v>
      </c>
      <c r="H73" s="14">
        <v>2</v>
      </c>
      <c r="I73" s="13">
        <v>0</v>
      </c>
      <c r="J73" s="14">
        <v>0</v>
      </c>
      <c r="K73" s="13">
        <v>0</v>
      </c>
      <c r="L73" s="16">
        <f t="shared" si="2"/>
        <v>14</v>
      </c>
    </row>
    <row r="74" spans="1:14" ht="15.75" x14ac:dyDescent="0.25">
      <c r="A74" s="7">
        <v>26</v>
      </c>
      <c r="B74" s="8" t="s">
        <v>38</v>
      </c>
      <c r="C74" s="22">
        <v>17</v>
      </c>
      <c r="D74" s="38">
        <v>2</v>
      </c>
      <c r="E74" s="39">
        <v>0</v>
      </c>
      <c r="F74" s="38">
        <v>0</v>
      </c>
      <c r="G74" s="13">
        <v>0</v>
      </c>
      <c r="H74" s="14">
        <v>1</v>
      </c>
      <c r="I74" s="13">
        <v>0</v>
      </c>
      <c r="J74" s="14">
        <v>0</v>
      </c>
      <c r="K74" s="13">
        <v>0</v>
      </c>
      <c r="L74" s="16">
        <f t="shared" si="2"/>
        <v>3</v>
      </c>
    </row>
    <row r="75" spans="1:14" ht="15.75" x14ac:dyDescent="0.25">
      <c r="A75" s="7">
        <v>27</v>
      </c>
      <c r="B75" s="18" t="s">
        <v>39</v>
      </c>
      <c r="C75" s="22">
        <v>17</v>
      </c>
      <c r="D75" s="38">
        <v>0</v>
      </c>
      <c r="E75" s="39">
        <v>0</v>
      </c>
      <c r="F75" s="38">
        <v>0</v>
      </c>
      <c r="G75" s="13">
        <v>0</v>
      </c>
      <c r="H75" s="14">
        <v>0</v>
      </c>
      <c r="I75" s="13">
        <v>0</v>
      </c>
      <c r="J75" s="14">
        <v>0</v>
      </c>
      <c r="K75" s="13">
        <v>0</v>
      </c>
      <c r="L75" s="16">
        <f t="shared" si="2"/>
        <v>0</v>
      </c>
    </row>
    <row r="76" spans="1:14" ht="15.75" x14ac:dyDescent="0.25">
      <c r="A76" s="7">
        <v>28</v>
      </c>
      <c r="B76" s="18" t="s">
        <v>40</v>
      </c>
      <c r="C76" s="22">
        <v>17</v>
      </c>
      <c r="D76" s="38">
        <v>0</v>
      </c>
      <c r="E76" s="39">
        <v>0</v>
      </c>
      <c r="F76" s="38">
        <v>0</v>
      </c>
      <c r="G76" s="13">
        <v>0</v>
      </c>
      <c r="H76" s="14">
        <v>0</v>
      </c>
      <c r="I76" s="13">
        <v>0</v>
      </c>
      <c r="J76" s="14">
        <v>0</v>
      </c>
      <c r="K76" s="13">
        <v>0</v>
      </c>
      <c r="L76" s="16">
        <f t="shared" si="2"/>
        <v>0</v>
      </c>
    </row>
    <row r="77" spans="1:14" ht="15.75" x14ac:dyDescent="0.25">
      <c r="A77" s="40">
        <v>29</v>
      </c>
      <c r="B77" s="18" t="s">
        <v>41</v>
      </c>
      <c r="C77" s="25">
        <v>17</v>
      </c>
      <c r="D77" s="38">
        <v>0</v>
      </c>
      <c r="E77" s="41">
        <v>0</v>
      </c>
      <c r="F77" s="38">
        <v>0</v>
      </c>
      <c r="G77" s="42">
        <v>0</v>
      </c>
      <c r="H77" s="14">
        <v>0</v>
      </c>
      <c r="I77" s="42">
        <v>0</v>
      </c>
      <c r="J77" s="14">
        <v>0</v>
      </c>
      <c r="K77" s="42">
        <v>0</v>
      </c>
      <c r="L77" s="16">
        <f t="shared" si="2"/>
        <v>0</v>
      </c>
    </row>
    <row r="78" spans="1:14" ht="15.75" x14ac:dyDescent="0.25">
      <c r="A78" s="229" t="s">
        <v>42</v>
      </c>
      <c r="B78" s="229"/>
      <c r="C78" s="26">
        <v>17</v>
      </c>
      <c r="D78" s="32">
        <f t="shared" ref="D78:K78" si="3">SUM(D49:D77)</f>
        <v>154</v>
      </c>
      <c r="E78" s="33">
        <f t="shared" si="3"/>
        <v>3</v>
      </c>
      <c r="F78" s="32">
        <f t="shared" si="3"/>
        <v>35</v>
      </c>
      <c r="G78" s="33">
        <f t="shared" si="3"/>
        <v>2</v>
      </c>
      <c r="H78" s="32">
        <f t="shared" si="3"/>
        <v>13</v>
      </c>
      <c r="I78" s="33">
        <f t="shared" si="3"/>
        <v>0</v>
      </c>
      <c r="J78" s="32">
        <f t="shared" si="3"/>
        <v>0</v>
      </c>
      <c r="K78" s="33">
        <f t="shared" si="3"/>
        <v>0</v>
      </c>
      <c r="L78" s="34">
        <f>SUM(D78:K78)</f>
        <v>207</v>
      </c>
    </row>
    <row r="79" spans="1:14" ht="15.75" x14ac:dyDescent="0.25">
      <c r="A79" s="230" t="s">
        <v>43</v>
      </c>
      <c r="B79" s="231"/>
      <c r="C79" s="32">
        <v>17</v>
      </c>
      <c r="D79" s="32">
        <f t="shared" ref="D79:K79" si="4">D49+D50+D51+D52+D53+D54+D55+D56+D57+D58+D59+D60+D61+D62+D63+D64+D65+D66+D67+D68+D69+D70+D71+D72+D73</f>
        <v>152</v>
      </c>
      <c r="E79" s="33">
        <f t="shared" si="4"/>
        <v>3</v>
      </c>
      <c r="F79" s="32">
        <f t="shared" si="4"/>
        <v>35</v>
      </c>
      <c r="G79" s="33">
        <f t="shared" si="4"/>
        <v>2</v>
      </c>
      <c r="H79" s="32">
        <f t="shared" si="4"/>
        <v>12</v>
      </c>
      <c r="I79" s="33">
        <f t="shared" si="4"/>
        <v>0</v>
      </c>
      <c r="J79" s="32">
        <f t="shared" si="4"/>
        <v>0</v>
      </c>
      <c r="K79" s="33">
        <f t="shared" si="4"/>
        <v>0</v>
      </c>
      <c r="L79" s="34">
        <f>SUM(D79:K79)</f>
        <v>204</v>
      </c>
    </row>
    <row r="80" spans="1:14" x14ac:dyDescent="0.25">
      <c r="N80" s="111"/>
    </row>
    <row r="81" spans="1:12" ht="15.75" x14ac:dyDescent="0.25">
      <c r="D81" s="171"/>
      <c r="E81" s="133"/>
      <c r="F81" s="133"/>
      <c r="G81" s="133"/>
      <c r="H81" s="133"/>
      <c r="I81" s="133"/>
      <c r="J81" s="133"/>
      <c r="K81" s="133"/>
      <c r="L81" s="171"/>
    </row>
    <row r="83" spans="1:12" x14ac:dyDescent="0.25">
      <c r="B83" s="2" t="s">
        <v>65</v>
      </c>
      <c r="C83" s="2"/>
      <c r="D83" s="2"/>
      <c r="E83" s="2"/>
    </row>
    <row r="84" spans="1:12" ht="15.75" thickBot="1" x14ac:dyDescent="0.3">
      <c r="A84" s="211" t="s">
        <v>46</v>
      </c>
      <c r="B84" s="211"/>
    </row>
    <row r="85" spans="1:12" ht="12.75" customHeight="1" x14ac:dyDescent="0.25">
      <c r="A85" s="212" t="s">
        <v>2</v>
      </c>
      <c r="B85" s="212" t="s">
        <v>3</v>
      </c>
      <c r="C85" s="212" t="s">
        <v>4</v>
      </c>
      <c r="D85" s="215" t="s">
        <v>5</v>
      </c>
      <c r="E85" s="216"/>
      <c r="F85" s="216"/>
      <c r="G85" s="216"/>
      <c r="H85" s="216"/>
      <c r="I85" s="216"/>
      <c r="J85" s="216"/>
      <c r="K85" s="217"/>
      <c r="L85" s="218" t="s">
        <v>6</v>
      </c>
    </row>
    <row r="86" spans="1:12" ht="21" customHeight="1" x14ac:dyDescent="0.25">
      <c r="A86" s="213"/>
      <c r="B86" s="213"/>
      <c r="C86" s="213"/>
      <c r="D86" s="221" t="s">
        <v>7</v>
      </c>
      <c r="E86" s="222"/>
      <c r="F86" s="222" t="s">
        <v>8</v>
      </c>
      <c r="G86" s="222"/>
      <c r="H86" s="222" t="s">
        <v>9</v>
      </c>
      <c r="I86" s="222"/>
      <c r="J86" s="222" t="s">
        <v>10</v>
      </c>
      <c r="K86" s="222"/>
      <c r="L86" s="219"/>
    </row>
    <row r="87" spans="1:12" ht="13.5" customHeight="1" thickBot="1" x14ac:dyDescent="0.3">
      <c r="A87" s="213"/>
      <c r="B87" s="213"/>
      <c r="C87" s="213"/>
      <c r="D87" s="223">
        <v>1</v>
      </c>
      <c r="E87" s="224"/>
      <c r="F87" s="224">
        <v>2</v>
      </c>
      <c r="G87" s="224"/>
      <c r="H87" s="224">
        <v>3</v>
      </c>
      <c r="I87" s="224"/>
      <c r="J87" s="224">
        <v>4</v>
      </c>
      <c r="K87" s="224"/>
      <c r="L87" s="220"/>
    </row>
    <row r="88" spans="1:12" ht="15.75" thickBot="1" x14ac:dyDescent="0.3">
      <c r="A88" s="214"/>
      <c r="B88" s="214"/>
      <c r="C88" s="214"/>
      <c r="D88" s="4" t="s">
        <v>11</v>
      </c>
      <c r="E88" s="5" t="s">
        <v>12</v>
      </c>
      <c r="F88" s="5" t="s">
        <v>11</v>
      </c>
      <c r="G88" s="5" t="s">
        <v>12</v>
      </c>
      <c r="H88" s="5" t="s">
        <v>11</v>
      </c>
      <c r="I88" s="5" t="s">
        <v>12</v>
      </c>
      <c r="J88" s="5" t="s">
        <v>11</v>
      </c>
      <c r="K88" s="5" t="s">
        <v>12</v>
      </c>
      <c r="L88" s="6"/>
    </row>
    <row r="89" spans="1:12" ht="15.75" x14ac:dyDescent="0.25">
      <c r="A89" s="7">
        <v>1</v>
      </c>
      <c r="B89" s="8" t="s">
        <v>13</v>
      </c>
      <c r="C89" s="9">
        <v>17</v>
      </c>
      <c r="D89" s="45">
        <v>5</v>
      </c>
      <c r="E89" s="24">
        <v>0</v>
      </c>
      <c r="F89" s="46">
        <v>4</v>
      </c>
      <c r="G89" s="24">
        <v>0</v>
      </c>
      <c r="H89" s="46">
        <v>0</v>
      </c>
      <c r="I89" s="24">
        <v>0</v>
      </c>
      <c r="J89" s="46">
        <v>0</v>
      </c>
      <c r="K89" s="24">
        <v>0</v>
      </c>
      <c r="L89" s="47">
        <f>SUM(D89:K89)</f>
        <v>9</v>
      </c>
    </row>
    <row r="90" spans="1:12" ht="15.75" x14ac:dyDescent="0.25">
      <c r="A90" s="7">
        <v>2</v>
      </c>
      <c r="B90" s="8" t="s">
        <v>14</v>
      </c>
      <c r="C90" s="9">
        <v>17</v>
      </c>
      <c r="D90" s="45">
        <v>7</v>
      </c>
      <c r="E90" s="24">
        <v>0</v>
      </c>
      <c r="F90" s="46">
        <v>1</v>
      </c>
      <c r="G90" s="24">
        <v>0</v>
      </c>
      <c r="H90" s="46">
        <v>0</v>
      </c>
      <c r="I90" s="24">
        <v>0</v>
      </c>
      <c r="J90" s="46">
        <v>0</v>
      </c>
      <c r="K90" s="24">
        <v>0</v>
      </c>
      <c r="L90" s="47">
        <f t="shared" ref="L90:L117" si="5">SUM(D90:K90)</f>
        <v>8</v>
      </c>
    </row>
    <row r="91" spans="1:12" ht="15.75" x14ac:dyDescent="0.25">
      <c r="A91" s="7">
        <v>3</v>
      </c>
      <c r="B91" s="8" t="s">
        <v>15</v>
      </c>
      <c r="C91" s="9">
        <v>17</v>
      </c>
      <c r="D91" s="45">
        <v>21</v>
      </c>
      <c r="E91" s="24">
        <v>0</v>
      </c>
      <c r="F91" s="46">
        <v>6</v>
      </c>
      <c r="G91" s="24">
        <v>0</v>
      </c>
      <c r="H91" s="46">
        <v>1</v>
      </c>
      <c r="I91" s="24">
        <v>0</v>
      </c>
      <c r="J91" s="46">
        <v>0</v>
      </c>
      <c r="K91" s="24">
        <v>0</v>
      </c>
      <c r="L91" s="47">
        <f t="shared" si="5"/>
        <v>28</v>
      </c>
    </row>
    <row r="92" spans="1:12" ht="15.75" x14ac:dyDescent="0.25">
      <c r="A92" s="7">
        <v>4</v>
      </c>
      <c r="B92" s="17" t="s">
        <v>16</v>
      </c>
      <c r="C92" s="9">
        <v>17</v>
      </c>
      <c r="D92" s="45">
        <v>4</v>
      </c>
      <c r="E92" s="24">
        <v>0</v>
      </c>
      <c r="F92" s="46">
        <v>0</v>
      </c>
      <c r="G92" s="24">
        <v>0</v>
      </c>
      <c r="H92" s="46">
        <v>0</v>
      </c>
      <c r="I92" s="24">
        <v>0</v>
      </c>
      <c r="J92" s="46">
        <v>0</v>
      </c>
      <c r="K92" s="24">
        <v>0</v>
      </c>
      <c r="L92" s="47">
        <f t="shared" si="5"/>
        <v>4</v>
      </c>
    </row>
    <row r="93" spans="1:12" ht="15.75" x14ac:dyDescent="0.25">
      <c r="A93" s="7">
        <v>5</v>
      </c>
      <c r="B93" s="8" t="s">
        <v>17</v>
      </c>
      <c r="C93" s="9">
        <v>17</v>
      </c>
      <c r="D93" s="45">
        <v>3</v>
      </c>
      <c r="E93" s="24">
        <v>0</v>
      </c>
      <c r="F93" s="46">
        <v>1</v>
      </c>
      <c r="G93" s="24">
        <v>0</v>
      </c>
      <c r="H93" s="46">
        <v>0</v>
      </c>
      <c r="I93" s="24">
        <v>0</v>
      </c>
      <c r="J93" s="46">
        <v>0</v>
      </c>
      <c r="K93" s="24">
        <v>0</v>
      </c>
      <c r="L93" s="47">
        <f t="shared" si="5"/>
        <v>4</v>
      </c>
    </row>
    <row r="94" spans="1:12" ht="15.75" x14ac:dyDescent="0.25">
      <c r="A94" s="7">
        <v>6</v>
      </c>
      <c r="B94" s="8" t="s">
        <v>18</v>
      </c>
      <c r="C94" s="9">
        <v>17</v>
      </c>
      <c r="D94" s="45">
        <v>11</v>
      </c>
      <c r="E94" s="24">
        <v>0</v>
      </c>
      <c r="F94" s="46">
        <v>5</v>
      </c>
      <c r="G94" s="24">
        <v>0</v>
      </c>
      <c r="H94" s="46">
        <v>1</v>
      </c>
      <c r="I94" s="24">
        <v>0</v>
      </c>
      <c r="J94" s="46">
        <v>0</v>
      </c>
      <c r="K94" s="24">
        <v>0</v>
      </c>
      <c r="L94" s="47">
        <f t="shared" si="5"/>
        <v>17</v>
      </c>
    </row>
    <row r="95" spans="1:12" ht="15.75" x14ac:dyDescent="0.25">
      <c r="A95" s="7">
        <v>7</v>
      </c>
      <c r="B95" s="8" t="s">
        <v>19</v>
      </c>
      <c r="C95" s="9">
        <v>17</v>
      </c>
      <c r="D95" s="45">
        <v>6</v>
      </c>
      <c r="E95" s="24">
        <v>0</v>
      </c>
      <c r="F95" s="46">
        <v>1</v>
      </c>
      <c r="G95" s="24">
        <v>1</v>
      </c>
      <c r="H95" s="46">
        <v>0</v>
      </c>
      <c r="I95" s="24">
        <v>0</v>
      </c>
      <c r="J95" s="46">
        <v>0</v>
      </c>
      <c r="K95" s="24">
        <v>0</v>
      </c>
      <c r="L95" s="47">
        <f t="shared" si="5"/>
        <v>8</v>
      </c>
    </row>
    <row r="96" spans="1:12" ht="15.75" x14ac:dyDescent="0.25">
      <c r="A96" s="7">
        <v>8</v>
      </c>
      <c r="B96" s="8" t="s">
        <v>20</v>
      </c>
      <c r="C96" s="9">
        <v>17</v>
      </c>
      <c r="D96" s="45">
        <v>4</v>
      </c>
      <c r="E96" s="24">
        <v>0</v>
      </c>
      <c r="F96" s="46">
        <v>3</v>
      </c>
      <c r="G96" s="24">
        <v>0</v>
      </c>
      <c r="H96" s="46">
        <v>0</v>
      </c>
      <c r="I96" s="24">
        <v>0</v>
      </c>
      <c r="J96" s="46">
        <v>0</v>
      </c>
      <c r="K96" s="24">
        <v>0</v>
      </c>
      <c r="L96" s="47">
        <f t="shared" si="5"/>
        <v>7</v>
      </c>
    </row>
    <row r="97" spans="1:12" ht="15.75" x14ac:dyDescent="0.25">
      <c r="A97" s="7">
        <v>9</v>
      </c>
      <c r="B97" s="17" t="s">
        <v>21</v>
      </c>
      <c r="C97" s="9">
        <v>17</v>
      </c>
      <c r="D97" s="45">
        <v>1</v>
      </c>
      <c r="E97" s="24">
        <v>0</v>
      </c>
      <c r="F97" s="46">
        <v>1</v>
      </c>
      <c r="G97" s="24">
        <v>1</v>
      </c>
      <c r="H97" s="46">
        <v>0</v>
      </c>
      <c r="I97" s="24">
        <v>0</v>
      </c>
      <c r="J97" s="46">
        <v>0</v>
      </c>
      <c r="K97" s="24">
        <v>0</v>
      </c>
      <c r="L97" s="47">
        <f t="shared" si="5"/>
        <v>3</v>
      </c>
    </row>
    <row r="98" spans="1:12" ht="15.75" x14ac:dyDescent="0.25">
      <c r="A98" s="7">
        <v>10</v>
      </c>
      <c r="B98" s="17" t="s">
        <v>22</v>
      </c>
      <c r="C98" s="9">
        <v>17</v>
      </c>
      <c r="D98" s="45">
        <v>8</v>
      </c>
      <c r="E98" s="24">
        <v>0</v>
      </c>
      <c r="F98" s="46">
        <v>1</v>
      </c>
      <c r="G98" s="24">
        <v>0</v>
      </c>
      <c r="H98" s="46">
        <v>0</v>
      </c>
      <c r="I98" s="24">
        <v>0</v>
      </c>
      <c r="J98" s="46">
        <v>0</v>
      </c>
      <c r="K98" s="24">
        <v>0</v>
      </c>
      <c r="L98" s="47">
        <f t="shared" si="5"/>
        <v>9</v>
      </c>
    </row>
    <row r="99" spans="1:12" ht="15.75" x14ac:dyDescent="0.25">
      <c r="A99" s="7">
        <v>11</v>
      </c>
      <c r="B99" s="17" t="s">
        <v>23</v>
      </c>
      <c r="C99" s="9">
        <v>17</v>
      </c>
      <c r="D99" s="45">
        <v>0</v>
      </c>
      <c r="E99" s="24">
        <v>0</v>
      </c>
      <c r="F99" s="46">
        <v>0</v>
      </c>
      <c r="G99" s="24">
        <v>0</v>
      </c>
      <c r="H99" s="46">
        <v>0</v>
      </c>
      <c r="I99" s="24">
        <v>0</v>
      </c>
      <c r="J99" s="46">
        <v>0</v>
      </c>
      <c r="K99" s="24">
        <v>0</v>
      </c>
      <c r="L99" s="47">
        <f t="shared" si="5"/>
        <v>0</v>
      </c>
    </row>
    <row r="100" spans="1:12" ht="15.75" x14ac:dyDescent="0.25">
      <c r="A100" s="7">
        <v>12</v>
      </c>
      <c r="B100" s="17" t="s">
        <v>24</v>
      </c>
      <c r="C100" s="9">
        <v>17</v>
      </c>
      <c r="D100" s="45">
        <v>0</v>
      </c>
      <c r="E100" s="24">
        <v>0</v>
      </c>
      <c r="F100" s="46">
        <v>4</v>
      </c>
      <c r="G100" s="24">
        <v>0</v>
      </c>
      <c r="H100" s="46">
        <v>0</v>
      </c>
      <c r="I100" s="24">
        <v>0</v>
      </c>
      <c r="J100" s="46">
        <v>0</v>
      </c>
      <c r="K100" s="24">
        <v>0</v>
      </c>
      <c r="L100" s="47">
        <f t="shared" si="5"/>
        <v>4</v>
      </c>
    </row>
    <row r="101" spans="1:12" ht="15.75" x14ac:dyDescent="0.25">
      <c r="A101" s="7">
        <v>13</v>
      </c>
      <c r="B101" s="17" t="s">
        <v>25</v>
      </c>
      <c r="C101" s="9">
        <v>17</v>
      </c>
      <c r="D101" s="45">
        <v>6</v>
      </c>
      <c r="E101" s="24">
        <v>0</v>
      </c>
      <c r="F101" s="46">
        <v>1</v>
      </c>
      <c r="G101" s="24">
        <v>0</v>
      </c>
      <c r="H101" s="46">
        <v>1</v>
      </c>
      <c r="I101" s="24">
        <v>0</v>
      </c>
      <c r="J101" s="46">
        <v>0</v>
      </c>
      <c r="K101" s="24">
        <v>0</v>
      </c>
      <c r="L101" s="47">
        <f t="shared" si="5"/>
        <v>8</v>
      </c>
    </row>
    <row r="102" spans="1:12" ht="15.75" x14ac:dyDescent="0.25">
      <c r="A102" s="7">
        <v>14</v>
      </c>
      <c r="B102" s="17" t="s">
        <v>26</v>
      </c>
      <c r="C102" s="9">
        <v>17</v>
      </c>
      <c r="D102" s="45">
        <v>17</v>
      </c>
      <c r="E102" s="24">
        <v>1</v>
      </c>
      <c r="F102" s="46">
        <v>5</v>
      </c>
      <c r="G102" s="24">
        <v>0</v>
      </c>
      <c r="H102" s="46">
        <v>1</v>
      </c>
      <c r="I102" s="24">
        <v>0</v>
      </c>
      <c r="J102" s="46">
        <v>0</v>
      </c>
      <c r="K102" s="24">
        <v>0</v>
      </c>
      <c r="L102" s="47">
        <f t="shared" si="5"/>
        <v>24</v>
      </c>
    </row>
    <row r="103" spans="1:12" ht="15.75" x14ac:dyDescent="0.25">
      <c r="A103" s="7">
        <v>15</v>
      </c>
      <c r="B103" s="17" t="s">
        <v>27</v>
      </c>
      <c r="C103" s="9">
        <v>17</v>
      </c>
      <c r="D103" s="45">
        <v>2</v>
      </c>
      <c r="E103" s="24">
        <v>0</v>
      </c>
      <c r="F103" s="46">
        <v>0</v>
      </c>
      <c r="G103" s="24">
        <v>0</v>
      </c>
      <c r="H103" s="46">
        <v>0</v>
      </c>
      <c r="I103" s="24">
        <v>0</v>
      </c>
      <c r="J103" s="46">
        <v>0</v>
      </c>
      <c r="K103" s="24">
        <v>0</v>
      </c>
      <c r="L103" s="47">
        <f t="shared" si="5"/>
        <v>2</v>
      </c>
    </row>
    <row r="104" spans="1:12" ht="15.75" x14ac:dyDescent="0.25">
      <c r="A104" s="7">
        <v>16</v>
      </c>
      <c r="B104" s="17" t="s">
        <v>28</v>
      </c>
      <c r="C104" s="9">
        <v>17</v>
      </c>
      <c r="D104" s="45">
        <v>1</v>
      </c>
      <c r="E104" s="24">
        <v>0</v>
      </c>
      <c r="F104" s="46">
        <v>2</v>
      </c>
      <c r="G104" s="24">
        <v>0</v>
      </c>
      <c r="H104" s="46">
        <v>0</v>
      </c>
      <c r="I104" s="24">
        <v>0</v>
      </c>
      <c r="J104" s="46">
        <v>0</v>
      </c>
      <c r="K104" s="24">
        <v>0</v>
      </c>
      <c r="L104" s="47">
        <f t="shared" si="5"/>
        <v>3</v>
      </c>
    </row>
    <row r="105" spans="1:12" ht="15.75" x14ac:dyDescent="0.25">
      <c r="A105" s="7">
        <v>17</v>
      </c>
      <c r="B105" s="17" t="s">
        <v>29</v>
      </c>
      <c r="C105" s="9">
        <v>17</v>
      </c>
      <c r="D105" s="45">
        <v>1</v>
      </c>
      <c r="E105" s="24">
        <v>0</v>
      </c>
      <c r="F105" s="46">
        <v>0</v>
      </c>
      <c r="G105" s="24">
        <v>0</v>
      </c>
      <c r="H105" s="46">
        <v>0</v>
      </c>
      <c r="I105" s="24">
        <v>0</v>
      </c>
      <c r="J105" s="46">
        <v>0</v>
      </c>
      <c r="K105" s="24">
        <v>0</v>
      </c>
      <c r="L105" s="47">
        <f t="shared" si="5"/>
        <v>1</v>
      </c>
    </row>
    <row r="106" spans="1:12" ht="15.75" x14ac:dyDescent="0.25">
      <c r="A106" s="7">
        <v>18</v>
      </c>
      <c r="B106" s="17" t="s">
        <v>30</v>
      </c>
      <c r="C106" s="9">
        <v>17</v>
      </c>
      <c r="D106" s="45">
        <v>0</v>
      </c>
      <c r="E106" s="24">
        <v>0</v>
      </c>
      <c r="F106" s="46">
        <v>1</v>
      </c>
      <c r="G106" s="24">
        <v>0</v>
      </c>
      <c r="H106" s="46">
        <v>0</v>
      </c>
      <c r="I106" s="24">
        <v>0</v>
      </c>
      <c r="J106" s="46">
        <v>0</v>
      </c>
      <c r="K106" s="24">
        <v>0</v>
      </c>
      <c r="L106" s="47">
        <f t="shared" si="5"/>
        <v>1</v>
      </c>
    </row>
    <row r="107" spans="1:12" ht="15.75" x14ac:dyDescent="0.25">
      <c r="A107" s="7">
        <v>19</v>
      </c>
      <c r="B107" s="17" t="s">
        <v>31</v>
      </c>
      <c r="C107" s="9">
        <v>17</v>
      </c>
      <c r="D107" s="45">
        <v>9</v>
      </c>
      <c r="E107" s="24">
        <v>0</v>
      </c>
      <c r="F107" s="46">
        <v>1</v>
      </c>
      <c r="G107" s="24">
        <v>0</v>
      </c>
      <c r="H107" s="46">
        <v>0</v>
      </c>
      <c r="I107" s="24">
        <v>0</v>
      </c>
      <c r="J107" s="46">
        <v>0</v>
      </c>
      <c r="K107" s="24">
        <v>0</v>
      </c>
      <c r="L107" s="47">
        <f t="shared" si="5"/>
        <v>10</v>
      </c>
    </row>
    <row r="108" spans="1:12" ht="15.75" x14ac:dyDescent="0.25">
      <c r="A108" s="7">
        <v>20</v>
      </c>
      <c r="B108" s="17" t="s">
        <v>32</v>
      </c>
      <c r="C108" s="9">
        <v>17</v>
      </c>
      <c r="D108" s="45">
        <v>7</v>
      </c>
      <c r="E108" s="24">
        <v>0</v>
      </c>
      <c r="F108" s="46">
        <v>0</v>
      </c>
      <c r="G108" s="24">
        <v>0</v>
      </c>
      <c r="H108" s="46">
        <v>0</v>
      </c>
      <c r="I108" s="24">
        <v>0</v>
      </c>
      <c r="J108" s="46">
        <v>0</v>
      </c>
      <c r="K108" s="24">
        <v>0</v>
      </c>
      <c r="L108" s="47">
        <f t="shared" si="5"/>
        <v>7</v>
      </c>
    </row>
    <row r="109" spans="1:12" ht="15.75" x14ac:dyDescent="0.25">
      <c r="A109" s="7">
        <v>21</v>
      </c>
      <c r="B109" s="17" t="s">
        <v>33</v>
      </c>
      <c r="C109" s="9">
        <v>17</v>
      </c>
      <c r="D109" s="45">
        <v>1</v>
      </c>
      <c r="E109" s="24">
        <v>0</v>
      </c>
      <c r="F109" s="46">
        <v>0</v>
      </c>
      <c r="G109" s="24">
        <v>0</v>
      </c>
      <c r="H109" s="46">
        <v>0</v>
      </c>
      <c r="I109" s="24">
        <v>0</v>
      </c>
      <c r="J109" s="46">
        <v>0</v>
      </c>
      <c r="K109" s="24">
        <v>0</v>
      </c>
      <c r="L109" s="47">
        <f t="shared" si="5"/>
        <v>1</v>
      </c>
    </row>
    <row r="110" spans="1:12" ht="15.75" x14ac:dyDescent="0.25">
      <c r="A110" s="7">
        <v>22</v>
      </c>
      <c r="B110" s="17" t="s">
        <v>34</v>
      </c>
      <c r="C110" s="9">
        <v>17</v>
      </c>
      <c r="D110" s="45">
        <v>3</v>
      </c>
      <c r="E110" s="24">
        <v>0</v>
      </c>
      <c r="F110" s="46">
        <v>2</v>
      </c>
      <c r="G110" s="24">
        <v>0</v>
      </c>
      <c r="H110" s="46">
        <v>0</v>
      </c>
      <c r="I110" s="24">
        <v>0</v>
      </c>
      <c r="J110" s="46">
        <v>0</v>
      </c>
      <c r="K110" s="24">
        <v>0</v>
      </c>
      <c r="L110" s="47">
        <f t="shared" si="5"/>
        <v>5</v>
      </c>
    </row>
    <row r="111" spans="1:12" ht="15.75" x14ac:dyDescent="0.25">
      <c r="A111" s="7">
        <v>23</v>
      </c>
      <c r="B111" s="8" t="s">
        <v>35</v>
      </c>
      <c r="C111" s="9">
        <v>17</v>
      </c>
      <c r="D111" s="45">
        <v>2</v>
      </c>
      <c r="E111" s="24">
        <v>0</v>
      </c>
      <c r="F111" s="46">
        <v>0</v>
      </c>
      <c r="G111" s="24">
        <v>0</v>
      </c>
      <c r="H111" s="46">
        <v>1</v>
      </c>
      <c r="I111" s="24">
        <v>0</v>
      </c>
      <c r="J111" s="46">
        <v>0</v>
      </c>
      <c r="K111" s="24">
        <v>0</v>
      </c>
      <c r="L111" s="47">
        <f t="shared" si="5"/>
        <v>3</v>
      </c>
    </row>
    <row r="112" spans="1:12" ht="15.75" x14ac:dyDescent="0.25">
      <c r="A112" s="7">
        <v>24</v>
      </c>
      <c r="B112" s="8" t="s">
        <v>36</v>
      </c>
      <c r="C112" s="9">
        <v>17</v>
      </c>
      <c r="D112" s="45">
        <v>2</v>
      </c>
      <c r="E112" s="24">
        <v>0</v>
      </c>
      <c r="F112" s="46">
        <v>0</v>
      </c>
      <c r="G112" s="24">
        <v>0</v>
      </c>
      <c r="H112" s="46">
        <v>1</v>
      </c>
      <c r="I112" s="24">
        <v>0</v>
      </c>
      <c r="J112" s="46">
        <v>0</v>
      </c>
      <c r="K112" s="24">
        <v>0</v>
      </c>
      <c r="L112" s="47">
        <f t="shared" si="5"/>
        <v>3</v>
      </c>
    </row>
    <row r="113" spans="1:12" ht="15.75" x14ac:dyDescent="0.25">
      <c r="A113" s="7">
        <v>25</v>
      </c>
      <c r="B113" s="18" t="s">
        <v>37</v>
      </c>
      <c r="C113" s="19">
        <v>17</v>
      </c>
      <c r="D113" s="45">
        <v>7</v>
      </c>
      <c r="E113" s="24">
        <v>0</v>
      </c>
      <c r="F113" s="46">
        <v>1</v>
      </c>
      <c r="G113" s="24">
        <v>0</v>
      </c>
      <c r="H113" s="46">
        <v>0</v>
      </c>
      <c r="I113" s="24">
        <v>0</v>
      </c>
      <c r="J113" s="46">
        <v>0</v>
      </c>
      <c r="K113" s="24">
        <v>0</v>
      </c>
      <c r="L113" s="47">
        <f t="shared" si="5"/>
        <v>8</v>
      </c>
    </row>
    <row r="114" spans="1:12" ht="15.75" x14ac:dyDescent="0.25">
      <c r="A114" s="7">
        <v>26</v>
      </c>
      <c r="B114" s="8" t="s">
        <v>38</v>
      </c>
      <c r="C114" s="22">
        <v>17</v>
      </c>
      <c r="D114" s="45">
        <v>1</v>
      </c>
      <c r="E114" s="24">
        <v>0</v>
      </c>
      <c r="F114" s="46">
        <v>0</v>
      </c>
      <c r="G114" s="24">
        <v>0</v>
      </c>
      <c r="H114" s="46">
        <v>0</v>
      </c>
      <c r="I114" s="24">
        <v>0</v>
      </c>
      <c r="J114" s="46">
        <v>0</v>
      </c>
      <c r="K114" s="24">
        <v>0</v>
      </c>
      <c r="L114" s="47">
        <f t="shared" si="5"/>
        <v>1</v>
      </c>
    </row>
    <row r="115" spans="1:12" ht="15.75" x14ac:dyDescent="0.25">
      <c r="A115" s="7">
        <v>27</v>
      </c>
      <c r="B115" s="18" t="s">
        <v>39</v>
      </c>
      <c r="C115" s="22">
        <v>17</v>
      </c>
      <c r="D115" s="45">
        <v>0</v>
      </c>
      <c r="E115" s="24">
        <v>0</v>
      </c>
      <c r="F115" s="46">
        <v>0</v>
      </c>
      <c r="G115" s="24">
        <v>0</v>
      </c>
      <c r="H115" s="46">
        <v>0</v>
      </c>
      <c r="I115" s="24">
        <v>0</v>
      </c>
      <c r="J115" s="46">
        <v>0</v>
      </c>
      <c r="K115" s="24">
        <v>0</v>
      </c>
      <c r="L115" s="47">
        <f t="shared" si="5"/>
        <v>0</v>
      </c>
    </row>
    <row r="116" spans="1:12" ht="15.75" x14ac:dyDescent="0.25">
      <c r="A116" s="7">
        <v>28</v>
      </c>
      <c r="B116" s="18" t="s">
        <v>40</v>
      </c>
      <c r="C116" s="22">
        <v>17</v>
      </c>
      <c r="D116" s="45">
        <v>0</v>
      </c>
      <c r="E116" s="24">
        <v>0</v>
      </c>
      <c r="F116" s="46">
        <v>0</v>
      </c>
      <c r="G116" s="24">
        <v>0</v>
      </c>
      <c r="H116" s="46">
        <v>0</v>
      </c>
      <c r="I116" s="24">
        <v>0</v>
      </c>
      <c r="J116" s="46">
        <v>0</v>
      </c>
      <c r="K116" s="24">
        <v>0</v>
      </c>
      <c r="L116" s="47">
        <f t="shared" si="5"/>
        <v>0</v>
      </c>
    </row>
    <row r="117" spans="1:12" ht="16.5" thickBot="1" x14ac:dyDescent="0.3">
      <c r="A117" s="7">
        <v>29</v>
      </c>
      <c r="B117" s="18" t="s">
        <v>41</v>
      </c>
      <c r="C117" s="22">
        <v>17</v>
      </c>
      <c r="D117" s="45">
        <v>0</v>
      </c>
      <c r="E117" s="24">
        <v>0</v>
      </c>
      <c r="F117" s="46">
        <v>0</v>
      </c>
      <c r="G117" s="24">
        <v>0</v>
      </c>
      <c r="H117" s="46">
        <v>0</v>
      </c>
      <c r="I117" s="24">
        <v>0</v>
      </c>
      <c r="J117" s="46">
        <v>0</v>
      </c>
      <c r="K117" s="24">
        <v>0</v>
      </c>
      <c r="L117" s="47">
        <f t="shared" si="5"/>
        <v>0</v>
      </c>
    </row>
    <row r="118" spans="1:12" ht="16.5" thickBot="1" x14ac:dyDescent="0.3">
      <c r="A118" s="225" t="s">
        <v>42</v>
      </c>
      <c r="B118" s="226"/>
      <c r="C118" s="48">
        <v>17</v>
      </c>
      <c r="D118" s="49">
        <f t="shared" ref="D118:K118" si="6">SUM(D89:D117)</f>
        <v>129</v>
      </c>
      <c r="E118" s="30">
        <f t="shared" si="6"/>
        <v>1</v>
      </c>
      <c r="F118" s="50">
        <f t="shared" si="6"/>
        <v>40</v>
      </c>
      <c r="G118" s="30">
        <f t="shared" si="6"/>
        <v>2</v>
      </c>
      <c r="H118" s="50">
        <f t="shared" si="6"/>
        <v>6</v>
      </c>
      <c r="I118" s="30">
        <f t="shared" si="6"/>
        <v>0</v>
      </c>
      <c r="J118" s="50">
        <f t="shared" si="6"/>
        <v>0</v>
      </c>
      <c r="K118" s="30">
        <f t="shared" si="6"/>
        <v>0</v>
      </c>
      <c r="L118" s="118">
        <f>SUM(D118:K118)</f>
        <v>178</v>
      </c>
    </row>
    <row r="119" spans="1:12" ht="15.75" x14ac:dyDescent="0.25">
      <c r="A119" s="232" t="s">
        <v>43</v>
      </c>
      <c r="B119" s="232"/>
      <c r="C119" s="32">
        <v>17</v>
      </c>
      <c r="D119" s="52">
        <f>D89+D90+D91+D92+D93+D94+D95+D96+D97+D98+D99+D100+D101+D102+D103+D104+D105+D106+D107+D108+D109+D110+D111+D112+D113</f>
        <v>128</v>
      </c>
      <c r="E119" s="33">
        <f>E89+E90+E91+E92+E93+E94+E95+E96+E97+E98+E99+E100+E101+E102+E103+E104+E105+E106+E107+E108+E109+E110+E111+E112+E113</f>
        <v>1</v>
      </c>
      <c r="F119" s="32">
        <f>F89+F90+F91+F92+F93+F94+F95+F96+F97+F98+F99+F100+F101+F102+F103+F104+F105+F106+F107+F108+F109+F110+F111+F112+F113</f>
        <v>40</v>
      </c>
      <c r="G119" s="33">
        <f>G89+G90+G91+G92+G93+G94+G95+G96+G97+G98+G99+G100+G101+G102+G103+G104+G105+G106+G107+G108+G109+G110+G111+G112+G113</f>
        <v>2</v>
      </c>
      <c r="H119" s="32">
        <f>H89+H90+H91+H92+H93+H94+H95+H96+H97+H98+H99+H100+H101+H102+H103+H104+H105+H106+H107+H108+H109+H110+H111+H112+H113</f>
        <v>6</v>
      </c>
      <c r="I119" s="33">
        <f>I89+I90+I91+I92+I93+I94+I95+I96+I97+I98+I99+I100+I101+I102+I103+I104+I105+I106+I107+I108+I109+I110+I111+I113</f>
        <v>0</v>
      </c>
      <c r="J119" s="32">
        <f>J89+J90+J91+J92+J93+J94+J95+J96+J97+J98+J99+J100+J101+J102+J103+J104+J105+J106+J107+J108+J109+J110+J111+J112+J113</f>
        <v>0</v>
      </c>
      <c r="K119" s="33">
        <f>K89+K90+K91+K92+K93+K94+K95+K96+K97+K98+K99+K100+K101+K102+K103+K104+K105+K106+K107+K108+K109+K110+K111+K113</f>
        <v>0</v>
      </c>
      <c r="L119" s="118">
        <f>D119+E119+F119+G119+H119+I119+J119+K119</f>
        <v>177</v>
      </c>
    </row>
    <row r="121" spans="1:12" ht="15.75" x14ac:dyDescent="0.25">
      <c r="D121" s="133"/>
      <c r="E121" s="133"/>
      <c r="F121" s="133"/>
      <c r="G121" s="133"/>
      <c r="H121" s="133"/>
      <c r="I121" s="133"/>
      <c r="J121" s="133"/>
      <c r="K121" s="133"/>
      <c r="L121" s="133"/>
    </row>
    <row r="122" spans="1:12" ht="15.75" x14ac:dyDescent="0.25">
      <c r="B122" s="134" t="s">
        <v>65</v>
      </c>
      <c r="D122" s="133"/>
      <c r="E122" s="133"/>
      <c r="F122" s="133"/>
      <c r="G122" s="133"/>
      <c r="H122" s="133"/>
      <c r="I122" s="133"/>
      <c r="J122" s="133"/>
      <c r="K122" s="133"/>
      <c r="L122" s="133"/>
    </row>
    <row r="123" spans="1:12" ht="15.75" thickBot="1" x14ac:dyDescent="0.3">
      <c r="A123" s="211" t="s">
        <v>47</v>
      </c>
      <c r="B123" s="211"/>
    </row>
    <row r="124" spans="1:12" ht="12.75" customHeight="1" x14ac:dyDescent="0.25">
      <c r="A124" s="212" t="s">
        <v>2</v>
      </c>
      <c r="B124" s="212" t="s">
        <v>3</v>
      </c>
      <c r="C124" s="212" t="s">
        <v>4</v>
      </c>
      <c r="D124" s="215" t="s">
        <v>5</v>
      </c>
      <c r="E124" s="216"/>
      <c r="F124" s="216"/>
      <c r="G124" s="216"/>
      <c r="H124" s="216"/>
      <c r="I124" s="216"/>
      <c r="J124" s="216"/>
      <c r="K124" s="217"/>
      <c r="L124" s="218" t="s">
        <v>6</v>
      </c>
    </row>
    <row r="125" spans="1:12" ht="21.75" customHeight="1" x14ac:dyDescent="0.25">
      <c r="A125" s="213"/>
      <c r="B125" s="213"/>
      <c r="C125" s="213"/>
      <c r="D125" s="221" t="s">
        <v>7</v>
      </c>
      <c r="E125" s="222"/>
      <c r="F125" s="222" t="s">
        <v>8</v>
      </c>
      <c r="G125" s="222"/>
      <c r="H125" s="222" t="s">
        <v>9</v>
      </c>
      <c r="I125" s="222"/>
      <c r="J125" s="222" t="s">
        <v>10</v>
      </c>
      <c r="K125" s="222"/>
      <c r="L125" s="219"/>
    </row>
    <row r="126" spans="1:12" ht="13.5" customHeight="1" thickBot="1" x14ac:dyDescent="0.3">
      <c r="A126" s="213"/>
      <c r="B126" s="213"/>
      <c r="C126" s="213"/>
      <c r="D126" s="223">
        <v>1</v>
      </c>
      <c r="E126" s="224"/>
      <c r="F126" s="224">
        <v>2</v>
      </c>
      <c r="G126" s="224"/>
      <c r="H126" s="224">
        <v>3</v>
      </c>
      <c r="I126" s="224"/>
      <c r="J126" s="224">
        <v>4</v>
      </c>
      <c r="K126" s="224"/>
      <c r="L126" s="220"/>
    </row>
    <row r="127" spans="1:12" ht="15.75" thickBot="1" x14ac:dyDescent="0.3">
      <c r="A127" s="214"/>
      <c r="B127" s="214"/>
      <c r="C127" s="214"/>
      <c r="D127" s="4" t="s">
        <v>11</v>
      </c>
      <c r="E127" s="5" t="s">
        <v>12</v>
      </c>
      <c r="F127" s="5" t="s">
        <v>11</v>
      </c>
      <c r="G127" s="5" t="s">
        <v>12</v>
      </c>
      <c r="H127" s="5" t="s">
        <v>11</v>
      </c>
      <c r="I127" s="5" t="s">
        <v>12</v>
      </c>
      <c r="J127" s="5" t="s">
        <v>11</v>
      </c>
      <c r="K127" s="5" t="s">
        <v>12</v>
      </c>
      <c r="L127" s="6"/>
    </row>
    <row r="128" spans="1:12" ht="15.75" x14ac:dyDescent="0.25">
      <c r="A128" s="7">
        <v>1</v>
      </c>
      <c r="B128" s="8" t="s">
        <v>13</v>
      </c>
      <c r="C128" s="9">
        <v>17</v>
      </c>
      <c r="D128" s="45">
        <v>12</v>
      </c>
      <c r="E128" s="21">
        <v>0</v>
      </c>
      <c r="F128" s="46">
        <v>4</v>
      </c>
      <c r="G128" s="21">
        <v>0</v>
      </c>
      <c r="H128" s="46">
        <v>2</v>
      </c>
      <c r="I128" s="21">
        <v>0</v>
      </c>
      <c r="J128" s="46">
        <v>0</v>
      </c>
      <c r="K128" s="21">
        <v>0</v>
      </c>
      <c r="L128" s="47">
        <f>SUM(D128:K128)</f>
        <v>18</v>
      </c>
    </row>
    <row r="129" spans="1:12" ht="15.75" x14ac:dyDescent="0.25">
      <c r="A129" s="7">
        <v>2</v>
      </c>
      <c r="B129" s="8" t="s">
        <v>14</v>
      </c>
      <c r="C129" s="9">
        <v>17</v>
      </c>
      <c r="D129" s="45">
        <v>6</v>
      </c>
      <c r="E129" s="21">
        <v>0</v>
      </c>
      <c r="F129" s="46">
        <v>1</v>
      </c>
      <c r="G129" s="21">
        <v>0</v>
      </c>
      <c r="H129" s="46">
        <v>1</v>
      </c>
      <c r="I129" s="21">
        <v>0</v>
      </c>
      <c r="J129" s="46">
        <v>0</v>
      </c>
      <c r="K129" s="21">
        <v>0</v>
      </c>
      <c r="L129" s="47">
        <f t="shared" ref="L129:L156" si="7">SUM(D129:K129)</f>
        <v>8</v>
      </c>
    </row>
    <row r="130" spans="1:12" ht="15.75" x14ac:dyDescent="0.25">
      <c r="A130" s="7">
        <v>3</v>
      </c>
      <c r="B130" s="8" t="s">
        <v>15</v>
      </c>
      <c r="C130" s="9">
        <v>17</v>
      </c>
      <c r="D130" s="45">
        <v>17</v>
      </c>
      <c r="E130" s="21">
        <v>0</v>
      </c>
      <c r="F130" s="46">
        <v>5</v>
      </c>
      <c r="G130" s="21">
        <v>1</v>
      </c>
      <c r="H130" s="46">
        <v>4</v>
      </c>
      <c r="I130" s="21">
        <v>0</v>
      </c>
      <c r="J130" s="46">
        <v>0</v>
      </c>
      <c r="K130" s="21">
        <v>0</v>
      </c>
      <c r="L130" s="47">
        <f t="shared" si="7"/>
        <v>27</v>
      </c>
    </row>
    <row r="131" spans="1:12" ht="15.75" x14ac:dyDescent="0.25">
      <c r="A131" s="7">
        <v>4</v>
      </c>
      <c r="B131" s="17" t="s">
        <v>16</v>
      </c>
      <c r="C131" s="9">
        <v>17</v>
      </c>
      <c r="D131" s="45">
        <v>2</v>
      </c>
      <c r="E131" s="21">
        <v>0</v>
      </c>
      <c r="F131" s="46">
        <v>0</v>
      </c>
      <c r="G131" s="21">
        <v>0</v>
      </c>
      <c r="H131" s="46">
        <v>0</v>
      </c>
      <c r="I131" s="21">
        <v>0</v>
      </c>
      <c r="J131" s="46">
        <v>0</v>
      </c>
      <c r="K131" s="21">
        <v>0</v>
      </c>
      <c r="L131" s="47">
        <f t="shared" si="7"/>
        <v>2</v>
      </c>
    </row>
    <row r="132" spans="1:12" ht="15.75" x14ac:dyDescent="0.25">
      <c r="A132" s="7">
        <v>5</v>
      </c>
      <c r="B132" s="8" t="s">
        <v>17</v>
      </c>
      <c r="C132" s="9">
        <v>17</v>
      </c>
      <c r="D132" s="45">
        <v>5</v>
      </c>
      <c r="E132" s="21">
        <v>0</v>
      </c>
      <c r="F132" s="46">
        <v>1</v>
      </c>
      <c r="G132" s="21">
        <v>0</v>
      </c>
      <c r="H132" s="46">
        <v>0</v>
      </c>
      <c r="I132" s="21">
        <v>0</v>
      </c>
      <c r="J132" s="46">
        <v>0</v>
      </c>
      <c r="K132" s="21">
        <v>0</v>
      </c>
      <c r="L132" s="47">
        <f t="shared" si="7"/>
        <v>6</v>
      </c>
    </row>
    <row r="133" spans="1:12" ht="15.75" x14ac:dyDescent="0.25">
      <c r="A133" s="7">
        <v>6</v>
      </c>
      <c r="B133" s="8" t="s">
        <v>18</v>
      </c>
      <c r="C133" s="9">
        <v>17</v>
      </c>
      <c r="D133" s="45">
        <v>9</v>
      </c>
      <c r="E133" s="21">
        <v>0</v>
      </c>
      <c r="F133" s="46">
        <v>6</v>
      </c>
      <c r="G133" s="21">
        <v>0</v>
      </c>
      <c r="H133" s="46">
        <v>5</v>
      </c>
      <c r="I133" s="21">
        <v>0</v>
      </c>
      <c r="J133" s="46">
        <v>0</v>
      </c>
      <c r="K133" s="21">
        <v>0</v>
      </c>
      <c r="L133" s="47">
        <f t="shared" si="7"/>
        <v>20</v>
      </c>
    </row>
    <row r="134" spans="1:12" ht="15.75" x14ac:dyDescent="0.25">
      <c r="A134" s="7">
        <v>7</v>
      </c>
      <c r="B134" s="8" t="s">
        <v>19</v>
      </c>
      <c r="C134" s="9">
        <v>17</v>
      </c>
      <c r="D134" s="45">
        <v>2</v>
      </c>
      <c r="E134" s="21">
        <v>0</v>
      </c>
      <c r="F134" s="46">
        <v>0</v>
      </c>
      <c r="G134" s="21">
        <v>0</v>
      </c>
      <c r="H134" s="46">
        <v>0</v>
      </c>
      <c r="I134" s="21">
        <v>0</v>
      </c>
      <c r="J134" s="46">
        <v>0</v>
      </c>
      <c r="K134" s="21">
        <v>0</v>
      </c>
      <c r="L134" s="47">
        <f t="shared" si="7"/>
        <v>2</v>
      </c>
    </row>
    <row r="135" spans="1:12" ht="15.75" x14ac:dyDescent="0.25">
      <c r="A135" s="7">
        <v>8</v>
      </c>
      <c r="B135" s="8" t="s">
        <v>20</v>
      </c>
      <c r="C135" s="9">
        <v>17</v>
      </c>
      <c r="D135" s="45">
        <v>4</v>
      </c>
      <c r="E135" s="21">
        <v>0</v>
      </c>
      <c r="F135" s="46">
        <v>1</v>
      </c>
      <c r="G135" s="21">
        <v>0</v>
      </c>
      <c r="H135" s="46">
        <v>0</v>
      </c>
      <c r="I135" s="21">
        <v>0</v>
      </c>
      <c r="J135" s="46">
        <v>0</v>
      </c>
      <c r="K135" s="21">
        <v>0</v>
      </c>
      <c r="L135" s="47">
        <f t="shared" si="7"/>
        <v>5</v>
      </c>
    </row>
    <row r="136" spans="1:12" ht="15.75" x14ac:dyDescent="0.25">
      <c r="A136" s="7">
        <v>9</v>
      </c>
      <c r="B136" s="8" t="s">
        <v>21</v>
      </c>
      <c r="C136" s="9">
        <v>17</v>
      </c>
      <c r="D136" s="45">
        <v>1</v>
      </c>
      <c r="E136" s="21">
        <v>0</v>
      </c>
      <c r="F136" s="46">
        <v>1</v>
      </c>
      <c r="G136" s="21">
        <v>0</v>
      </c>
      <c r="H136" s="46">
        <v>0</v>
      </c>
      <c r="I136" s="21">
        <v>0</v>
      </c>
      <c r="J136" s="46">
        <v>0</v>
      </c>
      <c r="K136" s="21">
        <v>0</v>
      </c>
      <c r="L136" s="47">
        <f t="shared" si="7"/>
        <v>2</v>
      </c>
    </row>
    <row r="137" spans="1:12" ht="15.75" x14ac:dyDescent="0.25">
      <c r="A137" s="7">
        <v>10</v>
      </c>
      <c r="B137" s="8" t="s">
        <v>22</v>
      </c>
      <c r="C137" s="9">
        <v>17</v>
      </c>
      <c r="D137" s="45">
        <v>9</v>
      </c>
      <c r="E137" s="21">
        <v>0</v>
      </c>
      <c r="F137" s="46">
        <v>4</v>
      </c>
      <c r="G137" s="21">
        <v>0</v>
      </c>
      <c r="H137" s="46">
        <v>0</v>
      </c>
      <c r="I137" s="21">
        <v>0</v>
      </c>
      <c r="J137" s="46">
        <v>0</v>
      </c>
      <c r="K137" s="21">
        <v>0</v>
      </c>
      <c r="L137" s="47">
        <f t="shared" si="7"/>
        <v>13</v>
      </c>
    </row>
    <row r="138" spans="1:12" ht="15.75" x14ac:dyDescent="0.25">
      <c r="A138" s="7">
        <v>11</v>
      </c>
      <c r="B138" s="8" t="s">
        <v>23</v>
      </c>
      <c r="C138" s="9">
        <v>17</v>
      </c>
      <c r="D138" s="45">
        <v>0</v>
      </c>
      <c r="E138" s="21">
        <v>0</v>
      </c>
      <c r="F138" s="46">
        <v>0</v>
      </c>
      <c r="G138" s="21">
        <v>0</v>
      </c>
      <c r="H138" s="46">
        <v>0</v>
      </c>
      <c r="I138" s="21">
        <v>0</v>
      </c>
      <c r="J138" s="46">
        <v>0</v>
      </c>
      <c r="K138" s="21">
        <v>0</v>
      </c>
      <c r="L138" s="47">
        <f t="shared" si="7"/>
        <v>0</v>
      </c>
    </row>
    <row r="139" spans="1:12" ht="15.75" x14ac:dyDescent="0.25">
      <c r="A139" s="7">
        <v>12</v>
      </c>
      <c r="B139" s="8" t="s">
        <v>24</v>
      </c>
      <c r="C139" s="9">
        <v>17</v>
      </c>
      <c r="D139" s="45">
        <v>5</v>
      </c>
      <c r="E139" s="21">
        <v>1</v>
      </c>
      <c r="F139" s="46">
        <v>4</v>
      </c>
      <c r="G139" s="21">
        <v>0</v>
      </c>
      <c r="H139" s="46">
        <v>2</v>
      </c>
      <c r="I139" s="21">
        <v>0</v>
      </c>
      <c r="J139" s="46">
        <v>0</v>
      </c>
      <c r="K139" s="21">
        <v>0</v>
      </c>
      <c r="L139" s="47">
        <f t="shared" si="7"/>
        <v>12</v>
      </c>
    </row>
    <row r="140" spans="1:12" ht="15.75" x14ac:dyDescent="0.25">
      <c r="A140" s="7">
        <v>13</v>
      </c>
      <c r="B140" s="8" t="s">
        <v>25</v>
      </c>
      <c r="C140" s="9">
        <v>17</v>
      </c>
      <c r="D140" s="45">
        <v>5</v>
      </c>
      <c r="E140" s="21">
        <v>0</v>
      </c>
      <c r="F140" s="46">
        <v>2</v>
      </c>
      <c r="G140" s="21">
        <v>0</v>
      </c>
      <c r="H140" s="46">
        <v>1</v>
      </c>
      <c r="I140" s="21">
        <v>0</v>
      </c>
      <c r="J140" s="46">
        <v>0</v>
      </c>
      <c r="K140" s="21">
        <v>0</v>
      </c>
      <c r="L140" s="47">
        <f t="shared" si="7"/>
        <v>8</v>
      </c>
    </row>
    <row r="141" spans="1:12" ht="15.75" x14ac:dyDescent="0.25">
      <c r="A141" s="7">
        <v>14</v>
      </c>
      <c r="B141" s="8" t="s">
        <v>26</v>
      </c>
      <c r="C141" s="9">
        <v>17</v>
      </c>
      <c r="D141" s="45">
        <v>16</v>
      </c>
      <c r="E141" s="21">
        <v>1</v>
      </c>
      <c r="F141" s="46">
        <v>5</v>
      </c>
      <c r="G141" s="21">
        <v>0</v>
      </c>
      <c r="H141" s="46">
        <v>3</v>
      </c>
      <c r="I141" s="21">
        <v>0</v>
      </c>
      <c r="J141" s="46">
        <v>0</v>
      </c>
      <c r="K141" s="21">
        <v>0</v>
      </c>
      <c r="L141" s="47">
        <f t="shared" si="7"/>
        <v>25</v>
      </c>
    </row>
    <row r="142" spans="1:12" ht="15.75" x14ac:dyDescent="0.25">
      <c r="A142" s="7">
        <v>15</v>
      </c>
      <c r="B142" s="8" t="s">
        <v>27</v>
      </c>
      <c r="C142" s="9">
        <v>17</v>
      </c>
      <c r="D142" s="45">
        <v>4</v>
      </c>
      <c r="E142" s="21">
        <v>0</v>
      </c>
      <c r="F142" s="46">
        <v>1</v>
      </c>
      <c r="G142" s="21">
        <v>0</v>
      </c>
      <c r="H142" s="46">
        <v>0</v>
      </c>
      <c r="I142" s="21">
        <v>0</v>
      </c>
      <c r="J142" s="46">
        <v>0</v>
      </c>
      <c r="K142" s="21">
        <v>0</v>
      </c>
      <c r="L142" s="47">
        <f t="shared" si="7"/>
        <v>5</v>
      </c>
    </row>
    <row r="143" spans="1:12" ht="15.75" x14ac:dyDescent="0.25">
      <c r="A143" s="7">
        <v>16</v>
      </c>
      <c r="B143" s="8" t="s">
        <v>28</v>
      </c>
      <c r="C143" s="9">
        <v>17</v>
      </c>
      <c r="D143" s="45">
        <v>7</v>
      </c>
      <c r="E143" s="21">
        <v>0</v>
      </c>
      <c r="F143" s="46">
        <v>0</v>
      </c>
      <c r="G143" s="21">
        <v>0</v>
      </c>
      <c r="H143" s="46">
        <v>1</v>
      </c>
      <c r="I143" s="21">
        <v>0</v>
      </c>
      <c r="J143" s="46">
        <v>0</v>
      </c>
      <c r="K143" s="21">
        <v>0</v>
      </c>
      <c r="L143" s="47">
        <f t="shared" si="7"/>
        <v>8</v>
      </c>
    </row>
    <row r="144" spans="1:12" ht="15.75" x14ac:dyDescent="0.25">
      <c r="A144" s="7">
        <v>17</v>
      </c>
      <c r="B144" s="8" t="s">
        <v>29</v>
      </c>
      <c r="C144" s="9">
        <v>17</v>
      </c>
      <c r="D144" s="45">
        <v>1</v>
      </c>
      <c r="E144" s="21">
        <v>0</v>
      </c>
      <c r="F144" s="46">
        <v>0</v>
      </c>
      <c r="G144" s="21">
        <v>0</v>
      </c>
      <c r="H144" s="46">
        <v>0</v>
      </c>
      <c r="I144" s="21">
        <v>0</v>
      </c>
      <c r="J144" s="46">
        <v>0</v>
      </c>
      <c r="K144" s="21">
        <v>0</v>
      </c>
      <c r="L144" s="47">
        <f t="shared" si="7"/>
        <v>1</v>
      </c>
    </row>
    <row r="145" spans="1:12" ht="15.75" x14ac:dyDescent="0.25">
      <c r="A145" s="7">
        <v>18</v>
      </c>
      <c r="B145" s="8" t="s">
        <v>30</v>
      </c>
      <c r="C145" s="9">
        <v>17</v>
      </c>
      <c r="D145" s="45">
        <v>2</v>
      </c>
      <c r="E145" s="21">
        <v>0</v>
      </c>
      <c r="F145" s="46">
        <v>1</v>
      </c>
      <c r="G145" s="21">
        <v>0</v>
      </c>
      <c r="H145" s="46">
        <v>0</v>
      </c>
      <c r="I145" s="21">
        <v>0</v>
      </c>
      <c r="J145" s="46">
        <v>0</v>
      </c>
      <c r="K145" s="21">
        <v>0</v>
      </c>
      <c r="L145" s="47">
        <f t="shared" si="7"/>
        <v>3</v>
      </c>
    </row>
    <row r="146" spans="1:12" ht="15.75" x14ac:dyDescent="0.25">
      <c r="A146" s="7">
        <v>19</v>
      </c>
      <c r="B146" s="8" t="s">
        <v>31</v>
      </c>
      <c r="C146" s="9">
        <v>17</v>
      </c>
      <c r="D146" s="45">
        <v>6</v>
      </c>
      <c r="E146" s="21">
        <v>0</v>
      </c>
      <c r="F146" s="46">
        <v>1</v>
      </c>
      <c r="G146" s="21">
        <v>0</v>
      </c>
      <c r="H146" s="46">
        <v>0</v>
      </c>
      <c r="I146" s="21">
        <v>0</v>
      </c>
      <c r="J146" s="46">
        <v>0</v>
      </c>
      <c r="K146" s="21">
        <v>0</v>
      </c>
      <c r="L146" s="47">
        <f t="shared" si="7"/>
        <v>7</v>
      </c>
    </row>
    <row r="147" spans="1:12" ht="15.75" x14ac:dyDescent="0.25">
      <c r="A147" s="7">
        <v>20</v>
      </c>
      <c r="B147" s="8" t="s">
        <v>32</v>
      </c>
      <c r="C147" s="9">
        <v>17</v>
      </c>
      <c r="D147" s="45">
        <v>1</v>
      </c>
      <c r="E147" s="21">
        <v>0</v>
      </c>
      <c r="F147" s="46">
        <v>2</v>
      </c>
      <c r="G147" s="21">
        <v>0</v>
      </c>
      <c r="H147" s="46">
        <v>0</v>
      </c>
      <c r="I147" s="21">
        <v>0</v>
      </c>
      <c r="J147" s="46">
        <v>0</v>
      </c>
      <c r="K147" s="21">
        <v>0</v>
      </c>
      <c r="L147" s="47">
        <f t="shared" si="7"/>
        <v>3</v>
      </c>
    </row>
    <row r="148" spans="1:12" ht="15.75" x14ac:dyDescent="0.25">
      <c r="A148" s="7">
        <v>21</v>
      </c>
      <c r="B148" s="8" t="s">
        <v>33</v>
      </c>
      <c r="C148" s="9">
        <v>17</v>
      </c>
      <c r="D148" s="45">
        <v>0</v>
      </c>
      <c r="E148" s="21">
        <v>0</v>
      </c>
      <c r="F148" s="46">
        <v>0</v>
      </c>
      <c r="G148" s="21">
        <v>0</v>
      </c>
      <c r="H148" s="46">
        <v>0</v>
      </c>
      <c r="I148" s="21">
        <v>0</v>
      </c>
      <c r="J148" s="46">
        <v>0</v>
      </c>
      <c r="K148" s="21">
        <v>0</v>
      </c>
      <c r="L148" s="47">
        <f t="shared" si="7"/>
        <v>0</v>
      </c>
    </row>
    <row r="149" spans="1:12" ht="15.75" x14ac:dyDescent="0.25">
      <c r="A149" s="7">
        <v>22</v>
      </c>
      <c r="B149" s="8" t="s">
        <v>34</v>
      </c>
      <c r="C149" s="9">
        <v>17</v>
      </c>
      <c r="D149" s="45">
        <v>12</v>
      </c>
      <c r="E149" s="21">
        <v>1</v>
      </c>
      <c r="F149" s="46">
        <v>1</v>
      </c>
      <c r="G149" s="21">
        <v>0</v>
      </c>
      <c r="H149" s="46">
        <v>1</v>
      </c>
      <c r="I149" s="21">
        <v>0</v>
      </c>
      <c r="J149" s="46">
        <v>0</v>
      </c>
      <c r="K149" s="21">
        <v>0</v>
      </c>
      <c r="L149" s="47">
        <f t="shared" si="7"/>
        <v>15</v>
      </c>
    </row>
    <row r="150" spans="1:12" ht="15.75" x14ac:dyDescent="0.25">
      <c r="A150" s="7">
        <v>23</v>
      </c>
      <c r="B150" s="8" t="s">
        <v>35</v>
      </c>
      <c r="C150" s="9">
        <v>17</v>
      </c>
      <c r="D150" s="45">
        <v>0</v>
      </c>
      <c r="E150" s="21">
        <v>0</v>
      </c>
      <c r="F150" s="46">
        <v>2</v>
      </c>
      <c r="G150" s="21">
        <v>0</v>
      </c>
      <c r="H150" s="46">
        <v>0</v>
      </c>
      <c r="I150" s="21">
        <v>0</v>
      </c>
      <c r="J150" s="46">
        <v>0</v>
      </c>
      <c r="K150" s="21">
        <v>0</v>
      </c>
      <c r="L150" s="47">
        <f t="shared" si="7"/>
        <v>2</v>
      </c>
    </row>
    <row r="151" spans="1:12" ht="15.75" x14ac:dyDescent="0.25">
      <c r="A151" s="7">
        <v>24</v>
      </c>
      <c r="B151" s="8" t="s">
        <v>36</v>
      </c>
      <c r="C151" s="9">
        <v>17</v>
      </c>
      <c r="D151" s="45">
        <v>2</v>
      </c>
      <c r="E151" s="21">
        <v>0</v>
      </c>
      <c r="F151" s="46">
        <v>0</v>
      </c>
      <c r="G151" s="21">
        <v>0</v>
      </c>
      <c r="H151" s="46">
        <v>0</v>
      </c>
      <c r="I151" s="21">
        <v>0</v>
      </c>
      <c r="J151" s="46">
        <v>0</v>
      </c>
      <c r="K151" s="21">
        <v>0</v>
      </c>
      <c r="L151" s="47">
        <f t="shared" si="7"/>
        <v>2</v>
      </c>
    </row>
    <row r="152" spans="1:12" ht="15.75" x14ac:dyDescent="0.25">
      <c r="A152" s="7">
        <v>25</v>
      </c>
      <c r="B152" s="18" t="s">
        <v>37</v>
      </c>
      <c r="C152" s="19">
        <v>17</v>
      </c>
      <c r="D152" s="45">
        <v>7</v>
      </c>
      <c r="E152" s="21">
        <v>1</v>
      </c>
      <c r="F152" s="46">
        <v>1</v>
      </c>
      <c r="G152" s="21">
        <v>0</v>
      </c>
      <c r="H152" s="46">
        <v>1</v>
      </c>
      <c r="I152" s="21">
        <v>0</v>
      </c>
      <c r="J152" s="46">
        <v>0</v>
      </c>
      <c r="K152" s="21">
        <v>0</v>
      </c>
      <c r="L152" s="47">
        <f t="shared" si="7"/>
        <v>10</v>
      </c>
    </row>
    <row r="153" spans="1:12" ht="15.75" x14ac:dyDescent="0.25">
      <c r="A153" s="7">
        <v>26</v>
      </c>
      <c r="B153" s="8" t="s">
        <v>38</v>
      </c>
      <c r="C153" s="22">
        <v>17</v>
      </c>
      <c r="D153" s="45">
        <v>1</v>
      </c>
      <c r="E153" s="21">
        <v>0</v>
      </c>
      <c r="F153" s="46">
        <v>0</v>
      </c>
      <c r="G153" s="21">
        <v>0</v>
      </c>
      <c r="H153" s="46">
        <v>0</v>
      </c>
      <c r="I153" s="21">
        <v>0</v>
      </c>
      <c r="J153" s="46">
        <v>0</v>
      </c>
      <c r="K153" s="21">
        <v>0</v>
      </c>
      <c r="L153" s="47">
        <f t="shared" si="7"/>
        <v>1</v>
      </c>
    </row>
    <row r="154" spans="1:12" ht="15.75" x14ac:dyDescent="0.25">
      <c r="A154" s="7">
        <v>27</v>
      </c>
      <c r="B154" s="18" t="s">
        <v>39</v>
      </c>
      <c r="C154" s="22">
        <v>17</v>
      </c>
      <c r="D154" s="45">
        <v>0</v>
      </c>
      <c r="E154" s="53">
        <v>0</v>
      </c>
      <c r="F154" s="46">
        <v>0</v>
      </c>
      <c r="G154" s="53">
        <v>0</v>
      </c>
      <c r="H154" s="46">
        <v>0</v>
      </c>
      <c r="I154" s="53">
        <v>0</v>
      </c>
      <c r="J154" s="46">
        <v>0</v>
      </c>
      <c r="K154" s="53">
        <v>0</v>
      </c>
      <c r="L154" s="47">
        <f t="shared" si="7"/>
        <v>0</v>
      </c>
    </row>
    <row r="155" spans="1:12" ht="15.75" x14ac:dyDescent="0.25">
      <c r="A155" s="7">
        <v>28</v>
      </c>
      <c r="B155" s="18" t="s">
        <v>40</v>
      </c>
      <c r="C155" s="22">
        <v>17</v>
      </c>
      <c r="D155" s="45">
        <v>0</v>
      </c>
      <c r="E155" s="53">
        <v>0</v>
      </c>
      <c r="F155" s="46">
        <v>0</v>
      </c>
      <c r="G155" s="53">
        <v>0</v>
      </c>
      <c r="H155" s="46">
        <v>0</v>
      </c>
      <c r="I155" s="53">
        <v>0</v>
      </c>
      <c r="J155" s="46">
        <v>0</v>
      </c>
      <c r="K155" s="53">
        <v>0</v>
      </c>
      <c r="L155" s="47">
        <f t="shared" si="7"/>
        <v>0</v>
      </c>
    </row>
    <row r="156" spans="1:12" ht="16.5" thickBot="1" x14ac:dyDescent="0.3">
      <c r="A156" s="7">
        <v>29</v>
      </c>
      <c r="B156" s="18" t="s">
        <v>41</v>
      </c>
      <c r="C156" s="22">
        <v>17</v>
      </c>
      <c r="D156" s="45">
        <v>0</v>
      </c>
      <c r="E156" s="53">
        <v>0</v>
      </c>
      <c r="F156" s="46">
        <v>0</v>
      </c>
      <c r="G156" s="53">
        <v>0</v>
      </c>
      <c r="H156" s="46">
        <v>0</v>
      </c>
      <c r="I156" s="53">
        <v>0</v>
      </c>
      <c r="J156" s="46">
        <v>0</v>
      </c>
      <c r="K156" s="53">
        <v>0</v>
      </c>
      <c r="L156" s="47">
        <f t="shared" si="7"/>
        <v>0</v>
      </c>
    </row>
    <row r="157" spans="1:12" ht="16.5" thickBot="1" x14ac:dyDescent="0.3">
      <c r="A157" s="225" t="s">
        <v>42</v>
      </c>
      <c r="B157" s="226"/>
      <c r="C157" s="48">
        <v>17</v>
      </c>
      <c r="D157" s="27">
        <f t="shared" ref="D157:K157" si="8">SUM(D128:D156)</f>
        <v>136</v>
      </c>
      <c r="E157" s="55">
        <f t="shared" si="8"/>
        <v>4</v>
      </c>
      <c r="F157" s="27">
        <f t="shared" si="8"/>
        <v>43</v>
      </c>
      <c r="G157" s="55">
        <f t="shared" si="8"/>
        <v>1</v>
      </c>
      <c r="H157" s="56">
        <f t="shared" si="8"/>
        <v>21</v>
      </c>
      <c r="I157" s="57">
        <f t="shared" si="8"/>
        <v>0</v>
      </c>
      <c r="J157" s="56">
        <f t="shared" si="8"/>
        <v>0</v>
      </c>
      <c r="K157" s="57">
        <f t="shared" si="8"/>
        <v>0</v>
      </c>
      <c r="L157" s="51">
        <f>D157+F157+H157+E157+G157+I157+J157+K157</f>
        <v>205</v>
      </c>
    </row>
    <row r="158" spans="1:12" ht="16.5" thickBot="1" x14ac:dyDescent="0.3">
      <c r="A158" s="227" t="s">
        <v>43</v>
      </c>
      <c r="B158" s="228"/>
      <c r="C158" s="48">
        <v>17</v>
      </c>
      <c r="D158" s="32">
        <f>D128+D129+D130+D131+D132+D133+D134+D135+D136+D137+D138+D139+D140+D141+D142+D143+D144+D145+D146+D147+D148+D149+D150+D151+D152</f>
        <v>135</v>
      </c>
      <c r="E158" s="33">
        <f>E128+E129+E130+E131+E132+E133+E134+E135+E136+E137+E138+E139+E140+E141+E142+E143+E144+E145+E146+E147+E148+E149+E150+E151+E152</f>
        <v>4</v>
      </c>
      <c r="F158" s="32">
        <f>SUM(F128:F152)</f>
        <v>43</v>
      </c>
      <c r="G158" s="33">
        <f>G128+G129+G130+G131+G132+G133+G134+G135+G136+G137+G138+G139+G140+G141+G142+G143+G144+G145+G146+G147+G148+G149+G150+G151+G152</f>
        <v>1</v>
      </c>
      <c r="H158" s="32">
        <f>H128+H129+H130+H131+H132+H133+H134+H135+H136+H137+H138+H139+H140+H141+H142+H143+H144+H145+H146+H147+H148+H149+H150+H151+H152</f>
        <v>21</v>
      </c>
      <c r="I158" s="33">
        <f>I128+I129+I130+I131+I132+I133+I134+I135+I136+I137+I138+I139+I140+I141+I142+I143+I144+I145+I146+I147+I148+I149+I150+I151+I152</f>
        <v>0</v>
      </c>
      <c r="J158" s="32">
        <f>J128+J129+J130+J131+J132+J133+J134+J135+J136+J137+J138+J139+J140+J141+J142+J143+J144+J145+J146+J147+J148+J149+J150+J151+J152</f>
        <v>0</v>
      </c>
      <c r="K158" s="33">
        <f>K128+K129+K130+K131+K132+K133+K134+K135+K136+K137+K138+K139+K140+K141+K142+K143+K144+K145+K146+K147+K148+K149+K150+K151+K152</f>
        <v>0</v>
      </c>
      <c r="L158" s="58">
        <f>D158+F158+H158+E158+G158+I158+J158+K158</f>
        <v>204</v>
      </c>
    </row>
    <row r="160" spans="1:12" ht="15.75" x14ac:dyDescent="0.25">
      <c r="C160" s="152"/>
      <c r="D160" s="133"/>
      <c r="E160" s="133"/>
      <c r="F160" s="133"/>
      <c r="G160" s="133"/>
      <c r="H160" s="133"/>
      <c r="I160" s="133"/>
      <c r="J160" s="133"/>
      <c r="K160" s="133"/>
      <c r="L160" s="133"/>
    </row>
    <row r="161" spans="1:13" x14ac:dyDescent="0.25">
      <c r="B161" s="2" t="s">
        <v>65</v>
      </c>
      <c r="C161" s="2"/>
      <c r="D161" s="2"/>
      <c r="E161" s="2"/>
    </row>
    <row r="162" spans="1:13" ht="15.75" thickBot="1" x14ac:dyDescent="0.3">
      <c r="A162" s="233" t="s">
        <v>48</v>
      </c>
      <c r="B162" s="211"/>
    </row>
    <row r="163" spans="1:13" ht="12.75" customHeight="1" x14ac:dyDescent="0.25">
      <c r="A163" s="212" t="s">
        <v>2</v>
      </c>
      <c r="B163" s="212" t="s">
        <v>3</v>
      </c>
      <c r="C163" s="212" t="s">
        <v>4</v>
      </c>
      <c r="D163" s="215" t="s">
        <v>5</v>
      </c>
      <c r="E163" s="216"/>
      <c r="F163" s="216"/>
      <c r="G163" s="216"/>
      <c r="H163" s="216"/>
      <c r="I163" s="216"/>
      <c r="J163" s="216"/>
      <c r="K163" s="217"/>
      <c r="L163" s="218" t="s">
        <v>6</v>
      </c>
    </row>
    <row r="164" spans="1:13" ht="24" customHeight="1" x14ac:dyDescent="0.25">
      <c r="A164" s="213"/>
      <c r="B164" s="213"/>
      <c r="C164" s="213"/>
      <c r="D164" s="221" t="s">
        <v>7</v>
      </c>
      <c r="E164" s="222"/>
      <c r="F164" s="222" t="s">
        <v>8</v>
      </c>
      <c r="G164" s="222"/>
      <c r="H164" s="222" t="s">
        <v>9</v>
      </c>
      <c r="I164" s="222"/>
      <c r="J164" s="222" t="s">
        <v>10</v>
      </c>
      <c r="K164" s="222"/>
      <c r="L164" s="219"/>
    </row>
    <row r="165" spans="1:13" ht="13.5" customHeight="1" thickBot="1" x14ac:dyDescent="0.3">
      <c r="A165" s="213"/>
      <c r="B165" s="213"/>
      <c r="C165" s="213"/>
      <c r="D165" s="223">
        <v>1</v>
      </c>
      <c r="E165" s="224"/>
      <c r="F165" s="224">
        <v>2</v>
      </c>
      <c r="G165" s="224"/>
      <c r="H165" s="224">
        <v>3</v>
      </c>
      <c r="I165" s="224"/>
      <c r="J165" s="224">
        <v>4</v>
      </c>
      <c r="K165" s="224"/>
      <c r="L165" s="220"/>
    </row>
    <row r="166" spans="1:13" ht="15.75" thickBot="1" x14ac:dyDescent="0.3">
      <c r="A166" s="214"/>
      <c r="B166" s="214"/>
      <c r="C166" s="214"/>
      <c r="D166" s="4" t="s">
        <v>11</v>
      </c>
      <c r="E166" s="5" t="s">
        <v>12</v>
      </c>
      <c r="F166" s="5" t="s">
        <v>11</v>
      </c>
      <c r="G166" s="5" t="s">
        <v>12</v>
      </c>
      <c r="H166" s="5" t="s">
        <v>11</v>
      </c>
      <c r="I166" s="5" t="s">
        <v>12</v>
      </c>
      <c r="J166" s="5" t="s">
        <v>11</v>
      </c>
      <c r="K166" s="5" t="s">
        <v>12</v>
      </c>
      <c r="L166" s="6"/>
    </row>
    <row r="167" spans="1:13" ht="15.75" x14ac:dyDescent="0.25">
      <c r="A167" s="7">
        <v>1</v>
      </c>
      <c r="B167" s="8" t="s">
        <v>13</v>
      </c>
      <c r="C167" s="9">
        <v>17</v>
      </c>
      <c r="D167" s="59">
        <f t="shared" ref="D167:D195" si="9">D9+D49+D89+D128</f>
        <v>34</v>
      </c>
      <c r="E167" s="59">
        <f t="shared" ref="E167:K167" si="10">E9+E49+E89+E128</f>
        <v>0</v>
      </c>
      <c r="F167" s="59">
        <f t="shared" ref="F167:K196" si="11">F9+F49+F89+F128</f>
        <v>15</v>
      </c>
      <c r="G167" s="59">
        <f t="shared" si="10"/>
        <v>1</v>
      </c>
      <c r="H167" s="59">
        <f t="shared" si="10"/>
        <v>2</v>
      </c>
      <c r="I167" s="59">
        <f t="shared" si="10"/>
        <v>0</v>
      </c>
      <c r="J167" s="59">
        <f t="shared" si="10"/>
        <v>0</v>
      </c>
      <c r="K167" s="59">
        <f t="shared" si="10"/>
        <v>0</v>
      </c>
      <c r="L167" s="60">
        <f>SUM(D167:K167)</f>
        <v>52</v>
      </c>
      <c r="M167" s="61">
        <f t="shared" ref="M167:M195" si="12">L9+L49+L89+L128</f>
        <v>52</v>
      </c>
    </row>
    <row r="168" spans="1:13" ht="15.75" x14ac:dyDescent="0.25">
      <c r="A168" s="7">
        <v>2</v>
      </c>
      <c r="B168" s="8" t="s">
        <v>14</v>
      </c>
      <c r="C168" s="9">
        <v>17</v>
      </c>
      <c r="D168" s="59">
        <f t="shared" si="9"/>
        <v>26</v>
      </c>
      <c r="E168" s="59">
        <f t="shared" ref="E168:E196" si="13">E10+E50+E90+E129</f>
        <v>0</v>
      </c>
      <c r="F168" s="59">
        <f t="shared" si="11"/>
        <v>4</v>
      </c>
      <c r="G168" s="59">
        <f t="shared" ref="G168:K177" si="14">G10+G50+G90+G129</f>
        <v>0</v>
      </c>
      <c r="H168" s="59">
        <f t="shared" si="14"/>
        <v>3</v>
      </c>
      <c r="I168" s="59">
        <f t="shared" si="14"/>
        <v>0</v>
      </c>
      <c r="J168" s="59">
        <f t="shared" si="14"/>
        <v>0</v>
      </c>
      <c r="K168" s="59">
        <f t="shared" si="14"/>
        <v>0</v>
      </c>
      <c r="L168" s="60">
        <f t="shared" ref="L168:L195" si="15">SUM(D168:K168)</f>
        <v>33</v>
      </c>
      <c r="M168" s="62">
        <f t="shared" si="12"/>
        <v>33</v>
      </c>
    </row>
    <row r="169" spans="1:13" ht="15.75" x14ac:dyDescent="0.25">
      <c r="A169" s="7">
        <v>3</v>
      </c>
      <c r="B169" s="8" t="s">
        <v>15</v>
      </c>
      <c r="C169" s="9">
        <v>17</v>
      </c>
      <c r="D169" s="59">
        <f t="shared" si="9"/>
        <v>95</v>
      </c>
      <c r="E169" s="59">
        <f t="shared" si="13"/>
        <v>0</v>
      </c>
      <c r="F169" s="59">
        <f t="shared" si="11"/>
        <v>23</v>
      </c>
      <c r="G169" s="59">
        <f t="shared" si="14"/>
        <v>1</v>
      </c>
      <c r="H169" s="59">
        <f t="shared" si="14"/>
        <v>8</v>
      </c>
      <c r="I169" s="59">
        <f t="shared" si="14"/>
        <v>0</v>
      </c>
      <c r="J169" s="59">
        <f t="shared" si="14"/>
        <v>0</v>
      </c>
      <c r="K169" s="59">
        <f t="shared" si="14"/>
        <v>0</v>
      </c>
      <c r="L169" s="60">
        <f t="shared" si="15"/>
        <v>127</v>
      </c>
      <c r="M169" s="62">
        <f t="shared" si="12"/>
        <v>127</v>
      </c>
    </row>
    <row r="170" spans="1:13" ht="15.75" x14ac:dyDescent="0.25">
      <c r="A170" s="7">
        <v>4</v>
      </c>
      <c r="B170" s="17" t="s">
        <v>16</v>
      </c>
      <c r="C170" s="9">
        <v>17</v>
      </c>
      <c r="D170" s="59">
        <f t="shared" si="9"/>
        <v>8</v>
      </c>
      <c r="E170" s="59">
        <f t="shared" si="13"/>
        <v>0</v>
      </c>
      <c r="F170" s="59">
        <f t="shared" si="11"/>
        <v>0</v>
      </c>
      <c r="G170" s="59">
        <f t="shared" si="14"/>
        <v>0</v>
      </c>
      <c r="H170" s="59">
        <f t="shared" si="14"/>
        <v>0</v>
      </c>
      <c r="I170" s="59">
        <f t="shared" si="14"/>
        <v>0</v>
      </c>
      <c r="J170" s="59">
        <f t="shared" si="14"/>
        <v>0</v>
      </c>
      <c r="K170" s="59">
        <f t="shared" si="14"/>
        <v>0</v>
      </c>
      <c r="L170" s="60">
        <f t="shared" si="15"/>
        <v>8</v>
      </c>
      <c r="M170" s="62">
        <f t="shared" si="12"/>
        <v>8</v>
      </c>
    </row>
    <row r="171" spans="1:13" ht="15.75" x14ac:dyDescent="0.25">
      <c r="A171" s="7">
        <v>5</v>
      </c>
      <c r="B171" s="8" t="s">
        <v>17</v>
      </c>
      <c r="C171" s="9">
        <v>17</v>
      </c>
      <c r="D171" s="59">
        <f t="shared" si="9"/>
        <v>14</v>
      </c>
      <c r="E171" s="59">
        <f t="shared" si="13"/>
        <v>0</v>
      </c>
      <c r="F171" s="59">
        <f t="shared" si="11"/>
        <v>4</v>
      </c>
      <c r="G171" s="59">
        <f t="shared" si="14"/>
        <v>0</v>
      </c>
      <c r="H171" s="59">
        <f t="shared" si="14"/>
        <v>1</v>
      </c>
      <c r="I171" s="59">
        <f t="shared" si="14"/>
        <v>0</v>
      </c>
      <c r="J171" s="59">
        <f t="shared" si="14"/>
        <v>0</v>
      </c>
      <c r="K171" s="59">
        <f t="shared" si="14"/>
        <v>0</v>
      </c>
      <c r="L171" s="60">
        <f t="shared" si="15"/>
        <v>19</v>
      </c>
      <c r="M171" s="62">
        <f t="shared" si="12"/>
        <v>19</v>
      </c>
    </row>
    <row r="172" spans="1:13" ht="15.75" x14ac:dyDescent="0.25">
      <c r="A172" s="7">
        <v>6</v>
      </c>
      <c r="B172" s="8" t="s">
        <v>18</v>
      </c>
      <c r="C172" s="9">
        <v>17</v>
      </c>
      <c r="D172" s="59">
        <f t="shared" si="9"/>
        <v>43</v>
      </c>
      <c r="E172" s="59">
        <f t="shared" si="13"/>
        <v>0</v>
      </c>
      <c r="F172" s="59">
        <f t="shared" si="11"/>
        <v>16</v>
      </c>
      <c r="G172" s="59">
        <f t="shared" si="14"/>
        <v>0</v>
      </c>
      <c r="H172" s="59">
        <f t="shared" si="14"/>
        <v>9</v>
      </c>
      <c r="I172" s="59">
        <f t="shared" si="14"/>
        <v>0</v>
      </c>
      <c r="J172" s="59">
        <f t="shared" si="14"/>
        <v>0</v>
      </c>
      <c r="K172" s="59">
        <f t="shared" si="14"/>
        <v>0</v>
      </c>
      <c r="L172" s="60">
        <f t="shared" si="15"/>
        <v>68</v>
      </c>
      <c r="M172" s="62">
        <f t="shared" si="12"/>
        <v>68</v>
      </c>
    </row>
    <row r="173" spans="1:13" ht="15.75" x14ac:dyDescent="0.25">
      <c r="A173" s="7">
        <v>7</v>
      </c>
      <c r="B173" s="8" t="s">
        <v>19</v>
      </c>
      <c r="C173" s="9">
        <v>17</v>
      </c>
      <c r="D173" s="59">
        <f t="shared" si="9"/>
        <v>20</v>
      </c>
      <c r="E173" s="59">
        <f t="shared" si="13"/>
        <v>0</v>
      </c>
      <c r="F173" s="59">
        <f t="shared" si="11"/>
        <v>6</v>
      </c>
      <c r="G173" s="59">
        <f t="shared" si="14"/>
        <v>1</v>
      </c>
      <c r="H173" s="59">
        <f t="shared" si="14"/>
        <v>1</v>
      </c>
      <c r="I173" s="59">
        <f t="shared" si="14"/>
        <v>0</v>
      </c>
      <c r="J173" s="59">
        <f t="shared" si="14"/>
        <v>0</v>
      </c>
      <c r="K173" s="59">
        <f t="shared" si="14"/>
        <v>0</v>
      </c>
      <c r="L173" s="60">
        <f t="shared" si="15"/>
        <v>28</v>
      </c>
      <c r="M173" s="62">
        <f t="shared" si="12"/>
        <v>28</v>
      </c>
    </row>
    <row r="174" spans="1:13" ht="15.75" x14ac:dyDescent="0.25">
      <c r="A174" s="7">
        <v>8</v>
      </c>
      <c r="B174" s="8" t="s">
        <v>20</v>
      </c>
      <c r="C174" s="9">
        <v>17</v>
      </c>
      <c r="D174" s="59">
        <f t="shared" si="9"/>
        <v>26</v>
      </c>
      <c r="E174" s="59">
        <f t="shared" si="13"/>
        <v>0</v>
      </c>
      <c r="F174" s="59">
        <f t="shared" si="11"/>
        <v>4</v>
      </c>
      <c r="G174" s="59">
        <f t="shared" si="14"/>
        <v>0</v>
      </c>
      <c r="H174" s="59">
        <f t="shared" si="14"/>
        <v>0</v>
      </c>
      <c r="I174" s="59">
        <f t="shared" si="14"/>
        <v>0</v>
      </c>
      <c r="J174" s="59">
        <f t="shared" si="14"/>
        <v>0</v>
      </c>
      <c r="K174" s="59">
        <f t="shared" si="14"/>
        <v>0</v>
      </c>
      <c r="L174" s="60">
        <f t="shared" si="15"/>
        <v>30</v>
      </c>
      <c r="M174" s="62">
        <f t="shared" si="12"/>
        <v>30</v>
      </c>
    </row>
    <row r="175" spans="1:13" ht="15.75" x14ac:dyDescent="0.25">
      <c r="A175" s="7">
        <v>9</v>
      </c>
      <c r="B175" s="8" t="s">
        <v>21</v>
      </c>
      <c r="C175" s="9">
        <v>17</v>
      </c>
      <c r="D175" s="59">
        <f t="shared" si="9"/>
        <v>5</v>
      </c>
      <c r="E175" s="59">
        <f t="shared" si="13"/>
        <v>1</v>
      </c>
      <c r="F175" s="59">
        <f t="shared" si="11"/>
        <v>3</v>
      </c>
      <c r="G175" s="59">
        <f t="shared" si="14"/>
        <v>1</v>
      </c>
      <c r="H175" s="59">
        <f t="shared" si="14"/>
        <v>1</v>
      </c>
      <c r="I175" s="59">
        <f t="shared" si="14"/>
        <v>0</v>
      </c>
      <c r="J175" s="59">
        <f t="shared" si="14"/>
        <v>0</v>
      </c>
      <c r="K175" s="59">
        <f t="shared" si="14"/>
        <v>0</v>
      </c>
      <c r="L175" s="60">
        <f t="shared" si="15"/>
        <v>11</v>
      </c>
      <c r="M175" s="62">
        <f t="shared" si="12"/>
        <v>11</v>
      </c>
    </row>
    <row r="176" spans="1:13" ht="15.75" x14ac:dyDescent="0.25">
      <c r="A176" s="7">
        <v>10</v>
      </c>
      <c r="B176" s="8" t="s">
        <v>22</v>
      </c>
      <c r="C176" s="9">
        <v>17</v>
      </c>
      <c r="D176" s="59">
        <f t="shared" si="9"/>
        <v>33</v>
      </c>
      <c r="E176" s="59">
        <f t="shared" si="13"/>
        <v>0</v>
      </c>
      <c r="F176" s="59">
        <f t="shared" si="11"/>
        <v>10</v>
      </c>
      <c r="G176" s="59">
        <f t="shared" si="14"/>
        <v>0</v>
      </c>
      <c r="H176" s="59">
        <f t="shared" si="14"/>
        <v>0</v>
      </c>
      <c r="I176" s="59">
        <f t="shared" si="14"/>
        <v>0</v>
      </c>
      <c r="J176" s="59">
        <f t="shared" si="14"/>
        <v>0</v>
      </c>
      <c r="K176" s="59">
        <f t="shared" si="14"/>
        <v>0</v>
      </c>
      <c r="L176" s="60">
        <f t="shared" si="15"/>
        <v>43</v>
      </c>
      <c r="M176" s="62">
        <f t="shared" si="12"/>
        <v>43</v>
      </c>
    </row>
    <row r="177" spans="1:13" ht="15.75" x14ac:dyDescent="0.25">
      <c r="A177" s="7">
        <v>11</v>
      </c>
      <c r="B177" s="8" t="s">
        <v>23</v>
      </c>
      <c r="C177" s="9">
        <v>17</v>
      </c>
      <c r="D177" s="59">
        <f t="shared" si="9"/>
        <v>0</v>
      </c>
      <c r="E177" s="59">
        <f t="shared" si="13"/>
        <v>0</v>
      </c>
      <c r="F177" s="59">
        <f t="shared" si="11"/>
        <v>0</v>
      </c>
      <c r="G177" s="59">
        <f t="shared" si="14"/>
        <v>0</v>
      </c>
      <c r="H177" s="59">
        <f t="shared" si="14"/>
        <v>0</v>
      </c>
      <c r="I177" s="59">
        <f t="shared" si="14"/>
        <v>0</v>
      </c>
      <c r="J177" s="59">
        <f t="shared" si="14"/>
        <v>0</v>
      </c>
      <c r="K177" s="59">
        <f t="shared" si="14"/>
        <v>0</v>
      </c>
      <c r="L177" s="60">
        <f t="shared" si="15"/>
        <v>0</v>
      </c>
      <c r="M177" s="62">
        <f t="shared" si="12"/>
        <v>0</v>
      </c>
    </row>
    <row r="178" spans="1:13" ht="15.75" x14ac:dyDescent="0.25">
      <c r="A178" s="7">
        <v>12</v>
      </c>
      <c r="B178" s="8" t="s">
        <v>24</v>
      </c>
      <c r="C178" s="9">
        <v>17</v>
      </c>
      <c r="D178" s="59">
        <f t="shared" si="9"/>
        <v>26</v>
      </c>
      <c r="E178" s="59">
        <f t="shared" si="13"/>
        <v>2</v>
      </c>
      <c r="F178" s="59">
        <f t="shared" si="11"/>
        <v>13</v>
      </c>
      <c r="G178" s="59">
        <f t="shared" ref="G178:K187" si="16">G20+G60+G100+G139</f>
        <v>0</v>
      </c>
      <c r="H178" s="59">
        <f t="shared" si="16"/>
        <v>5</v>
      </c>
      <c r="I178" s="59">
        <f t="shared" si="16"/>
        <v>0</v>
      </c>
      <c r="J178" s="59">
        <f t="shared" si="16"/>
        <v>0</v>
      </c>
      <c r="K178" s="59">
        <f t="shared" si="16"/>
        <v>0</v>
      </c>
      <c r="L178" s="60">
        <f t="shared" si="15"/>
        <v>46</v>
      </c>
      <c r="M178" s="62">
        <f t="shared" si="12"/>
        <v>46</v>
      </c>
    </row>
    <row r="179" spans="1:13" ht="15.75" x14ac:dyDescent="0.25">
      <c r="A179" s="7">
        <v>13</v>
      </c>
      <c r="B179" s="8" t="s">
        <v>25</v>
      </c>
      <c r="C179" s="9">
        <v>17</v>
      </c>
      <c r="D179" s="59">
        <f t="shared" si="9"/>
        <v>26</v>
      </c>
      <c r="E179" s="59">
        <f t="shared" si="13"/>
        <v>0</v>
      </c>
      <c r="F179" s="59">
        <f t="shared" si="11"/>
        <v>5</v>
      </c>
      <c r="G179" s="59">
        <f t="shared" si="16"/>
        <v>0</v>
      </c>
      <c r="H179" s="59">
        <f t="shared" si="16"/>
        <v>8</v>
      </c>
      <c r="I179" s="59">
        <f t="shared" si="16"/>
        <v>0</v>
      </c>
      <c r="J179" s="59">
        <f t="shared" si="16"/>
        <v>0</v>
      </c>
      <c r="K179" s="59">
        <f t="shared" si="16"/>
        <v>0</v>
      </c>
      <c r="L179" s="60">
        <f t="shared" si="15"/>
        <v>39</v>
      </c>
      <c r="M179" s="62">
        <f t="shared" si="12"/>
        <v>39</v>
      </c>
    </row>
    <row r="180" spans="1:13" ht="15.75" x14ac:dyDescent="0.25">
      <c r="A180" s="7">
        <v>14</v>
      </c>
      <c r="B180" s="8" t="s">
        <v>26</v>
      </c>
      <c r="C180" s="9">
        <v>17</v>
      </c>
      <c r="D180" s="59">
        <f t="shared" si="9"/>
        <v>59</v>
      </c>
      <c r="E180" s="59">
        <f t="shared" si="13"/>
        <v>2</v>
      </c>
      <c r="F180" s="59">
        <f t="shared" si="11"/>
        <v>20</v>
      </c>
      <c r="G180" s="59">
        <f t="shared" si="16"/>
        <v>0</v>
      </c>
      <c r="H180" s="59">
        <f t="shared" si="16"/>
        <v>13</v>
      </c>
      <c r="I180" s="59">
        <f t="shared" si="16"/>
        <v>0</v>
      </c>
      <c r="J180" s="59">
        <f t="shared" si="16"/>
        <v>0</v>
      </c>
      <c r="K180" s="59">
        <f t="shared" si="16"/>
        <v>0</v>
      </c>
      <c r="L180" s="60">
        <f t="shared" si="15"/>
        <v>94</v>
      </c>
      <c r="M180" s="62">
        <f t="shared" si="12"/>
        <v>94</v>
      </c>
    </row>
    <row r="181" spans="1:13" ht="15.75" x14ac:dyDescent="0.25">
      <c r="A181" s="7">
        <v>15</v>
      </c>
      <c r="B181" s="8" t="s">
        <v>27</v>
      </c>
      <c r="C181" s="9">
        <v>17</v>
      </c>
      <c r="D181" s="59">
        <f t="shared" si="9"/>
        <v>10</v>
      </c>
      <c r="E181" s="59">
        <f t="shared" si="13"/>
        <v>0</v>
      </c>
      <c r="F181" s="59">
        <f t="shared" si="11"/>
        <v>1</v>
      </c>
      <c r="G181" s="59">
        <f t="shared" si="16"/>
        <v>0</v>
      </c>
      <c r="H181" s="59">
        <f t="shared" si="16"/>
        <v>1</v>
      </c>
      <c r="I181" s="59">
        <f t="shared" si="16"/>
        <v>0</v>
      </c>
      <c r="J181" s="59">
        <f t="shared" si="16"/>
        <v>0</v>
      </c>
      <c r="K181" s="59">
        <f t="shared" si="16"/>
        <v>0</v>
      </c>
      <c r="L181" s="60">
        <f t="shared" si="15"/>
        <v>12</v>
      </c>
      <c r="M181" s="62">
        <f t="shared" si="12"/>
        <v>12</v>
      </c>
    </row>
    <row r="182" spans="1:13" ht="15.75" x14ac:dyDescent="0.25">
      <c r="A182" s="7">
        <v>16</v>
      </c>
      <c r="B182" s="8" t="s">
        <v>28</v>
      </c>
      <c r="C182" s="9">
        <v>17</v>
      </c>
      <c r="D182" s="59">
        <f t="shared" si="9"/>
        <v>13</v>
      </c>
      <c r="E182" s="59">
        <f t="shared" si="13"/>
        <v>1</v>
      </c>
      <c r="F182" s="59">
        <f t="shared" si="11"/>
        <v>5</v>
      </c>
      <c r="G182" s="59">
        <f t="shared" si="16"/>
        <v>0</v>
      </c>
      <c r="H182" s="59">
        <f t="shared" si="16"/>
        <v>1</v>
      </c>
      <c r="I182" s="59">
        <f t="shared" si="16"/>
        <v>0</v>
      </c>
      <c r="J182" s="59">
        <f t="shared" si="16"/>
        <v>0</v>
      </c>
      <c r="K182" s="59">
        <f t="shared" si="16"/>
        <v>0</v>
      </c>
      <c r="L182" s="60">
        <f t="shared" si="15"/>
        <v>20</v>
      </c>
      <c r="M182" s="62">
        <f t="shared" si="12"/>
        <v>20</v>
      </c>
    </row>
    <row r="183" spans="1:13" ht="15.75" x14ac:dyDescent="0.25">
      <c r="A183" s="7">
        <v>17</v>
      </c>
      <c r="B183" s="8" t="s">
        <v>29</v>
      </c>
      <c r="C183" s="9">
        <v>17</v>
      </c>
      <c r="D183" s="59">
        <f t="shared" si="9"/>
        <v>4</v>
      </c>
      <c r="E183" s="59">
        <f t="shared" si="13"/>
        <v>0</v>
      </c>
      <c r="F183" s="59">
        <f t="shared" si="11"/>
        <v>1</v>
      </c>
      <c r="G183" s="59">
        <f t="shared" si="16"/>
        <v>0</v>
      </c>
      <c r="H183" s="59">
        <f t="shared" si="16"/>
        <v>0</v>
      </c>
      <c r="I183" s="59">
        <f t="shared" si="16"/>
        <v>0</v>
      </c>
      <c r="J183" s="59">
        <f t="shared" si="16"/>
        <v>0</v>
      </c>
      <c r="K183" s="59">
        <f t="shared" si="16"/>
        <v>0</v>
      </c>
      <c r="L183" s="60">
        <f t="shared" si="15"/>
        <v>5</v>
      </c>
      <c r="M183" s="62">
        <f t="shared" si="12"/>
        <v>5</v>
      </c>
    </row>
    <row r="184" spans="1:13" ht="15.75" x14ac:dyDescent="0.25">
      <c r="A184" s="7">
        <v>18</v>
      </c>
      <c r="B184" s="8" t="s">
        <v>30</v>
      </c>
      <c r="C184" s="9">
        <v>17</v>
      </c>
      <c r="D184" s="59">
        <f t="shared" si="9"/>
        <v>5</v>
      </c>
      <c r="E184" s="59">
        <f t="shared" si="13"/>
        <v>0</v>
      </c>
      <c r="F184" s="59">
        <f t="shared" si="11"/>
        <v>5</v>
      </c>
      <c r="G184" s="59">
        <f t="shared" si="16"/>
        <v>0</v>
      </c>
      <c r="H184" s="59">
        <f t="shared" si="16"/>
        <v>0</v>
      </c>
      <c r="I184" s="59">
        <f t="shared" si="16"/>
        <v>0</v>
      </c>
      <c r="J184" s="59">
        <f t="shared" si="16"/>
        <v>0</v>
      </c>
      <c r="K184" s="59">
        <f t="shared" si="16"/>
        <v>0</v>
      </c>
      <c r="L184" s="60">
        <f t="shared" si="15"/>
        <v>10</v>
      </c>
      <c r="M184" s="62">
        <f t="shared" si="12"/>
        <v>10</v>
      </c>
    </row>
    <row r="185" spans="1:13" ht="15.75" x14ac:dyDescent="0.25">
      <c r="A185" s="7">
        <v>19</v>
      </c>
      <c r="B185" s="8" t="s">
        <v>31</v>
      </c>
      <c r="C185" s="9">
        <v>17</v>
      </c>
      <c r="D185" s="59">
        <f t="shared" si="9"/>
        <v>32</v>
      </c>
      <c r="E185" s="59">
        <f t="shared" si="13"/>
        <v>0</v>
      </c>
      <c r="F185" s="59">
        <f t="shared" si="11"/>
        <v>4</v>
      </c>
      <c r="G185" s="59">
        <f t="shared" si="16"/>
        <v>0</v>
      </c>
      <c r="H185" s="59">
        <f t="shared" si="16"/>
        <v>0</v>
      </c>
      <c r="I185" s="59">
        <f t="shared" si="16"/>
        <v>0</v>
      </c>
      <c r="J185" s="59">
        <f t="shared" si="16"/>
        <v>0</v>
      </c>
      <c r="K185" s="59">
        <f t="shared" si="16"/>
        <v>0</v>
      </c>
      <c r="L185" s="60">
        <f t="shared" si="15"/>
        <v>36</v>
      </c>
      <c r="M185" s="62">
        <f t="shared" si="12"/>
        <v>36</v>
      </c>
    </row>
    <row r="186" spans="1:13" ht="15.75" x14ac:dyDescent="0.25">
      <c r="A186" s="7">
        <v>20</v>
      </c>
      <c r="B186" s="8" t="s">
        <v>32</v>
      </c>
      <c r="C186" s="9">
        <v>17</v>
      </c>
      <c r="D186" s="59">
        <f t="shared" si="9"/>
        <v>13</v>
      </c>
      <c r="E186" s="59">
        <f t="shared" si="13"/>
        <v>0</v>
      </c>
      <c r="F186" s="59">
        <f t="shared" si="11"/>
        <v>5</v>
      </c>
      <c r="G186" s="59">
        <f t="shared" si="16"/>
        <v>0</v>
      </c>
      <c r="H186" s="59">
        <f t="shared" si="16"/>
        <v>1</v>
      </c>
      <c r="I186" s="59">
        <f t="shared" si="16"/>
        <v>0</v>
      </c>
      <c r="J186" s="59">
        <f t="shared" si="16"/>
        <v>0</v>
      </c>
      <c r="K186" s="59">
        <f t="shared" si="16"/>
        <v>0</v>
      </c>
      <c r="L186" s="60">
        <f t="shared" si="15"/>
        <v>19</v>
      </c>
      <c r="M186" s="62">
        <f t="shared" si="12"/>
        <v>19</v>
      </c>
    </row>
    <row r="187" spans="1:13" ht="15.75" x14ac:dyDescent="0.25">
      <c r="A187" s="7">
        <v>21</v>
      </c>
      <c r="B187" s="8" t="s">
        <v>33</v>
      </c>
      <c r="C187" s="9">
        <v>17</v>
      </c>
      <c r="D187" s="59">
        <f t="shared" si="9"/>
        <v>2</v>
      </c>
      <c r="E187" s="59">
        <f t="shared" si="13"/>
        <v>0</v>
      </c>
      <c r="F187" s="59">
        <f t="shared" si="11"/>
        <v>0</v>
      </c>
      <c r="G187" s="59">
        <f t="shared" si="16"/>
        <v>0</v>
      </c>
      <c r="H187" s="59">
        <f t="shared" si="16"/>
        <v>0</v>
      </c>
      <c r="I187" s="59">
        <f t="shared" si="16"/>
        <v>0</v>
      </c>
      <c r="J187" s="59">
        <f t="shared" si="16"/>
        <v>0</v>
      </c>
      <c r="K187" s="59">
        <f t="shared" si="16"/>
        <v>0</v>
      </c>
      <c r="L187" s="60">
        <f t="shared" si="15"/>
        <v>2</v>
      </c>
      <c r="M187" s="62">
        <f t="shared" si="12"/>
        <v>2</v>
      </c>
    </row>
    <row r="188" spans="1:13" ht="15.75" x14ac:dyDescent="0.25">
      <c r="A188" s="7">
        <v>22</v>
      </c>
      <c r="B188" s="8" t="s">
        <v>34</v>
      </c>
      <c r="C188" s="9">
        <v>17</v>
      </c>
      <c r="D188" s="59">
        <f t="shared" si="9"/>
        <v>22</v>
      </c>
      <c r="E188" s="59">
        <f t="shared" si="13"/>
        <v>1</v>
      </c>
      <c r="F188" s="59">
        <f t="shared" si="11"/>
        <v>6</v>
      </c>
      <c r="G188" s="59">
        <f t="shared" ref="G188:K195" si="17">G30+G70+G110+G149</f>
        <v>0</v>
      </c>
      <c r="H188" s="59">
        <f t="shared" si="17"/>
        <v>1</v>
      </c>
      <c r="I188" s="59">
        <f t="shared" si="17"/>
        <v>0</v>
      </c>
      <c r="J188" s="59">
        <f t="shared" si="17"/>
        <v>0</v>
      </c>
      <c r="K188" s="59">
        <f t="shared" si="17"/>
        <v>0</v>
      </c>
      <c r="L188" s="60">
        <f t="shared" si="15"/>
        <v>30</v>
      </c>
      <c r="M188" s="62">
        <f t="shared" si="12"/>
        <v>30</v>
      </c>
    </row>
    <row r="189" spans="1:13" ht="15.75" x14ac:dyDescent="0.25">
      <c r="A189" s="7">
        <v>23</v>
      </c>
      <c r="B189" s="8" t="s">
        <v>35</v>
      </c>
      <c r="C189" s="9">
        <v>17</v>
      </c>
      <c r="D189" s="59">
        <f t="shared" si="9"/>
        <v>6</v>
      </c>
      <c r="E189" s="59">
        <f t="shared" si="13"/>
        <v>0</v>
      </c>
      <c r="F189" s="59">
        <f t="shared" si="11"/>
        <v>2</v>
      </c>
      <c r="G189" s="59">
        <f t="shared" si="17"/>
        <v>0</v>
      </c>
      <c r="H189" s="59">
        <f t="shared" si="17"/>
        <v>2</v>
      </c>
      <c r="I189" s="59">
        <f t="shared" si="17"/>
        <v>0</v>
      </c>
      <c r="J189" s="59">
        <f t="shared" si="17"/>
        <v>0</v>
      </c>
      <c r="K189" s="59">
        <f t="shared" si="17"/>
        <v>0</v>
      </c>
      <c r="L189" s="60">
        <f t="shared" si="15"/>
        <v>10</v>
      </c>
      <c r="M189" s="62">
        <f t="shared" si="12"/>
        <v>10</v>
      </c>
    </row>
    <row r="190" spans="1:13" ht="15.75" x14ac:dyDescent="0.25">
      <c r="A190" s="7">
        <v>24</v>
      </c>
      <c r="B190" s="8" t="s">
        <v>36</v>
      </c>
      <c r="C190" s="9">
        <v>17</v>
      </c>
      <c r="D190" s="59">
        <f t="shared" si="9"/>
        <v>8</v>
      </c>
      <c r="E190" s="59">
        <f t="shared" si="13"/>
        <v>0</v>
      </c>
      <c r="F190" s="59">
        <f t="shared" si="11"/>
        <v>1</v>
      </c>
      <c r="G190" s="59">
        <f t="shared" si="17"/>
        <v>0</v>
      </c>
      <c r="H190" s="59">
        <f t="shared" si="17"/>
        <v>2</v>
      </c>
      <c r="I190" s="59">
        <f t="shared" si="17"/>
        <v>0</v>
      </c>
      <c r="J190" s="59">
        <f t="shared" si="17"/>
        <v>0</v>
      </c>
      <c r="K190" s="59">
        <f t="shared" si="17"/>
        <v>0</v>
      </c>
      <c r="L190" s="60">
        <f t="shared" si="15"/>
        <v>11</v>
      </c>
      <c r="M190" s="62">
        <f t="shared" si="12"/>
        <v>11</v>
      </c>
    </row>
    <row r="191" spans="1:13" ht="15.75" x14ac:dyDescent="0.25">
      <c r="A191" s="7">
        <v>25</v>
      </c>
      <c r="B191" s="18" t="s">
        <v>37</v>
      </c>
      <c r="C191" s="19">
        <v>17</v>
      </c>
      <c r="D191" s="59">
        <f t="shared" si="9"/>
        <v>32</v>
      </c>
      <c r="E191" s="59">
        <f t="shared" si="13"/>
        <v>2</v>
      </c>
      <c r="F191" s="59">
        <f t="shared" si="11"/>
        <v>5</v>
      </c>
      <c r="G191" s="59">
        <f t="shared" si="17"/>
        <v>1</v>
      </c>
      <c r="H191" s="59">
        <f t="shared" si="17"/>
        <v>4</v>
      </c>
      <c r="I191" s="59">
        <f t="shared" si="17"/>
        <v>0</v>
      </c>
      <c r="J191" s="59">
        <f t="shared" si="17"/>
        <v>0</v>
      </c>
      <c r="K191" s="59">
        <f t="shared" si="17"/>
        <v>0</v>
      </c>
      <c r="L191" s="60">
        <f t="shared" si="15"/>
        <v>44</v>
      </c>
      <c r="M191" s="62">
        <f t="shared" si="12"/>
        <v>44</v>
      </c>
    </row>
    <row r="192" spans="1:13" ht="15.75" x14ac:dyDescent="0.25">
      <c r="A192" s="7">
        <v>26</v>
      </c>
      <c r="B192" s="8" t="s">
        <v>38</v>
      </c>
      <c r="C192" s="22">
        <v>17</v>
      </c>
      <c r="D192" s="59">
        <f t="shared" si="9"/>
        <v>8</v>
      </c>
      <c r="E192" s="59">
        <f t="shared" si="13"/>
        <v>0</v>
      </c>
      <c r="F192" s="59">
        <f t="shared" si="11"/>
        <v>0</v>
      </c>
      <c r="G192" s="59">
        <f t="shared" si="17"/>
        <v>0</v>
      </c>
      <c r="H192" s="59">
        <f t="shared" si="17"/>
        <v>1</v>
      </c>
      <c r="I192" s="59">
        <f t="shared" si="17"/>
        <v>0</v>
      </c>
      <c r="J192" s="59">
        <f t="shared" si="17"/>
        <v>0</v>
      </c>
      <c r="K192" s="59">
        <f t="shared" si="17"/>
        <v>0</v>
      </c>
      <c r="L192" s="60">
        <f t="shared" si="15"/>
        <v>9</v>
      </c>
      <c r="M192" s="62">
        <f t="shared" si="12"/>
        <v>9</v>
      </c>
    </row>
    <row r="193" spans="1:13" ht="15.75" x14ac:dyDescent="0.25">
      <c r="A193" s="7">
        <v>27</v>
      </c>
      <c r="B193" s="18" t="s">
        <v>39</v>
      </c>
      <c r="C193" s="22">
        <v>17</v>
      </c>
      <c r="D193" s="59">
        <f t="shared" si="9"/>
        <v>0</v>
      </c>
      <c r="E193" s="59">
        <f t="shared" si="13"/>
        <v>0</v>
      </c>
      <c r="F193" s="59">
        <f t="shared" si="11"/>
        <v>0</v>
      </c>
      <c r="G193" s="59">
        <f t="shared" si="17"/>
        <v>0</v>
      </c>
      <c r="H193" s="59">
        <f t="shared" si="17"/>
        <v>0</v>
      </c>
      <c r="I193" s="59">
        <f t="shared" si="17"/>
        <v>0</v>
      </c>
      <c r="J193" s="59">
        <f t="shared" si="17"/>
        <v>0</v>
      </c>
      <c r="K193" s="59">
        <f t="shared" si="17"/>
        <v>0</v>
      </c>
      <c r="L193" s="60">
        <f t="shared" si="15"/>
        <v>0</v>
      </c>
      <c r="M193" s="62">
        <f t="shared" si="12"/>
        <v>0</v>
      </c>
    </row>
    <row r="194" spans="1:13" ht="15.75" x14ac:dyDescent="0.25">
      <c r="A194" s="7">
        <v>28</v>
      </c>
      <c r="B194" s="18" t="s">
        <v>40</v>
      </c>
      <c r="C194" s="22">
        <v>17</v>
      </c>
      <c r="D194" s="59">
        <f t="shared" si="9"/>
        <v>0</v>
      </c>
      <c r="E194" s="59">
        <f t="shared" si="13"/>
        <v>0</v>
      </c>
      <c r="F194" s="59">
        <f t="shared" si="11"/>
        <v>0</v>
      </c>
      <c r="G194" s="59">
        <f t="shared" si="17"/>
        <v>0</v>
      </c>
      <c r="H194" s="59">
        <f t="shared" si="17"/>
        <v>0</v>
      </c>
      <c r="I194" s="59">
        <f t="shared" si="17"/>
        <v>0</v>
      </c>
      <c r="J194" s="59">
        <f t="shared" si="17"/>
        <v>0</v>
      </c>
      <c r="K194" s="59">
        <f t="shared" si="17"/>
        <v>0</v>
      </c>
      <c r="L194" s="60">
        <f t="shared" si="15"/>
        <v>0</v>
      </c>
      <c r="M194" s="62">
        <f t="shared" si="12"/>
        <v>0</v>
      </c>
    </row>
    <row r="195" spans="1:13" ht="20.25" customHeight="1" thickBot="1" x14ac:dyDescent="0.3">
      <c r="A195" s="40">
        <v>29</v>
      </c>
      <c r="B195" s="18" t="s">
        <v>41</v>
      </c>
      <c r="C195" s="22">
        <v>17</v>
      </c>
      <c r="D195" s="59">
        <f t="shared" si="9"/>
        <v>0</v>
      </c>
      <c r="E195" s="59">
        <f t="shared" si="13"/>
        <v>0</v>
      </c>
      <c r="F195" s="59">
        <f t="shared" si="11"/>
        <v>0</v>
      </c>
      <c r="G195" s="59">
        <f t="shared" si="17"/>
        <v>0</v>
      </c>
      <c r="H195" s="59">
        <f t="shared" si="17"/>
        <v>0</v>
      </c>
      <c r="I195" s="59">
        <f t="shared" si="17"/>
        <v>0</v>
      </c>
      <c r="J195" s="59">
        <f t="shared" si="17"/>
        <v>0</v>
      </c>
      <c r="K195" s="59">
        <f t="shared" si="17"/>
        <v>0</v>
      </c>
      <c r="L195" s="60">
        <f t="shared" si="15"/>
        <v>0</v>
      </c>
      <c r="M195" s="62">
        <f t="shared" si="12"/>
        <v>0</v>
      </c>
    </row>
    <row r="196" spans="1:13" ht="15.75" x14ac:dyDescent="0.25">
      <c r="A196" s="234" t="s">
        <v>42</v>
      </c>
      <c r="B196" s="234"/>
      <c r="C196" s="63">
        <v>17</v>
      </c>
      <c r="D196" s="64">
        <f>D38+D78+D118+D157</f>
        <v>570</v>
      </c>
      <c r="E196" s="64">
        <f t="shared" si="13"/>
        <v>9</v>
      </c>
      <c r="F196" s="64">
        <f t="shared" si="11"/>
        <v>158</v>
      </c>
      <c r="G196" s="64">
        <f t="shared" si="11"/>
        <v>5</v>
      </c>
      <c r="H196" s="64">
        <f t="shared" si="11"/>
        <v>64</v>
      </c>
      <c r="I196" s="64">
        <f t="shared" si="11"/>
        <v>0</v>
      </c>
      <c r="J196" s="64">
        <f t="shared" si="11"/>
        <v>0</v>
      </c>
      <c r="K196" s="64">
        <f t="shared" si="11"/>
        <v>0</v>
      </c>
      <c r="L196" s="67">
        <f>SUM(D196:K196)</f>
        <v>806</v>
      </c>
      <c r="M196" s="132">
        <f>L38+L78+L118+L157</f>
        <v>806</v>
      </c>
    </row>
    <row r="197" spans="1:13" ht="15.75" x14ac:dyDescent="0.25">
      <c r="A197" s="234" t="s">
        <v>43</v>
      </c>
      <c r="B197" s="234"/>
      <c r="C197" s="69">
        <v>17</v>
      </c>
      <c r="D197" s="70">
        <f t="shared" ref="D197:K197" si="18">SUM(D167:D191)</f>
        <v>562</v>
      </c>
      <c r="E197" s="120">
        <f t="shared" si="18"/>
        <v>9</v>
      </c>
      <c r="F197" s="70">
        <f t="shared" si="18"/>
        <v>158</v>
      </c>
      <c r="G197" s="120">
        <f t="shared" si="18"/>
        <v>5</v>
      </c>
      <c r="H197" s="70">
        <f t="shared" si="18"/>
        <v>63</v>
      </c>
      <c r="I197" s="120">
        <f t="shared" si="18"/>
        <v>0</v>
      </c>
      <c r="J197" s="70">
        <f t="shared" si="18"/>
        <v>0</v>
      </c>
      <c r="K197" s="120">
        <f t="shared" si="18"/>
        <v>0</v>
      </c>
      <c r="L197" s="73">
        <f>D197+F197+H197+E197+G197+I197+J197+K197</f>
        <v>797</v>
      </c>
      <c r="M197" s="73">
        <f>SUM(M167:M191)</f>
        <v>797</v>
      </c>
    </row>
  </sheetData>
  <protectedRanges>
    <protectedRange sqref="G9:G37 E9:E37 E49:E77 G49:G77 I49:I77 E89:E117 G89:G117 I89:I117 H49:H79 H89:H119 H9:H39 K49:K77 K89:K117 J49:J79 J89:J119 J9:J39 G128:G156 E128:E156 I128:I156 H128:H158 K128:K156 J128:J158" name="Діапазон2"/>
    <protectedRange sqref="I9:I37 G9:G37 E9:E37 E49:E77 G49:G77 I49:I77 E89:E117 G89:G117 I89:I117 K9:K37 K49:K77 K89:K117 G128:G156 E128:E156 I128:I156 K128:K156" name="Діапазон1"/>
  </protectedRanges>
  <mergeCells count="81">
    <mergeCell ref="A196:B196"/>
    <mergeCell ref="A197:B197"/>
    <mergeCell ref="D163:K163"/>
    <mergeCell ref="L163:L165"/>
    <mergeCell ref="D164:E164"/>
    <mergeCell ref="F164:G164"/>
    <mergeCell ref="H164:I164"/>
    <mergeCell ref="J164:K164"/>
    <mergeCell ref="D165:E165"/>
    <mergeCell ref="F165:G165"/>
    <mergeCell ref="H165:I165"/>
    <mergeCell ref="J165:K165"/>
    <mergeCell ref="C163:C166"/>
    <mergeCell ref="A157:B157"/>
    <mergeCell ref="A158:B158"/>
    <mergeCell ref="A162:B162"/>
    <mergeCell ref="A163:A166"/>
    <mergeCell ref="B163:B166"/>
    <mergeCell ref="D124:K124"/>
    <mergeCell ref="L124:L126"/>
    <mergeCell ref="D125:E125"/>
    <mergeCell ref="F125:G125"/>
    <mergeCell ref="H125:I125"/>
    <mergeCell ref="J125:K125"/>
    <mergeCell ref="D126:E126"/>
    <mergeCell ref="F126:G126"/>
    <mergeCell ref="H126:I126"/>
    <mergeCell ref="J126:K126"/>
    <mergeCell ref="D85:K85"/>
    <mergeCell ref="L85:L87"/>
    <mergeCell ref="D86:E86"/>
    <mergeCell ref="F86:G86"/>
    <mergeCell ref="H86:I86"/>
    <mergeCell ref="J86:K86"/>
    <mergeCell ref="D87:E87"/>
    <mergeCell ref="F87:G87"/>
    <mergeCell ref="H87:I87"/>
    <mergeCell ref="J87:K87"/>
    <mergeCell ref="A85:A88"/>
    <mergeCell ref="B85:B88"/>
    <mergeCell ref="C124:C127"/>
    <mergeCell ref="C85:C88"/>
    <mergeCell ref="A118:B118"/>
    <mergeCell ref="A119:B119"/>
    <mergeCell ref="A123:B123"/>
    <mergeCell ref="A124:A127"/>
    <mergeCell ref="B124:B127"/>
    <mergeCell ref="A78:B78"/>
    <mergeCell ref="C45:C48"/>
    <mergeCell ref="D45:K45"/>
    <mergeCell ref="A79:B79"/>
    <mergeCell ref="A84:B84"/>
    <mergeCell ref="A38:B38"/>
    <mergeCell ref="A39:B39"/>
    <mergeCell ref="A44:B44"/>
    <mergeCell ref="A45:A48"/>
    <mergeCell ref="B45:B48"/>
    <mergeCell ref="L5:L7"/>
    <mergeCell ref="D6:E6"/>
    <mergeCell ref="F6:G6"/>
    <mergeCell ref="H6:I6"/>
    <mergeCell ref="J6:K6"/>
    <mergeCell ref="D7:E7"/>
    <mergeCell ref="F7:G7"/>
    <mergeCell ref="H7:I7"/>
    <mergeCell ref="J7:K7"/>
    <mergeCell ref="L45:L47"/>
    <mergeCell ref="D46:E46"/>
    <mergeCell ref="F46:G46"/>
    <mergeCell ref="H46:I46"/>
    <mergeCell ref="J46:K46"/>
    <mergeCell ref="D47:E47"/>
    <mergeCell ref="F47:G47"/>
    <mergeCell ref="H47:I47"/>
    <mergeCell ref="J47:K47"/>
    <mergeCell ref="A1:I1"/>
    <mergeCell ref="A4:B4"/>
    <mergeCell ref="A5:A8"/>
    <mergeCell ref="B5:B8"/>
    <mergeCell ref="C5:C8"/>
    <mergeCell ref="D5:K5"/>
  </mergeCells>
  <pageMargins left="0.7" right="0.7" top="0.75" bottom="0.75" header="0.3" footer="0.3"/>
  <ignoredErrors>
    <ignoredError sqref="L9:L24 L25:L37" formulaRange="1"/>
  </ignoredError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D9F144-6F58-4033-96BD-28CE764D9B77}">
  <dimension ref="A1:Q196"/>
  <sheetViews>
    <sheetView topLeftCell="A150" zoomScale="66" zoomScaleNormal="66" workbookViewId="0">
      <selection activeCell="P171" sqref="P171"/>
    </sheetView>
  </sheetViews>
  <sheetFormatPr defaultRowHeight="15" x14ac:dyDescent="0.25"/>
  <cols>
    <col min="1" max="1" width="5.28515625" customWidth="1"/>
    <col min="2" max="2" width="24" customWidth="1"/>
    <col min="4" max="4" width="11" customWidth="1"/>
    <col min="6" max="6" width="10.5703125" customWidth="1"/>
    <col min="8" max="8" width="10.42578125" customWidth="1"/>
    <col min="10" max="10" width="10.42578125" customWidth="1"/>
    <col min="257" max="257" width="5.28515625" customWidth="1"/>
    <col min="258" max="258" width="24" customWidth="1"/>
    <col min="260" max="260" width="11" customWidth="1"/>
    <col min="262" max="262" width="10.5703125" customWidth="1"/>
    <col min="264" max="264" width="10.42578125" customWidth="1"/>
    <col min="266" max="266" width="10.42578125" customWidth="1"/>
    <col min="513" max="513" width="5.28515625" customWidth="1"/>
    <col min="514" max="514" width="24" customWidth="1"/>
    <col min="516" max="516" width="11" customWidth="1"/>
    <col min="518" max="518" width="10.5703125" customWidth="1"/>
    <col min="520" max="520" width="10.42578125" customWidth="1"/>
    <col min="522" max="522" width="10.42578125" customWidth="1"/>
    <col min="769" max="769" width="5.28515625" customWidth="1"/>
    <col min="770" max="770" width="24" customWidth="1"/>
    <col min="772" max="772" width="11" customWidth="1"/>
    <col min="774" max="774" width="10.5703125" customWidth="1"/>
    <col min="776" max="776" width="10.42578125" customWidth="1"/>
    <col min="778" max="778" width="10.42578125" customWidth="1"/>
    <col min="1025" max="1025" width="5.28515625" customWidth="1"/>
    <col min="1026" max="1026" width="24" customWidth="1"/>
    <col min="1028" max="1028" width="11" customWidth="1"/>
    <col min="1030" max="1030" width="10.5703125" customWidth="1"/>
    <col min="1032" max="1032" width="10.42578125" customWidth="1"/>
    <col min="1034" max="1034" width="10.42578125" customWidth="1"/>
    <col min="1281" max="1281" width="5.28515625" customWidth="1"/>
    <col min="1282" max="1282" width="24" customWidth="1"/>
    <col min="1284" max="1284" width="11" customWidth="1"/>
    <col min="1286" max="1286" width="10.5703125" customWidth="1"/>
    <col min="1288" max="1288" width="10.42578125" customWidth="1"/>
    <col min="1290" max="1290" width="10.42578125" customWidth="1"/>
    <col min="1537" max="1537" width="5.28515625" customWidth="1"/>
    <col min="1538" max="1538" width="24" customWidth="1"/>
    <col min="1540" max="1540" width="11" customWidth="1"/>
    <col min="1542" max="1542" width="10.5703125" customWidth="1"/>
    <col min="1544" max="1544" width="10.42578125" customWidth="1"/>
    <col min="1546" max="1546" width="10.42578125" customWidth="1"/>
    <col min="1793" max="1793" width="5.28515625" customWidth="1"/>
    <col min="1794" max="1794" width="24" customWidth="1"/>
    <col min="1796" max="1796" width="11" customWidth="1"/>
    <col min="1798" max="1798" width="10.5703125" customWidth="1"/>
    <col min="1800" max="1800" width="10.42578125" customWidth="1"/>
    <col min="1802" max="1802" width="10.42578125" customWidth="1"/>
    <col min="2049" max="2049" width="5.28515625" customWidth="1"/>
    <col min="2050" max="2050" width="24" customWidth="1"/>
    <col min="2052" max="2052" width="11" customWidth="1"/>
    <col min="2054" max="2054" width="10.5703125" customWidth="1"/>
    <col min="2056" max="2056" width="10.42578125" customWidth="1"/>
    <col min="2058" max="2058" width="10.42578125" customWidth="1"/>
    <col min="2305" max="2305" width="5.28515625" customWidth="1"/>
    <col min="2306" max="2306" width="24" customWidth="1"/>
    <col min="2308" max="2308" width="11" customWidth="1"/>
    <col min="2310" max="2310" width="10.5703125" customWidth="1"/>
    <col min="2312" max="2312" width="10.42578125" customWidth="1"/>
    <col min="2314" max="2314" width="10.42578125" customWidth="1"/>
    <col min="2561" max="2561" width="5.28515625" customWidth="1"/>
    <col min="2562" max="2562" width="24" customWidth="1"/>
    <col min="2564" max="2564" width="11" customWidth="1"/>
    <col min="2566" max="2566" width="10.5703125" customWidth="1"/>
    <col min="2568" max="2568" width="10.42578125" customWidth="1"/>
    <col min="2570" max="2570" width="10.42578125" customWidth="1"/>
    <col min="2817" max="2817" width="5.28515625" customWidth="1"/>
    <col min="2818" max="2818" width="24" customWidth="1"/>
    <col min="2820" max="2820" width="11" customWidth="1"/>
    <col min="2822" max="2822" width="10.5703125" customWidth="1"/>
    <col min="2824" max="2824" width="10.42578125" customWidth="1"/>
    <col min="2826" max="2826" width="10.42578125" customWidth="1"/>
    <col min="3073" max="3073" width="5.28515625" customWidth="1"/>
    <col min="3074" max="3074" width="24" customWidth="1"/>
    <col min="3076" max="3076" width="11" customWidth="1"/>
    <col min="3078" max="3078" width="10.5703125" customWidth="1"/>
    <col min="3080" max="3080" width="10.42578125" customWidth="1"/>
    <col min="3082" max="3082" width="10.42578125" customWidth="1"/>
    <col min="3329" max="3329" width="5.28515625" customWidth="1"/>
    <col min="3330" max="3330" width="24" customWidth="1"/>
    <col min="3332" max="3332" width="11" customWidth="1"/>
    <col min="3334" max="3334" width="10.5703125" customWidth="1"/>
    <col min="3336" max="3336" width="10.42578125" customWidth="1"/>
    <col min="3338" max="3338" width="10.42578125" customWidth="1"/>
    <col min="3585" max="3585" width="5.28515625" customWidth="1"/>
    <col min="3586" max="3586" width="24" customWidth="1"/>
    <col min="3588" max="3588" width="11" customWidth="1"/>
    <col min="3590" max="3590" width="10.5703125" customWidth="1"/>
    <col min="3592" max="3592" width="10.42578125" customWidth="1"/>
    <col min="3594" max="3594" width="10.42578125" customWidth="1"/>
    <col min="3841" max="3841" width="5.28515625" customWidth="1"/>
    <col min="3842" max="3842" width="24" customWidth="1"/>
    <col min="3844" max="3844" width="11" customWidth="1"/>
    <col min="3846" max="3846" width="10.5703125" customWidth="1"/>
    <col min="3848" max="3848" width="10.42578125" customWidth="1"/>
    <col min="3850" max="3850" width="10.42578125" customWidth="1"/>
    <col min="4097" max="4097" width="5.28515625" customWidth="1"/>
    <col min="4098" max="4098" width="24" customWidth="1"/>
    <col min="4100" max="4100" width="11" customWidth="1"/>
    <col min="4102" max="4102" width="10.5703125" customWidth="1"/>
    <col min="4104" max="4104" width="10.42578125" customWidth="1"/>
    <col min="4106" max="4106" width="10.42578125" customWidth="1"/>
    <col min="4353" max="4353" width="5.28515625" customWidth="1"/>
    <col min="4354" max="4354" width="24" customWidth="1"/>
    <col min="4356" max="4356" width="11" customWidth="1"/>
    <col min="4358" max="4358" width="10.5703125" customWidth="1"/>
    <col min="4360" max="4360" width="10.42578125" customWidth="1"/>
    <col min="4362" max="4362" width="10.42578125" customWidth="1"/>
    <col min="4609" max="4609" width="5.28515625" customWidth="1"/>
    <col min="4610" max="4610" width="24" customWidth="1"/>
    <col min="4612" max="4612" width="11" customWidth="1"/>
    <col min="4614" max="4614" width="10.5703125" customWidth="1"/>
    <col min="4616" max="4616" width="10.42578125" customWidth="1"/>
    <col min="4618" max="4618" width="10.42578125" customWidth="1"/>
    <col min="4865" max="4865" width="5.28515625" customWidth="1"/>
    <col min="4866" max="4866" width="24" customWidth="1"/>
    <col min="4868" max="4868" width="11" customWidth="1"/>
    <col min="4870" max="4870" width="10.5703125" customWidth="1"/>
    <col min="4872" max="4872" width="10.42578125" customWidth="1"/>
    <col min="4874" max="4874" width="10.42578125" customWidth="1"/>
    <col min="5121" max="5121" width="5.28515625" customWidth="1"/>
    <col min="5122" max="5122" width="24" customWidth="1"/>
    <col min="5124" max="5124" width="11" customWidth="1"/>
    <col min="5126" max="5126" width="10.5703125" customWidth="1"/>
    <col min="5128" max="5128" width="10.42578125" customWidth="1"/>
    <col min="5130" max="5130" width="10.42578125" customWidth="1"/>
    <col min="5377" max="5377" width="5.28515625" customWidth="1"/>
    <col min="5378" max="5378" width="24" customWidth="1"/>
    <col min="5380" max="5380" width="11" customWidth="1"/>
    <col min="5382" max="5382" width="10.5703125" customWidth="1"/>
    <col min="5384" max="5384" width="10.42578125" customWidth="1"/>
    <col min="5386" max="5386" width="10.42578125" customWidth="1"/>
    <col min="5633" max="5633" width="5.28515625" customWidth="1"/>
    <col min="5634" max="5634" width="24" customWidth="1"/>
    <col min="5636" max="5636" width="11" customWidth="1"/>
    <col min="5638" max="5638" width="10.5703125" customWidth="1"/>
    <col min="5640" max="5640" width="10.42578125" customWidth="1"/>
    <col min="5642" max="5642" width="10.42578125" customWidth="1"/>
    <col min="5889" max="5889" width="5.28515625" customWidth="1"/>
    <col min="5890" max="5890" width="24" customWidth="1"/>
    <col min="5892" max="5892" width="11" customWidth="1"/>
    <col min="5894" max="5894" width="10.5703125" customWidth="1"/>
    <col min="5896" max="5896" width="10.42578125" customWidth="1"/>
    <col min="5898" max="5898" width="10.42578125" customWidth="1"/>
    <col min="6145" max="6145" width="5.28515625" customWidth="1"/>
    <col min="6146" max="6146" width="24" customWidth="1"/>
    <col min="6148" max="6148" width="11" customWidth="1"/>
    <col min="6150" max="6150" width="10.5703125" customWidth="1"/>
    <col min="6152" max="6152" width="10.42578125" customWidth="1"/>
    <col min="6154" max="6154" width="10.42578125" customWidth="1"/>
    <col min="6401" max="6401" width="5.28515625" customWidth="1"/>
    <col min="6402" max="6402" width="24" customWidth="1"/>
    <col min="6404" max="6404" width="11" customWidth="1"/>
    <col min="6406" max="6406" width="10.5703125" customWidth="1"/>
    <col min="6408" max="6408" width="10.42578125" customWidth="1"/>
    <col min="6410" max="6410" width="10.42578125" customWidth="1"/>
    <col min="6657" max="6657" width="5.28515625" customWidth="1"/>
    <col min="6658" max="6658" width="24" customWidth="1"/>
    <col min="6660" max="6660" width="11" customWidth="1"/>
    <col min="6662" max="6662" width="10.5703125" customWidth="1"/>
    <col min="6664" max="6664" width="10.42578125" customWidth="1"/>
    <col min="6666" max="6666" width="10.42578125" customWidth="1"/>
    <col min="6913" max="6913" width="5.28515625" customWidth="1"/>
    <col min="6914" max="6914" width="24" customWidth="1"/>
    <col min="6916" max="6916" width="11" customWidth="1"/>
    <col min="6918" max="6918" width="10.5703125" customWidth="1"/>
    <col min="6920" max="6920" width="10.42578125" customWidth="1"/>
    <col min="6922" max="6922" width="10.42578125" customWidth="1"/>
    <col min="7169" max="7169" width="5.28515625" customWidth="1"/>
    <col min="7170" max="7170" width="24" customWidth="1"/>
    <col min="7172" max="7172" width="11" customWidth="1"/>
    <col min="7174" max="7174" width="10.5703125" customWidth="1"/>
    <col min="7176" max="7176" width="10.42578125" customWidth="1"/>
    <col min="7178" max="7178" width="10.42578125" customWidth="1"/>
    <col min="7425" max="7425" width="5.28515625" customWidth="1"/>
    <col min="7426" max="7426" width="24" customWidth="1"/>
    <col min="7428" max="7428" width="11" customWidth="1"/>
    <col min="7430" max="7430" width="10.5703125" customWidth="1"/>
    <col min="7432" max="7432" width="10.42578125" customWidth="1"/>
    <col min="7434" max="7434" width="10.42578125" customWidth="1"/>
    <col min="7681" max="7681" width="5.28515625" customWidth="1"/>
    <col min="7682" max="7682" width="24" customWidth="1"/>
    <col min="7684" max="7684" width="11" customWidth="1"/>
    <col min="7686" max="7686" width="10.5703125" customWidth="1"/>
    <col min="7688" max="7688" width="10.42578125" customWidth="1"/>
    <col min="7690" max="7690" width="10.42578125" customWidth="1"/>
    <col min="7937" max="7937" width="5.28515625" customWidth="1"/>
    <col min="7938" max="7938" width="24" customWidth="1"/>
    <col min="7940" max="7940" width="11" customWidth="1"/>
    <col min="7942" max="7942" width="10.5703125" customWidth="1"/>
    <col min="7944" max="7944" width="10.42578125" customWidth="1"/>
    <col min="7946" max="7946" width="10.42578125" customWidth="1"/>
    <col min="8193" max="8193" width="5.28515625" customWidth="1"/>
    <col min="8194" max="8194" width="24" customWidth="1"/>
    <col min="8196" max="8196" width="11" customWidth="1"/>
    <col min="8198" max="8198" width="10.5703125" customWidth="1"/>
    <col min="8200" max="8200" width="10.42578125" customWidth="1"/>
    <col min="8202" max="8202" width="10.42578125" customWidth="1"/>
    <col min="8449" max="8449" width="5.28515625" customWidth="1"/>
    <col min="8450" max="8450" width="24" customWidth="1"/>
    <col min="8452" max="8452" width="11" customWidth="1"/>
    <col min="8454" max="8454" width="10.5703125" customWidth="1"/>
    <col min="8456" max="8456" width="10.42578125" customWidth="1"/>
    <col min="8458" max="8458" width="10.42578125" customWidth="1"/>
    <col min="8705" max="8705" width="5.28515625" customWidth="1"/>
    <col min="8706" max="8706" width="24" customWidth="1"/>
    <col min="8708" max="8708" width="11" customWidth="1"/>
    <col min="8710" max="8710" width="10.5703125" customWidth="1"/>
    <col min="8712" max="8712" width="10.42578125" customWidth="1"/>
    <col min="8714" max="8714" width="10.42578125" customWidth="1"/>
    <col min="8961" max="8961" width="5.28515625" customWidth="1"/>
    <col min="8962" max="8962" width="24" customWidth="1"/>
    <col min="8964" max="8964" width="11" customWidth="1"/>
    <col min="8966" max="8966" width="10.5703125" customWidth="1"/>
    <col min="8968" max="8968" width="10.42578125" customWidth="1"/>
    <col min="8970" max="8970" width="10.42578125" customWidth="1"/>
    <col min="9217" max="9217" width="5.28515625" customWidth="1"/>
    <col min="9218" max="9218" width="24" customWidth="1"/>
    <col min="9220" max="9220" width="11" customWidth="1"/>
    <col min="9222" max="9222" width="10.5703125" customWidth="1"/>
    <col min="9224" max="9224" width="10.42578125" customWidth="1"/>
    <col min="9226" max="9226" width="10.42578125" customWidth="1"/>
    <col min="9473" max="9473" width="5.28515625" customWidth="1"/>
    <col min="9474" max="9474" width="24" customWidth="1"/>
    <col min="9476" max="9476" width="11" customWidth="1"/>
    <col min="9478" max="9478" width="10.5703125" customWidth="1"/>
    <col min="9480" max="9480" width="10.42578125" customWidth="1"/>
    <col min="9482" max="9482" width="10.42578125" customWidth="1"/>
    <col min="9729" max="9729" width="5.28515625" customWidth="1"/>
    <col min="9730" max="9730" width="24" customWidth="1"/>
    <col min="9732" max="9732" width="11" customWidth="1"/>
    <col min="9734" max="9734" width="10.5703125" customWidth="1"/>
    <col min="9736" max="9736" width="10.42578125" customWidth="1"/>
    <col min="9738" max="9738" width="10.42578125" customWidth="1"/>
    <col min="9985" max="9985" width="5.28515625" customWidth="1"/>
    <col min="9986" max="9986" width="24" customWidth="1"/>
    <col min="9988" max="9988" width="11" customWidth="1"/>
    <col min="9990" max="9990" width="10.5703125" customWidth="1"/>
    <col min="9992" max="9992" width="10.42578125" customWidth="1"/>
    <col min="9994" max="9994" width="10.42578125" customWidth="1"/>
    <col min="10241" max="10241" width="5.28515625" customWidth="1"/>
    <col min="10242" max="10242" width="24" customWidth="1"/>
    <col min="10244" max="10244" width="11" customWidth="1"/>
    <col min="10246" max="10246" width="10.5703125" customWidth="1"/>
    <col min="10248" max="10248" width="10.42578125" customWidth="1"/>
    <col min="10250" max="10250" width="10.42578125" customWidth="1"/>
    <col min="10497" max="10497" width="5.28515625" customWidth="1"/>
    <col min="10498" max="10498" width="24" customWidth="1"/>
    <col min="10500" max="10500" width="11" customWidth="1"/>
    <col min="10502" max="10502" width="10.5703125" customWidth="1"/>
    <col min="10504" max="10504" width="10.42578125" customWidth="1"/>
    <col min="10506" max="10506" width="10.42578125" customWidth="1"/>
    <col min="10753" max="10753" width="5.28515625" customWidth="1"/>
    <col min="10754" max="10754" width="24" customWidth="1"/>
    <col min="10756" max="10756" width="11" customWidth="1"/>
    <col min="10758" max="10758" width="10.5703125" customWidth="1"/>
    <col min="10760" max="10760" width="10.42578125" customWidth="1"/>
    <col min="10762" max="10762" width="10.42578125" customWidth="1"/>
    <col min="11009" max="11009" width="5.28515625" customWidth="1"/>
    <col min="11010" max="11010" width="24" customWidth="1"/>
    <col min="11012" max="11012" width="11" customWidth="1"/>
    <col min="11014" max="11014" width="10.5703125" customWidth="1"/>
    <col min="11016" max="11016" width="10.42578125" customWidth="1"/>
    <col min="11018" max="11018" width="10.42578125" customWidth="1"/>
    <col min="11265" max="11265" width="5.28515625" customWidth="1"/>
    <col min="11266" max="11266" width="24" customWidth="1"/>
    <col min="11268" max="11268" width="11" customWidth="1"/>
    <col min="11270" max="11270" width="10.5703125" customWidth="1"/>
    <col min="11272" max="11272" width="10.42578125" customWidth="1"/>
    <col min="11274" max="11274" width="10.42578125" customWidth="1"/>
    <col min="11521" max="11521" width="5.28515625" customWidth="1"/>
    <col min="11522" max="11522" width="24" customWidth="1"/>
    <col min="11524" max="11524" width="11" customWidth="1"/>
    <col min="11526" max="11526" width="10.5703125" customWidth="1"/>
    <col min="11528" max="11528" width="10.42578125" customWidth="1"/>
    <col min="11530" max="11530" width="10.42578125" customWidth="1"/>
    <col min="11777" max="11777" width="5.28515625" customWidth="1"/>
    <col min="11778" max="11778" width="24" customWidth="1"/>
    <col min="11780" max="11780" width="11" customWidth="1"/>
    <col min="11782" max="11782" width="10.5703125" customWidth="1"/>
    <col min="11784" max="11784" width="10.42578125" customWidth="1"/>
    <col min="11786" max="11786" width="10.42578125" customWidth="1"/>
    <col min="12033" max="12033" width="5.28515625" customWidth="1"/>
    <col min="12034" max="12034" width="24" customWidth="1"/>
    <col min="12036" max="12036" width="11" customWidth="1"/>
    <col min="12038" max="12038" width="10.5703125" customWidth="1"/>
    <col min="12040" max="12040" width="10.42578125" customWidth="1"/>
    <col min="12042" max="12042" width="10.42578125" customWidth="1"/>
    <col min="12289" max="12289" width="5.28515625" customWidth="1"/>
    <col min="12290" max="12290" width="24" customWidth="1"/>
    <col min="12292" max="12292" width="11" customWidth="1"/>
    <col min="12294" max="12294" width="10.5703125" customWidth="1"/>
    <col min="12296" max="12296" width="10.42578125" customWidth="1"/>
    <col min="12298" max="12298" width="10.42578125" customWidth="1"/>
    <col min="12545" max="12545" width="5.28515625" customWidth="1"/>
    <col min="12546" max="12546" width="24" customWidth="1"/>
    <col min="12548" max="12548" width="11" customWidth="1"/>
    <col min="12550" max="12550" width="10.5703125" customWidth="1"/>
    <col min="12552" max="12552" width="10.42578125" customWidth="1"/>
    <col min="12554" max="12554" width="10.42578125" customWidth="1"/>
    <col min="12801" max="12801" width="5.28515625" customWidth="1"/>
    <col min="12802" max="12802" width="24" customWidth="1"/>
    <col min="12804" max="12804" width="11" customWidth="1"/>
    <col min="12806" max="12806" width="10.5703125" customWidth="1"/>
    <col min="12808" max="12808" width="10.42578125" customWidth="1"/>
    <col min="12810" max="12810" width="10.42578125" customWidth="1"/>
    <col min="13057" max="13057" width="5.28515625" customWidth="1"/>
    <col min="13058" max="13058" width="24" customWidth="1"/>
    <col min="13060" max="13060" width="11" customWidth="1"/>
    <col min="13062" max="13062" width="10.5703125" customWidth="1"/>
    <col min="13064" max="13064" width="10.42578125" customWidth="1"/>
    <col min="13066" max="13066" width="10.42578125" customWidth="1"/>
    <col min="13313" max="13313" width="5.28515625" customWidth="1"/>
    <col min="13314" max="13314" width="24" customWidth="1"/>
    <col min="13316" max="13316" width="11" customWidth="1"/>
    <col min="13318" max="13318" width="10.5703125" customWidth="1"/>
    <col min="13320" max="13320" width="10.42578125" customWidth="1"/>
    <col min="13322" max="13322" width="10.42578125" customWidth="1"/>
    <col min="13569" max="13569" width="5.28515625" customWidth="1"/>
    <col min="13570" max="13570" width="24" customWidth="1"/>
    <col min="13572" max="13572" width="11" customWidth="1"/>
    <col min="13574" max="13574" width="10.5703125" customWidth="1"/>
    <col min="13576" max="13576" width="10.42578125" customWidth="1"/>
    <col min="13578" max="13578" width="10.42578125" customWidth="1"/>
    <col min="13825" max="13825" width="5.28515625" customWidth="1"/>
    <col min="13826" max="13826" width="24" customWidth="1"/>
    <col min="13828" max="13828" width="11" customWidth="1"/>
    <col min="13830" max="13830" width="10.5703125" customWidth="1"/>
    <col min="13832" max="13832" width="10.42578125" customWidth="1"/>
    <col min="13834" max="13834" width="10.42578125" customWidth="1"/>
    <col min="14081" max="14081" width="5.28515625" customWidth="1"/>
    <col min="14082" max="14082" width="24" customWidth="1"/>
    <col min="14084" max="14084" width="11" customWidth="1"/>
    <col min="14086" max="14086" width="10.5703125" customWidth="1"/>
    <col min="14088" max="14088" width="10.42578125" customWidth="1"/>
    <col min="14090" max="14090" width="10.42578125" customWidth="1"/>
    <col min="14337" max="14337" width="5.28515625" customWidth="1"/>
    <col min="14338" max="14338" width="24" customWidth="1"/>
    <col min="14340" max="14340" width="11" customWidth="1"/>
    <col min="14342" max="14342" width="10.5703125" customWidth="1"/>
    <col min="14344" max="14344" width="10.42578125" customWidth="1"/>
    <col min="14346" max="14346" width="10.42578125" customWidth="1"/>
    <col min="14593" max="14593" width="5.28515625" customWidth="1"/>
    <col min="14594" max="14594" width="24" customWidth="1"/>
    <col min="14596" max="14596" width="11" customWidth="1"/>
    <col min="14598" max="14598" width="10.5703125" customWidth="1"/>
    <col min="14600" max="14600" width="10.42578125" customWidth="1"/>
    <col min="14602" max="14602" width="10.42578125" customWidth="1"/>
    <col min="14849" max="14849" width="5.28515625" customWidth="1"/>
    <col min="14850" max="14850" width="24" customWidth="1"/>
    <col min="14852" max="14852" width="11" customWidth="1"/>
    <col min="14854" max="14854" width="10.5703125" customWidth="1"/>
    <col min="14856" max="14856" width="10.42578125" customWidth="1"/>
    <col min="14858" max="14858" width="10.42578125" customWidth="1"/>
    <col min="15105" max="15105" width="5.28515625" customWidth="1"/>
    <col min="15106" max="15106" width="24" customWidth="1"/>
    <col min="15108" max="15108" width="11" customWidth="1"/>
    <col min="15110" max="15110" width="10.5703125" customWidth="1"/>
    <col min="15112" max="15112" width="10.42578125" customWidth="1"/>
    <col min="15114" max="15114" width="10.42578125" customWidth="1"/>
    <col min="15361" max="15361" width="5.28515625" customWidth="1"/>
    <col min="15362" max="15362" width="24" customWidth="1"/>
    <col min="15364" max="15364" width="11" customWidth="1"/>
    <col min="15366" max="15366" width="10.5703125" customWidth="1"/>
    <col min="15368" max="15368" width="10.42578125" customWidth="1"/>
    <col min="15370" max="15370" width="10.42578125" customWidth="1"/>
    <col min="15617" max="15617" width="5.28515625" customWidth="1"/>
    <col min="15618" max="15618" width="24" customWidth="1"/>
    <col min="15620" max="15620" width="11" customWidth="1"/>
    <col min="15622" max="15622" width="10.5703125" customWidth="1"/>
    <col min="15624" max="15624" width="10.42578125" customWidth="1"/>
    <col min="15626" max="15626" width="10.42578125" customWidth="1"/>
    <col min="15873" max="15873" width="5.28515625" customWidth="1"/>
    <col min="15874" max="15874" width="24" customWidth="1"/>
    <col min="15876" max="15876" width="11" customWidth="1"/>
    <col min="15878" max="15878" width="10.5703125" customWidth="1"/>
    <col min="15880" max="15880" width="10.42578125" customWidth="1"/>
    <col min="15882" max="15882" width="10.42578125" customWidth="1"/>
    <col min="16129" max="16129" width="5.28515625" customWidth="1"/>
    <col min="16130" max="16130" width="24" customWidth="1"/>
    <col min="16132" max="16132" width="11" customWidth="1"/>
    <col min="16134" max="16134" width="10.5703125" customWidth="1"/>
    <col min="16136" max="16136" width="10.42578125" customWidth="1"/>
    <col min="16138" max="16138" width="10.42578125" customWidth="1"/>
  </cols>
  <sheetData>
    <row r="1" spans="1:17" ht="29.25" customHeight="1" x14ac:dyDescent="0.25">
      <c r="A1" s="210"/>
      <c r="B1" s="210"/>
      <c r="C1" s="210"/>
      <c r="D1" s="210"/>
      <c r="E1" s="210"/>
      <c r="F1" s="210"/>
      <c r="G1" s="210"/>
      <c r="H1" s="210"/>
      <c r="I1" s="210"/>
      <c r="J1" s="1"/>
      <c r="K1" s="1"/>
      <c r="L1" s="2"/>
      <c r="M1" s="2"/>
      <c r="N1" s="2"/>
      <c r="O1" s="2"/>
      <c r="P1" s="2"/>
      <c r="Q1" s="2"/>
    </row>
    <row r="3" spans="1:17" x14ac:dyDescent="0.25">
      <c r="B3" s="2" t="s">
        <v>66</v>
      </c>
      <c r="C3" s="2"/>
      <c r="D3" s="2"/>
      <c r="E3" s="2"/>
      <c r="F3" s="2"/>
      <c r="G3" s="2"/>
      <c r="H3" s="2"/>
      <c r="J3" s="2"/>
    </row>
    <row r="4" spans="1:17" ht="15.75" thickBot="1" x14ac:dyDescent="0.3">
      <c r="A4" s="211" t="s">
        <v>1</v>
      </c>
      <c r="B4" s="211"/>
    </row>
    <row r="5" spans="1:17" ht="12.75" customHeight="1" x14ac:dyDescent="0.25">
      <c r="A5" s="212" t="s">
        <v>2</v>
      </c>
      <c r="B5" s="212" t="s">
        <v>3</v>
      </c>
      <c r="C5" s="212" t="s">
        <v>4</v>
      </c>
      <c r="D5" s="215" t="s">
        <v>5</v>
      </c>
      <c r="E5" s="216"/>
      <c r="F5" s="216"/>
      <c r="G5" s="216"/>
      <c r="H5" s="216"/>
      <c r="I5" s="216"/>
      <c r="J5" s="216"/>
      <c r="K5" s="217"/>
      <c r="L5" s="218" t="s">
        <v>6</v>
      </c>
    </row>
    <row r="6" spans="1:17" ht="22.5" customHeight="1" x14ac:dyDescent="0.25">
      <c r="A6" s="213"/>
      <c r="B6" s="213"/>
      <c r="C6" s="213"/>
      <c r="D6" s="221" t="s">
        <v>7</v>
      </c>
      <c r="E6" s="222"/>
      <c r="F6" s="222" t="s">
        <v>8</v>
      </c>
      <c r="G6" s="222"/>
      <c r="H6" s="222" t="s">
        <v>9</v>
      </c>
      <c r="I6" s="222"/>
      <c r="J6" s="222" t="s">
        <v>10</v>
      </c>
      <c r="K6" s="222"/>
      <c r="L6" s="219"/>
    </row>
    <row r="7" spans="1:17" ht="13.5" customHeight="1" thickBot="1" x14ac:dyDescent="0.3">
      <c r="A7" s="213"/>
      <c r="B7" s="213"/>
      <c r="C7" s="213"/>
      <c r="D7" s="223">
        <v>1</v>
      </c>
      <c r="E7" s="224"/>
      <c r="F7" s="224">
        <v>2</v>
      </c>
      <c r="G7" s="224"/>
      <c r="H7" s="224">
        <v>3</v>
      </c>
      <c r="I7" s="224"/>
      <c r="J7" s="224">
        <v>4</v>
      </c>
      <c r="K7" s="224"/>
      <c r="L7" s="220"/>
      <c r="O7" s="3"/>
      <c r="P7" s="3"/>
      <c r="Q7" s="3"/>
    </row>
    <row r="8" spans="1:17" ht="15.75" thickBot="1" x14ac:dyDescent="0.3">
      <c r="A8" s="214"/>
      <c r="B8" s="214"/>
      <c r="C8" s="214"/>
      <c r="D8" s="4" t="s">
        <v>11</v>
      </c>
      <c r="E8" s="5" t="s">
        <v>12</v>
      </c>
      <c r="F8" s="5" t="s">
        <v>11</v>
      </c>
      <c r="G8" s="5" t="s">
        <v>12</v>
      </c>
      <c r="H8" s="5" t="s">
        <v>11</v>
      </c>
      <c r="I8" s="5" t="s">
        <v>12</v>
      </c>
      <c r="J8" s="5" t="s">
        <v>11</v>
      </c>
      <c r="K8" s="5" t="s">
        <v>12</v>
      </c>
      <c r="L8" s="6"/>
      <c r="O8" s="3"/>
      <c r="P8" s="3"/>
      <c r="Q8" s="3"/>
    </row>
    <row r="9" spans="1:17" ht="15.75" x14ac:dyDescent="0.25">
      <c r="A9" s="7">
        <v>1</v>
      </c>
      <c r="B9" s="8" t="s">
        <v>13</v>
      </c>
      <c r="C9" s="9">
        <v>18</v>
      </c>
      <c r="D9" s="10">
        <v>1</v>
      </c>
      <c r="E9" s="11">
        <v>0</v>
      </c>
      <c r="F9" s="12">
        <v>1</v>
      </c>
      <c r="G9" s="13">
        <v>0</v>
      </c>
      <c r="H9" s="14">
        <v>0</v>
      </c>
      <c r="I9" s="13">
        <v>0</v>
      </c>
      <c r="J9" s="14">
        <v>0</v>
      </c>
      <c r="K9" s="13">
        <v>0</v>
      </c>
      <c r="L9" s="15">
        <f>SUM(D9:K9)</f>
        <v>2</v>
      </c>
      <c r="O9" s="3"/>
      <c r="P9" s="3"/>
      <c r="Q9" s="3"/>
    </row>
    <row r="10" spans="1:17" ht="15.75" x14ac:dyDescent="0.25">
      <c r="A10" s="7">
        <v>2</v>
      </c>
      <c r="B10" s="8" t="s">
        <v>14</v>
      </c>
      <c r="C10" s="9">
        <v>18</v>
      </c>
      <c r="D10" s="10">
        <v>1</v>
      </c>
      <c r="E10" s="11">
        <v>0</v>
      </c>
      <c r="F10" s="12">
        <v>3</v>
      </c>
      <c r="G10" s="13">
        <v>0</v>
      </c>
      <c r="H10" s="14">
        <v>0</v>
      </c>
      <c r="I10" s="13">
        <v>0</v>
      </c>
      <c r="J10" s="14">
        <v>0</v>
      </c>
      <c r="K10" s="13">
        <v>0</v>
      </c>
      <c r="L10" s="15">
        <f t="shared" ref="L10:L37" si="0">SUM(D10:K10)</f>
        <v>4</v>
      </c>
      <c r="O10" s="3"/>
      <c r="P10" s="3"/>
      <c r="Q10" s="3"/>
    </row>
    <row r="11" spans="1:17" ht="15.75" x14ac:dyDescent="0.25">
      <c r="A11" s="7">
        <v>3</v>
      </c>
      <c r="B11" s="8" t="s">
        <v>15</v>
      </c>
      <c r="C11" s="9">
        <v>18</v>
      </c>
      <c r="D11" s="10">
        <v>17</v>
      </c>
      <c r="E11" s="11">
        <v>1</v>
      </c>
      <c r="F11" s="12">
        <v>6</v>
      </c>
      <c r="G11" s="13">
        <v>0</v>
      </c>
      <c r="H11" s="14">
        <v>1</v>
      </c>
      <c r="I11" s="13">
        <v>0</v>
      </c>
      <c r="J11" s="14">
        <v>0</v>
      </c>
      <c r="K11" s="13">
        <v>0</v>
      </c>
      <c r="L11" s="15">
        <f t="shared" si="0"/>
        <v>25</v>
      </c>
      <c r="O11" s="3"/>
      <c r="P11" s="3"/>
      <c r="Q11" s="3"/>
    </row>
    <row r="12" spans="1:17" ht="15.75" x14ac:dyDescent="0.25">
      <c r="A12" s="7">
        <v>4</v>
      </c>
      <c r="B12" s="17" t="s">
        <v>16</v>
      </c>
      <c r="C12" s="9">
        <v>18</v>
      </c>
      <c r="D12" s="10">
        <v>3</v>
      </c>
      <c r="E12" s="11">
        <v>0</v>
      </c>
      <c r="F12" s="12">
        <v>0</v>
      </c>
      <c r="G12" s="13">
        <v>0</v>
      </c>
      <c r="H12" s="14">
        <v>0</v>
      </c>
      <c r="I12" s="13">
        <v>0</v>
      </c>
      <c r="J12" s="14">
        <v>0</v>
      </c>
      <c r="K12" s="13">
        <v>0</v>
      </c>
      <c r="L12" s="15">
        <f t="shared" si="0"/>
        <v>3</v>
      </c>
      <c r="M12" s="3"/>
      <c r="N12" s="3"/>
      <c r="O12" s="3"/>
      <c r="P12" s="3"/>
      <c r="Q12" s="3"/>
    </row>
    <row r="13" spans="1:17" ht="15.75" x14ac:dyDescent="0.25">
      <c r="A13" s="7">
        <v>5</v>
      </c>
      <c r="B13" s="8" t="s">
        <v>17</v>
      </c>
      <c r="C13" s="9">
        <v>18</v>
      </c>
      <c r="D13" s="10">
        <v>4</v>
      </c>
      <c r="E13" s="11">
        <v>1</v>
      </c>
      <c r="F13" s="12">
        <v>4</v>
      </c>
      <c r="G13" s="13">
        <v>0</v>
      </c>
      <c r="H13" s="14">
        <v>0</v>
      </c>
      <c r="I13" s="13">
        <v>0</v>
      </c>
      <c r="J13" s="14">
        <v>0</v>
      </c>
      <c r="K13" s="13">
        <v>0</v>
      </c>
      <c r="L13" s="15">
        <f t="shared" si="0"/>
        <v>9</v>
      </c>
      <c r="O13" s="3"/>
      <c r="P13" s="3"/>
      <c r="Q13" s="3"/>
    </row>
    <row r="14" spans="1:17" ht="15.75" x14ac:dyDescent="0.25">
      <c r="A14" s="7">
        <v>6</v>
      </c>
      <c r="B14" s="8" t="s">
        <v>18</v>
      </c>
      <c r="C14" s="9">
        <v>18</v>
      </c>
      <c r="D14" s="10">
        <v>0</v>
      </c>
      <c r="E14" s="11">
        <v>0</v>
      </c>
      <c r="F14" s="12">
        <v>0</v>
      </c>
      <c r="G14" s="13">
        <v>0</v>
      </c>
      <c r="H14" s="14">
        <v>0</v>
      </c>
      <c r="I14" s="13">
        <v>0</v>
      </c>
      <c r="J14" s="14">
        <v>0</v>
      </c>
      <c r="K14" s="13">
        <v>0</v>
      </c>
      <c r="L14" s="15">
        <f t="shared" si="0"/>
        <v>0</v>
      </c>
    </row>
    <row r="15" spans="1:17" ht="15.75" x14ac:dyDescent="0.25">
      <c r="A15" s="7">
        <v>7</v>
      </c>
      <c r="B15" s="8" t="s">
        <v>19</v>
      </c>
      <c r="C15" s="9">
        <v>18</v>
      </c>
      <c r="D15" s="10">
        <v>2</v>
      </c>
      <c r="E15" s="11">
        <v>1</v>
      </c>
      <c r="F15" s="12">
        <v>1</v>
      </c>
      <c r="G15" s="13">
        <v>0</v>
      </c>
      <c r="H15" s="14">
        <v>0</v>
      </c>
      <c r="I15" s="13">
        <v>0</v>
      </c>
      <c r="J15" s="14">
        <v>0</v>
      </c>
      <c r="K15" s="13">
        <v>0</v>
      </c>
      <c r="L15" s="15">
        <f t="shared" si="0"/>
        <v>4</v>
      </c>
    </row>
    <row r="16" spans="1:17" ht="15.75" x14ac:dyDescent="0.25">
      <c r="A16" s="7">
        <v>8</v>
      </c>
      <c r="B16" s="8" t="s">
        <v>20</v>
      </c>
      <c r="C16" s="9">
        <v>18</v>
      </c>
      <c r="D16" s="10">
        <v>2</v>
      </c>
      <c r="E16" s="11">
        <v>1</v>
      </c>
      <c r="F16" s="12">
        <v>1</v>
      </c>
      <c r="G16" s="13">
        <v>0</v>
      </c>
      <c r="H16" s="14">
        <v>0</v>
      </c>
      <c r="I16" s="13">
        <v>0</v>
      </c>
      <c r="J16" s="14">
        <v>0</v>
      </c>
      <c r="K16" s="13">
        <v>0</v>
      </c>
      <c r="L16" s="15">
        <f t="shared" si="0"/>
        <v>4</v>
      </c>
    </row>
    <row r="17" spans="1:12" ht="15.75" x14ac:dyDescent="0.25">
      <c r="A17" s="7">
        <v>9</v>
      </c>
      <c r="B17" s="8" t="s">
        <v>21</v>
      </c>
      <c r="C17" s="9">
        <v>18</v>
      </c>
      <c r="D17" s="10">
        <v>10</v>
      </c>
      <c r="E17" s="11">
        <v>1</v>
      </c>
      <c r="F17" s="12">
        <v>5</v>
      </c>
      <c r="G17" s="13">
        <v>0</v>
      </c>
      <c r="H17" s="14">
        <v>4</v>
      </c>
      <c r="I17" s="13">
        <v>0</v>
      </c>
      <c r="J17" s="14">
        <v>0</v>
      </c>
      <c r="K17" s="13">
        <v>0</v>
      </c>
      <c r="L17" s="15">
        <f t="shared" si="0"/>
        <v>20</v>
      </c>
    </row>
    <row r="18" spans="1:12" ht="15.75" x14ac:dyDescent="0.25">
      <c r="A18" s="7">
        <v>10</v>
      </c>
      <c r="B18" s="8" t="s">
        <v>22</v>
      </c>
      <c r="C18" s="9">
        <v>18</v>
      </c>
      <c r="D18" s="10">
        <v>1</v>
      </c>
      <c r="E18" s="11">
        <v>0</v>
      </c>
      <c r="F18" s="12">
        <v>0</v>
      </c>
      <c r="G18" s="13">
        <v>0</v>
      </c>
      <c r="H18" s="14">
        <v>0</v>
      </c>
      <c r="I18" s="13">
        <v>0</v>
      </c>
      <c r="J18" s="14">
        <v>0</v>
      </c>
      <c r="K18" s="13">
        <v>0</v>
      </c>
      <c r="L18" s="15">
        <f t="shared" si="0"/>
        <v>1</v>
      </c>
    </row>
    <row r="19" spans="1:12" ht="15.75" x14ac:dyDescent="0.25">
      <c r="A19" s="7">
        <v>11</v>
      </c>
      <c r="B19" s="8" t="s">
        <v>23</v>
      </c>
      <c r="C19" s="9">
        <v>18</v>
      </c>
      <c r="D19" s="10">
        <v>0</v>
      </c>
      <c r="E19" s="11">
        <v>0</v>
      </c>
      <c r="F19" s="12">
        <v>0</v>
      </c>
      <c r="G19" s="13">
        <v>0</v>
      </c>
      <c r="H19" s="14">
        <v>0</v>
      </c>
      <c r="I19" s="13">
        <v>0</v>
      </c>
      <c r="J19" s="14">
        <v>0</v>
      </c>
      <c r="K19" s="13">
        <v>0</v>
      </c>
      <c r="L19" s="15">
        <f t="shared" si="0"/>
        <v>0</v>
      </c>
    </row>
    <row r="20" spans="1:12" ht="15.75" x14ac:dyDescent="0.25">
      <c r="A20" s="7">
        <v>12</v>
      </c>
      <c r="B20" s="8" t="s">
        <v>24</v>
      </c>
      <c r="C20" s="9">
        <v>18</v>
      </c>
      <c r="D20" s="10">
        <v>11</v>
      </c>
      <c r="E20" s="11">
        <v>2</v>
      </c>
      <c r="F20" s="12">
        <v>7</v>
      </c>
      <c r="G20" s="13">
        <v>0</v>
      </c>
      <c r="H20" s="14">
        <v>0</v>
      </c>
      <c r="I20" s="13">
        <v>0</v>
      </c>
      <c r="J20" s="14">
        <v>0</v>
      </c>
      <c r="K20" s="13">
        <v>0</v>
      </c>
      <c r="L20" s="15">
        <f t="shared" si="0"/>
        <v>20</v>
      </c>
    </row>
    <row r="21" spans="1:12" ht="15.75" x14ac:dyDescent="0.25">
      <c r="A21" s="7">
        <v>13</v>
      </c>
      <c r="B21" s="8" t="s">
        <v>25</v>
      </c>
      <c r="C21" s="9">
        <v>18</v>
      </c>
      <c r="D21" s="10">
        <v>5</v>
      </c>
      <c r="E21" s="11">
        <v>1</v>
      </c>
      <c r="F21" s="12">
        <v>3</v>
      </c>
      <c r="G21" s="13">
        <v>1</v>
      </c>
      <c r="H21" s="14">
        <v>0</v>
      </c>
      <c r="I21" s="13">
        <v>0</v>
      </c>
      <c r="J21" s="14">
        <v>0</v>
      </c>
      <c r="K21" s="13">
        <v>0</v>
      </c>
      <c r="L21" s="15">
        <f t="shared" si="0"/>
        <v>10</v>
      </c>
    </row>
    <row r="22" spans="1:12" ht="15.75" x14ac:dyDescent="0.25">
      <c r="A22" s="7">
        <v>14</v>
      </c>
      <c r="B22" s="8" t="s">
        <v>26</v>
      </c>
      <c r="C22" s="9">
        <v>18</v>
      </c>
      <c r="D22" s="10">
        <v>7</v>
      </c>
      <c r="E22" s="11">
        <v>2</v>
      </c>
      <c r="F22" s="12">
        <v>2</v>
      </c>
      <c r="G22" s="13">
        <v>1</v>
      </c>
      <c r="H22" s="14">
        <v>1</v>
      </c>
      <c r="I22" s="13">
        <v>0</v>
      </c>
      <c r="J22" s="14">
        <v>0</v>
      </c>
      <c r="K22" s="13">
        <v>0</v>
      </c>
      <c r="L22" s="15">
        <f t="shared" si="0"/>
        <v>13</v>
      </c>
    </row>
    <row r="23" spans="1:12" ht="15.75" x14ac:dyDescent="0.25">
      <c r="A23" s="7">
        <v>15</v>
      </c>
      <c r="B23" s="8" t="s">
        <v>27</v>
      </c>
      <c r="C23" s="9">
        <v>18</v>
      </c>
      <c r="D23" s="10">
        <v>5</v>
      </c>
      <c r="E23" s="11">
        <v>1</v>
      </c>
      <c r="F23" s="12">
        <v>2</v>
      </c>
      <c r="G23" s="13">
        <v>0</v>
      </c>
      <c r="H23" s="14">
        <v>0</v>
      </c>
      <c r="I23" s="13">
        <v>0</v>
      </c>
      <c r="J23" s="14">
        <v>0</v>
      </c>
      <c r="K23" s="13">
        <v>0</v>
      </c>
      <c r="L23" s="15">
        <f t="shared" si="0"/>
        <v>8</v>
      </c>
    </row>
    <row r="24" spans="1:12" ht="15.75" x14ac:dyDescent="0.25">
      <c r="A24" s="7">
        <v>16</v>
      </c>
      <c r="B24" s="8" t="s">
        <v>28</v>
      </c>
      <c r="C24" s="9">
        <v>18</v>
      </c>
      <c r="D24" s="10">
        <v>1</v>
      </c>
      <c r="E24" s="11">
        <v>0</v>
      </c>
      <c r="F24" s="12">
        <v>2</v>
      </c>
      <c r="G24" s="13">
        <v>0</v>
      </c>
      <c r="H24" s="14">
        <v>0</v>
      </c>
      <c r="I24" s="13">
        <v>0</v>
      </c>
      <c r="J24" s="14">
        <v>0</v>
      </c>
      <c r="K24" s="13">
        <v>0</v>
      </c>
      <c r="L24" s="15">
        <f t="shared" si="0"/>
        <v>3</v>
      </c>
    </row>
    <row r="25" spans="1:12" ht="15.75" x14ac:dyDescent="0.25">
      <c r="A25" s="7">
        <v>17</v>
      </c>
      <c r="B25" s="8" t="s">
        <v>29</v>
      </c>
      <c r="C25" s="9">
        <v>18</v>
      </c>
      <c r="D25" s="10">
        <v>2</v>
      </c>
      <c r="E25" s="11">
        <v>0</v>
      </c>
      <c r="F25" s="12">
        <v>1</v>
      </c>
      <c r="G25" s="13">
        <v>0</v>
      </c>
      <c r="H25" s="14">
        <v>0</v>
      </c>
      <c r="I25" s="13">
        <v>0</v>
      </c>
      <c r="J25" s="14">
        <v>0</v>
      </c>
      <c r="K25" s="13">
        <v>0</v>
      </c>
      <c r="L25" s="15">
        <f t="shared" si="0"/>
        <v>3</v>
      </c>
    </row>
    <row r="26" spans="1:12" ht="15.75" x14ac:dyDescent="0.25">
      <c r="A26" s="7">
        <v>18</v>
      </c>
      <c r="B26" s="8" t="s">
        <v>30</v>
      </c>
      <c r="C26" s="9">
        <v>18</v>
      </c>
      <c r="D26" s="10">
        <v>2</v>
      </c>
      <c r="E26" s="11">
        <v>0</v>
      </c>
      <c r="F26" s="12">
        <v>1</v>
      </c>
      <c r="G26" s="13">
        <v>0</v>
      </c>
      <c r="H26" s="14">
        <v>1</v>
      </c>
      <c r="I26" s="13">
        <v>0</v>
      </c>
      <c r="J26" s="14">
        <v>0</v>
      </c>
      <c r="K26" s="13">
        <v>0</v>
      </c>
      <c r="L26" s="15">
        <f t="shared" si="0"/>
        <v>4</v>
      </c>
    </row>
    <row r="27" spans="1:12" ht="15.75" x14ac:dyDescent="0.25">
      <c r="A27" s="7">
        <v>19</v>
      </c>
      <c r="B27" s="8" t="s">
        <v>31</v>
      </c>
      <c r="C27" s="9">
        <v>18</v>
      </c>
      <c r="D27" s="10">
        <v>4</v>
      </c>
      <c r="E27" s="11">
        <v>0</v>
      </c>
      <c r="F27" s="12">
        <v>6</v>
      </c>
      <c r="G27" s="13">
        <v>0</v>
      </c>
      <c r="H27" s="14">
        <v>0</v>
      </c>
      <c r="I27" s="13">
        <v>0</v>
      </c>
      <c r="J27" s="14">
        <v>0</v>
      </c>
      <c r="K27" s="13">
        <v>0</v>
      </c>
      <c r="L27" s="15">
        <f t="shared" si="0"/>
        <v>10</v>
      </c>
    </row>
    <row r="28" spans="1:12" ht="15.75" x14ac:dyDescent="0.25">
      <c r="A28" s="7">
        <v>20</v>
      </c>
      <c r="B28" s="8" t="s">
        <v>32</v>
      </c>
      <c r="C28" s="9">
        <v>18</v>
      </c>
      <c r="D28" s="10">
        <v>3</v>
      </c>
      <c r="E28" s="11">
        <v>0</v>
      </c>
      <c r="F28" s="12">
        <v>0</v>
      </c>
      <c r="G28" s="13">
        <v>0</v>
      </c>
      <c r="H28" s="14">
        <v>0</v>
      </c>
      <c r="I28" s="13">
        <v>0</v>
      </c>
      <c r="J28" s="14">
        <v>0</v>
      </c>
      <c r="K28" s="13">
        <v>0</v>
      </c>
      <c r="L28" s="15">
        <f t="shared" si="0"/>
        <v>3</v>
      </c>
    </row>
    <row r="29" spans="1:12" ht="15.75" x14ac:dyDescent="0.25">
      <c r="A29" s="7">
        <v>21</v>
      </c>
      <c r="B29" s="8" t="s">
        <v>33</v>
      </c>
      <c r="C29" s="9">
        <v>18</v>
      </c>
      <c r="D29" s="10">
        <v>1</v>
      </c>
      <c r="E29" s="11">
        <v>0</v>
      </c>
      <c r="F29" s="12">
        <v>0</v>
      </c>
      <c r="G29" s="13">
        <v>0</v>
      </c>
      <c r="H29" s="14">
        <v>0</v>
      </c>
      <c r="I29" s="13">
        <v>0</v>
      </c>
      <c r="J29" s="14">
        <v>0</v>
      </c>
      <c r="K29" s="13">
        <v>0</v>
      </c>
      <c r="L29" s="15">
        <f t="shared" si="0"/>
        <v>1</v>
      </c>
    </row>
    <row r="30" spans="1:12" ht="15.75" x14ac:dyDescent="0.25">
      <c r="A30" s="7">
        <v>22</v>
      </c>
      <c r="B30" s="8" t="s">
        <v>34</v>
      </c>
      <c r="C30" s="9">
        <v>18</v>
      </c>
      <c r="D30" s="10">
        <v>9</v>
      </c>
      <c r="E30" s="11">
        <v>1</v>
      </c>
      <c r="F30" s="12">
        <v>6</v>
      </c>
      <c r="G30" s="13">
        <v>0</v>
      </c>
      <c r="H30" s="14">
        <v>0</v>
      </c>
      <c r="I30" s="13">
        <v>0</v>
      </c>
      <c r="J30" s="14">
        <v>0</v>
      </c>
      <c r="K30" s="13">
        <v>0</v>
      </c>
      <c r="L30" s="15">
        <f t="shared" si="0"/>
        <v>16</v>
      </c>
    </row>
    <row r="31" spans="1:12" ht="15.75" x14ac:dyDescent="0.25">
      <c r="A31" s="7">
        <v>23</v>
      </c>
      <c r="B31" s="8" t="s">
        <v>35</v>
      </c>
      <c r="C31" s="9">
        <v>18</v>
      </c>
      <c r="D31" s="10">
        <v>3</v>
      </c>
      <c r="E31" s="11">
        <v>0</v>
      </c>
      <c r="F31" s="12">
        <v>3</v>
      </c>
      <c r="G31" s="13">
        <v>0</v>
      </c>
      <c r="H31" s="14">
        <v>0</v>
      </c>
      <c r="I31" s="13">
        <v>0</v>
      </c>
      <c r="J31" s="14">
        <v>0</v>
      </c>
      <c r="K31" s="13">
        <v>0</v>
      </c>
      <c r="L31" s="15">
        <f t="shared" si="0"/>
        <v>6</v>
      </c>
    </row>
    <row r="32" spans="1:12" ht="15.75" x14ac:dyDescent="0.25">
      <c r="A32" s="7">
        <v>24</v>
      </c>
      <c r="B32" s="8" t="s">
        <v>36</v>
      </c>
      <c r="C32" s="9">
        <v>18</v>
      </c>
      <c r="D32" s="10">
        <v>3</v>
      </c>
      <c r="E32" s="11">
        <v>0</v>
      </c>
      <c r="F32" s="12">
        <v>2</v>
      </c>
      <c r="G32" s="13">
        <v>0</v>
      </c>
      <c r="H32" s="14">
        <v>0</v>
      </c>
      <c r="I32" s="13">
        <v>0</v>
      </c>
      <c r="J32" s="14">
        <v>0</v>
      </c>
      <c r="K32" s="13">
        <v>0</v>
      </c>
      <c r="L32" s="15">
        <f t="shared" si="0"/>
        <v>5</v>
      </c>
    </row>
    <row r="33" spans="1:12" ht="15.75" x14ac:dyDescent="0.25">
      <c r="A33" s="7">
        <v>25</v>
      </c>
      <c r="B33" s="18" t="s">
        <v>37</v>
      </c>
      <c r="C33" s="19">
        <v>18</v>
      </c>
      <c r="D33" s="10">
        <v>0</v>
      </c>
      <c r="E33" s="20">
        <v>0</v>
      </c>
      <c r="F33" s="12">
        <v>0</v>
      </c>
      <c r="G33" s="21">
        <v>1</v>
      </c>
      <c r="H33" s="14">
        <v>0</v>
      </c>
      <c r="I33" s="21">
        <v>0</v>
      </c>
      <c r="J33" s="14">
        <v>0</v>
      </c>
      <c r="K33" s="21">
        <v>0</v>
      </c>
      <c r="L33" s="15">
        <f t="shared" si="0"/>
        <v>1</v>
      </c>
    </row>
    <row r="34" spans="1:12" ht="15.75" x14ac:dyDescent="0.25">
      <c r="A34" s="7">
        <v>26</v>
      </c>
      <c r="B34" s="8" t="s">
        <v>38</v>
      </c>
      <c r="C34" s="22">
        <v>18</v>
      </c>
      <c r="D34" s="10">
        <v>8</v>
      </c>
      <c r="E34" s="23">
        <v>0</v>
      </c>
      <c r="F34" s="12">
        <v>7</v>
      </c>
      <c r="G34" s="24">
        <v>0</v>
      </c>
      <c r="H34" s="14">
        <v>2</v>
      </c>
      <c r="I34" s="24">
        <v>0</v>
      </c>
      <c r="J34" s="14">
        <v>0</v>
      </c>
      <c r="K34" s="24">
        <v>0</v>
      </c>
      <c r="L34" s="15">
        <f t="shared" si="0"/>
        <v>17</v>
      </c>
    </row>
    <row r="35" spans="1:12" ht="15.75" x14ac:dyDescent="0.25">
      <c r="A35" s="7">
        <v>27</v>
      </c>
      <c r="B35" s="18" t="s">
        <v>39</v>
      </c>
      <c r="C35" s="22">
        <v>18</v>
      </c>
      <c r="D35" s="10">
        <v>0</v>
      </c>
      <c r="E35" s="23">
        <v>0</v>
      </c>
      <c r="F35" s="12">
        <v>0</v>
      </c>
      <c r="G35" s="24">
        <v>0</v>
      </c>
      <c r="H35" s="14">
        <v>0</v>
      </c>
      <c r="I35" s="24">
        <v>0</v>
      </c>
      <c r="J35" s="14">
        <v>0</v>
      </c>
      <c r="K35" s="24">
        <v>0</v>
      </c>
      <c r="L35" s="15">
        <f t="shared" si="0"/>
        <v>0</v>
      </c>
    </row>
    <row r="36" spans="1:12" ht="15.75" x14ac:dyDescent="0.25">
      <c r="A36" s="7">
        <v>28</v>
      </c>
      <c r="B36" s="18" t="s">
        <v>40</v>
      </c>
      <c r="C36" s="22">
        <v>18</v>
      </c>
      <c r="D36" s="10">
        <v>0</v>
      </c>
      <c r="E36" s="23">
        <v>0</v>
      </c>
      <c r="F36" s="12">
        <v>0</v>
      </c>
      <c r="G36" s="24">
        <v>0</v>
      </c>
      <c r="H36" s="14">
        <v>0</v>
      </c>
      <c r="I36" s="24">
        <v>0</v>
      </c>
      <c r="J36" s="14">
        <v>0</v>
      </c>
      <c r="K36" s="24">
        <v>0</v>
      </c>
      <c r="L36" s="15">
        <f t="shared" si="0"/>
        <v>0</v>
      </c>
    </row>
    <row r="37" spans="1:12" ht="16.5" thickBot="1" x14ac:dyDescent="0.3">
      <c r="A37" s="7">
        <v>29</v>
      </c>
      <c r="B37" s="18" t="s">
        <v>41</v>
      </c>
      <c r="C37" s="25">
        <v>18</v>
      </c>
      <c r="D37" s="10">
        <v>0</v>
      </c>
      <c r="E37" s="23">
        <v>0</v>
      </c>
      <c r="F37" s="12">
        <v>0</v>
      </c>
      <c r="G37" s="24">
        <v>0</v>
      </c>
      <c r="H37" s="14">
        <v>0</v>
      </c>
      <c r="I37" s="24">
        <v>0</v>
      </c>
      <c r="J37" s="14">
        <v>0</v>
      </c>
      <c r="K37" s="24">
        <v>0</v>
      </c>
      <c r="L37" s="15">
        <f t="shared" si="0"/>
        <v>0</v>
      </c>
    </row>
    <row r="38" spans="1:12" ht="15.75" x14ac:dyDescent="0.25">
      <c r="A38" s="225" t="s">
        <v>42</v>
      </c>
      <c r="B38" s="226"/>
      <c r="C38" s="26">
        <v>18</v>
      </c>
      <c r="D38" s="27">
        <f t="shared" ref="D38:K38" si="1">SUM(D9:D37)</f>
        <v>105</v>
      </c>
      <c r="E38" s="28">
        <f t="shared" si="1"/>
        <v>12</v>
      </c>
      <c r="F38" s="29">
        <f t="shared" si="1"/>
        <v>63</v>
      </c>
      <c r="G38" s="30">
        <f t="shared" si="1"/>
        <v>3</v>
      </c>
      <c r="H38" s="29">
        <f t="shared" si="1"/>
        <v>9</v>
      </c>
      <c r="I38" s="30">
        <f t="shared" si="1"/>
        <v>0</v>
      </c>
      <c r="J38" s="29">
        <f t="shared" si="1"/>
        <v>0</v>
      </c>
      <c r="K38" s="30">
        <f t="shared" si="1"/>
        <v>0</v>
      </c>
      <c r="L38" s="31">
        <f>SUM(D38:K38)</f>
        <v>192</v>
      </c>
    </row>
    <row r="39" spans="1:12" ht="15" customHeight="1" x14ac:dyDescent="0.25">
      <c r="A39" s="227" t="s">
        <v>43</v>
      </c>
      <c r="B39" s="228"/>
      <c r="C39" s="32">
        <v>18</v>
      </c>
      <c r="D39" s="32">
        <f>SUM(D9:D33)</f>
        <v>97</v>
      </c>
      <c r="E39" s="33">
        <f>SUM(E9:E33)</f>
        <v>12</v>
      </c>
      <c r="F39" s="32">
        <f>F9+F10+F11+F12+F13+F14+F15+F16+F17+F18+F19+F20+F21+F22+F23+F24+F25+F26+F27+F28+F29+F30+F31+F32+F3+F33</f>
        <v>56</v>
      </c>
      <c r="G39" s="33">
        <f>G9+G10+G11+G12+G14+G13+G15+G16+G17+G18+G19+G20+G21+G22+G23+G24+G25+G26+G27+G28+G29+G30+G31+G32+G33</f>
        <v>3</v>
      </c>
      <c r="H39" s="32">
        <f>H9+H10+H11+H12+H13+H14++H15+H16+H17+H18+H19+H20+H21+H22+H23+H24+H25+H26+H27+H28+H29+H30+H31+H32+H33</f>
        <v>7</v>
      </c>
      <c r="I39" s="33">
        <f>I9+I10+I11+I12+I13+I14+I15+I16+I17+I18+I19+I20+I21+I22+I23+I24+I25+I26+I27+I28+I29+I30+I31+I32+I33</f>
        <v>0</v>
      </c>
      <c r="J39" s="32">
        <f>J9+J10+J11+J12+J13+J14++J15+J16+J17+J18+J19+J20+J21+J22+J23+J24+J25+J26+J27+J28+J29+J30+J31+J32+J33</f>
        <v>0</v>
      </c>
      <c r="K39" s="33">
        <f>K9+K10+K11+K12+K13+K14+K15+K16+K17+K18+K19+K20+K21+K22+K23+K24+K25+K26+K27+K28+K29+K30+K31+K32+K33</f>
        <v>0</v>
      </c>
      <c r="L39" s="34">
        <f>SUM(D39:K39)</f>
        <v>175</v>
      </c>
    </row>
    <row r="41" spans="1:12" ht="15.75" x14ac:dyDescent="0.25">
      <c r="D41" s="133"/>
      <c r="E41" s="133"/>
      <c r="F41" s="133"/>
      <c r="G41" s="133"/>
      <c r="H41" s="133"/>
      <c r="I41" s="133"/>
      <c r="J41" s="133"/>
      <c r="K41" s="133"/>
      <c r="L41" s="133"/>
    </row>
    <row r="43" spans="1:12" x14ac:dyDescent="0.25">
      <c r="B43" s="2" t="s">
        <v>66</v>
      </c>
      <c r="C43" s="2"/>
      <c r="D43" s="2"/>
      <c r="E43" s="2"/>
    </row>
    <row r="44" spans="1:12" ht="15.75" thickBot="1" x14ac:dyDescent="0.3">
      <c r="A44" s="211" t="s">
        <v>45</v>
      </c>
      <c r="B44" s="211"/>
    </row>
    <row r="45" spans="1:12" ht="14.25" customHeight="1" x14ac:dyDescent="0.25">
      <c r="A45" s="212" t="s">
        <v>2</v>
      </c>
      <c r="B45" s="212" t="s">
        <v>3</v>
      </c>
      <c r="C45" s="212" t="s">
        <v>4</v>
      </c>
      <c r="D45" s="215" t="s">
        <v>5</v>
      </c>
      <c r="E45" s="216"/>
      <c r="F45" s="216"/>
      <c r="G45" s="216"/>
      <c r="H45" s="216"/>
      <c r="I45" s="216"/>
      <c r="J45" s="216"/>
      <c r="K45" s="217"/>
      <c r="L45" s="218" t="s">
        <v>6</v>
      </c>
    </row>
    <row r="46" spans="1:12" ht="21.75" customHeight="1" x14ac:dyDescent="0.25">
      <c r="A46" s="213"/>
      <c r="B46" s="213"/>
      <c r="C46" s="213"/>
      <c r="D46" s="221" t="s">
        <v>7</v>
      </c>
      <c r="E46" s="222"/>
      <c r="F46" s="222" t="s">
        <v>8</v>
      </c>
      <c r="G46" s="222"/>
      <c r="H46" s="222" t="s">
        <v>9</v>
      </c>
      <c r="I46" s="222"/>
      <c r="J46" s="222" t="s">
        <v>10</v>
      </c>
      <c r="K46" s="222"/>
      <c r="L46" s="219"/>
    </row>
    <row r="47" spans="1:12" ht="13.5" customHeight="1" thickBot="1" x14ac:dyDescent="0.3">
      <c r="A47" s="213"/>
      <c r="B47" s="213"/>
      <c r="C47" s="213"/>
      <c r="D47" s="223">
        <v>1</v>
      </c>
      <c r="E47" s="224"/>
      <c r="F47" s="224">
        <v>2</v>
      </c>
      <c r="G47" s="224"/>
      <c r="H47" s="224">
        <v>3</v>
      </c>
      <c r="I47" s="224"/>
      <c r="J47" s="224">
        <v>4</v>
      </c>
      <c r="K47" s="224"/>
      <c r="L47" s="220"/>
    </row>
    <row r="48" spans="1:12" ht="15.75" thickBot="1" x14ac:dyDescent="0.3">
      <c r="A48" s="214"/>
      <c r="B48" s="214"/>
      <c r="C48" s="214"/>
      <c r="D48" s="4" t="s">
        <v>11</v>
      </c>
      <c r="E48" s="5" t="s">
        <v>12</v>
      </c>
      <c r="F48" s="5" t="s">
        <v>11</v>
      </c>
      <c r="G48" s="5" t="s">
        <v>12</v>
      </c>
      <c r="H48" s="5" t="s">
        <v>11</v>
      </c>
      <c r="I48" s="5" t="s">
        <v>12</v>
      </c>
      <c r="J48" s="5" t="s">
        <v>11</v>
      </c>
      <c r="K48" s="5" t="s">
        <v>12</v>
      </c>
      <c r="L48" s="6"/>
    </row>
    <row r="49" spans="1:12" ht="15.75" x14ac:dyDescent="0.25">
      <c r="A49" s="7">
        <v>1</v>
      </c>
      <c r="B49" s="8" t="s">
        <v>13</v>
      </c>
      <c r="C49" s="9">
        <v>18</v>
      </c>
      <c r="D49" s="38">
        <v>4</v>
      </c>
      <c r="E49" s="39">
        <v>0</v>
      </c>
      <c r="F49" s="38">
        <v>1</v>
      </c>
      <c r="G49" s="13">
        <v>0</v>
      </c>
      <c r="H49" s="14">
        <v>0</v>
      </c>
      <c r="I49" s="13">
        <v>0</v>
      </c>
      <c r="J49" s="14">
        <v>0</v>
      </c>
      <c r="K49" s="13">
        <v>0</v>
      </c>
      <c r="L49" s="16">
        <f>SUM(D49:K49)</f>
        <v>5</v>
      </c>
    </row>
    <row r="50" spans="1:12" ht="15.75" x14ac:dyDescent="0.25">
      <c r="A50" s="7">
        <v>2</v>
      </c>
      <c r="B50" s="8" t="s">
        <v>14</v>
      </c>
      <c r="C50" s="9">
        <v>18</v>
      </c>
      <c r="D50" s="38">
        <v>2</v>
      </c>
      <c r="E50" s="39">
        <v>0</v>
      </c>
      <c r="F50" s="38">
        <v>1</v>
      </c>
      <c r="G50" s="13">
        <v>0</v>
      </c>
      <c r="H50" s="14">
        <v>0</v>
      </c>
      <c r="I50" s="13">
        <v>0</v>
      </c>
      <c r="J50" s="14">
        <v>0</v>
      </c>
      <c r="K50" s="13">
        <v>0</v>
      </c>
      <c r="L50" s="16">
        <f t="shared" ref="L50:L77" si="2">SUM(D50:K50)</f>
        <v>3</v>
      </c>
    </row>
    <row r="51" spans="1:12" ht="15.75" x14ac:dyDescent="0.25">
      <c r="A51" s="7">
        <v>3</v>
      </c>
      <c r="B51" s="8" t="s">
        <v>15</v>
      </c>
      <c r="C51" s="9">
        <v>18</v>
      </c>
      <c r="D51" s="38">
        <v>22</v>
      </c>
      <c r="E51" s="39">
        <v>0</v>
      </c>
      <c r="F51" s="38">
        <v>11</v>
      </c>
      <c r="G51" s="13">
        <v>0</v>
      </c>
      <c r="H51" s="14">
        <v>3</v>
      </c>
      <c r="I51" s="13">
        <v>0</v>
      </c>
      <c r="J51" s="14">
        <v>0</v>
      </c>
      <c r="K51" s="13">
        <v>0</v>
      </c>
      <c r="L51" s="16">
        <f t="shared" si="2"/>
        <v>36</v>
      </c>
    </row>
    <row r="52" spans="1:12" ht="15.75" x14ac:dyDescent="0.25">
      <c r="A52" s="7">
        <v>4</v>
      </c>
      <c r="B52" s="17" t="s">
        <v>16</v>
      </c>
      <c r="C52" s="9">
        <v>18</v>
      </c>
      <c r="D52" s="38">
        <v>4</v>
      </c>
      <c r="E52" s="39">
        <v>0</v>
      </c>
      <c r="F52" s="38">
        <v>0</v>
      </c>
      <c r="G52" s="13">
        <v>0</v>
      </c>
      <c r="H52" s="14">
        <v>0</v>
      </c>
      <c r="I52" s="13">
        <v>0</v>
      </c>
      <c r="J52" s="14">
        <v>0</v>
      </c>
      <c r="K52" s="13">
        <v>0</v>
      </c>
      <c r="L52" s="16">
        <f t="shared" si="2"/>
        <v>4</v>
      </c>
    </row>
    <row r="53" spans="1:12" ht="15.75" x14ac:dyDescent="0.25">
      <c r="A53" s="7">
        <v>5</v>
      </c>
      <c r="B53" s="8" t="s">
        <v>17</v>
      </c>
      <c r="C53" s="9">
        <v>18</v>
      </c>
      <c r="D53" s="38">
        <v>6</v>
      </c>
      <c r="E53" s="39">
        <v>0</v>
      </c>
      <c r="F53" s="38">
        <v>6</v>
      </c>
      <c r="G53" s="13">
        <v>0</v>
      </c>
      <c r="H53" s="14">
        <v>0</v>
      </c>
      <c r="I53" s="13">
        <v>0</v>
      </c>
      <c r="J53" s="14">
        <v>0</v>
      </c>
      <c r="K53" s="13">
        <v>0</v>
      </c>
      <c r="L53" s="16">
        <f t="shared" si="2"/>
        <v>12</v>
      </c>
    </row>
    <row r="54" spans="1:12" ht="15.75" x14ac:dyDescent="0.25">
      <c r="A54" s="7">
        <v>6</v>
      </c>
      <c r="B54" s="8" t="s">
        <v>18</v>
      </c>
      <c r="C54" s="9">
        <v>18</v>
      </c>
      <c r="D54" s="38">
        <v>4</v>
      </c>
      <c r="E54" s="39">
        <v>0</v>
      </c>
      <c r="F54" s="38">
        <v>1</v>
      </c>
      <c r="G54" s="13">
        <v>0</v>
      </c>
      <c r="H54" s="14">
        <v>0</v>
      </c>
      <c r="I54" s="13">
        <v>0</v>
      </c>
      <c r="J54" s="14">
        <v>0</v>
      </c>
      <c r="K54" s="13">
        <v>0</v>
      </c>
      <c r="L54" s="16">
        <f t="shared" si="2"/>
        <v>5</v>
      </c>
    </row>
    <row r="55" spans="1:12" ht="15.75" x14ac:dyDescent="0.25">
      <c r="A55" s="7">
        <v>7</v>
      </c>
      <c r="B55" s="8" t="s">
        <v>19</v>
      </c>
      <c r="C55" s="9">
        <v>18</v>
      </c>
      <c r="D55" s="38">
        <v>1</v>
      </c>
      <c r="E55" s="39">
        <v>0</v>
      </c>
      <c r="F55" s="38">
        <v>1</v>
      </c>
      <c r="G55" s="13">
        <v>0</v>
      </c>
      <c r="H55" s="14">
        <v>0</v>
      </c>
      <c r="I55" s="13">
        <v>0</v>
      </c>
      <c r="J55" s="14">
        <v>0</v>
      </c>
      <c r="K55" s="13">
        <v>0</v>
      </c>
      <c r="L55" s="16">
        <f t="shared" si="2"/>
        <v>2</v>
      </c>
    </row>
    <row r="56" spans="1:12" ht="15.75" x14ac:dyDescent="0.25">
      <c r="A56" s="7">
        <v>8</v>
      </c>
      <c r="B56" s="8" t="s">
        <v>20</v>
      </c>
      <c r="C56" s="9">
        <v>18</v>
      </c>
      <c r="D56" s="38">
        <v>5</v>
      </c>
      <c r="E56" s="39">
        <v>0</v>
      </c>
      <c r="F56" s="38">
        <v>0</v>
      </c>
      <c r="G56" s="13">
        <v>1</v>
      </c>
      <c r="H56" s="14">
        <v>0</v>
      </c>
      <c r="I56" s="13">
        <v>0</v>
      </c>
      <c r="J56" s="14">
        <v>0</v>
      </c>
      <c r="K56" s="13">
        <v>0</v>
      </c>
      <c r="L56" s="16">
        <f t="shared" si="2"/>
        <v>6</v>
      </c>
    </row>
    <row r="57" spans="1:12" ht="15.75" x14ac:dyDescent="0.25">
      <c r="A57" s="7">
        <v>9</v>
      </c>
      <c r="B57" s="8" t="s">
        <v>21</v>
      </c>
      <c r="C57" s="9">
        <v>18</v>
      </c>
      <c r="D57" s="38">
        <v>6</v>
      </c>
      <c r="E57" s="39">
        <v>0</v>
      </c>
      <c r="F57" s="38">
        <v>5</v>
      </c>
      <c r="G57" s="13">
        <v>0</v>
      </c>
      <c r="H57" s="14">
        <v>0</v>
      </c>
      <c r="I57" s="13">
        <v>0</v>
      </c>
      <c r="J57" s="14">
        <v>0</v>
      </c>
      <c r="K57" s="13">
        <v>0</v>
      </c>
      <c r="L57" s="16">
        <f t="shared" si="2"/>
        <v>11</v>
      </c>
    </row>
    <row r="58" spans="1:12" ht="15.75" x14ac:dyDescent="0.25">
      <c r="A58" s="7">
        <v>10</v>
      </c>
      <c r="B58" s="8" t="s">
        <v>22</v>
      </c>
      <c r="C58" s="9">
        <v>18</v>
      </c>
      <c r="D58" s="38">
        <v>1</v>
      </c>
      <c r="E58" s="39">
        <v>0</v>
      </c>
      <c r="F58" s="38">
        <v>1</v>
      </c>
      <c r="G58" s="13">
        <v>0</v>
      </c>
      <c r="H58" s="14">
        <v>0</v>
      </c>
      <c r="I58" s="13">
        <v>0</v>
      </c>
      <c r="J58" s="14">
        <v>0</v>
      </c>
      <c r="K58" s="13">
        <v>0</v>
      </c>
      <c r="L58" s="16">
        <f t="shared" si="2"/>
        <v>2</v>
      </c>
    </row>
    <row r="59" spans="1:12" ht="15.75" x14ac:dyDescent="0.25">
      <c r="A59" s="7">
        <v>11</v>
      </c>
      <c r="B59" s="8" t="s">
        <v>23</v>
      </c>
      <c r="C59" s="9">
        <v>18</v>
      </c>
      <c r="D59" s="38">
        <v>0</v>
      </c>
      <c r="E59" s="39">
        <v>0</v>
      </c>
      <c r="F59" s="38">
        <v>0</v>
      </c>
      <c r="G59" s="13">
        <v>0</v>
      </c>
      <c r="H59" s="14">
        <v>0</v>
      </c>
      <c r="I59" s="13">
        <v>0</v>
      </c>
      <c r="J59" s="14">
        <v>0</v>
      </c>
      <c r="K59" s="13">
        <v>0</v>
      </c>
      <c r="L59" s="16">
        <f t="shared" si="2"/>
        <v>0</v>
      </c>
    </row>
    <row r="60" spans="1:12" ht="15.75" x14ac:dyDescent="0.25">
      <c r="A60" s="7">
        <v>12</v>
      </c>
      <c r="B60" s="8" t="s">
        <v>24</v>
      </c>
      <c r="C60" s="9">
        <v>18</v>
      </c>
      <c r="D60" s="38">
        <v>13</v>
      </c>
      <c r="E60" s="39">
        <v>0</v>
      </c>
      <c r="F60" s="38">
        <v>9</v>
      </c>
      <c r="G60" s="13">
        <v>1</v>
      </c>
      <c r="H60" s="14">
        <v>0</v>
      </c>
      <c r="I60" s="13">
        <v>0</v>
      </c>
      <c r="J60" s="14">
        <v>0</v>
      </c>
      <c r="K60" s="13">
        <v>0</v>
      </c>
      <c r="L60" s="16">
        <f t="shared" si="2"/>
        <v>23</v>
      </c>
    </row>
    <row r="61" spans="1:12" ht="15.75" x14ac:dyDescent="0.25">
      <c r="A61" s="7">
        <v>13</v>
      </c>
      <c r="B61" s="8" t="s">
        <v>25</v>
      </c>
      <c r="C61" s="9">
        <v>18</v>
      </c>
      <c r="D61" s="38">
        <v>5</v>
      </c>
      <c r="E61" s="39">
        <v>1</v>
      </c>
      <c r="F61" s="38">
        <v>2</v>
      </c>
      <c r="G61" s="13">
        <v>0</v>
      </c>
      <c r="H61" s="14">
        <v>1</v>
      </c>
      <c r="I61" s="13">
        <v>0</v>
      </c>
      <c r="J61" s="14">
        <v>0</v>
      </c>
      <c r="K61" s="13">
        <v>0</v>
      </c>
      <c r="L61" s="16">
        <f t="shared" si="2"/>
        <v>9</v>
      </c>
    </row>
    <row r="62" spans="1:12" ht="15.75" x14ac:dyDescent="0.25">
      <c r="A62" s="7">
        <v>14</v>
      </c>
      <c r="B62" s="8" t="s">
        <v>26</v>
      </c>
      <c r="C62" s="9">
        <v>18</v>
      </c>
      <c r="D62" s="38">
        <v>6</v>
      </c>
      <c r="E62" s="39">
        <v>0</v>
      </c>
      <c r="F62" s="38">
        <v>6</v>
      </c>
      <c r="G62" s="13">
        <v>0</v>
      </c>
      <c r="H62" s="14">
        <v>0</v>
      </c>
      <c r="I62" s="13">
        <v>0</v>
      </c>
      <c r="J62" s="14">
        <v>0</v>
      </c>
      <c r="K62" s="13">
        <v>0</v>
      </c>
      <c r="L62" s="16">
        <f t="shared" si="2"/>
        <v>12</v>
      </c>
    </row>
    <row r="63" spans="1:12" ht="15.75" x14ac:dyDescent="0.25">
      <c r="A63" s="7">
        <v>15</v>
      </c>
      <c r="B63" s="8" t="s">
        <v>27</v>
      </c>
      <c r="C63" s="9">
        <v>18</v>
      </c>
      <c r="D63" s="38">
        <v>17</v>
      </c>
      <c r="E63" s="39">
        <v>1</v>
      </c>
      <c r="F63" s="38">
        <v>1</v>
      </c>
      <c r="G63" s="13">
        <v>0</v>
      </c>
      <c r="H63" s="14">
        <v>1</v>
      </c>
      <c r="I63" s="13">
        <v>0</v>
      </c>
      <c r="J63" s="14">
        <v>0</v>
      </c>
      <c r="K63" s="13">
        <v>0</v>
      </c>
      <c r="L63" s="16">
        <f t="shared" si="2"/>
        <v>20</v>
      </c>
    </row>
    <row r="64" spans="1:12" ht="15.75" x14ac:dyDescent="0.25">
      <c r="A64" s="7">
        <v>16</v>
      </c>
      <c r="B64" s="8" t="s">
        <v>28</v>
      </c>
      <c r="C64" s="9">
        <v>18</v>
      </c>
      <c r="D64" s="38">
        <v>1</v>
      </c>
      <c r="E64" s="39">
        <v>0</v>
      </c>
      <c r="F64" s="38">
        <v>0</v>
      </c>
      <c r="G64" s="13">
        <v>0</v>
      </c>
      <c r="H64" s="14">
        <v>0</v>
      </c>
      <c r="I64" s="13">
        <v>0</v>
      </c>
      <c r="J64" s="14">
        <v>0</v>
      </c>
      <c r="K64" s="13">
        <v>0</v>
      </c>
      <c r="L64" s="16">
        <f t="shared" si="2"/>
        <v>1</v>
      </c>
    </row>
    <row r="65" spans="1:14" ht="15.75" x14ac:dyDescent="0.25">
      <c r="A65" s="7">
        <v>17</v>
      </c>
      <c r="B65" s="8" t="s">
        <v>29</v>
      </c>
      <c r="C65" s="9">
        <v>18</v>
      </c>
      <c r="D65" s="38">
        <v>2</v>
      </c>
      <c r="E65" s="39">
        <v>0</v>
      </c>
      <c r="F65" s="38">
        <v>1</v>
      </c>
      <c r="G65" s="13">
        <v>0</v>
      </c>
      <c r="H65" s="14">
        <v>0</v>
      </c>
      <c r="I65" s="13">
        <v>0</v>
      </c>
      <c r="J65" s="14">
        <v>0</v>
      </c>
      <c r="K65" s="13">
        <v>0</v>
      </c>
      <c r="L65" s="16">
        <f t="shared" si="2"/>
        <v>3</v>
      </c>
    </row>
    <row r="66" spans="1:14" ht="15.75" x14ac:dyDescent="0.25">
      <c r="A66" s="7">
        <v>18</v>
      </c>
      <c r="B66" s="8" t="s">
        <v>30</v>
      </c>
      <c r="C66" s="9">
        <v>18</v>
      </c>
      <c r="D66" s="38">
        <v>1</v>
      </c>
      <c r="E66" s="39">
        <v>0</v>
      </c>
      <c r="F66" s="38">
        <v>0</v>
      </c>
      <c r="G66" s="13">
        <v>0</v>
      </c>
      <c r="H66" s="14">
        <v>1</v>
      </c>
      <c r="I66" s="13">
        <v>0</v>
      </c>
      <c r="J66" s="14">
        <v>0</v>
      </c>
      <c r="K66" s="13">
        <v>0</v>
      </c>
      <c r="L66" s="16">
        <f t="shared" si="2"/>
        <v>2</v>
      </c>
    </row>
    <row r="67" spans="1:14" ht="15.75" x14ac:dyDescent="0.25">
      <c r="A67" s="7">
        <v>19</v>
      </c>
      <c r="B67" s="8" t="s">
        <v>31</v>
      </c>
      <c r="C67" s="9">
        <v>18</v>
      </c>
      <c r="D67" s="38">
        <v>8</v>
      </c>
      <c r="E67" s="39">
        <v>0</v>
      </c>
      <c r="F67" s="38">
        <v>3</v>
      </c>
      <c r="G67" s="13">
        <v>0</v>
      </c>
      <c r="H67" s="14">
        <v>1</v>
      </c>
      <c r="I67" s="13">
        <v>0</v>
      </c>
      <c r="J67" s="14">
        <v>0</v>
      </c>
      <c r="K67" s="13">
        <v>0</v>
      </c>
      <c r="L67" s="16">
        <f t="shared" si="2"/>
        <v>12</v>
      </c>
    </row>
    <row r="68" spans="1:14" ht="15.75" x14ac:dyDescent="0.25">
      <c r="A68" s="7">
        <v>20</v>
      </c>
      <c r="B68" s="8" t="s">
        <v>32</v>
      </c>
      <c r="C68" s="9">
        <v>18</v>
      </c>
      <c r="D68" s="38">
        <v>0</v>
      </c>
      <c r="E68" s="39">
        <v>0</v>
      </c>
      <c r="F68" s="38">
        <v>1</v>
      </c>
      <c r="G68" s="13">
        <v>0</v>
      </c>
      <c r="H68" s="14">
        <v>0</v>
      </c>
      <c r="I68" s="13">
        <v>0</v>
      </c>
      <c r="J68" s="14">
        <v>0</v>
      </c>
      <c r="K68" s="13">
        <v>0</v>
      </c>
      <c r="L68" s="16">
        <f t="shared" si="2"/>
        <v>1</v>
      </c>
    </row>
    <row r="69" spans="1:14" ht="15.75" x14ac:dyDescent="0.25">
      <c r="A69" s="7">
        <v>21</v>
      </c>
      <c r="B69" s="8" t="s">
        <v>33</v>
      </c>
      <c r="C69" s="9">
        <v>18</v>
      </c>
      <c r="D69" s="38">
        <v>2</v>
      </c>
      <c r="E69" s="39">
        <v>0</v>
      </c>
      <c r="F69" s="38">
        <v>2</v>
      </c>
      <c r="G69" s="13">
        <v>0</v>
      </c>
      <c r="H69" s="14">
        <v>0</v>
      </c>
      <c r="I69" s="13">
        <v>0</v>
      </c>
      <c r="J69" s="14">
        <v>0</v>
      </c>
      <c r="K69" s="13">
        <v>0</v>
      </c>
      <c r="L69" s="16">
        <f t="shared" si="2"/>
        <v>4</v>
      </c>
    </row>
    <row r="70" spans="1:14" ht="15.75" x14ac:dyDescent="0.25">
      <c r="A70" s="7">
        <v>22</v>
      </c>
      <c r="B70" s="8" t="s">
        <v>34</v>
      </c>
      <c r="C70" s="9">
        <v>18</v>
      </c>
      <c r="D70" s="38">
        <v>12</v>
      </c>
      <c r="E70" s="39">
        <v>0</v>
      </c>
      <c r="F70" s="38">
        <v>4</v>
      </c>
      <c r="G70" s="13">
        <v>0</v>
      </c>
      <c r="H70" s="14">
        <v>0</v>
      </c>
      <c r="I70" s="13">
        <v>0</v>
      </c>
      <c r="J70" s="14">
        <v>0</v>
      </c>
      <c r="K70" s="13">
        <v>0</v>
      </c>
      <c r="L70" s="16">
        <f t="shared" si="2"/>
        <v>16</v>
      </c>
    </row>
    <row r="71" spans="1:14" ht="17.25" customHeight="1" x14ac:dyDescent="0.25">
      <c r="A71" s="7">
        <v>23</v>
      </c>
      <c r="B71" s="8" t="s">
        <v>35</v>
      </c>
      <c r="C71" s="9">
        <v>18</v>
      </c>
      <c r="D71" s="38">
        <v>1</v>
      </c>
      <c r="E71" s="39">
        <v>0</v>
      </c>
      <c r="F71" s="38">
        <v>0</v>
      </c>
      <c r="G71" s="13">
        <v>0</v>
      </c>
      <c r="H71" s="14">
        <v>0</v>
      </c>
      <c r="I71" s="13">
        <v>0</v>
      </c>
      <c r="J71" s="14">
        <v>0</v>
      </c>
      <c r="K71" s="13">
        <v>0</v>
      </c>
      <c r="L71" s="16">
        <f t="shared" si="2"/>
        <v>1</v>
      </c>
    </row>
    <row r="72" spans="1:14" ht="15.75" x14ac:dyDescent="0.25">
      <c r="A72" s="7">
        <v>24</v>
      </c>
      <c r="B72" s="8" t="s">
        <v>36</v>
      </c>
      <c r="C72" s="9">
        <v>18</v>
      </c>
      <c r="D72" s="38">
        <v>2</v>
      </c>
      <c r="E72" s="39">
        <v>0</v>
      </c>
      <c r="F72" s="38">
        <v>1</v>
      </c>
      <c r="G72" s="13">
        <v>0</v>
      </c>
      <c r="H72" s="14">
        <v>0</v>
      </c>
      <c r="I72" s="13">
        <v>0</v>
      </c>
      <c r="J72" s="14">
        <v>0</v>
      </c>
      <c r="K72" s="13">
        <v>0</v>
      </c>
      <c r="L72" s="16">
        <f t="shared" si="2"/>
        <v>3</v>
      </c>
    </row>
    <row r="73" spans="1:14" ht="15.75" x14ac:dyDescent="0.25">
      <c r="A73" s="7">
        <v>25</v>
      </c>
      <c r="B73" s="18" t="s">
        <v>37</v>
      </c>
      <c r="C73" s="19">
        <v>18</v>
      </c>
      <c r="D73" s="38">
        <v>5</v>
      </c>
      <c r="E73" s="39">
        <v>0</v>
      </c>
      <c r="F73" s="38">
        <v>2</v>
      </c>
      <c r="G73" s="13">
        <v>0</v>
      </c>
      <c r="H73" s="14">
        <v>0</v>
      </c>
      <c r="I73" s="13">
        <v>0</v>
      </c>
      <c r="J73" s="14">
        <v>0</v>
      </c>
      <c r="K73" s="13">
        <v>0</v>
      </c>
      <c r="L73" s="16">
        <f t="shared" si="2"/>
        <v>7</v>
      </c>
    </row>
    <row r="74" spans="1:14" ht="15.75" x14ac:dyDescent="0.25">
      <c r="A74" s="7">
        <v>26</v>
      </c>
      <c r="B74" s="8" t="s">
        <v>38</v>
      </c>
      <c r="C74" s="22">
        <v>18</v>
      </c>
      <c r="D74" s="38">
        <v>14</v>
      </c>
      <c r="E74" s="39">
        <v>1</v>
      </c>
      <c r="F74" s="38">
        <v>4</v>
      </c>
      <c r="G74" s="13">
        <v>0</v>
      </c>
      <c r="H74" s="14">
        <v>2</v>
      </c>
      <c r="I74" s="13">
        <v>0</v>
      </c>
      <c r="J74" s="14">
        <v>0</v>
      </c>
      <c r="K74" s="13">
        <v>0</v>
      </c>
      <c r="L74" s="16">
        <f t="shared" si="2"/>
        <v>21</v>
      </c>
    </row>
    <row r="75" spans="1:14" ht="15.75" x14ac:dyDescent="0.25">
      <c r="A75" s="7">
        <v>27</v>
      </c>
      <c r="B75" s="18" t="s">
        <v>39</v>
      </c>
      <c r="C75" s="22">
        <v>18</v>
      </c>
      <c r="D75" s="38">
        <v>0</v>
      </c>
      <c r="E75" s="39">
        <v>0</v>
      </c>
      <c r="F75" s="38">
        <v>0</v>
      </c>
      <c r="G75" s="13">
        <v>0</v>
      </c>
      <c r="H75" s="14">
        <v>0</v>
      </c>
      <c r="I75" s="13">
        <v>0</v>
      </c>
      <c r="J75" s="14">
        <v>0</v>
      </c>
      <c r="K75" s="13">
        <v>0</v>
      </c>
      <c r="L75" s="16">
        <f t="shared" si="2"/>
        <v>0</v>
      </c>
    </row>
    <row r="76" spans="1:14" ht="15.75" x14ac:dyDescent="0.25">
      <c r="A76" s="7">
        <v>28</v>
      </c>
      <c r="B76" s="18" t="s">
        <v>40</v>
      </c>
      <c r="C76" s="22">
        <v>18</v>
      </c>
      <c r="D76" s="38">
        <v>0</v>
      </c>
      <c r="E76" s="39">
        <v>0</v>
      </c>
      <c r="F76" s="38">
        <v>0</v>
      </c>
      <c r="G76" s="13">
        <v>0</v>
      </c>
      <c r="H76" s="14">
        <v>0</v>
      </c>
      <c r="I76" s="13">
        <v>0</v>
      </c>
      <c r="J76" s="14">
        <v>0</v>
      </c>
      <c r="K76" s="13">
        <v>0</v>
      </c>
      <c r="L76" s="16">
        <f t="shared" si="2"/>
        <v>0</v>
      </c>
    </row>
    <row r="77" spans="1:14" ht="15.75" x14ac:dyDescent="0.25">
      <c r="A77" s="40">
        <v>29</v>
      </c>
      <c r="B77" s="18" t="s">
        <v>41</v>
      </c>
      <c r="C77" s="25">
        <v>18</v>
      </c>
      <c r="D77" s="38">
        <v>0</v>
      </c>
      <c r="E77" s="41">
        <v>0</v>
      </c>
      <c r="F77" s="38">
        <v>0</v>
      </c>
      <c r="G77" s="42">
        <v>0</v>
      </c>
      <c r="H77" s="14">
        <v>0</v>
      </c>
      <c r="I77" s="42">
        <v>0</v>
      </c>
      <c r="J77" s="14">
        <v>0</v>
      </c>
      <c r="K77" s="42">
        <v>0</v>
      </c>
      <c r="L77" s="16">
        <f t="shared" si="2"/>
        <v>0</v>
      </c>
    </row>
    <row r="78" spans="1:14" ht="15.75" x14ac:dyDescent="0.25">
      <c r="A78" s="229" t="s">
        <v>42</v>
      </c>
      <c r="B78" s="229"/>
      <c r="C78" s="26">
        <v>18</v>
      </c>
      <c r="D78" s="32">
        <f t="shared" ref="D78:K78" si="3">SUM(D49:D77)</f>
        <v>144</v>
      </c>
      <c r="E78" s="33">
        <f t="shared" si="3"/>
        <v>3</v>
      </c>
      <c r="F78" s="32">
        <f t="shared" si="3"/>
        <v>63</v>
      </c>
      <c r="G78" s="33">
        <f t="shared" si="3"/>
        <v>2</v>
      </c>
      <c r="H78" s="32">
        <f t="shared" si="3"/>
        <v>9</v>
      </c>
      <c r="I78" s="33">
        <f t="shared" si="3"/>
        <v>0</v>
      </c>
      <c r="J78" s="32">
        <f t="shared" si="3"/>
        <v>0</v>
      </c>
      <c r="K78" s="33">
        <f t="shared" si="3"/>
        <v>0</v>
      </c>
      <c r="L78" s="34">
        <f>SUM(D78:K78)</f>
        <v>221</v>
      </c>
    </row>
    <row r="79" spans="1:14" ht="15.75" x14ac:dyDescent="0.25">
      <c r="A79" s="230" t="s">
        <v>43</v>
      </c>
      <c r="B79" s="231"/>
      <c r="C79" s="32">
        <v>18</v>
      </c>
      <c r="D79" s="32">
        <f t="shared" ref="D79:K79" si="4">D49+D50+D51+D52+D53+D54+D55+D56+D57+D58+D59+D60+D61+D62+D63+D64+D65+D66+D67+D68+D69+D70+D71+D72+D73</f>
        <v>130</v>
      </c>
      <c r="E79" s="33">
        <f t="shared" si="4"/>
        <v>2</v>
      </c>
      <c r="F79" s="32">
        <f t="shared" si="4"/>
        <v>59</v>
      </c>
      <c r="G79" s="33">
        <f t="shared" si="4"/>
        <v>2</v>
      </c>
      <c r="H79" s="32">
        <f t="shared" si="4"/>
        <v>7</v>
      </c>
      <c r="I79" s="33">
        <f t="shared" si="4"/>
        <v>0</v>
      </c>
      <c r="J79" s="32">
        <f t="shared" si="4"/>
        <v>0</v>
      </c>
      <c r="K79" s="33">
        <f t="shared" si="4"/>
        <v>0</v>
      </c>
      <c r="L79" s="34">
        <f>SUM(D79:K79)</f>
        <v>200</v>
      </c>
    </row>
    <row r="80" spans="1:14" x14ac:dyDescent="0.25">
      <c r="N80" s="111"/>
    </row>
    <row r="81" spans="1:12" ht="15.75" x14ac:dyDescent="0.25">
      <c r="D81" s="171"/>
      <c r="E81" s="133"/>
      <c r="F81" s="133"/>
      <c r="G81" s="133"/>
      <c r="H81" s="133"/>
      <c r="I81" s="133"/>
      <c r="J81" s="133"/>
      <c r="K81" s="133"/>
      <c r="L81" s="171"/>
    </row>
    <row r="83" spans="1:12" x14ac:dyDescent="0.25">
      <c r="B83" s="2" t="s">
        <v>66</v>
      </c>
      <c r="C83" s="2"/>
      <c r="D83" s="2"/>
      <c r="E83" s="2"/>
    </row>
    <row r="84" spans="1:12" ht="15.75" thickBot="1" x14ac:dyDescent="0.3">
      <c r="A84" s="211" t="s">
        <v>46</v>
      </c>
      <c r="B84" s="211"/>
    </row>
    <row r="85" spans="1:12" ht="12.75" customHeight="1" x14ac:dyDescent="0.25">
      <c r="A85" s="212" t="s">
        <v>2</v>
      </c>
      <c r="B85" s="212" t="s">
        <v>3</v>
      </c>
      <c r="C85" s="212" t="s">
        <v>4</v>
      </c>
      <c r="D85" s="215" t="s">
        <v>5</v>
      </c>
      <c r="E85" s="216"/>
      <c r="F85" s="216"/>
      <c r="G85" s="216"/>
      <c r="H85" s="216"/>
      <c r="I85" s="216"/>
      <c r="J85" s="216"/>
      <c r="K85" s="217"/>
      <c r="L85" s="218" t="s">
        <v>6</v>
      </c>
    </row>
    <row r="86" spans="1:12" ht="21" customHeight="1" x14ac:dyDescent="0.25">
      <c r="A86" s="213"/>
      <c r="B86" s="213"/>
      <c r="C86" s="213"/>
      <c r="D86" s="221" t="s">
        <v>7</v>
      </c>
      <c r="E86" s="222"/>
      <c r="F86" s="222" t="s">
        <v>8</v>
      </c>
      <c r="G86" s="222"/>
      <c r="H86" s="222" t="s">
        <v>9</v>
      </c>
      <c r="I86" s="222"/>
      <c r="J86" s="222" t="s">
        <v>10</v>
      </c>
      <c r="K86" s="222"/>
      <c r="L86" s="219"/>
    </row>
    <row r="87" spans="1:12" ht="13.5" customHeight="1" thickBot="1" x14ac:dyDescent="0.3">
      <c r="A87" s="213"/>
      <c r="B87" s="213"/>
      <c r="C87" s="213"/>
      <c r="D87" s="223">
        <v>1</v>
      </c>
      <c r="E87" s="224"/>
      <c r="F87" s="224">
        <v>2</v>
      </c>
      <c r="G87" s="224"/>
      <c r="H87" s="224">
        <v>3</v>
      </c>
      <c r="I87" s="224"/>
      <c r="J87" s="224">
        <v>4</v>
      </c>
      <c r="K87" s="224"/>
      <c r="L87" s="220"/>
    </row>
    <row r="88" spans="1:12" ht="15.75" thickBot="1" x14ac:dyDescent="0.3">
      <c r="A88" s="214"/>
      <c r="B88" s="214"/>
      <c r="C88" s="214"/>
      <c r="D88" s="4" t="s">
        <v>11</v>
      </c>
      <c r="E88" s="5" t="s">
        <v>12</v>
      </c>
      <c r="F88" s="5" t="s">
        <v>11</v>
      </c>
      <c r="G88" s="5" t="s">
        <v>12</v>
      </c>
      <c r="H88" s="5" t="s">
        <v>11</v>
      </c>
      <c r="I88" s="5" t="s">
        <v>12</v>
      </c>
      <c r="J88" s="5" t="s">
        <v>11</v>
      </c>
      <c r="K88" s="5" t="s">
        <v>12</v>
      </c>
      <c r="L88" s="6"/>
    </row>
    <row r="89" spans="1:12" ht="15.75" x14ac:dyDescent="0.25">
      <c r="A89" s="7">
        <v>1</v>
      </c>
      <c r="B89" s="8" t="s">
        <v>13</v>
      </c>
      <c r="C89" s="9">
        <v>18</v>
      </c>
      <c r="D89" s="45">
        <v>2</v>
      </c>
      <c r="E89" s="24">
        <v>0</v>
      </c>
      <c r="F89" s="46">
        <v>0</v>
      </c>
      <c r="G89" s="24">
        <v>0</v>
      </c>
      <c r="H89" s="46">
        <v>0</v>
      </c>
      <c r="I89" s="24">
        <v>0</v>
      </c>
      <c r="J89" s="46">
        <v>0</v>
      </c>
      <c r="K89" s="24">
        <v>0</v>
      </c>
      <c r="L89" s="47">
        <f>SUM(D89:K89)</f>
        <v>2</v>
      </c>
    </row>
    <row r="90" spans="1:12" ht="15.75" x14ac:dyDescent="0.25">
      <c r="A90" s="7">
        <v>2</v>
      </c>
      <c r="B90" s="8" t="s">
        <v>14</v>
      </c>
      <c r="C90" s="9">
        <v>18</v>
      </c>
      <c r="D90" s="45">
        <v>4</v>
      </c>
      <c r="E90" s="24">
        <v>0</v>
      </c>
      <c r="F90" s="46">
        <v>0</v>
      </c>
      <c r="G90" s="24">
        <v>0</v>
      </c>
      <c r="H90" s="46">
        <v>0</v>
      </c>
      <c r="I90" s="24">
        <v>0</v>
      </c>
      <c r="J90" s="46">
        <v>0</v>
      </c>
      <c r="K90" s="24">
        <v>0</v>
      </c>
      <c r="L90" s="47">
        <f t="shared" ref="L90:L117" si="5">SUM(D90:K90)</f>
        <v>4</v>
      </c>
    </row>
    <row r="91" spans="1:12" ht="15.75" x14ac:dyDescent="0.25">
      <c r="A91" s="7">
        <v>3</v>
      </c>
      <c r="B91" s="8" t="s">
        <v>15</v>
      </c>
      <c r="C91" s="9">
        <v>18</v>
      </c>
      <c r="D91" s="45">
        <v>20</v>
      </c>
      <c r="E91" s="24">
        <v>1</v>
      </c>
      <c r="F91" s="46">
        <v>1</v>
      </c>
      <c r="G91" s="24">
        <v>0</v>
      </c>
      <c r="H91" s="46">
        <v>0</v>
      </c>
      <c r="I91" s="24">
        <v>0</v>
      </c>
      <c r="J91" s="46">
        <v>0</v>
      </c>
      <c r="K91" s="24">
        <v>0</v>
      </c>
      <c r="L91" s="47">
        <f t="shared" si="5"/>
        <v>22</v>
      </c>
    </row>
    <row r="92" spans="1:12" ht="15.75" x14ac:dyDescent="0.25">
      <c r="A92" s="7">
        <v>4</v>
      </c>
      <c r="B92" s="17" t="s">
        <v>16</v>
      </c>
      <c r="C92" s="9">
        <v>18</v>
      </c>
      <c r="D92" s="45">
        <v>0</v>
      </c>
      <c r="E92" s="24">
        <v>0</v>
      </c>
      <c r="F92" s="46">
        <v>0</v>
      </c>
      <c r="G92" s="24">
        <v>0</v>
      </c>
      <c r="H92" s="46">
        <v>0</v>
      </c>
      <c r="I92" s="24">
        <v>0</v>
      </c>
      <c r="J92" s="46">
        <v>0</v>
      </c>
      <c r="K92" s="24">
        <v>0</v>
      </c>
      <c r="L92" s="47">
        <f t="shared" si="5"/>
        <v>0</v>
      </c>
    </row>
    <row r="93" spans="1:12" ht="15.75" x14ac:dyDescent="0.25">
      <c r="A93" s="7">
        <v>5</v>
      </c>
      <c r="B93" s="8" t="s">
        <v>17</v>
      </c>
      <c r="C93" s="9">
        <v>18</v>
      </c>
      <c r="D93" s="45">
        <v>2</v>
      </c>
      <c r="E93" s="24">
        <v>1</v>
      </c>
      <c r="F93" s="46">
        <v>0</v>
      </c>
      <c r="G93" s="24">
        <v>0</v>
      </c>
      <c r="H93" s="46">
        <v>0</v>
      </c>
      <c r="I93" s="24">
        <v>0</v>
      </c>
      <c r="J93" s="46">
        <v>0</v>
      </c>
      <c r="K93" s="24">
        <v>0</v>
      </c>
      <c r="L93" s="47">
        <f t="shared" si="5"/>
        <v>3</v>
      </c>
    </row>
    <row r="94" spans="1:12" ht="15.75" x14ac:dyDescent="0.25">
      <c r="A94" s="7">
        <v>6</v>
      </c>
      <c r="B94" s="8" t="s">
        <v>18</v>
      </c>
      <c r="C94" s="9">
        <v>18</v>
      </c>
      <c r="D94" s="45">
        <v>4</v>
      </c>
      <c r="E94" s="24">
        <v>0</v>
      </c>
      <c r="F94" s="46">
        <v>3</v>
      </c>
      <c r="G94" s="24">
        <v>0</v>
      </c>
      <c r="H94" s="46">
        <v>1</v>
      </c>
      <c r="I94" s="24">
        <v>0</v>
      </c>
      <c r="J94" s="46">
        <v>0</v>
      </c>
      <c r="K94" s="24">
        <v>0</v>
      </c>
      <c r="L94" s="47">
        <f t="shared" si="5"/>
        <v>8</v>
      </c>
    </row>
    <row r="95" spans="1:12" ht="15.75" x14ac:dyDescent="0.25">
      <c r="A95" s="7">
        <v>7</v>
      </c>
      <c r="B95" s="8" t="s">
        <v>19</v>
      </c>
      <c r="C95" s="9">
        <v>18</v>
      </c>
      <c r="D95" s="45">
        <v>6</v>
      </c>
      <c r="E95" s="24">
        <v>0</v>
      </c>
      <c r="F95" s="46">
        <v>1</v>
      </c>
      <c r="G95" s="24">
        <v>0</v>
      </c>
      <c r="H95" s="46">
        <v>0</v>
      </c>
      <c r="I95" s="24">
        <v>0</v>
      </c>
      <c r="J95" s="46">
        <v>0</v>
      </c>
      <c r="K95" s="24">
        <v>0</v>
      </c>
      <c r="L95" s="47">
        <f t="shared" si="5"/>
        <v>7</v>
      </c>
    </row>
    <row r="96" spans="1:12" ht="15.75" x14ac:dyDescent="0.25">
      <c r="A96" s="7">
        <v>8</v>
      </c>
      <c r="B96" s="8" t="s">
        <v>20</v>
      </c>
      <c r="C96" s="9">
        <v>18</v>
      </c>
      <c r="D96" s="45">
        <v>1</v>
      </c>
      <c r="E96" s="24">
        <v>0</v>
      </c>
      <c r="F96" s="46">
        <v>0</v>
      </c>
      <c r="G96" s="24">
        <v>0</v>
      </c>
      <c r="H96" s="46">
        <v>0</v>
      </c>
      <c r="I96" s="24">
        <v>0</v>
      </c>
      <c r="J96" s="46">
        <v>0</v>
      </c>
      <c r="K96" s="24">
        <v>0</v>
      </c>
      <c r="L96" s="47">
        <f t="shared" si="5"/>
        <v>1</v>
      </c>
    </row>
    <row r="97" spans="1:12" ht="15.75" x14ac:dyDescent="0.25">
      <c r="A97" s="7">
        <v>9</v>
      </c>
      <c r="B97" s="17" t="s">
        <v>21</v>
      </c>
      <c r="C97" s="9">
        <v>18</v>
      </c>
      <c r="D97" s="45">
        <v>7</v>
      </c>
      <c r="E97" s="24">
        <v>0</v>
      </c>
      <c r="F97" s="46">
        <v>1</v>
      </c>
      <c r="G97" s="24">
        <v>0</v>
      </c>
      <c r="H97" s="46">
        <v>0</v>
      </c>
      <c r="I97" s="24">
        <v>0</v>
      </c>
      <c r="J97" s="46">
        <v>0</v>
      </c>
      <c r="K97" s="24">
        <v>0</v>
      </c>
      <c r="L97" s="47">
        <f t="shared" si="5"/>
        <v>8</v>
      </c>
    </row>
    <row r="98" spans="1:12" ht="15.75" x14ac:dyDescent="0.25">
      <c r="A98" s="7">
        <v>10</v>
      </c>
      <c r="B98" s="17" t="s">
        <v>22</v>
      </c>
      <c r="C98" s="9">
        <v>18</v>
      </c>
      <c r="D98" s="45">
        <v>3</v>
      </c>
      <c r="E98" s="24">
        <v>2</v>
      </c>
      <c r="F98" s="46">
        <v>0</v>
      </c>
      <c r="G98" s="24">
        <v>0</v>
      </c>
      <c r="H98" s="46">
        <v>0</v>
      </c>
      <c r="I98" s="24">
        <v>0</v>
      </c>
      <c r="J98" s="46">
        <v>0</v>
      </c>
      <c r="K98" s="24">
        <v>0</v>
      </c>
      <c r="L98" s="47">
        <f t="shared" si="5"/>
        <v>5</v>
      </c>
    </row>
    <row r="99" spans="1:12" ht="15.75" x14ac:dyDescent="0.25">
      <c r="A99" s="7">
        <v>11</v>
      </c>
      <c r="B99" s="17" t="s">
        <v>23</v>
      </c>
      <c r="C99" s="9">
        <v>18</v>
      </c>
      <c r="D99" s="45">
        <v>0</v>
      </c>
      <c r="E99" s="24">
        <v>0</v>
      </c>
      <c r="F99" s="46">
        <v>0</v>
      </c>
      <c r="G99" s="24">
        <v>0</v>
      </c>
      <c r="H99" s="46">
        <v>0</v>
      </c>
      <c r="I99" s="24">
        <v>0</v>
      </c>
      <c r="J99" s="46">
        <v>0</v>
      </c>
      <c r="K99" s="24">
        <v>0</v>
      </c>
      <c r="L99" s="47">
        <f t="shared" si="5"/>
        <v>0</v>
      </c>
    </row>
    <row r="100" spans="1:12" ht="15.75" x14ac:dyDescent="0.25">
      <c r="A100" s="7">
        <v>12</v>
      </c>
      <c r="B100" s="17" t="s">
        <v>24</v>
      </c>
      <c r="C100" s="9">
        <v>18</v>
      </c>
      <c r="D100" s="45">
        <v>10</v>
      </c>
      <c r="E100" s="24">
        <v>0</v>
      </c>
      <c r="F100" s="46">
        <v>6</v>
      </c>
      <c r="G100" s="24">
        <v>0</v>
      </c>
      <c r="H100" s="46">
        <v>0</v>
      </c>
      <c r="I100" s="24">
        <v>0</v>
      </c>
      <c r="J100" s="46">
        <v>0</v>
      </c>
      <c r="K100" s="24">
        <v>0</v>
      </c>
      <c r="L100" s="47">
        <f t="shared" si="5"/>
        <v>16</v>
      </c>
    </row>
    <row r="101" spans="1:12" ht="15.75" x14ac:dyDescent="0.25">
      <c r="A101" s="7">
        <v>13</v>
      </c>
      <c r="B101" s="17" t="s">
        <v>25</v>
      </c>
      <c r="C101" s="9">
        <v>18</v>
      </c>
      <c r="D101" s="45">
        <v>2</v>
      </c>
      <c r="E101" s="24">
        <v>0</v>
      </c>
      <c r="F101" s="46">
        <v>3</v>
      </c>
      <c r="G101" s="24">
        <v>0</v>
      </c>
      <c r="H101" s="46">
        <v>0</v>
      </c>
      <c r="I101" s="24">
        <v>0</v>
      </c>
      <c r="J101" s="46">
        <v>0</v>
      </c>
      <c r="K101" s="24">
        <v>0</v>
      </c>
      <c r="L101" s="47">
        <f t="shared" si="5"/>
        <v>5</v>
      </c>
    </row>
    <row r="102" spans="1:12" ht="15.75" x14ac:dyDescent="0.25">
      <c r="A102" s="7">
        <v>14</v>
      </c>
      <c r="B102" s="17" t="s">
        <v>26</v>
      </c>
      <c r="C102" s="9">
        <v>18</v>
      </c>
      <c r="D102" s="45">
        <v>7</v>
      </c>
      <c r="E102" s="24">
        <v>0</v>
      </c>
      <c r="F102" s="46">
        <v>5</v>
      </c>
      <c r="G102" s="24">
        <v>0</v>
      </c>
      <c r="H102" s="46">
        <v>0</v>
      </c>
      <c r="I102" s="24">
        <v>0</v>
      </c>
      <c r="J102" s="46">
        <v>0</v>
      </c>
      <c r="K102" s="24">
        <v>0</v>
      </c>
      <c r="L102" s="47">
        <f t="shared" si="5"/>
        <v>12</v>
      </c>
    </row>
    <row r="103" spans="1:12" ht="15.75" x14ac:dyDescent="0.25">
      <c r="A103" s="7">
        <v>15</v>
      </c>
      <c r="B103" s="17" t="s">
        <v>27</v>
      </c>
      <c r="C103" s="9">
        <v>18</v>
      </c>
      <c r="D103" s="45">
        <v>20</v>
      </c>
      <c r="E103" s="24">
        <v>0</v>
      </c>
      <c r="F103" s="46">
        <v>5</v>
      </c>
      <c r="G103" s="24">
        <v>0</v>
      </c>
      <c r="H103" s="46">
        <v>0</v>
      </c>
      <c r="I103" s="24">
        <v>0</v>
      </c>
      <c r="J103" s="46">
        <v>0</v>
      </c>
      <c r="K103" s="24">
        <v>0</v>
      </c>
      <c r="L103" s="47">
        <f t="shared" si="5"/>
        <v>25</v>
      </c>
    </row>
    <row r="104" spans="1:12" ht="15.75" x14ac:dyDescent="0.25">
      <c r="A104" s="7">
        <v>16</v>
      </c>
      <c r="B104" s="17" t="s">
        <v>28</v>
      </c>
      <c r="C104" s="9">
        <v>18</v>
      </c>
      <c r="D104" s="45">
        <v>2</v>
      </c>
      <c r="E104" s="24">
        <v>1</v>
      </c>
      <c r="F104" s="46">
        <v>0</v>
      </c>
      <c r="G104" s="24">
        <v>0</v>
      </c>
      <c r="H104" s="46">
        <v>0</v>
      </c>
      <c r="I104" s="24">
        <v>0</v>
      </c>
      <c r="J104" s="46">
        <v>0</v>
      </c>
      <c r="K104" s="24">
        <v>0</v>
      </c>
      <c r="L104" s="47">
        <f t="shared" si="5"/>
        <v>3</v>
      </c>
    </row>
    <row r="105" spans="1:12" ht="15.75" x14ac:dyDescent="0.25">
      <c r="A105" s="7">
        <v>17</v>
      </c>
      <c r="B105" s="17" t="s">
        <v>29</v>
      </c>
      <c r="C105" s="9">
        <v>18</v>
      </c>
      <c r="D105" s="45">
        <v>0</v>
      </c>
      <c r="E105" s="24">
        <v>0</v>
      </c>
      <c r="F105" s="46">
        <v>0</v>
      </c>
      <c r="G105" s="24">
        <v>0</v>
      </c>
      <c r="H105" s="46">
        <v>0</v>
      </c>
      <c r="I105" s="24">
        <v>0</v>
      </c>
      <c r="J105" s="46">
        <v>0</v>
      </c>
      <c r="K105" s="24">
        <v>0</v>
      </c>
      <c r="L105" s="47">
        <f t="shared" si="5"/>
        <v>0</v>
      </c>
    </row>
    <row r="106" spans="1:12" ht="15.75" x14ac:dyDescent="0.25">
      <c r="A106" s="7">
        <v>18</v>
      </c>
      <c r="B106" s="17" t="s">
        <v>30</v>
      </c>
      <c r="C106" s="9">
        <v>18</v>
      </c>
      <c r="D106" s="45">
        <v>0</v>
      </c>
      <c r="E106" s="24">
        <v>0</v>
      </c>
      <c r="F106" s="46">
        <v>0</v>
      </c>
      <c r="G106" s="24">
        <v>0</v>
      </c>
      <c r="H106" s="46">
        <v>0</v>
      </c>
      <c r="I106" s="24">
        <v>0</v>
      </c>
      <c r="J106" s="46">
        <v>0</v>
      </c>
      <c r="K106" s="24">
        <v>0</v>
      </c>
      <c r="L106" s="47">
        <f t="shared" si="5"/>
        <v>0</v>
      </c>
    </row>
    <row r="107" spans="1:12" ht="15.75" x14ac:dyDescent="0.25">
      <c r="A107" s="7">
        <v>19</v>
      </c>
      <c r="B107" s="17" t="s">
        <v>31</v>
      </c>
      <c r="C107" s="9">
        <v>18</v>
      </c>
      <c r="D107" s="45">
        <v>4</v>
      </c>
      <c r="E107" s="24">
        <v>0</v>
      </c>
      <c r="F107" s="46">
        <v>4</v>
      </c>
      <c r="G107" s="24">
        <v>0</v>
      </c>
      <c r="H107" s="46">
        <v>0</v>
      </c>
      <c r="I107" s="24">
        <v>0</v>
      </c>
      <c r="J107" s="46">
        <v>0</v>
      </c>
      <c r="K107" s="24">
        <v>0</v>
      </c>
      <c r="L107" s="47">
        <f t="shared" si="5"/>
        <v>8</v>
      </c>
    </row>
    <row r="108" spans="1:12" ht="15.75" x14ac:dyDescent="0.25">
      <c r="A108" s="7">
        <v>20</v>
      </c>
      <c r="B108" s="17" t="s">
        <v>32</v>
      </c>
      <c r="C108" s="9">
        <v>18</v>
      </c>
      <c r="D108" s="45">
        <v>0</v>
      </c>
      <c r="E108" s="24">
        <v>0</v>
      </c>
      <c r="F108" s="46">
        <v>0</v>
      </c>
      <c r="G108" s="24">
        <v>0</v>
      </c>
      <c r="H108" s="46">
        <v>0</v>
      </c>
      <c r="I108" s="24">
        <v>0</v>
      </c>
      <c r="J108" s="46">
        <v>0</v>
      </c>
      <c r="K108" s="24">
        <v>0</v>
      </c>
      <c r="L108" s="47">
        <f t="shared" si="5"/>
        <v>0</v>
      </c>
    </row>
    <row r="109" spans="1:12" ht="15.75" x14ac:dyDescent="0.25">
      <c r="A109" s="7">
        <v>21</v>
      </c>
      <c r="B109" s="17" t="s">
        <v>33</v>
      </c>
      <c r="C109" s="9">
        <v>18</v>
      </c>
      <c r="D109" s="45">
        <v>1</v>
      </c>
      <c r="E109" s="24">
        <v>0</v>
      </c>
      <c r="F109" s="46">
        <v>0</v>
      </c>
      <c r="G109" s="24">
        <v>0</v>
      </c>
      <c r="H109" s="46">
        <v>0</v>
      </c>
      <c r="I109" s="24">
        <v>0</v>
      </c>
      <c r="J109" s="46">
        <v>0</v>
      </c>
      <c r="K109" s="24">
        <v>0</v>
      </c>
      <c r="L109" s="47">
        <f t="shared" si="5"/>
        <v>1</v>
      </c>
    </row>
    <row r="110" spans="1:12" ht="15.75" x14ac:dyDescent="0.25">
      <c r="A110" s="7">
        <v>22</v>
      </c>
      <c r="B110" s="17" t="s">
        <v>34</v>
      </c>
      <c r="C110" s="9">
        <v>18</v>
      </c>
      <c r="D110" s="45">
        <v>4</v>
      </c>
      <c r="E110" s="24">
        <v>0</v>
      </c>
      <c r="F110" s="46">
        <v>4</v>
      </c>
      <c r="G110" s="24">
        <v>0</v>
      </c>
      <c r="H110" s="46">
        <v>1</v>
      </c>
      <c r="I110" s="24">
        <v>0</v>
      </c>
      <c r="J110" s="46">
        <v>0</v>
      </c>
      <c r="K110" s="24">
        <v>0</v>
      </c>
      <c r="L110" s="47">
        <f t="shared" si="5"/>
        <v>9</v>
      </c>
    </row>
    <row r="111" spans="1:12" ht="15.75" x14ac:dyDescent="0.25">
      <c r="A111" s="7">
        <v>23</v>
      </c>
      <c r="B111" s="8" t="s">
        <v>35</v>
      </c>
      <c r="C111" s="9">
        <v>18</v>
      </c>
      <c r="D111" s="45">
        <v>1</v>
      </c>
      <c r="E111" s="24">
        <v>0</v>
      </c>
      <c r="F111" s="46">
        <v>4</v>
      </c>
      <c r="G111" s="24">
        <v>0</v>
      </c>
      <c r="H111" s="46">
        <v>0</v>
      </c>
      <c r="I111" s="24">
        <v>0</v>
      </c>
      <c r="J111" s="46">
        <v>0</v>
      </c>
      <c r="K111" s="24">
        <v>0</v>
      </c>
      <c r="L111" s="47">
        <f t="shared" si="5"/>
        <v>5</v>
      </c>
    </row>
    <row r="112" spans="1:12" ht="15.75" x14ac:dyDescent="0.25">
      <c r="A112" s="7">
        <v>24</v>
      </c>
      <c r="B112" s="8" t="s">
        <v>36</v>
      </c>
      <c r="C112" s="9">
        <v>18</v>
      </c>
      <c r="D112" s="45">
        <v>3</v>
      </c>
      <c r="E112" s="24">
        <v>0</v>
      </c>
      <c r="F112" s="46">
        <v>1</v>
      </c>
      <c r="G112" s="24">
        <v>0</v>
      </c>
      <c r="H112" s="46">
        <v>0</v>
      </c>
      <c r="I112" s="24">
        <v>0</v>
      </c>
      <c r="J112" s="46">
        <v>0</v>
      </c>
      <c r="K112" s="24">
        <v>0</v>
      </c>
      <c r="L112" s="47">
        <f t="shared" si="5"/>
        <v>4</v>
      </c>
    </row>
    <row r="113" spans="1:12" ht="15.75" x14ac:dyDescent="0.25">
      <c r="A113" s="7">
        <v>25</v>
      </c>
      <c r="B113" s="18" t="s">
        <v>37</v>
      </c>
      <c r="C113" s="19">
        <v>18</v>
      </c>
      <c r="D113" s="45">
        <v>5</v>
      </c>
      <c r="E113" s="24">
        <v>0</v>
      </c>
      <c r="F113" s="46">
        <v>1</v>
      </c>
      <c r="G113" s="24">
        <v>1</v>
      </c>
      <c r="H113" s="46">
        <v>0</v>
      </c>
      <c r="I113" s="24">
        <v>0</v>
      </c>
      <c r="J113" s="46">
        <v>0</v>
      </c>
      <c r="K113" s="24">
        <v>0</v>
      </c>
      <c r="L113" s="47">
        <f t="shared" si="5"/>
        <v>7</v>
      </c>
    </row>
    <row r="114" spans="1:12" ht="15.75" x14ac:dyDescent="0.25">
      <c r="A114" s="7">
        <v>26</v>
      </c>
      <c r="B114" s="8" t="s">
        <v>38</v>
      </c>
      <c r="C114" s="22">
        <v>18</v>
      </c>
      <c r="D114" s="45">
        <v>6</v>
      </c>
      <c r="E114" s="24">
        <v>0</v>
      </c>
      <c r="F114" s="46">
        <v>4</v>
      </c>
      <c r="G114" s="24">
        <v>0</v>
      </c>
      <c r="H114" s="46">
        <v>2</v>
      </c>
      <c r="I114" s="24">
        <v>0</v>
      </c>
      <c r="J114" s="46">
        <v>0</v>
      </c>
      <c r="K114" s="24">
        <v>0</v>
      </c>
      <c r="L114" s="47">
        <f t="shared" si="5"/>
        <v>12</v>
      </c>
    </row>
    <row r="115" spans="1:12" ht="15.75" x14ac:dyDescent="0.25">
      <c r="A115" s="7">
        <v>27</v>
      </c>
      <c r="B115" s="18" t="s">
        <v>39</v>
      </c>
      <c r="C115" s="22">
        <v>18</v>
      </c>
      <c r="D115" s="45">
        <v>0</v>
      </c>
      <c r="E115" s="24">
        <v>0</v>
      </c>
      <c r="F115" s="46">
        <v>0</v>
      </c>
      <c r="G115" s="24">
        <v>0</v>
      </c>
      <c r="H115" s="46">
        <v>0</v>
      </c>
      <c r="I115" s="24">
        <v>0</v>
      </c>
      <c r="J115" s="46">
        <v>0</v>
      </c>
      <c r="K115" s="24">
        <v>0</v>
      </c>
      <c r="L115" s="47">
        <f t="shared" si="5"/>
        <v>0</v>
      </c>
    </row>
    <row r="116" spans="1:12" ht="15.75" x14ac:dyDescent="0.25">
      <c r="A116" s="7">
        <v>28</v>
      </c>
      <c r="B116" s="18" t="s">
        <v>40</v>
      </c>
      <c r="C116" s="22">
        <v>18</v>
      </c>
      <c r="D116" s="45">
        <v>0</v>
      </c>
      <c r="E116" s="24">
        <v>0</v>
      </c>
      <c r="F116" s="46">
        <v>0</v>
      </c>
      <c r="G116" s="24">
        <v>0</v>
      </c>
      <c r="H116" s="46">
        <v>0</v>
      </c>
      <c r="I116" s="24">
        <v>0</v>
      </c>
      <c r="J116" s="46">
        <v>0</v>
      </c>
      <c r="K116" s="24">
        <v>0</v>
      </c>
      <c r="L116" s="47">
        <f t="shared" si="5"/>
        <v>0</v>
      </c>
    </row>
    <row r="117" spans="1:12" ht="16.5" thickBot="1" x14ac:dyDescent="0.3">
      <c r="A117" s="7">
        <v>29</v>
      </c>
      <c r="B117" s="18" t="s">
        <v>41</v>
      </c>
      <c r="C117" s="22">
        <v>18</v>
      </c>
      <c r="D117" s="45">
        <v>0</v>
      </c>
      <c r="E117" s="24">
        <v>0</v>
      </c>
      <c r="F117" s="46">
        <v>0</v>
      </c>
      <c r="G117" s="24">
        <v>0</v>
      </c>
      <c r="H117" s="46">
        <v>0</v>
      </c>
      <c r="I117" s="24">
        <v>0</v>
      </c>
      <c r="J117" s="46">
        <v>0</v>
      </c>
      <c r="K117" s="24">
        <v>0</v>
      </c>
      <c r="L117" s="47">
        <f t="shared" si="5"/>
        <v>0</v>
      </c>
    </row>
    <row r="118" spans="1:12" ht="16.5" thickBot="1" x14ac:dyDescent="0.3">
      <c r="A118" s="225" t="s">
        <v>42</v>
      </c>
      <c r="B118" s="226"/>
      <c r="C118" s="48">
        <v>18</v>
      </c>
      <c r="D118" s="49">
        <f t="shared" ref="D118:K118" si="6">SUM(D89:D117)</f>
        <v>114</v>
      </c>
      <c r="E118" s="30">
        <f t="shared" si="6"/>
        <v>5</v>
      </c>
      <c r="F118" s="50">
        <f t="shared" si="6"/>
        <v>43</v>
      </c>
      <c r="G118" s="30">
        <f t="shared" si="6"/>
        <v>1</v>
      </c>
      <c r="H118" s="50">
        <f t="shared" si="6"/>
        <v>4</v>
      </c>
      <c r="I118" s="30">
        <f t="shared" si="6"/>
        <v>0</v>
      </c>
      <c r="J118" s="50">
        <f t="shared" si="6"/>
        <v>0</v>
      </c>
      <c r="K118" s="30">
        <f t="shared" si="6"/>
        <v>0</v>
      </c>
      <c r="L118" s="118">
        <f>SUM(D118:K118)</f>
        <v>167</v>
      </c>
    </row>
    <row r="119" spans="1:12" ht="15.75" x14ac:dyDescent="0.25">
      <c r="A119" s="232" t="s">
        <v>43</v>
      </c>
      <c r="B119" s="232"/>
      <c r="C119" s="32">
        <v>18</v>
      </c>
      <c r="D119" s="52">
        <f>D89+D90+D91+D92+D93+D94+D95+D96+D97+D98+D99+D100+D101+D102+D103+D104+D105+D106+D107+D108+D109+D110+D111+D112+D113</f>
        <v>108</v>
      </c>
      <c r="E119" s="33">
        <f>E89+E90+E91+E92+E93+E94+E95+E96+E97+E98+E99+E100+E101+E102+E103+E104+E105+E106+E107+E108+E109+E110+E111+E112+E113</f>
        <v>5</v>
      </c>
      <c r="F119" s="32">
        <f>F89+F90+F91+F92+F93+F94+F95+F96+F97+F98+F99+F100+F101+F102+F103+F104+F105+F106+F107+F108+F109+F110+F111+F112+F113</f>
        <v>39</v>
      </c>
      <c r="G119" s="33">
        <f>G89+G90+G91+G92+G93+G94+G95+G96+G97+G98+G99+G100+G101+G102+G103+G104+G105+G106+G107+G108+G109+G110+G111+G112+G113</f>
        <v>1</v>
      </c>
      <c r="H119" s="32">
        <f>H89+H90+H91+H92+H93+H94+H95+H96+H97+H98+H99+H100+H101+H102+H103+H104+H105+H106+H107+H108+H109+H110+H111+H112+H113</f>
        <v>2</v>
      </c>
      <c r="I119" s="33">
        <f>I89+I90+I91+I92+I93+I94+I95+I96+I97+I98+I99+I100+I101+I102+I103+I104+I105+I106+I107+I108+I109+I110+I111+I113</f>
        <v>0</v>
      </c>
      <c r="J119" s="32">
        <f>J89+J90+J91+J92+J93+J94+J95+J96+J97+J98+J99+J100+J101+J102+J103+J104+J105+J106+J107+J108+J109+J110+J111+J112+J113</f>
        <v>0</v>
      </c>
      <c r="K119" s="33">
        <f>K89+K90+K91+K92+K93+K94+K95+K96+K97+K98+K99+K100+K101+K102+K103+K104+K105+K106+K107+K108+K109+K110+K111+K113</f>
        <v>0</v>
      </c>
      <c r="L119" s="118">
        <f>D119+F119+H119+G119+I119+J119+K119</f>
        <v>150</v>
      </c>
    </row>
    <row r="121" spans="1:12" ht="15.75" x14ac:dyDescent="0.25">
      <c r="B121" s="134" t="s">
        <v>66</v>
      </c>
      <c r="C121" s="152"/>
      <c r="D121" s="133"/>
      <c r="E121" s="133"/>
      <c r="F121" s="133"/>
      <c r="G121" s="133"/>
      <c r="H121" s="133"/>
      <c r="I121" s="133"/>
      <c r="J121" s="133"/>
      <c r="K121" s="133"/>
      <c r="L121" s="133"/>
    </row>
    <row r="122" spans="1:12" ht="15.75" thickBot="1" x14ac:dyDescent="0.3">
      <c r="A122" s="211" t="s">
        <v>47</v>
      </c>
      <c r="B122" s="211"/>
    </row>
    <row r="123" spans="1:12" ht="12.75" customHeight="1" x14ac:dyDescent="0.25">
      <c r="A123" s="212" t="s">
        <v>2</v>
      </c>
      <c r="B123" s="212" t="s">
        <v>3</v>
      </c>
      <c r="C123" s="212" t="s">
        <v>4</v>
      </c>
      <c r="D123" s="215" t="s">
        <v>5</v>
      </c>
      <c r="E123" s="216"/>
      <c r="F123" s="216"/>
      <c r="G123" s="216"/>
      <c r="H123" s="216"/>
      <c r="I123" s="216"/>
      <c r="J123" s="216"/>
      <c r="K123" s="217"/>
      <c r="L123" s="218" t="s">
        <v>6</v>
      </c>
    </row>
    <row r="124" spans="1:12" ht="21.75" customHeight="1" x14ac:dyDescent="0.25">
      <c r="A124" s="213"/>
      <c r="B124" s="213"/>
      <c r="C124" s="213"/>
      <c r="D124" s="221" t="s">
        <v>7</v>
      </c>
      <c r="E124" s="222"/>
      <c r="F124" s="222" t="s">
        <v>8</v>
      </c>
      <c r="G124" s="222"/>
      <c r="H124" s="222" t="s">
        <v>9</v>
      </c>
      <c r="I124" s="222"/>
      <c r="J124" s="222" t="s">
        <v>10</v>
      </c>
      <c r="K124" s="222"/>
      <c r="L124" s="219"/>
    </row>
    <row r="125" spans="1:12" ht="13.5" customHeight="1" thickBot="1" x14ac:dyDescent="0.3">
      <c r="A125" s="213"/>
      <c r="B125" s="213"/>
      <c r="C125" s="213"/>
      <c r="D125" s="223">
        <v>1</v>
      </c>
      <c r="E125" s="224"/>
      <c r="F125" s="224">
        <v>2</v>
      </c>
      <c r="G125" s="224"/>
      <c r="H125" s="224">
        <v>3</v>
      </c>
      <c r="I125" s="224"/>
      <c r="J125" s="224">
        <v>4</v>
      </c>
      <c r="K125" s="224"/>
      <c r="L125" s="220"/>
    </row>
    <row r="126" spans="1:12" ht="15.75" thickBot="1" x14ac:dyDescent="0.3">
      <c r="A126" s="214"/>
      <c r="B126" s="214"/>
      <c r="C126" s="214"/>
      <c r="D126" s="4" t="s">
        <v>11</v>
      </c>
      <c r="E126" s="5" t="s">
        <v>12</v>
      </c>
      <c r="F126" s="5" t="s">
        <v>11</v>
      </c>
      <c r="G126" s="5" t="s">
        <v>12</v>
      </c>
      <c r="H126" s="5" t="s">
        <v>11</v>
      </c>
      <c r="I126" s="5" t="s">
        <v>12</v>
      </c>
      <c r="J126" s="5" t="s">
        <v>11</v>
      </c>
      <c r="K126" s="5" t="s">
        <v>12</v>
      </c>
      <c r="L126" s="6"/>
    </row>
    <row r="127" spans="1:12" ht="15.75" x14ac:dyDescent="0.25">
      <c r="A127" s="7">
        <v>1</v>
      </c>
      <c r="B127" s="8" t="s">
        <v>13</v>
      </c>
      <c r="C127" s="9">
        <v>18</v>
      </c>
      <c r="D127" s="45">
        <v>1</v>
      </c>
      <c r="E127" s="21">
        <v>0</v>
      </c>
      <c r="F127" s="46">
        <v>0</v>
      </c>
      <c r="G127" s="21">
        <v>0</v>
      </c>
      <c r="H127" s="46">
        <v>1</v>
      </c>
      <c r="I127" s="21">
        <v>0</v>
      </c>
      <c r="J127" s="46">
        <v>0</v>
      </c>
      <c r="K127" s="21">
        <v>0</v>
      </c>
      <c r="L127" s="47">
        <f>SUM(D127:K127)</f>
        <v>2</v>
      </c>
    </row>
    <row r="128" spans="1:12" ht="15.75" x14ac:dyDescent="0.25">
      <c r="A128" s="7">
        <v>2</v>
      </c>
      <c r="B128" s="8" t="s">
        <v>14</v>
      </c>
      <c r="C128" s="9">
        <v>18</v>
      </c>
      <c r="D128" s="45">
        <v>0</v>
      </c>
      <c r="E128" s="21">
        <v>1</v>
      </c>
      <c r="F128" s="46">
        <v>0</v>
      </c>
      <c r="G128" s="21">
        <v>0</v>
      </c>
      <c r="H128" s="46">
        <v>0</v>
      </c>
      <c r="I128" s="21">
        <v>0</v>
      </c>
      <c r="J128" s="46">
        <v>0</v>
      </c>
      <c r="K128" s="21">
        <v>0</v>
      </c>
      <c r="L128" s="47">
        <f t="shared" ref="L128:L155" si="7">SUM(D128:K128)</f>
        <v>1</v>
      </c>
    </row>
    <row r="129" spans="1:12" ht="15.75" x14ac:dyDescent="0.25">
      <c r="A129" s="7">
        <v>3</v>
      </c>
      <c r="B129" s="8" t="s">
        <v>15</v>
      </c>
      <c r="C129" s="9">
        <v>18</v>
      </c>
      <c r="D129" s="45">
        <v>36</v>
      </c>
      <c r="E129" s="21">
        <v>1</v>
      </c>
      <c r="F129" s="46">
        <v>17</v>
      </c>
      <c r="G129" s="21">
        <v>0</v>
      </c>
      <c r="H129" s="46">
        <v>3</v>
      </c>
      <c r="I129" s="21">
        <v>0</v>
      </c>
      <c r="J129" s="46">
        <v>0</v>
      </c>
      <c r="K129" s="21">
        <v>0</v>
      </c>
      <c r="L129" s="47">
        <f t="shared" si="7"/>
        <v>57</v>
      </c>
    </row>
    <row r="130" spans="1:12" ht="15.75" x14ac:dyDescent="0.25">
      <c r="A130" s="7">
        <v>4</v>
      </c>
      <c r="B130" s="17" t="s">
        <v>16</v>
      </c>
      <c r="C130" s="9">
        <v>18</v>
      </c>
      <c r="D130" s="45">
        <v>3</v>
      </c>
      <c r="E130" s="21">
        <v>0</v>
      </c>
      <c r="F130" s="46">
        <v>0</v>
      </c>
      <c r="G130" s="21">
        <v>0</v>
      </c>
      <c r="H130" s="46">
        <v>0</v>
      </c>
      <c r="I130" s="21">
        <v>0</v>
      </c>
      <c r="J130" s="46">
        <v>0</v>
      </c>
      <c r="K130" s="21">
        <v>0</v>
      </c>
      <c r="L130" s="47">
        <f t="shared" si="7"/>
        <v>3</v>
      </c>
    </row>
    <row r="131" spans="1:12" ht="15.75" x14ac:dyDescent="0.25">
      <c r="A131" s="7">
        <v>5</v>
      </c>
      <c r="B131" s="8" t="s">
        <v>17</v>
      </c>
      <c r="C131" s="9">
        <v>18</v>
      </c>
      <c r="D131" s="45">
        <v>7</v>
      </c>
      <c r="E131" s="21">
        <v>0</v>
      </c>
      <c r="F131" s="46">
        <v>3</v>
      </c>
      <c r="G131" s="21">
        <v>0</v>
      </c>
      <c r="H131" s="46">
        <v>0</v>
      </c>
      <c r="I131" s="21">
        <v>0</v>
      </c>
      <c r="J131" s="46">
        <v>0</v>
      </c>
      <c r="K131" s="21">
        <v>0</v>
      </c>
      <c r="L131" s="47">
        <f t="shared" si="7"/>
        <v>10</v>
      </c>
    </row>
    <row r="132" spans="1:12" ht="15.75" x14ac:dyDescent="0.25">
      <c r="A132" s="7">
        <v>6</v>
      </c>
      <c r="B132" s="8" t="s">
        <v>18</v>
      </c>
      <c r="C132" s="9">
        <v>18</v>
      </c>
      <c r="D132" s="45">
        <v>1</v>
      </c>
      <c r="E132" s="21">
        <v>0</v>
      </c>
      <c r="F132" s="46">
        <v>2</v>
      </c>
      <c r="G132" s="21">
        <v>0</v>
      </c>
      <c r="H132" s="46">
        <v>2</v>
      </c>
      <c r="I132" s="21">
        <v>0</v>
      </c>
      <c r="J132" s="46">
        <v>0</v>
      </c>
      <c r="K132" s="21">
        <v>0</v>
      </c>
      <c r="L132" s="47">
        <f t="shared" si="7"/>
        <v>5</v>
      </c>
    </row>
    <row r="133" spans="1:12" ht="15.75" x14ac:dyDescent="0.25">
      <c r="A133" s="7">
        <v>7</v>
      </c>
      <c r="B133" s="8" t="s">
        <v>19</v>
      </c>
      <c r="C133" s="9">
        <v>18</v>
      </c>
      <c r="D133" s="45">
        <v>0</v>
      </c>
      <c r="E133" s="21">
        <v>0</v>
      </c>
      <c r="F133" s="46">
        <v>1</v>
      </c>
      <c r="G133" s="21">
        <v>0</v>
      </c>
      <c r="H133" s="46">
        <v>0</v>
      </c>
      <c r="I133" s="21">
        <v>0</v>
      </c>
      <c r="J133" s="46">
        <v>0</v>
      </c>
      <c r="K133" s="21">
        <v>0</v>
      </c>
      <c r="L133" s="47">
        <f>SUM(D133:K133)</f>
        <v>1</v>
      </c>
    </row>
    <row r="134" spans="1:12" ht="15.75" x14ac:dyDescent="0.25">
      <c r="A134" s="7">
        <v>8</v>
      </c>
      <c r="B134" s="8" t="s">
        <v>20</v>
      </c>
      <c r="C134" s="9">
        <v>18</v>
      </c>
      <c r="D134" s="45">
        <v>1</v>
      </c>
      <c r="E134" s="21">
        <v>0</v>
      </c>
      <c r="F134" s="46">
        <v>0</v>
      </c>
      <c r="G134" s="21">
        <v>0</v>
      </c>
      <c r="H134" s="46">
        <v>0</v>
      </c>
      <c r="I134" s="21">
        <v>0</v>
      </c>
      <c r="J134" s="46">
        <v>0</v>
      </c>
      <c r="K134" s="21">
        <v>0</v>
      </c>
      <c r="L134" s="47">
        <f t="shared" si="7"/>
        <v>1</v>
      </c>
    </row>
    <row r="135" spans="1:12" ht="15.75" x14ac:dyDescent="0.25">
      <c r="A135" s="7">
        <v>9</v>
      </c>
      <c r="B135" s="8" t="s">
        <v>21</v>
      </c>
      <c r="C135" s="9">
        <v>18</v>
      </c>
      <c r="D135" s="45">
        <v>1</v>
      </c>
      <c r="E135" s="21">
        <v>0</v>
      </c>
      <c r="F135" s="46">
        <v>0</v>
      </c>
      <c r="G135" s="21">
        <v>0</v>
      </c>
      <c r="H135" s="46">
        <v>0</v>
      </c>
      <c r="I135" s="21">
        <v>0</v>
      </c>
      <c r="J135" s="46">
        <v>0</v>
      </c>
      <c r="K135" s="21">
        <v>0</v>
      </c>
      <c r="L135" s="47">
        <f t="shared" si="7"/>
        <v>1</v>
      </c>
    </row>
    <row r="136" spans="1:12" ht="15.75" x14ac:dyDescent="0.25">
      <c r="A136" s="7">
        <v>10</v>
      </c>
      <c r="B136" s="8" t="s">
        <v>22</v>
      </c>
      <c r="C136" s="9">
        <v>18</v>
      </c>
      <c r="D136" s="45">
        <v>0</v>
      </c>
      <c r="E136" s="21">
        <v>0</v>
      </c>
      <c r="F136" s="46">
        <v>1</v>
      </c>
      <c r="G136" s="21">
        <v>0</v>
      </c>
      <c r="H136" s="46">
        <v>0</v>
      </c>
      <c r="I136" s="21">
        <v>0</v>
      </c>
      <c r="J136" s="46">
        <v>0</v>
      </c>
      <c r="K136" s="21">
        <v>0</v>
      </c>
      <c r="L136" s="47">
        <f t="shared" si="7"/>
        <v>1</v>
      </c>
    </row>
    <row r="137" spans="1:12" ht="15.75" x14ac:dyDescent="0.25">
      <c r="A137" s="7">
        <v>11</v>
      </c>
      <c r="B137" s="8" t="s">
        <v>23</v>
      </c>
      <c r="C137" s="9">
        <v>18</v>
      </c>
      <c r="D137" s="45">
        <v>0</v>
      </c>
      <c r="E137" s="21">
        <v>0</v>
      </c>
      <c r="F137" s="46">
        <v>0</v>
      </c>
      <c r="G137" s="21">
        <v>0</v>
      </c>
      <c r="H137" s="46">
        <v>0</v>
      </c>
      <c r="I137" s="21">
        <v>0</v>
      </c>
      <c r="J137" s="46">
        <v>0</v>
      </c>
      <c r="K137" s="21">
        <v>0</v>
      </c>
      <c r="L137" s="47">
        <f t="shared" si="7"/>
        <v>0</v>
      </c>
    </row>
    <row r="138" spans="1:12" ht="15.75" x14ac:dyDescent="0.25">
      <c r="A138" s="7">
        <v>12</v>
      </c>
      <c r="B138" s="8" t="s">
        <v>24</v>
      </c>
      <c r="C138" s="9">
        <v>18</v>
      </c>
      <c r="D138" s="45">
        <v>5</v>
      </c>
      <c r="E138" s="21">
        <v>1</v>
      </c>
      <c r="F138" s="46">
        <v>4</v>
      </c>
      <c r="G138" s="21">
        <v>0</v>
      </c>
      <c r="H138" s="46">
        <v>0</v>
      </c>
      <c r="I138" s="21">
        <v>0</v>
      </c>
      <c r="J138" s="46">
        <v>0</v>
      </c>
      <c r="K138" s="21">
        <v>0</v>
      </c>
      <c r="L138" s="47">
        <f t="shared" si="7"/>
        <v>10</v>
      </c>
    </row>
    <row r="139" spans="1:12" ht="15.75" x14ac:dyDescent="0.25">
      <c r="A139" s="7">
        <v>13</v>
      </c>
      <c r="B139" s="8" t="s">
        <v>25</v>
      </c>
      <c r="C139" s="9">
        <v>18</v>
      </c>
      <c r="D139" s="45">
        <v>3</v>
      </c>
      <c r="E139" s="21">
        <v>0</v>
      </c>
      <c r="F139" s="46">
        <v>4</v>
      </c>
      <c r="G139" s="21">
        <v>0</v>
      </c>
      <c r="H139" s="46">
        <v>0</v>
      </c>
      <c r="I139" s="21">
        <v>0</v>
      </c>
      <c r="J139" s="46">
        <v>0</v>
      </c>
      <c r="K139" s="21">
        <v>0</v>
      </c>
      <c r="L139" s="47">
        <f t="shared" si="7"/>
        <v>7</v>
      </c>
    </row>
    <row r="140" spans="1:12" ht="15.75" x14ac:dyDescent="0.25">
      <c r="A140" s="7">
        <v>14</v>
      </c>
      <c r="B140" s="8" t="s">
        <v>26</v>
      </c>
      <c r="C140" s="9">
        <v>18</v>
      </c>
      <c r="D140" s="45">
        <v>2</v>
      </c>
      <c r="E140" s="21">
        <v>0</v>
      </c>
      <c r="F140" s="46">
        <v>8</v>
      </c>
      <c r="G140" s="21">
        <v>0</v>
      </c>
      <c r="H140" s="46">
        <v>0</v>
      </c>
      <c r="I140" s="21">
        <v>0</v>
      </c>
      <c r="J140" s="46">
        <v>0</v>
      </c>
      <c r="K140" s="21">
        <v>0</v>
      </c>
      <c r="L140" s="47">
        <f t="shared" si="7"/>
        <v>10</v>
      </c>
    </row>
    <row r="141" spans="1:12" ht="15.75" x14ac:dyDescent="0.25">
      <c r="A141" s="7">
        <v>15</v>
      </c>
      <c r="B141" s="8" t="s">
        <v>27</v>
      </c>
      <c r="C141" s="9">
        <v>18</v>
      </c>
      <c r="D141" s="45">
        <v>1</v>
      </c>
      <c r="E141" s="21">
        <v>0</v>
      </c>
      <c r="F141" s="46">
        <v>1</v>
      </c>
      <c r="G141" s="21">
        <v>0</v>
      </c>
      <c r="H141" s="46">
        <v>0</v>
      </c>
      <c r="I141" s="21">
        <v>0</v>
      </c>
      <c r="J141" s="46">
        <v>0</v>
      </c>
      <c r="K141" s="21">
        <v>0</v>
      </c>
      <c r="L141" s="47">
        <f t="shared" si="7"/>
        <v>2</v>
      </c>
    </row>
    <row r="142" spans="1:12" ht="15.75" x14ac:dyDescent="0.25">
      <c r="A142" s="7">
        <v>16</v>
      </c>
      <c r="B142" s="8" t="s">
        <v>28</v>
      </c>
      <c r="C142" s="9">
        <v>18</v>
      </c>
      <c r="D142" s="45">
        <v>1</v>
      </c>
      <c r="E142" s="21">
        <v>0</v>
      </c>
      <c r="F142" s="46">
        <v>0</v>
      </c>
      <c r="G142" s="21">
        <v>0</v>
      </c>
      <c r="H142" s="46">
        <v>0</v>
      </c>
      <c r="I142" s="21">
        <v>0</v>
      </c>
      <c r="J142" s="46">
        <v>0</v>
      </c>
      <c r="K142" s="21">
        <v>0</v>
      </c>
      <c r="L142" s="47">
        <f t="shared" si="7"/>
        <v>1</v>
      </c>
    </row>
    <row r="143" spans="1:12" ht="15.75" x14ac:dyDescent="0.25">
      <c r="A143" s="7">
        <v>17</v>
      </c>
      <c r="B143" s="8" t="s">
        <v>29</v>
      </c>
      <c r="C143" s="9">
        <v>18</v>
      </c>
      <c r="D143" s="45">
        <v>2</v>
      </c>
      <c r="E143" s="21">
        <v>0</v>
      </c>
      <c r="F143" s="46">
        <v>1</v>
      </c>
      <c r="G143" s="21">
        <v>0</v>
      </c>
      <c r="H143" s="46">
        <v>0</v>
      </c>
      <c r="I143" s="21">
        <v>0</v>
      </c>
      <c r="J143" s="46">
        <v>0</v>
      </c>
      <c r="K143" s="21">
        <v>0</v>
      </c>
      <c r="L143" s="47">
        <f t="shared" si="7"/>
        <v>3</v>
      </c>
    </row>
    <row r="144" spans="1:12" ht="15.75" x14ac:dyDescent="0.25">
      <c r="A144" s="7">
        <v>18</v>
      </c>
      <c r="B144" s="8" t="s">
        <v>30</v>
      </c>
      <c r="C144" s="9">
        <v>18</v>
      </c>
      <c r="D144" s="45">
        <v>1</v>
      </c>
      <c r="E144" s="21">
        <v>0</v>
      </c>
      <c r="F144" s="46">
        <v>1</v>
      </c>
      <c r="G144" s="21">
        <v>0</v>
      </c>
      <c r="H144" s="46">
        <v>0</v>
      </c>
      <c r="I144" s="21">
        <v>0</v>
      </c>
      <c r="J144" s="46">
        <v>0</v>
      </c>
      <c r="K144" s="21">
        <v>0</v>
      </c>
      <c r="L144" s="47">
        <f t="shared" si="7"/>
        <v>2</v>
      </c>
    </row>
    <row r="145" spans="1:12" ht="15.75" x14ac:dyDescent="0.25">
      <c r="A145" s="7">
        <v>19</v>
      </c>
      <c r="B145" s="8" t="s">
        <v>31</v>
      </c>
      <c r="C145" s="9">
        <v>18</v>
      </c>
      <c r="D145" s="45">
        <v>2</v>
      </c>
      <c r="E145" s="21">
        <v>0</v>
      </c>
      <c r="F145" s="46">
        <v>7</v>
      </c>
      <c r="G145" s="21">
        <v>0</v>
      </c>
      <c r="H145" s="46">
        <v>0</v>
      </c>
      <c r="I145" s="21">
        <v>0</v>
      </c>
      <c r="J145" s="46">
        <v>0</v>
      </c>
      <c r="K145" s="21">
        <v>0</v>
      </c>
      <c r="L145" s="47">
        <f t="shared" si="7"/>
        <v>9</v>
      </c>
    </row>
    <row r="146" spans="1:12" ht="15.75" x14ac:dyDescent="0.25">
      <c r="A146" s="7">
        <v>20</v>
      </c>
      <c r="B146" s="8" t="s">
        <v>32</v>
      </c>
      <c r="C146" s="9">
        <v>18</v>
      </c>
      <c r="D146" s="45">
        <v>1</v>
      </c>
      <c r="E146" s="21">
        <v>0</v>
      </c>
      <c r="F146" s="46">
        <v>0</v>
      </c>
      <c r="G146" s="21">
        <v>0</v>
      </c>
      <c r="H146" s="46">
        <v>0</v>
      </c>
      <c r="I146" s="21">
        <v>0</v>
      </c>
      <c r="J146" s="46">
        <v>0</v>
      </c>
      <c r="K146" s="21">
        <v>0</v>
      </c>
      <c r="L146" s="47">
        <f t="shared" si="7"/>
        <v>1</v>
      </c>
    </row>
    <row r="147" spans="1:12" ht="15.75" x14ac:dyDescent="0.25">
      <c r="A147" s="7">
        <v>21</v>
      </c>
      <c r="B147" s="8" t="s">
        <v>33</v>
      </c>
      <c r="C147" s="9">
        <v>18</v>
      </c>
      <c r="D147" s="45">
        <v>0</v>
      </c>
      <c r="E147" s="21">
        <v>0</v>
      </c>
      <c r="F147" s="46">
        <v>1</v>
      </c>
      <c r="G147" s="21">
        <v>0</v>
      </c>
      <c r="H147" s="46">
        <v>0</v>
      </c>
      <c r="I147" s="21">
        <v>0</v>
      </c>
      <c r="J147" s="46">
        <v>0</v>
      </c>
      <c r="K147" s="21">
        <v>0</v>
      </c>
      <c r="L147" s="47">
        <f t="shared" si="7"/>
        <v>1</v>
      </c>
    </row>
    <row r="148" spans="1:12" ht="15.75" x14ac:dyDescent="0.25">
      <c r="A148" s="7">
        <v>22</v>
      </c>
      <c r="B148" s="8" t="s">
        <v>34</v>
      </c>
      <c r="C148" s="9">
        <v>18</v>
      </c>
      <c r="D148" s="45">
        <v>7</v>
      </c>
      <c r="E148" s="21">
        <v>0</v>
      </c>
      <c r="F148" s="46">
        <v>1</v>
      </c>
      <c r="G148" s="21">
        <v>0</v>
      </c>
      <c r="H148" s="46">
        <v>1</v>
      </c>
      <c r="I148" s="21">
        <v>0</v>
      </c>
      <c r="J148" s="46">
        <v>0</v>
      </c>
      <c r="K148" s="21">
        <v>0</v>
      </c>
      <c r="L148" s="47">
        <f t="shared" si="7"/>
        <v>9</v>
      </c>
    </row>
    <row r="149" spans="1:12" ht="15.75" x14ac:dyDescent="0.25">
      <c r="A149" s="7">
        <v>23</v>
      </c>
      <c r="B149" s="8" t="s">
        <v>35</v>
      </c>
      <c r="C149" s="9">
        <v>18</v>
      </c>
      <c r="D149" s="45">
        <v>0</v>
      </c>
      <c r="E149" s="21">
        <v>0</v>
      </c>
      <c r="F149" s="46">
        <v>0</v>
      </c>
      <c r="G149" s="21">
        <v>0</v>
      </c>
      <c r="H149" s="46">
        <v>0</v>
      </c>
      <c r="I149" s="21">
        <v>0</v>
      </c>
      <c r="J149" s="46">
        <v>0</v>
      </c>
      <c r="K149" s="21">
        <v>0</v>
      </c>
      <c r="L149" s="47">
        <f t="shared" si="7"/>
        <v>0</v>
      </c>
    </row>
    <row r="150" spans="1:12" ht="15.75" x14ac:dyDescent="0.25">
      <c r="A150" s="7">
        <v>24</v>
      </c>
      <c r="B150" s="8" t="s">
        <v>36</v>
      </c>
      <c r="C150" s="9">
        <v>18</v>
      </c>
      <c r="D150" s="45">
        <v>1</v>
      </c>
      <c r="E150" s="21">
        <v>0</v>
      </c>
      <c r="F150" s="46">
        <v>0</v>
      </c>
      <c r="G150" s="21">
        <v>0</v>
      </c>
      <c r="H150" s="46">
        <v>0</v>
      </c>
      <c r="I150" s="21">
        <v>0</v>
      </c>
      <c r="J150" s="46">
        <v>0</v>
      </c>
      <c r="K150" s="21">
        <v>0</v>
      </c>
      <c r="L150" s="47">
        <f t="shared" si="7"/>
        <v>1</v>
      </c>
    </row>
    <row r="151" spans="1:12" ht="15.75" x14ac:dyDescent="0.25">
      <c r="A151" s="7">
        <v>25</v>
      </c>
      <c r="B151" s="18" t="s">
        <v>37</v>
      </c>
      <c r="C151" s="19">
        <v>18</v>
      </c>
      <c r="D151" s="45">
        <v>11</v>
      </c>
      <c r="E151" s="21">
        <v>0</v>
      </c>
      <c r="F151" s="46">
        <v>4</v>
      </c>
      <c r="G151" s="21">
        <v>0</v>
      </c>
      <c r="H151" s="46">
        <v>0</v>
      </c>
      <c r="I151" s="21">
        <v>0</v>
      </c>
      <c r="J151" s="46">
        <v>0</v>
      </c>
      <c r="K151" s="21">
        <v>0</v>
      </c>
      <c r="L151" s="47">
        <f t="shared" si="7"/>
        <v>15</v>
      </c>
    </row>
    <row r="152" spans="1:12" ht="15.75" x14ac:dyDescent="0.25">
      <c r="A152" s="7">
        <v>26</v>
      </c>
      <c r="B152" s="8" t="s">
        <v>38</v>
      </c>
      <c r="C152" s="22">
        <v>18</v>
      </c>
      <c r="D152" s="45">
        <v>17</v>
      </c>
      <c r="E152" s="21">
        <v>1</v>
      </c>
      <c r="F152" s="46">
        <v>7</v>
      </c>
      <c r="G152" s="21">
        <v>1</v>
      </c>
      <c r="H152" s="46">
        <v>1</v>
      </c>
      <c r="I152" s="21">
        <v>0</v>
      </c>
      <c r="J152" s="46">
        <v>0</v>
      </c>
      <c r="K152" s="21">
        <v>0</v>
      </c>
      <c r="L152" s="47">
        <f t="shared" si="7"/>
        <v>27</v>
      </c>
    </row>
    <row r="153" spans="1:12" ht="15.75" x14ac:dyDescent="0.25">
      <c r="A153" s="7">
        <v>27</v>
      </c>
      <c r="B153" s="18" t="s">
        <v>39</v>
      </c>
      <c r="C153" s="22">
        <v>18</v>
      </c>
      <c r="D153" s="45">
        <v>0</v>
      </c>
      <c r="E153" s="53">
        <v>0</v>
      </c>
      <c r="F153" s="46">
        <v>0</v>
      </c>
      <c r="G153" s="53">
        <v>0</v>
      </c>
      <c r="H153" s="46">
        <v>0</v>
      </c>
      <c r="I153" s="53">
        <v>0</v>
      </c>
      <c r="J153" s="46">
        <v>0</v>
      </c>
      <c r="K153" s="53">
        <v>0</v>
      </c>
      <c r="L153" s="47">
        <f t="shared" si="7"/>
        <v>0</v>
      </c>
    </row>
    <row r="154" spans="1:12" ht="15.75" x14ac:dyDescent="0.25">
      <c r="A154" s="7">
        <v>28</v>
      </c>
      <c r="B154" s="18" t="s">
        <v>40</v>
      </c>
      <c r="C154" s="22">
        <v>18</v>
      </c>
      <c r="D154" s="45">
        <v>0</v>
      </c>
      <c r="E154" s="53">
        <v>0</v>
      </c>
      <c r="F154" s="46">
        <v>0</v>
      </c>
      <c r="G154" s="53">
        <v>0</v>
      </c>
      <c r="H154" s="46">
        <v>0</v>
      </c>
      <c r="I154" s="53">
        <v>0</v>
      </c>
      <c r="J154" s="46">
        <v>0</v>
      </c>
      <c r="K154" s="53">
        <v>0</v>
      </c>
      <c r="L154" s="47">
        <f t="shared" si="7"/>
        <v>0</v>
      </c>
    </row>
    <row r="155" spans="1:12" ht="16.5" thickBot="1" x14ac:dyDescent="0.3">
      <c r="A155" s="7">
        <v>29</v>
      </c>
      <c r="B155" s="18" t="s">
        <v>41</v>
      </c>
      <c r="C155" s="22">
        <v>18</v>
      </c>
      <c r="D155" s="45">
        <v>0</v>
      </c>
      <c r="E155" s="53">
        <v>0</v>
      </c>
      <c r="F155" s="46">
        <v>0</v>
      </c>
      <c r="G155" s="53">
        <v>0</v>
      </c>
      <c r="H155" s="46">
        <v>0</v>
      </c>
      <c r="I155" s="53">
        <v>0</v>
      </c>
      <c r="J155" s="46">
        <v>0</v>
      </c>
      <c r="K155" s="53">
        <v>0</v>
      </c>
      <c r="L155" s="47">
        <f t="shared" si="7"/>
        <v>0</v>
      </c>
    </row>
    <row r="156" spans="1:12" ht="16.5" thickBot="1" x14ac:dyDescent="0.3">
      <c r="A156" s="225" t="s">
        <v>42</v>
      </c>
      <c r="B156" s="226"/>
      <c r="C156" s="48">
        <v>18</v>
      </c>
      <c r="D156" s="27">
        <f t="shared" ref="D156:K156" si="8">SUM(D127:D155)</f>
        <v>104</v>
      </c>
      <c r="E156" s="55">
        <f t="shared" si="8"/>
        <v>4</v>
      </c>
      <c r="F156" s="27">
        <f t="shared" si="8"/>
        <v>63</v>
      </c>
      <c r="G156" s="55">
        <f t="shared" si="8"/>
        <v>1</v>
      </c>
      <c r="H156" s="56">
        <f t="shared" si="8"/>
        <v>8</v>
      </c>
      <c r="I156" s="57">
        <f t="shared" si="8"/>
        <v>0</v>
      </c>
      <c r="J156" s="56">
        <f t="shared" si="8"/>
        <v>0</v>
      </c>
      <c r="K156" s="57">
        <f t="shared" si="8"/>
        <v>0</v>
      </c>
      <c r="L156" s="51">
        <f>D156+F156+H156+E156+G156+I156+J156+K156</f>
        <v>180</v>
      </c>
    </row>
    <row r="157" spans="1:12" ht="16.5" thickBot="1" x14ac:dyDescent="0.3">
      <c r="A157" s="227" t="s">
        <v>43</v>
      </c>
      <c r="B157" s="228"/>
      <c r="C157" s="48">
        <v>18</v>
      </c>
      <c r="D157" s="32">
        <f>D127+D128+D129+D130+D131+D132+D133+D134+D135+D136+D137+D138+D139+D140+D141+D142+D143+D144+D145+D146+D147+D148+D149+D150+D151</f>
        <v>87</v>
      </c>
      <c r="E157" s="33">
        <f>E127+E128+E129+E130+E131+E132+E133+E134+E135+E136+E137+E138+E139+E140+E141+E142+E143+E144+E145+E146+E147+E148+E149+E150+E151</f>
        <v>3</v>
      </c>
      <c r="F157" s="32">
        <f>SUM(F127:F151)</f>
        <v>56</v>
      </c>
      <c r="G157" s="33">
        <f>G127+G128+G129+G130+G131+G132+G133+G134+G135+G136+G137+G138+G139+G140+G141+G142+G143+G144+G145+G146+G147+G148+G149+G150+G151</f>
        <v>0</v>
      </c>
      <c r="H157" s="32">
        <f>H127+H128+H129+H130+H131+H132+H133+H134+H135+H136+H137+H138+H139+H140+H141+H142+H143+H144+H145+H146+H147+H148+H149+H150+H151</f>
        <v>7</v>
      </c>
      <c r="I157" s="33">
        <f>I127+I128+I129+I130+I131+I132+I133+I134+I135+I136+I137+I138+I139+I140+I141+I142+I143+I144+I145+I146+I147+I148+I149+I150+I151</f>
        <v>0</v>
      </c>
      <c r="J157" s="32">
        <f>J127+J128+J129+J130+J131+J132+J133+J134+J135+J136+J137+J138+J139+J140+J141+J142+J143+J144+J145+J146+J147+J148+J149+J150+J151</f>
        <v>0</v>
      </c>
      <c r="K157" s="33">
        <f>K127+K128+K129+K130+K131+K132+K133+K134+K135+K136+K137+K138+K139+K140+K141+K142+K143+K144+K145+K146+K147+K148+K149+K150+K151</f>
        <v>0</v>
      </c>
      <c r="L157" s="58">
        <f>D157+F157+H157+E157+G157+I157+J157+K157</f>
        <v>153</v>
      </c>
    </row>
    <row r="159" spans="1:12" ht="15.75" x14ac:dyDescent="0.25">
      <c r="C159" s="152"/>
      <c r="D159" s="133"/>
      <c r="E159" s="133"/>
      <c r="F159" s="133"/>
      <c r="G159" s="133"/>
      <c r="H159" s="133"/>
      <c r="I159" s="133"/>
      <c r="J159" s="133"/>
      <c r="K159" s="133"/>
      <c r="L159" s="133"/>
    </row>
    <row r="160" spans="1:12" x14ac:dyDescent="0.25">
      <c r="B160" s="2" t="s">
        <v>66</v>
      </c>
      <c r="C160" s="2"/>
      <c r="D160" s="2"/>
      <c r="E160" s="2"/>
    </row>
    <row r="161" spans="1:13" ht="15.75" thickBot="1" x14ac:dyDescent="0.3">
      <c r="A161" s="233" t="s">
        <v>48</v>
      </c>
      <c r="B161" s="211"/>
    </row>
    <row r="162" spans="1:13" ht="12.75" customHeight="1" x14ac:dyDescent="0.25">
      <c r="A162" s="212" t="s">
        <v>2</v>
      </c>
      <c r="B162" s="212" t="s">
        <v>3</v>
      </c>
      <c r="C162" s="212" t="s">
        <v>4</v>
      </c>
      <c r="D162" s="215" t="s">
        <v>5</v>
      </c>
      <c r="E162" s="216"/>
      <c r="F162" s="216"/>
      <c r="G162" s="216"/>
      <c r="H162" s="216"/>
      <c r="I162" s="216"/>
      <c r="J162" s="216"/>
      <c r="K162" s="217"/>
      <c r="L162" s="218" t="s">
        <v>6</v>
      </c>
    </row>
    <row r="163" spans="1:13" ht="24" customHeight="1" x14ac:dyDescent="0.25">
      <c r="A163" s="213"/>
      <c r="B163" s="213"/>
      <c r="C163" s="213"/>
      <c r="D163" s="221" t="s">
        <v>7</v>
      </c>
      <c r="E163" s="222"/>
      <c r="F163" s="222" t="s">
        <v>8</v>
      </c>
      <c r="G163" s="222"/>
      <c r="H163" s="222" t="s">
        <v>9</v>
      </c>
      <c r="I163" s="222"/>
      <c r="J163" s="222" t="s">
        <v>10</v>
      </c>
      <c r="K163" s="222"/>
      <c r="L163" s="219"/>
    </row>
    <row r="164" spans="1:13" ht="13.5" customHeight="1" thickBot="1" x14ac:dyDescent="0.3">
      <c r="A164" s="213"/>
      <c r="B164" s="213"/>
      <c r="C164" s="213"/>
      <c r="D164" s="223">
        <v>1</v>
      </c>
      <c r="E164" s="224"/>
      <c r="F164" s="224">
        <v>2</v>
      </c>
      <c r="G164" s="224"/>
      <c r="H164" s="224">
        <v>3</v>
      </c>
      <c r="I164" s="224"/>
      <c r="J164" s="224">
        <v>4</v>
      </c>
      <c r="K164" s="224"/>
      <c r="L164" s="220"/>
    </row>
    <row r="165" spans="1:13" ht="15.75" thickBot="1" x14ac:dyDescent="0.3">
      <c r="A165" s="214"/>
      <c r="B165" s="214"/>
      <c r="C165" s="214"/>
      <c r="D165" s="4" t="s">
        <v>11</v>
      </c>
      <c r="E165" s="5" t="s">
        <v>12</v>
      </c>
      <c r="F165" s="5" t="s">
        <v>11</v>
      </c>
      <c r="G165" s="5" t="s">
        <v>12</v>
      </c>
      <c r="H165" s="5" t="s">
        <v>11</v>
      </c>
      <c r="I165" s="5" t="s">
        <v>12</v>
      </c>
      <c r="J165" s="5" t="s">
        <v>11</v>
      </c>
      <c r="K165" s="5" t="s">
        <v>12</v>
      </c>
      <c r="L165" s="6"/>
    </row>
    <row r="166" spans="1:13" ht="15.75" x14ac:dyDescent="0.25">
      <c r="A166" s="7">
        <v>1</v>
      </c>
      <c r="B166" s="8" t="s">
        <v>13</v>
      </c>
      <c r="C166" s="9">
        <v>18</v>
      </c>
      <c r="D166" s="59">
        <f>D9+D49+D89+D127</f>
        <v>8</v>
      </c>
      <c r="E166" s="59">
        <f t="shared" ref="E166:K166" si="9">E9+E49+E89+E127</f>
        <v>0</v>
      </c>
      <c r="F166" s="59">
        <f>F9+F49+F89+F127</f>
        <v>2</v>
      </c>
      <c r="G166" s="59">
        <f t="shared" si="9"/>
        <v>0</v>
      </c>
      <c r="H166" s="59">
        <f t="shared" si="9"/>
        <v>1</v>
      </c>
      <c r="I166" s="59">
        <f t="shared" si="9"/>
        <v>0</v>
      </c>
      <c r="J166" s="59">
        <f t="shared" si="9"/>
        <v>0</v>
      </c>
      <c r="K166" s="59">
        <f t="shared" si="9"/>
        <v>0</v>
      </c>
      <c r="L166" s="60">
        <f t="shared" ref="L166:L194" si="10">D166+F166+H166</f>
        <v>11</v>
      </c>
      <c r="M166" s="61">
        <f>L9+L49+L89+L127</f>
        <v>11</v>
      </c>
    </row>
    <row r="167" spans="1:13" ht="15.75" x14ac:dyDescent="0.25">
      <c r="A167" s="7">
        <v>2</v>
      </c>
      <c r="B167" s="8" t="s">
        <v>14</v>
      </c>
      <c r="C167" s="9">
        <v>18</v>
      </c>
      <c r="D167" s="59">
        <f t="shared" ref="D167:K182" si="11">D10+D50+D90+D128</f>
        <v>7</v>
      </c>
      <c r="E167" s="59">
        <f t="shared" si="11"/>
        <v>1</v>
      </c>
      <c r="F167" s="59">
        <f t="shared" si="11"/>
        <v>4</v>
      </c>
      <c r="G167" s="59">
        <f t="shared" si="11"/>
        <v>0</v>
      </c>
      <c r="H167" s="59">
        <f t="shared" si="11"/>
        <v>0</v>
      </c>
      <c r="I167" s="59">
        <f t="shared" si="11"/>
        <v>0</v>
      </c>
      <c r="J167" s="59">
        <f t="shared" si="11"/>
        <v>0</v>
      </c>
      <c r="K167" s="59">
        <f t="shared" si="11"/>
        <v>0</v>
      </c>
      <c r="L167" s="60">
        <f t="shared" si="10"/>
        <v>11</v>
      </c>
      <c r="M167" s="62">
        <f t="shared" ref="M167:M194" si="12">L10+L50+L90+L128</f>
        <v>12</v>
      </c>
    </row>
    <row r="168" spans="1:13" ht="15.75" x14ac:dyDescent="0.25">
      <c r="A168" s="7">
        <v>3</v>
      </c>
      <c r="B168" s="8" t="s">
        <v>15</v>
      </c>
      <c r="C168" s="9">
        <v>18</v>
      </c>
      <c r="D168" s="59">
        <f t="shared" si="11"/>
        <v>95</v>
      </c>
      <c r="E168" s="59">
        <f t="shared" si="11"/>
        <v>3</v>
      </c>
      <c r="F168" s="59">
        <f t="shared" si="11"/>
        <v>35</v>
      </c>
      <c r="G168" s="59">
        <f t="shared" si="11"/>
        <v>0</v>
      </c>
      <c r="H168" s="59">
        <f t="shared" si="11"/>
        <v>7</v>
      </c>
      <c r="I168" s="59">
        <f t="shared" si="11"/>
        <v>0</v>
      </c>
      <c r="J168" s="59">
        <f t="shared" si="11"/>
        <v>0</v>
      </c>
      <c r="K168" s="59">
        <f t="shared" si="11"/>
        <v>0</v>
      </c>
      <c r="L168" s="60">
        <f t="shared" si="10"/>
        <v>137</v>
      </c>
      <c r="M168" s="62">
        <f t="shared" si="12"/>
        <v>140</v>
      </c>
    </row>
    <row r="169" spans="1:13" ht="15.75" x14ac:dyDescent="0.25">
      <c r="A169" s="7">
        <v>4</v>
      </c>
      <c r="B169" s="17" t="s">
        <v>16</v>
      </c>
      <c r="C169" s="9">
        <v>18</v>
      </c>
      <c r="D169" s="59">
        <f t="shared" si="11"/>
        <v>10</v>
      </c>
      <c r="E169" s="59">
        <f t="shared" si="11"/>
        <v>0</v>
      </c>
      <c r="F169" s="59">
        <f t="shared" si="11"/>
        <v>0</v>
      </c>
      <c r="G169" s="59">
        <f t="shared" si="11"/>
        <v>0</v>
      </c>
      <c r="H169" s="59">
        <f t="shared" si="11"/>
        <v>0</v>
      </c>
      <c r="I169" s="59">
        <f t="shared" si="11"/>
        <v>0</v>
      </c>
      <c r="J169" s="59">
        <f t="shared" si="11"/>
        <v>0</v>
      </c>
      <c r="K169" s="59">
        <f t="shared" si="11"/>
        <v>0</v>
      </c>
      <c r="L169" s="60">
        <f t="shared" si="10"/>
        <v>10</v>
      </c>
      <c r="M169" s="62">
        <f t="shared" si="12"/>
        <v>10</v>
      </c>
    </row>
    <row r="170" spans="1:13" ht="15.75" x14ac:dyDescent="0.25">
      <c r="A170" s="7">
        <v>5</v>
      </c>
      <c r="B170" s="8" t="s">
        <v>17</v>
      </c>
      <c r="C170" s="9">
        <v>18</v>
      </c>
      <c r="D170" s="59">
        <f t="shared" si="11"/>
        <v>19</v>
      </c>
      <c r="E170" s="59">
        <f t="shared" si="11"/>
        <v>2</v>
      </c>
      <c r="F170" s="59">
        <f t="shared" si="11"/>
        <v>13</v>
      </c>
      <c r="G170" s="59">
        <f t="shared" si="11"/>
        <v>0</v>
      </c>
      <c r="H170" s="59">
        <f t="shared" si="11"/>
        <v>0</v>
      </c>
      <c r="I170" s="59">
        <f t="shared" si="11"/>
        <v>0</v>
      </c>
      <c r="J170" s="59">
        <f t="shared" si="11"/>
        <v>0</v>
      </c>
      <c r="K170" s="59">
        <f t="shared" si="11"/>
        <v>0</v>
      </c>
      <c r="L170" s="60">
        <f t="shared" si="10"/>
        <v>32</v>
      </c>
      <c r="M170" s="62">
        <f t="shared" si="12"/>
        <v>34</v>
      </c>
    </row>
    <row r="171" spans="1:13" ht="15.75" x14ac:dyDescent="0.25">
      <c r="A171" s="7">
        <v>6</v>
      </c>
      <c r="B171" s="8" t="s">
        <v>18</v>
      </c>
      <c r="C171" s="9">
        <v>18</v>
      </c>
      <c r="D171" s="59">
        <f t="shared" si="11"/>
        <v>9</v>
      </c>
      <c r="E171" s="59">
        <f t="shared" si="11"/>
        <v>0</v>
      </c>
      <c r="F171" s="59">
        <f t="shared" si="11"/>
        <v>6</v>
      </c>
      <c r="G171" s="59">
        <f t="shared" si="11"/>
        <v>0</v>
      </c>
      <c r="H171" s="59">
        <f t="shared" si="11"/>
        <v>3</v>
      </c>
      <c r="I171" s="59">
        <f t="shared" si="11"/>
        <v>0</v>
      </c>
      <c r="J171" s="59">
        <f t="shared" si="11"/>
        <v>0</v>
      </c>
      <c r="K171" s="59">
        <f t="shared" si="11"/>
        <v>0</v>
      </c>
      <c r="L171" s="60">
        <f t="shared" si="10"/>
        <v>18</v>
      </c>
      <c r="M171" s="62">
        <f t="shared" si="12"/>
        <v>18</v>
      </c>
    </row>
    <row r="172" spans="1:13" ht="15.75" x14ac:dyDescent="0.25">
      <c r="A172" s="7">
        <v>7</v>
      </c>
      <c r="B172" s="8" t="s">
        <v>19</v>
      </c>
      <c r="C172" s="9">
        <v>18</v>
      </c>
      <c r="D172" s="59">
        <f t="shared" si="11"/>
        <v>9</v>
      </c>
      <c r="E172" s="59">
        <f t="shared" si="11"/>
        <v>1</v>
      </c>
      <c r="F172" s="59">
        <f t="shared" si="11"/>
        <v>4</v>
      </c>
      <c r="G172" s="59">
        <f t="shared" si="11"/>
        <v>0</v>
      </c>
      <c r="H172" s="59">
        <f t="shared" si="11"/>
        <v>0</v>
      </c>
      <c r="I172" s="59">
        <f t="shared" si="11"/>
        <v>0</v>
      </c>
      <c r="J172" s="59">
        <f t="shared" si="11"/>
        <v>0</v>
      </c>
      <c r="K172" s="59">
        <f t="shared" si="11"/>
        <v>0</v>
      </c>
      <c r="L172" s="60">
        <f t="shared" si="10"/>
        <v>13</v>
      </c>
      <c r="M172" s="62">
        <f t="shared" si="12"/>
        <v>14</v>
      </c>
    </row>
    <row r="173" spans="1:13" ht="15.75" x14ac:dyDescent="0.25">
      <c r="A173" s="7">
        <v>8</v>
      </c>
      <c r="B173" s="8" t="s">
        <v>20</v>
      </c>
      <c r="C173" s="9">
        <v>18</v>
      </c>
      <c r="D173" s="59">
        <f t="shared" si="11"/>
        <v>9</v>
      </c>
      <c r="E173" s="59">
        <f t="shared" si="11"/>
        <v>1</v>
      </c>
      <c r="F173" s="59">
        <f t="shared" si="11"/>
        <v>1</v>
      </c>
      <c r="G173" s="59">
        <f t="shared" si="11"/>
        <v>1</v>
      </c>
      <c r="H173" s="59">
        <f t="shared" si="11"/>
        <v>0</v>
      </c>
      <c r="I173" s="59">
        <f t="shared" si="11"/>
        <v>0</v>
      </c>
      <c r="J173" s="59">
        <f t="shared" si="11"/>
        <v>0</v>
      </c>
      <c r="K173" s="59">
        <f t="shared" si="11"/>
        <v>0</v>
      </c>
      <c r="L173" s="60">
        <f t="shared" si="10"/>
        <v>10</v>
      </c>
      <c r="M173" s="62">
        <f t="shared" si="12"/>
        <v>12</v>
      </c>
    </row>
    <row r="174" spans="1:13" ht="15.75" x14ac:dyDescent="0.25">
      <c r="A174" s="7">
        <v>9</v>
      </c>
      <c r="B174" s="8" t="s">
        <v>21</v>
      </c>
      <c r="C174" s="9">
        <v>18</v>
      </c>
      <c r="D174" s="59">
        <f t="shared" si="11"/>
        <v>24</v>
      </c>
      <c r="E174" s="59">
        <f t="shared" si="11"/>
        <v>1</v>
      </c>
      <c r="F174" s="59">
        <f t="shared" si="11"/>
        <v>11</v>
      </c>
      <c r="G174" s="59">
        <f t="shared" si="11"/>
        <v>0</v>
      </c>
      <c r="H174" s="59">
        <f t="shared" si="11"/>
        <v>4</v>
      </c>
      <c r="I174" s="59">
        <f t="shared" si="11"/>
        <v>0</v>
      </c>
      <c r="J174" s="59">
        <f t="shared" si="11"/>
        <v>0</v>
      </c>
      <c r="K174" s="59">
        <f t="shared" si="11"/>
        <v>0</v>
      </c>
      <c r="L174" s="60">
        <f t="shared" si="10"/>
        <v>39</v>
      </c>
      <c r="M174" s="62">
        <f t="shared" si="12"/>
        <v>40</v>
      </c>
    </row>
    <row r="175" spans="1:13" ht="15.75" x14ac:dyDescent="0.25">
      <c r="A175" s="7">
        <v>10</v>
      </c>
      <c r="B175" s="8" t="s">
        <v>22</v>
      </c>
      <c r="C175" s="9">
        <v>18</v>
      </c>
      <c r="D175" s="59">
        <f t="shared" si="11"/>
        <v>5</v>
      </c>
      <c r="E175" s="59">
        <f t="shared" si="11"/>
        <v>2</v>
      </c>
      <c r="F175" s="59">
        <f t="shared" si="11"/>
        <v>2</v>
      </c>
      <c r="G175" s="59">
        <f t="shared" si="11"/>
        <v>0</v>
      </c>
      <c r="H175" s="59">
        <f t="shared" si="11"/>
        <v>0</v>
      </c>
      <c r="I175" s="59">
        <f t="shared" si="11"/>
        <v>0</v>
      </c>
      <c r="J175" s="59">
        <f t="shared" si="11"/>
        <v>0</v>
      </c>
      <c r="K175" s="59">
        <f t="shared" si="11"/>
        <v>0</v>
      </c>
      <c r="L175" s="60">
        <f t="shared" si="10"/>
        <v>7</v>
      </c>
      <c r="M175" s="62">
        <f t="shared" si="12"/>
        <v>9</v>
      </c>
    </row>
    <row r="176" spans="1:13" ht="15.75" x14ac:dyDescent="0.25">
      <c r="A176" s="7">
        <v>11</v>
      </c>
      <c r="B176" s="8" t="s">
        <v>23</v>
      </c>
      <c r="C176" s="9">
        <v>18</v>
      </c>
      <c r="D176" s="59">
        <f t="shared" si="11"/>
        <v>0</v>
      </c>
      <c r="E176" s="59">
        <f t="shared" si="11"/>
        <v>0</v>
      </c>
      <c r="F176" s="59">
        <f t="shared" si="11"/>
        <v>0</v>
      </c>
      <c r="G176" s="59">
        <f t="shared" si="11"/>
        <v>0</v>
      </c>
      <c r="H176" s="59">
        <f t="shared" si="11"/>
        <v>0</v>
      </c>
      <c r="I176" s="59">
        <f t="shared" si="11"/>
        <v>0</v>
      </c>
      <c r="J176" s="59">
        <f t="shared" si="11"/>
        <v>0</v>
      </c>
      <c r="K176" s="59">
        <f t="shared" si="11"/>
        <v>0</v>
      </c>
      <c r="L176" s="60">
        <f t="shared" si="10"/>
        <v>0</v>
      </c>
      <c r="M176" s="62">
        <f t="shared" si="12"/>
        <v>0</v>
      </c>
    </row>
    <row r="177" spans="1:13" ht="15.75" x14ac:dyDescent="0.25">
      <c r="A177" s="7">
        <v>12</v>
      </c>
      <c r="B177" s="8" t="s">
        <v>24</v>
      </c>
      <c r="C177" s="9">
        <v>18</v>
      </c>
      <c r="D177" s="59">
        <f t="shared" si="11"/>
        <v>39</v>
      </c>
      <c r="E177" s="59">
        <f t="shared" si="11"/>
        <v>3</v>
      </c>
      <c r="F177" s="59">
        <f t="shared" si="11"/>
        <v>26</v>
      </c>
      <c r="G177" s="59">
        <f t="shared" si="11"/>
        <v>1</v>
      </c>
      <c r="H177" s="59">
        <f t="shared" si="11"/>
        <v>0</v>
      </c>
      <c r="I177" s="59">
        <f t="shared" si="11"/>
        <v>0</v>
      </c>
      <c r="J177" s="59">
        <f t="shared" si="11"/>
        <v>0</v>
      </c>
      <c r="K177" s="59">
        <f t="shared" si="11"/>
        <v>0</v>
      </c>
      <c r="L177" s="60">
        <f t="shared" si="10"/>
        <v>65</v>
      </c>
      <c r="M177" s="62">
        <f t="shared" si="12"/>
        <v>69</v>
      </c>
    </row>
    <row r="178" spans="1:13" ht="15.75" x14ac:dyDescent="0.25">
      <c r="A178" s="7">
        <v>13</v>
      </c>
      <c r="B178" s="8" t="s">
        <v>25</v>
      </c>
      <c r="C178" s="9">
        <v>18</v>
      </c>
      <c r="D178" s="59">
        <f t="shared" si="11"/>
        <v>15</v>
      </c>
      <c r="E178" s="59">
        <f t="shared" si="11"/>
        <v>2</v>
      </c>
      <c r="F178" s="59">
        <f t="shared" si="11"/>
        <v>12</v>
      </c>
      <c r="G178" s="59">
        <f t="shared" si="11"/>
        <v>1</v>
      </c>
      <c r="H178" s="59">
        <f t="shared" si="11"/>
        <v>1</v>
      </c>
      <c r="I178" s="59">
        <f t="shared" si="11"/>
        <v>0</v>
      </c>
      <c r="J178" s="59">
        <f t="shared" si="11"/>
        <v>0</v>
      </c>
      <c r="K178" s="59">
        <f t="shared" si="11"/>
        <v>0</v>
      </c>
      <c r="L178" s="60">
        <f t="shared" si="10"/>
        <v>28</v>
      </c>
      <c r="M178" s="62">
        <f t="shared" si="12"/>
        <v>31</v>
      </c>
    </row>
    <row r="179" spans="1:13" ht="15.75" x14ac:dyDescent="0.25">
      <c r="A179" s="7">
        <v>14</v>
      </c>
      <c r="B179" s="8" t="s">
        <v>26</v>
      </c>
      <c r="C179" s="9">
        <v>18</v>
      </c>
      <c r="D179" s="59">
        <f t="shared" si="11"/>
        <v>22</v>
      </c>
      <c r="E179" s="59">
        <f t="shared" si="11"/>
        <v>2</v>
      </c>
      <c r="F179" s="59">
        <f t="shared" si="11"/>
        <v>21</v>
      </c>
      <c r="G179" s="59">
        <f t="shared" si="11"/>
        <v>1</v>
      </c>
      <c r="H179" s="59">
        <f t="shared" si="11"/>
        <v>1</v>
      </c>
      <c r="I179" s="59">
        <f t="shared" si="11"/>
        <v>0</v>
      </c>
      <c r="J179" s="59">
        <f t="shared" si="11"/>
        <v>0</v>
      </c>
      <c r="K179" s="59">
        <f t="shared" si="11"/>
        <v>0</v>
      </c>
      <c r="L179" s="60">
        <f t="shared" si="10"/>
        <v>44</v>
      </c>
      <c r="M179" s="62">
        <f t="shared" si="12"/>
        <v>47</v>
      </c>
    </row>
    <row r="180" spans="1:13" ht="15.75" x14ac:dyDescent="0.25">
      <c r="A180" s="7">
        <v>15</v>
      </c>
      <c r="B180" s="8" t="s">
        <v>27</v>
      </c>
      <c r="C180" s="9">
        <v>18</v>
      </c>
      <c r="D180" s="59">
        <f t="shared" si="11"/>
        <v>43</v>
      </c>
      <c r="E180" s="59">
        <f t="shared" si="11"/>
        <v>2</v>
      </c>
      <c r="F180" s="59">
        <f t="shared" si="11"/>
        <v>9</v>
      </c>
      <c r="G180" s="59">
        <f t="shared" si="11"/>
        <v>0</v>
      </c>
      <c r="H180" s="59">
        <f t="shared" si="11"/>
        <v>1</v>
      </c>
      <c r="I180" s="59">
        <f t="shared" si="11"/>
        <v>0</v>
      </c>
      <c r="J180" s="59">
        <f t="shared" si="11"/>
        <v>0</v>
      </c>
      <c r="K180" s="59">
        <f t="shared" si="11"/>
        <v>0</v>
      </c>
      <c r="L180" s="60">
        <f t="shared" si="10"/>
        <v>53</v>
      </c>
      <c r="M180" s="62">
        <f t="shared" si="12"/>
        <v>55</v>
      </c>
    </row>
    <row r="181" spans="1:13" ht="15.75" x14ac:dyDescent="0.25">
      <c r="A181" s="7">
        <v>16</v>
      </c>
      <c r="B181" s="8" t="s">
        <v>28</v>
      </c>
      <c r="C181" s="9">
        <v>18</v>
      </c>
      <c r="D181" s="59">
        <f t="shared" si="11"/>
        <v>5</v>
      </c>
      <c r="E181" s="59">
        <f t="shared" si="11"/>
        <v>1</v>
      </c>
      <c r="F181" s="59">
        <f t="shared" si="11"/>
        <v>2</v>
      </c>
      <c r="G181" s="59">
        <f t="shared" si="11"/>
        <v>0</v>
      </c>
      <c r="H181" s="59">
        <f t="shared" si="11"/>
        <v>0</v>
      </c>
      <c r="I181" s="59">
        <f t="shared" si="11"/>
        <v>0</v>
      </c>
      <c r="J181" s="59">
        <f t="shared" si="11"/>
        <v>0</v>
      </c>
      <c r="K181" s="59">
        <f t="shared" si="11"/>
        <v>0</v>
      </c>
      <c r="L181" s="60">
        <f t="shared" si="10"/>
        <v>7</v>
      </c>
      <c r="M181" s="62">
        <f t="shared" si="12"/>
        <v>8</v>
      </c>
    </row>
    <row r="182" spans="1:13" ht="15.75" x14ac:dyDescent="0.25">
      <c r="A182" s="7">
        <v>17</v>
      </c>
      <c r="B182" s="8" t="s">
        <v>29</v>
      </c>
      <c r="C182" s="9">
        <v>18</v>
      </c>
      <c r="D182" s="59">
        <f t="shared" si="11"/>
        <v>6</v>
      </c>
      <c r="E182" s="59">
        <f t="shared" si="11"/>
        <v>0</v>
      </c>
      <c r="F182" s="59">
        <f t="shared" si="11"/>
        <v>3</v>
      </c>
      <c r="G182" s="59">
        <f t="shared" si="11"/>
        <v>0</v>
      </c>
      <c r="H182" s="59">
        <f t="shared" si="11"/>
        <v>0</v>
      </c>
      <c r="I182" s="59">
        <f t="shared" si="11"/>
        <v>0</v>
      </c>
      <c r="J182" s="59">
        <f t="shared" si="11"/>
        <v>0</v>
      </c>
      <c r="K182" s="59">
        <f t="shared" si="11"/>
        <v>0</v>
      </c>
      <c r="L182" s="60">
        <f t="shared" si="10"/>
        <v>9</v>
      </c>
      <c r="M182" s="62">
        <f t="shared" si="12"/>
        <v>9</v>
      </c>
    </row>
    <row r="183" spans="1:13" ht="15.75" x14ac:dyDescent="0.25">
      <c r="A183" s="7">
        <v>18</v>
      </c>
      <c r="B183" s="8" t="s">
        <v>30</v>
      </c>
      <c r="C183" s="9">
        <v>18</v>
      </c>
      <c r="D183" s="59">
        <f t="shared" ref="D183:K194" si="13">D26+D66+D106+D144</f>
        <v>4</v>
      </c>
      <c r="E183" s="59">
        <f t="shared" si="13"/>
        <v>0</v>
      </c>
      <c r="F183" s="59">
        <f t="shared" si="13"/>
        <v>2</v>
      </c>
      <c r="G183" s="59">
        <f t="shared" si="13"/>
        <v>0</v>
      </c>
      <c r="H183" s="59">
        <f t="shared" si="13"/>
        <v>2</v>
      </c>
      <c r="I183" s="59">
        <f t="shared" si="13"/>
        <v>0</v>
      </c>
      <c r="J183" s="59">
        <f t="shared" si="13"/>
        <v>0</v>
      </c>
      <c r="K183" s="59">
        <f t="shared" si="13"/>
        <v>0</v>
      </c>
      <c r="L183" s="60">
        <f t="shared" si="10"/>
        <v>8</v>
      </c>
      <c r="M183" s="62">
        <f t="shared" si="12"/>
        <v>8</v>
      </c>
    </row>
    <row r="184" spans="1:13" ht="15.75" x14ac:dyDescent="0.25">
      <c r="A184" s="7">
        <v>19</v>
      </c>
      <c r="B184" s="8" t="s">
        <v>31</v>
      </c>
      <c r="C184" s="9">
        <v>18</v>
      </c>
      <c r="D184" s="59">
        <f t="shared" si="13"/>
        <v>18</v>
      </c>
      <c r="E184" s="59">
        <f t="shared" si="13"/>
        <v>0</v>
      </c>
      <c r="F184" s="59">
        <f t="shared" si="13"/>
        <v>20</v>
      </c>
      <c r="G184" s="59">
        <f t="shared" si="13"/>
        <v>0</v>
      </c>
      <c r="H184" s="59">
        <f t="shared" si="13"/>
        <v>1</v>
      </c>
      <c r="I184" s="59">
        <f t="shared" si="13"/>
        <v>0</v>
      </c>
      <c r="J184" s="59">
        <f t="shared" si="13"/>
        <v>0</v>
      </c>
      <c r="K184" s="59">
        <f t="shared" si="13"/>
        <v>0</v>
      </c>
      <c r="L184" s="60">
        <f t="shared" si="10"/>
        <v>39</v>
      </c>
      <c r="M184" s="62">
        <f t="shared" si="12"/>
        <v>39</v>
      </c>
    </row>
    <row r="185" spans="1:13" ht="15.75" x14ac:dyDescent="0.25">
      <c r="A185" s="7">
        <v>20</v>
      </c>
      <c r="B185" s="8" t="s">
        <v>32</v>
      </c>
      <c r="C185" s="9">
        <v>18</v>
      </c>
      <c r="D185" s="59">
        <f t="shared" si="13"/>
        <v>4</v>
      </c>
      <c r="E185" s="59">
        <f t="shared" si="13"/>
        <v>0</v>
      </c>
      <c r="F185" s="59">
        <f t="shared" si="13"/>
        <v>1</v>
      </c>
      <c r="G185" s="59">
        <f t="shared" si="13"/>
        <v>0</v>
      </c>
      <c r="H185" s="59">
        <f t="shared" si="13"/>
        <v>0</v>
      </c>
      <c r="I185" s="59">
        <f t="shared" si="13"/>
        <v>0</v>
      </c>
      <c r="J185" s="59">
        <f t="shared" si="13"/>
        <v>0</v>
      </c>
      <c r="K185" s="59">
        <f t="shared" si="13"/>
        <v>0</v>
      </c>
      <c r="L185" s="60">
        <f t="shared" si="10"/>
        <v>5</v>
      </c>
      <c r="M185" s="62">
        <f t="shared" si="12"/>
        <v>5</v>
      </c>
    </row>
    <row r="186" spans="1:13" ht="15.75" x14ac:dyDescent="0.25">
      <c r="A186" s="7">
        <v>21</v>
      </c>
      <c r="B186" s="8" t="s">
        <v>33</v>
      </c>
      <c r="C186" s="9">
        <v>18</v>
      </c>
      <c r="D186" s="59">
        <f t="shared" si="13"/>
        <v>4</v>
      </c>
      <c r="E186" s="59">
        <f t="shared" si="13"/>
        <v>0</v>
      </c>
      <c r="F186" s="59">
        <f t="shared" si="13"/>
        <v>3</v>
      </c>
      <c r="G186" s="59">
        <f t="shared" si="13"/>
        <v>0</v>
      </c>
      <c r="H186" s="59">
        <f t="shared" si="13"/>
        <v>0</v>
      </c>
      <c r="I186" s="59">
        <f t="shared" si="13"/>
        <v>0</v>
      </c>
      <c r="J186" s="59">
        <f t="shared" si="13"/>
        <v>0</v>
      </c>
      <c r="K186" s="59">
        <f t="shared" si="13"/>
        <v>0</v>
      </c>
      <c r="L186" s="60">
        <f t="shared" si="10"/>
        <v>7</v>
      </c>
      <c r="M186" s="62">
        <f t="shared" si="12"/>
        <v>7</v>
      </c>
    </row>
    <row r="187" spans="1:13" ht="15.75" x14ac:dyDescent="0.25">
      <c r="A187" s="7">
        <v>22</v>
      </c>
      <c r="B187" s="8" t="s">
        <v>34</v>
      </c>
      <c r="C187" s="9">
        <v>18</v>
      </c>
      <c r="D187" s="59">
        <f t="shared" si="13"/>
        <v>32</v>
      </c>
      <c r="E187" s="59">
        <f t="shared" si="13"/>
        <v>1</v>
      </c>
      <c r="F187" s="59">
        <f t="shared" si="13"/>
        <v>15</v>
      </c>
      <c r="G187" s="59">
        <f t="shared" si="13"/>
        <v>0</v>
      </c>
      <c r="H187" s="59">
        <f t="shared" si="13"/>
        <v>2</v>
      </c>
      <c r="I187" s="59">
        <f t="shared" si="13"/>
        <v>0</v>
      </c>
      <c r="J187" s="59">
        <f t="shared" si="13"/>
        <v>0</v>
      </c>
      <c r="K187" s="59">
        <f t="shared" si="13"/>
        <v>0</v>
      </c>
      <c r="L187" s="60">
        <f t="shared" si="10"/>
        <v>49</v>
      </c>
      <c r="M187" s="62">
        <f t="shared" si="12"/>
        <v>50</v>
      </c>
    </row>
    <row r="188" spans="1:13" ht="15.75" x14ac:dyDescent="0.25">
      <c r="A188" s="7">
        <v>23</v>
      </c>
      <c r="B188" s="8" t="s">
        <v>35</v>
      </c>
      <c r="C188" s="9">
        <v>18</v>
      </c>
      <c r="D188" s="59">
        <f t="shared" si="13"/>
        <v>5</v>
      </c>
      <c r="E188" s="59">
        <f t="shared" si="13"/>
        <v>0</v>
      </c>
      <c r="F188" s="59">
        <f t="shared" si="13"/>
        <v>7</v>
      </c>
      <c r="G188" s="59">
        <f t="shared" si="13"/>
        <v>0</v>
      </c>
      <c r="H188" s="59">
        <f t="shared" si="13"/>
        <v>0</v>
      </c>
      <c r="I188" s="59">
        <f t="shared" si="13"/>
        <v>0</v>
      </c>
      <c r="J188" s="59">
        <f t="shared" si="13"/>
        <v>0</v>
      </c>
      <c r="K188" s="59">
        <f t="shared" si="13"/>
        <v>0</v>
      </c>
      <c r="L188" s="60">
        <f t="shared" si="10"/>
        <v>12</v>
      </c>
      <c r="M188" s="62">
        <f t="shared" si="12"/>
        <v>12</v>
      </c>
    </row>
    <row r="189" spans="1:13" ht="15.75" x14ac:dyDescent="0.25">
      <c r="A189" s="7">
        <v>24</v>
      </c>
      <c r="B189" s="8" t="s">
        <v>36</v>
      </c>
      <c r="C189" s="9">
        <v>18</v>
      </c>
      <c r="D189" s="59">
        <f t="shared" si="13"/>
        <v>9</v>
      </c>
      <c r="E189" s="59">
        <f t="shared" si="13"/>
        <v>0</v>
      </c>
      <c r="F189" s="59">
        <f t="shared" si="13"/>
        <v>4</v>
      </c>
      <c r="G189" s="59">
        <f t="shared" si="13"/>
        <v>0</v>
      </c>
      <c r="H189" s="59">
        <f t="shared" si="13"/>
        <v>0</v>
      </c>
      <c r="I189" s="59">
        <f t="shared" si="13"/>
        <v>0</v>
      </c>
      <c r="J189" s="59">
        <f t="shared" si="13"/>
        <v>0</v>
      </c>
      <c r="K189" s="59">
        <f t="shared" si="13"/>
        <v>0</v>
      </c>
      <c r="L189" s="60">
        <f t="shared" si="10"/>
        <v>13</v>
      </c>
      <c r="M189" s="62">
        <f t="shared" si="12"/>
        <v>13</v>
      </c>
    </row>
    <row r="190" spans="1:13" ht="15.75" x14ac:dyDescent="0.25">
      <c r="A190" s="7">
        <v>25</v>
      </c>
      <c r="B190" s="18" t="s">
        <v>37</v>
      </c>
      <c r="C190" s="19">
        <v>18</v>
      </c>
      <c r="D190" s="59">
        <f t="shared" si="13"/>
        <v>21</v>
      </c>
      <c r="E190" s="59">
        <f t="shared" si="13"/>
        <v>0</v>
      </c>
      <c r="F190" s="59">
        <f t="shared" si="13"/>
        <v>7</v>
      </c>
      <c r="G190" s="59">
        <f t="shared" si="13"/>
        <v>2</v>
      </c>
      <c r="H190" s="59">
        <f t="shared" si="13"/>
        <v>0</v>
      </c>
      <c r="I190" s="59">
        <f t="shared" si="13"/>
        <v>0</v>
      </c>
      <c r="J190" s="59">
        <f t="shared" si="13"/>
        <v>0</v>
      </c>
      <c r="K190" s="59">
        <f t="shared" si="13"/>
        <v>0</v>
      </c>
      <c r="L190" s="60">
        <f t="shared" si="10"/>
        <v>28</v>
      </c>
      <c r="M190" s="62">
        <f t="shared" si="12"/>
        <v>30</v>
      </c>
    </row>
    <row r="191" spans="1:13" ht="15.75" x14ac:dyDescent="0.25">
      <c r="A191" s="7">
        <v>26</v>
      </c>
      <c r="B191" s="8" t="s">
        <v>38</v>
      </c>
      <c r="C191" s="22">
        <v>18</v>
      </c>
      <c r="D191" s="59">
        <f t="shared" si="13"/>
        <v>45</v>
      </c>
      <c r="E191" s="59">
        <f t="shared" si="13"/>
        <v>2</v>
      </c>
      <c r="F191" s="59">
        <f t="shared" si="13"/>
        <v>22</v>
      </c>
      <c r="G191" s="59">
        <f t="shared" si="13"/>
        <v>1</v>
      </c>
      <c r="H191" s="59">
        <f t="shared" si="13"/>
        <v>7</v>
      </c>
      <c r="I191" s="59">
        <f t="shared" si="13"/>
        <v>0</v>
      </c>
      <c r="J191" s="59">
        <f t="shared" si="13"/>
        <v>0</v>
      </c>
      <c r="K191" s="59">
        <f t="shared" si="13"/>
        <v>0</v>
      </c>
      <c r="L191" s="60">
        <f t="shared" si="10"/>
        <v>74</v>
      </c>
      <c r="M191" s="62">
        <f t="shared" si="12"/>
        <v>77</v>
      </c>
    </row>
    <row r="192" spans="1:13" ht="15.75" x14ac:dyDescent="0.25">
      <c r="A192" s="7">
        <v>27</v>
      </c>
      <c r="B192" s="18" t="s">
        <v>39</v>
      </c>
      <c r="C192" s="22">
        <v>18</v>
      </c>
      <c r="D192" s="59">
        <f t="shared" si="13"/>
        <v>0</v>
      </c>
      <c r="E192" s="59">
        <f t="shared" si="13"/>
        <v>0</v>
      </c>
      <c r="F192" s="59">
        <f t="shared" si="13"/>
        <v>0</v>
      </c>
      <c r="G192" s="59">
        <f t="shared" si="13"/>
        <v>0</v>
      </c>
      <c r="H192" s="59">
        <f t="shared" si="13"/>
        <v>0</v>
      </c>
      <c r="I192" s="59">
        <f t="shared" si="13"/>
        <v>0</v>
      </c>
      <c r="J192" s="59">
        <f t="shared" si="13"/>
        <v>0</v>
      </c>
      <c r="K192" s="59">
        <f t="shared" si="13"/>
        <v>0</v>
      </c>
      <c r="L192" s="60">
        <f t="shared" si="10"/>
        <v>0</v>
      </c>
      <c r="M192" s="62">
        <f t="shared" si="12"/>
        <v>0</v>
      </c>
    </row>
    <row r="193" spans="1:13" ht="15.75" x14ac:dyDescent="0.25">
      <c r="A193" s="7">
        <v>28</v>
      </c>
      <c r="B193" s="18" t="s">
        <v>40</v>
      </c>
      <c r="C193" s="22">
        <v>18</v>
      </c>
      <c r="D193" s="59">
        <f t="shared" si="13"/>
        <v>0</v>
      </c>
      <c r="E193" s="59">
        <f t="shared" si="13"/>
        <v>0</v>
      </c>
      <c r="F193" s="59">
        <f t="shared" si="13"/>
        <v>0</v>
      </c>
      <c r="G193" s="59">
        <f t="shared" si="13"/>
        <v>0</v>
      </c>
      <c r="H193" s="59">
        <f t="shared" si="13"/>
        <v>0</v>
      </c>
      <c r="I193" s="59">
        <f t="shared" si="13"/>
        <v>0</v>
      </c>
      <c r="J193" s="59">
        <f t="shared" si="13"/>
        <v>0</v>
      </c>
      <c r="K193" s="59">
        <f t="shared" si="13"/>
        <v>0</v>
      </c>
      <c r="L193" s="60">
        <f t="shared" si="10"/>
        <v>0</v>
      </c>
      <c r="M193" s="62">
        <f t="shared" si="12"/>
        <v>0</v>
      </c>
    </row>
    <row r="194" spans="1:13" ht="20.25" customHeight="1" thickBot="1" x14ac:dyDescent="0.3">
      <c r="A194" s="40">
        <v>29</v>
      </c>
      <c r="B194" s="18" t="s">
        <v>41</v>
      </c>
      <c r="C194" s="22">
        <v>18</v>
      </c>
      <c r="D194" s="59">
        <f t="shared" si="13"/>
        <v>0</v>
      </c>
      <c r="E194" s="59">
        <f t="shared" si="13"/>
        <v>0</v>
      </c>
      <c r="F194" s="59">
        <f t="shared" si="13"/>
        <v>0</v>
      </c>
      <c r="G194" s="59">
        <f t="shared" si="13"/>
        <v>0</v>
      </c>
      <c r="H194" s="59">
        <f t="shared" si="13"/>
        <v>0</v>
      </c>
      <c r="I194" s="59">
        <f t="shared" si="13"/>
        <v>0</v>
      </c>
      <c r="J194" s="59">
        <f t="shared" si="13"/>
        <v>0</v>
      </c>
      <c r="K194" s="59">
        <f t="shared" si="13"/>
        <v>0</v>
      </c>
      <c r="L194" s="60">
        <f t="shared" si="10"/>
        <v>0</v>
      </c>
      <c r="M194" s="62">
        <f t="shared" si="12"/>
        <v>0</v>
      </c>
    </row>
    <row r="195" spans="1:13" ht="15.75" x14ac:dyDescent="0.25">
      <c r="A195" s="234" t="s">
        <v>42</v>
      </c>
      <c r="B195" s="234"/>
      <c r="C195" s="63">
        <v>18</v>
      </c>
      <c r="D195" s="64">
        <f>D38+D78+D118+D156</f>
        <v>467</v>
      </c>
      <c r="E195" s="65">
        <f t="shared" ref="E195:K195" si="14">E38+E78+E118+E156</f>
        <v>24</v>
      </c>
      <c r="F195" s="66">
        <f t="shared" si="14"/>
        <v>232</v>
      </c>
      <c r="G195" s="65">
        <f t="shared" si="14"/>
        <v>7</v>
      </c>
      <c r="H195" s="63">
        <f t="shared" si="14"/>
        <v>30</v>
      </c>
      <c r="I195" s="63">
        <f t="shared" si="14"/>
        <v>0</v>
      </c>
      <c r="J195" s="63">
        <f t="shared" si="14"/>
        <v>0</v>
      </c>
      <c r="K195" s="63">
        <f t="shared" si="14"/>
        <v>0</v>
      </c>
      <c r="L195" s="67">
        <f>SUM(D195:K195)</f>
        <v>760</v>
      </c>
      <c r="M195" s="132">
        <f>SUM(M166:M194)</f>
        <v>760</v>
      </c>
    </row>
    <row r="196" spans="1:13" ht="15.75" x14ac:dyDescent="0.25">
      <c r="A196" s="234" t="s">
        <v>43</v>
      </c>
      <c r="B196" s="234"/>
      <c r="C196" s="69">
        <v>18</v>
      </c>
      <c r="D196" s="70">
        <f t="shared" ref="D196:K196" si="15">SUM(D166:D190)</f>
        <v>422</v>
      </c>
      <c r="E196" s="120">
        <f t="shared" si="15"/>
        <v>22</v>
      </c>
      <c r="F196" s="70">
        <f t="shared" si="15"/>
        <v>210</v>
      </c>
      <c r="G196" s="120">
        <f t="shared" si="15"/>
        <v>6</v>
      </c>
      <c r="H196" s="70">
        <f t="shared" si="15"/>
        <v>23</v>
      </c>
      <c r="I196" s="70">
        <f t="shared" si="15"/>
        <v>0</v>
      </c>
      <c r="J196" s="70">
        <f t="shared" si="15"/>
        <v>0</v>
      </c>
      <c r="K196" s="70">
        <f t="shared" si="15"/>
        <v>0</v>
      </c>
      <c r="L196" s="73">
        <f>D196+F196+H196+E196+G196+I196+J196+K196</f>
        <v>683</v>
      </c>
      <c r="M196" s="73">
        <f>SUM(M166:M190)</f>
        <v>683</v>
      </c>
    </row>
  </sheetData>
  <protectedRanges>
    <protectedRange sqref="G9:G37 E9:E37 E49:E77 G49:G77 I49:I77 E89:E117 G89:G117 I89:I117 H49:H79 H89:H119 H9:H39 K49:K77 K89:K117 J49:J79 J89:J119 J9:J39 G127:G155 E127:E155 I127:I155 H127:H157 K127:K155 J127:J157" name="Діапазон2"/>
    <protectedRange sqref="I9:I37 G9:G37 E9:E37 E49:E77 G49:G77 I49:I77 E89:E117 G89:G117 I89:I117 K9:K37 K49:K77 K89:K117 G127:G155 E127:E155 I127:I155 K127:K155" name="Діапазон1"/>
  </protectedRanges>
  <mergeCells count="81">
    <mergeCell ref="A1:I1"/>
    <mergeCell ref="A4:B4"/>
    <mergeCell ref="A5:A8"/>
    <mergeCell ref="B5:B8"/>
    <mergeCell ref="C5:C8"/>
    <mergeCell ref="D5:K5"/>
    <mergeCell ref="L45:L47"/>
    <mergeCell ref="D46:E46"/>
    <mergeCell ref="F46:G46"/>
    <mergeCell ref="H46:I46"/>
    <mergeCell ref="J46:K46"/>
    <mergeCell ref="D47:E47"/>
    <mergeCell ref="F47:G47"/>
    <mergeCell ref="H47:I47"/>
    <mergeCell ref="J47:K47"/>
    <mergeCell ref="L5:L7"/>
    <mergeCell ref="D6:E6"/>
    <mergeCell ref="F6:G6"/>
    <mergeCell ref="H6:I6"/>
    <mergeCell ref="J6:K6"/>
    <mergeCell ref="D7:E7"/>
    <mergeCell ref="F7:G7"/>
    <mergeCell ref="H7:I7"/>
    <mergeCell ref="J7:K7"/>
    <mergeCell ref="A38:B38"/>
    <mergeCell ref="A39:B39"/>
    <mergeCell ref="A44:B44"/>
    <mergeCell ref="A45:A48"/>
    <mergeCell ref="B45:B48"/>
    <mergeCell ref="A78:B78"/>
    <mergeCell ref="C45:C48"/>
    <mergeCell ref="D45:K45"/>
    <mergeCell ref="A79:B79"/>
    <mergeCell ref="A84:B84"/>
    <mergeCell ref="A85:A88"/>
    <mergeCell ref="B85:B88"/>
    <mergeCell ref="C123:C126"/>
    <mergeCell ref="C85:C88"/>
    <mergeCell ref="A118:B118"/>
    <mergeCell ref="A119:B119"/>
    <mergeCell ref="A122:B122"/>
    <mergeCell ref="A123:A126"/>
    <mergeCell ref="B123:B126"/>
    <mergeCell ref="D85:K85"/>
    <mergeCell ref="L85:L87"/>
    <mergeCell ref="D86:E86"/>
    <mergeCell ref="F86:G86"/>
    <mergeCell ref="H86:I86"/>
    <mergeCell ref="J86:K86"/>
    <mergeCell ref="D87:E87"/>
    <mergeCell ref="F87:G87"/>
    <mergeCell ref="H87:I87"/>
    <mergeCell ref="J87:K87"/>
    <mergeCell ref="D123:K123"/>
    <mergeCell ref="L123:L125"/>
    <mergeCell ref="D124:E124"/>
    <mergeCell ref="F124:G124"/>
    <mergeCell ref="H124:I124"/>
    <mergeCell ref="J124:K124"/>
    <mergeCell ref="D125:E125"/>
    <mergeCell ref="F125:G125"/>
    <mergeCell ref="H125:I125"/>
    <mergeCell ref="J125:K125"/>
    <mergeCell ref="A156:B156"/>
    <mergeCell ref="A157:B157"/>
    <mergeCell ref="A161:B161"/>
    <mergeCell ref="A162:A165"/>
    <mergeCell ref="B162:B165"/>
    <mergeCell ref="A195:B195"/>
    <mergeCell ref="A196:B196"/>
    <mergeCell ref="D162:K162"/>
    <mergeCell ref="L162:L164"/>
    <mergeCell ref="D163:E163"/>
    <mergeCell ref="F163:G163"/>
    <mergeCell ref="H163:I163"/>
    <mergeCell ref="J163:K163"/>
    <mergeCell ref="D164:E164"/>
    <mergeCell ref="F164:G164"/>
    <mergeCell ref="H164:I164"/>
    <mergeCell ref="J164:K164"/>
    <mergeCell ref="C162:C165"/>
  </mergeCells>
  <pageMargins left="0.7" right="0.7" top="0.75" bottom="0.75" header="0.3" footer="0.3"/>
  <ignoredErrors>
    <ignoredError sqref="L9:L37" formulaRange="1"/>
  </ignoredError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593716-A459-4A6C-A142-F11560AA3298}">
  <dimension ref="A1:Q196"/>
  <sheetViews>
    <sheetView topLeftCell="A151" zoomScale="67" zoomScaleNormal="67" workbookViewId="0">
      <selection activeCell="N169" sqref="N169"/>
    </sheetView>
  </sheetViews>
  <sheetFormatPr defaultRowHeight="15" x14ac:dyDescent="0.25"/>
  <cols>
    <col min="1" max="1" width="5.28515625" customWidth="1"/>
    <col min="2" max="2" width="24" customWidth="1"/>
    <col min="4" max="4" width="11" customWidth="1"/>
    <col min="6" max="6" width="10.5703125" customWidth="1"/>
    <col min="8" max="8" width="10.42578125" customWidth="1"/>
    <col min="10" max="10" width="10.42578125" customWidth="1"/>
    <col min="257" max="257" width="5.28515625" customWidth="1"/>
    <col min="258" max="258" width="24" customWidth="1"/>
    <col min="260" max="260" width="11" customWidth="1"/>
    <col min="262" max="262" width="10.5703125" customWidth="1"/>
    <col min="264" max="264" width="10.42578125" customWidth="1"/>
    <col min="266" max="266" width="10.42578125" customWidth="1"/>
    <col min="513" max="513" width="5.28515625" customWidth="1"/>
    <col min="514" max="514" width="24" customWidth="1"/>
    <col min="516" max="516" width="11" customWidth="1"/>
    <col min="518" max="518" width="10.5703125" customWidth="1"/>
    <col min="520" max="520" width="10.42578125" customWidth="1"/>
    <col min="522" max="522" width="10.42578125" customWidth="1"/>
    <col min="769" max="769" width="5.28515625" customWidth="1"/>
    <col min="770" max="770" width="24" customWidth="1"/>
    <col min="772" max="772" width="11" customWidth="1"/>
    <col min="774" max="774" width="10.5703125" customWidth="1"/>
    <col min="776" max="776" width="10.42578125" customWidth="1"/>
    <col min="778" max="778" width="10.42578125" customWidth="1"/>
    <col min="1025" max="1025" width="5.28515625" customWidth="1"/>
    <col min="1026" max="1026" width="24" customWidth="1"/>
    <col min="1028" max="1028" width="11" customWidth="1"/>
    <col min="1030" max="1030" width="10.5703125" customWidth="1"/>
    <col min="1032" max="1032" width="10.42578125" customWidth="1"/>
    <col min="1034" max="1034" width="10.42578125" customWidth="1"/>
    <col min="1281" max="1281" width="5.28515625" customWidth="1"/>
    <col min="1282" max="1282" width="24" customWidth="1"/>
    <col min="1284" max="1284" width="11" customWidth="1"/>
    <col min="1286" max="1286" width="10.5703125" customWidth="1"/>
    <col min="1288" max="1288" width="10.42578125" customWidth="1"/>
    <col min="1290" max="1290" width="10.42578125" customWidth="1"/>
    <col min="1537" max="1537" width="5.28515625" customWidth="1"/>
    <col min="1538" max="1538" width="24" customWidth="1"/>
    <col min="1540" max="1540" width="11" customWidth="1"/>
    <col min="1542" max="1542" width="10.5703125" customWidth="1"/>
    <col min="1544" max="1544" width="10.42578125" customWidth="1"/>
    <col min="1546" max="1546" width="10.42578125" customWidth="1"/>
    <col min="1793" max="1793" width="5.28515625" customWidth="1"/>
    <col min="1794" max="1794" width="24" customWidth="1"/>
    <col min="1796" max="1796" width="11" customWidth="1"/>
    <col min="1798" max="1798" width="10.5703125" customWidth="1"/>
    <col min="1800" max="1800" width="10.42578125" customWidth="1"/>
    <col min="1802" max="1802" width="10.42578125" customWidth="1"/>
    <col min="2049" max="2049" width="5.28515625" customWidth="1"/>
    <col min="2050" max="2050" width="24" customWidth="1"/>
    <col min="2052" max="2052" width="11" customWidth="1"/>
    <col min="2054" max="2054" width="10.5703125" customWidth="1"/>
    <col min="2056" max="2056" width="10.42578125" customWidth="1"/>
    <col min="2058" max="2058" width="10.42578125" customWidth="1"/>
    <col min="2305" max="2305" width="5.28515625" customWidth="1"/>
    <col min="2306" max="2306" width="24" customWidth="1"/>
    <col min="2308" max="2308" width="11" customWidth="1"/>
    <col min="2310" max="2310" width="10.5703125" customWidth="1"/>
    <col min="2312" max="2312" width="10.42578125" customWidth="1"/>
    <col min="2314" max="2314" width="10.42578125" customWidth="1"/>
    <col min="2561" max="2561" width="5.28515625" customWidth="1"/>
    <col min="2562" max="2562" width="24" customWidth="1"/>
    <col min="2564" max="2564" width="11" customWidth="1"/>
    <col min="2566" max="2566" width="10.5703125" customWidth="1"/>
    <col min="2568" max="2568" width="10.42578125" customWidth="1"/>
    <col min="2570" max="2570" width="10.42578125" customWidth="1"/>
    <col min="2817" max="2817" width="5.28515625" customWidth="1"/>
    <col min="2818" max="2818" width="24" customWidth="1"/>
    <col min="2820" max="2820" width="11" customWidth="1"/>
    <col min="2822" max="2822" width="10.5703125" customWidth="1"/>
    <col min="2824" max="2824" width="10.42578125" customWidth="1"/>
    <col min="2826" max="2826" width="10.42578125" customWidth="1"/>
    <col min="3073" max="3073" width="5.28515625" customWidth="1"/>
    <col min="3074" max="3074" width="24" customWidth="1"/>
    <col min="3076" max="3076" width="11" customWidth="1"/>
    <col min="3078" max="3078" width="10.5703125" customWidth="1"/>
    <col min="3080" max="3080" width="10.42578125" customWidth="1"/>
    <col min="3082" max="3082" width="10.42578125" customWidth="1"/>
    <col min="3329" max="3329" width="5.28515625" customWidth="1"/>
    <col min="3330" max="3330" width="24" customWidth="1"/>
    <col min="3332" max="3332" width="11" customWidth="1"/>
    <col min="3334" max="3334" width="10.5703125" customWidth="1"/>
    <col min="3336" max="3336" width="10.42578125" customWidth="1"/>
    <col min="3338" max="3338" width="10.42578125" customWidth="1"/>
    <col min="3585" max="3585" width="5.28515625" customWidth="1"/>
    <col min="3586" max="3586" width="24" customWidth="1"/>
    <col min="3588" max="3588" width="11" customWidth="1"/>
    <col min="3590" max="3590" width="10.5703125" customWidth="1"/>
    <col min="3592" max="3592" width="10.42578125" customWidth="1"/>
    <col min="3594" max="3594" width="10.42578125" customWidth="1"/>
    <col min="3841" max="3841" width="5.28515625" customWidth="1"/>
    <col min="3842" max="3842" width="24" customWidth="1"/>
    <col min="3844" max="3844" width="11" customWidth="1"/>
    <col min="3846" max="3846" width="10.5703125" customWidth="1"/>
    <col min="3848" max="3848" width="10.42578125" customWidth="1"/>
    <col min="3850" max="3850" width="10.42578125" customWidth="1"/>
    <col min="4097" max="4097" width="5.28515625" customWidth="1"/>
    <col min="4098" max="4098" width="24" customWidth="1"/>
    <col min="4100" max="4100" width="11" customWidth="1"/>
    <col min="4102" max="4102" width="10.5703125" customWidth="1"/>
    <col min="4104" max="4104" width="10.42578125" customWidth="1"/>
    <col min="4106" max="4106" width="10.42578125" customWidth="1"/>
    <col min="4353" max="4353" width="5.28515625" customWidth="1"/>
    <col min="4354" max="4354" width="24" customWidth="1"/>
    <col min="4356" max="4356" width="11" customWidth="1"/>
    <col min="4358" max="4358" width="10.5703125" customWidth="1"/>
    <col min="4360" max="4360" width="10.42578125" customWidth="1"/>
    <col min="4362" max="4362" width="10.42578125" customWidth="1"/>
    <col min="4609" max="4609" width="5.28515625" customWidth="1"/>
    <col min="4610" max="4610" width="24" customWidth="1"/>
    <col min="4612" max="4612" width="11" customWidth="1"/>
    <col min="4614" max="4614" width="10.5703125" customWidth="1"/>
    <col min="4616" max="4616" width="10.42578125" customWidth="1"/>
    <col min="4618" max="4618" width="10.42578125" customWidth="1"/>
    <col min="4865" max="4865" width="5.28515625" customWidth="1"/>
    <col min="4866" max="4866" width="24" customWidth="1"/>
    <col min="4868" max="4868" width="11" customWidth="1"/>
    <col min="4870" max="4870" width="10.5703125" customWidth="1"/>
    <col min="4872" max="4872" width="10.42578125" customWidth="1"/>
    <col min="4874" max="4874" width="10.42578125" customWidth="1"/>
    <col min="5121" max="5121" width="5.28515625" customWidth="1"/>
    <col min="5122" max="5122" width="24" customWidth="1"/>
    <col min="5124" max="5124" width="11" customWidth="1"/>
    <col min="5126" max="5126" width="10.5703125" customWidth="1"/>
    <col min="5128" max="5128" width="10.42578125" customWidth="1"/>
    <col min="5130" max="5130" width="10.42578125" customWidth="1"/>
    <col min="5377" max="5377" width="5.28515625" customWidth="1"/>
    <col min="5378" max="5378" width="24" customWidth="1"/>
    <col min="5380" max="5380" width="11" customWidth="1"/>
    <col min="5382" max="5382" width="10.5703125" customWidth="1"/>
    <col min="5384" max="5384" width="10.42578125" customWidth="1"/>
    <col min="5386" max="5386" width="10.42578125" customWidth="1"/>
    <col min="5633" max="5633" width="5.28515625" customWidth="1"/>
    <col min="5634" max="5634" width="24" customWidth="1"/>
    <col min="5636" max="5636" width="11" customWidth="1"/>
    <col min="5638" max="5638" width="10.5703125" customWidth="1"/>
    <col min="5640" max="5640" width="10.42578125" customWidth="1"/>
    <col min="5642" max="5642" width="10.42578125" customWidth="1"/>
    <col min="5889" max="5889" width="5.28515625" customWidth="1"/>
    <col min="5890" max="5890" width="24" customWidth="1"/>
    <col min="5892" max="5892" width="11" customWidth="1"/>
    <col min="5894" max="5894" width="10.5703125" customWidth="1"/>
    <col min="5896" max="5896" width="10.42578125" customWidth="1"/>
    <col min="5898" max="5898" width="10.42578125" customWidth="1"/>
    <col min="6145" max="6145" width="5.28515625" customWidth="1"/>
    <col min="6146" max="6146" width="24" customWidth="1"/>
    <col min="6148" max="6148" width="11" customWidth="1"/>
    <col min="6150" max="6150" width="10.5703125" customWidth="1"/>
    <col min="6152" max="6152" width="10.42578125" customWidth="1"/>
    <col min="6154" max="6154" width="10.42578125" customWidth="1"/>
    <col min="6401" max="6401" width="5.28515625" customWidth="1"/>
    <col min="6402" max="6402" width="24" customWidth="1"/>
    <col min="6404" max="6404" width="11" customWidth="1"/>
    <col min="6406" max="6406" width="10.5703125" customWidth="1"/>
    <col min="6408" max="6408" width="10.42578125" customWidth="1"/>
    <col min="6410" max="6410" width="10.42578125" customWidth="1"/>
    <col min="6657" max="6657" width="5.28515625" customWidth="1"/>
    <col min="6658" max="6658" width="24" customWidth="1"/>
    <col min="6660" max="6660" width="11" customWidth="1"/>
    <col min="6662" max="6662" width="10.5703125" customWidth="1"/>
    <col min="6664" max="6664" width="10.42578125" customWidth="1"/>
    <col min="6666" max="6666" width="10.42578125" customWidth="1"/>
    <col min="6913" max="6913" width="5.28515625" customWidth="1"/>
    <col min="6914" max="6914" width="24" customWidth="1"/>
    <col min="6916" max="6916" width="11" customWidth="1"/>
    <col min="6918" max="6918" width="10.5703125" customWidth="1"/>
    <col min="6920" max="6920" width="10.42578125" customWidth="1"/>
    <col min="6922" max="6922" width="10.42578125" customWidth="1"/>
    <col min="7169" max="7169" width="5.28515625" customWidth="1"/>
    <col min="7170" max="7170" width="24" customWidth="1"/>
    <col min="7172" max="7172" width="11" customWidth="1"/>
    <col min="7174" max="7174" width="10.5703125" customWidth="1"/>
    <col min="7176" max="7176" width="10.42578125" customWidth="1"/>
    <col min="7178" max="7178" width="10.42578125" customWidth="1"/>
    <col min="7425" max="7425" width="5.28515625" customWidth="1"/>
    <col min="7426" max="7426" width="24" customWidth="1"/>
    <col min="7428" max="7428" width="11" customWidth="1"/>
    <col min="7430" max="7430" width="10.5703125" customWidth="1"/>
    <col min="7432" max="7432" width="10.42578125" customWidth="1"/>
    <col min="7434" max="7434" width="10.42578125" customWidth="1"/>
    <col min="7681" max="7681" width="5.28515625" customWidth="1"/>
    <col min="7682" max="7682" width="24" customWidth="1"/>
    <col min="7684" max="7684" width="11" customWidth="1"/>
    <col min="7686" max="7686" width="10.5703125" customWidth="1"/>
    <col min="7688" max="7688" width="10.42578125" customWidth="1"/>
    <col min="7690" max="7690" width="10.42578125" customWidth="1"/>
    <col min="7937" max="7937" width="5.28515625" customWidth="1"/>
    <col min="7938" max="7938" width="24" customWidth="1"/>
    <col min="7940" max="7940" width="11" customWidth="1"/>
    <col min="7942" max="7942" width="10.5703125" customWidth="1"/>
    <col min="7944" max="7944" width="10.42578125" customWidth="1"/>
    <col min="7946" max="7946" width="10.42578125" customWidth="1"/>
    <col min="8193" max="8193" width="5.28515625" customWidth="1"/>
    <col min="8194" max="8194" width="24" customWidth="1"/>
    <col min="8196" max="8196" width="11" customWidth="1"/>
    <col min="8198" max="8198" width="10.5703125" customWidth="1"/>
    <col min="8200" max="8200" width="10.42578125" customWidth="1"/>
    <col min="8202" max="8202" width="10.42578125" customWidth="1"/>
    <col min="8449" max="8449" width="5.28515625" customWidth="1"/>
    <col min="8450" max="8450" width="24" customWidth="1"/>
    <col min="8452" max="8452" width="11" customWidth="1"/>
    <col min="8454" max="8454" width="10.5703125" customWidth="1"/>
    <col min="8456" max="8456" width="10.42578125" customWidth="1"/>
    <col min="8458" max="8458" width="10.42578125" customWidth="1"/>
    <col min="8705" max="8705" width="5.28515625" customWidth="1"/>
    <col min="8706" max="8706" width="24" customWidth="1"/>
    <col min="8708" max="8708" width="11" customWidth="1"/>
    <col min="8710" max="8710" width="10.5703125" customWidth="1"/>
    <col min="8712" max="8712" width="10.42578125" customWidth="1"/>
    <col min="8714" max="8714" width="10.42578125" customWidth="1"/>
    <col min="8961" max="8961" width="5.28515625" customWidth="1"/>
    <col min="8962" max="8962" width="24" customWidth="1"/>
    <col min="8964" max="8964" width="11" customWidth="1"/>
    <col min="8966" max="8966" width="10.5703125" customWidth="1"/>
    <col min="8968" max="8968" width="10.42578125" customWidth="1"/>
    <col min="8970" max="8970" width="10.42578125" customWidth="1"/>
    <col min="9217" max="9217" width="5.28515625" customWidth="1"/>
    <col min="9218" max="9218" width="24" customWidth="1"/>
    <col min="9220" max="9220" width="11" customWidth="1"/>
    <col min="9222" max="9222" width="10.5703125" customWidth="1"/>
    <col min="9224" max="9224" width="10.42578125" customWidth="1"/>
    <col min="9226" max="9226" width="10.42578125" customWidth="1"/>
    <col min="9473" max="9473" width="5.28515625" customWidth="1"/>
    <col min="9474" max="9474" width="24" customWidth="1"/>
    <col min="9476" max="9476" width="11" customWidth="1"/>
    <col min="9478" max="9478" width="10.5703125" customWidth="1"/>
    <col min="9480" max="9480" width="10.42578125" customWidth="1"/>
    <col min="9482" max="9482" width="10.42578125" customWidth="1"/>
    <col min="9729" max="9729" width="5.28515625" customWidth="1"/>
    <col min="9730" max="9730" width="24" customWidth="1"/>
    <col min="9732" max="9732" width="11" customWidth="1"/>
    <col min="9734" max="9734" width="10.5703125" customWidth="1"/>
    <col min="9736" max="9736" width="10.42578125" customWidth="1"/>
    <col min="9738" max="9738" width="10.42578125" customWidth="1"/>
    <col min="9985" max="9985" width="5.28515625" customWidth="1"/>
    <col min="9986" max="9986" width="24" customWidth="1"/>
    <col min="9988" max="9988" width="11" customWidth="1"/>
    <col min="9990" max="9990" width="10.5703125" customWidth="1"/>
    <col min="9992" max="9992" width="10.42578125" customWidth="1"/>
    <col min="9994" max="9994" width="10.42578125" customWidth="1"/>
    <col min="10241" max="10241" width="5.28515625" customWidth="1"/>
    <col min="10242" max="10242" width="24" customWidth="1"/>
    <col min="10244" max="10244" width="11" customWidth="1"/>
    <col min="10246" max="10246" width="10.5703125" customWidth="1"/>
    <col min="10248" max="10248" width="10.42578125" customWidth="1"/>
    <col min="10250" max="10250" width="10.42578125" customWidth="1"/>
    <col min="10497" max="10497" width="5.28515625" customWidth="1"/>
    <col min="10498" max="10498" width="24" customWidth="1"/>
    <col min="10500" max="10500" width="11" customWidth="1"/>
    <col min="10502" max="10502" width="10.5703125" customWidth="1"/>
    <col min="10504" max="10504" width="10.42578125" customWidth="1"/>
    <col min="10506" max="10506" width="10.42578125" customWidth="1"/>
    <col min="10753" max="10753" width="5.28515625" customWidth="1"/>
    <col min="10754" max="10754" width="24" customWidth="1"/>
    <col min="10756" max="10756" width="11" customWidth="1"/>
    <col min="10758" max="10758" width="10.5703125" customWidth="1"/>
    <col min="10760" max="10760" width="10.42578125" customWidth="1"/>
    <col min="10762" max="10762" width="10.42578125" customWidth="1"/>
    <col min="11009" max="11009" width="5.28515625" customWidth="1"/>
    <col min="11010" max="11010" width="24" customWidth="1"/>
    <col min="11012" max="11012" width="11" customWidth="1"/>
    <col min="11014" max="11014" width="10.5703125" customWidth="1"/>
    <col min="11016" max="11016" width="10.42578125" customWidth="1"/>
    <col min="11018" max="11018" width="10.42578125" customWidth="1"/>
    <col min="11265" max="11265" width="5.28515625" customWidth="1"/>
    <col min="11266" max="11266" width="24" customWidth="1"/>
    <col min="11268" max="11268" width="11" customWidth="1"/>
    <col min="11270" max="11270" width="10.5703125" customWidth="1"/>
    <col min="11272" max="11272" width="10.42578125" customWidth="1"/>
    <col min="11274" max="11274" width="10.42578125" customWidth="1"/>
    <col min="11521" max="11521" width="5.28515625" customWidth="1"/>
    <col min="11522" max="11522" width="24" customWidth="1"/>
    <col min="11524" max="11524" width="11" customWidth="1"/>
    <col min="11526" max="11526" width="10.5703125" customWidth="1"/>
    <col min="11528" max="11528" width="10.42578125" customWidth="1"/>
    <col min="11530" max="11530" width="10.42578125" customWidth="1"/>
    <col min="11777" max="11777" width="5.28515625" customWidth="1"/>
    <col min="11778" max="11778" width="24" customWidth="1"/>
    <col min="11780" max="11780" width="11" customWidth="1"/>
    <col min="11782" max="11782" width="10.5703125" customWidth="1"/>
    <col min="11784" max="11784" width="10.42578125" customWidth="1"/>
    <col min="11786" max="11786" width="10.42578125" customWidth="1"/>
    <col min="12033" max="12033" width="5.28515625" customWidth="1"/>
    <col min="12034" max="12034" width="24" customWidth="1"/>
    <col min="12036" max="12036" width="11" customWidth="1"/>
    <col min="12038" max="12038" width="10.5703125" customWidth="1"/>
    <col min="12040" max="12040" width="10.42578125" customWidth="1"/>
    <col min="12042" max="12042" width="10.42578125" customWidth="1"/>
    <col min="12289" max="12289" width="5.28515625" customWidth="1"/>
    <col min="12290" max="12290" width="24" customWidth="1"/>
    <col min="12292" max="12292" width="11" customWidth="1"/>
    <col min="12294" max="12294" width="10.5703125" customWidth="1"/>
    <col min="12296" max="12296" width="10.42578125" customWidth="1"/>
    <col min="12298" max="12298" width="10.42578125" customWidth="1"/>
    <col min="12545" max="12545" width="5.28515625" customWidth="1"/>
    <col min="12546" max="12546" width="24" customWidth="1"/>
    <col min="12548" max="12548" width="11" customWidth="1"/>
    <col min="12550" max="12550" width="10.5703125" customWidth="1"/>
    <col min="12552" max="12552" width="10.42578125" customWidth="1"/>
    <col min="12554" max="12554" width="10.42578125" customWidth="1"/>
    <col min="12801" max="12801" width="5.28515625" customWidth="1"/>
    <col min="12802" max="12802" width="24" customWidth="1"/>
    <col min="12804" max="12804" width="11" customWidth="1"/>
    <col min="12806" max="12806" width="10.5703125" customWidth="1"/>
    <col min="12808" max="12808" width="10.42578125" customWidth="1"/>
    <col min="12810" max="12810" width="10.42578125" customWidth="1"/>
    <col min="13057" max="13057" width="5.28515625" customWidth="1"/>
    <col min="13058" max="13058" width="24" customWidth="1"/>
    <col min="13060" max="13060" width="11" customWidth="1"/>
    <col min="13062" max="13062" width="10.5703125" customWidth="1"/>
    <col min="13064" max="13064" width="10.42578125" customWidth="1"/>
    <col min="13066" max="13066" width="10.42578125" customWidth="1"/>
    <col min="13313" max="13313" width="5.28515625" customWidth="1"/>
    <col min="13314" max="13314" width="24" customWidth="1"/>
    <col min="13316" max="13316" width="11" customWidth="1"/>
    <col min="13318" max="13318" width="10.5703125" customWidth="1"/>
    <col min="13320" max="13320" width="10.42578125" customWidth="1"/>
    <col min="13322" max="13322" width="10.42578125" customWidth="1"/>
    <col min="13569" max="13569" width="5.28515625" customWidth="1"/>
    <col min="13570" max="13570" width="24" customWidth="1"/>
    <col min="13572" max="13572" width="11" customWidth="1"/>
    <col min="13574" max="13574" width="10.5703125" customWidth="1"/>
    <col min="13576" max="13576" width="10.42578125" customWidth="1"/>
    <col min="13578" max="13578" width="10.42578125" customWidth="1"/>
    <col min="13825" max="13825" width="5.28515625" customWidth="1"/>
    <col min="13826" max="13826" width="24" customWidth="1"/>
    <col min="13828" max="13828" width="11" customWidth="1"/>
    <col min="13830" max="13830" width="10.5703125" customWidth="1"/>
    <col min="13832" max="13832" width="10.42578125" customWidth="1"/>
    <col min="13834" max="13834" width="10.42578125" customWidth="1"/>
    <col min="14081" max="14081" width="5.28515625" customWidth="1"/>
    <col min="14082" max="14082" width="24" customWidth="1"/>
    <col min="14084" max="14084" width="11" customWidth="1"/>
    <col min="14086" max="14086" width="10.5703125" customWidth="1"/>
    <col min="14088" max="14088" width="10.42578125" customWidth="1"/>
    <col min="14090" max="14090" width="10.42578125" customWidth="1"/>
    <col min="14337" max="14337" width="5.28515625" customWidth="1"/>
    <col min="14338" max="14338" width="24" customWidth="1"/>
    <col min="14340" max="14340" width="11" customWidth="1"/>
    <col min="14342" max="14342" width="10.5703125" customWidth="1"/>
    <col min="14344" max="14344" width="10.42578125" customWidth="1"/>
    <col min="14346" max="14346" width="10.42578125" customWidth="1"/>
    <col min="14593" max="14593" width="5.28515625" customWidth="1"/>
    <col min="14594" max="14594" width="24" customWidth="1"/>
    <col min="14596" max="14596" width="11" customWidth="1"/>
    <col min="14598" max="14598" width="10.5703125" customWidth="1"/>
    <col min="14600" max="14600" width="10.42578125" customWidth="1"/>
    <col min="14602" max="14602" width="10.42578125" customWidth="1"/>
    <col min="14849" max="14849" width="5.28515625" customWidth="1"/>
    <col min="14850" max="14850" width="24" customWidth="1"/>
    <col min="14852" max="14852" width="11" customWidth="1"/>
    <col min="14854" max="14854" width="10.5703125" customWidth="1"/>
    <col min="14856" max="14856" width="10.42578125" customWidth="1"/>
    <col min="14858" max="14858" width="10.42578125" customWidth="1"/>
    <col min="15105" max="15105" width="5.28515625" customWidth="1"/>
    <col min="15106" max="15106" width="24" customWidth="1"/>
    <col min="15108" max="15108" width="11" customWidth="1"/>
    <col min="15110" max="15110" width="10.5703125" customWidth="1"/>
    <col min="15112" max="15112" width="10.42578125" customWidth="1"/>
    <col min="15114" max="15114" width="10.42578125" customWidth="1"/>
    <col min="15361" max="15361" width="5.28515625" customWidth="1"/>
    <col min="15362" max="15362" width="24" customWidth="1"/>
    <col min="15364" max="15364" width="11" customWidth="1"/>
    <col min="15366" max="15366" width="10.5703125" customWidth="1"/>
    <col min="15368" max="15368" width="10.42578125" customWidth="1"/>
    <col min="15370" max="15370" width="10.42578125" customWidth="1"/>
    <col min="15617" max="15617" width="5.28515625" customWidth="1"/>
    <col min="15618" max="15618" width="24" customWidth="1"/>
    <col min="15620" max="15620" width="11" customWidth="1"/>
    <col min="15622" max="15622" width="10.5703125" customWidth="1"/>
    <col min="15624" max="15624" width="10.42578125" customWidth="1"/>
    <col min="15626" max="15626" width="10.42578125" customWidth="1"/>
    <col min="15873" max="15873" width="5.28515625" customWidth="1"/>
    <col min="15874" max="15874" width="24" customWidth="1"/>
    <col min="15876" max="15876" width="11" customWidth="1"/>
    <col min="15878" max="15878" width="10.5703125" customWidth="1"/>
    <col min="15880" max="15880" width="10.42578125" customWidth="1"/>
    <col min="15882" max="15882" width="10.42578125" customWidth="1"/>
    <col min="16129" max="16129" width="5.28515625" customWidth="1"/>
    <col min="16130" max="16130" width="24" customWidth="1"/>
    <col min="16132" max="16132" width="11" customWidth="1"/>
    <col min="16134" max="16134" width="10.5703125" customWidth="1"/>
    <col min="16136" max="16136" width="10.42578125" customWidth="1"/>
    <col min="16138" max="16138" width="10.42578125" customWidth="1"/>
  </cols>
  <sheetData>
    <row r="1" spans="1:17" ht="37.5" customHeight="1" x14ac:dyDescent="0.25">
      <c r="A1" s="210"/>
      <c r="B1" s="210"/>
      <c r="C1" s="210"/>
      <c r="D1" s="210"/>
      <c r="E1" s="210"/>
      <c r="F1" s="210"/>
      <c r="G1" s="210"/>
      <c r="H1" s="210"/>
      <c r="I1" s="210"/>
      <c r="J1" s="1"/>
      <c r="K1" s="1"/>
      <c r="L1" s="2"/>
      <c r="M1" s="2"/>
      <c r="N1" s="2"/>
      <c r="O1" s="2"/>
      <c r="P1" s="2"/>
      <c r="Q1" s="2"/>
    </row>
    <row r="3" spans="1:17" x14ac:dyDescent="0.25">
      <c r="B3" s="2" t="s">
        <v>67</v>
      </c>
      <c r="C3" s="2"/>
      <c r="D3" s="2"/>
      <c r="E3" s="2"/>
      <c r="F3" s="2"/>
      <c r="G3" s="2"/>
      <c r="H3" s="2"/>
      <c r="J3" s="2"/>
    </row>
    <row r="4" spans="1:17" ht="15.75" thickBot="1" x14ac:dyDescent="0.3">
      <c r="A4" s="211" t="s">
        <v>1</v>
      </c>
      <c r="B4" s="211"/>
    </row>
    <row r="5" spans="1:17" ht="12.75" customHeight="1" x14ac:dyDescent="0.25">
      <c r="A5" s="212" t="s">
        <v>2</v>
      </c>
      <c r="B5" s="212" t="s">
        <v>3</v>
      </c>
      <c r="C5" s="212" t="s">
        <v>4</v>
      </c>
      <c r="D5" s="215" t="s">
        <v>5</v>
      </c>
      <c r="E5" s="216"/>
      <c r="F5" s="216"/>
      <c r="G5" s="216"/>
      <c r="H5" s="216"/>
      <c r="I5" s="216"/>
      <c r="J5" s="216"/>
      <c r="K5" s="217"/>
      <c r="L5" s="218" t="s">
        <v>6</v>
      </c>
    </row>
    <row r="6" spans="1:17" ht="22.5" customHeight="1" x14ac:dyDescent="0.25">
      <c r="A6" s="213"/>
      <c r="B6" s="213"/>
      <c r="C6" s="213"/>
      <c r="D6" s="221" t="s">
        <v>7</v>
      </c>
      <c r="E6" s="222"/>
      <c r="F6" s="222" t="s">
        <v>8</v>
      </c>
      <c r="G6" s="222"/>
      <c r="H6" s="222" t="s">
        <v>9</v>
      </c>
      <c r="I6" s="222"/>
      <c r="J6" s="222" t="s">
        <v>10</v>
      </c>
      <c r="K6" s="222"/>
      <c r="L6" s="219"/>
    </row>
    <row r="7" spans="1:17" ht="13.5" customHeight="1" thickBot="1" x14ac:dyDescent="0.3">
      <c r="A7" s="213"/>
      <c r="B7" s="213"/>
      <c r="C7" s="213"/>
      <c r="D7" s="223">
        <v>1</v>
      </c>
      <c r="E7" s="224"/>
      <c r="F7" s="224">
        <v>2</v>
      </c>
      <c r="G7" s="224"/>
      <c r="H7" s="224">
        <v>3</v>
      </c>
      <c r="I7" s="224"/>
      <c r="J7" s="224">
        <v>4</v>
      </c>
      <c r="K7" s="224"/>
      <c r="L7" s="220"/>
      <c r="O7" s="3"/>
      <c r="P7" s="3"/>
      <c r="Q7" s="3"/>
    </row>
    <row r="8" spans="1:17" ht="15.75" thickBot="1" x14ac:dyDescent="0.3">
      <c r="A8" s="214"/>
      <c r="B8" s="214"/>
      <c r="C8" s="214"/>
      <c r="D8" s="4" t="s">
        <v>11</v>
      </c>
      <c r="E8" s="5" t="s">
        <v>12</v>
      </c>
      <c r="F8" s="5" t="s">
        <v>11</v>
      </c>
      <c r="G8" s="5" t="s">
        <v>12</v>
      </c>
      <c r="H8" s="5" t="s">
        <v>11</v>
      </c>
      <c r="I8" s="5" t="s">
        <v>12</v>
      </c>
      <c r="J8" s="5" t="s">
        <v>11</v>
      </c>
      <c r="K8" s="5" t="s">
        <v>12</v>
      </c>
      <c r="L8" s="6"/>
      <c r="O8" s="3"/>
      <c r="P8" s="3"/>
      <c r="Q8" s="3"/>
    </row>
    <row r="9" spans="1:17" ht="15.75" x14ac:dyDescent="0.25">
      <c r="A9" s="7">
        <v>1</v>
      </c>
      <c r="B9" s="8" t="s">
        <v>13</v>
      </c>
      <c r="C9" s="9">
        <v>19</v>
      </c>
      <c r="D9" s="10">
        <v>0</v>
      </c>
      <c r="E9" s="11">
        <v>0</v>
      </c>
      <c r="F9" s="12">
        <v>0</v>
      </c>
      <c r="G9" s="13">
        <v>0</v>
      </c>
      <c r="H9" s="14">
        <v>0</v>
      </c>
      <c r="I9" s="13">
        <v>0</v>
      </c>
      <c r="J9" s="14">
        <v>0</v>
      </c>
      <c r="K9" s="13">
        <v>0</v>
      </c>
      <c r="L9" s="15">
        <f>SUM(D9:K9)</f>
        <v>0</v>
      </c>
      <c r="O9" s="3"/>
      <c r="P9" s="3"/>
      <c r="Q9" s="3"/>
    </row>
    <row r="10" spans="1:17" ht="15.75" x14ac:dyDescent="0.25">
      <c r="A10" s="7">
        <v>2</v>
      </c>
      <c r="B10" s="8" t="s">
        <v>14</v>
      </c>
      <c r="C10" s="9">
        <v>19</v>
      </c>
      <c r="D10" s="10">
        <v>0</v>
      </c>
      <c r="E10" s="11">
        <v>0</v>
      </c>
      <c r="F10" s="12">
        <v>0</v>
      </c>
      <c r="G10" s="13">
        <v>0</v>
      </c>
      <c r="H10" s="14">
        <v>0</v>
      </c>
      <c r="I10" s="13">
        <v>0</v>
      </c>
      <c r="J10" s="14">
        <v>0</v>
      </c>
      <c r="K10" s="13">
        <v>0</v>
      </c>
      <c r="L10" s="15">
        <f t="shared" ref="L10:L37" si="0">SUM(D10:K10)</f>
        <v>0</v>
      </c>
      <c r="O10" s="3"/>
      <c r="P10" s="3"/>
      <c r="Q10" s="3"/>
    </row>
    <row r="11" spans="1:17" ht="15.75" x14ac:dyDescent="0.25">
      <c r="A11" s="7">
        <v>3</v>
      </c>
      <c r="B11" s="8" t="s">
        <v>15</v>
      </c>
      <c r="C11" s="9">
        <v>19</v>
      </c>
      <c r="D11" s="10">
        <v>0</v>
      </c>
      <c r="E11" s="11">
        <v>0</v>
      </c>
      <c r="F11" s="12">
        <v>0</v>
      </c>
      <c r="G11" s="13">
        <v>0</v>
      </c>
      <c r="H11" s="14">
        <v>0</v>
      </c>
      <c r="I11" s="13">
        <v>0</v>
      </c>
      <c r="J11" s="14">
        <v>0</v>
      </c>
      <c r="K11" s="13">
        <v>0</v>
      </c>
      <c r="L11" s="15">
        <f t="shared" si="0"/>
        <v>0</v>
      </c>
      <c r="O11" s="3"/>
      <c r="P11" s="3"/>
      <c r="Q11" s="3"/>
    </row>
    <row r="12" spans="1:17" ht="15.75" x14ac:dyDescent="0.25">
      <c r="A12" s="7">
        <v>4</v>
      </c>
      <c r="B12" s="17" t="s">
        <v>16</v>
      </c>
      <c r="C12" s="9">
        <v>19</v>
      </c>
      <c r="D12" s="10">
        <v>0</v>
      </c>
      <c r="E12" s="11">
        <v>0</v>
      </c>
      <c r="F12" s="12">
        <v>0</v>
      </c>
      <c r="G12" s="13">
        <v>0</v>
      </c>
      <c r="H12" s="14">
        <v>0</v>
      </c>
      <c r="I12" s="13">
        <v>0</v>
      </c>
      <c r="J12" s="14">
        <v>0</v>
      </c>
      <c r="K12" s="13">
        <v>0</v>
      </c>
      <c r="L12" s="15">
        <f t="shared" si="0"/>
        <v>0</v>
      </c>
      <c r="M12" s="3"/>
      <c r="N12" s="3"/>
      <c r="O12" s="3"/>
      <c r="P12" s="3"/>
      <c r="Q12" s="3"/>
    </row>
    <row r="13" spans="1:17" ht="15.75" x14ac:dyDescent="0.25">
      <c r="A13" s="7">
        <v>5</v>
      </c>
      <c r="B13" s="8" t="s">
        <v>17</v>
      </c>
      <c r="C13" s="9">
        <v>19</v>
      </c>
      <c r="D13" s="10">
        <v>0</v>
      </c>
      <c r="E13" s="11">
        <v>0</v>
      </c>
      <c r="F13" s="12">
        <v>0</v>
      </c>
      <c r="G13" s="13">
        <v>0</v>
      </c>
      <c r="H13" s="14">
        <v>0</v>
      </c>
      <c r="I13" s="13">
        <v>0</v>
      </c>
      <c r="J13" s="14">
        <v>0</v>
      </c>
      <c r="K13" s="13">
        <v>0</v>
      </c>
      <c r="L13" s="15">
        <f t="shared" si="0"/>
        <v>0</v>
      </c>
      <c r="O13" s="3"/>
      <c r="P13" s="3"/>
      <c r="Q13" s="3"/>
    </row>
    <row r="14" spans="1:17" ht="15.75" x14ac:dyDescent="0.25">
      <c r="A14" s="7">
        <v>6</v>
      </c>
      <c r="B14" s="8" t="s">
        <v>18</v>
      </c>
      <c r="C14" s="9">
        <v>19</v>
      </c>
      <c r="D14" s="10">
        <v>0</v>
      </c>
      <c r="E14" s="11">
        <v>0</v>
      </c>
      <c r="F14" s="12">
        <v>0</v>
      </c>
      <c r="G14" s="13">
        <v>0</v>
      </c>
      <c r="H14" s="14">
        <v>0</v>
      </c>
      <c r="I14" s="13">
        <v>0</v>
      </c>
      <c r="J14" s="14">
        <v>0</v>
      </c>
      <c r="K14" s="13">
        <v>0</v>
      </c>
      <c r="L14" s="15">
        <f t="shared" si="0"/>
        <v>0</v>
      </c>
    </row>
    <row r="15" spans="1:17" ht="15.75" x14ac:dyDescent="0.25">
      <c r="A15" s="7">
        <v>7</v>
      </c>
      <c r="B15" s="8" t="s">
        <v>19</v>
      </c>
      <c r="C15" s="9">
        <v>19</v>
      </c>
      <c r="D15" s="10">
        <v>0</v>
      </c>
      <c r="E15" s="11">
        <v>0</v>
      </c>
      <c r="F15" s="12">
        <v>0</v>
      </c>
      <c r="G15" s="13">
        <v>0</v>
      </c>
      <c r="H15" s="14">
        <v>0</v>
      </c>
      <c r="I15" s="13">
        <v>0</v>
      </c>
      <c r="J15" s="14">
        <v>0</v>
      </c>
      <c r="K15" s="13">
        <v>0</v>
      </c>
      <c r="L15" s="15">
        <f t="shared" si="0"/>
        <v>0</v>
      </c>
    </row>
    <row r="16" spans="1:17" ht="15.75" x14ac:dyDescent="0.25">
      <c r="A16" s="7">
        <v>8</v>
      </c>
      <c r="B16" s="8" t="s">
        <v>20</v>
      </c>
      <c r="C16" s="9">
        <v>19</v>
      </c>
      <c r="D16" s="10">
        <v>0</v>
      </c>
      <c r="E16" s="11">
        <v>0</v>
      </c>
      <c r="F16" s="12">
        <v>0</v>
      </c>
      <c r="G16" s="13">
        <v>0</v>
      </c>
      <c r="H16" s="14">
        <v>0</v>
      </c>
      <c r="I16" s="13">
        <v>0</v>
      </c>
      <c r="J16" s="14">
        <v>0</v>
      </c>
      <c r="K16" s="13">
        <v>0</v>
      </c>
      <c r="L16" s="15">
        <f t="shared" si="0"/>
        <v>0</v>
      </c>
    </row>
    <row r="17" spans="1:12" ht="15.75" x14ac:dyDescent="0.25">
      <c r="A17" s="7">
        <v>9</v>
      </c>
      <c r="B17" s="8" t="s">
        <v>21</v>
      </c>
      <c r="C17" s="9">
        <v>19</v>
      </c>
      <c r="D17" s="10">
        <v>0</v>
      </c>
      <c r="E17" s="11">
        <v>0</v>
      </c>
      <c r="F17" s="12">
        <v>0</v>
      </c>
      <c r="G17" s="13">
        <v>0</v>
      </c>
      <c r="H17" s="14">
        <v>0</v>
      </c>
      <c r="I17" s="13">
        <v>0</v>
      </c>
      <c r="J17" s="14">
        <v>0</v>
      </c>
      <c r="K17" s="13">
        <v>0</v>
      </c>
      <c r="L17" s="15">
        <f t="shared" si="0"/>
        <v>0</v>
      </c>
    </row>
    <row r="18" spans="1:12" ht="15.75" x14ac:dyDescent="0.25">
      <c r="A18" s="7">
        <v>10</v>
      </c>
      <c r="B18" s="8" t="s">
        <v>22</v>
      </c>
      <c r="C18" s="9">
        <v>19</v>
      </c>
      <c r="D18" s="10">
        <v>0</v>
      </c>
      <c r="E18" s="11">
        <v>0</v>
      </c>
      <c r="F18" s="12">
        <v>0</v>
      </c>
      <c r="G18" s="13">
        <v>0</v>
      </c>
      <c r="H18" s="14">
        <v>0</v>
      </c>
      <c r="I18" s="13">
        <v>0</v>
      </c>
      <c r="J18" s="14">
        <v>0</v>
      </c>
      <c r="K18" s="13">
        <v>0</v>
      </c>
      <c r="L18" s="15">
        <f t="shared" si="0"/>
        <v>0</v>
      </c>
    </row>
    <row r="19" spans="1:12" ht="15.75" x14ac:dyDescent="0.25">
      <c r="A19" s="7">
        <v>11</v>
      </c>
      <c r="B19" s="8" t="s">
        <v>23</v>
      </c>
      <c r="C19" s="9">
        <v>19</v>
      </c>
      <c r="D19" s="10">
        <v>0</v>
      </c>
      <c r="E19" s="11">
        <v>0</v>
      </c>
      <c r="F19" s="12">
        <v>0</v>
      </c>
      <c r="G19" s="13">
        <v>0</v>
      </c>
      <c r="H19" s="14">
        <v>0</v>
      </c>
      <c r="I19" s="13">
        <v>0</v>
      </c>
      <c r="J19" s="14">
        <v>0</v>
      </c>
      <c r="K19" s="13">
        <v>0</v>
      </c>
      <c r="L19" s="15">
        <f t="shared" si="0"/>
        <v>0</v>
      </c>
    </row>
    <row r="20" spans="1:12" ht="15.75" x14ac:dyDescent="0.25">
      <c r="A20" s="7">
        <v>12</v>
      </c>
      <c r="B20" s="8" t="s">
        <v>24</v>
      </c>
      <c r="C20" s="9">
        <v>19</v>
      </c>
      <c r="D20" s="10">
        <v>1</v>
      </c>
      <c r="E20" s="11">
        <v>0</v>
      </c>
      <c r="F20" s="12">
        <v>0</v>
      </c>
      <c r="G20" s="13">
        <v>0</v>
      </c>
      <c r="H20" s="14">
        <v>0</v>
      </c>
      <c r="I20" s="13">
        <v>0</v>
      </c>
      <c r="J20" s="14">
        <v>0</v>
      </c>
      <c r="K20" s="13">
        <v>0</v>
      </c>
      <c r="L20" s="15">
        <f t="shared" si="0"/>
        <v>1</v>
      </c>
    </row>
    <row r="21" spans="1:12" ht="15.75" x14ac:dyDescent="0.25">
      <c r="A21" s="7">
        <v>13</v>
      </c>
      <c r="B21" s="8" t="s">
        <v>25</v>
      </c>
      <c r="C21" s="9">
        <v>19</v>
      </c>
      <c r="D21" s="10">
        <v>1</v>
      </c>
      <c r="E21" s="11">
        <v>0</v>
      </c>
      <c r="F21" s="12">
        <v>0</v>
      </c>
      <c r="G21" s="13">
        <v>0</v>
      </c>
      <c r="H21" s="14">
        <v>0</v>
      </c>
      <c r="I21" s="13">
        <v>0</v>
      </c>
      <c r="J21" s="14">
        <v>0</v>
      </c>
      <c r="K21" s="13">
        <v>0</v>
      </c>
      <c r="L21" s="15">
        <f t="shared" si="0"/>
        <v>1</v>
      </c>
    </row>
    <row r="22" spans="1:12" ht="15.75" x14ac:dyDescent="0.25">
      <c r="A22" s="7">
        <v>14</v>
      </c>
      <c r="B22" s="8" t="s">
        <v>26</v>
      </c>
      <c r="C22" s="9">
        <v>19</v>
      </c>
      <c r="D22" s="10">
        <v>2</v>
      </c>
      <c r="E22" s="11">
        <v>0</v>
      </c>
      <c r="F22" s="12">
        <v>0</v>
      </c>
      <c r="G22" s="13">
        <v>0</v>
      </c>
      <c r="H22" s="14">
        <v>0</v>
      </c>
      <c r="I22" s="13">
        <v>0</v>
      </c>
      <c r="J22" s="14">
        <v>0</v>
      </c>
      <c r="K22" s="13">
        <v>0</v>
      </c>
      <c r="L22" s="15">
        <f t="shared" si="0"/>
        <v>2</v>
      </c>
    </row>
    <row r="23" spans="1:12" ht="15.75" x14ac:dyDescent="0.25">
      <c r="A23" s="7">
        <v>15</v>
      </c>
      <c r="B23" s="8" t="s">
        <v>27</v>
      </c>
      <c r="C23" s="9">
        <v>19</v>
      </c>
      <c r="D23" s="10">
        <v>0</v>
      </c>
      <c r="E23" s="11">
        <v>0</v>
      </c>
      <c r="F23" s="12">
        <v>0</v>
      </c>
      <c r="G23" s="13">
        <v>0</v>
      </c>
      <c r="H23" s="14">
        <v>0</v>
      </c>
      <c r="I23" s="13">
        <v>0</v>
      </c>
      <c r="J23" s="14">
        <v>0</v>
      </c>
      <c r="K23" s="13">
        <v>0</v>
      </c>
      <c r="L23" s="15">
        <f t="shared" si="0"/>
        <v>0</v>
      </c>
    </row>
    <row r="24" spans="1:12" ht="15.75" x14ac:dyDescent="0.25">
      <c r="A24" s="7">
        <v>16</v>
      </c>
      <c r="B24" s="8" t="s">
        <v>28</v>
      </c>
      <c r="C24" s="9">
        <v>19</v>
      </c>
      <c r="D24" s="10">
        <v>0</v>
      </c>
      <c r="E24" s="11">
        <v>0</v>
      </c>
      <c r="F24" s="12">
        <v>0</v>
      </c>
      <c r="G24" s="13">
        <v>0</v>
      </c>
      <c r="H24" s="14">
        <v>0</v>
      </c>
      <c r="I24" s="13">
        <v>0</v>
      </c>
      <c r="J24" s="14">
        <v>0</v>
      </c>
      <c r="K24" s="13">
        <v>0</v>
      </c>
      <c r="L24" s="15">
        <f t="shared" si="0"/>
        <v>0</v>
      </c>
    </row>
    <row r="25" spans="1:12" ht="15.75" x14ac:dyDescent="0.25">
      <c r="A25" s="7">
        <v>17</v>
      </c>
      <c r="B25" s="8" t="s">
        <v>29</v>
      </c>
      <c r="C25" s="9">
        <v>19</v>
      </c>
      <c r="D25" s="10">
        <v>0</v>
      </c>
      <c r="E25" s="11">
        <v>0</v>
      </c>
      <c r="F25" s="12">
        <v>0</v>
      </c>
      <c r="G25" s="13">
        <v>0</v>
      </c>
      <c r="H25" s="14">
        <v>0</v>
      </c>
      <c r="I25" s="13">
        <v>0</v>
      </c>
      <c r="J25" s="14">
        <v>0</v>
      </c>
      <c r="K25" s="13">
        <v>0</v>
      </c>
      <c r="L25" s="15">
        <f t="shared" si="0"/>
        <v>0</v>
      </c>
    </row>
    <row r="26" spans="1:12" ht="15.75" x14ac:dyDescent="0.25">
      <c r="A26" s="7">
        <v>18</v>
      </c>
      <c r="B26" s="8" t="s">
        <v>30</v>
      </c>
      <c r="C26" s="9">
        <v>19</v>
      </c>
      <c r="D26" s="10">
        <v>0</v>
      </c>
      <c r="E26" s="11">
        <v>0</v>
      </c>
      <c r="F26" s="12">
        <v>0</v>
      </c>
      <c r="G26" s="13">
        <v>0</v>
      </c>
      <c r="H26" s="14">
        <v>0</v>
      </c>
      <c r="I26" s="13">
        <v>0</v>
      </c>
      <c r="J26" s="14">
        <v>0</v>
      </c>
      <c r="K26" s="13">
        <v>0</v>
      </c>
      <c r="L26" s="15">
        <f t="shared" si="0"/>
        <v>0</v>
      </c>
    </row>
    <row r="27" spans="1:12" ht="15.75" x14ac:dyDescent="0.25">
      <c r="A27" s="7">
        <v>19</v>
      </c>
      <c r="B27" s="8" t="s">
        <v>31</v>
      </c>
      <c r="C27" s="9">
        <v>19</v>
      </c>
      <c r="D27" s="10">
        <v>0</v>
      </c>
      <c r="E27" s="11">
        <v>0</v>
      </c>
      <c r="F27" s="12">
        <v>0</v>
      </c>
      <c r="G27" s="13">
        <v>0</v>
      </c>
      <c r="H27" s="14">
        <v>0</v>
      </c>
      <c r="I27" s="13">
        <v>0</v>
      </c>
      <c r="J27" s="14">
        <v>0</v>
      </c>
      <c r="K27" s="13">
        <v>0</v>
      </c>
      <c r="L27" s="15">
        <f t="shared" si="0"/>
        <v>0</v>
      </c>
    </row>
    <row r="28" spans="1:12" ht="15.75" x14ac:dyDescent="0.25">
      <c r="A28" s="7">
        <v>20</v>
      </c>
      <c r="B28" s="8" t="s">
        <v>32</v>
      </c>
      <c r="C28" s="9">
        <v>19</v>
      </c>
      <c r="D28" s="10">
        <v>0</v>
      </c>
      <c r="E28" s="11">
        <v>0</v>
      </c>
      <c r="F28" s="12">
        <v>0</v>
      </c>
      <c r="G28" s="13">
        <v>0</v>
      </c>
      <c r="H28" s="14">
        <v>0</v>
      </c>
      <c r="I28" s="13">
        <v>0</v>
      </c>
      <c r="J28" s="14">
        <v>0</v>
      </c>
      <c r="K28" s="13">
        <v>0</v>
      </c>
      <c r="L28" s="15">
        <f t="shared" si="0"/>
        <v>0</v>
      </c>
    </row>
    <row r="29" spans="1:12" ht="15.75" x14ac:dyDescent="0.25">
      <c r="A29" s="7">
        <v>21</v>
      </c>
      <c r="B29" s="8" t="s">
        <v>33</v>
      </c>
      <c r="C29" s="9">
        <v>19</v>
      </c>
      <c r="D29" s="10">
        <v>0</v>
      </c>
      <c r="E29" s="11">
        <v>0</v>
      </c>
      <c r="F29" s="12">
        <v>0</v>
      </c>
      <c r="G29" s="13">
        <v>0</v>
      </c>
      <c r="H29" s="14">
        <v>0</v>
      </c>
      <c r="I29" s="13">
        <v>0</v>
      </c>
      <c r="J29" s="14">
        <v>0</v>
      </c>
      <c r="K29" s="13">
        <v>0</v>
      </c>
      <c r="L29" s="15">
        <f t="shared" si="0"/>
        <v>0</v>
      </c>
    </row>
    <row r="30" spans="1:12" ht="15.75" x14ac:dyDescent="0.25">
      <c r="A30" s="7">
        <v>22</v>
      </c>
      <c r="B30" s="8" t="s">
        <v>34</v>
      </c>
      <c r="C30" s="9">
        <v>19</v>
      </c>
      <c r="D30" s="10">
        <v>0</v>
      </c>
      <c r="E30" s="11">
        <v>0</v>
      </c>
      <c r="F30" s="12">
        <v>0</v>
      </c>
      <c r="G30" s="13">
        <v>0</v>
      </c>
      <c r="H30" s="14">
        <v>0</v>
      </c>
      <c r="I30" s="13">
        <v>0</v>
      </c>
      <c r="J30" s="14">
        <v>0</v>
      </c>
      <c r="K30" s="13">
        <v>0</v>
      </c>
      <c r="L30" s="15">
        <f t="shared" si="0"/>
        <v>0</v>
      </c>
    </row>
    <row r="31" spans="1:12" ht="15.75" x14ac:dyDescent="0.25">
      <c r="A31" s="7">
        <v>23</v>
      </c>
      <c r="B31" s="8" t="s">
        <v>35</v>
      </c>
      <c r="C31" s="9">
        <v>19</v>
      </c>
      <c r="D31" s="10">
        <v>0</v>
      </c>
      <c r="E31" s="11">
        <v>0</v>
      </c>
      <c r="F31" s="12">
        <v>0</v>
      </c>
      <c r="G31" s="13">
        <v>0</v>
      </c>
      <c r="H31" s="14">
        <v>0</v>
      </c>
      <c r="I31" s="13">
        <v>0</v>
      </c>
      <c r="J31" s="14">
        <v>0</v>
      </c>
      <c r="K31" s="13">
        <v>0</v>
      </c>
      <c r="L31" s="15">
        <f t="shared" si="0"/>
        <v>0</v>
      </c>
    </row>
    <row r="32" spans="1:12" ht="15.75" x14ac:dyDescent="0.25">
      <c r="A32" s="7">
        <v>24</v>
      </c>
      <c r="B32" s="8" t="s">
        <v>36</v>
      </c>
      <c r="C32" s="9">
        <v>19</v>
      </c>
      <c r="D32" s="10">
        <v>0</v>
      </c>
      <c r="E32" s="11">
        <v>0</v>
      </c>
      <c r="F32" s="12">
        <v>0</v>
      </c>
      <c r="G32" s="13">
        <v>0</v>
      </c>
      <c r="H32" s="14">
        <v>0</v>
      </c>
      <c r="I32" s="13">
        <v>0</v>
      </c>
      <c r="J32" s="14">
        <v>0</v>
      </c>
      <c r="K32" s="13">
        <v>0</v>
      </c>
      <c r="L32" s="15">
        <f t="shared" si="0"/>
        <v>0</v>
      </c>
    </row>
    <row r="33" spans="1:12" ht="15.75" x14ac:dyDescent="0.25">
      <c r="A33" s="7">
        <v>25</v>
      </c>
      <c r="B33" s="18" t="s">
        <v>37</v>
      </c>
      <c r="C33" s="19">
        <v>19</v>
      </c>
      <c r="D33" s="10">
        <v>0</v>
      </c>
      <c r="E33" s="20">
        <v>0</v>
      </c>
      <c r="F33" s="12">
        <v>0</v>
      </c>
      <c r="G33" s="21">
        <v>0</v>
      </c>
      <c r="H33" s="14">
        <v>0</v>
      </c>
      <c r="I33" s="21">
        <v>0</v>
      </c>
      <c r="J33" s="14">
        <v>0</v>
      </c>
      <c r="K33" s="21">
        <v>0</v>
      </c>
      <c r="L33" s="15">
        <f t="shared" si="0"/>
        <v>0</v>
      </c>
    </row>
    <row r="34" spans="1:12" ht="15.75" x14ac:dyDescent="0.25">
      <c r="A34" s="7">
        <v>26</v>
      </c>
      <c r="B34" s="8" t="s">
        <v>38</v>
      </c>
      <c r="C34" s="22">
        <v>19</v>
      </c>
      <c r="D34" s="10">
        <v>0</v>
      </c>
      <c r="E34" s="23">
        <v>0</v>
      </c>
      <c r="F34" s="12">
        <v>0</v>
      </c>
      <c r="G34" s="24">
        <v>0</v>
      </c>
      <c r="H34" s="14">
        <v>0</v>
      </c>
      <c r="I34" s="24">
        <v>0</v>
      </c>
      <c r="J34" s="14">
        <v>0</v>
      </c>
      <c r="K34" s="24">
        <v>0</v>
      </c>
      <c r="L34" s="15">
        <f t="shared" si="0"/>
        <v>0</v>
      </c>
    </row>
    <row r="35" spans="1:12" ht="15.75" x14ac:dyDescent="0.25">
      <c r="A35" s="7">
        <v>27</v>
      </c>
      <c r="B35" s="18" t="s">
        <v>39</v>
      </c>
      <c r="C35" s="22">
        <v>19</v>
      </c>
      <c r="D35" s="10">
        <v>0</v>
      </c>
      <c r="E35" s="23">
        <v>0</v>
      </c>
      <c r="F35" s="12">
        <v>0</v>
      </c>
      <c r="G35" s="24">
        <v>0</v>
      </c>
      <c r="H35" s="14">
        <v>0</v>
      </c>
      <c r="I35" s="24">
        <v>0</v>
      </c>
      <c r="J35" s="14">
        <v>0</v>
      </c>
      <c r="K35" s="24">
        <v>0</v>
      </c>
      <c r="L35" s="15">
        <f t="shared" si="0"/>
        <v>0</v>
      </c>
    </row>
    <row r="36" spans="1:12" ht="15.75" x14ac:dyDescent="0.25">
      <c r="A36" s="7">
        <v>28</v>
      </c>
      <c r="B36" s="18" t="s">
        <v>40</v>
      </c>
      <c r="C36" s="22">
        <v>19</v>
      </c>
      <c r="D36" s="10">
        <v>0</v>
      </c>
      <c r="E36" s="23">
        <v>0</v>
      </c>
      <c r="F36" s="12">
        <v>0</v>
      </c>
      <c r="G36" s="24">
        <v>0</v>
      </c>
      <c r="H36" s="14">
        <v>0</v>
      </c>
      <c r="I36" s="24">
        <v>0</v>
      </c>
      <c r="J36" s="14">
        <v>0</v>
      </c>
      <c r="K36" s="24">
        <v>0</v>
      </c>
      <c r="L36" s="15">
        <f t="shared" si="0"/>
        <v>0</v>
      </c>
    </row>
    <row r="37" spans="1:12" ht="16.5" thickBot="1" x14ac:dyDescent="0.3">
      <c r="A37" s="7">
        <v>29</v>
      </c>
      <c r="B37" s="18" t="s">
        <v>41</v>
      </c>
      <c r="C37" s="25">
        <v>19</v>
      </c>
      <c r="D37" s="10">
        <v>0</v>
      </c>
      <c r="E37" s="23">
        <v>0</v>
      </c>
      <c r="F37" s="12">
        <v>0</v>
      </c>
      <c r="G37" s="24">
        <v>0</v>
      </c>
      <c r="H37" s="14">
        <v>0</v>
      </c>
      <c r="I37" s="24">
        <v>0</v>
      </c>
      <c r="J37" s="14">
        <v>0</v>
      </c>
      <c r="K37" s="24">
        <v>0</v>
      </c>
      <c r="L37" s="15">
        <f t="shared" si="0"/>
        <v>0</v>
      </c>
    </row>
    <row r="38" spans="1:12" ht="15.75" x14ac:dyDescent="0.25">
      <c r="A38" s="225" t="s">
        <v>42</v>
      </c>
      <c r="B38" s="226"/>
      <c r="C38" s="26">
        <v>19</v>
      </c>
      <c r="D38" s="27">
        <f t="shared" ref="D38:K38" si="1">SUM(D9:D37)</f>
        <v>4</v>
      </c>
      <c r="E38" s="28">
        <f t="shared" si="1"/>
        <v>0</v>
      </c>
      <c r="F38" s="29">
        <f t="shared" si="1"/>
        <v>0</v>
      </c>
      <c r="G38" s="30">
        <f t="shared" si="1"/>
        <v>0</v>
      </c>
      <c r="H38" s="29">
        <f t="shared" si="1"/>
        <v>0</v>
      </c>
      <c r="I38" s="30">
        <f t="shared" si="1"/>
        <v>0</v>
      </c>
      <c r="J38" s="29">
        <f t="shared" si="1"/>
        <v>0</v>
      </c>
      <c r="K38" s="30">
        <f t="shared" si="1"/>
        <v>0</v>
      </c>
      <c r="L38" s="31">
        <f>SUM(D38:K38)</f>
        <v>4</v>
      </c>
    </row>
    <row r="39" spans="1:12" ht="15" customHeight="1" x14ac:dyDescent="0.25">
      <c r="A39" s="227" t="s">
        <v>43</v>
      </c>
      <c r="B39" s="228"/>
      <c r="C39" s="32">
        <v>19</v>
      </c>
      <c r="D39" s="32">
        <f>SUM(D9:D33)</f>
        <v>4</v>
      </c>
      <c r="E39" s="33">
        <f>SUM(E9:E33)</f>
        <v>0</v>
      </c>
      <c r="F39" s="32">
        <f>F9+F10+F11+F12+F13+F14+F15+F16+F17+F18+F19+F20+F21+F22+F23+F24+F25+F26+F27+F28+F29+F30+F31+F32+F3+F33</f>
        <v>0</v>
      </c>
      <c r="G39" s="33">
        <f>G9+G10+G11+G12+G14+G13+G15+G16+G17+G18+G19+G20+G21+G22+G23+G24+G25+G26+G27+G28+G29+G30+G31+G32+G33</f>
        <v>0</v>
      </c>
      <c r="H39" s="32">
        <f>H9+H10+H11+H12+H13+H14++H15+H16+H17+H18+H19+H20+H21+H22+H23+H24+H25+H26+H27+H28+H29+H30+H31+H32+H33</f>
        <v>0</v>
      </c>
      <c r="I39" s="33">
        <f>I9+I10+I11+I12+I13+I14+I15+I16+I17+I18+I19+I20+I21+I22+I23+I24+I25+I26+I27+I28+I29+I30+I31+I32+I33</f>
        <v>0</v>
      </c>
      <c r="J39" s="32">
        <f>J9+J10+J11+J12+J13+J14++J15+J16+J17+J18+J19+J20+J21+J22+J23+J24+J25+J26+J27+J28+J29+J30+J31+J32+J33</f>
        <v>0</v>
      </c>
      <c r="K39" s="33">
        <f>K9+K10+K11+K12+K13+K14+K15+K16+K17+K18+K19+K20+K21+K22+K23+K24+K25+K26+K27+K28+K29+K30+K31+K32+K33</f>
        <v>0</v>
      </c>
      <c r="L39" s="34">
        <f>SUM(D39:K39)</f>
        <v>4</v>
      </c>
    </row>
    <row r="40" spans="1:12" ht="15.75" thickBot="1" x14ac:dyDescent="0.3"/>
    <row r="41" spans="1:12" ht="16.5" thickBot="1" x14ac:dyDescent="0.3">
      <c r="D41" s="35">
        <f>SUM(D9:D37)</f>
        <v>4</v>
      </c>
      <c r="E41" s="36"/>
      <c r="F41" s="35">
        <f>SUM(F9:F37)</f>
        <v>0</v>
      </c>
      <c r="G41" s="36"/>
      <c r="H41" s="35">
        <f>SUM(H9:H37)</f>
        <v>0</v>
      </c>
      <c r="I41" s="36"/>
      <c r="J41" s="35">
        <f>SUM(J9:J37)</f>
        <v>0</v>
      </c>
      <c r="K41" s="36"/>
      <c r="L41" s="37">
        <f>L9+L10+L11+L12+L13+L14+L15+L16+L17+L18+L19+L20+L21+L22+L23+L24+L25+L26+L27+L28+L29+L30+L31+L32+L33</f>
        <v>4</v>
      </c>
    </row>
    <row r="43" spans="1:12" x14ac:dyDescent="0.25">
      <c r="B43" s="2" t="s">
        <v>67</v>
      </c>
      <c r="C43" s="2"/>
      <c r="D43" s="2"/>
      <c r="E43" s="2"/>
    </row>
    <row r="44" spans="1:12" ht="15.75" thickBot="1" x14ac:dyDescent="0.3">
      <c r="A44" s="211" t="s">
        <v>45</v>
      </c>
      <c r="B44" s="211"/>
    </row>
    <row r="45" spans="1:12" ht="14.25" customHeight="1" x14ac:dyDescent="0.25">
      <c r="A45" s="212" t="s">
        <v>2</v>
      </c>
      <c r="B45" s="212" t="s">
        <v>3</v>
      </c>
      <c r="C45" s="212" t="s">
        <v>4</v>
      </c>
      <c r="D45" s="215" t="s">
        <v>5</v>
      </c>
      <c r="E45" s="216"/>
      <c r="F45" s="216"/>
      <c r="G45" s="216"/>
      <c r="H45" s="216"/>
      <c r="I45" s="216"/>
      <c r="J45" s="216"/>
      <c r="K45" s="217"/>
      <c r="L45" s="218" t="s">
        <v>6</v>
      </c>
    </row>
    <row r="46" spans="1:12" ht="21.75" customHeight="1" x14ac:dyDescent="0.25">
      <c r="A46" s="213"/>
      <c r="B46" s="213"/>
      <c r="C46" s="213"/>
      <c r="D46" s="221" t="s">
        <v>7</v>
      </c>
      <c r="E46" s="222"/>
      <c r="F46" s="222" t="s">
        <v>8</v>
      </c>
      <c r="G46" s="222"/>
      <c r="H46" s="222" t="s">
        <v>9</v>
      </c>
      <c r="I46" s="222"/>
      <c r="J46" s="222" t="s">
        <v>10</v>
      </c>
      <c r="K46" s="222"/>
      <c r="L46" s="219"/>
    </row>
    <row r="47" spans="1:12" ht="13.5" customHeight="1" thickBot="1" x14ac:dyDescent="0.3">
      <c r="A47" s="213"/>
      <c r="B47" s="213"/>
      <c r="C47" s="213"/>
      <c r="D47" s="223">
        <v>1</v>
      </c>
      <c r="E47" s="224"/>
      <c r="F47" s="224">
        <v>2</v>
      </c>
      <c r="G47" s="224"/>
      <c r="H47" s="224">
        <v>3</v>
      </c>
      <c r="I47" s="224"/>
      <c r="J47" s="224">
        <v>4</v>
      </c>
      <c r="K47" s="224"/>
      <c r="L47" s="220"/>
    </row>
    <row r="48" spans="1:12" ht="15.75" thickBot="1" x14ac:dyDescent="0.3">
      <c r="A48" s="214"/>
      <c r="B48" s="214"/>
      <c r="C48" s="214"/>
      <c r="D48" s="4" t="s">
        <v>11</v>
      </c>
      <c r="E48" s="5" t="s">
        <v>12</v>
      </c>
      <c r="F48" s="5" t="s">
        <v>11</v>
      </c>
      <c r="G48" s="5" t="s">
        <v>12</v>
      </c>
      <c r="H48" s="5" t="s">
        <v>11</v>
      </c>
      <c r="I48" s="5" t="s">
        <v>12</v>
      </c>
      <c r="J48" s="5" t="s">
        <v>11</v>
      </c>
      <c r="K48" s="5" t="s">
        <v>12</v>
      </c>
      <c r="L48" s="6"/>
    </row>
    <row r="49" spans="1:12" ht="15.75" x14ac:dyDescent="0.25">
      <c r="A49" s="7">
        <v>1</v>
      </c>
      <c r="B49" s="8" t="s">
        <v>13</v>
      </c>
      <c r="C49" s="9">
        <v>19</v>
      </c>
      <c r="D49" s="38">
        <v>0</v>
      </c>
      <c r="E49" s="39">
        <v>0</v>
      </c>
      <c r="F49" s="38">
        <v>0</v>
      </c>
      <c r="G49" s="13">
        <v>0</v>
      </c>
      <c r="H49" s="14">
        <v>0</v>
      </c>
      <c r="I49" s="13">
        <v>0</v>
      </c>
      <c r="J49" s="14">
        <v>0</v>
      </c>
      <c r="K49" s="13">
        <v>0</v>
      </c>
      <c r="L49" s="16">
        <f>SUM(D49:K49)</f>
        <v>0</v>
      </c>
    </row>
    <row r="50" spans="1:12" ht="15.75" x14ac:dyDescent="0.25">
      <c r="A50" s="7">
        <v>2</v>
      </c>
      <c r="B50" s="8" t="s">
        <v>14</v>
      </c>
      <c r="C50" s="9">
        <v>19</v>
      </c>
      <c r="D50" s="38">
        <v>0</v>
      </c>
      <c r="E50" s="39">
        <v>0</v>
      </c>
      <c r="F50" s="38">
        <v>0</v>
      </c>
      <c r="G50" s="13">
        <v>0</v>
      </c>
      <c r="H50" s="14">
        <v>0</v>
      </c>
      <c r="I50" s="13">
        <v>0</v>
      </c>
      <c r="J50" s="14">
        <v>0</v>
      </c>
      <c r="K50" s="13">
        <v>0</v>
      </c>
      <c r="L50" s="16">
        <f t="shared" ref="L50:L77" si="2">SUM(D50:K50)</f>
        <v>0</v>
      </c>
    </row>
    <row r="51" spans="1:12" ht="15.75" x14ac:dyDescent="0.25">
      <c r="A51" s="7">
        <v>3</v>
      </c>
      <c r="B51" s="8" t="s">
        <v>15</v>
      </c>
      <c r="C51" s="9">
        <v>19</v>
      </c>
      <c r="D51" s="38">
        <v>1</v>
      </c>
      <c r="E51" s="39">
        <v>0</v>
      </c>
      <c r="F51" s="38">
        <v>1</v>
      </c>
      <c r="G51" s="13">
        <v>0</v>
      </c>
      <c r="H51" s="14">
        <v>1</v>
      </c>
      <c r="I51" s="13">
        <v>0</v>
      </c>
      <c r="J51" s="14">
        <v>0</v>
      </c>
      <c r="K51" s="13">
        <v>0</v>
      </c>
      <c r="L51" s="16">
        <f t="shared" si="2"/>
        <v>3</v>
      </c>
    </row>
    <row r="52" spans="1:12" ht="15.75" x14ac:dyDescent="0.25">
      <c r="A52" s="7">
        <v>4</v>
      </c>
      <c r="B52" s="17" t="s">
        <v>16</v>
      </c>
      <c r="C52" s="9">
        <v>19</v>
      </c>
      <c r="D52" s="38">
        <v>0</v>
      </c>
      <c r="E52" s="39">
        <v>0</v>
      </c>
      <c r="F52" s="38">
        <v>0</v>
      </c>
      <c r="G52" s="13">
        <v>0</v>
      </c>
      <c r="H52" s="14">
        <v>0</v>
      </c>
      <c r="I52" s="13">
        <v>0</v>
      </c>
      <c r="J52" s="14">
        <v>0</v>
      </c>
      <c r="K52" s="13">
        <v>0</v>
      </c>
      <c r="L52" s="16">
        <f t="shared" si="2"/>
        <v>0</v>
      </c>
    </row>
    <row r="53" spans="1:12" ht="15.75" x14ac:dyDescent="0.25">
      <c r="A53" s="7">
        <v>5</v>
      </c>
      <c r="B53" s="8" t="s">
        <v>17</v>
      </c>
      <c r="C53" s="9">
        <v>19</v>
      </c>
      <c r="D53" s="38">
        <v>0</v>
      </c>
      <c r="E53" s="39">
        <v>0</v>
      </c>
      <c r="F53" s="38">
        <v>0</v>
      </c>
      <c r="G53" s="13">
        <v>0</v>
      </c>
      <c r="H53" s="14">
        <v>0</v>
      </c>
      <c r="I53" s="13">
        <v>0</v>
      </c>
      <c r="J53" s="14">
        <v>0</v>
      </c>
      <c r="K53" s="13">
        <v>0</v>
      </c>
      <c r="L53" s="16">
        <f t="shared" si="2"/>
        <v>0</v>
      </c>
    </row>
    <row r="54" spans="1:12" ht="15.75" x14ac:dyDescent="0.25">
      <c r="A54" s="7">
        <v>6</v>
      </c>
      <c r="B54" s="8" t="s">
        <v>18</v>
      </c>
      <c r="C54" s="9">
        <v>19</v>
      </c>
      <c r="D54" s="38">
        <v>0</v>
      </c>
      <c r="E54" s="39">
        <v>0</v>
      </c>
      <c r="F54" s="38">
        <v>0</v>
      </c>
      <c r="G54" s="13">
        <v>0</v>
      </c>
      <c r="H54" s="14">
        <v>0</v>
      </c>
      <c r="I54" s="13">
        <v>0</v>
      </c>
      <c r="J54" s="14">
        <v>0</v>
      </c>
      <c r="K54" s="13">
        <v>0</v>
      </c>
      <c r="L54" s="16">
        <f t="shared" si="2"/>
        <v>0</v>
      </c>
    </row>
    <row r="55" spans="1:12" ht="15.75" x14ac:dyDescent="0.25">
      <c r="A55" s="7">
        <v>7</v>
      </c>
      <c r="B55" s="8" t="s">
        <v>19</v>
      </c>
      <c r="C55" s="9">
        <v>19</v>
      </c>
      <c r="D55" s="38">
        <v>0</v>
      </c>
      <c r="E55" s="39">
        <v>0</v>
      </c>
      <c r="F55" s="38">
        <v>0</v>
      </c>
      <c r="G55" s="13">
        <v>0</v>
      </c>
      <c r="H55" s="14">
        <v>0</v>
      </c>
      <c r="I55" s="13">
        <v>0</v>
      </c>
      <c r="J55" s="14">
        <v>0</v>
      </c>
      <c r="K55" s="13">
        <v>0</v>
      </c>
      <c r="L55" s="16">
        <f t="shared" si="2"/>
        <v>0</v>
      </c>
    </row>
    <row r="56" spans="1:12" ht="15.75" x14ac:dyDescent="0.25">
      <c r="A56" s="7">
        <v>8</v>
      </c>
      <c r="B56" s="8" t="s">
        <v>20</v>
      </c>
      <c r="C56" s="9">
        <v>19</v>
      </c>
      <c r="D56" s="38">
        <v>0</v>
      </c>
      <c r="E56" s="39">
        <v>0</v>
      </c>
      <c r="F56" s="38">
        <v>0</v>
      </c>
      <c r="G56" s="13">
        <v>0</v>
      </c>
      <c r="H56" s="14">
        <v>0</v>
      </c>
      <c r="I56" s="13">
        <v>0</v>
      </c>
      <c r="J56" s="14">
        <v>0</v>
      </c>
      <c r="K56" s="13">
        <v>0</v>
      </c>
      <c r="L56" s="16">
        <f t="shared" si="2"/>
        <v>0</v>
      </c>
    </row>
    <row r="57" spans="1:12" ht="15.75" x14ac:dyDescent="0.25">
      <c r="A57" s="7">
        <v>9</v>
      </c>
      <c r="B57" s="8" t="s">
        <v>21</v>
      </c>
      <c r="C57" s="9">
        <v>19</v>
      </c>
      <c r="D57" s="38">
        <v>0</v>
      </c>
      <c r="E57" s="39">
        <v>0</v>
      </c>
      <c r="F57" s="38">
        <v>0</v>
      </c>
      <c r="G57" s="13">
        <v>0</v>
      </c>
      <c r="H57" s="14">
        <v>0</v>
      </c>
      <c r="I57" s="13">
        <v>0</v>
      </c>
      <c r="J57" s="14">
        <v>0</v>
      </c>
      <c r="K57" s="13">
        <v>0</v>
      </c>
      <c r="L57" s="16">
        <f t="shared" si="2"/>
        <v>0</v>
      </c>
    </row>
    <row r="58" spans="1:12" ht="15.75" x14ac:dyDescent="0.25">
      <c r="A58" s="7">
        <v>10</v>
      </c>
      <c r="B58" s="8" t="s">
        <v>22</v>
      </c>
      <c r="C58" s="9">
        <v>19</v>
      </c>
      <c r="D58" s="38">
        <v>0</v>
      </c>
      <c r="E58" s="39">
        <v>0</v>
      </c>
      <c r="F58" s="38">
        <v>0</v>
      </c>
      <c r="G58" s="13">
        <v>0</v>
      </c>
      <c r="H58" s="14">
        <v>0</v>
      </c>
      <c r="I58" s="13">
        <v>0</v>
      </c>
      <c r="J58" s="14">
        <v>0</v>
      </c>
      <c r="K58" s="13">
        <v>0</v>
      </c>
      <c r="L58" s="16">
        <f t="shared" si="2"/>
        <v>0</v>
      </c>
    </row>
    <row r="59" spans="1:12" ht="15.75" x14ac:dyDescent="0.25">
      <c r="A59" s="7">
        <v>11</v>
      </c>
      <c r="B59" s="8" t="s">
        <v>23</v>
      </c>
      <c r="C59" s="9">
        <v>19</v>
      </c>
      <c r="D59" s="38">
        <v>0</v>
      </c>
      <c r="E59" s="39">
        <v>0</v>
      </c>
      <c r="F59" s="38">
        <v>0</v>
      </c>
      <c r="G59" s="13">
        <v>0</v>
      </c>
      <c r="H59" s="14">
        <v>0</v>
      </c>
      <c r="I59" s="13">
        <v>0</v>
      </c>
      <c r="J59" s="14">
        <v>0</v>
      </c>
      <c r="K59" s="13">
        <v>0</v>
      </c>
      <c r="L59" s="16">
        <f t="shared" si="2"/>
        <v>0</v>
      </c>
    </row>
    <row r="60" spans="1:12" ht="15.75" x14ac:dyDescent="0.25">
      <c r="A60" s="7">
        <v>12</v>
      </c>
      <c r="B60" s="8" t="s">
        <v>24</v>
      </c>
      <c r="C60" s="9">
        <v>19</v>
      </c>
      <c r="D60" s="38">
        <v>0</v>
      </c>
      <c r="E60" s="39">
        <v>0</v>
      </c>
      <c r="F60" s="38">
        <v>0</v>
      </c>
      <c r="G60" s="13">
        <v>0</v>
      </c>
      <c r="H60" s="14">
        <v>1</v>
      </c>
      <c r="I60" s="13">
        <v>0</v>
      </c>
      <c r="J60" s="14">
        <v>0</v>
      </c>
      <c r="K60" s="13">
        <v>0</v>
      </c>
      <c r="L60" s="16">
        <f t="shared" si="2"/>
        <v>1</v>
      </c>
    </row>
    <row r="61" spans="1:12" ht="15.75" x14ac:dyDescent="0.25">
      <c r="A61" s="7">
        <v>13</v>
      </c>
      <c r="B61" s="8" t="s">
        <v>25</v>
      </c>
      <c r="C61" s="9">
        <v>19</v>
      </c>
      <c r="D61" s="38">
        <v>0</v>
      </c>
      <c r="E61" s="39">
        <v>0</v>
      </c>
      <c r="F61" s="38">
        <v>1</v>
      </c>
      <c r="G61" s="13">
        <v>0</v>
      </c>
      <c r="H61" s="14">
        <v>0</v>
      </c>
      <c r="I61" s="13">
        <v>0</v>
      </c>
      <c r="J61" s="14">
        <v>0</v>
      </c>
      <c r="K61" s="13">
        <v>0</v>
      </c>
      <c r="L61" s="16">
        <f t="shared" si="2"/>
        <v>1</v>
      </c>
    </row>
    <row r="62" spans="1:12" ht="15.75" x14ac:dyDescent="0.25">
      <c r="A62" s="7">
        <v>14</v>
      </c>
      <c r="B62" s="8" t="s">
        <v>26</v>
      </c>
      <c r="C62" s="9">
        <v>19</v>
      </c>
      <c r="D62" s="38">
        <v>1</v>
      </c>
      <c r="E62" s="39">
        <v>0</v>
      </c>
      <c r="F62" s="38">
        <v>0</v>
      </c>
      <c r="G62" s="13">
        <v>0</v>
      </c>
      <c r="H62" s="14">
        <v>0</v>
      </c>
      <c r="I62" s="13">
        <v>0</v>
      </c>
      <c r="J62" s="14">
        <v>0</v>
      </c>
      <c r="K62" s="13">
        <v>0</v>
      </c>
      <c r="L62" s="16">
        <f t="shared" si="2"/>
        <v>1</v>
      </c>
    </row>
    <row r="63" spans="1:12" ht="15.75" x14ac:dyDescent="0.25">
      <c r="A63" s="7">
        <v>15</v>
      </c>
      <c r="B63" s="8" t="s">
        <v>27</v>
      </c>
      <c r="C63" s="9">
        <v>19</v>
      </c>
      <c r="D63" s="38">
        <v>0</v>
      </c>
      <c r="E63" s="39">
        <v>0</v>
      </c>
      <c r="F63" s="38">
        <v>0</v>
      </c>
      <c r="G63" s="13">
        <v>0</v>
      </c>
      <c r="H63" s="14">
        <v>0</v>
      </c>
      <c r="I63" s="13">
        <v>0</v>
      </c>
      <c r="J63" s="14">
        <v>0</v>
      </c>
      <c r="K63" s="13">
        <v>0</v>
      </c>
      <c r="L63" s="16">
        <f t="shared" si="2"/>
        <v>0</v>
      </c>
    </row>
    <row r="64" spans="1:12" ht="15.75" x14ac:dyDescent="0.25">
      <c r="A64" s="7">
        <v>16</v>
      </c>
      <c r="B64" s="8" t="s">
        <v>28</v>
      </c>
      <c r="C64" s="9">
        <v>19</v>
      </c>
      <c r="D64" s="38">
        <v>1</v>
      </c>
      <c r="E64" s="39">
        <v>0</v>
      </c>
      <c r="F64" s="38">
        <v>0</v>
      </c>
      <c r="G64" s="13">
        <v>0</v>
      </c>
      <c r="H64" s="14">
        <v>0</v>
      </c>
      <c r="I64" s="13">
        <v>0</v>
      </c>
      <c r="J64" s="14">
        <v>0</v>
      </c>
      <c r="K64" s="13">
        <v>0</v>
      </c>
      <c r="L64" s="16">
        <f t="shared" si="2"/>
        <v>1</v>
      </c>
    </row>
    <row r="65" spans="1:14" ht="15.75" x14ac:dyDescent="0.25">
      <c r="A65" s="7">
        <v>17</v>
      </c>
      <c r="B65" s="8" t="s">
        <v>29</v>
      </c>
      <c r="C65" s="9">
        <v>19</v>
      </c>
      <c r="D65" s="38">
        <v>0</v>
      </c>
      <c r="E65" s="39">
        <v>0</v>
      </c>
      <c r="F65" s="38">
        <v>0</v>
      </c>
      <c r="G65" s="13">
        <v>0</v>
      </c>
      <c r="H65" s="14">
        <v>0</v>
      </c>
      <c r="I65" s="13">
        <v>0</v>
      </c>
      <c r="J65" s="14">
        <v>0</v>
      </c>
      <c r="K65" s="13">
        <v>0</v>
      </c>
      <c r="L65" s="16">
        <f t="shared" si="2"/>
        <v>0</v>
      </c>
    </row>
    <row r="66" spans="1:14" ht="15.75" x14ac:dyDescent="0.25">
      <c r="A66" s="7">
        <v>18</v>
      </c>
      <c r="B66" s="8" t="s">
        <v>30</v>
      </c>
      <c r="C66" s="9">
        <v>19</v>
      </c>
      <c r="D66" s="38">
        <v>0</v>
      </c>
      <c r="E66" s="39">
        <v>0</v>
      </c>
      <c r="F66" s="38">
        <v>0</v>
      </c>
      <c r="G66" s="13">
        <v>0</v>
      </c>
      <c r="H66" s="14">
        <v>0</v>
      </c>
      <c r="I66" s="13">
        <v>0</v>
      </c>
      <c r="J66" s="14">
        <v>0</v>
      </c>
      <c r="K66" s="13">
        <v>0</v>
      </c>
      <c r="L66" s="16">
        <f t="shared" si="2"/>
        <v>0</v>
      </c>
    </row>
    <row r="67" spans="1:14" ht="15.75" x14ac:dyDescent="0.25">
      <c r="A67" s="7">
        <v>19</v>
      </c>
      <c r="B67" s="8" t="s">
        <v>31</v>
      </c>
      <c r="C67" s="9">
        <v>19</v>
      </c>
      <c r="D67" s="38">
        <v>1</v>
      </c>
      <c r="E67" s="39">
        <v>0</v>
      </c>
      <c r="F67" s="38">
        <v>0</v>
      </c>
      <c r="G67" s="13">
        <v>0</v>
      </c>
      <c r="H67" s="14">
        <v>0</v>
      </c>
      <c r="I67" s="13">
        <v>0</v>
      </c>
      <c r="J67" s="14">
        <v>0</v>
      </c>
      <c r="K67" s="13">
        <v>0</v>
      </c>
      <c r="L67" s="16">
        <f t="shared" si="2"/>
        <v>1</v>
      </c>
    </row>
    <row r="68" spans="1:14" ht="15.75" x14ac:dyDescent="0.25">
      <c r="A68" s="7">
        <v>20</v>
      </c>
      <c r="B68" s="8" t="s">
        <v>32</v>
      </c>
      <c r="C68" s="9">
        <v>19</v>
      </c>
      <c r="D68" s="38">
        <v>0</v>
      </c>
      <c r="E68" s="39">
        <v>0</v>
      </c>
      <c r="F68" s="38">
        <v>0</v>
      </c>
      <c r="G68" s="13">
        <v>0</v>
      </c>
      <c r="H68" s="14">
        <v>0</v>
      </c>
      <c r="I68" s="13">
        <v>0</v>
      </c>
      <c r="J68" s="14">
        <v>0</v>
      </c>
      <c r="K68" s="13">
        <v>0</v>
      </c>
      <c r="L68" s="16">
        <f t="shared" si="2"/>
        <v>0</v>
      </c>
    </row>
    <row r="69" spans="1:14" ht="15.75" x14ac:dyDescent="0.25">
      <c r="A69" s="7">
        <v>21</v>
      </c>
      <c r="B69" s="8" t="s">
        <v>33</v>
      </c>
      <c r="C69" s="9">
        <v>19</v>
      </c>
      <c r="D69" s="38">
        <v>0</v>
      </c>
      <c r="E69" s="39">
        <v>0</v>
      </c>
      <c r="F69" s="38">
        <v>0</v>
      </c>
      <c r="G69" s="13">
        <v>0</v>
      </c>
      <c r="H69" s="14">
        <v>0</v>
      </c>
      <c r="I69" s="13">
        <v>0</v>
      </c>
      <c r="J69" s="14">
        <v>0</v>
      </c>
      <c r="K69" s="13">
        <v>0</v>
      </c>
      <c r="L69" s="16">
        <f t="shared" si="2"/>
        <v>0</v>
      </c>
    </row>
    <row r="70" spans="1:14" ht="15.75" x14ac:dyDescent="0.25">
      <c r="A70" s="7">
        <v>22</v>
      </c>
      <c r="B70" s="8" t="s">
        <v>34</v>
      </c>
      <c r="C70" s="9">
        <v>19</v>
      </c>
      <c r="D70" s="38">
        <v>0</v>
      </c>
      <c r="E70" s="39">
        <v>0</v>
      </c>
      <c r="F70" s="38">
        <v>0</v>
      </c>
      <c r="G70" s="13">
        <v>0</v>
      </c>
      <c r="H70" s="14">
        <v>0</v>
      </c>
      <c r="I70" s="13">
        <v>0</v>
      </c>
      <c r="J70" s="14">
        <v>0</v>
      </c>
      <c r="K70" s="13">
        <v>0</v>
      </c>
      <c r="L70" s="16">
        <f t="shared" si="2"/>
        <v>0</v>
      </c>
    </row>
    <row r="71" spans="1:14" ht="15.75" x14ac:dyDescent="0.25">
      <c r="A71" s="7">
        <v>23</v>
      </c>
      <c r="B71" s="8" t="s">
        <v>35</v>
      </c>
      <c r="C71" s="9">
        <v>19</v>
      </c>
      <c r="D71" s="38">
        <v>0</v>
      </c>
      <c r="E71" s="39">
        <v>0</v>
      </c>
      <c r="F71" s="38">
        <v>0</v>
      </c>
      <c r="G71" s="13">
        <v>0</v>
      </c>
      <c r="H71" s="14">
        <v>0</v>
      </c>
      <c r="I71" s="13">
        <v>0</v>
      </c>
      <c r="J71" s="14">
        <v>0</v>
      </c>
      <c r="K71" s="13">
        <v>0</v>
      </c>
      <c r="L71" s="16">
        <f t="shared" si="2"/>
        <v>0</v>
      </c>
    </row>
    <row r="72" spans="1:14" ht="15.75" x14ac:dyDescent="0.25">
      <c r="A72" s="7">
        <v>24</v>
      </c>
      <c r="B72" s="8" t="s">
        <v>36</v>
      </c>
      <c r="C72" s="9">
        <v>19</v>
      </c>
      <c r="D72" s="38">
        <v>0</v>
      </c>
      <c r="E72" s="39">
        <v>0</v>
      </c>
      <c r="F72" s="38">
        <v>0</v>
      </c>
      <c r="G72" s="13">
        <v>0</v>
      </c>
      <c r="H72" s="14">
        <v>0</v>
      </c>
      <c r="I72" s="13">
        <v>0</v>
      </c>
      <c r="J72" s="14">
        <v>0</v>
      </c>
      <c r="K72" s="13">
        <v>0</v>
      </c>
      <c r="L72" s="16">
        <f t="shared" si="2"/>
        <v>0</v>
      </c>
    </row>
    <row r="73" spans="1:14" ht="15.75" x14ac:dyDescent="0.25">
      <c r="A73" s="7">
        <v>25</v>
      </c>
      <c r="B73" s="18" t="s">
        <v>37</v>
      </c>
      <c r="C73" s="19">
        <v>19</v>
      </c>
      <c r="D73" s="38">
        <v>0</v>
      </c>
      <c r="E73" s="39">
        <v>0</v>
      </c>
      <c r="F73" s="38">
        <v>0</v>
      </c>
      <c r="G73" s="13">
        <v>0</v>
      </c>
      <c r="H73" s="14">
        <v>0</v>
      </c>
      <c r="I73" s="13">
        <v>0</v>
      </c>
      <c r="J73" s="14">
        <v>0</v>
      </c>
      <c r="K73" s="13">
        <v>0</v>
      </c>
      <c r="L73" s="16">
        <f t="shared" si="2"/>
        <v>0</v>
      </c>
    </row>
    <row r="74" spans="1:14" ht="15.75" x14ac:dyDescent="0.25">
      <c r="A74" s="7">
        <v>26</v>
      </c>
      <c r="B74" s="8" t="s">
        <v>38</v>
      </c>
      <c r="C74" s="22">
        <v>19</v>
      </c>
      <c r="D74" s="38">
        <v>0</v>
      </c>
      <c r="E74" s="39">
        <v>0</v>
      </c>
      <c r="F74" s="38">
        <v>0</v>
      </c>
      <c r="G74" s="13">
        <v>0</v>
      </c>
      <c r="H74" s="14">
        <v>0</v>
      </c>
      <c r="I74" s="13">
        <v>0</v>
      </c>
      <c r="J74" s="14">
        <v>0</v>
      </c>
      <c r="K74" s="13">
        <v>0</v>
      </c>
      <c r="L74" s="16">
        <f t="shared" si="2"/>
        <v>0</v>
      </c>
    </row>
    <row r="75" spans="1:14" ht="15.75" x14ac:dyDescent="0.25">
      <c r="A75" s="7">
        <v>27</v>
      </c>
      <c r="B75" s="18" t="s">
        <v>39</v>
      </c>
      <c r="C75" s="22">
        <v>19</v>
      </c>
      <c r="D75" s="38">
        <v>0</v>
      </c>
      <c r="E75" s="39">
        <v>0</v>
      </c>
      <c r="F75" s="38">
        <v>0</v>
      </c>
      <c r="G75" s="13">
        <v>0</v>
      </c>
      <c r="H75" s="14">
        <v>0</v>
      </c>
      <c r="I75" s="13">
        <v>0</v>
      </c>
      <c r="J75" s="14">
        <v>0</v>
      </c>
      <c r="K75" s="13">
        <v>0</v>
      </c>
      <c r="L75" s="16">
        <f t="shared" si="2"/>
        <v>0</v>
      </c>
    </row>
    <row r="76" spans="1:14" ht="15.75" x14ac:dyDescent="0.25">
      <c r="A76" s="7">
        <v>28</v>
      </c>
      <c r="B76" s="18" t="s">
        <v>40</v>
      </c>
      <c r="C76" s="22">
        <v>19</v>
      </c>
      <c r="D76" s="38">
        <v>0</v>
      </c>
      <c r="E76" s="39">
        <v>0</v>
      </c>
      <c r="F76" s="38">
        <v>0</v>
      </c>
      <c r="G76" s="13">
        <v>0</v>
      </c>
      <c r="H76" s="14">
        <v>0</v>
      </c>
      <c r="I76" s="13">
        <v>0</v>
      </c>
      <c r="J76" s="14">
        <v>0</v>
      </c>
      <c r="K76" s="13">
        <v>0</v>
      </c>
      <c r="L76" s="16">
        <f t="shared" si="2"/>
        <v>0</v>
      </c>
    </row>
    <row r="77" spans="1:14" ht="15.75" x14ac:dyDescent="0.25">
      <c r="A77" s="40">
        <v>29</v>
      </c>
      <c r="B77" s="18" t="s">
        <v>41</v>
      </c>
      <c r="C77" s="25">
        <v>19</v>
      </c>
      <c r="D77" s="38">
        <v>0</v>
      </c>
      <c r="E77" s="41">
        <v>0</v>
      </c>
      <c r="F77" s="38">
        <v>0</v>
      </c>
      <c r="G77" s="42">
        <v>0</v>
      </c>
      <c r="H77" s="14">
        <v>0</v>
      </c>
      <c r="I77" s="42">
        <v>0</v>
      </c>
      <c r="J77" s="14">
        <v>0</v>
      </c>
      <c r="K77" s="42">
        <v>0</v>
      </c>
      <c r="L77" s="16">
        <f t="shared" si="2"/>
        <v>0</v>
      </c>
    </row>
    <row r="78" spans="1:14" ht="15.75" x14ac:dyDescent="0.25">
      <c r="A78" s="229" t="s">
        <v>42</v>
      </c>
      <c r="B78" s="229"/>
      <c r="C78" s="26">
        <v>19</v>
      </c>
      <c r="D78" s="32">
        <f t="shared" ref="D78:K78" si="3">SUM(D49:D77)</f>
        <v>4</v>
      </c>
      <c r="E78" s="33">
        <f t="shared" si="3"/>
        <v>0</v>
      </c>
      <c r="F78" s="32">
        <f t="shared" si="3"/>
        <v>2</v>
      </c>
      <c r="G78" s="33">
        <f t="shared" si="3"/>
        <v>0</v>
      </c>
      <c r="H78" s="32">
        <f t="shared" si="3"/>
        <v>2</v>
      </c>
      <c r="I78" s="33">
        <f t="shared" si="3"/>
        <v>0</v>
      </c>
      <c r="J78" s="32">
        <f t="shared" si="3"/>
        <v>0</v>
      </c>
      <c r="K78" s="33">
        <f t="shared" si="3"/>
        <v>0</v>
      </c>
      <c r="L78" s="34">
        <f>SUM(D78:K78)</f>
        <v>8</v>
      </c>
    </row>
    <row r="79" spans="1:14" ht="15.75" x14ac:dyDescent="0.25">
      <c r="A79" s="230" t="s">
        <v>43</v>
      </c>
      <c r="B79" s="231"/>
      <c r="C79" s="32">
        <v>19</v>
      </c>
      <c r="D79" s="32">
        <f>D49+D50+D51+D52+D53+D54+D55+D56+D57+D58+D59+D60+D61+D62+D63+D64+D65+D66+D67+D68+D69+D70+D71+D72+D73</f>
        <v>4</v>
      </c>
      <c r="E79" s="33">
        <f t="shared" ref="E79:K79" si="4">E49+E50+E51+E52+E53+E54+E55+E56+E57+E58+E59+E60+E61+E62+E63+E64+E65+E66+E67+E68+E69+E70+E71+E72+E73</f>
        <v>0</v>
      </c>
      <c r="F79" s="32">
        <f t="shared" si="4"/>
        <v>2</v>
      </c>
      <c r="G79" s="33">
        <f t="shared" si="4"/>
        <v>0</v>
      </c>
      <c r="H79" s="32">
        <f t="shared" si="4"/>
        <v>2</v>
      </c>
      <c r="I79" s="33">
        <f t="shared" si="4"/>
        <v>0</v>
      </c>
      <c r="J79" s="32">
        <f t="shared" si="4"/>
        <v>0</v>
      </c>
      <c r="K79" s="33">
        <f t="shared" si="4"/>
        <v>0</v>
      </c>
      <c r="L79" s="34">
        <f>SUM(D79:K79)</f>
        <v>8</v>
      </c>
    </row>
    <row r="80" spans="1:14" x14ac:dyDescent="0.25">
      <c r="N80" s="111"/>
    </row>
    <row r="81" spans="1:12" ht="15.75" x14ac:dyDescent="0.25">
      <c r="D81" s="171"/>
      <c r="E81" s="133"/>
      <c r="F81" s="133"/>
      <c r="G81" s="133"/>
      <c r="H81" s="133"/>
      <c r="I81" s="133"/>
      <c r="J81" s="133"/>
      <c r="K81" s="133"/>
      <c r="L81" s="171"/>
    </row>
    <row r="83" spans="1:12" x14ac:dyDescent="0.25">
      <c r="B83" s="2" t="s">
        <v>67</v>
      </c>
      <c r="C83" s="2"/>
      <c r="D83" s="2"/>
      <c r="E83" s="2"/>
    </row>
    <row r="84" spans="1:12" ht="15.75" thickBot="1" x14ac:dyDescent="0.3">
      <c r="A84" s="211" t="s">
        <v>46</v>
      </c>
      <c r="B84" s="211"/>
    </row>
    <row r="85" spans="1:12" ht="12.75" customHeight="1" x14ac:dyDescent="0.25">
      <c r="A85" s="212" t="s">
        <v>2</v>
      </c>
      <c r="B85" s="212" t="s">
        <v>3</v>
      </c>
      <c r="C85" s="212" t="s">
        <v>4</v>
      </c>
      <c r="D85" s="215" t="s">
        <v>5</v>
      </c>
      <c r="E85" s="216"/>
      <c r="F85" s="216"/>
      <c r="G85" s="216"/>
      <c r="H85" s="216"/>
      <c r="I85" s="216"/>
      <c r="J85" s="216"/>
      <c r="K85" s="217"/>
      <c r="L85" s="218" t="s">
        <v>6</v>
      </c>
    </row>
    <row r="86" spans="1:12" ht="21" customHeight="1" x14ac:dyDescent="0.25">
      <c r="A86" s="213"/>
      <c r="B86" s="213"/>
      <c r="C86" s="213"/>
      <c r="D86" s="221" t="s">
        <v>7</v>
      </c>
      <c r="E86" s="222"/>
      <c r="F86" s="222" t="s">
        <v>8</v>
      </c>
      <c r="G86" s="222"/>
      <c r="H86" s="222" t="s">
        <v>9</v>
      </c>
      <c r="I86" s="222"/>
      <c r="J86" s="222" t="s">
        <v>10</v>
      </c>
      <c r="K86" s="222"/>
      <c r="L86" s="219"/>
    </row>
    <row r="87" spans="1:12" ht="13.5" customHeight="1" thickBot="1" x14ac:dyDescent="0.3">
      <c r="A87" s="213"/>
      <c r="B87" s="213"/>
      <c r="C87" s="213"/>
      <c r="D87" s="223">
        <v>1</v>
      </c>
      <c r="E87" s="224"/>
      <c r="F87" s="224">
        <v>2</v>
      </c>
      <c r="G87" s="224"/>
      <c r="H87" s="224">
        <v>3</v>
      </c>
      <c r="I87" s="224"/>
      <c r="J87" s="224">
        <v>4</v>
      </c>
      <c r="K87" s="224"/>
      <c r="L87" s="220"/>
    </row>
    <row r="88" spans="1:12" ht="15.75" thickBot="1" x14ac:dyDescent="0.3">
      <c r="A88" s="214"/>
      <c r="B88" s="214"/>
      <c r="C88" s="214"/>
      <c r="D88" s="4" t="s">
        <v>11</v>
      </c>
      <c r="E88" s="5" t="s">
        <v>12</v>
      </c>
      <c r="F88" s="5" t="s">
        <v>11</v>
      </c>
      <c r="G88" s="5" t="s">
        <v>12</v>
      </c>
      <c r="H88" s="5" t="s">
        <v>11</v>
      </c>
      <c r="I88" s="5" t="s">
        <v>12</v>
      </c>
      <c r="J88" s="5" t="s">
        <v>11</v>
      </c>
      <c r="K88" s="5" t="s">
        <v>12</v>
      </c>
      <c r="L88" s="6"/>
    </row>
    <row r="89" spans="1:12" ht="15.75" x14ac:dyDescent="0.25">
      <c r="A89" s="7">
        <v>1</v>
      </c>
      <c r="B89" s="8" t="s">
        <v>13</v>
      </c>
      <c r="C89" s="9">
        <v>19</v>
      </c>
      <c r="D89" s="45">
        <v>0</v>
      </c>
      <c r="E89" s="24">
        <v>0</v>
      </c>
      <c r="F89" s="46">
        <v>0</v>
      </c>
      <c r="G89" s="24">
        <v>0</v>
      </c>
      <c r="H89" s="46">
        <v>0</v>
      </c>
      <c r="I89" s="24">
        <v>0</v>
      </c>
      <c r="J89" s="46">
        <v>0</v>
      </c>
      <c r="K89" s="24">
        <v>0</v>
      </c>
      <c r="L89" s="47">
        <f>SUM(D89:K89)</f>
        <v>0</v>
      </c>
    </row>
    <row r="90" spans="1:12" ht="15.75" x14ac:dyDescent="0.25">
      <c r="A90" s="7">
        <v>2</v>
      </c>
      <c r="B90" s="8" t="s">
        <v>14</v>
      </c>
      <c r="C90" s="9">
        <v>19</v>
      </c>
      <c r="D90" s="45">
        <v>0</v>
      </c>
      <c r="E90" s="24">
        <v>0</v>
      </c>
      <c r="F90" s="46">
        <v>0</v>
      </c>
      <c r="G90" s="24">
        <v>0</v>
      </c>
      <c r="H90" s="46">
        <v>0</v>
      </c>
      <c r="I90" s="24">
        <v>0</v>
      </c>
      <c r="J90" s="46">
        <v>0</v>
      </c>
      <c r="K90" s="24">
        <v>0</v>
      </c>
      <c r="L90" s="47">
        <f t="shared" ref="L90:L117" si="5">SUM(D90:K90)</f>
        <v>0</v>
      </c>
    </row>
    <row r="91" spans="1:12" ht="15.75" x14ac:dyDescent="0.25">
      <c r="A91" s="7">
        <v>3</v>
      </c>
      <c r="B91" s="8" t="s">
        <v>15</v>
      </c>
      <c r="C91" s="9">
        <v>19</v>
      </c>
      <c r="D91" s="45">
        <v>0</v>
      </c>
      <c r="E91" s="24">
        <v>0</v>
      </c>
      <c r="F91" s="46">
        <v>2</v>
      </c>
      <c r="G91" s="24">
        <v>0</v>
      </c>
      <c r="H91" s="46">
        <v>0</v>
      </c>
      <c r="I91" s="24">
        <v>0</v>
      </c>
      <c r="J91" s="46">
        <v>0</v>
      </c>
      <c r="K91" s="24">
        <v>0</v>
      </c>
      <c r="L91" s="47">
        <f t="shared" si="5"/>
        <v>2</v>
      </c>
    </row>
    <row r="92" spans="1:12" ht="15.75" x14ac:dyDescent="0.25">
      <c r="A92" s="7">
        <v>4</v>
      </c>
      <c r="B92" s="17" t="s">
        <v>16</v>
      </c>
      <c r="C92" s="9">
        <v>19</v>
      </c>
      <c r="D92" s="45">
        <v>0</v>
      </c>
      <c r="E92" s="24">
        <v>0</v>
      </c>
      <c r="F92" s="46">
        <v>0</v>
      </c>
      <c r="G92" s="24">
        <v>0</v>
      </c>
      <c r="H92" s="46">
        <v>0</v>
      </c>
      <c r="I92" s="24">
        <v>0</v>
      </c>
      <c r="J92" s="46">
        <v>0</v>
      </c>
      <c r="K92" s="24">
        <v>0</v>
      </c>
      <c r="L92" s="47">
        <f t="shared" si="5"/>
        <v>0</v>
      </c>
    </row>
    <row r="93" spans="1:12" ht="15.75" x14ac:dyDescent="0.25">
      <c r="A93" s="7">
        <v>5</v>
      </c>
      <c r="B93" s="8" t="s">
        <v>17</v>
      </c>
      <c r="C93" s="9">
        <v>19</v>
      </c>
      <c r="D93" s="45">
        <v>0</v>
      </c>
      <c r="E93" s="24">
        <v>0</v>
      </c>
      <c r="F93" s="46">
        <v>0</v>
      </c>
      <c r="G93" s="24">
        <v>0</v>
      </c>
      <c r="H93" s="46">
        <v>0</v>
      </c>
      <c r="I93" s="24">
        <v>0</v>
      </c>
      <c r="J93" s="46">
        <v>0</v>
      </c>
      <c r="K93" s="24">
        <v>0</v>
      </c>
      <c r="L93" s="47">
        <f t="shared" si="5"/>
        <v>0</v>
      </c>
    </row>
    <row r="94" spans="1:12" ht="15.75" x14ac:dyDescent="0.25">
      <c r="A94" s="7">
        <v>6</v>
      </c>
      <c r="B94" s="8" t="s">
        <v>18</v>
      </c>
      <c r="C94" s="9">
        <v>19</v>
      </c>
      <c r="D94" s="45">
        <v>0</v>
      </c>
      <c r="E94" s="24">
        <v>0</v>
      </c>
      <c r="F94" s="46">
        <v>0</v>
      </c>
      <c r="G94" s="24">
        <v>0</v>
      </c>
      <c r="H94" s="46">
        <v>0</v>
      </c>
      <c r="I94" s="24">
        <v>0</v>
      </c>
      <c r="J94" s="46">
        <v>0</v>
      </c>
      <c r="K94" s="24">
        <v>0</v>
      </c>
      <c r="L94" s="47">
        <f t="shared" si="5"/>
        <v>0</v>
      </c>
    </row>
    <row r="95" spans="1:12" ht="15.75" x14ac:dyDescent="0.25">
      <c r="A95" s="7">
        <v>7</v>
      </c>
      <c r="B95" s="8" t="s">
        <v>19</v>
      </c>
      <c r="C95" s="9">
        <v>19</v>
      </c>
      <c r="D95" s="45">
        <v>0</v>
      </c>
      <c r="E95" s="24">
        <v>0</v>
      </c>
      <c r="F95" s="46">
        <v>0</v>
      </c>
      <c r="G95" s="24">
        <v>0</v>
      </c>
      <c r="H95" s="46">
        <v>0</v>
      </c>
      <c r="I95" s="24">
        <v>0</v>
      </c>
      <c r="J95" s="46">
        <v>0</v>
      </c>
      <c r="K95" s="24">
        <v>0</v>
      </c>
      <c r="L95" s="47">
        <f t="shared" si="5"/>
        <v>0</v>
      </c>
    </row>
    <row r="96" spans="1:12" ht="15.75" x14ac:dyDescent="0.25">
      <c r="A96" s="7">
        <v>8</v>
      </c>
      <c r="B96" s="8" t="s">
        <v>20</v>
      </c>
      <c r="C96" s="9">
        <v>19</v>
      </c>
      <c r="D96" s="45">
        <v>0</v>
      </c>
      <c r="E96" s="24">
        <v>0</v>
      </c>
      <c r="F96" s="46">
        <v>0</v>
      </c>
      <c r="G96" s="24">
        <v>0</v>
      </c>
      <c r="H96" s="46">
        <v>0</v>
      </c>
      <c r="I96" s="24">
        <v>0</v>
      </c>
      <c r="J96" s="46">
        <v>0</v>
      </c>
      <c r="K96" s="24">
        <v>0</v>
      </c>
      <c r="L96" s="47">
        <f t="shared" si="5"/>
        <v>0</v>
      </c>
    </row>
    <row r="97" spans="1:12" ht="15.75" x14ac:dyDescent="0.25">
      <c r="A97" s="7">
        <v>9</v>
      </c>
      <c r="B97" s="17" t="s">
        <v>21</v>
      </c>
      <c r="C97" s="9">
        <v>19</v>
      </c>
      <c r="D97" s="45">
        <v>0</v>
      </c>
      <c r="E97" s="24">
        <v>0</v>
      </c>
      <c r="F97" s="46">
        <v>0</v>
      </c>
      <c r="G97" s="24">
        <v>0</v>
      </c>
      <c r="H97" s="46">
        <v>0</v>
      </c>
      <c r="I97" s="24">
        <v>0</v>
      </c>
      <c r="J97" s="46">
        <v>0</v>
      </c>
      <c r="K97" s="24">
        <v>0</v>
      </c>
      <c r="L97" s="47">
        <f t="shared" si="5"/>
        <v>0</v>
      </c>
    </row>
    <row r="98" spans="1:12" ht="15.75" x14ac:dyDescent="0.25">
      <c r="A98" s="7">
        <v>10</v>
      </c>
      <c r="B98" s="17" t="s">
        <v>22</v>
      </c>
      <c r="C98" s="9">
        <v>19</v>
      </c>
      <c r="D98" s="45">
        <v>0</v>
      </c>
      <c r="E98" s="24">
        <v>0</v>
      </c>
      <c r="F98" s="46">
        <v>0</v>
      </c>
      <c r="G98" s="24">
        <v>0</v>
      </c>
      <c r="H98" s="46">
        <v>0</v>
      </c>
      <c r="I98" s="24">
        <v>0</v>
      </c>
      <c r="J98" s="46">
        <v>0</v>
      </c>
      <c r="K98" s="24">
        <v>0</v>
      </c>
      <c r="L98" s="47">
        <f t="shared" si="5"/>
        <v>0</v>
      </c>
    </row>
    <row r="99" spans="1:12" ht="15.75" x14ac:dyDescent="0.25">
      <c r="A99" s="7">
        <v>11</v>
      </c>
      <c r="B99" s="17" t="s">
        <v>23</v>
      </c>
      <c r="C99" s="9">
        <v>19</v>
      </c>
      <c r="D99" s="45">
        <v>0</v>
      </c>
      <c r="E99" s="24">
        <v>0</v>
      </c>
      <c r="F99" s="46">
        <v>0</v>
      </c>
      <c r="G99" s="24">
        <v>0</v>
      </c>
      <c r="H99" s="46">
        <v>0</v>
      </c>
      <c r="I99" s="24">
        <v>0</v>
      </c>
      <c r="J99" s="46">
        <v>0</v>
      </c>
      <c r="K99" s="24">
        <v>0</v>
      </c>
      <c r="L99" s="47">
        <f t="shared" si="5"/>
        <v>0</v>
      </c>
    </row>
    <row r="100" spans="1:12" ht="15.75" x14ac:dyDescent="0.25">
      <c r="A100" s="7">
        <v>12</v>
      </c>
      <c r="B100" s="17" t="s">
        <v>24</v>
      </c>
      <c r="C100" s="9">
        <v>19</v>
      </c>
      <c r="D100" s="45">
        <v>4</v>
      </c>
      <c r="E100" s="24">
        <v>0</v>
      </c>
      <c r="F100" s="46">
        <v>1</v>
      </c>
      <c r="G100" s="24">
        <v>0</v>
      </c>
      <c r="H100" s="46">
        <v>2</v>
      </c>
      <c r="I100" s="24">
        <v>0</v>
      </c>
      <c r="J100" s="46">
        <v>0</v>
      </c>
      <c r="K100" s="24">
        <v>0</v>
      </c>
      <c r="L100" s="47">
        <f t="shared" si="5"/>
        <v>7</v>
      </c>
    </row>
    <row r="101" spans="1:12" ht="15.75" x14ac:dyDescent="0.25">
      <c r="A101" s="7">
        <v>13</v>
      </c>
      <c r="B101" s="17" t="s">
        <v>25</v>
      </c>
      <c r="C101" s="9">
        <v>19</v>
      </c>
      <c r="D101" s="45">
        <v>0</v>
      </c>
      <c r="E101" s="24">
        <v>0</v>
      </c>
      <c r="F101" s="46">
        <v>0</v>
      </c>
      <c r="G101" s="24">
        <v>0</v>
      </c>
      <c r="H101" s="46">
        <v>0</v>
      </c>
      <c r="I101" s="24">
        <v>0</v>
      </c>
      <c r="J101" s="46">
        <v>0</v>
      </c>
      <c r="K101" s="24">
        <v>0</v>
      </c>
      <c r="L101" s="47">
        <f t="shared" si="5"/>
        <v>0</v>
      </c>
    </row>
    <row r="102" spans="1:12" ht="15.75" x14ac:dyDescent="0.25">
      <c r="A102" s="7">
        <v>14</v>
      </c>
      <c r="B102" s="17" t="s">
        <v>26</v>
      </c>
      <c r="C102" s="9">
        <v>19</v>
      </c>
      <c r="D102" s="45">
        <v>0</v>
      </c>
      <c r="E102" s="24">
        <v>0</v>
      </c>
      <c r="F102" s="46">
        <v>0</v>
      </c>
      <c r="G102" s="24">
        <v>0</v>
      </c>
      <c r="H102" s="46">
        <v>0</v>
      </c>
      <c r="I102" s="24">
        <v>0</v>
      </c>
      <c r="J102" s="46">
        <v>0</v>
      </c>
      <c r="K102" s="24">
        <v>0</v>
      </c>
      <c r="L102" s="47">
        <f t="shared" si="5"/>
        <v>0</v>
      </c>
    </row>
    <row r="103" spans="1:12" ht="15.75" x14ac:dyDescent="0.25">
      <c r="A103" s="7">
        <v>15</v>
      </c>
      <c r="B103" s="17" t="s">
        <v>27</v>
      </c>
      <c r="C103" s="9">
        <v>19</v>
      </c>
      <c r="D103" s="45">
        <v>0</v>
      </c>
      <c r="E103" s="24">
        <v>0</v>
      </c>
      <c r="F103" s="46">
        <v>0</v>
      </c>
      <c r="G103" s="24">
        <v>0</v>
      </c>
      <c r="H103" s="46">
        <v>0</v>
      </c>
      <c r="I103" s="24">
        <v>0</v>
      </c>
      <c r="J103" s="46">
        <v>0</v>
      </c>
      <c r="K103" s="24">
        <v>0</v>
      </c>
      <c r="L103" s="47">
        <f t="shared" si="5"/>
        <v>0</v>
      </c>
    </row>
    <row r="104" spans="1:12" ht="15.75" x14ac:dyDescent="0.25">
      <c r="A104" s="7">
        <v>16</v>
      </c>
      <c r="B104" s="17" t="s">
        <v>28</v>
      </c>
      <c r="C104" s="9">
        <v>19</v>
      </c>
      <c r="D104" s="45">
        <v>0</v>
      </c>
      <c r="E104" s="24">
        <v>0</v>
      </c>
      <c r="F104" s="46">
        <v>0</v>
      </c>
      <c r="G104" s="24">
        <v>0</v>
      </c>
      <c r="H104" s="46">
        <v>0</v>
      </c>
      <c r="I104" s="24">
        <v>0</v>
      </c>
      <c r="J104" s="46">
        <v>0</v>
      </c>
      <c r="K104" s="24">
        <v>0</v>
      </c>
      <c r="L104" s="47">
        <f t="shared" si="5"/>
        <v>0</v>
      </c>
    </row>
    <row r="105" spans="1:12" ht="15.75" x14ac:dyDescent="0.25">
      <c r="A105" s="7">
        <v>17</v>
      </c>
      <c r="B105" s="17" t="s">
        <v>29</v>
      </c>
      <c r="C105" s="9">
        <v>19</v>
      </c>
      <c r="D105" s="45">
        <v>0</v>
      </c>
      <c r="E105" s="24">
        <v>0</v>
      </c>
      <c r="F105" s="46">
        <v>0</v>
      </c>
      <c r="G105" s="24">
        <v>0</v>
      </c>
      <c r="H105" s="46">
        <v>0</v>
      </c>
      <c r="I105" s="24">
        <v>0</v>
      </c>
      <c r="J105" s="46">
        <v>0</v>
      </c>
      <c r="K105" s="24">
        <v>0</v>
      </c>
      <c r="L105" s="47">
        <f t="shared" si="5"/>
        <v>0</v>
      </c>
    </row>
    <row r="106" spans="1:12" ht="15.75" x14ac:dyDescent="0.25">
      <c r="A106" s="7">
        <v>18</v>
      </c>
      <c r="B106" s="17" t="s">
        <v>30</v>
      </c>
      <c r="C106" s="9">
        <v>19</v>
      </c>
      <c r="D106" s="45">
        <v>0</v>
      </c>
      <c r="E106" s="24">
        <v>0</v>
      </c>
      <c r="F106" s="46">
        <v>0</v>
      </c>
      <c r="G106" s="24">
        <v>0</v>
      </c>
      <c r="H106" s="46">
        <v>0</v>
      </c>
      <c r="I106" s="24">
        <v>0</v>
      </c>
      <c r="J106" s="46">
        <v>0</v>
      </c>
      <c r="K106" s="24">
        <v>0</v>
      </c>
      <c r="L106" s="47">
        <f t="shared" si="5"/>
        <v>0</v>
      </c>
    </row>
    <row r="107" spans="1:12" ht="15.75" x14ac:dyDescent="0.25">
      <c r="A107" s="7">
        <v>19</v>
      </c>
      <c r="B107" s="17" t="s">
        <v>31</v>
      </c>
      <c r="C107" s="9">
        <v>19</v>
      </c>
      <c r="D107" s="45">
        <v>0</v>
      </c>
      <c r="E107" s="24">
        <v>0</v>
      </c>
      <c r="F107" s="46">
        <v>0</v>
      </c>
      <c r="G107" s="24">
        <v>0</v>
      </c>
      <c r="H107" s="46">
        <v>0</v>
      </c>
      <c r="I107" s="24">
        <v>0</v>
      </c>
      <c r="J107" s="46">
        <v>0</v>
      </c>
      <c r="K107" s="24">
        <v>0</v>
      </c>
      <c r="L107" s="47">
        <f t="shared" si="5"/>
        <v>0</v>
      </c>
    </row>
    <row r="108" spans="1:12" ht="15.75" x14ac:dyDescent="0.25">
      <c r="A108" s="7">
        <v>20</v>
      </c>
      <c r="B108" s="17" t="s">
        <v>32</v>
      </c>
      <c r="C108" s="9">
        <v>19</v>
      </c>
      <c r="D108" s="45">
        <v>0</v>
      </c>
      <c r="E108" s="24">
        <v>0</v>
      </c>
      <c r="F108" s="46">
        <v>0</v>
      </c>
      <c r="G108" s="24">
        <v>0</v>
      </c>
      <c r="H108" s="46">
        <v>0</v>
      </c>
      <c r="I108" s="24">
        <v>0</v>
      </c>
      <c r="J108" s="46">
        <v>0</v>
      </c>
      <c r="K108" s="24">
        <v>0</v>
      </c>
      <c r="L108" s="47">
        <f t="shared" si="5"/>
        <v>0</v>
      </c>
    </row>
    <row r="109" spans="1:12" ht="15.75" x14ac:dyDescent="0.25">
      <c r="A109" s="7">
        <v>21</v>
      </c>
      <c r="B109" s="17" t="s">
        <v>33</v>
      </c>
      <c r="C109" s="9">
        <v>19</v>
      </c>
      <c r="D109" s="45">
        <v>0</v>
      </c>
      <c r="E109" s="24">
        <v>0</v>
      </c>
      <c r="F109" s="46">
        <v>0</v>
      </c>
      <c r="G109" s="24">
        <v>0</v>
      </c>
      <c r="H109" s="46">
        <v>0</v>
      </c>
      <c r="I109" s="24">
        <v>0</v>
      </c>
      <c r="J109" s="46">
        <v>0</v>
      </c>
      <c r="K109" s="24">
        <v>0</v>
      </c>
      <c r="L109" s="47">
        <f t="shared" si="5"/>
        <v>0</v>
      </c>
    </row>
    <row r="110" spans="1:12" ht="15.75" x14ac:dyDescent="0.25">
      <c r="A110" s="7">
        <v>22</v>
      </c>
      <c r="B110" s="17" t="s">
        <v>34</v>
      </c>
      <c r="C110" s="9">
        <v>19</v>
      </c>
      <c r="D110" s="45">
        <v>0</v>
      </c>
      <c r="E110" s="24">
        <v>0</v>
      </c>
      <c r="F110" s="46">
        <v>0</v>
      </c>
      <c r="G110" s="24">
        <v>0</v>
      </c>
      <c r="H110" s="46">
        <v>0</v>
      </c>
      <c r="I110" s="24">
        <v>0</v>
      </c>
      <c r="J110" s="46">
        <v>0</v>
      </c>
      <c r="K110" s="24">
        <v>0</v>
      </c>
      <c r="L110" s="47">
        <f t="shared" si="5"/>
        <v>0</v>
      </c>
    </row>
    <row r="111" spans="1:12" ht="15.75" x14ac:dyDescent="0.25">
      <c r="A111" s="7">
        <v>23</v>
      </c>
      <c r="B111" s="8" t="s">
        <v>35</v>
      </c>
      <c r="C111" s="9">
        <v>19</v>
      </c>
      <c r="D111" s="45">
        <v>0</v>
      </c>
      <c r="E111" s="24">
        <v>0</v>
      </c>
      <c r="F111" s="46">
        <v>0</v>
      </c>
      <c r="G111" s="24">
        <v>0</v>
      </c>
      <c r="H111" s="46">
        <v>0</v>
      </c>
      <c r="I111" s="24">
        <v>0</v>
      </c>
      <c r="J111" s="46">
        <v>0</v>
      </c>
      <c r="K111" s="24">
        <v>0</v>
      </c>
      <c r="L111" s="47">
        <f t="shared" si="5"/>
        <v>0</v>
      </c>
    </row>
    <row r="112" spans="1:12" ht="15.75" x14ac:dyDescent="0.25">
      <c r="A112" s="7">
        <v>24</v>
      </c>
      <c r="B112" s="8" t="s">
        <v>36</v>
      </c>
      <c r="C112" s="9">
        <v>19</v>
      </c>
      <c r="D112" s="45">
        <v>0</v>
      </c>
      <c r="E112" s="24">
        <v>0</v>
      </c>
      <c r="F112" s="46">
        <v>0</v>
      </c>
      <c r="G112" s="24">
        <v>0</v>
      </c>
      <c r="H112" s="46">
        <v>0</v>
      </c>
      <c r="I112" s="24">
        <v>0</v>
      </c>
      <c r="J112" s="46">
        <v>0</v>
      </c>
      <c r="K112" s="24">
        <v>0</v>
      </c>
      <c r="L112" s="47">
        <f t="shared" si="5"/>
        <v>0</v>
      </c>
    </row>
    <row r="113" spans="1:12" ht="15.75" x14ac:dyDescent="0.25">
      <c r="A113" s="7">
        <v>25</v>
      </c>
      <c r="B113" s="18" t="s">
        <v>37</v>
      </c>
      <c r="C113" s="19">
        <v>19</v>
      </c>
      <c r="D113" s="45">
        <v>0</v>
      </c>
      <c r="E113" s="24">
        <v>0</v>
      </c>
      <c r="F113" s="46">
        <v>0</v>
      </c>
      <c r="G113" s="24">
        <v>0</v>
      </c>
      <c r="H113" s="46">
        <v>0</v>
      </c>
      <c r="I113" s="24">
        <v>0</v>
      </c>
      <c r="J113" s="46">
        <v>0</v>
      </c>
      <c r="K113" s="24">
        <v>0</v>
      </c>
      <c r="L113" s="47">
        <f t="shared" si="5"/>
        <v>0</v>
      </c>
    </row>
    <row r="114" spans="1:12" ht="15.75" x14ac:dyDescent="0.25">
      <c r="A114" s="7">
        <v>26</v>
      </c>
      <c r="B114" s="8" t="s">
        <v>38</v>
      </c>
      <c r="C114" s="22">
        <v>19</v>
      </c>
      <c r="D114" s="45">
        <v>0</v>
      </c>
      <c r="E114" s="24">
        <v>0</v>
      </c>
      <c r="F114" s="46">
        <v>0</v>
      </c>
      <c r="G114" s="24">
        <v>0</v>
      </c>
      <c r="H114" s="46">
        <v>0</v>
      </c>
      <c r="I114" s="24">
        <v>0</v>
      </c>
      <c r="J114" s="46">
        <v>0</v>
      </c>
      <c r="K114" s="24">
        <v>0</v>
      </c>
      <c r="L114" s="47">
        <f t="shared" si="5"/>
        <v>0</v>
      </c>
    </row>
    <row r="115" spans="1:12" ht="15.75" x14ac:dyDescent="0.25">
      <c r="A115" s="7">
        <v>27</v>
      </c>
      <c r="B115" s="18" t="s">
        <v>39</v>
      </c>
      <c r="C115" s="22">
        <v>19</v>
      </c>
      <c r="D115" s="45">
        <v>0</v>
      </c>
      <c r="E115" s="24">
        <v>0</v>
      </c>
      <c r="F115" s="46">
        <v>0</v>
      </c>
      <c r="G115" s="24">
        <v>0</v>
      </c>
      <c r="H115" s="46">
        <v>0</v>
      </c>
      <c r="I115" s="24">
        <v>0</v>
      </c>
      <c r="J115" s="46">
        <v>0</v>
      </c>
      <c r="K115" s="24">
        <v>0</v>
      </c>
      <c r="L115" s="47">
        <f t="shared" si="5"/>
        <v>0</v>
      </c>
    </row>
    <row r="116" spans="1:12" ht="15.75" x14ac:dyDescent="0.25">
      <c r="A116" s="7">
        <v>28</v>
      </c>
      <c r="B116" s="18" t="s">
        <v>40</v>
      </c>
      <c r="C116" s="22">
        <v>19</v>
      </c>
      <c r="D116" s="45">
        <v>0</v>
      </c>
      <c r="E116" s="24">
        <v>0</v>
      </c>
      <c r="F116" s="46">
        <v>0</v>
      </c>
      <c r="G116" s="24">
        <v>0</v>
      </c>
      <c r="H116" s="46">
        <v>0</v>
      </c>
      <c r="I116" s="24">
        <v>0</v>
      </c>
      <c r="J116" s="46">
        <v>0</v>
      </c>
      <c r="K116" s="24">
        <v>0</v>
      </c>
      <c r="L116" s="47">
        <f t="shared" si="5"/>
        <v>0</v>
      </c>
    </row>
    <row r="117" spans="1:12" ht="16.5" thickBot="1" x14ac:dyDescent="0.3">
      <c r="A117" s="7">
        <v>29</v>
      </c>
      <c r="B117" s="18" t="s">
        <v>41</v>
      </c>
      <c r="C117" s="22">
        <v>19</v>
      </c>
      <c r="D117" s="45">
        <v>0</v>
      </c>
      <c r="E117" s="24">
        <v>0</v>
      </c>
      <c r="F117" s="46">
        <v>0</v>
      </c>
      <c r="G117" s="24">
        <v>0</v>
      </c>
      <c r="H117" s="46">
        <v>0</v>
      </c>
      <c r="I117" s="24">
        <v>0</v>
      </c>
      <c r="J117" s="46">
        <v>0</v>
      </c>
      <c r="K117" s="24">
        <v>0</v>
      </c>
      <c r="L117" s="47">
        <f t="shared" si="5"/>
        <v>0</v>
      </c>
    </row>
    <row r="118" spans="1:12" ht="16.5" thickBot="1" x14ac:dyDescent="0.3">
      <c r="A118" s="225" t="s">
        <v>42</v>
      </c>
      <c r="B118" s="226"/>
      <c r="C118" s="48">
        <v>19</v>
      </c>
      <c r="D118" s="49">
        <f t="shared" ref="D118:K118" si="6">SUM(D89:D117)</f>
        <v>4</v>
      </c>
      <c r="E118" s="30">
        <f t="shared" si="6"/>
        <v>0</v>
      </c>
      <c r="F118" s="50">
        <f t="shared" si="6"/>
        <v>3</v>
      </c>
      <c r="G118" s="30">
        <f t="shared" si="6"/>
        <v>0</v>
      </c>
      <c r="H118" s="50">
        <f t="shared" si="6"/>
        <v>2</v>
      </c>
      <c r="I118" s="30">
        <f t="shared" si="6"/>
        <v>0</v>
      </c>
      <c r="J118" s="50">
        <f t="shared" si="6"/>
        <v>0</v>
      </c>
      <c r="K118" s="30">
        <f t="shared" si="6"/>
        <v>0</v>
      </c>
      <c r="L118" s="118">
        <f>SUM(D118:K118)</f>
        <v>9</v>
      </c>
    </row>
    <row r="119" spans="1:12" ht="15.75" x14ac:dyDescent="0.25">
      <c r="A119" s="232" t="s">
        <v>43</v>
      </c>
      <c r="B119" s="232"/>
      <c r="C119" s="32">
        <v>19</v>
      </c>
      <c r="D119" s="52">
        <f>D89+D90+D91+D92+D93+D94+D95+D96+D97+D98+D99+D100+D101+D102+D103+D104+D105+D106+D107+D108+D109+D110+D111+D112+D113</f>
        <v>4</v>
      </c>
      <c r="E119" s="33">
        <f>E89+E90+E91+E92+E93+E94+E95+E96+E97+E98+E99+E100+E101+E102+E103+E104+E105+E106+E107+E108+E109+E110+E111+E112+E113</f>
        <v>0</v>
      </c>
      <c r="F119" s="32">
        <f>F89+F90+F91+F92+F93+F94+F95+F96+F97+F98+F99+F100+F101+F102+F103+F104+F105+F106+F107+F108+F109+F110+F111+F112+F113</f>
        <v>3</v>
      </c>
      <c r="G119" s="33">
        <f>G89+G90+G91+G92+G93+G94+G95+G96+G97+G98+G99+G100+G101+G102+G103+G104+G105+G106+G107+G108+G109+G110+G111+G112+G113</f>
        <v>0</v>
      </c>
      <c r="H119" s="32">
        <f>H89+H90+H91+H92+H93+H94+H95+H96+H97+H98+H99+H100+H101+H102+H103+H104+H105+H106+H107+H108+H109+H110+H111+H112+H113</f>
        <v>2</v>
      </c>
      <c r="I119" s="33">
        <f>I89+I90+I91+I92+I93+I94+I95+I96+I97+I98+I99+I100+I101+I102+I103+I104+I105+I106+I107+I108+I109+I110+I111+I113</f>
        <v>0</v>
      </c>
      <c r="J119" s="32">
        <f>J89+J90+J91+J92+J93+J94+J95+J96+J97+J98+J99+J100+J101+J102+J103+J104+J105+J106+J107+J108+J109+J110+J111+J112+J113</f>
        <v>0</v>
      </c>
      <c r="K119" s="33">
        <f>K89+K90+K91+K92+K93+K94+K95+K96+K97+K98+K99+K100+K101+K102+K103+K104+K105+K106+K107+K108+K109+K110+K111+K113</f>
        <v>0</v>
      </c>
      <c r="L119" s="118">
        <f>D119+F119+H119+E119+G119+I119+J119+K119</f>
        <v>9</v>
      </c>
    </row>
    <row r="121" spans="1:12" ht="15.75" x14ac:dyDescent="0.25">
      <c r="B121" s="134" t="s">
        <v>67</v>
      </c>
      <c r="D121" s="133"/>
      <c r="E121" s="133"/>
      <c r="F121" s="133"/>
      <c r="G121" s="133"/>
      <c r="H121" s="133"/>
      <c r="I121" s="133"/>
      <c r="J121" s="133"/>
      <c r="K121" s="133"/>
      <c r="L121" s="133"/>
    </row>
    <row r="122" spans="1:12" ht="15.75" thickBot="1" x14ac:dyDescent="0.3">
      <c r="A122" s="211" t="s">
        <v>47</v>
      </c>
      <c r="B122" s="211"/>
    </row>
    <row r="123" spans="1:12" ht="12.75" customHeight="1" x14ac:dyDescent="0.25">
      <c r="A123" s="212" t="s">
        <v>2</v>
      </c>
      <c r="B123" s="212" t="s">
        <v>3</v>
      </c>
      <c r="C123" s="212" t="s">
        <v>4</v>
      </c>
      <c r="D123" s="215" t="s">
        <v>5</v>
      </c>
      <c r="E123" s="216"/>
      <c r="F123" s="216"/>
      <c r="G123" s="216"/>
      <c r="H123" s="216"/>
      <c r="I123" s="216"/>
      <c r="J123" s="216"/>
      <c r="K123" s="217"/>
      <c r="L123" s="218" t="s">
        <v>6</v>
      </c>
    </row>
    <row r="124" spans="1:12" ht="21.75" customHeight="1" x14ac:dyDescent="0.25">
      <c r="A124" s="213"/>
      <c r="B124" s="213"/>
      <c r="C124" s="213"/>
      <c r="D124" s="221" t="s">
        <v>7</v>
      </c>
      <c r="E124" s="222"/>
      <c r="F124" s="222" t="s">
        <v>8</v>
      </c>
      <c r="G124" s="222"/>
      <c r="H124" s="222" t="s">
        <v>9</v>
      </c>
      <c r="I124" s="222"/>
      <c r="J124" s="222" t="s">
        <v>10</v>
      </c>
      <c r="K124" s="222"/>
      <c r="L124" s="219"/>
    </row>
    <row r="125" spans="1:12" ht="13.5" customHeight="1" thickBot="1" x14ac:dyDescent="0.3">
      <c r="A125" s="213"/>
      <c r="B125" s="213"/>
      <c r="C125" s="213"/>
      <c r="D125" s="223">
        <v>1</v>
      </c>
      <c r="E125" s="224"/>
      <c r="F125" s="224">
        <v>2</v>
      </c>
      <c r="G125" s="224"/>
      <c r="H125" s="224">
        <v>3</v>
      </c>
      <c r="I125" s="224"/>
      <c r="J125" s="224">
        <v>4</v>
      </c>
      <c r="K125" s="224"/>
      <c r="L125" s="220"/>
    </row>
    <row r="126" spans="1:12" ht="15.75" thickBot="1" x14ac:dyDescent="0.3">
      <c r="A126" s="214"/>
      <c r="B126" s="214"/>
      <c r="C126" s="214"/>
      <c r="D126" s="4" t="s">
        <v>11</v>
      </c>
      <c r="E126" s="5" t="s">
        <v>12</v>
      </c>
      <c r="F126" s="5" t="s">
        <v>11</v>
      </c>
      <c r="G126" s="5" t="s">
        <v>12</v>
      </c>
      <c r="H126" s="5" t="s">
        <v>11</v>
      </c>
      <c r="I126" s="5" t="s">
        <v>12</v>
      </c>
      <c r="J126" s="5" t="s">
        <v>11</v>
      </c>
      <c r="K126" s="5" t="s">
        <v>12</v>
      </c>
      <c r="L126" s="6"/>
    </row>
    <row r="127" spans="1:12" ht="15.75" x14ac:dyDescent="0.25">
      <c r="A127" s="7">
        <v>1</v>
      </c>
      <c r="B127" s="8" t="s">
        <v>13</v>
      </c>
      <c r="C127" s="9">
        <v>19</v>
      </c>
      <c r="D127" s="45">
        <v>0</v>
      </c>
      <c r="E127" s="21">
        <v>0</v>
      </c>
      <c r="F127" s="46">
        <v>0</v>
      </c>
      <c r="G127" s="21">
        <v>0</v>
      </c>
      <c r="H127" s="46">
        <v>0</v>
      </c>
      <c r="I127" s="21">
        <v>0</v>
      </c>
      <c r="J127" s="46">
        <v>0</v>
      </c>
      <c r="K127" s="21">
        <v>0</v>
      </c>
      <c r="L127" s="47">
        <f>SUM(D127:K127)</f>
        <v>0</v>
      </c>
    </row>
    <row r="128" spans="1:12" ht="15.75" x14ac:dyDescent="0.25">
      <c r="A128" s="7">
        <v>2</v>
      </c>
      <c r="B128" s="8" t="s">
        <v>14</v>
      </c>
      <c r="C128" s="9">
        <v>19</v>
      </c>
      <c r="D128" s="45">
        <v>0</v>
      </c>
      <c r="E128" s="21">
        <v>0</v>
      </c>
      <c r="F128" s="46">
        <v>0</v>
      </c>
      <c r="G128" s="21">
        <v>0</v>
      </c>
      <c r="H128" s="46">
        <v>0</v>
      </c>
      <c r="I128" s="21">
        <v>0</v>
      </c>
      <c r="J128" s="46">
        <v>0</v>
      </c>
      <c r="K128" s="21">
        <v>0</v>
      </c>
      <c r="L128" s="47">
        <f t="shared" ref="L128:L155" si="7">SUM(D128:K128)</f>
        <v>0</v>
      </c>
    </row>
    <row r="129" spans="1:13" ht="15.75" x14ac:dyDescent="0.25">
      <c r="A129" s="7">
        <v>3</v>
      </c>
      <c r="B129" s="8" t="s">
        <v>15</v>
      </c>
      <c r="C129" s="9">
        <v>19</v>
      </c>
      <c r="D129" s="45">
        <v>0</v>
      </c>
      <c r="E129" s="21">
        <v>0</v>
      </c>
      <c r="F129" s="46">
        <v>0</v>
      </c>
      <c r="G129" s="21">
        <v>0</v>
      </c>
      <c r="H129" s="46">
        <v>0</v>
      </c>
      <c r="I129" s="21">
        <v>0</v>
      </c>
      <c r="J129" s="46">
        <v>0</v>
      </c>
      <c r="K129" s="21">
        <v>0</v>
      </c>
      <c r="L129" s="47">
        <f t="shared" si="7"/>
        <v>0</v>
      </c>
    </row>
    <row r="130" spans="1:13" ht="15.75" x14ac:dyDescent="0.25">
      <c r="A130" s="7">
        <v>4</v>
      </c>
      <c r="B130" s="17" t="s">
        <v>16</v>
      </c>
      <c r="C130" s="9">
        <v>19</v>
      </c>
      <c r="D130" s="45">
        <v>0</v>
      </c>
      <c r="E130" s="21">
        <v>0</v>
      </c>
      <c r="F130" s="46">
        <v>0</v>
      </c>
      <c r="G130" s="21">
        <v>0</v>
      </c>
      <c r="H130" s="46">
        <v>0</v>
      </c>
      <c r="I130" s="21">
        <v>0</v>
      </c>
      <c r="J130" s="46">
        <v>0</v>
      </c>
      <c r="K130" s="21">
        <v>0</v>
      </c>
      <c r="L130" s="47">
        <f t="shared" si="7"/>
        <v>0</v>
      </c>
    </row>
    <row r="131" spans="1:13" ht="15.75" x14ac:dyDescent="0.25">
      <c r="A131" s="7">
        <v>5</v>
      </c>
      <c r="B131" s="8" t="s">
        <v>17</v>
      </c>
      <c r="C131" s="9">
        <v>19</v>
      </c>
      <c r="D131" s="45">
        <v>0</v>
      </c>
      <c r="E131" s="21">
        <v>0</v>
      </c>
      <c r="F131" s="46">
        <v>0</v>
      </c>
      <c r="G131" s="21">
        <v>0</v>
      </c>
      <c r="H131" s="46">
        <v>0</v>
      </c>
      <c r="I131" s="21">
        <v>0</v>
      </c>
      <c r="J131" s="46">
        <v>0</v>
      </c>
      <c r="K131" s="21">
        <v>0</v>
      </c>
      <c r="L131" s="47">
        <f t="shared" si="7"/>
        <v>0</v>
      </c>
    </row>
    <row r="132" spans="1:13" ht="15.75" x14ac:dyDescent="0.25">
      <c r="A132" s="7">
        <v>6</v>
      </c>
      <c r="B132" s="8" t="s">
        <v>18</v>
      </c>
      <c r="C132" s="9">
        <v>19</v>
      </c>
      <c r="D132" s="45">
        <v>0</v>
      </c>
      <c r="E132" s="21">
        <v>0</v>
      </c>
      <c r="F132" s="46">
        <v>0</v>
      </c>
      <c r="G132" s="21">
        <v>0</v>
      </c>
      <c r="H132" s="46">
        <v>0</v>
      </c>
      <c r="I132" s="21">
        <v>0</v>
      </c>
      <c r="J132" s="46">
        <v>0</v>
      </c>
      <c r="K132" s="21">
        <v>0</v>
      </c>
      <c r="L132" s="47">
        <f t="shared" si="7"/>
        <v>0</v>
      </c>
    </row>
    <row r="133" spans="1:13" ht="15.75" x14ac:dyDescent="0.25">
      <c r="A133" s="7">
        <v>7</v>
      </c>
      <c r="B133" s="8" t="s">
        <v>19</v>
      </c>
      <c r="C133" s="9">
        <v>19</v>
      </c>
      <c r="D133" s="45">
        <v>0</v>
      </c>
      <c r="E133" s="21">
        <v>0</v>
      </c>
      <c r="F133" s="46">
        <v>0</v>
      </c>
      <c r="G133" s="21">
        <v>0</v>
      </c>
      <c r="H133" s="46">
        <v>0</v>
      </c>
      <c r="I133" s="21">
        <v>0</v>
      </c>
      <c r="J133" s="46">
        <v>0</v>
      </c>
      <c r="K133" s="21">
        <v>0</v>
      </c>
      <c r="L133" s="47">
        <f t="shared" si="7"/>
        <v>0</v>
      </c>
    </row>
    <row r="134" spans="1:13" ht="15.75" x14ac:dyDescent="0.25">
      <c r="A134" s="7">
        <v>8</v>
      </c>
      <c r="B134" s="8" t="s">
        <v>20</v>
      </c>
      <c r="C134" s="9">
        <v>19</v>
      </c>
      <c r="D134" s="45">
        <v>0</v>
      </c>
      <c r="E134" s="21">
        <v>0</v>
      </c>
      <c r="F134" s="46">
        <v>0</v>
      </c>
      <c r="G134" s="21">
        <v>0</v>
      </c>
      <c r="H134" s="46">
        <v>0</v>
      </c>
      <c r="I134" s="21">
        <v>0</v>
      </c>
      <c r="J134" s="46">
        <v>0</v>
      </c>
      <c r="K134" s="21">
        <v>0</v>
      </c>
      <c r="L134" s="47">
        <f t="shared" si="7"/>
        <v>0</v>
      </c>
    </row>
    <row r="135" spans="1:13" ht="15.75" x14ac:dyDescent="0.25">
      <c r="A135" s="7">
        <v>9</v>
      </c>
      <c r="B135" s="8" t="s">
        <v>21</v>
      </c>
      <c r="C135" s="9">
        <v>19</v>
      </c>
      <c r="D135" s="45">
        <v>0</v>
      </c>
      <c r="E135" s="21">
        <v>0</v>
      </c>
      <c r="F135" s="46">
        <v>0</v>
      </c>
      <c r="G135" s="21">
        <v>0</v>
      </c>
      <c r="H135" s="46">
        <v>0</v>
      </c>
      <c r="I135" s="21">
        <v>0</v>
      </c>
      <c r="J135" s="46">
        <v>0</v>
      </c>
      <c r="K135" s="21">
        <v>0</v>
      </c>
      <c r="L135" s="47">
        <f t="shared" si="7"/>
        <v>0</v>
      </c>
    </row>
    <row r="136" spans="1:13" ht="15.75" x14ac:dyDescent="0.25">
      <c r="A136" s="7">
        <v>10</v>
      </c>
      <c r="B136" s="8" t="s">
        <v>22</v>
      </c>
      <c r="C136" s="9">
        <v>19</v>
      </c>
      <c r="D136" s="45">
        <v>0</v>
      </c>
      <c r="E136" s="21">
        <v>0</v>
      </c>
      <c r="F136" s="46">
        <v>0</v>
      </c>
      <c r="G136" s="21">
        <v>0</v>
      </c>
      <c r="H136" s="46">
        <v>0</v>
      </c>
      <c r="I136" s="21">
        <v>0</v>
      </c>
      <c r="J136" s="46">
        <v>0</v>
      </c>
      <c r="K136" s="21">
        <v>0</v>
      </c>
      <c r="L136" s="47">
        <f t="shared" si="7"/>
        <v>0</v>
      </c>
    </row>
    <row r="137" spans="1:13" ht="15.75" x14ac:dyDescent="0.25">
      <c r="A137" s="7">
        <v>11</v>
      </c>
      <c r="B137" s="8" t="s">
        <v>23</v>
      </c>
      <c r="C137" s="9">
        <v>19</v>
      </c>
      <c r="D137" s="45">
        <v>0</v>
      </c>
      <c r="E137" s="21">
        <v>0</v>
      </c>
      <c r="F137" s="46">
        <v>0</v>
      </c>
      <c r="G137" s="21">
        <v>0</v>
      </c>
      <c r="H137" s="46">
        <v>0</v>
      </c>
      <c r="I137" s="21">
        <v>0</v>
      </c>
      <c r="J137" s="46">
        <v>0</v>
      </c>
      <c r="K137" s="21">
        <v>0</v>
      </c>
      <c r="L137" s="47">
        <f>SUM(D137:K137)</f>
        <v>0</v>
      </c>
    </row>
    <row r="138" spans="1:13" ht="15.75" x14ac:dyDescent="0.25">
      <c r="A138" s="7">
        <v>12</v>
      </c>
      <c r="B138" s="8" t="s">
        <v>24</v>
      </c>
      <c r="C138" s="9">
        <v>19</v>
      </c>
      <c r="D138" s="45">
        <v>0</v>
      </c>
      <c r="E138" s="21">
        <v>0</v>
      </c>
      <c r="F138" s="46">
        <v>0</v>
      </c>
      <c r="G138" s="21">
        <v>0</v>
      </c>
      <c r="H138" s="46">
        <v>0</v>
      </c>
      <c r="I138" s="21">
        <v>0</v>
      </c>
      <c r="J138" s="46">
        <v>0</v>
      </c>
      <c r="K138" s="21">
        <v>0</v>
      </c>
      <c r="L138" s="47">
        <f t="shared" si="7"/>
        <v>0</v>
      </c>
    </row>
    <row r="139" spans="1:13" ht="15.75" x14ac:dyDescent="0.25">
      <c r="A139" s="7">
        <v>13</v>
      </c>
      <c r="B139" s="8" t="s">
        <v>25</v>
      </c>
      <c r="C139" s="9">
        <v>19</v>
      </c>
      <c r="D139" s="45">
        <v>0</v>
      </c>
      <c r="E139" s="21">
        <v>0</v>
      </c>
      <c r="F139" s="46">
        <v>0</v>
      </c>
      <c r="G139" s="21">
        <v>0</v>
      </c>
      <c r="H139" s="46">
        <v>0</v>
      </c>
      <c r="I139" s="21">
        <v>0</v>
      </c>
      <c r="J139" s="46">
        <v>0</v>
      </c>
      <c r="K139" s="21">
        <v>0</v>
      </c>
      <c r="L139" s="47">
        <f t="shared" si="7"/>
        <v>0</v>
      </c>
    </row>
    <row r="140" spans="1:13" ht="15.75" x14ac:dyDescent="0.25">
      <c r="A140" s="7">
        <v>14</v>
      </c>
      <c r="B140" s="8" t="s">
        <v>26</v>
      </c>
      <c r="C140" s="9">
        <v>19</v>
      </c>
      <c r="D140" s="45">
        <v>0</v>
      </c>
      <c r="E140" s="21">
        <v>0</v>
      </c>
      <c r="F140" s="46">
        <v>0</v>
      </c>
      <c r="G140" s="21">
        <v>0</v>
      </c>
      <c r="H140" s="46">
        <v>0</v>
      </c>
      <c r="I140" s="21">
        <v>0</v>
      </c>
      <c r="J140" s="46">
        <v>0</v>
      </c>
      <c r="K140" s="21">
        <v>0</v>
      </c>
      <c r="L140" s="47">
        <f t="shared" si="7"/>
        <v>0</v>
      </c>
    </row>
    <row r="141" spans="1:13" ht="15.75" x14ac:dyDescent="0.25">
      <c r="A141" s="7">
        <v>15</v>
      </c>
      <c r="B141" s="8" t="s">
        <v>27</v>
      </c>
      <c r="C141" s="9">
        <v>19</v>
      </c>
      <c r="D141" s="45">
        <v>0</v>
      </c>
      <c r="E141" s="21">
        <v>0</v>
      </c>
      <c r="F141" s="46">
        <v>0</v>
      </c>
      <c r="G141" s="21">
        <v>0</v>
      </c>
      <c r="H141" s="46">
        <v>0</v>
      </c>
      <c r="I141" s="21">
        <v>0</v>
      </c>
      <c r="J141" s="46">
        <v>0</v>
      </c>
      <c r="K141" s="21">
        <v>0</v>
      </c>
      <c r="L141" s="47">
        <f t="shared" si="7"/>
        <v>0</v>
      </c>
    </row>
    <row r="142" spans="1:13" ht="15.75" x14ac:dyDescent="0.25">
      <c r="A142" s="7">
        <v>16</v>
      </c>
      <c r="B142" s="8" t="s">
        <v>28</v>
      </c>
      <c r="C142" s="9">
        <v>19</v>
      </c>
      <c r="D142" s="45">
        <v>0</v>
      </c>
      <c r="E142" s="21">
        <v>0</v>
      </c>
      <c r="F142" s="46">
        <v>0</v>
      </c>
      <c r="G142" s="21">
        <v>0</v>
      </c>
      <c r="H142" s="46">
        <v>0</v>
      </c>
      <c r="I142" s="21">
        <v>0</v>
      </c>
      <c r="J142" s="46">
        <v>0</v>
      </c>
      <c r="K142" s="21">
        <v>0</v>
      </c>
      <c r="L142" s="47">
        <f t="shared" si="7"/>
        <v>0</v>
      </c>
    </row>
    <row r="143" spans="1:13" ht="15.75" x14ac:dyDescent="0.25">
      <c r="A143" s="7">
        <v>17</v>
      </c>
      <c r="B143" s="8" t="s">
        <v>29</v>
      </c>
      <c r="C143" s="9">
        <v>19</v>
      </c>
      <c r="D143" s="45">
        <v>0</v>
      </c>
      <c r="E143" s="21">
        <v>0</v>
      </c>
      <c r="F143" s="46">
        <v>0</v>
      </c>
      <c r="G143" s="21">
        <v>0</v>
      </c>
      <c r="H143" s="46">
        <v>0</v>
      </c>
      <c r="I143" s="21">
        <v>0</v>
      </c>
      <c r="J143" s="46">
        <v>0</v>
      </c>
      <c r="K143" s="21">
        <v>0</v>
      </c>
      <c r="L143" s="47">
        <f t="shared" si="7"/>
        <v>0</v>
      </c>
    </row>
    <row r="144" spans="1:13" ht="15.75" x14ac:dyDescent="0.25">
      <c r="A144" s="7">
        <v>18</v>
      </c>
      <c r="B144" s="8" t="s">
        <v>30</v>
      </c>
      <c r="C144" s="9">
        <v>19</v>
      </c>
      <c r="D144" s="45">
        <v>0</v>
      </c>
      <c r="E144" s="21">
        <v>0</v>
      </c>
      <c r="F144" s="46">
        <v>0</v>
      </c>
      <c r="G144" s="21">
        <v>0</v>
      </c>
      <c r="H144" s="46">
        <v>0</v>
      </c>
      <c r="I144" s="21">
        <v>0</v>
      </c>
      <c r="J144" s="46">
        <v>0</v>
      </c>
      <c r="K144" s="21">
        <v>0</v>
      </c>
      <c r="L144" s="47">
        <f t="shared" si="7"/>
        <v>0</v>
      </c>
      <c r="M144" t="s">
        <v>133</v>
      </c>
    </row>
    <row r="145" spans="1:12" ht="15.75" x14ac:dyDescent="0.25">
      <c r="A145" s="7">
        <v>19</v>
      </c>
      <c r="B145" s="8" t="s">
        <v>31</v>
      </c>
      <c r="C145" s="9">
        <v>19</v>
      </c>
      <c r="D145" s="45">
        <v>0</v>
      </c>
      <c r="E145" s="21">
        <v>0</v>
      </c>
      <c r="F145" s="46">
        <v>0</v>
      </c>
      <c r="G145" s="21">
        <v>0</v>
      </c>
      <c r="H145" s="46">
        <v>0</v>
      </c>
      <c r="I145" s="21">
        <v>0</v>
      </c>
      <c r="J145" s="46">
        <v>0</v>
      </c>
      <c r="K145" s="21">
        <v>0</v>
      </c>
      <c r="L145" s="47">
        <f t="shared" si="7"/>
        <v>0</v>
      </c>
    </row>
    <row r="146" spans="1:12" ht="15.75" x14ac:dyDescent="0.25">
      <c r="A146" s="7">
        <v>20</v>
      </c>
      <c r="B146" s="8" t="s">
        <v>32</v>
      </c>
      <c r="C146" s="9">
        <v>19</v>
      </c>
      <c r="D146" s="45">
        <v>0</v>
      </c>
      <c r="E146" s="21">
        <v>0</v>
      </c>
      <c r="F146" s="46">
        <v>0</v>
      </c>
      <c r="G146" s="21">
        <v>0</v>
      </c>
      <c r="H146" s="46">
        <v>0</v>
      </c>
      <c r="I146" s="21">
        <v>0</v>
      </c>
      <c r="J146" s="46">
        <v>0</v>
      </c>
      <c r="K146" s="21">
        <v>0</v>
      </c>
      <c r="L146" s="47">
        <f t="shared" si="7"/>
        <v>0</v>
      </c>
    </row>
    <row r="147" spans="1:12" ht="15.75" x14ac:dyDescent="0.25">
      <c r="A147" s="7">
        <v>21</v>
      </c>
      <c r="B147" s="8" t="s">
        <v>33</v>
      </c>
      <c r="C147" s="9">
        <v>19</v>
      </c>
      <c r="D147" s="45">
        <v>0</v>
      </c>
      <c r="E147" s="21">
        <v>0</v>
      </c>
      <c r="F147" s="46">
        <v>0</v>
      </c>
      <c r="G147" s="21">
        <v>0</v>
      </c>
      <c r="H147" s="46">
        <v>0</v>
      </c>
      <c r="I147" s="21">
        <v>0</v>
      </c>
      <c r="J147" s="46">
        <v>0</v>
      </c>
      <c r="K147" s="21">
        <v>0</v>
      </c>
      <c r="L147" s="47">
        <f t="shared" si="7"/>
        <v>0</v>
      </c>
    </row>
    <row r="148" spans="1:12" ht="15.75" x14ac:dyDescent="0.25">
      <c r="A148" s="7">
        <v>22</v>
      </c>
      <c r="B148" s="8" t="s">
        <v>34</v>
      </c>
      <c r="C148" s="9">
        <v>19</v>
      </c>
      <c r="D148" s="45">
        <v>0</v>
      </c>
      <c r="E148" s="21">
        <v>0</v>
      </c>
      <c r="F148" s="46">
        <v>0</v>
      </c>
      <c r="G148" s="21">
        <v>0</v>
      </c>
      <c r="H148" s="46">
        <v>0</v>
      </c>
      <c r="I148" s="21">
        <v>0</v>
      </c>
      <c r="J148" s="46">
        <v>0</v>
      </c>
      <c r="K148" s="21">
        <v>0</v>
      </c>
      <c r="L148" s="47">
        <f t="shared" si="7"/>
        <v>0</v>
      </c>
    </row>
    <row r="149" spans="1:12" ht="15.75" x14ac:dyDescent="0.25">
      <c r="A149" s="7">
        <v>23</v>
      </c>
      <c r="B149" s="8" t="s">
        <v>35</v>
      </c>
      <c r="C149" s="9">
        <v>19</v>
      </c>
      <c r="D149" s="45">
        <v>0</v>
      </c>
      <c r="E149" s="21">
        <v>0</v>
      </c>
      <c r="F149" s="46">
        <v>0</v>
      </c>
      <c r="G149" s="21">
        <v>0</v>
      </c>
      <c r="H149" s="46">
        <v>0</v>
      </c>
      <c r="I149" s="21">
        <v>0</v>
      </c>
      <c r="J149" s="46">
        <v>0</v>
      </c>
      <c r="K149" s="21">
        <v>0</v>
      </c>
      <c r="L149" s="47">
        <f t="shared" si="7"/>
        <v>0</v>
      </c>
    </row>
    <row r="150" spans="1:12" ht="15.75" x14ac:dyDescent="0.25">
      <c r="A150" s="7">
        <v>24</v>
      </c>
      <c r="B150" s="8" t="s">
        <v>36</v>
      </c>
      <c r="C150" s="9">
        <v>19</v>
      </c>
      <c r="D150" s="45">
        <v>0</v>
      </c>
      <c r="E150" s="21">
        <v>0</v>
      </c>
      <c r="F150" s="46">
        <v>0</v>
      </c>
      <c r="G150" s="21">
        <v>0</v>
      </c>
      <c r="H150" s="46">
        <v>0</v>
      </c>
      <c r="I150" s="21">
        <v>0</v>
      </c>
      <c r="J150" s="46">
        <v>0</v>
      </c>
      <c r="K150" s="21">
        <v>0</v>
      </c>
      <c r="L150" s="47">
        <f t="shared" si="7"/>
        <v>0</v>
      </c>
    </row>
    <row r="151" spans="1:12" ht="15.75" x14ac:dyDescent="0.25">
      <c r="A151" s="7">
        <v>25</v>
      </c>
      <c r="B151" s="18" t="s">
        <v>37</v>
      </c>
      <c r="C151" s="19">
        <v>19</v>
      </c>
      <c r="D151" s="45">
        <v>0</v>
      </c>
      <c r="E151" s="21">
        <v>0</v>
      </c>
      <c r="F151" s="46">
        <v>0</v>
      </c>
      <c r="G151" s="21">
        <v>0</v>
      </c>
      <c r="H151" s="46">
        <v>0</v>
      </c>
      <c r="I151" s="21">
        <v>0</v>
      </c>
      <c r="J151" s="46">
        <v>0</v>
      </c>
      <c r="K151" s="21">
        <v>0</v>
      </c>
      <c r="L151" s="47">
        <f t="shared" si="7"/>
        <v>0</v>
      </c>
    </row>
    <row r="152" spans="1:12" ht="15.75" x14ac:dyDescent="0.25">
      <c r="A152" s="7">
        <v>26</v>
      </c>
      <c r="B152" s="8" t="s">
        <v>38</v>
      </c>
      <c r="C152" s="22">
        <v>19</v>
      </c>
      <c r="D152" s="45">
        <v>0</v>
      </c>
      <c r="E152" s="21">
        <v>0</v>
      </c>
      <c r="F152" s="46">
        <v>0</v>
      </c>
      <c r="G152" s="21">
        <v>0</v>
      </c>
      <c r="H152" s="46">
        <v>0</v>
      </c>
      <c r="I152" s="21">
        <v>0</v>
      </c>
      <c r="J152" s="46">
        <v>0</v>
      </c>
      <c r="K152" s="21">
        <v>0</v>
      </c>
      <c r="L152" s="47">
        <f t="shared" si="7"/>
        <v>0</v>
      </c>
    </row>
    <row r="153" spans="1:12" ht="15.75" x14ac:dyDescent="0.25">
      <c r="A153" s="7">
        <v>27</v>
      </c>
      <c r="B153" s="18" t="s">
        <v>39</v>
      </c>
      <c r="C153" s="22">
        <v>19</v>
      </c>
      <c r="D153" s="45">
        <v>0</v>
      </c>
      <c r="E153" s="53">
        <v>0</v>
      </c>
      <c r="F153" s="46">
        <v>0</v>
      </c>
      <c r="G153" s="53">
        <v>0</v>
      </c>
      <c r="H153" s="46">
        <v>0</v>
      </c>
      <c r="I153" s="53">
        <v>0</v>
      </c>
      <c r="J153" s="46">
        <v>0</v>
      </c>
      <c r="K153" s="53">
        <v>0</v>
      </c>
      <c r="L153" s="47">
        <f t="shared" si="7"/>
        <v>0</v>
      </c>
    </row>
    <row r="154" spans="1:12" ht="15.75" x14ac:dyDescent="0.25">
      <c r="A154" s="7">
        <v>28</v>
      </c>
      <c r="B154" s="18" t="s">
        <v>40</v>
      </c>
      <c r="C154" s="22">
        <v>19</v>
      </c>
      <c r="D154" s="45">
        <v>0</v>
      </c>
      <c r="E154" s="53">
        <v>0</v>
      </c>
      <c r="F154" s="46">
        <v>0</v>
      </c>
      <c r="G154" s="53">
        <v>0</v>
      </c>
      <c r="H154" s="46">
        <v>0</v>
      </c>
      <c r="I154" s="53">
        <v>0</v>
      </c>
      <c r="J154" s="46">
        <v>0</v>
      </c>
      <c r="K154" s="53">
        <v>0</v>
      </c>
      <c r="L154" s="47">
        <f t="shared" si="7"/>
        <v>0</v>
      </c>
    </row>
    <row r="155" spans="1:12" ht="16.5" thickBot="1" x14ac:dyDescent="0.3">
      <c r="A155" s="7">
        <v>29</v>
      </c>
      <c r="B155" s="18" t="s">
        <v>41</v>
      </c>
      <c r="C155" s="22">
        <v>19</v>
      </c>
      <c r="D155" s="45">
        <v>0</v>
      </c>
      <c r="E155" s="53">
        <v>0</v>
      </c>
      <c r="F155" s="46">
        <v>0</v>
      </c>
      <c r="G155" s="53">
        <v>0</v>
      </c>
      <c r="H155" s="46">
        <v>0</v>
      </c>
      <c r="I155" s="53">
        <v>0</v>
      </c>
      <c r="J155" s="46">
        <v>0</v>
      </c>
      <c r="K155" s="53">
        <v>0</v>
      </c>
      <c r="L155" s="47">
        <f t="shared" si="7"/>
        <v>0</v>
      </c>
    </row>
    <row r="156" spans="1:12" ht="16.5" thickBot="1" x14ac:dyDescent="0.3">
      <c r="A156" s="225" t="s">
        <v>42</v>
      </c>
      <c r="B156" s="226"/>
      <c r="C156" s="48">
        <v>19</v>
      </c>
      <c r="D156" s="27">
        <f t="shared" ref="D156:K156" si="8">SUM(D127:D155)</f>
        <v>0</v>
      </c>
      <c r="E156" s="55">
        <f t="shared" si="8"/>
        <v>0</v>
      </c>
      <c r="F156" s="27">
        <f t="shared" si="8"/>
        <v>0</v>
      </c>
      <c r="G156" s="55">
        <f t="shared" si="8"/>
        <v>0</v>
      </c>
      <c r="H156" s="56">
        <f t="shared" si="8"/>
        <v>0</v>
      </c>
      <c r="I156" s="57">
        <f t="shared" si="8"/>
        <v>0</v>
      </c>
      <c r="J156" s="56">
        <f t="shared" si="8"/>
        <v>0</v>
      </c>
      <c r="K156" s="57">
        <f t="shared" si="8"/>
        <v>0</v>
      </c>
      <c r="L156" s="51">
        <f>D156+F156+H156+E156+G156+I156+J156+K156</f>
        <v>0</v>
      </c>
    </row>
    <row r="157" spans="1:12" ht="16.5" thickBot="1" x14ac:dyDescent="0.3">
      <c r="A157" s="227" t="s">
        <v>43</v>
      </c>
      <c r="B157" s="228"/>
      <c r="C157" s="48">
        <v>19</v>
      </c>
      <c r="D157" s="32">
        <f>D127+D128+D129+D130+D131+D132+D133+D134+D135+D136+D137+D138+D139+D140+D141+D142+D143+D144+D145+D146+D147+D148+D149+D150+D151</f>
        <v>0</v>
      </c>
      <c r="E157" s="33">
        <f>E127+E128+E129+E130+E131+E132+E133+E134+E135+E136+E137+E138+E139+E140+E141+E142+E143+E144+E145+E146+E147+E148+E149+E150+E151</f>
        <v>0</v>
      </c>
      <c r="F157" s="32">
        <f>SUM(F127:F151)</f>
        <v>0</v>
      </c>
      <c r="G157" s="33">
        <f>G127+G128+G129+G130+G131+G132+G133+G134+G135+G136+G137+G138+G139+G140+G141+G142+G143+G144+G145+G146+G147+G148+G149+G150+G151</f>
        <v>0</v>
      </c>
      <c r="H157" s="32">
        <f>H127+H128+H129+H130+H131+H132+H133+H134+H135+H136+H137+H138+H139+H140+H141+H142+H143+H144+H145+H146+H147+H148+H149+H150+H151</f>
        <v>0</v>
      </c>
      <c r="I157" s="33">
        <f>I127+I128+I129+I130+I131+I132+I133+I134+I135+I136+I137+I138+I139+I140+I141+I142+I143+I144+I145+I146+I147+I148+I149+I150+I151</f>
        <v>0</v>
      </c>
      <c r="J157" s="32">
        <f>J127+J128+J129+J130+J131+J132+J133+J134+J135+J136+J137+J138+J139+J140+J141+J142+J143+J144+J145+J146+J147+J148+J149+J150+J151</f>
        <v>0</v>
      </c>
      <c r="K157" s="33">
        <f>K127+K128+K129+K130+K131+K132+K133+K134+K135+K136+K137+K138+K139+K140+K141+K142+K143+K144+K145+K146+K147+K148+K149+K150+K151</f>
        <v>0</v>
      </c>
      <c r="L157" s="58">
        <f>D157+F157+H157+E157+G157+I157+J157+K157</f>
        <v>0</v>
      </c>
    </row>
    <row r="159" spans="1:12" ht="15.75" x14ac:dyDescent="0.25">
      <c r="C159" s="152"/>
      <c r="D159" s="133"/>
      <c r="E159" s="133"/>
      <c r="F159" s="133"/>
      <c r="G159" s="133"/>
      <c r="H159" s="133"/>
      <c r="I159" s="133"/>
      <c r="J159" s="133"/>
      <c r="K159" s="133"/>
      <c r="L159" s="133"/>
    </row>
    <row r="160" spans="1:12" x14ac:dyDescent="0.25">
      <c r="B160" s="2" t="s">
        <v>67</v>
      </c>
      <c r="C160" s="2"/>
      <c r="D160" s="2"/>
      <c r="E160" s="2"/>
    </row>
    <row r="161" spans="1:13" ht="15.75" thickBot="1" x14ac:dyDescent="0.3">
      <c r="A161" s="233" t="s">
        <v>48</v>
      </c>
      <c r="B161" s="211"/>
    </row>
    <row r="162" spans="1:13" ht="12.75" customHeight="1" x14ac:dyDescent="0.25">
      <c r="A162" s="212" t="s">
        <v>2</v>
      </c>
      <c r="B162" s="212" t="s">
        <v>3</v>
      </c>
      <c r="C162" s="212" t="s">
        <v>4</v>
      </c>
      <c r="D162" s="215" t="s">
        <v>5</v>
      </c>
      <c r="E162" s="216"/>
      <c r="F162" s="216"/>
      <c r="G162" s="216"/>
      <c r="H162" s="216"/>
      <c r="I162" s="216"/>
      <c r="J162" s="216"/>
      <c r="K162" s="217"/>
      <c r="L162" s="218" t="s">
        <v>6</v>
      </c>
    </row>
    <row r="163" spans="1:13" ht="24" customHeight="1" x14ac:dyDescent="0.25">
      <c r="A163" s="213"/>
      <c r="B163" s="213"/>
      <c r="C163" s="213"/>
      <c r="D163" s="221" t="s">
        <v>7</v>
      </c>
      <c r="E163" s="222"/>
      <c r="F163" s="222" t="s">
        <v>8</v>
      </c>
      <c r="G163" s="222"/>
      <c r="H163" s="222" t="s">
        <v>9</v>
      </c>
      <c r="I163" s="222"/>
      <c r="J163" s="222" t="s">
        <v>10</v>
      </c>
      <c r="K163" s="222"/>
      <c r="L163" s="219"/>
    </row>
    <row r="164" spans="1:13" ht="13.5" customHeight="1" thickBot="1" x14ac:dyDescent="0.3">
      <c r="A164" s="213"/>
      <c r="B164" s="213"/>
      <c r="C164" s="213"/>
      <c r="D164" s="223">
        <v>1</v>
      </c>
      <c r="E164" s="224"/>
      <c r="F164" s="224">
        <v>2</v>
      </c>
      <c r="G164" s="224"/>
      <c r="H164" s="224">
        <v>3</v>
      </c>
      <c r="I164" s="224"/>
      <c r="J164" s="224">
        <v>4</v>
      </c>
      <c r="K164" s="224"/>
      <c r="L164" s="220"/>
    </row>
    <row r="165" spans="1:13" ht="15.75" thickBot="1" x14ac:dyDescent="0.3">
      <c r="A165" s="214"/>
      <c r="B165" s="214"/>
      <c r="C165" s="214"/>
      <c r="D165" s="4" t="s">
        <v>11</v>
      </c>
      <c r="E165" s="5" t="s">
        <v>12</v>
      </c>
      <c r="F165" s="5" t="s">
        <v>11</v>
      </c>
      <c r="G165" s="5" t="s">
        <v>12</v>
      </c>
      <c r="H165" s="5" t="s">
        <v>11</v>
      </c>
      <c r="I165" s="5" t="s">
        <v>12</v>
      </c>
      <c r="J165" s="5" t="s">
        <v>11</v>
      </c>
      <c r="K165" s="5" t="s">
        <v>12</v>
      </c>
      <c r="L165" s="6"/>
    </row>
    <row r="166" spans="1:13" ht="15.75" x14ac:dyDescent="0.25">
      <c r="A166" s="7">
        <v>1</v>
      </c>
      <c r="B166" s="8" t="s">
        <v>13</v>
      </c>
      <c r="C166" s="9">
        <v>19</v>
      </c>
      <c r="D166" s="59">
        <f>D9+D49+D89+D127</f>
        <v>0</v>
      </c>
      <c r="E166" s="59">
        <f t="shared" ref="E166:K166" si="9">E9+E49+E89+E127</f>
        <v>0</v>
      </c>
      <c r="F166" s="59">
        <f>F9+F49+F89+F127</f>
        <v>0</v>
      </c>
      <c r="G166" s="59">
        <f t="shared" si="9"/>
        <v>0</v>
      </c>
      <c r="H166" s="59">
        <f t="shared" si="9"/>
        <v>0</v>
      </c>
      <c r="I166" s="59">
        <f t="shared" si="9"/>
        <v>0</v>
      </c>
      <c r="J166" s="59">
        <f t="shared" si="9"/>
        <v>0</v>
      </c>
      <c r="K166" s="59">
        <f t="shared" si="9"/>
        <v>0</v>
      </c>
      <c r="L166" s="60">
        <f t="shared" ref="L166:L195" si="10">D166+F166+H166</f>
        <v>0</v>
      </c>
      <c r="M166" s="61">
        <f>L9+L49+L89+L127</f>
        <v>0</v>
      </c>
    </row>
    <row r="167" spans="1:13" ht="15.75" x14ac:dyDescent="0.25">
      <c r="A167" s="7">
        <v>2</v>
      </c>
      <c r="B167" s="8" t="s">
        <v>14</v>
      </c>
      <c r="C167" s="9">
        <v>19</v>
      </c>
      <c r="D167" s="59">
        <f t="shared" ref="D167:K182" si="11">D10+D50+D90+D128</f>
        <v>0</v>
      </c>
      <c r="E167" s="59">
        <f t="shared" si="11"/>
        <v>0</v>
      </c>
      <c r="F167" s="59">
        <f t="shared" si="11"/>
        <v>0</v>
      </c>
      <c r="G167" s="59">
        <f t="shared" si="11"/>
        <v>0</v>
      </c>
      <c r="H167" s="59">
        <f t="shared" si="11"/>
        <v>0</v>
      </c>
      <c r="I167" s="59">
        <f t="shared" si="11"/>
        <v>0</v>
      </c>
      <c r="J167" s="59">
        <f t="shared" si="11"/>
        <v>0</v>
      </c>
      <c r="K167" s="59">
        <f t="shared" si="11"/>
        <v>0</v>
      </c>
      <c r="L167" s="60">
        <f t="shared" si="10"/>
        <v>0</v>
      </c>
      <c r="M167" s="62">
        <f t="shared" ref="M167:M194" si="12">L10+L50+L90+L128</f>
        <v>0</v>
      </c>
    </row>
    <row r="168" spans="1:13" ht="15.75" x14ac:dyDescent="0.25">
      <c r="A168" s="7">
        <v>3</v>
      </c>
      <c r="B168" s="8" t="s">
        <v>15</v>
      </c>
      <c r="C168" s="9">
        <v>19</v>
      </c>
      <c r="D168" s="59">
        <f t="shared" si="11"/>
        <v>1</v>
      </c>
      <c r="E168" s="59">
        <f t="shared" si="11"/>
        <v>0</v>
      </c>
      <c r="F168" s="59">
        <f t="shared" si="11"/>
        <v>3</v>
      </c>
      <c r="G168" s="59">
        <f t="shared" si="11"/>
        <v>0</v>
      </c>
      <c r="H168" s="59">
        <f t="shared" si="11"/>
        <v>1</v>
      </c>
      <c r="I168" s="59">
        <f t="shared" si="11"/>
        <v>0</v>
      </c>
      <c r="J168" s="59">
        <f t="shared" si="11"/>
        <v>0</v>
      </c>
      <c r="K168" s="59">
        <f t="shared" si="11"/>
        <v>0</v>
      </c>
      <c r="L168" s="60">
        <f t="shared" si="10"/>
        <v>5</v>
      </c>
      <c r="M168" s="62">
        <f t="shared" si="12"/>
        <v>5</v>
      </c>
    </row>
    <row r="169" spans="1:13" ht="15.75" x14ac:dyDescent="0.25">
      <c r="A169" s="7">
        <v>4</v>
      </c>
      <c r="B169" s="17" t="s">
        <v>16</v>
      </c>
      <c r="C169" s="9">
        <v>19</v>
      </c>
      <c r="D169" s="59">
        <f t="shared" si="11"/>
        <v>0</v>
      </c>
      <c r="E169" s="59">
        <f t="shared" si="11"/>
        <v>0</v>
      </c>
      <c r="F169" s="59">
        <f t="shared" si="11"/>
        <v>0</v>
      </c>
      <c r="G169" s="59">
        <f t="shared" si="11"/>
        <v>0</v>
      </c>
      <c r="H169" s="59">
        <f t="shared" si="11"/>
        <v>0</v>
      </c>
      <c r="I169" s="59">
        <f t="shared" si="11"/>
        <v>0</v>
      </c>
      <c r="J169" s="59">
        <f t="shared" si="11"/>
        <v>0</v>
      </c>
      <c r="K169" s="59">
        <f t="shared" si="11"/>
        <v>0</v>
      </c>
      <c r="L169" s="60">
        <f t="shared" si="10"/>
        <v>0</v>
      </c>
      <c r="M169" s="62">
        <f t="shared" si="12"/>
        <v>0</v>
      </c>
    </row>
    <row r="170" spans="1:13" ht="15.75" x14ac:dyDescent="0.25">
      <c r="A170" s="7">
        <v>5</v>
      </c>
      <c r="B170" s="8" t="s">
        <v>17</v>
      </c>
      <c r="C170" s="9">
        <v>19</v>
      </c>
      <c r="D170" s="59">
        <f t="shared" si="11"/>
        <v>0</v>
      </c>
      <c r="E170" s="59">
        <f t="shared" si="11"/>
        <v>0</v>
      </c>
      <c r="F170" s="59">
        <f t="shared" si="11"/>
        <v>0</v>
      </c>
      <c r="G170" s="59">
        <f t="shared" si="11"/>
        <v>0</v>
      </c>
      <c r="H170" s="59">
        <f t="shared" si="11"/>
        <v>0</v>
      </c>
      <c r="I170" s="59">
        <f t="shared" si="11"/>
        <v>0</v>
      </c>
      <c r="J170" s="59">
        <f t="shared" si="11"/>
        <v>0</v>
      </c>
      <c r="K170" s="59">
        <f t="shared" si="11"/>
        <v>0</v>
      </c>
      <c r="L170" s="60">
        <f t="shared" si="10"/>
        <v>0</v>
      </c>
      <c r="M170" s="62">
        <f t="shared" si="12"/>
        <v>0</v>
      </c>
    </row>
    <row r="171" spans="1:13" ht="15.75" x14ac:dyDescent="0.25">
      <c r="A171" s="7">
        <v>6</v>
      </c>
      <c r="B171" s="8" t="s">
        <v>18</v>
      </c>
      <c r="C171" s="9">
        <v>19</v>
      </c>
      <c r="D171" s="59">
        <f t="shared" si="11"/>
        <v>0</v>
      </c>
      <c r="E171" s="59">
        <f t="shared" si="11"/>
        <v>0</v>
      </c>
      <c r="F171" s="59">
        <f t="shared" si="11"/>
        <v>0</v>
      </c>
      <c r="G171" s="59">
        <f t="shared" si="11"/>
        <v>0</v>
      </c>
      <c r="H171" s="59">
        <f t="shared" si="11"/>
        <v>0</v>
      </c>
      <c r="I171" s="59">
        <f t="shared" si="11"/>
        <v>0</v>
      </c>
      <c r="J171" s="59">
        <f t="shared" si="11"/>
        <v>0</v>
      </c>
      <c r="K171" s="59">
        <f t="shared" si="11"/>
        <v>0</v>
      </c>
      <c r="L171" s="60">
        <f t="shared" si="10"/>
        <v>0</v>
      </c>
      <c r="M171" s="62">
        <f t="shared" si="12"/>
        <v>0</v>
      </c>
    </row>
    <row r="172" spans="1:13" ht="15.75" x14ac:dyDescent="0.25">
      <c r="A172" s="7">
        <v>7</v>
      </c>
      <c r="B172" s="8" t="s">
        <v>19</v>
      </c>
      <c r="C172" s="9">
        <v>19</v>
      </c>
      <c r="D172" s="59">
        <f t="shared" si="11"/>
        <v>0</v>
      </c>
      <c r="E172" s="59">
        <f t="shared" si="11"/>
        <v>0</v>
      </c>
      <c r="F172" s="59">
        <f t="shared" si="11"/>
        <v>0</v>
      </c>
      <c r="G172" s="59">
        <f t="shared" si="11"/>
        <v>0</v>
      </c>
      <c r="H172" s="59">
        <f t="shared" si="11"/>
        <v>0</v>
      </c>
      <c r="I172" s="59">
        <f t="shared" si="11"/>
        <v>0</v>
      </c>
      <c r="J172" s="59">
        <f t="shared" si="11"/>
        <v>0</v>
      </c>
      <c r="K172" s="59">
        <f t="shared" si="11"/>
        <v>0</v>
      </c>
      <c r="L172" s="60">
        <f t="shared" si="10"/>
        <v>0</v>
      </c>
      <c r="M172" s="62">
        <f t="shared" si="12"/>
        <v>0</v>
      </c>
    </row>
    <row r="173" spans="1:13" ht="15.75" x14ac:dyDescent="0.25">
      <c r="A173" s="7">
        <v>8</v>
      </c>
      <c r="B173" s="8" t="s">
        <v>20</v>
      </c>
      <c r="C173" s="9">
        <v>19</v>
      </c>
      <c r="D173" s="59">
        <f t="shared" si="11"/>
        <v>0</v>
      </c>
      <c r="E173" s="59">
        <f t="shared" si="11"/>
        <v>0</v>
      </c>
      <c r="F173" s="59">
        <f t="shared" si="11"/>
        <v>0</v>
      </c>
      <c r="G173" s="59">
        <f t="shared" si="11"/>
        <v>0</v>
      </c>
      <c r="H173" s="59">
        <f t="shared" si="11"/>
        <v>0</v>
      </c>
      <c r="I173" s="59">
        <f t="shared" si="11"/>
        <v>0</v>
      </c>
      <c r="J173" s="59">
        <f t="shared" si="11"/>
        <v>0</v>
      </c>
      <c r="K173" s="59">
        <f t="shared" si="11"/>
        <v>0</v>
      </c>
      <c r="L173" s="60">
        <f t="shared" si="10"/>
        <v>0</v>
      </c>
      <c r="M173" s="62">
        <f t="shared" si="12"/>
        <v>0</v>
      </c>
    </row>
    <row r="174" spans="1:13" ht="15.75" x14ac:dyDescent="0.25">
      <c r="A174" s="7">
        <v>9</v>
      </c>
      <c r="B174" s="8" t="s">
        <v>21</v>
      </c>
      <c r="C174" s="9">
        <v>19</v>
      </c>
      <c r="D174" s="59">
        <f t="shared" si="11"/>
        <v>0</v>
      </c>
      <c r="E174" s="59">
        <f t="shared" si="11"/>
        <v>0</v>
      </c>
      <c r="F174" s="59">
        <f t="shared" si="11"/>
        <v>0</v>
      </c>
      <c r="G174" s="59">
        <f t="shared" si="11"/>
        <v>0</v>
      </c>
      <c r="H174" s="59">
        <f t="shared" si="11"/>
        <v>0</v>
      </c>
      <c r="I174" s="59">
        <f t="shared" si="11"/>
        <v>0</v>
      </c>
      <c r="J174" s="59">
        <f t="shared" si="11"/>
        <v>0</v>
      </c>
      <c r="K174" s="59">
        <f t="shared" si="11"/>
        <v>0</v>
      </c>
      <c r="L174" s="60">
        <f t="shared" si="10"/>
        <v>0</v>
      </c>
      <c r="M174" s="62">
        <f t="shared" si="12"/>
        <v>0</v>
      </c>
    </row>
    <row r="175" spans="1:13" ht="15.75" x14ac:dyDescent="0.25">
      <c r="A175" s="7">
        <v>10</v>
      </c>
      <c r="B175" s="8" t="s">
        <v>22</v>
      </c>
      <c r="C175" s="9">
        <v>19</v>
      </c>
      <c r="D175" s="59">
        <f t="shared" si="11"/>
        <v>0</v>
      </c>
      <c r="E175" s="59">
        <f t="shared" si="11"/>
        <v>0</v>
      </c>
      <c r="F175" s="59">
        <f t="shared" si="11"/>
        <v>0</v>
      </c>
      <c r="G175" s="59">
        <f t="shared" si="11"/>
        <v>0</v>
      </c>
      <c r="H175" s="59">
        <f t="shared" si="11"/>
        <v>0</v>
      </c>
      <c r="I175" s="59">
        <f t="shared" si="11"/>
        <v>0</v>
      </c>
      <c r="J175" s="59">
        <f t="shared" si="11"/>
        <v>0</v>
      </c>
      <c r="K175" s="59">
        <f t="shared" si="11"/>
        <v>0</v>
      </c>
      <c r="L175" s="60">
        <f t="shared" si="10"/>
        <v>0</v>
      </c>
      <c r="M175" s="62">
        <f t="shared" si="12"/>
        <v>0</v>
      </c>
    </row>
    <row r="176" spans="1:13" ht="15.75" x14ac:dyDescent="0.25">
      <c r="A176" s="7">
        <v>11</v>
      </c>
      <c r="B176" s="8" t="s">
        <v>23</v>
      </c>
      <c r="C176" s="9">
        <v>19</v>
      </c>
      <c r="D176" s="59">
        <f t="shared" si="11"/>
        <v>0</v>
      </c>
      <c r="E176" s="59">
        <f t="shared" si="11"/>
        <v>0</v>
      </c>
      <c r="F176" s="59">
        <f t="shared" si="11"/>
        <v>0</v>
      </c>
      <c r="G176" s="59">
        <f t="shared" si="11"/>
        <v>0</v>
      </c>
      <c r="H176" s="59">
        <f t="shared" si="11"/>
        <v>0</v>
      </c>
      <c r="I176" s="59">
        <f t="shared" si="11"/>
        <v>0</v>
      </c>
      <c r="J176" s="59">
        <f t="shared" si="11"/>
        <v>0</v>
      </c>
      <c r="K176" s="59">
        <f t="shared" si="11"/>
        <v>0</v>
      </c>
      <c r="L176" s="60">
        <f t="shared" si="10"/>
        <v>0</v>
      </c>
      <c r="M176" s="62">
        <f t="shared" si="12"/>
        <v>0</v>
      </c>
    </row>
    <row r="177" spans="1:13" ht="15.75" x14ac:dyDescent="0.25">
      <c r="A177" s="7">
        <v>12</v>
      </c>
      <c r="B177" s="8" t="s">
        <v>24</v>
      </c>
      <c r="C177" s="9">
        <v>19</v>
      </c>
      <c r="D177" s="59">
        <f t="shared" si="11"/>
        <v>5</v>
      </c>
      <c r="E177" s="59">
        <f t="shared" si="11"/>
        <v>0</v>
      </c>
      <c r="F177" s="59">
        <f t="shared" si="11"/>
        <v>1</v>
      </c>
      <c r="G177" s="59">
        <f t="shared" si="11"/>
        <v>0</v>
      </c>
      <c r="H177" s="59">
        <f t="shared" si="11"/>
        <v>3</v>
      </c>
      <c r="I177" s="59">
        <f t="shared" si="11"/>
        <v>0</v>
      </c>
      <c r="J177" s="59">
        <f t="shared" si="11"/>
        <v>0</v>
      </c>
      <c r="K177" s="59">
        <f t="shared" si="11"/>
        <v>0</v>
      </c>
      <c r="L177" s="60">
        <f t="shared" si="10"/>
        <v>9</v>
      </c>
      <c r="M177" s="62">
        <f t="shared" si="12"/>
        <v>9</v>
      </c>
    </row>
    <row r="178" spans="1:13" ht="15.75" x14ac:dyDescent="0.25">
      <c r="A178" s="7">
        <v>13</v>
      </c>
      <c r="B178" s="8" t="s">
        <v>25</v>
      </c>
      <c r="C178" s="9">
        <v>19</v>
      </c>
      <c r="D178" s="59">
        <f t="shared" si="11"/>
        <v>1</v>
      </c>
      <c r="E178" s="59">
        <f t="shared" si="11"/>
        <v>0</v>
      </c>
      <c r="F178" s="59">
        <f t="shared" si="11"/>
        <v>1</v>
      </c>
      <c r="G178" s="59">
        <f t="shared" si="11"/>
        <v>0</v>
      </c>
      <c r="H178" s="59">
        <f t="shared" si="11"/>
        <v>0</v>
      </c>
      <c r="I178" s="59">
        <f t="shared" si="11"/>
        <v>0</v>
      </c>
      <c r="J178" s="59">
        <f t="shared" si="11"/>
        <v>0</v>
      </c>
      <c r="K178" s="59">
        <f t="shared" si="11"/>
        <v>0</v>
      </c>
      <c r="L178" s="60">
        <f t="shared" si="10"/>
        <v>2</v>
      </c>
      <c r="M178" s="62">
        <f t="shared" si="12"/>
        <v>2</v>
      </c>
    </row>
    <row r="179" spans="1:13" ht="15.75" x14ac:dyDescent="0.25">
      <c r="A179" s="7">
        <v>14</v>
      </c>
      <c r="B179" s="8" t="s">
        <v>26</v>
      </c>
      <c r="C179" s="9">
        <v>19</v>
      </c>
      <c r="D179" s="59">
        <f t="shared" si="11"/>
        <v>3</v>
      </c>
      <c r="E179" s="59">
        <f t="shared" si="11"/>
        <v>0</v>
      </c>
      <c r="F179" s="59">
        <f t="shared" si="11"/>
        <v>0</v>
      </c>
      <c r="G179" s="59">
        <f t="shared" si="11"/>
        <v>0</v>
      </c>
      <c r="H179" s="59">
        <f t="shared" si="11"/>
        <v>0</v>
      </c>
      <c r="I179" s="59">
        <f t="shared" si="11"/>
        <v>0</v>
      </c>
      <c r="J179" s="59">
        <f t="shared" si="11"/>
        <v>0</v>
      </c>
      <c r="K179" s="59">
        <f t="shared" si="11"/>
        <v>0</v>
      </c>
      <c r="L179" s="60">
        <f t="shared" si="10"/>
        <v>3</v>
      </c>
      <c r="M179" s="62">
        <f t="shared" si="12"/>
        <v>3</v>
      </c>
    </row>
    <row r="180" spans="1:13" ht="15.75" x14ac:dyDescent="0.25">
      <c r="A180" s="7">
        <v>15</v>
      </c>
      <c r="B180" s="8" t="s">
        <v>27</v>
      </c>
      <c r="C180" s="9">
        <v>19</v>
      </c>
      <c r="D180" s="59">
        <f t="shared" si="11"/>
        <v>0</v>
      </c>
      <c r="E180" s="59">
        <f t="shared" si="11"/>
        <v>0</v>
      </c>
      <c r="F180" s="59">
        <f t="shared" si="11"/>
        <v>0</v>
      </c>
      <c r="G180" s="59">
        <f t="shared" si="11"/>
        <v>0</v>
      </c>
      <c r="H180" s="59">
        <f t="shared" si="11"/>
        <v>0</v>
      </c>
      <c r="I180" s="59">
        <f t="shared" si="11"/>
        <v>0</v>
      </c>
      <c r="J180" s="59">
        <f t="shared" si="11"/>
        <v>0</v>
      </c>
      <c r="K180" s="59">
        <f t="shared" si="11"/>
        <v>0</v>
      </c>
      <c r="L180" s="60">
        <f t="shared" si="10"/>
        <v>0</v>
      </c>
      <c r="M180" s="62">
        <f t="shared" si="12"/>
        <v>0</v>
      </c>
    </row>
    <row r="181" spans="1:13" ht="15.75" x14ac:dyDescent="0.25">
      <c r="A181" s="7">
        <v>16</v>
      </c>
      <c r="B181" s="8" t="s">
        <v>28</v>
      </c>
      <c r="C181" s="9">
        <v>19</v>
      </c>
      <c r="D181" s="59">
        <f t="shared" si="11"/>
        <v>1</v>
      </c>
      <c r="E181" s="59">
        <f t="shared" si="11"/>
        <v>0</v>
      </c>
      <c r="F181" s="59">
        <f t="shared" si="11"/>
        <v>0</v>
      </c>
      <c r="G181" s="59">
        <f t="shared" si="11"/>
        <v>0</v>
      </c>
      <c r="H181" s="59">
        <f t="shared" si="11"/>
        <v>0</v>
      </c>
      <c r="I181" s="59">
        <f t="shared" si="11"/>
        <v>0</v>
      </c>
      <c r="J181" s="59">
        <f t="shared" si="11"/>
        <v>0</v>
      </c>
      <c r="K181" s="59">
        <f t="shared" si="11"/>
        <v>0</v>
      </c>
      <c r="L181" s="60">
        <f t="shared" si="10"/>
        <v>1</v>
      </c>
      <c r="M181" s="62">
        <f t="shared" si="12"/>
        <v>1</v>
      </c>
    </row>
    <row r="182" spans="1:13" ht="15.75" x14ac:dyDescent="0.25">
      <c r="A182" s="7">
        <v>17</v>
      </c>
      <c r="B182" s="8" t="s">
        <v>29</v>
      </c>
      <c r="C182" s="9">
        <v>19</v>
      </c>
      <c r="D182" s="59">
        <f t="shared" si="11"/>
        <v>0</v>
      </c>
      <c r="E182" s="59">
        <f t="shared" si="11"/>
        <v>0</v>
      </c>
      <c r="F182" s="59">
        <f t="shared" si="11"/>
        <v>0</v>
      </c>
      <c r="G182" s="59">
        <f t="shared" si="11"/>
        <v>0</v>
      </c>
      <c r="H182" s="59">
        <f t="shared" si="11"/>
        <v>0</v>
      </c>
      <c r="I182" s="59">
        <f t="shared" si="11"/>
        <v>0</v>
      </c>
      <c r="J182" s="59">
        <f t="shared" si="11"/>
        <v>0</v>
      </c>
      <c r="K182" s="59">
        <f t="shared" si="11"/>
        <v>0</v>
      </c>
      <c r="L182" s="60">
        <f t="shared" si="10"/>
        <v>0</v>
      </c>
      <c r="M182" s="62">
        <f t="shared" si="12"/>
        <v>0</v>
      </c>
    </row>
    <row r="183" spans="1:13" ht="15.75" x14ac:dyDescent="0.25">
      <c r="A183" s="7">
        <v>18</v>
      </c>
      <c r="B183" s="8" t="s">
        <v>30</v>
      </c>
      <c r="C183" s="9">
        <v>19</v>
      </c>
      <c r="D183" s="59">
        <f t="shared" ref="D183:K194" si="13">D26+D66+D106+D144</f>
        <v>0</v>
      </c>
      <c r="E183" s="59">
        <f t="shared" si="13"/>
        <v>0</v>
      </c>
      <c r="F183" s="59">
        <f t="shared" si="13"/>
        <v>0</v>
      </c>
      <c r="G183" s="59">
        <f t="shared" si="13"/>
        <v>0</v>
      </c>
      <c r="H183" s="59">
        <f t="shared" si="13"/>
        <v>0</v>
      </c>
      <c r="I183" s="59">
        <f t="shared" si="13"/>
        <v>0</v>
      </c>
      <c r="J183" s="59">
        <f t="shared" si="13"/>
        <v>0</v>
      </c>
      <c r="K183" s="59">
        <f t="shared" si="13"/>
        <v>0</v>
      </c>
      <c r="L183" s="60">
        <f t="shared" si="10"/>
        <v>0</v>
      </c>
      <c r="M183" s="62">
        <f t="shared" si="12"/>
        <v>0</v>
      </c>
    </row>
    <row r="184" spans="1:13" ht="15.75" x14ac:dyDescent="0.25">
      <c r="A184" s="7">
        <v>19</v>
      </c>
      <c r="B184" s="8" t="s">
        <v>31</v>
      </c>
      <c r="C184" s="9">
        <v>19</v>
      </c>
      <c r="D184" s="59">
        <f t="shared" si="13"/>
        <v>1</v>
      </c>
      <c r="E184" s="59">
        <f t="shared" si="13"/>
        <v>0</v>
      </c>
      <c r="F184" s="59">
        <f t="shared" si="13"/>
        <v>0</v>
      </c>
      <c r="G184" s="59">
        <f t="shared" si="13"/>
        <v>0</v>
      </c>
      <c r="H184" s="59">
        <f t="shared" si="13"/>
        <v>0</v>
      </c>
      <c r="I184" s="59">
        <f t="shared" si="13"/>
        <v>0</v>
      </c>
      <c r="J184" s="59">
        <f t="shared" si="13"/>
        <v>0</v>
      </c>
      <c r="K184" s="59">
        <f t="shared" si="13"/>
        <v>0</v>
      </c>
      <c r="L184" s="60">
        <f t="shared" si="10"/>
        <v>1</v>
      </c>
      <c r="M184" s="62">
        <f t="shared" si="12"/>
        <v>1</v>
      </c>
    </row>
    <row r="185" spans="1:13" ht="15.75" x14ac:dyDescent="0.25">
      <c r="A185" s="7">
        <v>20</v>
      </c>
      <c r="B185" s="8" t="s">
        <v>32</v>
      </c>
      <c r="C185" s="9">
        <v>19</v>
      </c>
      <c r="D185" s="59">
        <f t="shared" si="13"/>
        <v>0</v>
      </c>
      <c r="E185" s="59">
        <f t="shared" si="13"/>
        <v>0</v>
      </c>
      <c r="F185" s="59">
        <f t="shared" si="13"/>
        <v>0</v>
      </c>
      <c r="G185" s="59">
        <f t="shared" si="13"/>
        <v>0</v>
      </c>
      <c r="H185" s="59">
        <f t="shared" si="13"/>
        <v>0</v>
      </c>
      <c r="I185" s="59">
        <f t="shared" si="13"/>
        <v>0</v>
      </c>
      <c r="J185" s="59">
        <f t="shared" si="13"/>
        <v>0</v>
      </c>
      <c r="K185" s="59">
        <f t="shared" si="13"/>
        <v>0</v>
      </c>
      <c r="L185" s="60">
        <f t="shared" si="10"/>
        <v>0</v>
      </c>
      <c r="M185" s="62">
        <f t="shared" si="12"/>
        <v>0</v>
      </c>
    </row>
    <row r="186" spans="1:13" ht="15.75" x14ac:dyDescent="0.25">
      <c r="A186" s="7">
        <v>21</v>
      </c>
      <c r="B186" s="8" t="s">
        <v>33</v>
      </c>
      <c r="C186" s="9">
        <v>19</v>
      </c>
      <c r="D186" s="59">
        <f t="shared" si="13"/>
        <v>0</v>
      </c>
      <c r="E186" s="59">
        <f t="shared" si="13"/>
        <v>0</v>
      </c>
      <c r="F186" s="59">
        <f t="shared" si="13"/>
        <v>0</v>
      </c>
      <c r="G186" s="59">
        <f t="shared" si="13"/>
        <v>0</v>
      </c>
      <c r="H186" s="59">
        <f t="shared" si="13"/>
        <v>0</v>
      </c>
      <c r="I186" s="59">
        <f t="shared" si="13"/>
        <v>0</v>
      </c>
      <c r="J186" s="59">
        <f t="shared" si="13"/>
        <v>0</v>
      </c>
      <c r="K186" s="59">
        <f t="shared" si="13"/>
        <v>0</v>
      </c>
      <c r="L186" s="60">
        <f t="shared" si="10"/>
        <v>0</v>
      </c>
      <c r="M186" s="62">
        <f t="shared" si="12"/>
        <v>0</v>
      </c>
    </row>
    <row r="187" spans="1:13" ht="15.75" x14ac:dyDescent="0.25">
      <c r="A187" s="7">
        <v>22</v>
      </c>
      <c r="B187" s="8" t="s">
        <v>34</v>
      </c>
      <c r="C187" s="9">
        <v>19</v>
      </c>
      <c r="D187" s="59">
        <f t="shared" si="13"/>
        <v>0</v>
      </c>
      <c r="E187" s="59">
        <f t="shared" si="13"/>
        <v>0</v>
      </c>
      <c r="F187" s="59">
        <f t="shared" si="13"/>
        <v>0</v>
      </c>
      <c r="G187" s="59">
        <f t="shared" si="13"/>
        <v>0</v>
      </c>
      <c r="H187" s="59">
        <f t="shared" si="13"/>
        <v>0</v>
      </c>
      <c r="I187" s="59">
        <f t="shared" si="13"/>
        <v>0</v>
      </c>
      <c r="J187" s="59">
        <f t="shared" si="13"/>
        <v>0</v>
      </c>
      <c r="K187" s="59">
        <f t="shared" si="13"/>
        <v>0</v>
      </c>
      <c r="L187" s="60">
        <f t="shared" si="10"/>
        <v>0</v>
      </c>
      <c r="M187" s="62">
        <f t="shared" si="12"/>
        <v>0</v>
      </c>
    </row>
    <row r="188" spans="1:13" ht="15.75" x14ac:dyDescent="0.25">
      <c r="A188" s="7">
        <v>23</v>
      </c>
      <c r="B188" s="8" t="s">
        <v>35</v>
      </c>
      <c r="C188" s="9">
        <v>19</v>
      </c>
      <c r="D188" s="59">
        <f t="shared" si="13"/>
        <v>0</v>
      </c>
      <c r="E188" s="59">
        <f t="shared" si="13"/>
        <v>0</v>
      </c>
      <c r="F188" s="59">
        <f t="shared" si="13"/>
        <v>0</v>
      </c>
      <c r="G188" s="59">
        <f t="shared" si="13"/>
        <v>0</v>
      </c>
      <c r="H188" s="59">
        <f t="shared" si="13"/>
        <v>0</v>
      </c>
      <c r="I188" s="59">
        <f t="shared" si="13"/>
        <v>0</v>
      </c>
      <c r="J188" s="59">
        <f t="shared" si="13"/>
        <v>0</v>
      </c>
      <c r="K188" s="59">
        <f t="shared" si="13"/>
        <v>0</v>
      </c>
      <c r="L188" s="60">
        <f t="shared" si="10"/>
        <v>0</v>
      </c>
      <c r="M188" s="62">
        <f t="shared" si="12"/>
        <v>0</v>
      </c>
    </row>
    <row r="189" spans="1:13" ht="15.75" x14ac:dyDescent="0.25">
      <c r="A189" s="7">
        <v>24</v>
      </c>
      <c r="B189" s="8" t="s">
        <v>36</v>
      </c>
      <c r="C189" s="9">
        <v>19</v>
      </c>
      <c r="D189" s="59">
        <f t="shared" si="13"/>
        <v>0</v>
      </c>
      <c r="E189" s="59">
        <f t="shared" si="13"/>
        <v>0</v>
      </c>
      <c r="F189" s="59">
        <f t="shared" si="13"/>
        <v>0</v>
      </c>
      <c r="G189" s="59">
        <f t="shared" si="13"/>
        <v>0</v>
      </c>
      <c r="H189" s="59">
        <f t="shared" si="13"/>
        <v>0</v>
      </c>
      <c r="I189" s="59">
        <f t="shared" si="13"/>
        <v>0</v>
      </c>
      <c r="J189" s="59">
        <f t="shared" si="13"/>
        <v>0</v>
      </c>
      <c r="K189" s="59">
        <f t="shared" si="13"/>
        <v>0</v>
      </c>
      <c r="L189" s="60">
        <f t="shared" si="10"/>
        <v>0</v>
      </c>
      <c r="M189" s="62">
        <f t="shared" si="12"/>
        <v>0</v>
      </c>
    </row>
    <row r="190" spans="1:13" ht="15.75" x14ac:dyDescent="0.25">
      <c r="A190" s="7">
        <v>25</v>
      </c>
      <c r="B190" s="18" t="s">
        <v>37</v>
      </c>
      <c r="C190" s="19">
        <v>19</v>
      </c>
      <c r="D190" s="59">
        <f t="shared" si="13"/>
        <v>0</v>
      </c>
      <c r="E190" s="59">
        <f t="shared" si="13"/>
        <v>0</v>
      </c>
      <c r="F190" s="59">
        <f t="shared" si="13"/>
        <v>0</v>
      </c>
      <c r="G190" s="59">
        <f t="shared" si="13"/>
        <v>0</v>
      </c>
      <c r="H190" s="59">
        <f t="shared" si="13"/>
        <v>0</v>
      </c>
      <c r="I190" s="59">
        <f t="shared" si="13"/>
        <v>0</v>
      </c>
      <c r="J190" s="59">
        <f t="shared" si="13"/>
        <v>0</v>
      </c>
      <c r="K190" s="59">
        <f t="shared" si="13"/>
        <v>0</v>
      </c>
      <c r="L190" s="60">
        <f t="shared" si="10"/>
        <v>0</v>
      </c>
      <c r="M190" s="62">
        <f t="shared" si="12"/>
        <v>0</v>
      </c>
    </row>
    <row r="191" spans="1:13" ht="15.75" x14ac:dyDescent="0.25">
      <c r="A191" s="7">
        <v>26</v>
      </c>
      <c r="B191" s="8" t="s">
        <v>38</v>
      </c>
      <c r="C191" s="22">
        <v>19</v>
      </c>
      <c r="D191" s="59">
        <f t="shared" si="13"/>
        <v>0</v>
      </c>
      <c r="E191" s="59">
        <f t="shared" si="13"/>
        <v>0</v>
      </c>
      <c r="F191" s="59">
        <f t="shared" si="13"/>
        <v>0</v>
      </c>
      <c r="G191" s="59">
        <f t="shared" si="13"/>
        <v>0</v>
      </c>
      <c r="H191" s="59">
        <f t="shared" si="13"/>
        <v>0</v>
      </c>
      <c r="I191" s="59">
        <f t="shared" si="13"/>
        <v>0</v>
      </c>
      <c r="J191" s="59">
        <f t="shared" si="13"/>
        <v>0</v>
      </c>
      <c r="K191" s="59">
        <f t="shared" si="13"/>
        <v>0</v>
      </c>
      <c r="L191" s="60">
        <f t="shared" si="10"/>
        <v>0</v>
      </c>
      <c r="M191" s="62">
        <f t="shared" si="12"/>
        <v>0</v>
      </c>
    </row>
    <row r="192" spans="1:13" ht="15.75" x14ac:dyDescent="0.25">
      <c r="A192" s="7">
        <v>27</v>
      </c>
      <c r="B192" s="18" t="s">
        <v>39</v>
      </c>
      <c r="C192" s="22">
        <v>19</v>
      </c>
      <c r="D192" s="59">
        <f t="shared" si="13"/>
        <v>0</v>
      </c>
      <c r="E192" s="59">
        <f t="shared" si="13"/>
        <v>0</v>
      </c>
      <c r="F192" s="59">
        <f t="shared" si="13"/>
        <v>0</v>
      </c>
      <c r="G192" s="59">
        <f t="shared" si="13"/>
        <v>0</v>
      </c>
      <c r="H192" s="59">
        <f t="shared" si="13"/>
        <v>0</v>
      </c>
      <c r="I192" s="59">
        <f t="shared" si="13"/>
        <v>0</v>
      </c>
      <c r="J192" s="59">
        <f t="shared" si="13"/>
        <v>0</v>
      </c>
      <c r="K192" s="59">
        <f t="shared" si="13"/>
        <v>0</v>
      </c>
      <c r="L192" s="60">
        <f t="shared" si="10"/>
        <v>0</v>
      </c>
      <c r="M192" s="62">
        <f t="shared" si="12"/>
        <v>0</v>
      </c>
    </row>
    <row r="193" spans="1:13" ht="15.75" x14ac:dyDescent="0.25">
      <c r="A193" s="7">
        <v>28</v>
      </c>
      <c r="B193" s="18" t="s">
        <v>40</v>
      </c>
      <c r="C193" s="22">
        <v>19</v>
      </c>
      <c r="D193" s="59">
        <f t="shared" si="13"/>
        <v>0</v>
      </c>
      <c r="E193" s="59">
        <f t="shared" si="13"/>
        <v>0</v>
      </c>
      <c r="F193" s="59">
        <f t="shared" si="13"/>
        <v>0</v>
      </c>
      <c r="G193" s="59">
        <f t="shared" si="13"/>
        <v>0</v>
      </c>
      <c r="H193" s="59">
        <f t="shared" si="13"/>
        <v>0</v>
      </c>
      <c r="I193" s="59">
        <f t="shared" si="13"/>
        <v>0</v>
      </c>
      <c r="J193" s="59">
        <f t="shared" si="13"/>
        <v>0</v>
      </c>
      <c r="K193" s="59">
        <f t="shared" si="13"/>
        <v>0</v>
      </c>
      <c r="L193" s="60">
        <f t="shared" si="10"/>
        <v>0</v>
      </c>
      <c r="M193" s="62">
        <f t="shared" si="12"/>
        <v>0</v>
      </c>
    </row>
    <row r="194" spans="1:13" ht="20.25" customHeight="1" thickBot="1" x14ac:dyDescent="0.3">
      <c r="A194" s="40">
        <v>29</v>
      </c>
      <c r="B194" s="18" t="s">
        <v>41</v>
      </c>
      <c r="C194" s="22">
        <v>19</v>
      </c>
      <c r="D194" s="59">
        <f t="shared" si="13"/>
        <v>0</v>
      </c>
      <c r="E194" s="59">
        <f t="shared" si="13"/>
        <v>0</v>
      </c>
      <c r="F194" s="59">
        <f t="shared" si="13"/>
        <v>0</v>
      </c>
      <c r="G194" s="59">
        <f t="shared" si="13"/>
        <v>0</v>
      </c>
      <c r="H194" s="59">
        <f t="shared" si="13"/>
        <v>0</v>
      </c>
      <c r="I194" s="59">
        <f t="shared" si="13"/>
        <v>0</v>
      </c>
      <c r="J194" s="59">
        <f t="shared" si="13"/>
        <v>0</v>
      </c>
      <c r="K194" s="59">
        <f t="shared" si="13"/>
        <v>0</v>
      </c>
      <c r="L194" s="60">
        <f t="shared" si="10"/>
        <v>0</v>
      </c>
      <c r="M194" s="62">
        <f t="shared" si="12"/>
        <v>0</v>
      </c>
    </row>
    <row r="195" spans="1:13" ht="15.75" x14ac:dyDescent="0.25">
      <c r="A195" s="234" t="s">
        <v>42</v>
      </c>
      <c r="B195" s="234"/>
      <c r="C195" s="63">
        <v>19</v>
      </c>
      <c r="D195" s="64">
        <f>D38+D78+D118+D157</f>
        <v>12</v>
      </c>
      <c r="E195" s="64">
        <f t="shared" ref="E195:K195" si="14">E38+E78+E118+E157</f>
        <v>0</v>
      </c>
      <c r="F195" s="64">
        <f t="shared" si="14"/>
        <v>5</v>
      </c>
      <c r="G195" s="64">
        <f t="shared" si="14"/>
        <v>0</v>
      </c>
      <c r="H195" s="64">
        <f t="shared" si="14"/>
        <v>4</v>
      </c>
      <c r="I195" s="64">
        <f t="shared" si="14"/>
        <v>0</v>
      </c>
      <c r="J195" s="64">
        <f t="shared" si="14"/>
        <v>0</v>
      </c>
      <c r="K195" s="64">
        <f t="shared" si="14"/>
        <v>0</v>
      </c>
      <c r="L195" s="67">
        <f t="shared" si="10"/>
        <v>21</v>
      </c>
      <c r="M195" s="68">
        <f>L38+L78+L118+L156</f>
        <v>21</v>
      </c>
    </row>
    <row r="196" spans="1:13" ht="15.75" x14ac:dyDescent="0.25">
      <c r="A196" s="234" t="s">
        <v>43</v>
      </c>
      <c r="B196" s="234"/>
      <c r="C196" s="69">
        <v>19</v>
      </c>
      <c r="D196" s="70">
        <f t="shared" ref="D196:K196" si="15">SUM(D166:D190)</f>
        <v>12</v>
      </c>
      <c r="E196" s="120">
        <f t="shared" si="15"/>
        <v>0</v>
      </c>
      <c r="F196" s="70">
        <f t="shared" si="15"/>
        <v>5</v>
      </c>
      <c r="G196" s="120">
        <f t="shared" si="15"/>
        <v>0</v>
      </c>
      <c r="H196" s="70">
        <f t="shared" si="15"/>
        <v>4</v>
      </c>
      <c r="I196" s="120">
        <f t="shared" si="15"/>
        <v>0</v>
      </c>
      <c r="J196" s="70">
        <f t="shared" si="15"/>
        <v>0</v>
      </c>
      <c r="K196" s="120">
        <f t="shared" si="15"/>
        <v>0</v>
      </c>
      <c r="L196" s="73">
        <f>D196+F196+H196+E196+G196+I196+J196+K196</f>
        <v>21</v>
      </c>
      <c r="M196" s="74">
        <f>SUM(M166:M190)</f>
        <v>21</v>
      </c>
    </row>
  </sheetData>
  <protectedRanges>
    <protectedRange sqref="G9:G37 E9:E37 E49:E77 G49:G77 I49:I77 E89:E117 G89:G117 I89:I117 H49:H79 H89:H119 H9:H39 K49:K77 K89:K117 J49:J79 J89:J119 J9:J39 G127:K151 G152:G155 I152:I155 H152:H157 K152:K155 J152:J157 E127:E155" name="Діапазон2"/>
    <protectedRange sqref="I9:I37 G9:G37 E9:E37 E49:E77 G49:G77 I49:I77 E89:E117 G89:G117 I89:I117 K9:K37 K49:K77 K89:K117 G127:G155 E127:E155 I127:I155 K127:K155" name="Діапазон1"/>
  </protectedRanges>
  <mergeCells count="81">
    <mergeCell ref="A195:B195"/>
    <mergeCell ref="A196:B196"/>
    <mergeCell ref="D162:K162"/>
    <mergeCell ref="L162:L164"/>
    <mergeCell ref="D163:E163"/>
    <mergeCell ref="F163:G163"/>
    <mergeCell ref="H163:I163"/>
    <mergeCell ref="J163:K163"/>
    <mergeCell ref="D164:E164"/>
    <mergeCell ref="F164:G164"/>
    <mergeCell ref="H164:I164"/>
    <mergeCell ref="J164:K164"/>
    <mergeCell ref="C162:C165"/>
    <mergeCell ref="A156:B156"/>
    <mergeCell ref="A157:B157"/>
    <mergeCell ref="A161:B161"/>
    <mergeCell ref="A162:A165"/>
    <mergeCell ref="B162:B165"/>
    <mergeCell ref="D123:K123"/>
    <mergeCell ref="L123:L125"/>
    <mergeCell ref="D124:E124"/>
    <mergeCell ref="F124:G124"/>
    <mergeCell ref="H124:I124"/>
    <mergeCell ref="J124:K124"/>
    <mergeCell ref="D125:E125"/>
    <mergeCell ref="F125:G125"/>
    <mergeCell ref="H125:I125"/>
    <mergeCell ref="J125:K125"/>
    <mergeCell ref="D85:K85"/>
    <mergeCell ref="L85:L87"/>
    <mergeCell ref="D86:E86"/>
    <mergeCell ref="F86:G86"/>
    <mergeCell ref="H86:I86"/>
    <mergeCell ref="J86:K86"/>
    <mergeCell ref="D87:E87"/>
    <mergeCell ref="F87:G87"/>
    <mergeCell ref="H87:I87"/>
    <mergeCell ref="J87:K87"/>
    <mergeCell ref="A85:A88"/>
    <mergeCell ref="B85:B88"/>
    <mergeCell ref="C123:C126"/>
    <mergeCell ref="C85:C88"/>
    <mergeCell ref="A118:B118"/>
    <mergeCell ref="A119:B119"/>
    <mergeCell ref="A122:B122"/>
    <mergeCell ref="A123:A126"/>
    <mergeCell ref="B123:B126"/>
    <mergeCell ref="A78:B78"/>
    <mergeCell ref="C45:C48"/>
    <mergeCell ref="D45:K45"/>
    <mergeCell ref="A79:B79"/>
    <mergeCell ref="A84:B84"/>
    <mergeCell ref="A38:B38"/>
    <mergeCell ref="A39:B39"/>
    <mergeCell ref="A44:B44"/>
    <mergeCell ref="A45:A48"/>
    <mergeCell ref="B45:B48"/>
    <mergeCell ref="L5:L7"/>
    <mergeCell ref="D6:E6"/>
    <mergeCell ref="F6:G6"/>
    <mergeCell ref="H6:I6"/>
    <mergeCell ref="J6:K6"/>
    <mergeCell ref="D7:E7"/>
    <mergeCell ref="F7:G7"/>
    <mergeCell ref="H7:I7"/>
    <mergeCell ref="J7:K7"/>
    <mergeCell ref="L45:L47"/>
    <mergeCell ref="D46:E46"/>
    <mergeCell ref="F46:G46"/>
    <mergeCell ref="H46:I46"/>
    <mergeCell ref="J46:K46"/>
    <mergeCell ref="D47:E47"/>
    <mergeCell ref="F47:G47"/>
    <mergeCell ref="H47:I47"/>
    <mergeCell ref="J47:K47"/>
    <mergeCell ref="A1:I1"/>
    <mergeCell ref="A4:B4"/>
    <mergeCell ref="A5:A8"/>
    <mergeCell ref="B5:B8"/>
    <mergeCell ref="C5:C8"/>
    <mergeCell ref="D5:K5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A4B843-0559-4BF9-AAF2-8F242FFD5945}">
  <dimension ref="A1:L199"/>
  <sheetViews>
    <sheetView topLeftCell="A148" zoomScale="73" zoomScaleNormal="73" workbookViewId="0">
      <selection activeCell="W164" sqref="W164"/>
    </sheetView>
  </sheetViews>
  <sheetFormatPr defaultRowHeight="15" x14ac:dyDescent="0.25"/>
  <cols>
    <col min="1" max="1" width="5.28515625" customWidth="1"/>
    <col min="2" max="2" width="24" customWidth="1"/>
    <col min="4" max="4" width="11" customWidth="1"/>
    <col min="6" max="6" width="10.5703125" customWidth="1"/>
    <col min="8" max="8" width="10.42578125" customWidth="1"/>
    <col min="10" max="10" width="10.42578125" customWidth="1"/>
    <col min="251" max="251" width="5.28515625" customWidth="1"/>
    <col min="252" max="252" width="24" customWidth="1"/>
    <col min="254" max="254" width="11" customWidth="1"/>
    <col min="256" max="256" width="10.5703125" customWidth="1"/>
    <col min="258" max="258" width="10.42578125" customWidth="1"/>
    <col min="260" max="260" width="10.42578125" customWidth="1"/>
    <col min="507" max="507" width="5.28515625" customWidth="1"/>
    <col min="508" max="508" width="24" customWidth="1"/>
    <col min="510" max="510" width="11" customWidth="1"/>
    <col min="512" max="512" width="10.5703125" customWidth="1"/>
    <col min="514" max="514" width="10.42578125" customWidth="1"/>
    <col min="516" max="516" width="10.42578125" customWidth="1"/>
    <col min="763" max="763" width="5.28515625" customWidth="1"/>
    <col min="764" max="764" width="24" customWidth="1"/>
    <col min="766" max="766" width="11" customWidth="1"/>
    <col min="768" max="768" width="10.5703125" customWidth="1"/>
    <col min="770" max="770" width="10.42578125" customWidth="1"/>
    <col min="772" max="772" width="10.42578125" customWidth="1"/>
    <col min="1019" max="1019" width="5.28515625" customWidth="1"/>
    <col min="1020" max="1020" width="24" customWidth="1"/>
    <col min="1022" max="1022" width="11" customWidth="1"/>
    <col min="1024" max="1024" width="10.5703125" customWidth="1"/>
    <col min="1026" max="1026" width="10.42578125" customWidth="1"/>
    <col min="1028" max="1028" width="10.42578125" customWidth="1"/>
    <col min="1275" max="1275" width="5.28515625" customWidth="1"/>
    <col min="1276" max="1276" width="24" customWidth="1"/>
    <col min="1278" max="1278" width="11" customWidth="1"/>
    <col min="1280" max="1280" width="10.5703125" customWidth="1"/>
    <col min="1282" max="1282" width="10.42578125" customWidth="1"/>
    <col min="1284" max="1284" width="10.42578125" customWidth="1"/>
    <col min="1531" max="1531" width="5.28515625" customWidth="1"/>
    <col min="1532" max="1532" width="24" customWidth="1"/>
    <col min="1534" max="1534" width="11" customWidth="1"/>
    <col min="1536" max="1536" width="10.5703125" customWidth="1"/>
    <col min="1538" max="1538" width="10.42578125" customWidth="1"/>
    <col min="1540" max="1540" width="10.42578125" customWidth="1"/>
    <col min="1787" max="1787" width="5.28515625" customWidth="1"/>
    <col min="1788" max="1788" width="24" customWidth="1"/>
    <col min="1790" max="1790" width="11" customWidth="1"/>
    <col min="1792" max="1792" width="10.5703125" customWidth="1"/>
    <col min="1794" max="1794" width="10.42578125" customWidth="1"/>
    <col min="1796" max="1796" width="10.42578125" customWidth="1"/>
    <col min="2043" max="2043" width="5.28515625" customWidth="1"/>
    <col min="2044" max="2044" width="24" customWidth="1"/>
    <col min="2046" max="2046" width="11" customWidth="1"/>
    <col min="2048" max="2048" width="10.5703125" customWidth="1"/>
    <col min="2050" max="2050" width="10.42578125" customWidth="1"/>
    <col min="2052" max="2052" width="10.42578125" customWidth="1"/>
    <col min="2299" max="2299" width="5.28515625" customWidth="1"/>
    <col min="2300" max="2300" width="24" customWidth="1"/>
    <col min="2302" max="2302" width="11" customWidth="1"/>
    <col min="2304" max="2304" width="10.5703125" customWidth="1"/>
    <col min="2306" max="2306" width="10.42578125" customWidth="1"/>
    <col min="2308" max="2308" width="10.42578125" customWidth="1"/>
    <col min="2555" max="2555" width="5.28515625" customWidth="1"/>
    <col min="2556" max="2556" width="24" customWidth="1"/>
    <col min="2558" max="2558" width="11" customWidth="1"/>
    <col min="2560" max="2560" width="10.5703125" customWidth="1"/>
    <col min="2562" max="2562" width="10.42578125" customWidth="1"/>
    <col min="2564" max="2564" width="10.42578125" customWidth="1"/>
    <col min="2811" max="2811" width="5.28515625" customWidth="1"/>
    <col min="2812" max="2812" width="24" customWidth="1"/>
    <col min="2814" max="2814" width="11" customWidth="1"/>
    <col min="2816" max="2816" width="10.5703125" customWidth="1"/>
    <col min="2818" max="2818" width="10.42578125" customWidth="1"/>
    <col min="2820" max="2820" width="10.42578125" customWidth="1"/>
    <col min="3067" max="3067" width="5.28515625" customWidth="1"/>
    <col min="3068" max="3068" width="24" customWidth="1"/>
    <col min="3070" max="3070" width="11" customWidth="1"/>
    <col min="3072" max="3072" width="10.5703125" customWidth="1"/>
    <col min="3074" max="3074" width="10.42578125" customWidth="1"/>
    <col min="3076" max="3076" width="10.42578125" customWidth="1"/>
    <col min="3323" max="3323" width="5.28515625" customWidth="1"/>
    <col min="3324" max="3324" width="24" customWidth="1"/>
    <col min="3326" max="3326" width="11" customWidth="1"/>
    <col min="3328" max="3328" width="10.5703125" customWidth="1"/>
    <col min="3330" max="3330" width="10.42578125" customWidth="1"/>
    <col min="3332" max="3332" width="10.42578125" customWidth="1"/>
    <col min="3579" max="3579" width="5.28515625" customWidth="1"/>
    <col min="3580" max="3580" width="24" customWidth="1"/>
    <col min="3582" max="3582" width="11" customWidth="1"/>
    <col min="3584" max="3584" width="10.5703125" customWidth="1"/>
    <col min="3586" max="3586" width="10.42578125" customWidth="1"/>
    <col min="3588" max="3588" width="10.42578125" customWidth="1"/>
    <col min="3835" max="3835" width="5.28515625" customWidth="1"/>
    <col min="3836" max="3836" width="24" customWidth="1"/>
    <col min="3838" max="3838" width="11" customWidth="1"/>
    <col min="3840" max="3840" width="10.5703125" customWidth="1"/>
    <col min="3842" max="3842" width="10.42578125" customWidth="1"/>
    <col min="3844" max="3844" width="10.42578125" customWidth="1"/>
    <col min="4091" max="4091" width="5.28515625" customWidth="1"/>
    <col min="4092" max="4092" width="24" customWidth="1"/>
    <col min="4094" max="4094" width="11" customWidth="1"/>
    <col min="4096" max="4096" width="10.5703125" customWidth="1"/>
    <col min="4098" max="4098" width="10.42578125" customWidth="1"/>
    <col min="4100" max="4100" width="10.42578125" customWidth="1"/>
    <col min="4347" max="4347" width="5.28515625" customWidth="1"/>
    <col min="4348" max="4348" width="24" customWidth="1"/>
    <col min="4350" max="4350" width="11" customWidth="1"/>
    <col min="4352" max="4352" width="10.5703125" customWidth="1"/>
    <col min="4354" max="4354" width="10.42578125" customWidth="1"/>
    <col min="4356" max="4356" width="10.42578125" customWidth="1"/>
    <col min="4603" max="4603" width="5.28515625" customWidth="1"/>
    <col min="4604" max="4604" width="24" customWidth="1"/>
    <col min="4606" max="4606" width="11" customWidth="1"/>
    <col min="4608" max="4608" width="10.5703125" customWidth="1"/>
    <col min="4610" max="4610" width="10.42578125" customWidth="1"/>
    <col min="4612" max="4612" width="10.42578125" customWidth="1"/>
    <col min="4859" max="4859" width="5.28515625" customWidth="1"/>
    <col min="4860" max="4860" width="24" customWidth="1"/>
    <col min="4862" max="4862" width="11" customWidth="1"/>
    <col min="4864" max="4864" width="10.5703125" customWidth="1"/>
    <col min="4866" max="4866" width="10.42578125" customWidth="1"/>
    <col min="4868" max="4868" width="10.42578125" customWidth="1"/>
    <col min="5115" max="5115" width="5.28515625" customWidth="1"/>
    <col min="5116" max="5116" width="24" customWidth="1"/>
    <col min="5118" max="5118" width="11" customWidth="1"/>
    <col min="5120" max="5120" width="10.5703125" customWidth="1"/>
    <col min="5122" max="5122" width="10.42578125" customWidth="1"/>
    <col min="5124" max="5124" width="10.42578125" customWidth="1"/>
    <col min="5371" max="5371" width="5.28515625" customWidth="1"/>
    <col min="5372" max="5372" width="24" customWidth="1"/>
    <col min="5374" max="5374" width="11" customWidth="1"/>
    <col min="5376" max="5376" width="10.5703125" customWidth="1"/>
    <col min="5378" max="5378" width="10.42578125" customWidth="1"/>
    <col min="5380" max="5380" width="10.42578125" customWidth="1"/>
    <col min="5627" max="5627" width="5.28515625" customWidth="1"/>
    <col min="5628" max="5628" width="24" customWidth="1"/>
    <col min="5630" max="5630" width="11" customWidth="1"/>
    <col min="5632" max="5632" width="10.5703125" customWidth="1"/>
    <col min="5634" max="5634" width="10.42578125" customWidth="1"/>
    <col min="5636" max="5636" width="10.42578125" customWidth="1"/>
    <col min="5883" max="5883" width="5.28515625" customWidth="1"/>
    <col min="5884" max="5884" width="24" customWidth="1"/>
    <col min="5886" max="5886" width="11" customWidth="1"/>
    <col min="5888" max="5888" width="10.5703125" customWidth="1"/>
    <col min="5890" max="5890" width="10.42578125" customWidth="1"/>
    <col min="5892" max="5892" width="10.42578125" customWidth="1"/>
    <col min="6139" max="6139" width="5.28515625" customWidth="1"/>
    <col min="6140" max="6140" width="24" customWidth="1"/>
    <col min="6142" max="6142" width="11" customWidth="1"/>
    <col min="6144" max="6144" width="10.5703125" customWidth="1"/>
    <col min="6146" max="6146" width="10.42578125" customWidth="1"/>
    <col min="6148" max="6148" width="10.42578125" customWidth="1"/>
    <col min="6395" max="6395" width="5.28515625" customWidth="1"/>
    <col min="6396" max="6396" width="24" customWidth="1"/>
    <col min="6398" max="6398" width="11" customWidth="1"/>
    <col min="6400" max="6400" width="10.5703125" customWidth="1"/>
    <col min="6402" max="6402" width="10.42578125" customWidth="1"/>
    <col min="6404" max="6404" width="10.42578125" customWidth="1"/>
    <col min="6651" max="6651" width="5.28515625" customWidth="1"/>
    <col min="6652" max="6652" width="24" customWidth="1"/>
    <col min="6654" max="6654" width="11" customWidth="1"/>
    <col min="6656" max="6656" width="10.5703125" customWidth="1"/>
    <col min="6658" max="6658" width="10.42578125" customWidth="1"/>
    <col min="6660" max="6660" width="10.42578125" customWidth="1"/>
    <col min="6907" max="6907" width="5.28515625" customWidth="1"/>
    <col min="6908" max="6908" width="24" customWidth="1"/>
    <col min="6910" max="6910" width="11" customWidth="1"/>
    <col min="6912" max="6912" width="10.5703125" customWidth="1"/>
    <col min="6914" max="6914" width="10.42578125" customWidth="1"/>
    <col min="6916" max="6916" width="10.42578125" customWidth="1"/>
    <col min="7163" max="7163" width="5.28515625" customWidth="1"/>
    <col min="7164" max="7164" width="24" customWidth="1"/>
    <col min="7166" max="7166" width="11" customWidth="1"/>
    <col min="7168" max="7168" width="10.5703125" customWidth="1"/>
    <col min="7170" max="7170" width="10.42578125" customWidth="1"/>
    <col min="7172" max="7172" width="10.42578125" customWidth="1"/>
    <col min="7419" max="7419" width="5.28515625" customWidth="1"/>
    <col min="7420" max="7420" width="24" customWidth="1"/>
    <col min="7422" max="7422" width="11" customWidth="1"/>
    <col min="7424" max="7424" width="10.5703125" customWidth="1"/>
    <col min="7426" max="7426" width="10.42578125" customWidth="1"/>
    <col min="7428" max="7428" width="10.42578125" customWidth="1"/>
    <col min="7675" max="7675" width="5.28515625" customWidth="1"/>
    <col min="7676" max="7676" width="24" customWidth="1"/>
    <col min="7678" max="7678" width="11" customWidth="1"/>
    <col min="7680" max="7680" width="10.5703125" customWidth="1"/>
    <col min="7682" max="7682" width="10.42578125" customWidth="1"/>
    <col min="7684" max="7684" width="10.42578125" customWidth="1"/>
    <col min="7931" max="7931" width="5.28515625" customWidth="1"/>
    <col min="7932" max="7932" width="24" customWidth="1"/>
    <col min="7934" max="7934" width="11" customWidth="1"/>
    <col min="7936" max="7936" width="10.5703125" customWidth="1"/>
    <col min="7938" max="7938" width="10.42578125" customWidth="1"/>
    <col min="7940" max="7940" width="10.42578125" customWidth="1"/>
    <col min="8187" max="8187" width="5.28515625" customWidth="1"/>
    <col min="8188" max="8188" width="24" customWidth="1"/>
    <col min="8190" max="8190" width="11" customWidth="1"/>
    <col min="8192" max="8192" width="10.5703125" customWidth="1"/>
    <col min="8194" max="8194" width="10.42578125" customWidth="1"/>
    <col min="8196" max="8196" width="10.42578125" customWidth="1"/>
    <col min="8443" max="8443" width="5.28515625" customWidth="1"/>
    <col min="8444" max="8444" width="24" customWidth="1"/>
    <col min="8446" max="8446" width="11" customWidth="1"/>
    <col min="8448" max="8448" width="10.5703125" customWidth="1"/>
    <col min="8450" max="8450" width="10.42578125" customWidth="1"/>
    <col min="8452" max="8452" width="10.42578125" customWidth="1"/>
    <col min="8699" max="8699" width="5.28515625" customWidth="1"/>
    <col min="8700" max="8700" width="24" customWidth="1"/>
    <col min="8702" max="8702" width="11" customWidth="1"/>
    <col min="8704" max="8704" width="10.5703125" customWidth="1"/>
    <col min="8706" max="8706" width="10.42578125" customWidth="1"/>
    <col min="8708" max="8708" width="10.42578125" customWidth="1"/>
    <col min="8955" max="8955" width="5.28515625" customWidth="1"/>
    <col min="8956" max="8956" width="24" customWidth="1"/>
    <col min="8958" max="8958" width="11" customWidth="1"/>
    <col min="8960" max="8960" width="10.5703125" customWidth="1"/>
    <col min="8962" max="8962" width="10.42578125" customWidth="1"/>
    <col min="8964" max="8964" width="10.42578125" customWidth="1"/>
    <col min="9211" max="9211" width="5.28515625" customWidth="1"/>
    <col min="9212" max="9212" width="24" customWidth="1"/>
    <col min="9214" max="9214" width="11" customWidth="1"/>
    <col min="9216" max="9216" width="10.5703125" customWidth="1"/>
    <col min="9218" max="9218" width="10.42578125" customWidth="1"/>
    <col min="9220" max="9220" width="10.42578125" customWidth="1"/>
    <col min="9467" max="9467" width="5.28515625" customWidth="1"/>
    <col min="9468" max="9468" width="24" customWidth="1"/>
    <col min="9470" max="9470" width="11" customWidth="1"/>
    <col min="9472" max="9472" width="10.5703125" customWidth="1"/>
    <col min="9474" max="9474" width="10.42578125" customWidth="1"/>
    <col min="9476" max="9476" width="10.42578125" customWidth="1"/>
    <col min="9723" max="9723" width="5.28515625" customWidth="1"/>
    <col min="9724" max="9724" width="24" customWidth="1"/>
    <col min="9726" max="9726" width="11" customWidth="1"/>
    <col min="9728" max="9728" width="10.5703125" customWidth="1"/>
    <col min="9730" max="9730" width="10.42578125" customWidth="1"/>
    <col min="9732" max="9732" width="10.42578125" customWidth="1"/>
    <col min="9979" max="9979" width="5.28515625" customWidth="1"/>
    <col min="9980" max="9980" width="24" customWidth="1"/>
    <col min="9982" max="9982" width="11" customWidth="1"/>
    <col min="9984" max="9984" width="10.5703125" customWidth="1"/>
    <col min="9986" max="9986" width="10.42578125" customWidth="1"/>
    <col min="9988" max="9988" width="10.42578125" customWidth="1"/>
    <col min="10235" max="10235" width="5.28515625" customWidth="1"/>
    <col min="10236" max="10236" width="24" customWidth="1"/>
    <col min="10238" max="10238" width="11" customWidth="1"/>
    <col min="10240" max="10240" width="10.5703125" customWidth="1"/>
    <col min="10242" max="10242" width="10.42578125" customWidth="1"/>
    <col min="10244" max="10244" width="10.42578125" customWidth="1"/>
    <col min="10491" max="10491" width="5.28515625" customWidth="1"/>
    <col min="10492" max="10492" width="24" customWidth="1"/>
    <col min="10494" max="10494" width="11" customWidth="1"/>
    <col min="10496" max="10496" width="10.5703125" customWidth="1"/>
    <col min="10498" max="10498" width="10.42578125" customWidth="1"/>
    <col min="10500" max="10500" width="10.42578125" customWidth="1"/>
    <col min="10747" max="10747" width="5.28515625" customWidth="1"/>
    <col min="10748" max="10748" width="24" customWidth="1"/>
    <col min="10750" max="10750" width="11" customWidth="1"/>
    <col min="10752" max="10752" width="10.5703125" customWidth="1"/>
    <col min="10754" max="10754" width="10.42578125" customWidth="1"/>
    <col min="10756" max="10756" width="10.42578125" customWidth="1"/>
    <col min="11003" max="11003" width="5.28515625" customWidth="1"/>
    <col min="11004" max="11004" width="24" customWidth="1"/>
    <col min="11006" max="11006" width="11" customWidth="1"/>
    <col min="11008" max="11008" width="10.5703125" customWidth="1"/>
    <col min="11010" max="11010" width="10.42578125" customWidth="1"/>
    <col min="11012" max="11012" width="10.42578125" customWidth="1"/>
    <col min="11259" max="11259" width="5.28515625" customWidth="1"/>
    <col min="11260" max="11260" width="24" customWidth="1"/>
    <col min="11262" max="11262" width="11" customWidth="1"/>
    <col min="11264" max="11264" width="10.5703125" customWidth="1"/>
    <col min="11266" max="11266" width="10.42578125" customWidth="1"/>
    <col min="11268" max="11268" width="10.42578125" customWidth="1"/>
    <col min="11515" max="11515" width="5.28515625" customWidth="1"/>
    <col min="11516" max="11516" width="24" customWidth="1"/>
    <col min="11518" max="11518" width="11" customWidth="1"/>
    <col min="11520" max="11520" width="10.5703125" customWidth="1"/>
    <col min="11522" max="11522" width="10.42578125" customWidth="1"/>
    <col min="11524" max="11524" width="10.42578125" customWidth="1"/>
    <col min="11771" max="11771" width="5.28515625" customWidth="1"/>
    <col min="11772" max="11772" width="24" customWidth="1"/>
    <col min="11774" max="11774" width="11" customWidth="1"/>
    <col min="11776" max="11776" width="10.5703125" customWidth="1"/>
    <col min="11778" max="11778" width="10.42578125" customWidth="1"/>
    <col min="11780" max="11780" width="10.42578125" customWidth="1"/>
    <col min="12027" max="12027" width="5.28515625" customWidth="1"/>
    <col min="12028" max="12028" width="24" customWidth="1"/>
    <col min="12030" max="12030" width="11" customWidth="1"/>
    <col min="12032" max="12032" width="10.5703125" customWidth="1"/>
    <col min="12034" max="12034" width="10.42578125" customWidth="1"/>
    <col min="12036" max="12036" width="10.42578125" customWidth="1"/>
    <col min="12283" max="12283" width="5.28515625" customWidth="1"/>
    <col min="12284" max="12284" width="24" customWidth="1"/>
    <col min="12286" max="12286" width="11" customWidth="1"/>
    <col min="12288" max="12288" width="10.5703125" customWidth="1"/>
    <col min="12290" max="12290" width="10.42578125" customWidth="1"/>
    <col min="12292" max="12292" width="10.42578125" customWidth="1"/>
    <col min="12539" max="12539" width="5.28515625" customWidth="1"/>
    <col min="12540" max="12540" width="24" customWidth="1"/>
    <col min="12542" max="12542" width="11" customWidth="1"/>
    <col min="12544" max="12544" width="10.5703125" customWidth="1"/>
    <col min="12546" max="12546" width="10.42578125" customWidth="1"/>
    <col min="12548" max="12548" width="10.42578125" customWidth="1"/>
    <col min="12795" max="12795" width="5.28515625" customWidth="1"/>
    <col min="12796" max="12796" width="24" customWidth="1"/>
    <col min="12798" max="12798" width="11" customWidth="1"/>
    <col min="12800" max="12800" width="10.5703125" customWidth="1"/>
    <col min="12802" max="12802" width="10.42578125" customWidth="1"/>
    <col min="12804" max="12804" width="10.42578125" customWidth="1"/>
    <col min="13051" max="13051" width="5.28515625" customWidth="1"/>
    <col min="13052" max="13052" width="24" customWidth="1"/>
    <col min="13054" max="13054" width="11" customWidth="1"/>
    <col min="13056" max="13056" width="10.5703125" customWidth="1"/>
    <col min="13058" max="13058" width="10.42578125" customWidth="1"/>
    <col min="13060" max="13060" width="10.42578125" customWidth="1"/>
    <col min="13307" max="13307" width="5.28515625" customWidth="1"/>
    <col min="13308" max="13308" width="24" customWidth="1"/>
    <col min="13310" max="13310" width="11" customWidth="1"/>
    <col min="13312" max="13312" width="10.5703125" customWidth="1"/>
    <col min="13314" max="13314" width="10.42578125" customWidth="1"/>
    <col min="13316" max="13316" width="10.42578125" customWidth="1"/>
    <col min="13563" max="13563" width="5.28515625" customWidth="1"/>
    <col min="13564" max="13564" width="24" customWidth="1"/>
    <col min="13566" max="13566" width="11" customWidth="1"/>
    <col min="13568" max="13568" width="10.5703125" customWidth="1"/>
    <col min="13570" max="13570" width="10.42578125" customWidth="1"/>
    <col min="13572" max="13572" width="10.42578125" customWidth="1"/>
    <col min="13819" max="13819" width="5.28515625" customWidth="1"/>
    <col min="13820" max="13820" width="24" customWidth="1"/>
    <col min="13822" max="13822" width="11" customWidth="1"/>
    <col min="13824" max="13824" width="10.5703125" customWidth="1"/>
    <col min="13826" max="13826" width="10.42578125" customWidth="1"/>
    <col min="13828" max="13828" width="10.42578125" customWidth="1"/>
    <col min="14075" max="14075" width="5.28515625" customWidth="1"/>
    <col min="14076" max="14076" width="24" customWidth="1"/>
    <col min="14078" max="14078" width="11" customWidth="1"/>
    <col min="14080" max="14080" width="10.5703125" customWidth="1"/>
    <col min="14082" max="14082" width="10.42578125" customWidth="1"/>
    <col min="14084" max="14084" width="10.42578125" customWidth="1"/>
    <col min="14331" max="14331" width="5.28515625" customWidth="1"/>
    <col min="14332" max="14332" width="24" customWidth="1"/>
    <col min="14334" max="14334" width="11" customWidth="1"/>
    <col min="14336" max="14336" width="10.5703125" customWidth="1"/>
    <col min="14338" max="14338" width="10.42578125" customWidth="1"/>
    <col min="14340" max="14340" width="10.42578125" customWidth="1"/>
    <col min="14587" max="14587" width="5.28515625" customWidth="1"/>
    <col min="14588" max="14588" width="24" customWidth="1"/>
    <col min="14590" max="14590" width="11" customWidth="1"/>
    <col min="14592" max="14592" width="10.5703125" customWidth="1"/>
    <col min="14594" max="14594" width="10.42578125" customWidth="1"/>
    <col min="14596" max="14596" width="10.42578125" customWidth="1"/>
    <col min="14843" max="14843" width="5.28515625" customWidth="1"/>
    <col min="14844" max="14844" width="24" customWidth="1"/>
    <col min="14846" max="14846" width="11" customWidth="1"/>
    <col min="14848" max="14848" width="10.5703125" customWidth="1"/>
    <col min="14850" max="14850" width="10.42578125" customWidth="1"/>
    <col min="14852" max="14852" width="10.42578125" customWidth="1"/>
    <col min="15099" max="15099" width="5.28515625" customWidth="1"/>
    <col min="15100" max="15100" width="24" customWidth="1"/>
    <col min="15102" max="15102" width="11" customWidth="1"/>
    <col min="15104" max="15104" width="10.5703125" customWidth="1"/>
    <col min="15106" max="15106" width="10.42578125" customWidth="1"/>
    <col min="15108" max="15108" width="10.42578125" customWidth="1"/>
    <col min="15355" max="15355" width="5.28515625" customWidth="1"/>
    <col min="15356" max="15356" width="24" customWidth="1"/>
    <col min="15358" max="15358" width="11" customWidth="1"/>
    <col min="15360" max="15360" width="10.5703125" customWidth="1"/>
    <col min="15362" max="15362" width="10.42578125" customWidth="1"/>
    <col min="15364" max="15364" width="10.42578125" customWidth="1"/>
    <col min="15611" max="15611" width="5.28515625" customWidth="1"/>
    <col min="15612" max="15612" width="24" customWidth="1"/>
    <col min="15614" max="15614" width="11" customWidth="1"/>
    <col min="15616" max="15616" width="10.5703125" customWidth="1"/>
    <col min="15618" max="15618" width="10.42578125" customWidth="1"/>
    <col min="15620" max="15620" width="10.42578125" customWidth="1"/>
    <col min="15867" max="15867" width="5.28515625" customWidth="1"/>
    <col min="15868" max="15868" width="24" customWidth="1"/>
    <col min="15870" max="15870" width="11" customWidth="1"/>
    <col min="15872" max="15872" width="10.5703125" customWidth="1"/>
    <col min="15874" max="15874" width="10.42578125" customWidth="1"/>
    <col min="15876" max="15876" width="10.42578125" customWidth="1"/>
    <col min="16123" max="16123" width="5.28515625" customWidth="1"/>
    <col min="16124" max="16124" width="24" customWidth="1"/>
    <col min="16126" max="16126" width="11" customWidth="1"/>
    <col min="16128" max="16128" width="10.5703125" customWidth="1"/>
    <col min="16130" max="16130" width="10.42578125" customWidth="1"/>
    <col min="16132" max="16132" width="10.42578125" customWidth="1"/>
  </cols>
  <sheetData>
    <row r="1" spans="1:12" ht="29.25" customHeight="1" x14ac:dyDescent="0.25">
      <c r="A1" s="210"/>
      <c r="B1" s="210"/>
      <c r="C1" s="210"/>
      <c r="D1" s="210"/>
      <c r="E1" s="210"/>
      <c r="F1" s="210"/>
      <c r="G1" s="210"/>
      <c r="H1" s="210"/>
      <c r="I1" s="210"/>
      <c r="J1" s="1"/>
      <c r="K1" s="1"/>
      <c r="L1" s="2"/>
    </row>
    <row r="3" spans="1:12" x14ac:dyDescent="0.25">
      <c r="B3" s="2" t="s">
        <v>52</v>
      </c>
      <c r="C3" s="2"/>
      <c r="D3" s="2"/>
      <c r="E3" s="2"/>
      <c r="F3" s="2"/>
      <c r="G3" s="2"/>
      <c r="H3" s="2"/>
      <c r="J3" s="2"/>
    </row>
    <row r="4" spans="1:12" ht="15.75" thickBot="1" x14ac:dyDescent="0.3">
      <c r="A4" s="211" t="s">
        <v>1</v>
      </c>
      <c r="B4" s="211"/>
    </row>
    <row r="5" spans="1:12" ht="12.75" customHeight="1" x14ac:dyDescent="0.25">
      <c r="A5" s="212" t="s">
        <v>2</v>
      </c>
      <c r="B5" s="212" t="s">
        <v>3</v>
      </c>
      <c r="C5" s="212" t="s">
        <v>4</v>
      </c>
      <c r="D5" s="215" t="s">
        <v>5</v>
      </c>
      <c r="E5" s="216"/>
      <c r="F5" s="216"/>
      <c r="G5" s="216"/>
      <c r="H5" s="216"/>
      <c r="I5" s="216"/>
      <c r="J5" s="216"/>
      <c r="K5" s="217"/>
      <c r="L5" s="218" t="s">
        <v>6</v>
      </c>
    </row>
    <row r="6" spans="1:12" ht="22.5" customHeight="1" x14ac:dyDescent="0.25">
      <c r="A6" s="213"/>
      <c r="B6" s="213"/>
      <c r="C6" s="213"/>
      <c r="D6" s="221" t="s">
        <v>7</v>
      </c>
      <c r="E6" s="222"/>
      <c r="F6" s="222" t="s">
        <v>8</v>
      </c>
      <c r="G6" s="222"/>
      <c r="H6" s="222" t="s">
        <v>9</v>
      </c>
      <c r="I6" s="222"/>
      <c r="J6" s="222" t="s">
        <v>10</v>
      </c>
      <c r="K6" s="222"/>
      <c r="L6" s="219"/>
    </row>
    <row r="7" spans="1:12" ht="13.5" customHeight="1" thickBot="1" x14ac:dyDescent="0.3">
      <c r="A7" s="213"/>
      <c r="B7" s="213"/>
      <c r="C7" s="213"/>
      <c r="D7" s="223">
        <v>1</v>
      </c>
      <c r="E7" s="224"/>
      <c r="F7" s="224">
        <v>2</v>
      </c>
      <c r="G7" s="224"/>
      <c r="H7" s="224">
        <v>3</v>
      </c>
      <c r="I7" s="224"/>
      <c r="J7" s="224">
        <v>4</v>
      </c>
      <c r="K7" s="224"/>
      <c r="L7" s="220"/>
    </row>
    <row r="8" spans="1:12" ht="15.75" thickBot="1" x14ac:dyDescent="0.3">
      <c r="A8" s="214"/>
      <c r="B8" s="214"/>
      <c r="C8" s="214"/>
      <c r="D8" s="4" t="s">
        <v>11</v>
      </c>
      <c r="E8" s="5" t="s">
        <v>12</v>
      </c>
      <c r="F8" s="5" t="s">
        <v>11</v>
      </c>
      <c r="G8" s="5" t="s">
        <v>12</v>
      </c>
      <c r="H8" s="5" t="s">
        <v>11</v>
      </c>
      <c r="I8" s="5" t="s">
        <v>12</v>
      </c>
      <c r="J8" s="5" t="s">
        <v>11</v>
      </c>
      <c r="K8" s="5" t="s">
        <v>12</v>
      </c>
      <c r="L8" s="6"/>
    </row>
    <row r="9" spans="1:12" ht="15.75" x14ac:dyDescent="0.25">
      <c r="A9" s="7">
        <v>1</v>
      </c>
      <c r="B9" s="8" t="s">
        <v>13</v>
      </c>
      <c r="C9" s="9">
        <v>2</v>
      </c>
      <c r="D9" s="10">
        <v>158</v>
      </c>
      <c r="E9" s="11">
        <v>4</v>
      </c>
      <c r="F9" s="12">
        <v>39</v>
      </c>
      <c r="G9" s="13">
        <v>1</v>
      </c>
      <c r="H9" s="14">
        <v>7</v>
      </c>
      <c r="I9" s="13">
        <v>1</v>
      </c>
      <c r="J9" s="14">
        <v>0</v>
      </c>
      <c r="K9" s="13">
        <v>0</v>
      </c>
      <c r="L9" s="15">
        <f>SUM(D9:K9)</f>
        <v>210</v>
      </c>
    </row>
    <row r="10" spans="1:12" ht="15.75" x14ac:dyDescent="0.25">
      <c r="A10" s="7">
        <v>2</v>
      </c>
      <c r="B10" s="8" t="s">
        <v>14</v>
      </c>
      <c r="C10" s="9">
        <v>2</v>
      </c>
      <c r="D10" s="10">
        <v>109</v>
      </c>
      <c r="E10" s="11">
        <v>6</v>
      </c>
      <c r="F10" s="12">
        <v>34</v>
      </c>
      <c r="G10" s="13">
        <v>1</v>
      </c>
      <c r="H10" s="14">
        <v>13</v>
      </c>
      <c r="I10" s="13">
        <v>0</v>
      </c>
      <c r="J10" s="14">
        <v>0</v>
      </c>
      <c r="K10" s="13">
        <v>0</v>
      </c>
      <c r="L10" s="15">
        <f t="shared" ref="L10:L37" si="0">SUM(D10:K10)</f>
        <v>163</v>
      </c>
    </row>
    <row r="11" spans="1:12" ht="15.75" x14ac:dyDescent="0.25">
      <c r="A11" s="7">
        <v>3</v>
      </c>
      <c r="B11" s="8" t="s">
        <v>15</v>
      </c>
      <c r="C11" s="9">
        <v>2</v>
      </c>
      <c r="D11" s="10">
        <v>552</v>
      </c>
      <c r="E11" s="11">
        <v>15</v>
      </c>
      <c r="F11" s="12">
        <v>145</v>
      </c>
      <c r="G11" s="13">
        <v>5</v>
      </c>
      <c r="H11" s="14">
        <v>27</v>
      </c>
      <c r="I11" s="13">
        <v>1</v>
      </c>
      <c r="J11" s="14">
        <v>0</v>
      </c>
      <c r="K11" s="13">
        <v>0</v>
      </c>
      <c r="L11" s="15">
        <f t="shared" si="0"/>
        <v>745</v>
      </c>
    </row>
    <row r="12" spans="1:12" ht="15.75" x14ac:dyDescent="0.25">
      <c r="A12" s="7">
        <v>4</v>
      </c>
      <c r="B12" s="17" t="s">
        <v>16</v>
      </c>
      <c r="C12" s="9">
        <v>2</v>
      </c>
      <c r="D12" s="10">
        <v>43</v>
      </c>
      <c r="E12" s="11">
        <v>3</v>
      </c>
      <c r="F12" s="12">
        <v>16</v>
      </c>
      <c r="G12" s="13">
        <v>0</v>
      </c>
      <c r="H12" s="14">
        <v>1</v>
      </c>
      <c r="I12" s="13">
        <v>0</v>
      </c>
      <c r="J12" s="14">
        <v>0</v>
      </c>
      <c r="K12" s="13">
        <v>0</v>
      </c>
      <c r="L12" s="15">
        <f t="shared" si="0"/>
        <v>63</v>
      </c>
    </row>
    <row r="13" spans="1:12" ht="15.75" x14ac:dyDescent="0.25">
      <c r="A13" s="7">
        <v>5</v>
      </c>
      <c r="B13" s="8" t="s">
        <v>17</v>
      </c>
      <c r="C13" s="9">
        <v>2</v>
      </c>
      <c r="D13" s="10">
        <v>134</v>
      </c>
      <c r="E13" s="11">
        <v>12</v>
      </c>
      <c r="F13" s="12">
        <v>31</v>
      </c>
      <c r="G13" s="13">
        <v>0</v>
      </c>
      <c r="H13" s="14">
        <v>6</v>
      </c>
      <c r="I13" s="13">
        <v>1</v>
      </c>
      <c r="J13" s="14">
        <v>0</v>
      </c>
      <c r="K13" s="13">
        <v>0</v>
      </c>
      <c r="L13" s="15">
        <f t="shared" si="0"/>
        <v>184</v>
      </c>
    </row>
    <row r="14" spans="1:12" ht="15.75" x14ac:dyDescent="0.25">
      <c r="A14" s="7">
        <v>6</v>
      </c>
      <c r="B14" s="8" t="s">
        <v>18</v>
      </c>
      <c r="C14" s="9">
        <v>2</v>
      </c>
      <c r="D14" s="10">
        <v>186</v>
      </c>
      <c r="E14" s="11">
        <v>12</v>
      </c>
      <c r="F14" s="12">
        <v>54</v>
      </c>
      <c r="G14" s="13">
        <v>4</v>
      </c>
      <c r="H14" s="14">
        <v>24</v>
      </c>
      <c r="I14" s="13">
        <v>0</v>
      </c>
      <c r="J14" s="14">
        <v>0</v>
      </c>
      <c r="K14" s="13">
        <v>0</v>
      </c>
      <c r="L14" s="15">
        <f t="shared" si="0"/>
        <v>280</v>
      </c>
    </row>
    <row r="15" spans="1:12" ht="15.75" x14ac:dyDescent="0.25">
      <c r="A15" s="7">
        <v>7</v>
      </c>
      <c r="B15" s="8" t="s">
        <v>19</v>
      </c>
      <c r="C15" s="9">
        <v>2</v>
      </c>
      <c r="D15" s="10">
        <v>102</v>
      </c>
      <c r="E15" s="11">
        <v>13</v>
      </c>
      <c r="F15" s="12">
        <v>34</v>
      </c>
      <c r="G15" s="13">
        <v>2</v>
      </c>
      <c r="H15" s="14">
        <v>6</v>
      </c>
      <c r="I15" s="13">
        <v>0</v>
      </c>
      <c r="J15" s="14">
        <v>0</v>
      </c>
      <c r="K15" s="13">
        <v>0</v>
      </c>
      <c r="L15" s="15">
        <f t="shared" si="0"/>
        <v>157</v>
      </c>
    </row>
    <row r="16" spans="1:12" ht="15.75" x14ac:dyDescent="0.25">
      <c r="A16" s="7">
        <v>8</v>
      </c>
      <c r="B16" s="8" t="s">
        <v>20</v>
      </c>
      <c r="C16" s="9">
        <v>2</v>
      </c>
      <c r="D16" s="10">
        <v>119</v>
      </c>
      <c r="E16" s="11">
        <v>9</v>
      </c>
      <c r="F16" s="12">
        <v>19</v>
      </c>
      <c r="G16" s="13">
        <v>1</v>
      </c>
      <c r="H16" s="14">
        <v>4</v>
      </c>
      <c r="I16" s="13">
        <v>0</v>
      </c>
      <c r="J16" s="14">
        <v>0</v>
      </c>
      <c r="K16" s="13">
        <v>0</v>
      </c>
      <c r="L16" s="15">
        <f t="shared" si="0"/>
        <v>152</v>
      </c>
    </row>
    <row r="17" spans="1:12" ht="15.75" x14ac:dyDescent="0.25">
      <c r="A17" s="7">
        <v>9</v>
      </c>
      <c r="B17" s="8" t="s">
        <v>21</v>
      </c>
      <c r="C17" s="9">
        <v>2</v>
      </c>
      <c r="D17" s="10">
        <v>162</v>
      </c>
      <c r="E17" s="11">
        <v>15</v>
      </c>
      <c r="F17" s="12">
        <v>38</v>
      </c>
      <c r="G17" s="13">
        <v>0</v>
      </c>
      <c r="H17" s="14">
        <v>19</v>
      </c>
      <c r="I17" s="13">
        <v>0</v>
      </c>
      <c r="J17" s="14">
        <v>0</v>
      </c>
      <c r="K17" s="13">
        <v>0</v>
      </c>
      <c r="L17" s="15">
        <f t="shared" si="0"/>
        <v>234</v>
      </c>
    </row>
    <row r="18" spans="1:12" ht="15.75" x14ac:dyDescent="0.25">
      <c r="A18" s="7">
        <v>10</v>
      </c>
      <c r="B18" s="8" t="s">
        <v>22</v>
      </c>
      <c r="C18" s="9">
        <v>2</v>
      </c>
      <c r="D18" s="10">
        <v>143</v>
      </c>
      <c r="E18" s="11">
        <v>6</v>
      </c>
      <c r="F18" s="12">
        <v>39</v>
      </c>
      <c r="G18" s="13">
        <v>0</v>
      </c>
      <c r="H18" s="14">
        <v>21</v>
      </c>
      <c r="I18" s="13">
        <v>0</v>
      </c>
      <c r="J18" s="14">
        <v>0</v>
      </c>
      <c r="K18" s="13">
        <v>0</v>
      </c>
      <c r="L18" s="15">
        <f t="shared" si="0"/>
        <v>209</v>
      </c>
    </row>
    <row r="19" spans="1:12" ht="15.75" x14ac:dyDescent="0.25">
      <c r="A19" s="7">
        <v>11</v>
      </c>
      <c r="B19" s="8" t="s">
        <v>23</v>
      </c>
      <c r="C19" s="9">
        <v>2</v>
      </c>
      <c r="D19" s="10">
        <v>0</v>
      </c>
      <c r="E19" s="11">
        <v>0</v>
      </c>
      <c r="F19" s="12">
        <v>0</v>
      </c>
      <c r="G19" s="13">
        <v>0</v>
      </c>
      <c r="H19" s="14">
        <v>0</v>
      </c>
      <c r="I19" s="13">
        <v>0</v>
      </c>
      <c r="J19" s="14">
        <v>0</v>
      </c>
      <c r="K19" s="13">
        <v>0</v>
      </c>
      <c r="L19" s="15">
        <f t="shared" si="0"/>
        <v>0</v>
      </c>
    </row>
    <row r="20" spans="1:12" ht="15.75" x14ac:dyDescent="0.25">
      <c r="A20" s="7">
        <v>12</v>
      </c>
      <c r="B20" s="8" t="s">
        <v>24</v>
      </c>
      <c r="C20" s="9">
        <v>2</v>
      </c>
      <c r="D20" s="10">
        <v>243</v>
      </c>
      <c r="E20" s="11">
        <v>20</v>
      </c>
      <c r="F20" s="12">
        <v>75</v>
      </c>
      <c r="G20" s="13">
        <v>4</v>
      </c>
      <c r="H20" s="14">
        <v>11</v>
      </c>
      <c r="I20" s="13">
        <v>0</v>
      </c>
      <c r="J20" s="14">
        <v>0</v>
      </c>
      <c r="K20" s="13">
        <v>0</v>
      </c>
      <c r="L20" s="15">
        <f t="shared" si="0"/>
        <v>353</v>
      </c>
    </row>
    <row r="21" spans="1:12" ht="15.75" x14ac:dyDescent="0.25">
      <c r="A21" s="7">
        <v>13</v>
      </c>
      <c r="B21" s="8" t="s">
        <v>25</v>
      </c>
      <c r="C21" s="9">
        <v>2</v>
      </c>
      <c r="D21" s="10">
        <v>145</v>
      </c>
      <c r="E21" s="11">
        <v>6</v>
      </c>
      <c r="F21" s="12">
        <v>24</v>
      </c>
      <c r="G21" s="13">
        <v>1</v>
      </c>
      <c r="H21" s="14">
        <v>13</v>
      </c>
      <c r="I21" s="13">
        <v>1</v>
      </c>
      <c r="J21" s="14">
        <v>0</v>
      </c>
      <c r="K21" s="13">
        <v>0</v>
      </c>
      <c r="L21" s="15">
        <f t="shared" si="0"/>
        <v>190</v>
      </c>
    </row>
    <row r="22" spans="1:12" ht="15.75" x14ac:dyDescent="0.25">
      <c r="A22" s="7">
        <v>14</v>
      </c>
      <c r="B22" s="8" t="s">
        <v>26</v>
      </c>
      <c r="C22" s="9">
        <v>2</v>
      </c>
      <c r="D22" s="10">
        <v>327</v>
      </c>
      <c r="E22" s="11">
        <v>44</v>
      </c>
      <c r="F22" s="12">
        <v>98</v>
      </c>
      <c r="G22" s="13">
        <v>8</v>
      </c>
      <c r="H22" s="14">
        <v>28</v>
      </c>
      <c r="I22" s="13">
        <v>2</v>
      </c>
      <c r="J22" s="14">
        <v>0</v>
      </c>
      <c r="K22" s="13">
        <v>0</v>
      </c>
      <c r="L22" s="15">
        <f t="shared" si="0"/>
        <v>507</v>
      </c>
    </row>
    <row r="23" spans="1:12" ht="15.75" x14ac:dyDescent="0.25">
      <c r="A23" s="7">
        <v>15</v>
      </c>
      <c r="B23" s="8" t="s">
        <v>27</v>
      </c>
      <c r="C23" s="9">
        <v>2</v>
      </c>
      <c r="D23" s="10">
        <v>173</v>
      </c>
      <c r="E23" s="11">
        <v>5</v>
      </c>
      <c r="F23" s="12">
        <v>34</v>
      </c>
      <c r="G23" s="13">
        <v>1</v>
      </c>
      <c r="H23" s="14">
        <v>7</v>
      </c>
      <c r="I23" s="13">
        <v>0</v>
      </c>
      <c r="J23" s="14">
        <v>0</v>
      </c>
      <c r="K23" s="13">
        <v>0</v>
      </c>
      <c r="L23" s="15">
        <f t="shared" si="0"/>
        <v>220</v>
      </c>
    </row>
    <row r="24" spans="1:12" ht="15.75" x14ac:dyDescent="0.25">
      <c r="A24" s="7">
        <v>16</v>
      </c>
      <c r="B24" s="8" t="s">
        <v>28</v>
      </c>
      <c r="C24" s="9">
        <v>2</v>
      </c>
      <c r="D24" s="10">
        <v>107</v>
      </c>
      <c r="E24" s="11">
        <v>5</v>
      </c>
      <c r="F24" s="12">
        <v>41</v>
      </c>
      <c r="G24" s="13">
        <v>1</v>
      </c>
      <c r="H24" s="14">
        <v>1</v>
      </c>
      <c r="I24" s="13">
        <v>0</v>
      </c>
      <c r="J24" s="14">
        <v>0</v>
      </c>
      <c r="K24" s="13">
        <v>0</v>
      </c>
      <c r="L24" s="15">
        <f t="shared" si="0"/>
        <v>155</v>
      </c>
    </row>
    <row r="25" spans="1:12" ht="15.75" x14ac:dyDescent="0.25">
      <c r="A25" s="7">
        <v>17</v>
      </c>
      <c r="B25" s="8" t="s">
        <v>29</v>
      </c>
      <c r="C25" s="9">
        <v>2</v>
      </c>
      <c r="D25" s="10">
        <v>95</v>
      </c>
      <c r="E25" s="11">
        <v>3</v>
      </c>
      <c r="F25" s="12">
        <v>37</v>
      </c>
      <c r="G25" s="13">
        <v>0</v>
      </c>
      <c r="H25" s="14">
        <v>4</v>
      </c>
      <c r="I25" s="13">
        <v>0</v>
      </c>
      <c r="J25" s="14">
        <v>0</v>
      </c>
      <c r="K25" s="13">
        <v>0</v>
      </c>
      <c r="L25" s="15">
        <f t="shared" si="0"/>
        <v>139</v>
      </c>
    </row>
    <row r="26" spans="1:12" ht="15.75" x14ac:dyDescent="0.25">
      <c r="A26" s="7">
        <v>18</v>
      </c>
      <c r="B26" s="8" t="s">
        <v>30</v>
      </c>
      <c r="C26" s="9">
        <v>2</v>
      </c>
      <c r="D26" s="10">
        <v>71</v>
      </c>
      <c r="E26" s="11">
        <v>4</v>
      </c>
      <c r="F26" s="12">
        <v>22</v>
      </c>
      <c r="G26" s="13">
        <v>0</v>
      </c>
      <c r="H26" s="14">
        <v>3</v>
      </c>
      <c r="I26" s="13">
        <v>0</v>
      </c>
      <c r="J26" s="14">
        <v>0</v>
      </c>
      <c r="K26" s="13">
        <v>0</v>
      </c>
      <c r="L26" s="15">
        <f t="shared" si="0"/>
        <v>100</v>
      </c>
    </row>
    <row r="27" spans="1:12" ht="15.75" x14ac:dyDescent="0.25">
      <c r="A27" s="7">
        <v>19</v>
      </c>
      <c r="B27" s="8" t="s">
        <v>31</v>
      </c>
      <c r="C27" s="9">
        <v>2</v>
      </c>
      <c r="D27" s="10">
        <v>194</v>
      </c>
      <c r="E27" s="11">
        <v>12</v>
      </c>
      <c r="F27" s="12">
        <v>48</v>
      </c>
      <c r="G27" s="13">
        <v>0</v>
      </c>
      <c r="H27" s="14">
        <v>4</v>
      </c>
      <c r="I27" s="13">
        <v>0</v>
      </c>
      <c r="J27" s="14">
        <v>0</v>
      </c>
      <c r="K27" s="13">
        <v>0</v>
      </c>
      <c r="L27" s="15">
        <f t="shared" si="0"/>
        <v>258</v>
      </c>
    </row>
    <row r="28" spans="1:12" ht="15.75" x14ac:dyDescent="0.25">
      <c r="A28" s="7">
        <v>20</v>
      </c>
      <c r="B28" s="8" t="s">
        <v>32</v>
      </c>
      <c r="C28" s="9">
        <v>2</v>
      </c>
      <c r="D28" s="10">
        <v>32</v>
      </c>
      <c r="E28" s="11">
        <v>0</v>
      </c>
      <c r="F28" s="12">
        <v>12</v>
      </c>
      <c r="G28" s="13">
        <v>0</v>
      </c>
      <c r="H28" s="14">
        <v>1</v>
      </c>
      <c r="I28" s="13">
        <v>0</v>
      </c>
      <c r="J28" s="14">
        <v>0</v>
      </c>
      <c r="K28" s="13">
        <v>0</v>
      </c>
      <c r="L28" s="15">
        <f t="shared" si="0"/>
        <v>45</v>
      </c>
    </row>
    <row r="29" spans="1:12" ht="15.75" x14ac:dyDescent="0.25">
      <c r="A29" s="7">
        <v>21</v>
      </c>
      <c r="B29" s="8" t="s">
        <v>33</v>
      </c>
      <c r="C29" s="9">
        <v>2</v>
      </c>
      <c r="D29" s="10">
        <v>146</v>
      </c>
      <c r="E29" s="11">
        <v>9</v>
      </c>
      <c r="F29" s="12">
        <v>23</v>
      </c>
      <c r="G29" s="13">
        <v>1</v>
      </c>
      <c r="H29" s="14">
        <v>3</v>
      </c>
      <c r="I29" s="13">
        <v>0</v>
      </c>
      <c r="J29" s="14">
        <v>0</v>
      </c>
      <c r="K29" s="13">
        <v>0</v>
      </c>
      <c r="L29" s="15">
        <f t="shared" si="0"/>
        <v>182</v>
      </c>
    </row>
    <row r="30" spans="1:12" ht="15.75" x14ac:dyDescent="0.25">
      <c r="A30" s="7">
        <v>22</v>
      </c>
      <c r="B30" s="8" t="s">
        <v>34</v>
      </c>
      <c r="C30" s="9">
        <v>2</v>
      </c>
      <c r="D30" s="10">
        <v>97</v>
      </c>
      <c r="E30" s="11">
        <v>15</v>
      </c>
      <c r="F30" s="12">
        <v>33</v>
      </c>
      <c r="G30" s="13">
        <v>2</v>
      </c>
      <c r="H30" s="14">
        <v>1</v>
      </c>
      <c r="I30" s="13">
        <v>0</v>
      </c>
      <c r="J30" s="14">
        <v>0</v>
      </c>
      <c r="K30" s="13">
        <v>0</v>
      </c>
      <c r="L30" s="15">
        <f t="shared" si="0"/>
        <v>148</v>
      </c>
    </row>
    <row r="31" spans="1:12" ht="15.75" x14ac:dyDescent="0.25">
      <c r="A31" s="7">
        <v>23</v>
      </c>
      <c r="B31" s="8" t="s">
        <v>35</v>
      </c>
      <c r="C31" s="9">
        <v>2</v>
      </c>
      <c r="D31" s="10">
        <v>59</v>
      </c>
      <c r="E31" s="11">
        <v>10</v>
      </c>
      <c r="F31" s="12">
        <v>27</v>
      </c>
      <c r="G31" s="13">
        <v>1</v>
      </c>
      <c r="H31" s="14">
        <v>9</v>
      </c>
      <c r="I31" s="13">
        <v>0</v>
      </c>
      <c r="J31" s="14">
        <v>0</v>
      </c>
      <c r="K31" s="13">
        <v>0</v>
      </c>
      <c r="L31" s="15">
        <f t="shared" si="0"/>
        <v>106</v>
      </c>
    </row>
    <row r="32" spans="1:12" ht="15.75" x14ac:dyDescent="0.25">
      <c r="A32" s="7">
        <v>24</v>
      </c>
      <c r="B32" s="8" t="s">
        <v>36</v>
      </c>
      <c r="C32" s="9">
        <v>2</v>
      </c>
      <c r="D32" s="10">
        <v>65</v>
      </c>
      <c r="E32" s="11">
        <v>8</v>
      </c>
      <c r="F32" s="12">
        <v>22</v>
      </c>
      <c r="G32" s="13">
        <v>0</v>
      </c>
      <c r="H32" s="14">
        <v>8</v>
      </c>
      <c r="I32" s="13">
        <v>0</v>
      </c>
      <c r="J32" s="14">
        <v>0</v>
      </c>
      <c r="K32" s="13">
        <v>0</v>
      </c>
      <c r="L32" s="15">
        <f t="shared" si="0"/>
        <v>103</v>
      </c>
    </row>
    <row r="33" spans="1:12" ht="15.75" x14ac:dyDescent="0.25">
      <c r="A33" s="7">
        <v>25</v>
      </c>
      <c r="B33" s="18" t="s">
        <v>37</v>
      </c>
      <c r="C33" s="19">
        <v>2</v>
      </c>
      <c r="D33" s="10">
        <v>233</v>
      </c>
      <c r="E33" s="20">
        <v>20</v>
      </c>
      <c r="F33" s="12">
        <v>38</v>
      </c>
      <c r="G33" s="21">
        <v>1</v>
      </c>
      <c r="H33" s="14">
        <v>3</v>
      </c>
      <c r="I33" s="21">
        <v>0</v>
      </c>
      <c r="J33" s="14">
        <v>0</v>
      </c>
      <c r="K33" s="21">
        <v>0</v>
      </c>
      <c r="L33" s="15">
        <f t="shared" si="0"/>
        <v>295</v>
      </c>
    </row>
    <row r="34" spans="1:12" ht="15.75" x14ac:dyDescent="0.25">
      <c r="A34" s="7">
        <v>26</v>
      </c>
      <c r="B34" s="8" t="s">
        <v>38</v>
      </c>
      <c r="C34" s="22">
        <v>2</v>
      </c>
      <c r="D34" s="10">
        <v>61</v>
      </c>
      <c r="E34" s="23">
        <v>7</v>
      </c>
      <c r="F34" s="12">
        <v>34</v>
      </c>
      <c r="G34" s="24">
        <v>1</v>
      </c>
      <c r="H34" s="14">
        <v>25</v>
      </c>
      <c r="I34" s="24">
        <v>0</v>
      </c>
      <c r="J34" s="14">
        <v>0</v>
      </c>
      <c r="K34" s="24">
        <v>0</v>
      </c>
      <c r="L34" s="15">
        <f t="shared" si="0"/>
        <v>128</v>
      </c>
    </row>
    <row r="35" spans="1:12" ht="15.75" x14ac:dyDescent="0.25">
      <c r="A35" s="7">
        <v>27</v>
      </c>
      <c r="B35" s="18" t="s">
        <v>39</v>
      </c>
      <c r="C35" s="22">
        <v>2</v>
      </c>
      <c r="D35" s="10">
        <v>0</v>
      </c>
      <c r="E35" s="23">
        <v>0</v>
      </c>
      <c r="F35" s="12">
        <v>0</v>
      </c>
      <c r="G35" s="24">
        <v>0</v>
      </c>
      <c r="H35" s="14">
        <v>0</v>
      </c>
      <c r="I35" s="24">
        <v>0</v>
      </c>
      <c r="J35" s="14">
        <v>0</v>
      </c>
      <c r="K35" s="24">
        <v>0</v>
      </c>
      <c r="L35" s="15">
        <f t="shared" si="0"/>
        <v>0</v>
      </c>
    </row>
    <row r="36" spans="1:12" ht="15.75" x14ac:dyDescent="0.25">
      <c r="A36" s="7">
        <v>28</v>
      </c>
      <c r="B36" s="18" t="s">
        <v>40</v>
      </c>
      <c r="C36" s="22">
        <v>2</v>
      </c>
      <c r="D36" s="10">
        <v>0</v>
      </c>
      <c r="E36" s="23">
        <v>0</v>
      </c>
      <c r="F36" s="12">
        <v>0</v>
      </c>
      <c r="G36" s="24">
        <v>0</v>
      </c>
      <c r="H36" s="14">
        <v>0</v>
      </c>
      <c r="I36" s="24">
        <v>0</v>
      </c>
      <c r="J36" s="14">
        <v>0</v>
      </c>
      <c r="K36" s="24">
        <v>0</v>
      </c>
      <c r="L36" s="15">
        <f t="shared" si="0"/>
        <v>0</v>
      </c>
    </row>
    <row r="37" spans="1:12" ht="16.5" thickBot="1" x14ac:dyDescent="0.3">
      <c r="A37" s="7">
        <v>29</v>
      </c>
      <c r="B37" s="18" t="s">
        <v>41</v>
      </c>
      <c r="C37" s="25">
        <v>2</v>
      </c>
      <c r="D37" s="10">
        <v>0</v>
      </c>
      <c r="E37" s="23">
        <v>0</v>
      </c>
      <c r="F37" s="12">
        <v>0</v>
      </c>
      <c r="G37" s="24">
        <v>0</v>
      </c>
      <c r="H37" s="14">
        <v>0</v>
      </c>
      <c r="I37" s="24">
        <v>0</v>
      </c>
      <c r="J37" s="14">
        <v>0</v>
      </c>
      <c r="K37" s="24">
        <v>0</v>
      </c>
      <c r="L37" s="15">
        <f t="shared" si="0"/>
        <v>0</v>
      </c>
    </row>
    <row r="38" spans="1:12" ht="15.75" x14ac:dyDescent="0.25">
      <c r="A38" s="225" t="s">
        <v>42</v>
      </c>
      <c r="B38" s="226"/>
      <c r="C38" s="26">
        <v>2</v>
      </c>
      <c r="D38" s="27">
        <f t="shared" ref="D38:K38" si="1">SUM(D9:D37)</f>
        <v>3756</v>
      </c>
      <c r="E38" s="28">
        <f t="shared" si="1"/>
        <v>263</v>
      </c>
      <c r="F38" s="29">
        <f t="shared" si="1"/>
        <v>1017</v>
      </c>
      <c r="G38" s="30">
        <f t="shared" si="1"/>
        <v>35</v>
      </c>
      <c r="H38" s="29">
        <f t="shared" si="1"/>
        <v>249</v>
      </c>
      <c r="I38" s="30">
        <f t="shared" si="1"/>
        <v>6</v>
      </c>
      <c r="J38" s="29">
        <f t="shared" si="1"/>
        <v>0</v>
      </c>
      <c r="K38" s="30">
        <f t="shared" si="1"/>
        <v>0</v>
      </c>
      <c r="L38" s="31">
        <f>D38+F38+H38</f>
        <v>5022</v>
      </c>
    </row>
    <row r="39" spans="1:12" ht="15" customHeight="1" x14ac:dyDescent="0.25">
      <c r="A39" s="227" t="s">
        <v>43</v>
      </c>
      <c r="B39" s="228"/>
      <c r="C39" s="32">
        <v>2</v>
      </c>
      <c r="D39" s="32">
        <f>SUM(D9:D33)</f>
        <v>3695</v>
      </c>
      <c r="E39" s="33">
        <f>SUM(E9:E33)</f>
        <v>256</v>
      </c>
      <c r="F39" s="32">
        <f>F9+F10+F11+F12+F13+F14+F15+F16+F17+F18+F19+F20+F21+F22+F23+F24+F25+F26+F27+F28+F29+F30+F31+F32+F3+F33</f>
        <v>983</v>
      </c>
      <c r="G39" s="33">
        <f>G9+G10+G11+G12+G14+G13+G15+G16+G17+G18+G19+G20+G21+G22+G23+G24+G25+G26+G27+G28+G29+G30+G31+G32+G33</f>
        <v>34</v>
      </c>
      <c r="H39" s="32">
        <f>H9+H10+H11+H12+H13+H14++H15+H16+H17+H18+H19+H20+H21+H22+H23+H24+H25+H26+H27+H28+H29+H30+H31+H32+H33</f>
        <v>224</v>
      </c>
      <c r="I39" s="33">
        <f>I9+I10+I11+I12+I13+I14+I15+I16+I17+I18+I19+I20+I21+I22+I23+I24+I25+I26+I27+I28+I29+I30+I31+I32+I33</f>
        <v>6</v>
      </c>
      <c r="J39" s="32">
        <f>J9+J10+J11+J12+J13+J14++J15+J16+J17+J18+J19+J20+J21+J22+J23+J24+J25+J26+J27+J28+J29+J30+J31+J32+J33</f>
        <v>0</v>
      </c>
      <c r="K39" s="33">
        <f>K9+K10+K11+K12+K13+K14+K15+K16+K17+K18+K19+K20+K21+K22+K23+K24+K25+K26+K27+K28+K29+K30+K31+K32+K33</f>
        <v>0</v>
      </c>
      <c r="L39" s="34">
        <f>L9+L10+L11+L12+L13+L14+L15+L16+L17+L18+L19+L20+L21+L22+L23+L24+L25+L26+L27+L28+L29+L30+L31+L32+L33</f>
        <v>5198</v>
      </c>
    </row>
    <row r="40" spans="1:12" ht="15.75" thickBot="1" x14ac:dyDescent="0.3"/>
    <row r="41" spans="1:12" ht="16.5" thickBot="1" x14ac:dyDescent="0.3">
      <c r="D41" s="35">
        <f>SUM(D9:D37)</f>
        <v>3756</v>
      </c>
      <c r="E41" s="36"/>
      <c r="F41" s="35">
        <f>SUM(F9:F37)</f>
        <v>1017</v>
      </c>
      <c r="G41" s="36"/>
      <c r="H41" s="35">
        <f>SUM(H9:H37)</f>
        <v>249</v>
      </c>
      <c r="I41" s="36"/>
      <c r="J41" s="35">
        <f>SUM(J9:J37)</f>
        <v>0</v>
      </c>
      <c r="K41" s="36"/>
      <c r="L41" s="37">
        <f>L9+L10+L11+L12+L13+L14+L15+L16+L17+L18+L19+L20+L21+L22+L23+L24+L25+L26+L27+L28+L29+L30+L31+L32+L33</f>
        <v>5198</v>
      </c>
    </row>
    <row r="43" spans="1:12" x14ac:dyDescent="0.25">
      <c r="B43" s="2" t="s">
        <v>52</v>
      </c>
      <c r="C43" s="2"/>
      <c r="D43" s="2"/>
      <c r="E43" s="2"/>
    </row>
    <row r="44" spans="1:12" ht="15.75" thickBot="1" x14ac:dyDescent="0.3">
      <c r="A44" s="211" t="s">
        <v>45</v>
      </c>
      <c r="B44" s="211"/>
    </row>
    <row r="45" spans="1:12" ht="14.25" customHeight="1" x14ac:dyDescent="0.25">
      <c r="A45" s="212" t="s">
        <v>2</v>
      </c>
      <c r="B45" s="212" t="s">
        <v>3</v>
      </c>
      <c r="C45" s="212" t="s">
        <v>4</v>
      </c>
      <c r="D45" s="215" t="s">
        <v>5</v>
      </c>
      <c r="E45" s="216"/>
      <c r="F45" s="216"/>
      <c r="G45" s="216"/>
      <c r="H45" s="216"/>
      <c r="I45" s="216"/>
      <c r="J45" s="216"/>
      <c r="K45" s="217"/>
      <c r="L45" s="218" t="s">
        <v>6</v>
      </c>
    </row>
    <row r="46" spans="1:12" ht="21.75" customHeight="1" x14ac:dyDescent="0.25">
      <c r="A46" s="213"/>
      <c r="B46" s="213"/>
      <c r="C46" s="213"/>
      <c r="D46" s="221" t="s">
        <v>7</v>
      </c>
      <c r="E46" s="222"/>
      <c r="F46" s="222" t="s">
        <v>8</v>
      </c>
      <c r="G46" s="222"/>
      <c r="H46" s="222" t="s">
        <v>9</v>
      </c>
      <c r="I46" s="222"/>
      <c r="J46" s="222" t="s">
        <v>10</v>
      </c>
      <c r="K46" s="222"/>
      <c r="L46" s="219"/>
    </row>
    <row r="47" spans="1:12" ht="13.5" customHeight="1" thickBot="1" x14ac:dyDescent="0.3">
      <c r="A47" s="213"/>
      <c r="B47" s="213"/>
      <c r="C47" s="213"/>
      <c r="D47" s="223">
        <v>1</v>
      </c>
      <c r="E47" s="224"/>
      <c r="F47" s="224">
        <v>2</v>
      </c>
      <c r="G47" s="224"/>
      <c r="H47" s="224">
        <v>3</v>
      </c>
      <c r="I47" s="224"/>
      <c r="J47" s="224">
        <v>4</v>
      </c>
      <c r="K47" s="224"/>
      <c r="L47" s="220"/>
    </row>
    <row r="48" spans="1:12" ht="15.75" thickBot="1" x14ac:dyDescent="0.3">
      <c r="A48" s="214"/>
      <c r="B48" s="214"/>
      <c r="C48" s="214"/>
      <c r="D48" s="4" t="s">
        <v>11</v>
      </c>
      <c r="E48" s="5" t="s">
        <v>12</v>
      </c>
      <c r="F48" s="5" t="s">
        <v>11</v>
      </c>
      <c r="G48" s="5" t="s">
        <v>12</v>
      </c>
      <c r="H48" s="5" t="s">
        <v>11</v>
      </c>
      <c r="I48" s="5" t="s">
        <v>12</v>
      </c>
      <c r="J48" s="5" t="s">
        <v>11</v>
      </c>
      <c r="K48" s="5" t="s">
        <v>12</v>
      </c>
      <c r="L48" s="6"/>
    </row>
    <row r="49" spans="1:12" ht="15.75" x14ac:dyDescent="0.25">
      <c r="A49" s="7">
        <v>1</v>
      </c>
      <c r="B49" s="8" t="s">
        <v>13</v>
      </c>
      <c r="C49" s="9">
        <v>2</v>
      </c>
      <c r="D49" s="38">
        <v>132</v>
      </c>
      <c r="E49" s="39">
        <v>10</v>
      </c>
      <c r="F49" s="38">
        <v>47</v>
      </c>
      <c r="G49" s="13">
        <v>2</v>
      </c>
      <c r="H49" s="14">
        <v>7</v>
      </c>
      <c r="I49" s="13">
        <v>1</v>
      </c>
      <c r="J49" s="14">
        <v>0</v>
      </c>
      <c r="K49" s="13">
        <v>0</v>
      </c>
      <c r="L49" s="100">
        <f>SUM(D49:K49)</f>
        <v>199</v>
      </c>
    </row>
    <row r="50" spans="1:12" ht="15.75" x14ac:dyDescent="0.25">
      <c r="A50" s="7">
        <v>2</v>
      </c>
      <c r="B50" s="8" t="s">
        <v>14</v>
      </c>
      <c r="C50" s="9">
        <v>2</v>
      </c>
      <c r="D50" s="38">
        <v>106</v>
      </c>
      <c r="E50" s="39">
        <v>9</v>
      </c>
      <c r="F50" s="38">
        <v>24</v>
      </c>
      <c r="G50" s="13">
        <v>0</v>
      </c>
      <c r="H50" s="14">
        <v>11</v>
      </c>
      <c r="I50" s="13">
        <v>0</v>
      </c>
      <c r="J50" s="14">
        <v>0</v>
      </c>
      <c r="K50" s="13">
        <v>0</v>
      </c>
      <c r="L50" s="100">
        <f t="shared" ref="L50:L77" si="2">SUM(D50:K50)</f>
        <v>150</v>
      </c>
    </row>
    <row r="51" spans="1:12" ht="15.75" x14ac:dyDescent="0.25">
      <c r="A51" s="7">
        <v>3</v>
      </c>
      <c r="B51" s="8" t="s">
        <v>15</v>
      </c>
      <c r="C51" s="9">
        <v>2</v>
      </c>
      <c r="D51" s="38">
        <v>469</v>
      </c>
      <c r="E51" s="39">
        <v>22</v>
      </c>
      <c r="F51" s="38">
        <v>144</v>
      </c>
      <c r="G51" s="13">
        <v>3</v>
      </c>
      <c r="H51" s="14">
        <v>18</v>
      </c>
      <c r="I51" s="13">
        <v>0</v>
      </c>
      <c r="J51" s="14">
        <v>0</v>
      </c>
      <c r="K51" s="13">
        <v>0</v>
      </c>
      <c r="L51" s="100">
        <f t="shared" si="2"/>
        <v>656</v>
      </c>
    </row>
    <row r="52" spans="1:12" ht="15.75" x14ac:dyDescent="0.25">
      <c r="A52" s="7">
        <v>4</v>
      </c>
      <c r="B52" s="17" t="s">
        <v>16</v>
      </c>
      <c r="C52" s="9">
        <v>2</v>
      </c>
      <c r="D52" s="38">
        <v>40</v>
      </c>
      <c r="E52" s="39">
        <v>1</v>
      </c>
      <c r="F52" s="38">
        <v>10</v>
      </c>
      <c r="G52" s="13">
        <v>2</v>
      </c>
      <c r="H52" s="14">
        <v>1</v>
      </c>
      <c r="I52" s="13">
        <v>0</v>
      </c>
      <c r="J52" s="14">
        <v>0</v>
      </c>
      <c r="K52" s="13">
        <v>0</v>
      </c>
      <c r="L52" s="100">
        <f t="shared" si="2"/>
        <v>54</v>
      </c>
    </row>
    <row r="53" spans="1:12" ht="15.75" x14ac:dyDescent="0.25">
      <c r="A53" s="7">
        <v>5</v>
      </c>
      <c r="B53" s="8" t="s">
        <v>17</v>
      </c>
      <c r="C53" s="9">
        <v>2</v>
      </c>
      <c r="D53" s="38">
        <v>111</v>
      </c>
      <c r="E53" s="39">
        <v>24</v>
      </c>
      <c r="F53" s="38">
        <v>29</v>
      </c>
      <c r="G53" s="13">
        <v>1</v>
      </c>
      <c r="H53" s="14">
        <v>4</v>
      </c>
      <c r="I53" s="13">
        <v>0</v>
      </c>
      <c r="J53" s="14">
        <v>0</v>
      </c>
      <c r="K53" s="13">
        <v>0</v>
      </c>
      <c r="L53" s="100">
        <f t="shared" si="2"/>
        <v>169</v>
      </c>
    </row>
    <row r="54" spans="1:12" ht="15.75" x14ac:dyDescent="0.25">
      <c r="A54" s="7">
        <v>6</v>
      </c>
      <c r="B54" s="8" t="s">
        <v>18</v>
      </c>
      <c r="C54" s="9">
        <v>2</v>
      </c>
      <c r="D54" s="38">
        <v>161</v>
      </c>
      <c r="E54" s="39">
        <v>8</v>
      </c>
      <c r="F54" s="38">
        <v>57</v>
      </c>
      <c r="G54" s="13">
        <v>5</v>
      </c>
      <c r="H54" s="14">
        <v>12</v>
      </c>
      <c r="I54" s="13">
        <v>0</v>
      </c>
      <c r="J54" s="14">
        <v>0</v>
      </c>
      <c r="K54" s="13">
        <v>0</v>
      </c>
      <c r="L54" s="100">
        <f t="shared" si="2"/>
        <v>243</v>
      </c>
    </row>
    <row r="55" spans="1:12" ht="15.75" x14ac:dyDescent="0.25">
      <c r="A55" s="7">
        <v>7</v>
      </c>
      <c r="B55" s="8" t="s">
        <v>19</v>
      </c>
      <c r="C55" s="9">
        <v>2</v>
      </c>
      <c r="D55" s="38">
        <v>86</v>
      </c>
      <c r="E55" s="39">
        <v>7</v>
      </c>
      <c r="F55" s="38">
        <v>26</v>
      </c>
      <c r="G55" s="13">
        <v>3</v>
      </c>
      <c r="H55" s="14">
        <v>0</v>
      </c>
      <c r="I55" s="13">
        <v>0</v>
      </c>
      <c r="J55" s="14">
        <v>0</v>
      </c>
      <c r="K55" s="13">
        <v>0</v>
      </c>
      <c r="L55" s="100">
        <f t="shared" si="2"/>
        <v>122</v>
      </c>
    </row>
    <row r="56" spans="1:12" ht="15.75" x14ac:dyDescent="0.25">
      <c r="A56" s="7">
        <v>8</v>
      </c>
      <c r="B56" s="8" t="s">
        <v>20</v>
      </c>
      <c r="C56" s="9">
        <v>2</v>
      </c>
      <c r="D56" s="38">
        <v>90</v>
      </c>
      <c r="E56" s="39">
        <v>9</v>
      </c>
      <c r="F56" s="38">
        <v>25</v>
      </c>
      <c r="G56" s="13">
        <v>1</v>
      </c>
      <c r="H56" s="14">
        <v>3</v>
      </c>
      <c r="I56" s="13">
        <v>0</v>
      </c>
      <c r="J56" s="14">
        <v>0</v>
      </c>
      <c r="K56" s="13">
        <v>0</v>
      </c>
      <c r="L56" s="100">
        <f t="shared" si="2"/>
        <v>128</v>
      </c>
    </row>
    <row r="57" spans="1:12" ht="15.75" x14ac:dyDescent="0.25">
      <c r="A57" s="7">
        <v>9</v>
      </c>
      <c r="B57" s="8" t="s">
        <v>21</v>
      </c>
      <c r="C57" s="9">
        <v>2</v>
      </c>
      <c r="D57" s="38">
        <v>182</v>
      </c>
      <c r="E57" s="39">
        <v>6</v>
      </c>
      <c r="F57" s="38">
        <v>24</v>
      </c>
      <c r="G57" s="13">
        <v>1</v>
      </c>
      <c r="H57" s="14">
        <v>9</v>
      </c>
      <c r="I57" s="13">
        <v>0</v>
      </c>
      <c r="J57" s="14">
        <v>0</v>
      </c>
      <c r="K57" s="13">
        <v>0</v>
      </c>
      <c r="L57" s="100">
        <f t="shared" si="2"/>
        <v>222</v>
      </c>
    </row>
    <row r="58" spans="1:12" ht="15.75" x14ac:dyDescent="0.25">
      <c r="A58" s="7">
        <v>10</v>
      </c>
      <c r="B58" s="8" t="s">
        <v>22</v>
      </c>
      <c r="C58" s="9">
        <v>2</v>
      </c>
      <c r="D58" s="38">
        <v>120</v>
      </c>
      <c r="E58" s="39">
        <v>7</v>
      </c>
      <c r="F58" s="38">
        <v>28</v>
      </c>
      <c r="G58" s="13">
        <v>1</v>
      </c>
      <c r="H58" s="14">
        <v>21</v>
      </c>
      <c r="I58" s="13">
        <v>0</v>
      </c>
      <c r="J58" s="14">
        <v>0</v>
      </c>
      <c r="K58" s="13">
        <v>0</v>
      </c>
      <c r="L58" s="100">
        <f t="shared" si="2"/>
        <v>177</v>
      </c>
    </row>
    <row r="59" spans="1:12" ht="15.75" x14ac:dyDescent="0.25">
      <c r="A59" s="7">
        <v>11</v>
      </c>
      <c r="B59" s="8" t="s">
        <v>23</v>
      </c>
      <c r="C59" s="9">
        <v>2</v>
      </c>
      <c r="D59" s="38">
        <v>0</v>
      </c>
      <c r="E59" s="39">
        <v>0</v>
      </c>
      <c r="F59" s="38">
        <v>0</v>
      </c>
      <c r="G59" s="13">
        <v>0</v>
      </c>
      <c r="H59" s="14">
        <v>0</v>
      </c>
      <c r="I59" s="13">
        <v>0</v>
      </c>
      <c r="J59" s="14">
        <v>0</v>
      </c>
      <c r="K59" s="13">
        <v>0</v>
      </c>
      <c r="L59" s="100">
        <f t="shared" si="2"/>
        <v>0</v>
      </c>
    </row>
    <row r="60" spans="1:12" ht="15.75" x14ac:dyDescent="0.25">
      <c r="A60" s="7">
        <v>12</v>
      </c>
      <c r="B60" s="8" t="s">
        <v>24</v>
      </c>
      <c r="C60" s="9">
        <v>2</v>
      </c>
      <c r="D60" s="38">
        <v>208</v>
      </c>
      <c r="E60" s="39">
        <v>18</v>
      </c>
      <c r="F60" s="38">
        <v>69</v>
      </c>
      <c r="G60" s="13">
        <v>4</v>
      </c>
      <c r="H60" s="14">
        <v>9</v>
      </c>
      <c r="I60" s="13">
        <v>0</v>
      </c>
      <c r="J60" s="14">
        <v>0</v>
      </c>
      <c r="K60" s="13">
        <v>0</v>
      </c>
      <c r="L60" s="100">
        <f t="shared" si="2"/>
        <v>308</v>
      </c>
    </row>
    <row r="61" spans="1:12" ht="15.75" x14ac:dyDescent="0.25">
      <c r="A61" s="7">
        <v>13</v>
      </c>
      <c r="B61" s="8" t="s">
        <v>25</v>
      </c>
      <c r="C61" s="9">
        <v>2</v>
      </c>
      <c r="D61" s="38">
        <v>108</v>
      </c>
      <c r="E61" s="39">
        <v>3</v>
      </c>
      <c r="F61" s="38">
        <v>28</v>
      </c>
      <c r="G61" s="13">
        <v>1</v>
      </c>
      <c r="H61" s="14">
        <v>15</v>
      </c>
      <c r="I61" s="13">
        <v>0</v>
      </c>
      <c r="J61" s="14">
        <v>0</v>
      </c>
      <c r="K61" s="13">
        <v>0</v>
      </c>
      <c r="L61" s="100">
        <f t="shared" si="2"/>
        <v>155</v>
      </c>
    </row>
    <row r="62" spans="1:12" ht="15.75" x14ac:dyDescent="0.25">
      <c r="A62" s="7">
        <v>14</v>
      </c>
      <c r="B62" s="8" t="s">
        <v>26</v>
      </c>
      <c r="C62" s="9">
        <v>2</v>
      </c>
      <c r="D62" s="38">
        <v>346</v>
      </c>
      <c r="E62" s="39">
        <v>25</v>
      </c>
      <c r="F62" s="38">
        <v>95</v>
      </c>
      <c r="G62" s="13">
        <v>5</v>
      </c>
      <c r="H62" s="14">
        <v>23</v>
      </c>
      <c r="I62" s="13">
        <v>1</v>
      </c>
      <c r="J62" s="14">
        <v>0</v>
      </c>
      <c r="K62" s="13">
        <v>0</v>
      </c>
      <c r="L62" s="100">
        <f t="shared" si="2"/>
        <v>495</v>
      </c>
    </row>
    <row r="63" spans="1:12" ht="15.75" x14ac:dyDescent="0.25">
      <c r="A63" s="7">
        <v>15</v>
      </c>
      <c r="B63" s="8" t="s">
        <v>27</v>
      </c>
      <c r="C63" s="9">
        <v>2</v>
      </c>
      <c r="D63" s="38">
        <v>192</v>
      </c>
      <c r="E63" s="39">
        <v>5</v>
      </c>
      <c r="F63" s="38">
        <v>45</v>
      </c>
      <c r="G63" s="13">
        <v>0</v>
      </c>
      <c r="H63" s="14">
        <v>10</v>
      </c>
      <c r="I63" s="13">
        <v>0</v>
      </c>
      <c r="J63" s="14">
        <v>0</v>
      </c>
      <c r="K63" s="13">
        <v>0</v>
      </c>
      <c r="L63" s="100">
        <f t="shared" si="2"/>
        <v>252</v>
      </c>
    </row>
    <row r="64" spans="1:12" ht="15.75" x14ac:dyDescent="0.25">
      <c r="A64" s="7">
        <v>16</v>
      </c>
      <c r="B64" s="8" t="s">
        <v>28</v>
      </c>
      <c r="C64" s="9">
        <v>2</v>
      </c>
      <c r="D64" s="38">
        <v>95</v>
      </c>
      <c r="E64" s="39">
        <v>9</v>
      </c>
      <c r="F64" s="38">
        <v>27</v>
      </c>
      <c r="G64" s="13">
        <v>0</v>
      </c>
      <c r="H64" s="14">
        <v>2</v>
      </c>
      <c r="I64" s="13">
        <v>0</v>
      </c>
      <c r="J64" s="14">
        <v>0</v>
      </c>
      <c r="K64" s="13">
        <v>0</v>
      </c>
      <c r="L64" s="100">
        <f t="shared" si="2"/>
        <v>133</v>
      </c>
    </row>
    <row r="65" spans="1:12" ht="15.75" x14ac:dyDescent="0.25">
      <c r="A65" s="7">
        <v>17</v>
      </c>
      <c r="B65" s="8" t="s">
        <v>29</v>
      </c>
      <c r="C65" s="9">
        <v>2</v>
      </c>
      <c r="D65" s="38">
        <v>88</v>
      </c>
      <c r="E65" s="39">
        <v>3</v>
      </c>
      <c r="F65" s="38">
        <v>32</v>
      </c>
      <c r="G65" s="13">
        <v>0</v>
      </c>
      <c r="H65" s="14">
        <v>0</v>
      </c>
      <c r="I65" s="13">
        <v>0</v>
      </c>
      <c r="J65" s="14">
        <v>0</v>
      </c>
      <c r="K65" s="13">
        <v>0</v>
      </c>
      <c r="L65" s="100">
        <f t="shared" si="2"/>
        <v>123</v>
      </c>
    </row>
    <row r="66" spans="1:12" ht="15.75" x14ac:dyDescent="0.25">
      <c r="A66" s="7">
        <v>18</v>
      </c>
      <c r="B66" s="8" t="s">
        <v>30</v>
      </c>
      <c r="C66" s="9">
        <v>2</v>
      </c>
      <c r="D66" s="38">
        <v>66</v>
      </c>
      <c r="E66" s="39">
        <v>1</v>
      </c>
      <c r="F66" s="38">
        <v>14</v>
      </c>
      <c r="G66" s="13">
        <v>0</v>
      </c>
      <c r="H66" s="14">
        <v>2</v>
      </c>
      <c r="I66" s="13">
        <v>0</v>
      </c>
      <c r="J66" s="14">
        <v>0</v>
      </c>
      <c r="K66" s="13">
        <v>0</v>
      </c>
      <c r="L66" s="100">
        <f t="shared" si="2"/>
        <v>83</v>
      </c>
    </row>
    <row r="67" spans="1:12" ht="15.75" x14ac:dyDescent="0.25">
      <c r="A67" s="7">
        <v>19</v>
      </c>
      <c r="B67" s="8" t="s">
        <v>31</v>
      </c>
      <c r="C67" s="9">
        <v>2</v>
      </c>
      <c r="D67" s="38">
        <v>145</v>
      </c>
      <c r="E67" s="39">
        <v>9</v>
      </c>
      <c r="F67" s="38">
        <v>48</v>
      </c>
      <c r="G67" s="13">
        <v>0</v>
      </c>
      <c r="H67" s="14">
        <v>8</v>
      </c>
      <c r="I67" s="13">
        <v>0</v>
      </c>
      <c r="J67" s="14">
        <v>0</v>
      </c>
      <c r="K67" s="13">
        <v>0</v>
      </c>
      <c r="L67" s="100">
        <f t="shared" si="2"/>
        <v>210</v>
      </c>
    </row>
    <row r="68" spans="1:12" ht="15.75" x14ac:dyDescent="0.25">
      <c r="A68" s="7">
        <v>20</v>
      </c>
      <c r="B68" s="8" t="s">
        <v>32</v>
      </c>
      <c r="C68" s="9">
        <v>2</v>
      </c>
      <c r="D68" s="38">
        <v>42</v>
      </c>
      <c r="E68" s="39">
        <v>0</v>
      </c>
      <c r="F68" s="38">
        <v>15</v>
      </c>
      <c r="G68" s="13">
        <v>0</v>
      </c>
      <c r="H68" s="14">
        <v>1</v>
      </c>
      <c r="I68" s="13">
        <v>0</v>
      </c>
      <c r="J68" s="14">
        <v>0</v>
      </c>
      <c r="K68" s="13">
        <v>0</v>
      </c>
      <c r="L68" s="100">
        <f t="shared" si="2"/>
        <v>58</v>
      </c>
    </row>
    <row r="69" spans="1:12" ht="15.75" x14ac:dyDescent="0.25">
      <c r="A69" s="7">
        <v>21</v>
      </c>
      <c r="B69" s="8" t="s">
        <v>33</v>
      </c>
      <c r="C69" s="9">
        <v>2</v>
      </c>
      <c r="D69" s="38">
        <v>137</v>
      </c>
      <c r="E69" s="39">
        <v>6</v>
      </c>
      <c r="F69" s="38">
        <v>23</v>
      </c>
      <c r="G69" s="13">
        <v>0</v>
      </c>
      <c r="H69" s="14">
        <v>5</v>
      </c>
      <c r="I69" s="13">
        <v>0</v>
      </c>
      <c r="J69" s="14">
        <v>0</v>
      </c>
      <c r="K69" s="13">
        <v>0</v>
      </c>
      <c r="L69" s="100">
        <f t="shared" si="2"/>
        <v>171</v>
      </c>
    </row>
    <row r="70" spans="1:12" ht="15.75" x14ac:dyDescent="0.25">
      <c r="A70" s="7">
        <v>22</v>
      </c>
      <c r="B70" s="8" t="s">
        <v>34</v>
      </c>
      <c r="C70" s="9">
        <v>2</v>
      </c>
      <c r="D70" s="38">
        <v>129</v>
      </c>
      <c r="E70" s="39">
        <v>22</v>
      </c>
      <c r="F70" s="38">
        <v>43</v>
      </c>
      <c r="G70" s="13">
        <v>1</v>
      </c>
      <c r="H70" s="14">
        <v>2</v>
      </c>
      <c r="I70" s="13">
        <v>0</v>
      </c>
      <c r="J70" s="14">
        <v>0</v>
      </c>
      <c r="K70" s="13">
        <v>0</v>
      </c>
      <c r="L70" s="100">
        <f t="shared" si="2"/>
        <v>197</v>
      </c>
    </row>
    <row r="71" spans="1:12" ht="15.75" x14ac:dyDescent="0.25">
      <c r="A71" s="7">
        <v>23</v>
      </c>
      <c r="B71" s="8" t="s">
        <v>35</v>
      </c>
      <c r="C71" s="9">
        <v>2</v>
      </c>
      <c r="D71" s="38">
        <v>57</v>
      </c>
      <c r="E71" s="39">
        <v>8</v>
      </c>
      <c r="F71" s="38">
        <v>24</v>
      </c>
      <c r="G71" s="13">
        <v>0</v>
      </c>
      <c r="H71" s="14">
        <v>5</v>
      </c>
      <c r="I71" s="13">
        <v>0</v>
      </c>
      <c r="J71" s="14">
        <v>0</v>
      </c>
      <c r="K71" s="13">
        <v>0</v>
      </c>
      <c r="L71" s="100">
        <f t="shared" si="2"/>
        <v>94</v>
      </c>
    </row>
    <row r="72" spans="1:12" ht="15.75" x14ac:dyDescent="0.25">
      <c r="A72" s="7">
        <v>24</v>
      </c>
      <c r="B72" s="8" t="s">
        <v>36</v>
      </c>
      <c r="C72" s="9">
        <v>2</v>
      </c>
      <c r="D72" s="38">
        <v>79</v>
      </c>
      <c r="E72" s="39">
        <v>11</v>
      </c>
      <c r="F72" s="38">
        <v>21</v>
      </c>
      <c r="G72" s="13">
        <v>2</v>
      </c>
      <c r="H72" s="14">
        <v>6</v>
      </c>
      <c r="I72" s="13">
        <v>0</v>
      </c>
      <c r="J72" s="14">
        <v>0</v>
      </c>
      <c r="K72" s="13">
        <v>0</v>
      </c>
      <c r="L72" s="100">
        <f t="shared" si="2"/>
        <v>119</v>
      </c>
    </row>
    <row r="73" spans="1:12" ht="15.75" x14ac:dyDescent="0.25">
      <c r="A73" s="7">
        <v>25</v>
      </c>
      <c r="B73" s="18" t="s">
        <v>37</v>
      </c>
      <c r="C73" s="19">
        <v>2</v>
      </c>
      <c r="D73" s="38">
        <v>209</v>
      </c>
      <c r="E73" s="39">
        <v>13</v>
      </c>
      <c r="F73" s="38">
        <v>45</v>
      </c>
      <c r="G73" s="13">
        <v>1</v>
      </c>
      <c r="H73" s="14">
        <v>4</v>
      </c>
      <c r="I73" s="13">
        <v>0</v>
      </c>
      <c r="J73" s="14">
        <v>0</v>
      </c>
      <c r="K73" s="13">
        <v>0</v>
      </c>
      <c r="L73" s="100">
        <f t="shared" si="2"/>
        <v>272</v>
      </c>
    </row>
    <row r="74" spans="1:12" ht="15.75" x14ac:dyDescent="0.25">
      <c r="A74" s="7">
        <v>26</v>
      </c>
      <c r="B74" s="8" t="s">
        <v>38</v>
      </c>
      <c r="C74" s="22">
        <v>2</v>
      </c>
      <c r="D74" s="38">
        <v>72</v>
      </c>
      <c r="E74" s="39">
        <v>4</v>
      </c>
      <c r="F74" s="38">
        <v>38</v>
      </c>
      <c r="G74" s="13">
        <v>0</v>
      </c>
      <c r="H74" s="14">
        <v>9</v>
      </c>
      <c r="I74" s="13">
        <v>0</v>
      </c>
      <c r="J74" s="14">
        <v>0</v>
      </c>
      <c r="K74" s="13">
        <v>0</v>
      </c>
      <c r="L74" s="100">
        <f t="shared" si="2"/>
        <v>123</v>
      </c>
    </row>
    <row r="75" spans="1:12" ht="15.75" x14ac:dyDescent="0.25">
      <c r="A75" s="7">
        <v>27</v>
      </c>
      <c r="B75" s="18" t="s">
        <v>39</v>
      </c>
      <c r="C75" s="22">
        <v>2</v>
      </c>
      <c r="D75" s="38">
        <v>0</v>
      </c>
      <c r="E75" s="39">
        <v>0</v>
      </c>
      <c r="F75" s="38">
        <v>0</v>
      </c>
      <c r="G75" s="13">
        <v>0</v>
      </c>
      <c r="H75" s="14">
        <v>0</v>
      </c>
      <c r="I75" s="13">
        <v>0</v>
      </c>
      <c r="J75" s="14">
        <v>0</v>
      </c>
      <c r="K75" s="13">
        <v>0</v>
      </c>
      <c r="L75" s="100">
        <f t="shared" si="2"/>
        <v>0</v>
      </c>
    </row>
    <row r="76" spans="1:12" ht="15.75" x14ac:dyDescent="0.25">
      <c r="A76" s="7">
        <v>28</v>
      </c>
      <c r="B76" s="18" t="s">
        <v>40</v>
      </c>
      <c r="C76" s="22">
        <v>2</v>
      </c>
      <c r="D76" s="38">
        <v>0</v>
      </c>
      <c r="E76" s="39">
        <v>0</v>
      </c>
      <c r="F76" s="38">
        <v>0</v>
      </c>
      <c r="G76" s="13">
        <v>0</v>
      </c>
      <c r="H76" s="14">
        <v>0</v>
      </c>
      <c r="I76" s="13">
        <v>0</v>
      </c>
      <c r="J76" s="14">
        <v>0</v>
      </c>
      <c r="K76" s="13">
        <v>0</v>
      </c>
      <c r="L76" s="100">
        <v>0</v>
      </c>
    </row>
    <row r="77" spans="1:12" ht="15.75" x14ac:dyDescent="0.25">
      <c r="A77" s="40">
        <v>29</v>
      </c>
      <c r="B77" s="18" t="s">
        <v>41</v>
      </c>
      <c r="C77" s="25">
        <v>2</v>
      </c>
      <c r="D77" s="38">
        <v>0</v>
      </c>
      <c r="E77" s="41">
        <v>0</v>
      </c>
      <c r="F77" s="38">
        <v>0</v>
      </c>
      <c r="G77" s="42">
        <v>0</v>
      </c>
      <c r="H77" s="14">
        <v>0</v>
      </c>
      <c r="I77" s="42">
        <v>0</v>
      </c>
      <c r="J77" s="14">
        <v>0</v>
      </c>
      <c r="K77" s="42">
        <v>0</v>
      </c>
      <c r="L77" s="100">
        <f t="shared" si="2"/>
        <v>0</v>
      </c>
    </row>
    <row r="78" spans="1:12" ht="15.75" x14ac:dyDescent="0.25">
      <c r="A78" s="229" t="s">
        <v>42</v>
      </c>
      <c r="B78" s="229"/>
      <c r="C78" s="26">
        <v>2</v>
      </c>
      <c r="D78" s="32">
        <f t="shared" ref="D78:K78" si="3">SUM(D49:D77)</f>
        <v>3470</v>
      </c>
      <c r="E78" s="33">
        <f t="shared" si="3"/>
        <v>240</v>
      </c>
      <c r="F78" s="32">
        <f t="shared" si="3"/>
        <v>981</v>
      </c>
      <c r="G78" s="33">
        <f t="shared" si="3"/>
        <v>33</v>
      </c>
      <c r="H78" s="32">
        <f t="shared" si="3"/>
        <v>187</v>
      </c>
      <c r="I78" s="33">
        <f t="shared" si="3"/>
        <v>2</v>
      </c>
      <c r="J78" s="32">
        <f t="shared" si="3"/>
        <v>0</v>
      </c>
      <c r="K78" s="33">
        <f t="shared" si="3"/>
        <v>0</v>
      </c>
      <c r="L78" s="101">
        <f>SUM(D78:K78)</f>
        <v>4913</v>
      </c>
    </row>
    <row r="79" spans="1:12" ht="15.75" x14ac:dyDescent="0.25">
      <c r="A79" s="230" t="s">
        <v>43</v>
      </c>
      <c r="B79" s="231"/>
      <c r="C79" s="32">
        <v>2</v>
      </c>
      <c r="D79" s="32">
        <f t="shared" ref="D79:K79" si="4">D49+D50+D51+D52+D53+D54+D55+D56+D57+D58+D59+D60+D61+D62+D63+D64+D65+D66+D67+D68+D69+D70+D71+D72+D73</f>
        <v>3398</v>
      </c>
      <c r="E79" s="33">
        <f t="shared" si="4"/>
        <v>236</v>
      </c>
      <c r="F79" s="32">
        <f t="shared" si="4"/>
        <v>943</v>
      </c>
      <c r="G79" s="33">
        <f t="shared" si="4"/>
        <v>33</v>
      </c>
      <c r="H79" s="32">
        <f t="shared" si="4"/>
        <v>178</v>
      </c>
      <c r="I79" s="33">
        <f t="shared" si="4"/>
        <v>2</v>
      </c>
      <c r="J79" s="32">
        <f t="shared" si="4"/>
        <v>0</v>
      </c>
      <c r="K79" s="33">
        <f t="shared" si="4"/>
        <v>0</v>
      </c>
      <c r="L79" s="101">
        <f>SUM(D79:K79)</f>
        <v>4790</v>
      </c>
    </row>
    <row r="80" spans="1:12" ht="15.75" thickBot="1" x14ac:dyDescent="0.3"/>
    <row r="81" spans="1:12" ht="16.5" thickBot="1" x14ac:dyDescent="0.3">
      <c r="D81" s="44">
        <f>SUM(D49:D77)</f>
        <v>3470</v>
      </c>
      <c r="E81" s="36"/>
      <c r="F81" s="35">
        <f>SUM(F49:F77)</f>
        <v>981</v>
      </c>
      <c r="G81" s="36"/>
      <c r="H81" s="35">
        <f>SUM(H49:H77)</f>
        <v>187</v>
      </c>
      <c r="I81" s="36"/>
      <c r="J81" s="35">
        <f>SUM(J49:J77)</f>
        <v>0</v>
      </c>
      <c r="K81" s="36"/>
      <c r="L81" s="110">
        <f>D81+F81+H81</f>
        <v>4638</v>
      </c>
    </row>
    <row r="83" spans="1:12" x14ac:dyDescent="0.25">
      <c r="B83" s="2" t="s">
        <v>52</v>
      </c>
      <c r="C83" s="2"/>
      <c r="D83" s="2"/>
      <c r="E83" s="2"/>
    </row>
    <row r="84" spans="1:12" ht="15.75" thickBot="1" x14ac:dyDescent="0.3">
      <c r="A84" s="211" t="s">
        <v>46</v>
      </c>
      <c r="B84" s="211"/>
    </row>
    <row r="85" spans="1:12" ht="12.75" customHeight="1" x14ac:dyDescent="0.25">
      <c r="A85" s="212" t="s">
        <v>2</v>
      </c>
      <c r="B85" s="212" t="s">
        <v>3</v>
      </c>
      <c r="C85" s="212" t="s">
        <v>4</v>
      </c>
      <c r="D85" s="215" t="s">
        <v>5</v>
      </c>
      <c r="E85" s="216"/>
      <c r="F85" s="216"/>
      <c r="G85" s="216"/>
      <c r="H85" s="216"/>
      <c r="I85" s="216"/>
      <c r="J85" s="216"/>
      <c r="K85" s="217"/>
      <c r="L85" s="218" t="s">
        <v>6</v>
      </c>
    </row>
    <row r="86" spans="1:12" ht="21" customHeight="1" x14ac:dyDescent="0.25">
      <c r="A86" s="213"/>
      <c r="B86" s="213"/>
      <c r="C86" s="213"/>
      <c r="D86" s="221" t="s">
        <v>7</v>
      </c>
      <c r="E86" s="222"/>
      <c r="F86" s="222" t="s">
        <v>8</v>
      </c>
      <c r="G86" s="222"/>
      <c r="H86" s="222" t="s">
        <v>9</v>
      </c>
      <c r="I86" s="222"/>
      <c r="J86" s="222" t="s">
        <v>10</v>
      </c>
      <c r="K86" s="222"/>
      <c r="L86" s="219"/>
    </row>
    <row r="87" spans="1:12" ht="13.5" customHeight="1" thickBot="1" x14ac:dyDescent="0.3">
      <c r="A87" s="213"/>
      <c r="B87" s="213"/>
      <c r="C87" s="213"/>
      <c r="D87" s="223">
        <v>1</v>
      </c>
      <c r="E87" s="224"/>
      <c r="F87" s="224">
        <v>2</v>
      </c>
      <c r="G87" s="224"/>
      <c r="H87" s="224">
        <v>3</v>
      </c>
      <c r="I87" s="224"/>
      <c r="J87" s="224">
        <v>4</v>
      </c>
      <c r="K87" s="224"/>
      <c r="L87" s="220"/>
    </row>
    <row r="88" spans="1:12" ht="15.75" thickBot="1" x14ac:dyDescent="0.3">
      <c r="A88" s="214"/>
      <c r="B88" s="214"/>
      <c r="C88" s="214"/>
      <c r="D88" s="4" t="s">
        <v>11</v>
      </c>
      <c r="E88" s="5" t="s">
        <v>12</v>
      </c>
      <c r="F88" s="5" t="s">
        <v>11</v>
      </c>
      <c r="G88" s="5" t="s">
        <v>12</v>
      </c>
      <c r="H88" s="5" t="s">
        <v>11</v>
      </c>
      <c r="I88" s="5" t="s">
        <v>12</v>
      </c>
      <c r="J88" s="5" t="s">
        <v>11</v>
      </c>
      <c r="K88" s="5" t="s">
        <v>12</v>
      </c>
      <c r="L88" s="6"/>
    </row>
    <row r="89" spans="1:12" ht="15.75" x14ac:dyDescent="0.25">
      <c r="A89" s="7">
        <v>1</v>
      </c>
      <c r="B89" s="8" t="s">
        <v>13</v>
      </c>
      <c r="C89" s="9">
        <v>2</v>
      </c>
      <c r="D89" s="45">
        <v>96</v>
      </c>
      <c r="E89" s="24">
        <v>8</v>
      </c>
      <c r="F89" s="46">
        <v>39</v>
      </c>
      <c r="G89" s="24">
        <v>1</v>
      </c>
      <c r="H89" s="46">
        <v>4</v>
      </c>
      <c r="I89" s="24">
        <v>0</v>
      </c>
      <c r="J89" s="46">
        <v>0</v>
      </c>
      <c r="K89" s="24">
        <v>0</v>
      </c>
      <c r="L89" s="47">
        <f>SUM(D89:K89)</f>
        <v>148</v>
      </c>
    </row>
    <row r="90" spans="1:12" ht="15.75" x14ac:dyDescent="0.25">
      <c r="A90" s="7">
        <v>2</v>
      </c>
      <c r="B90" s="8" t="s">
        <v>14</v>
      </c>
      <c r="C90" s="9">
        <v>2</v>
      </c>
      <c r="D90" s="45">
        <v>89</v>
      </c>
      <c r="E90" s="24">
        <v>6</v>
      </c>
      <c r="F90" s="46">
        <v>27</v>
      </c>
      <c r="G90" s="24">
        <v>0</v>
      </c>
      <c r="H90" s="46">
        <v>5</v>
      </c>
      <c r="I90" s="24">
        <v>0</v>
      </c>
      <c r="J90" s="46">
        <v>0</v>
      </c>
      <c r="K90" s="24">
        <v>0</v>
      </c>
      <c r="L90" s="47">
        <f t="shared" ref="L90:L117" si="5">SUM(D90:K90)</f>
        <v>127</v>
      </c>
    </row>
    <row r="91" spans="1:12" ht="15.75" x14ac:dyDescent="0.25">
      <c r="A91" s="7">
        <v>3</v>
      </c>
      <c r="B91" s="8" t="s">
        <v>15</v>
      </c>
      <c r="C91" s="9">
        <v>2</v>
      </c>
      <c r="D91" s="45">
        <v>488</v>
      </c>
      <c r="E91" s="24">
        <v>20</v>
      </c>
      <c r="F91" s="46">
        <v>158</v>
      </c>
      <c r="G91" s="24">
        <v>4</v>
      </c>
      <c r="H91" s="46">
        <v>17</v>
      </c>
      <c r="I91" s="24">
        <v>0</v>
      </c>
      <c r="J91" s="46">
        <v>0</v>
      </c>
      <c r="K91" s="24">
        <v>0</v>
      </c>
      <c r="L91" s="47">
        <f t="shared" si="5"/>
        <v>687</v>
      </c>
    </row>
    <row r="92" spans="1:12" ht="15.75" x14ac:dyDescent="0.25">
      <c r="A92" s="7">
        <v>4</v>
      </c>
      <c r="B92" s="17" t="s">
        <v>16</v>
      </c>
      <c r="C92" s="9">
        <v>2</v>
      </c>
      <c r="D92" s="45">
        <v>27</v>
      </c>
      <c r="E92" s="24">
        <v>2</v>
      </c>
      <c r="F92" s="46">
        <v>8</v>
      </c>
      <c r="G92" s="24">
        <v>0</v>
      </c>
      <c r="H92" s="46">
        <v>0</v>
      </c>
      <c r="I92" s="24">
        <v>0</v>
      </c>
      <c r="J92" s="46">
        <v>0</v>
      </c>
      <c r="K92" s="24">
        <v>0</v>
      </c>
      <c r="L92" s="47">
        <f t="shared" si="5"/>
        <v>37</v>
      </c>
    </row>
    <row r="93" spans="1:12" ht="15.75" x14ac:dyDescent="0.25">
      <c r="A93" s="7">
        <v>5</v>
      </c>
      <c r="B93" s="8" t="s">
        <v>17</v>
      </c>
      <c r="C93" s="9">
        <v>2</v>
      </c>
      <c r="D93" s="45">
        <v>123</v>
      </c>
      <c r="E93" s="24">
        <v>8</v>
      </c>
      <c r="F93" s="46">
        <v>21</v>
      </c>
      <c r="G93" s="24">
        <v>0</v>
      </c>
      <c r="H93" s="46">
        <v>7</v>
      </c>
      <c r="I93" s="24">
        <v>0</v>
      </c>
      <c r="J93" s="46">
        <v>0</v>
      </c>
      <c r="K93" s="24">
        <v>0</v>
      </c>
      <c r="L93" s="47">
        <f t="shared" si="5"/>
        <v>159</v>
      </c>
    </row>
    <row r="94" spans="1:12" ht="15.75" x14ac:dyDescent="0.25">
      <c r="A94" s="7">
        <v>6</v>
      </c>
      <c r="B94" s="8" t="s">
        <v>18</v>
      </c>
      <c r="C94" s="9">
        <v>2</v>
      </c>
      <c r="D94" s="45">
        <v>153</v>
      </c>
      <c r="E94" s="24">
        <v>3</v>
      </c>
      <c r="F94" s="46">
        <v>46</v>
      </c>
      <c r="G94" s="24">
        <v>1</v>
      </c>
      <c r="H94" s="46">
        <v>15</v>
      </c>
      <c r="I94" s="24">
        <v>0</v>
      </c>
      <c r="J94" s="46">
        <v>0</v>
      </c>
      <c r="K94" s="24">
        <v>0</v>
      </c>
      <c r="L94" s="47">
        <f t="shared" si="5"/>
        <v>218</v>
      </c>
    </row>
    <row r="95" spans="1:12" ht="15.75" x14ac:dyDescent="0.25">
      <c r="A95" s="7">
        <v>7</v>
      </c>
      <c r="B95" s="8" t="s">
        <v>19</v>
      </c>
      <c r="C95" s="9">
        <v>2</v>
      </c>
      <c r="D95" s="45">
        <v>98</v>
      </c>
      <c r="E95" s="24">
        <v>1</v>
      </c>
      <c r="F95" s="46">
        <v>22</v>
      </c>
      <c r="G95" s="24">
        <v>3</v>
      </c>
      <c r="H95" s="46">
        <v>1</v>
      </c>
      <c r="I95" s="24">
        <v>0</v>
      </c>
      <c r="J95" s="46">
        <v>0</v>
      </c>
      <c r="K95" s="24">
        <v>0</v>
      </c>
      <c r="L95" s="47">
        <f t="shared" si="5"/>
        <v>125</v>
      </c>
    </row>
    <row r="96" spans="1:12" ht="15.75" x14ac:dyDescent="0.25">
      <c r="A96" s="7">
        <v>8</v>
      </c>
      <c r="B96" s="8" t="s">
        <v>20</v>
      </c>
      <c r="C96" s="9">
        <v>2</v>
      </c>
      <c r="D96" s="45">
        <v>78</v>
      </c>
      <c r="E96" s="24">
        <v>7</v>
      </c>
      <c r="F96" s="46">
        <v>13</v>
      </c>
      <c r="G96" s="24">
        <v>0</v>
      </c>
      <c r="H96" s="46">
        <v>3</v>
      </c>
      <c r="I96" s="24">
        <v>0</v>
      </c>
      <c r="J96" s="46">
        <v>0</v>
      </c>
      <c r="K96" s="24">
        <v>0</v>
      </c>
      <c r="L96" s="47">
        <f t="shared" si="5"/>
        <v>101</v>
      </c>
    </row>
    <row r="97" spans="1:12" ht="15.75" x14ac:dyDescent="0.25">
      <c r="A97" s="7">
        <v>9</v>
      </c>
      <c r="B97" s="17" t="s">
        <v>21</v>
      </c>
      <c r="C97" s="9">
        <v>2</v>
      </c>
      <c r="D97" s="45">
        <v>133</v>
      </c>
      <c r="E97" s="24">
        <v>7</v>
      </c>
      <c r="F97" s="46">
        <v>36</v>
      </c>
      <c r="G97" s="24">
        <v>2</v>
      </c>
      <c r="H97" s="46">
        <v>8</v>
      </c>
      <c r="I97" s="24">
        <v>0</v>
      </c>
      <c r="J97" s="46">
        <v>0</v>
      </c>
      <c r="K97" s="24">
        <v>0</v>
      </c>
      <c r="L97" s="47">
        <f t="shared" si="5"/>
        <v>186</v>
      </c>
    </row>
    <row r="98" spans="1:12" ht="15.75" x14ac:dyDescent="0.25">
      <c r="A98" s="7">
        <v>10</v>
      </c>
      <c r="B98" s="17" t="s">
        <v>22</v>
      </c>
      <c r="C98" s="9">
        <v>2</v>
      </c>
      <c r="D98" s="45">
        <v>117</v>
      </c>
      <c r="E98" s="24">
        <v>3</v>
      </c>
      <c r="F98" s="46">
        <v>22</v>
      </c>
      <c r="G98" s="24">
        <v>0</v>
      </c>
      <c r="H98" s="46">
        <v>21</v>
      </c>
      <c r="I98" s="24">
        <v>0</v>
      </c>
      <c r="J98" s="46">
        <v>0</v>
      </c>
      <c r="K98" s="24">
        <v>0</v>
      </c>
      <c r="L98" s="47">
        <f t="shared" si="5"/>
        <v>163</v>
      </c>
    </row>
    <row r="99" spans="1:12" ht="15.75" x14ac:dyDescent="0.25">
      <c r="A99" s="7">
        <v>11</v>
      </c>
      <c r="B99" s="17" t="s">
        <v>23</v>
      </c>
      <c r="C99" s="9">
        <v>2</v>
      </c>
      <c r="D99" s="45">
        <v>0</v>
      </c>
      <c r="E99" s="24">
        <v>0</v>
      </c>
      <c r="F99" s="46">
        <v>0</v>
      </c>
      <c r="G99" s="24">
        <v>0</v>
      </c>
      <c r="H99" s="46">
        <v>0</v>
      </c>
      <c r="I99" s="24">
        <v>0</v>
      </c>
      <c r="J99" s="46">
        <v>0</v>
      </c>
      <c r="K99" s="24">
        <v>0</v>
      </c>
      <c r="L99" s="47">
        <f t="shared" si="5"/>
        <v>0</v>
      </c>
    </row>
    <row r="100" spans="1:12" ht="15.75" x14ac:dyDescent="0.25">
      <c r="A100" s="7">
        <v>12</v>
      </c>
      <c r="B100" s="17" t="s">
        <v>24</v>
      </c>
      <c r="C100" s="9">
        <v>2</v>
      </c>
      <c r="D100" s="45">
        <v>187</v>
      </c>
      <c r="E100" s="24">
        <v>12</v>
      </c>
      <c r="F100" s="46">
        <v>47</v>
      </c>
      <c r="G100" s="24">
        <v>5</v>
      </c>
      <c r="H100" s="46">
        <v>3</v>
      </c>
      <c r="I100" s="24">
        <v>0</v>
      </c>
      <c r="J100" s="46">
        <v>0</v>
      </c>
      <c r="K100" s="24">
        <v>0</v>
      </c>
      <c r="L100" s="47">
        <f t="shared" si="5"/>
        <v>254</v>
      </c>
    </row>
    <row r="101" spans="1:12" ht="15.75" x14ac:dyDescent="0.25">
      <c r="A101" s="7">
        <v>13</v>
      </c>
      <c r="B101" s="17" t="s">
        <v>25</v>
      </c>
      <c r="C101" s="9">
        <v>2</v>
      </c>
      <c r="D101" s="45">
        <v>103</v>
      </c>
      <c r="E101" s="24">
        <v>1</v>
      </c>
      <c r="F101" s="46">
        <v>22</v>
      </c>
      <c r="G101" s="24">
        <v>0</v>
      </c>
      <c r="H101" s="46">
        <v>2</v>
      </c>
      <c r="I101" s="24">
        <v>0</v>
      </c>
      <c r="J101" s="46">
        <v>0</v>
      </c>
      <c r="K101" s="24">
        <v>0</v>
      </c>
      <c r="L101" s="47">
        <f t="shared" si="5"/>
        <v>128</v>
      </c>
    </row>
    <row r="102" spans="1:12" ht="15.75" x14ac:dyDescent="0.25">
      <c r="A102" s="7">
        <v>14</v>
      </c>
      <c r="B102" s="17" t="s">
        <v>26</v>
      </c>
      <c r="C102" s="9">
        <v>2</v>
      </c>
      <c r="D102" s="45">
        <v>338</v>
      </c>
      <c r="E102" s="24">
        <v>34</v>
      </c>
      <c r="F102" s="46">
        <v>105</v>
      </c>
      <c r="G102" s="24">
        <v>5</v>
      </c>
      <c r="H102" s="46">
        <v>14</v>
      </c>
      <c r="I102" s="24">
        <v>4</v>
      </c>
      <c r="J102" s="46">
        <v>0</v>
      </c>
      <c r="K102" s="24">
        <v>0</v>
      </c>
      <c r="L102" s="47">
        <f t="shared" si="5"/>
        <v>500</v>
      </c>
    </row>
    <row r="103" spans="1:12" ht="15.75" x14ac:dyDescent="0.25">
      <c r="A103" s="7">
        <v>15</v>
      </c>
      <c r="B103" s="17" t="s">
        <v>27</v>
      </c>
      <c r="C103" s="9">
        <v>2</v>
      </c>
      <c r="D103" s="45">
        <v>176</v>
      </c>
      <c r="E103" s="24">
        <v>2</v>
      </c>
      <c r="F103" s="46">
        <v>42</v>
      </c>
      <c r="G103" s="24">
        <v>1</v>
      </c>
      <c r="H103" s="46">
        <v>4</v>
      </c>
      <c r="I103" s="24">
        <v>0</v>
      </c>
      <c r="J103" s="46">
        <v>0</v>
      </c>
      <c r="K103" s="24">
        <v>0</v>
      </c>
      <c r="L103" s="47">
        <f t="shared" si="5"/>
        <v>225</v>
      </c>
    </row>
    <row r="104" spans="1:12" ht="15.75" x14ac:dyDescent="0.25">
      <c r="A104" s="7">
        <v>16</v>
      </c>
      <c r="B104" s="17" t="s">
        <v>28</v>
      </c>
      <c r="C104" s="9">
        <v>2</v>
      </c>
      <c r="D104" s="45">
        <v>71</v>
      </c>
      <c r="E104" s="24">
        <v>7</v>
      </c>
      <c r="F104" s="46">
        <v>15</v>
      </c>
      <c r="G104" s="24">
        <v>0</v>
      </c>
      <c r="H104" s="46">
        <v>1</v>
      </c>
      <c r="I104" s="24">
        <v>0</v>
      </c>
      <c r="J104" s="46">
        <v>0</v>
      </c>
      <c r="K104" s="24">
        <v>0</v>
      </c>
      <c r="L104" s="47">
        <f t="shared" si="5"/>
        <v>94</v>
      </c>
    </row>
    <row r="105" spans="1:12" ht="15.75" x14ac:dyDescent="0.25">
      <c r="A105" s="7">
        <v>17</v>
      </c>
      <c r="B105" s="17" t="s">
        <v>29</v>
      </c>
      <c r="C105" s="9">
        <v>2</v>
      </c>
      <c r="D105" s="45">
        <v>70</v>
      </c>
      <c r="E105" s="24">
        <v>4</v>
      </c>
      <c r="F105" s="46">
        <v>20</v>
      </c>
      <c r="G105" s="24">
        <v>1</v>
      </c>
      <c r="H105" s="46">
        <v>1</v>
      </c>
      <c r="I105" s="24">
        <v>0</v>
      </c>
      <c r="J105" s="46">
        <v>0</v>
      </c>
      <c r="K105" s="24">
        <v>0</v>
      </c>
      <c r="L105" s="47">
        <f t="shared" si="5"/>
        <v>96</v>
      </c>
    </row>
    <row r="106" spans="1:12" ht="15.75" x14ac:dyDescent="0.25">
      <c r="A106" s="7">
        <v>18</v>
      </c>
      <c r="B106" s="17" t="s">
        <v>30</v>
      </c>
      <c r="C106" s="9">
        <v>2</v>
      </c>
      <c r="D106" s="45">
        <v>57</v>
      </c>
      <c r="E106" s="24">
        <v>6</v>
      </c>
      <c r="F106" s="46">
        <v>8</v>
      </c>
      <c r="G106" s="24">
        <v>2</v>
      </c>
      <c r="H106" s="46">
        <v>5</v>
      </c>
      <c r="I106" s="24">
        <v>0</v>
      </c>
      <c r="J106" s="46">
        <v>0</v>
      </c>
      <c r="K106" s="24">
        <v>0</v>
      </c>
      <c r="L106" s="47">
        <f t="shared" si="5"/>
        <v>78</v>
      </c>
    </row>
    <row r="107" spans="1:12" ht="15.75" x14ac:dyDescent="0.25">
      <c r="A107" s="7">
        <v>19</v>
      </c>
      <c r="B107" s="17" t="s">
        <v>31</v>
      </c>
      <c r="C107" s="9">
        <v>2</v>
      </c>
      <c r="D107" s="45">
        <v>148</v>
      </c>
      <c r="E107" s="24">
        <v>12</v>
      </c>
      <c r="F107" s="46">
        <v>44</v>
      </c>
      <c r="G107" s="24">
        <v>1</v>
      </c>
      <c r="H107" s="46">
        <v>5</v>
      </c>
      <c r="I107" s="24">
        <v>0</v>
      </c>
      <c r="J107" s="46">
        <v>0</v>
      </c>
      <c r="K107" s="24">
        <v>0</v>
      </c>
      <c r="L107" s="47">
        <f t="shared" si="5"/>
        <v>210</v>
      </c>
    </row>
    <row r="108" spans="1:12" ht="15.75" x14ac:dyDescent="0.25">
      <c r="A108" s="7">
        <v>20</v>
      </c>
      <c r="B108" s="17" t="s">
        <v>32</v>
      </c>
      <c r="C108" s="9">
        <v>2</v>
      </c>
      <c r="D108" s="45">
        <v>38</v>
      </c>
      <c r="E108" s="24">
        <v>0</v>
      </c>
      <c r="F108" s="46">
        <v>10</v>
      </c>
      <c r="G108" s="24">
        <v>1</v>
      </c>
      <c r="H108" s="46">
        <v>0</v>
      </c>
      <c r="I108" s="24">
        <v>0</v>
      </c>
      <c r="J108" s="46">
        <v>0</v>
      </c>
      <c r="K108" s="24">
        <v>0</v>
      </c>
      <c r="L108" s="47">
        <f t="shared" si="5"/>
        <v>49</v>
      </c>
    </row>
    <row r="109" spans="1:12" ht="15.75" x14ac:dyDescent="0.25">
      <c r="A109" s="7">
        <v>21</v>
      </c>
      <c r="B109" s="17" t="s">
        <v>33</v>
      </c>
      <c r="C109" s="9">
        <v>2</v>
      </c>
      <c r="D109" s="45">
        <v>97</v>
      </c>
      <c r="E109" s="24">
        <v>5</v>
      </c>
      <c r="F109" s="46">
        <v>27</v>
      </c>
      <c r="G109" s="24">
        <v>0</v>
      </c>
      <c r="H109" s="46">
        <v>2</v>
      </c>
      <c r="I109" s="24">
        <v>0</v>
      </c>
      <c r="J109" s="46">
        <v>0</v>
      </c>
      <c r="K109" s="24">
        <v>0</v>
      </c>
      <c r="L109" s="47">
        <f t="shared" si="5"/>
        <v>131</v>
      </c>
    </row>
    <row r="110" spans="1:12" ht="15.75" x14ac:dyDescent="0.25">
      <c r="A110" s="7">
        <v>22</v>
      </c>
      <c r="B110" s="17" t="s">
        <v>34</v>
      </c>
      <c r="C110" s="9">
        <v>2</v>
      </c>
      <c r="D110" s="45">
        <v>106</v>
      </c>
      <c r="E110" s="24">
        <v>20</v>
      </c>
      <c r="F110" s="46">
        <v>36</v>
      </c>
      <c r="G110" s="24">
        <v>1</v>
      </c>
      <c r="H110" s="46">
        <v>6</v>
      </c>
      <c r="I110" s="24">
        <v>1</v>
      </c>
      <c r="J110" s="46">
        <v>0</v>
      </c>
      <c r="K110" s="24">
        <v>0</v>
      </c>
      <c r="L110" s="47">
        <f t="shared" si="5"/>
        <v>170</v>
      </c>
    </row>
    <row r="111" spans="1:12" ht="15.75" x14ac:dyDescent="0.25">
      <c r="A111" s="7">
        <v>23</v>
      </c>
      <c r="B111" s="8" t="s">
        <v>35</v>
      </c>
      <c r="C111" s="9">
        <v>2</v>
      </c>
      <c r="D111" s="45">
        <v>38</v>
      </c>
      <c r="E111" s="24">
        <v>3</v>
      </c>
      <c r="F111" s="46">
        <v>24</v>
      </c>
      <c r="G111" s="24">
        <v>0</v>
      </c>
      <c r="H111" s="46">
        <v>5</v>
      </c>
      <c r="I111" s="24">
        <v>0</v>
      </c>
      <c r="J111" s="46">
        <v>0</v>
      </c>
      <c r="K111" s="24">
        <v>0</v>
      </c>
      <c r="L111" s="47">
        <f t="shared" si="5"/>
        <v>70</v>
      </c>
    </row>
    <row r="112" spans="1:12" ht="15.75" x14ac:dyDescent="0.25">
      <c r="A112" s="7">
        <v>24</v>
      </c>
      <c r="B112" s="8" t="s">
        <v>36</v>
      </c>
      <c r="C112" s="9">
        <v>2</v>
      </c>
      <c r="D112" s="45">
        <v>73</v>
      </c>
      <c r="E112" s="24">
        <v>6</v>
      </c>
      <c r="F112" s="46">
        <v>13</v>
      </c>
      <c r="G112" s="24">
        <v>0</v>
      </c>
      <c r="H112" s="46">
        <v>1</v>
      </c>
      <c r="I112" s="24">
        <v>0</v>
      </c>
      <c r="J112" s="46">
        <v>0</v>
      </c>
      <c r="K112" s="24">
        <v>0</v>
      </c>
      <c r="L112" s="47">
        <f t="shared" si="5"/>
        <v>93</v>
      </c>
    </row>
    <row r="113" spans="1:12" ht="15.75" x14ac:dyDescent="0.25">
      <c r="A113" s="7">
        <v>25</v>
      </c>
      <c r="B113" s="18" t="s">
        <v>37</v>
      </c>
      <c r="C113" s="19">
        <v>2</v>
      </c>
      <c r="D113" s="45">
        <v>217</v>
      </c>
      <c r="E113" s="24">
        <v>6</v>
      </c>
      <c r="F113" s="46">
        <v>28</v>
      </c>
      <c r="G113" s="24">
        <v>1</v>
      </c>
      <c r="H113" s="46">
        <v>1</v>
      </c>
      <c r="I113" s="24">
        <v>0</v>
      </c>
      <c r="J113" s="46">
        <v>0</v>
      </c>
      <c r="K113" s="24">
        <v>0</v>
      </c>
      <c r="L113" s="47">
        <f t="shared" si="5"/>
        <v>253</v>
      </c>
    </row>
    <row r="114" spans="1:12" ht="15.75" x14ac:dyDescent="0.25">
      <c r="A114" s="7">
        <v>26</v>
      </c>
      <c r="B114" s="8" t="s">
        <v>38</v>
      </c>
      <c r="C114" s="22">
        <v>2</v>
      </c>
      <c r="D114" s="45">
        <v>45</v>
      </c>
      <c r="E114" s="24">
        <v>0</v>
      </c>
      <c r="F114" s="46">
        <v>20</v>
      </c>
      <c r="G114" s="24">
        <v>1</v>
      </c>
      <c r="H114" s="46">
        <v>11</v>
      </c>
      <c r="I114" s="24">
        <v>0</v>
      </c>
      <c r="J114" s="46">
        <v>0</v>
      </c>
      <c r="K114" s="24">
        <v>0</v>
      </c>
      <c r="L114" s="47">
        <f t="shared" si="5"/>
        <v>77</v>
      </c>
    </row>
    <row r="115" spans="1:12" ht="15.75" x14ac:dyDescent="0.25">
      <c r="A115" s="7">
        <v>27</v>
      </c>
      <c r="B115" s="18" t="s">
        <v>39</v>
      </c>
      <c r="C115" s="22">
        <v>2</v>
      </c>
      <c r="D115" s="45">
        <v>0</v>
      </c>
      <c r="E115" s="24">
        <v>0</v>
      </c>
      <c r="F115" s="46">
        <v>0</v>
      </c>
      <c r="G115" s="24">
        <v>0</v>
      </c>
      <c r="H115" s="46">
        <v>0</v>
      </c>
      <c r="I115" s="24">
        <v>0</v>
      </c>
      <c r="J115" s="46">
        <v>0</v>
      </c>
      <c r="K115" s="24">
        <v>0</v>
      </c>
      <c r="L115" s="47">
        <f t="shared" si="5"/>
        <v>0</v>
      </c>
    </row>
    <row r="116" spans="1:12" ht="15.75" x14ac:dyDescent="0.25">
      <c r="A116" s="7">
        <v>28</v>
      </c>
      <c r="B116" s="18" t="s">
        <v>40</v>
      </c>
      <c r="C116" s="22">
        <v>2</v>
      </c>
      <c r="D116" s="45">
        <v>0</v>
      </c>
      <c r="E116" s="24">
        <v>0</v>
      </c>
      <c r="F116" s="46">
        <v>0</v>
      </c>
      <c r="G116" s="24">
        <v>0</v>
      </c>
      <c r="H116" s="46">
        <v>0</v>
      </c>
      <c r="I116" s="24">
        <v>0</v>
      </c>
      <c r="J116" s="46">
        <v>0</v>
      </c>
      <c r="K116" s="24">
        <v>0</v>
      </c>
      <c r="L116" s="47">
        <f t="shared" si="5"/>
        <v>0</v>
      </c>
    </row>
    <row r="117" spans="1:12" ht="16.5" thickBot="1" x14ac:dyDescent="0.3">
      <c r="A117" s="7">
        <v>29</v>
      </c>
      <c r="B117" s="18" t="s">
        <v>41</v>
      </c>
      <c r="C117" s="25">
        <v>2</v>
      </c>
      <c r="D117" s="45">
        <v>0</v>
      </c>
      <c r="E117" s="24">
        <v>0</v>
      </c>
      <c r="F117" s="46">
        <v>0</v>
      </c>
      <c r="G117" s="24">
        <v>0</v>
      </c>
      <c r="H117" s="46">
        <v>0</v>
      </c>
      <c r="I117" s="24">
        <v>0</v>
      </c>
      <c r="J117" s="46">
        <v>0</v>
      </c>
      <c r="K117" s="24">
        <v>0</v>
      </c>
      <c r="L117" s="47">
        <f t="shared" si="5"/>
        <v>0</v>
      </c>
    </row>
    <row r="118" spans="1:12" ht="16.5" thickBot="1" x14ac:dyDescent="0.3">
      <c r="A118" s="225" t="s">
        <v>42</v>
      </c>
      <c r="B118" s="226"/>
      <c r="C118" s="26">
        <v>2</v>
      </c>
      <c r="D118" s="49">
        <f t="shared" ref="D118:K118" si="6">SUM(D89:D117)</f>
        <v>3166</v>
      </c>
      <c r="E118" s="30">
        <f t="shared" si="6"/>
        <v>183</v>
      </c>
      <c r="F118" s="50">
        <f t="shared" si="6"/>
        <v>853</v>
      </c>
      <c r="G118" s="30">
        <f t="shared" si="6"/>
        <v>30</v>
      </c>
      <c r="H118" s="50">
        <f t="shared" si="6"/>
        <v>142</v>
      </c>
      <c r="I118" s="30">
        <f t="shared" si="6"/>
        <v>5</v>
      </c>
      <c r="J118" s="50">
        <f t="shared" si="6"/>
        <v>0</v>
      </c>
      <c r="K118" s="30">
        <f t="shared" si="6"/>
        <v>0</v>
      </c>
      <c r="L118" s="118">
        <f>D118+F118+H118+E118+G118+I118+J118+K118</f>
        <v>4379</v>
      </c>
    </row>
    <row r="119" spans="1:12" ht="15.75" x14ac:dyDescent="0.25">
      <c r="A119" s="232" t="s">
        <v>43</v>
      </c>
      <c r="B119" s="232"/>
      <c r="C119" s="32">
        <v>2</v>
      </c>
      <c r="D119" s="52">
        <f>D89+D90+D91+D92+D93+D94+D95+D96+D97+D98+D99+D100+D101+D102+D103+D104+D105+D106+D107+D108+D109+D110+D111+D112+D113</f>
        <v>3121</v>
      </c>
      <c r="E119" s="33">
        <f>E89+E90+E91+E92+E93+E94+E95+E96+E97+E98+E99+E100+E101+E102+E103+E104+E105+E106+E107+E108+E109+E110+E111+E112+E113</f>
        <v>183</v>
      </c>
      <c r="F119" s="32">
        <f>F89+F90+F91+F92+F93+F94+F95+F96+F97+F98+F99+F100+F101+F102+F103+F104+F105+F106+F107+F108+F109+F110+F111+F112+F113</f>
        <v>833</v>
      </c>
      <c r="G119" s="33">
        <f>G89+G90+G91+G92+G93+G94+G95+G96+G97+G98+G99+G100+G101+G102+G103+G104+G105+G106+G107+G108+G109+G110+G111+G112+G113</f>
        <v>29</v>
      </c>
      <c r="H119" s="32">
        <f>H89+H90+H91+H92+H93+H94+H95+H96+H97+H98+H99+H100+H101+H102+H103+H104+H105+H106+H107+H108+H109+H110+H111+H112+H113</f>
        <v>131</v>
      </c>
      <c r="I119" s="33">
        <f>I89+I90+I91+I92+I93+I94+I95+I96+I97+I98+I99+I100+I101+I102+I103+I104+I105+I106+I107+I108+I109+I110+I111+I113</f>
        <v>5</v>
      </c>
      <c r="J119" s="32">
        <f>J89+J90+J91+J92+J93+J94+J95+J96+J97+J98+J99+J100+J101+J102+J103+J104+J105+J106+J107+J108+J109+J110+J111+J112+J113</f>
        <v>0</v>
      </c>
      <c r="K119" s="33">
        <f>K89+K90+K91+K92+K93+K94+K95+K96+K97+K98+K99+K100+K101+K102+K103+K104+K105+K106+K107+K108+K109+K110+K111+K113</f>
        <v>0</v>
      </c>
      <c r="L119" s="118">
        <f>D119+F119+H119+E119+G119+I119+J119+K119</f>
        <v>4302</v>
      </c>
    </row>
    <row r="121" spans="1:12" ht="15.75" x14ac:dyDescent="0.25">
      <c r="C121" s="152"/>
      <c r="D121" s="133"/>
      <c r="E121" s="133"/>
      <c r="F121" s="133"/>
      <c r="G121" s="133"/>
      <c r="H121" s="133"/>
      <c r="I121" s="133"/>
      <c r="J121" s="133"/>
      <c r="K121" s="133"/>
      <c r="L121" s="133"/>
    </row>
    <row r="122" spans="1:12" ht="15.75" x14ac:dyDescent="0.25">
      <c r="B122" s="134" t="s">
        <v>52</v>
      </c>
      <c r="D122" s="133"/>
      <c r="E122" s="133"/>
      <c r="F122" s="133"/>
      <c r="G122" s="133"/>
      <c r="H122" s="133"/>
      <c r="I122" s="133"/>
      <c r="J122" s="133"/>
      <c r="K122" s="133"/>
      <c r="L122" s="133"/>
    </row>
    <row r="123" spans="1:12" ht="15.75" thickBot="1" x14ac:dyDescent="0.3">
      <c r="A123" s="211" t="s">
        <v>47</v>
      </c>
      <c r="B123" s="211"/>
    </row>
    <row r="124" spans="1:12" ht="12.75" customHeight="1" x14ac:dyDescent="0.25">
      <c r="A124" s="212" t="s">
        <v>2</v>
      </c>
      <c r="B124" s="212" t="s">
        <v>3</v>
      </c>
      <c r="C124" s="212" t="s">
        <v>4</v>
      </c>
      <c r="D124" s="215" t="s">
        <v>5</v>
      </c>
      <c r="E124" s="216"/>
      <c r="F124" s="216"/>
      <c r="G124" s="216"/>
      <c r="H124" s="216"/>
      <c r="I124" s="216"/>
      <c r="J124" s="216"/>
      <c r="K124" s="217"/>
      <c r="L124" s="218" t="s">
        <v>6</v>
      </c>
    </row>
    <row r="125" spans="1:12" ht="39.75" customHeight="1" x14ac:dyDescent="0.25">
      <c r="A125" s="213"/>
      <c r="B125" s="213"/>
      <c r="C125" s="213"/>
      <c r="D125" s="221" t="s">
        <v>7</v>
      </c>
      <c r="E125" s="222"/>
      <c r="F125" s="222" t="s">
        <v>8</v>
      </c>
      <c r="G125" s="222"/>
      <c r="H125" s="222" t="s">
        <v>9</v>
      </c>
      <c r="I125" s="222"/>
      <c r="J125" s="222" t="s">
        <v>10</v>
      </c>
      <c r="K125" s="222"/>
      <c r="L125" s="219"/>
    </row>
    <row r="126" spans="1:12" ht="13.5" customHeight="1" thickBot="1" x14ac:dyDescent="0.3">
      <c r="A126" s="213"/>
      <c r="B126" s="213"/>
      <c r="C126" s="213"/>
      <c r="D126" s="223">
        <v>1</v>
      </c>
      <c r="E126" s="224"/>
      <c r="F126" s="224">
        <v>2</v>
      </c>
      <c r="G126" s="224"/>
      <c r="H126" s="224">
        <v>3</v>
      </c>
      <c r="I126" s="224"/>
      <c r="J126" s="224">
        <v>4</v>
      </c>
      <c r="K126" s="224"/>
      <c r="L126" s="220"/>
    </row>
    <row r="127" spans="1:12" ht="15.75" thickBot="1" x14ac:dyDescent="0.3">
      <c r="A127" s="214"/>
      <c r="B127" s="214"/>
      <c r="C127" s="214"/>
      <c r="D127" s="4" t="s">
        <v>11</v>
      </c>
      <c r="E127" s="5" t="s">
        <v>12</v>
      </c>
      <c r="F127" s="5" t="s">
        <v>11</v>
      </c>
      <c r="G127" s="5" t="s">
        <v>12</v>
      </c>
      <c r="H127" s="5" t="s">
        <v>11</v>
      </c>
      <c r="I127" s="5" t="s">
        <v>12</v>
      </c>
      <c r="J127" s="5" t="s">
        <v>11</v>
      </c>
      <c r="K127" s="5" t="s">
        <v>12</v>
      </c>
      <c r="L127" s="6"/>
    </row>
    <row r="128" spans="1:12" ht="15.75" x14ac:dyDescent="0.25">
      <c r="A128" s="7">
        <v>1</v>
      </c>
      <c r="B128" s="8" t="s">
        <v>13</v>
      </c>
      <c r="C128" s="9">
        <v>2</v>
      </c>
      <c r="D128" s="45">
        <v>108</v>
      </c>
      <c r="E128" s="21">
        <v>15</v>
      </c>
      <c r="F128" s="46">
        <v>33</v>
      </c>
      <c r="G128" s="21">
        <v>0</v>
      </c>
      <c r="H128" s="46">
        <v>13</v>
      </c>
      <c r="I128" s="21">
        <v>0</v>
      </c>
      <c r="J128" s="46">
        <v>0</v>
      </c>
      <c r="K128" s="21">
        <v>0</v>
      </c>
      <c r="L128" s="47">
        <f>SUM(D128:K128)</f>
        <v>169</v>
      </c>
    </row>
    <row r="129" spans="1:12" ht="15.75" x14ac:dyDescent="0.25">
      <c r="A129" s="7">
        <v>2</v>
      </c>
      <c r="B129" s="8" t="s">
        <v>14</v>
      </c>
      <c r="C129" s="9">
        <v>2</v>
      </c>
      <c r="D129" s="45">
        <v>99</v>
      </c>
      <c r="E129" s="21">
        <v>5</v>
      </c>
      <c r="F129" s="46">
        <v>29</v>
      </c>
      <c r="G129" s="21">
        <v>0</v>
      </c>
      <c r="H129" s="46">
        <v>8</v>
      </c>
      <c r="I129" s="21">
        <v>0</v>
      </c>
      <c r="J129" s="46">
        <v>0</v>
      </c>
      <c r="K129" s="21">
        <v>0</v>
      </c>
      <c r="L129" s="47">
        <f t="shared" ref="L129:L156" si="7">SUM(D129:K129)</f>
        <v>141</v>
      </c>
    </row>
    <row r="130" spans="1:12" ht="15.75" x14ac:dyDescent="0.25">
      <c r="A130" s="7">
        <v>3</v>
      </c>
      <c r="B130" s="8" t="s">
        <v>15</v>
      </c>
      <c r="C130" s="9">
        <v>2</v>
      </c>
      <c r="D130" s="45">
        <v>442</v>
      </c>
      <c r="E130" s="21">
        <v>27</v>
      </c>
      <c r="F130" s="46">
        <v>104</v>
      </c>
      <c r="G130" s="21">
        <v>2</v>
      </c>
      <c r="H130" s="46">
        <v>16</v>
      </c>
      <c r="I130" s="21">
        <v>0</v>
      </c>
      <c r="J130" s="46">
        <v>0</v>
      </c>
      <c r="K130" s="21">
        <v>0</v>
      </c>
      <c r="L130" s="47">
        <f t="shared" si="7"/>
        <v>591</v>
      </c>
    </row>
    <row r="131" spans="1:12" ht="15.75" x14ac:dyDescent="0.25">
      <c r="A131" s="7">
        <v>4</v>
      </c>
      <c r="B131" s="17" t="s">
        <v>16</v>
      </c>
      <c r="C131" s="9">
        <v>2</v>
      </c>
      <c r="D131" s="45">
        <v>26</v>
      </c>
      <c r="E131" s="21">
        <v>2</v>
      </c>
      <c r="F131" s="46">
        <v>8</v>
      </c>
      <c r="G131" s="21">
        <v>1</v>
      </c>
      <c r="H131" s="46">
        <v>0</v>
      </c>
      <c r="I131" s="21">
        <v>0</v>
      </c>
      <c r="J131" s="46">
        <v>0</v>
      </c>
      <c r="K131" s="21">
        <v>0</v>
      </c>
      <c r="L131" s="47">
        <f t="shared" si="7"/>
        <v>37</v>
      </c>
    </row>
    <row r="132" spans="1:12" ht="15.75" x14ac:dyDescent="0.25">
      <c r="A132" s="7">
        <v>5</v>
      </c>
      <c r="B132" s="8" t="s">
        <v>17</v>
      </c>
      <c r="C132" s="9">
        <v>2</v>
      </c>
      <c r="D132" s="45">
        <v>110</v>
      </c>
      <c r="E132" s="21">
        <v>16</v>
      </c>
      <c r="F132" s="46">
        <v>18</v>
      </c>
      <c r="G132" s="21">
        <v>0</v>
      </c>
      <c r="H132" s="46">
        <v>6</v>
      </c>
      <c r="I132" s="21">
        <v>0</v>
      </c>
      <c r="J132" s="46">
        <v>0</v>
      </c>
      <c r="K132" s="21">
        <v>0</v>
      </c>
      <c r="L132" s="47">
        <f t="shared" si="7"/>
        <v>150</v>
      </c>
    </row>
    <row r="133" spans="1:12" ht="15.75" x14ac:dyDescent="0.25">
      <c r="A133" s="7">
        <v>6</v>
      </c>
      <c r="B133" s="8" t="s">
        <v>18</v>
      </c>
      <c r="C133" s="9">
        <v>2</v>
      </c>
      <c r="D133" s="45">
        <v>107</v>
      </c>
      <c r="E133" s="21">
        <v>7</v>
      </c>
      <c r="F133" s="46">
        <v>37</v>
      </c>
      <c r="G133" s="21">
        <v>0</v>
      </c>
      <c r="H133" s="46">
        <v>30</v>
      </c>
      <c r="I133" s="21">
        <v>0</v>
      </c>
      <c r="J133" s="46">
        <v>0</v>
      </c>
      <c r="K133" s="21">
        <v>0</v>
      </c>
      <c r="L133" s="47">
        <f t="shared" si="7"/>
        <v>181</v>
      </c>
    </row>
    <row r="134" spans="1:12" ht="15.75" x14ac:dyDescent="0.25">
      <c r="A134" s="7">
        <v>7</v>
      </c>
      <c r="B134" s="8" t="s">
        <v>19</v>
      </c>
      <c r="C134" s="9">
        <v>2</v>
      </c>
      <c r="D134" s="45">
        <v>60</v>
      </c>
      <c r="E134" s="21">
        <v>2</v>
      </c>
      <c r="F134" s="46">
        <v>32</v>
      </c>
      <c r="G134" s="21">
        <v>0</v>
      </c>
      <c r="H134" s="46">
        <v>0</v>
      </c>
      <c r="I134" s="21">
        <v>0</v>
      </c>
      <c r="J134" s="46">
        <v>0</v>
      </c>
      <c r="K134" s="21">
        <v>0</v>
      </c>
      <c r="L134" s="47">
        <f t="shared" si="7"/>
        <v>94</v>
      </c>
    </row>
    <row r="135" spans="1:12" ht="15.75" x14ac:dyDescent="0.25">
      <c r="A135" s="7">
        <v>8</v>
      </c>
      <c r="B135" s="8" t="s">
        <v>20</v>
      </c>
      <c r="C135" s="9">
        <v>2</v>
      </c>
      <c r="D135" s="45">
        <v>92</v>
      </c>
      <c r="E135" s="21">
        <v>6</v>
      </c>
      <c r="F135" s="46">
        <v>16</v>
      </c>
      <c r="G135" s="21">
        <v>0</v>
      </c>
      <c r="H135" s="46">
        <v>5</v>
      </c>
      <c r="I135" s="21">
        <v>0</v>
      </c>
      <c r="J135" s="46">
        <v>0</v>
      </c>
      <c r="K135" s="21">
        <v>0</v>
      </c>
      <c r="L135" s="47">
        <f t="shared" si="7"/>
        <v>119</v>
      </c>
    </row>
    <row r="136" spans="1:12" ht="15.75" x14ac:dyDescent="0.25">
      <c r="A136" s="7">
        <v>9</v>
      </c>
      <c r="B136" s="8" t="s">
        <v>21</v>
      </c>
      <c r="C136" s="9">
        <v>2</v>
      </c>
      <c r="D136" s="45">
        <v>147</v>
      </c>
      <c r="E136" s="21">
        <v>5</v>
      </c>
      <c r="F136" s="46">
        <v>35</v>
      </c>
      <c r="G136" s="21">
        <v>2</v>
      </c>
      <c r="H136" s="46">
        <v>8</v>
      </c>
      <c r="I136" s="21">
        <v>0</v>
      </c>
      <c r="J136" s="46">
        <v>0</v>
      </c>
      <c r="K136" s="21">
        <v>0</v>
      </c>
      <c r="L136" s="47">
        <f t="shared" si="7"/>
        <v>197</v>
      </c>
    </row>
    <row r="137" spans="1:12" ht="15.75" x14ac:dyDescent="0.25">
      <c r="A137" s="7">
        <v>10</v>
      </c>
      <c r="B137" s="8" t="s">
        <v>22</v>
      </c>
      <c r="C137" s="9">
        <v>2</v>
      </c>
      <c r="D137" s="45">
        <v>109</v>
      </c>
      <c r="E137" s="21">
        <v>9</v>
      </c>
      <c r="F137" s="46">
        <v>34</v>
      </c>
      <c r="G137" s="21">
        <v>1</v>
      </c>
      <c r="H137" s="46">
        <v>17</v>
      </c>
      <c r="I137" s="21">
        <v>0</v>
      </c>
      <c r="J137" s="46">
        <v>0</v>
      </c>
      <c r="K137" s="21">
        <v>0</v>
      </c>
      <c r="L137" s="47">
        <f t="shared" si="7"/>
        <v>170</v>
      </c>
    </row>
    <row r="138" spans="1:12" ht="15.75" x14ac:dyDescent="0.25">
      <c r="A138" s="7">
        <v>11</v>
      </c>
      <c r="B138" s="8" t="s">
        <v>23</v>
      </c>
      <c r="C138" s="9">
        <v>2</v>
      </c>
      <c r="D138" s="45">
        <v>0</v>
      </c>
      <c r="E138" s="21">
        <v>0</v>
      </c>
      <c r="F138" s="46">
        <v>0</v>
      </c>
      <c r="G138" s="21">
        <v>0</v>
      </c>
      <c r="H138" s="46">
        <v>0</v>
      </c>
      <c r="I138" s="21">
        <v>0</v>
      </c>
      <c r="J138" s="46">
        <v>0</v>
      </c>
      <c r="K138" s="21">
        <v>0</v>
      </c>
      <c r="L138" s="47">
        <f t="shared" si="7"/>
        <v>0</v>
      </c>
    </row>
    <row r="139" spans="1:12" ht="15.75" x14ac:dyDescent="0.25">
      <c r="A139" s="7">
        <v>12</v>
      </c>
      <c r="B139" s="8" t="s">
        <v>24</v>
      </c>
      <c r="C139" s="9">
        <v>2</v>
      </c>
      <c r="D139" s="45">
        <v>173</v>
      </c>
      <c r="E139" s="21">
        <v>11</v>
      </c>
      <c r="F139" s="46">
        <v>49</v>
      </c>
      <c r="G139" s="21">
        <v>1</v>
      </c>
      <c r="H139" s="46">
        <v>11</v>
      </c>
      <c r="I139" s="21">
        <v>1</v>
      </c>
      <c r="J139" s="46">
        <v>0</v>
      </c>
      <c r="K139" s="21">
        <v>0</v>
      </c>
      <c r="L139" s="47">
        <f t="shared" si="7"/>
        <v>246</v>
      </c>
    </row>
    <row r="140" spans="1:12" ht="15.75" x14ac:dyDescent="0.25">
      <c r="A140" s="7">
        <v>13</v>
      </c>
      <c r="B140" s="8" t="s">
        <v>25</v>
      </c>
      <c r="C140" s="9">
        <v>2</v>
      </c>
      <c r="D140" s="45">
        <v>89</v>
      </c>
      <c r="E140" s="21">
        <v>3</v>
      </c>
      <c r="F140" s="46">
        <v>28</v>
      </c>
      <c r="G140" s="21">
        <v>0</v>
      </c>
      <c r="H140" s="46">
        <v>5</v>
      </c>
      <c r="I140" s="21">
        <v>0</v>
      </c>
      <c r="J140" s="46">
        <v>0</v>
      </c>
      <c r="K140" s="21">
        <v>0</v>
      </c>
      <c r="L140" s="47">
        <f t="shared" si="7"/>
        <v>125</v>
      </c>
    </row>
    <row r="141" spans="1:12" ht="15.75" x14ac:dyDescent="0.25">
      <c r="A141" s="7">
        <v>14</v>
      </c>
      <c r="B141" s="8" t="s">
        <v>26</v>
      </c>
      <c r="C141" s="9">
        <v>2</v>
      </c>
      <c r="D141" s="45">
        <v>305</v>
      </c>
      <c r="E141" s="21">
        <v>23</v>
      </c>
      <c r="F141" s="46">
        <v>76</v>
      </c>
      <c r="G141" s="21">
        <v>7</v>
      </c>
      <c r="H141" s="46">
        <v>25</v>
      </c>
      <c r="I141" s="21">
        <v>0</v>
      </c>
      <c r="J141" s="46">
        <v>0</v>
      </c>
      <c r="K141" s="21">
        <v>0</v>
      </c>
      <c r="L141" s="47">
        <f t="shared" si="7"/>
        <v>436</v>
      </c>
    </row>
    <row r="142" spans="1:12" ht="15.75" x14ac:dyDescent="0.25">
      <c r="A142" s="7">
        <v>15</v>
      </c>
      <c r="B142" s="8" t="s">
        <v>27</v>
      </c>
      <c r="C142" s="9">
        <v>2</v>
      </c>
      <c r="D142" s="45">
        <v>107</v>
      </c>
      <c r="E142" s="21">
        <v>5</v>
      </c>
      <c r="F142" s="46">
        <v>22</v>
      </c>
      <c r="G142" s="21">
        <v>0</v>
      </c>
      <c r="H142" s="46">
        <v>2</v>
      </c>
      <c r="I142" s="21">
        <v>0</v>
      </c>
      <c r="J142" s="46">
        <v>0</v>
      </c>
      <c r="K142" s="21">
        <v>0</v>
      </c>
      <c r="L142" s="47">
        <f t="shared" si="7"/>
        <v>136</v>
      </c>
    </row>
    <row r="143" spans="1:12" ht="15.75" x14ac:dyDescent="0.25">
      <c r="A143" s="7">
        <v>16</v>
      </c>
      <c r="B143" s="8" t="s">
        <v>28</v>
      </c>
      <c r="C143" s="9">
        <v>2</v>
      </c>
      <c r="D143" s="45">
        <v>81</v>
      </c>
      <c r="E143" s="21">
        <v>3</v>
      </c>
      <c r="F143" s="46">
        <v>15</v>
      </c>
      <c r="G143" s="21">
        <v>2</v>
      </c>
      <c r="H143" s="46">
        <v>2</v>
      </c>
      <c r="I143" s="21">
        <v>0</v>
      </c>
      <c r="J143" s="46">
        <v>0</v>
      </c>
      <c r="K143" s="21">
        <v>0</v>
      </c>
      <c r="L143" s="47">
        <f t="shared" si="7"/>
        <v>103</v>
      </c>
    </row>
    <row r="144" spans="1:12" ht="15.75" x14ac:dyDescent="0.25">
      <c r="A144" s="7">
        <v>17</v>
      </c>
      <c r="B144" s="8" t="s">
        <v>29</v>
      </c>
      <c r="C144" s="9">
        <v>2</v>
      </c>
      <c r="D144" s="45">
        <v>68</v>
      </c>
      <c r="E144" s="21">
        <v>1</v>
      </c>
      <c r="F144" s="46">
        <v>17</v>
      </c>
      <c r="G144" s="21">
        <v>0</v>
      </c>
      <c r="H144" s="46">
        <v>3</v>
      </c>
      <c r="I144" s="21">
        <v>0</v>
      </c>
      <c r="J144" s="46">
        <v>0</v>
      </c>
      <c r="K144" s="21">
        <v>0</v>
      </c>
      <c r="L144" s="47">
        <f t="shared" si="7"/>
        <v>89</v>
      </c>
    </row>
    <row r="145" spans="1:12" ht="15.75" x14ac:dyDescent="0.25">
      <c r="A145" s="7">
        <v>18</v>
      </c>
      <c r="B145" s="8" t="s">
        <v>30</v>
      </c>
      <c r="C145" s="9">
        <v>2</v>
      </c>
      <c r="D145" s="45">
        <v>42</v>
      </c>
      <c r="E145" s="21">
        <v>5</v>
      </c>
      <c r="F145" s="46">
        <v>16</v>
      </c>
      <c r="G145" s="21">
        <v>1</v>
      </c>
      <c r="H145" s="46">
        <v>2</v>
      </c>
      <c r="I145" s="21">
        <v>0</v>
      </c>
      <c r="J145" s="46">
        <v>0</v>
      </c>
      <c r="K145" s="21">
        <v>0</v>
      </c>
      <c r="L145" s="47">
        <f t="shared" si="7"/>
        <v>66</v>
      </c>
    </row>
    <row r="146" spans="1:12" ht="15.75" x14ac:dyDescent="0.25">
      <c r="A146" s="7">
        <v>19</v>
      </c>
      <c r="B146" s="8" t="s">
        <v>31</v>
      </c>
      <c r="C146" s="9">
        <v>2</v>
      </c>
      <c r="D146" s="45">
        <v>146</v>
      </c>
      <c r="E146" s="21">
        <v>9</v>
      </c>
      <c r="F146" s="46">
        <v>45</v>
      </c>
      <c r="G146" s="21">
        <v>2</v>
      </c>
      <c r="H146" s="46">
        <v>6</v>
      </c>
      <c r="I146" s="21">
        <v>0</v>
      </c>
      <c r="J146" s="46">
        <v>0</v>
      </c>
      <c r="K146" s="21">
        <v>0</v>
      </c>
      <c r="L146" s="47">
        <f t="shared" si="7"/>
        <v>208</v>
      </c>
    </row>
    <row r="147" spans="1:12" ht="15.75" x14ac:dyDescent="0.25">
      <c r="A147" s="7">
        <v>20</v>
      </c>
      <c r="B147" s="8" t="s">
        <v>32</v>
      </c>
      <c r="C147" s="9">
        <v>2</v>
      </c>
      <c r="D147" s="45">
        <v>14</v>
      </c>
      <c r="E147" s="21">
        <v>1</v>
      </c>
      <c r="F147" s="46">
        <v>9</v>
      </c>
      <c r="G147" s="21">
        <v>2</v>
      </c>
      <c r="H147" s="46">
        <v>0</v>
      </c>
      <c r="I147" s="21">
        <v>0</v>
      </c>
      <c r="J147" s="46">
        <v>0</v>
      </c>
      <c r="K147" s="21">
        <v>0</v>
      </c>
      <c r="L147" s="47">
        <f t="shared" si="7"/>
        <v>26</v>
      </c>
    </row>
    <row r="148" spans="1:12" ht="15.75" x14ac:dyDescent="0.25">
      <c r="A148" s="7">
        <v>21</v>
      </c>
      <c r="B148" s="8" t="s">
        <v>33</v>
      </c>
      <c r="C148" s="9">
        <v>2</v>
      </c>
      <c r="D148" s="45">
        <v>97</v>
      </c>
      <c r="E148" s="21">
        <v>12</v>
      </c>
      <c r="F148" s="46">
        <v>29</v>
      </c>
      <c r="G148" s="21">
        <v>0</v>
      </c>
      <c r="H148" s="46">
        <v>7</v>
      </c>
      <c r="I148" s="21">
        <v>0</v>
      </c>
      <c r="J148" s="46">
        <v>0</v>
      </c>
      <c r="K148" s="21">
        <v>0</v>
      </c>
      <c r="L148" s="47">
        <f t="shared" si="7"/>
        <v>145</v>
      </c>
    </row>
    <row r="149" spans="1:12" ht="15.75" x14ac:dyDescent="0.25">
      <c r="A149" s="7">
        <v>22</v>
      </c>
      <c r="B149" s="8" t="s">
        <v>34</v>
      </c>
      <c r="C149" s="9">
        <v>2</v>
      </c>
      <c r="D149" s="45">
        <v>109</v>
      </c>
      <c r="E149" s="21">
        <v>13</v>
      </c>
      <c r="F149" s="46">
        <v>37</v>
      </c>
      <c r="G149" s="21">
        <v>1</v>
      </c>
      <c r="H149" s="46">
        <v>6</v>
      </c>
      <c r="I149" s="21">
        <v>0</v>
      </c>
      <c r="J149" s="46">
        <v>0</v>
      </c>
      <c r="K149" s="21">
        <v>0</v>
      </c>
      <c r="L149" s="47">
        <f t="shared" si="7"/>
        <v>166</v>
      </c>
    </row>
    <row r="150" spans="1:12" ht="15.75" x14ac:dyDescent="0.25">
      <c r="A150" s="7">
        <v>23</v>
      </c>
      <c r="B150" s="8" t="s">
        <v>35</v>
      </c>
      <c r="C150" s="9">
        <v>2</v>
      </c>
      <c r="D150" s="45">
        <v>30</v>
      </c>
      <c r="E150" s="21">
        <v>4</v>
      </c>
      <c r="F150" s="46">
        <v>23</v>
      </c>
      <c r="G150" s="21">
        <v>0</v>
      </c>
      <c r="H150" s="46">
        <v>4</v>
      </c>
      <c r="I150" s="21">
        <v>0</v>
      </c>
      <c r="J150" s="46">
        <v>0</v>
      </c>
      <c r="K150" s="21">
        <v>0</v>
      </c>
      <c r="L150" s="47">
        <f t="shared" si="7"/>
        <v>61</v>
      </c>
    </row>
    <row r="151" spans="1:12" ht="15.75" x14ac:dyDescent="0.25">
      <c r="A151" s="7">
        <v>24</v>
      </c>
      <c r="B151" s="8" t="s">
        <v>36</v>
      </c>
      <c r="C151" s="9">
        <v>2</v>
      </c>
      <c r="D151" s="45">
        <v>68</v>
      </c>
      <c r="E151" s="21">
        <v>7</v>
      </c>
      <c r="F151" s="46">
        <v>14</v>
      </c>
      <c r="G151" s="21">
        <v>0</v>
      </c>
      <c r="H151" s="46">
        <v>6</v>
      </c>
      <c r="I151" s="21">
        <v>0</v>
      </c>
      <c r="J151" s="46">
        <v>0</v>
      </c>
      <c r="K151" s="21">
        <v>0</v>
      </c>
      <c r="L151" s="47">
        <f t="shared" si="7"/>
        <v>95</v>
      </c>
    </row>
    <row r="152" spans="1:12" ht="15.75" x14ac:dyDescent="0.25">
      <c r="A152" s="7">
        <v>25</v>
      </c>
      <c r="B152" s="18" t="s">
        <v>37</v>
      </c>
      <c r="C152" s="19">
        <v>2</v>
      </c>
      <c r="D152" s="45">
        <v>169</v>
      </c>
      <c r="E152" s="21">
        <v>10</v>
      </c>
      <c r="F152" s="46">
        <v>32</v>
      </c>
      <c r="G152" s="21">
        <v>2</v>
      </c>
      <c r="H152" s="46">
        <v>6</v>
      </c>
      <c r="I152" s="21">
        <v>0</v>
      </c>
      <c r="J152" s="46">
        <v>0</v>
      </c>
      <c r="K152" s="21">
        <v>0</v>
      </c>
      <c r="L152" s="47">
        <f t="shared" si="7"/>
        <v>219</v>
      </c>
    </row>
    <row r="153" spans="1:12" ht="15.75" x14ac:dyDescent="0.25">
      <c r="A153" s="7">
        <v>26</v>
      </c>
      <c r="B153" s="8" t="s">
        <v>38</v>
      </c>
      <c r="C153" s="22">
        <v>2</v>
      </c>
      <c r="D153" s="45">
        <v>64</v>
      </c>
      <c r="E153" s="21">
        <v>3</v>
      </c>
      <c r="F153" s="46">
        <v>24</v>
      </c>
      <c r="G153" s="21">
        <v>2</v>
      </c>
      <c r="H153" s="46">
        <v>11</v>
      </c>
      <c r="I153" s="21">
        <v>0</v>
      </c>
      <c r="J153" s="46">
        <v>0</v>
      </c>
      <c r="K153" s="21">
        <v>0</v>
      </c>
      <c r="L153" s="47">
        <f t="shared" si="7"/>
        <v>104</v>
      </c>
    </row>
    <row r="154" spans="1:12" ht="15.75" x14ac:dyDescent="0.25">
      <c r="A154" s="7">
        <v>27</v>
      </c>
      <c r="B154" s="18" t="s">
        <v>39</v>
      </c>
      <c r="C154" s="22">
        <v>2</v>
      </c>
      <c r="D154" s="45">
        <v>0</v>
      </c>
      <c r="E154" s="45">
        <v>0</v>
      </c>
      <c r="F154" s="45">
        <v>0</v>
      </c>
      <c r="G154" s="45">
        <v>0</v>
      </c>
      <c r="H154" s="45">
        <v>0</v>
      </c>
      <c r="I154" s="45">
        <v>0</v>
      </c>
      <c r="J154" s="45">
        <v>0</v>
      </c>
      <c r="K154" s="45">
        <v>0</v>
      </c>
      <c r="L154" s="47">
        <f t="shared" si="7"/>
        <v>0</v>
      </c>
    </row>
    <row r="155" spans="1:12" ht="15.75" x14ac:dyDescent="0.25">
      <c r="A155" s="7">
        <v>28</v>
      </c>
      <c r="B155" s="18" t="s">
        <v>40</v>
      </c>
      <c r="C155" s="22">
        <v>2</v>
      </c>
      <c r="D155" s="45">
        <v>0</v>
      </c>
      <c r="E155" s="45">
        <v>0</v>
      </c>
      <c r="F155" s="45">
        <v>0</v>
      </c>
      <c r="G155" s="45">
        <v>0</v>
      </c>
      <c r="H155" s="45">
        <v>0</v>
      </c>
      <c r="I155" s="45">
        <v>0</v>
      </c>
      <c r="J155" s="45">
        <v>0</v>
      </c>
      <c r="K155" s="45">
        <v>0</v>
      </c>
      <c r="L155" s="47">
        <f t="shared" si="7"/>
        <v>0</v>
      </c>
    </row>
    <row r="156" spans="1:12" ht="16.5" thickBot="1" x14ac:dyDescent="0.3">
      <c r="A156" s="7">
        <v>29</v>
      </c>
      <c r="B156" s="18" t="s">
        <v>41</v>
      </c>
      <c r="C156" s="25">
        <v>2</v>
      </c>
      <c r="D156" s="45">
        <v>0</v>
      </c>
      <c r="E156" s="45">
        <v>0</v>
      </c>
      <c r="F156" s="45">
        <v>0</v>
      </c>
      <c r="G156" s="45">
        <v>0</v>
      </c>
      <c r="H156" s="45">
        <v>0</v>
      </c>
      <c r="I156" s="45">
        <v>0</v>
      </c>
      <c r="J156" s="45">
        <v>0</v>
      </c>
      <c r="K156" s="45">
        <v>0</v>
      </c>
      <c r="L156" s="47">
        <f t="shared" si="7"/>
        <v>0</v>
      </c>
    </row>
    <row r="157" spans="1:12" ht="16.5" thickBot="1" x14ac:dyDescent="0.3">
      <c r="A157" s="225" t="s">
        <v>42</v>
      </c>
      <c r="B157" s="226"/>
      <c r="C157" s="26">
        <v>2</v>
      </c>
      <c r="D157" s="179">
        <f>SUM(D128:D156)</f>
        <v>2862</v>
      </c>
      <c r="E157" s="55">
        <f t="shared" ref="E157:K157" si="8">SUM(E128:E156)</f>
        <v>204</v>
      </c>
      <c r="F157" s="27">
        <f t="shared" si="8"/>
        <v>782</v>
      </c>
      <c r="G157" s="55">
        <f t="shared" si="8"/>
        <v>26</v>
      </c>
      <c r="H157" s="56">
        <f t="shared" si="8"/>
        <v>199</v>
      </c>
      <c r="I157" s="57">
        <f t="shared" si="8"/>
        <v>1</v>
      </c>
      <c r="J157" s="56">
        <f t="shared" si="8"/>
        <v>0</v>
      </c>
      <c r="K157" s="57">
        <f t="shared" si="8"/>
        <v>0</v>
      </c>
      <c r="L157" s="118">
        <f>D157+F157+H157+J157+E157+G157+I157+K157</f>
        <v>4074</v>
      </c>
    </row>
    <row r="158" spans="1:12" ht="16.5" thickBot="1" x14ac:dyDescent="0.3">
      <c r="A158" s="227" t="s">
        <v>43</v>
      </c>
      <c r="B158" s="228"/>
      <c r="C158" s="32">
        <v>2</v>
      </c>
      <c r="D158" s="32">
        <f>D128+D129+D130+D131+D132+D133+D134+D135+D136+D137+D138+D139+D140+D141+D142+D143+D144+D145+D146+D147+D148+D149+D150+D151+D152</f>
        <v>2798</v>
      </c>
      <c r="E158" s="33">
        <f>E128+E129+E130+E131+E132+E133+E134+E135+E136+E137+E138+E139+E140+E141+E142+E143+E144+E145+E146+E147+E148+E149+E150+E151+E152</f>
        <v>201</v>
      </c>
      <c r="F158" s="32">
        <f>SUM(F128:F152)</f>
        <v>758</v>
      </c>
      <c r="G158" s="33">
        <f>G128+G129+G130+G131+G132+G133+G134+G135+G136+G137+G138+G139+G140+G141+G142+G143+G144+G145+G146+G147+G148+G149+G150+G151+G152</f>
        <v>24</v>
      </c>
      <c r="H158" s="32">
        <f>H128+H129+H130+H131+H132+H133+H134+H135+H136+H137+H138+H139+H140+H141+H142+H143+H144+H145+H146+H147+H148+H149+H150+H151+H152</f>
        <v>188</v>
      </c>
      <c r="I158" s="33">
        <f>I128+I129+I130+I131+I132+I133+I134+I135+I136+I137+I138+I139+I140+I141+I142+I143+I144+I145+I146+I147+I148+I149+I150+I151+I152</f>
        <v>1</v>
      </c>
      <c r="J158" s="32">
        <f>J128+J129+J130+J131+J132+J133+J134+J135+J136+J137+J138+J139+J140+J141+J142+J143+J144+J145+J146+J147+J148+J149+J150+J151+J152</f>
        <v>0</v>
      </c>
      <c r="K158" s="33">
        <f>K128+K129+K130+K131+K132+K133+K134+K135+K136+K137+K138+K139+K140+K141+K142+K143+K144+K145+K146+K147+K148+K149+K150+K151+K152</f>
        <v>0</v>
      </c>
      <c r="L158" s="58">
        <f>D158+F158+H158+J158+E158+G158+I158+K158</f>
        <v>3970</v>
      </c>
    </row>
    <row r="159" spans="1:12" ht="15.75" thickBot="1" x14ac:dyDescent="0.3"/>
    <row r="160" spans="1:12" ht="16.5" thickBot="1" x14ac:dyDescent="0.3">
      <c r="D160" s="183">
        <f>SUM(D128:D156)</f>
        <v>2862</v>
      </c>
      <c r="E160" s="133"/>
      <c r="F160" s="183">
        <f>SUM(F128:F156)</f>
        <v>782</v>
      </c>
      <c r="G160" s="133"/>
      <c r="H160" s="183">
        <f>SUM(H128:H156)</f>
        <v>199</v>
      </c>
      <c r="I160" s="133"/>
      <c r="J160" s="183">
        <f>SUM(J128:J156)</f>
        <v>0</v>
      </c>
      <c r="K160" s="133"/>
      <c r="L160" s="183">
        <f>D160+F160+H160</f>
        <v>3843</v>
      </c>
    </row>
    <row r="161" spans="1:12" x14ac:dyDescent="0.25">
      <c r="B161" s="2" t="s">
        <v>52</v>
      </c>
      <c r="C161" s="2"/>
      <c r="D161" s="2"/>
      <c r="E161" s="2"/>
    </row>
    <row r="162" spans="1:12" ht="15.75" thickBot="1" x14ac:dyDescent="0.3">
      <c r="A162" s="233" t="s">
        <v>48</v>
      </c>
      <c r="B162" s="211"/>
    </row>
    <row r="163" spans="1:12" ht="12.75" customHeight="1" x14ac:dyDescent="0.25">
      <c r="A163" s="212" t="s">
        <v>2</v>
      </c>
      <c r="B163" s="212" t="s">
        <v>3</v>
      </c>
      <c r="C163" s="212" t="s">
        <v>4</v>
      </c>
      <c r="D163" s="215" t="s">
        <v>5</v>
      </c>
      <c r="E163" s="216"/>
      <c r="F163" s="216"/>
      <c r="G163" s="216"/>
      <c r="H163" s="216"/>
      <c r="I163" s="216"/>
      <c r="J163" s="216"/>
      <c r="K163" s="217"/>
      <c r="L163" s="218" t="s">
        <v>6</v>
      </c>
    </row>
    <row r="164" spans="1:12" ht="24" customHeight="1" x14ac:dyDescent="0.25">
      <c r="A164" s="213"/>
      <c r="B164" s="213"/>
      <c r="C164" s="213"/>
      <c r="D164" s="221" t="s">
        <v>7</v>
      </c>
      <c r="E164" s="222"/>
      <c r="F164" s="222" t="s">
        <v>8</v>
      </c>
      <c r="G164" s="222"/>
      <c r="H164" s="222" t="s">
        <v>9</v>
      </c>
      <c r="I164" s="222"/>
      <c r="J164" s="222" t="s">
        <v>10</v>
      </c>
      <c r="K164" s="222"/>
      <c r="L164" s="219"/>
    </row>
    <row r="165" spans="1:12" ht="13.5" customHeight="1" thickBot="1" x14ac:dyDescent="0.3">
      <c r="A165" s="213"/>
      <c r="B165" s="213"/>
      <c r="C165" s="213"/>
      <c r="D165" s="223">
        <v>1</v>
      </c>
      <c r="E165" s="224"/>
      <c r="F165" s="224">
        <v>2</v>
      </c>
      <c r="G165" s="224"/>
      <c r="H165" s="224">
        <v>3</v>
      </c>
      <c r="I165" s="224"/>
      <c r="J165" s="224">
        <v>4</v>
      </c>
      <c r="K165" s="224"/>
      <c r="L165" s="220"/>
    </row>
    <row r="166" spans="1:12" ht="15.75" thickBot="1" x14ac:dyDescent="0.3">
      <c r="A166" s="214"/>
      <c r="B166" s="214"/>
      <c r="C166" s="214"/>
      <c r="D166" s="4" t="s">
        <v>11</v>
      </c>
      <c r="E166" s="5" t="s">
        <v>12</v>
      </c>
      <c r="F166" s="5" t="s">
        <v>11</v>
      </c>
      <c r="G166" s="5" t="s">
        <v>12</v>
      </c>
      <c r="H166" s="5" t="s">
        <v>11</v>
      </c>
      <c r="I166" s="5" t="s">
        <v>12</v>
      </c>
      <c r="J166" s="5" t="s">
        <v>11</v>
      </c>
      <c r="K166" s="5" t="s">
        <v>12</v>
      </c>
      <c r="L166" s="292"/>
    </row>
    <row r="167" spans="1:12" ht="15.75" x14ac:dyDescent="0.25">
      <c r="A167" s="7">
        <v>1</v>
      </c>
      <c r="B167" s="8" t="s">
        <v>13</v>
      </c>
      <c r="C167" s="9">
        <v>2</v>
      </c>
      <c r="D167" s="59">
        <f>D9+D49+D89+D128</f>
        <v>494</v>
      </c>
      <c r="E167" s="59">
        <f t="shared" ref="E167:K167" si="9">E9+E49+E89+E128</f>
        <v>37</v>
      </c>
      <c r="F167" s="59">
        <f t="shared" ref="F167:F195" si="10">F9+F49+F89+F128</f>
        <v>158</v>
      </c>
      <c r="G167" s="59">
        <f t="shared" si="9"/>
        <v>4</v>
      </c>
      <c r="H167" s="59">
        <f t="shared" si="9"/>
        <v>31</v>
      </c>
      <c r="I167" s="59">
        <f t="shared" si="9"/>
        <v>2</v>
      </c>
      <c r="J167" s="59">
        <f t="shared" si="9"/>
        <v>0</v>
      </c>
      <c r="K167" s="289">
        <f t="shared" si="9"/>
        <v>0</v>
      </c>
      <c r="L167" s="293">
        <f>SUM(D167:K167)</f>
        <v>726</v>
      </c>
    </row>
    <row r="168" spans="1:12" ht="15.75" x14ac:dyDescent="0.25">
      <c r="A168" s="7">
        <v>2</v>
      </c>
      <c r="B168" s="8" t="s">
        <v>14</v>
      </c>
      <c r="C168" s="9">
        <v>2</v>
      </c>
      <c r="D168" s="59">
        <f t="shared" ref="D168:D195" si="11">D10+D50+D90+D129</f>
        <v>403</v>
      </c>
      <c r="E168" s="59">
        <f t="shared" ref="E168:E195" si="12">E10+E50+E90+E129</f>
        <v>26</v>
      </c>
      <c r="F168" s="59">
        <f t="shared" si="10"/>
        <v>114</v>
      </c>
      <c r="G168" s="59">
        <f t="shared" ref="G168:K177" si="13">G10+G50+G90+G129</f>
        <v>1</v>
      </c>
      <c r="H168" s="59">
        <f t="shared" si="13"/>
        <v>37</v>
      </c>
      <c r="I168" s="59">
        <f t="shared" si="13"/>
        <v>0</v>
      </c>
      <c r="J168" s="59">
        <f t="shared" si="13"/>
        <v>0</v>
      </c>
      <c r="K168" s="289">
        <f t="shared" si="13"/>
        <v>0</v>
      </c>
      <c r="L168" s="294">
        <f>SUM(D168:K168)</f>
        <v>581</v>
      </c>
    </row>
    <row r="169" spans="1:12" ht="15.75" x14ac:dyDescent="0.25">
      <c r="A169" s="7">
        <v>3</v>
      </c>
      <c r="B169" s="8" t="s">
        <v>15</v>
      </c>
      <c r="C169" s="9">
        <v>2</v>
      </c>
      <c r="D169" s="59">
        <f t="shared" si="11"/>
        <v>1951</v>
      </c>
      <c r="E169" s="59">
        <f t="shared" si="12"/>
        <v>84</v>
      </c>
      <c r="F169" s="59">
        <f t="shared" si="10"/>
        <v>551</v>
      </c>
      <c r="G169" s="59">
        <f t="shared" si="13"/>
        <v>14</v>
      </c>
      <c r="H169" s="59">
        <f t="shared" si="13"/>
        <v>78</v>
      </c>
      <c r="I169" s="59">
        <f t="shared" si="13"/>
        <v>1</v>
      </c>
      <c r="J169" s="59">
        <f t="shared" si="13"/>
        <v>0</v>
      </c>
      <c r="K169" s="289">
        <f t="shared" si="13"/>
        <v>0</v>
      </c>
      <c r="L169" s="294">
        <f t="shared" ref="L169:L195" si="14">SUM(D169:K169)</f>
        <v>2679</v>
      </c>
    </row>
    <row r="170" spans="1:12" ht="15.75" x14ac:dyDescent="0.25">
      <c r="A170" s="7">
        <v>4</v>
      </c>
      <c r="B170" s="17" t="s">
        <v>16</v>
      </c>
      <c r="C170" s="9">
        <v>2</v>
      </c>
      <c r="D170" s="59">
        <f t="shared" si="11"/>
        <v>136</v>
      </c>
      <c r="E170" s="59">
        <f t="shared" si="12"/>
        <v>8</v>
      </c>
      <c r="F170" s="59">
        <f t="shared" si="10"/>
        <v>42</v>
      </c>
      <c r="G170" s="59">
        <f t="shared" si="13"/>
        <v>3</v>
      </c>
      <c r="H170" s="59">
        <f t="shared" si="13"/>
        <v>2</v>
      </c>
      <c r="I170" s="59">
        <f t="shared" si="13"/>
        <v>0</v>
      </c>
      <c r="J170" s="59">
        <f t="shared" si="13"/>
        <v>0</v>
      </c>
      <c r="K170" s="289">
        <f t="shared" si="13"/>
        <v>0</v>
      </c>
      <c r="L170" s="294">
        <f t="shared" si="14"/>
        <v>191</v>
      </c>
    </row>
    <row r="171" spans="1:12" ht="15.75" x14ac:dyDescent="0.25">
      <c r="A171" s="7">
        <v>5</v>
      </c>
      <c r="B171" s="8" t="s">
        <v>17</v>
      </c>
      <c r="C171" s="9">
        <v>2</v>
      </c>
      <c r="D171" s="59">
        <f t="shared" si="11"/>
        <v>478</v>
      </c>
      <c r="E171" s="59">
        <f t="shared" si="12"/>
        <v>60</v>
      </c>
      <c r="F171" s="59">
        <f t="shared" si="10"/>
        <v>99</v>
      </c>
      <c r="G171" s="59">
        <f t="shared" si="13"/>
        <v>1</v>
      </c>
      <c r="H171" s="59">
        <f t="shared" si="13"/>
        <v>23</v>
      </c>
      <c r="I171" s="59">
        <f t="shared" si="13"/>
        <v>1</v>
      </c>
      <c r="J171" s="59">
        <f t="shared" si="13"/>
        <v>0</v>
      </c>
      <c r="K171" s="289">
        <f t="shared" si="13"/>
        <v>0</v>
      </c>
      <c r="L171" s="294">
        <f t="shared" si="14"/>
        <v>662</v>
      </c>
    </row>
    <row r="172" spans="1:12" ht="15.75" x14ac:dyDescent="0.25">
      <c r="A172" s="7">
        <v>6</v>
      </c>
      <c r="B172" s="8" t="s">
        <v>18</v>
      </c>
      <c r="C172" s="9">
        <v>2</v>
      </c>
      <c r="D172" s="59">
        <f t="shared" si="11"/>
        <v>607</v>
      </c>
      <c r="E172" s="59">
        <f t="shared" si="12"/>
        <v>30</v>
      </c>
      <c r="F172" s="59">
        <f t="shared" si="10"/>
        <v>194</v>
      </c>
      <c r="G172" s="59">
        <f t="shared" si="13"/>
        <v>10</v>
      </c>
      <c r="H172" s="59">
        <f t="shared" si="13"/>
        <v>81</v>
      </c>
      <c r="I172" s="59">
        <f t="shared" si="13"/>
        <v>0</v>
      </c>
      <c r="J172" s="59">
        <f t="shared" si="13"/>
        <v>0</v>
      </c>
      <c r="K172" s="289">
        <f t="shared" si="13"/>
        <v>0</v>
      </c>
      <c r="L172" s="294">
        <f t="shared" si="14"/>
        <v>922</v>
      </c>
    </row>
    <row r="173" spans="1:12" ht="15.75" x14ac:dyDescent="0.25">
      <c r="A173" s="7">
        <v>7</v>
      </c>
      <c r="B173" s="8" t="s">
        <v>19</v>
      </c>
      <c r="C173" s="9">
        <v>2</v>
      </c>
      <c r="D173" s="59">
        <f t="shared" si="11"/>
        <v>346</v>
      </c>
      <c r="E173" s="59">
        <f t="shared" si="12"/>
        <v>23</v>
      </c>
      <c r="F173" s="59">
        <f t="shared" si="10"/>
        <v>114</v>
      </c>
      <c r="G173" s="59">
        <f t="shared" si="13"/>
        <v>8</v>
      </c>
      <c r="H173" s="59">
        <f t="shared" si="13"/>
        <v>7</v>
      </c>
      <c r="I173" s="59">
        <f t="shared" si="13"/>
        <v>0</v>
      </c>
      <c r="J173" s="59">
        <f t="shared" si="13"/>
        <v>0</v>
      </c>
      <c r="K173" s="289">
        <f t="shared" si="13"/>
        <v>0</v>
      </c>
      <c r="L173" s="294">
        <f t="shared" si="14"/>
        <v>498</v>
      </c>
    </row>
    <row r="174" spans="1:12" ht="15.75" x14ac:dyDescent="0.25">
      <c r="A174" s="7">
        <v>8</v>
      </c>
      <c r="B174" s="8" t="s">
        <v>20</v>
      </c>
      <c r="C174" s="9">
        <v>2</v>
      </c>
      <c r="D174" s="59">
        <f t="shared" si="11"/>
        <v>379</v>
      </c>
      <c r="E174" s="59">
        <f t="shared" si="12"/>
        <v>31</v>
      </c>
      <c r="F174" s="59">
        <f t="shared" si="10"/>
        <v>73</v>
      </c>
      <c r="G174" s="59">
        <f t="shared" si="13"/>
        <v>2</v>
      </c>
      <c r="H174" s="59">
        <f t="shared" si="13"/>
        <v>15</v>
      </c>
      <c r="I174" s="59">
        <f t="shared" si="13"/>
        <v>0</v>
      </c>
      <c r="J174" s="59">
        <f t="shared" si="13"/>
        <v>0</v>
      </c>
      <c r="K174" s="289">
        <f t="shared" si="13"/>
        <v>0</v>
      </c>
      <c r="L174" s="294">
        <f t="shared" si="14"/>
        <v>500</v>
      </c>
    </row>
    <row r="175" spans="1:12" ht="15.75" x14ac:dyDescent="0.25">
      <c r="A175" s="7">
        <v>9</v>
      </c>
      <c r="B175" s="8" t="s">
        <v>21</v>
      </c>
      <c r="C175" s="9">
        <v>2</v>
      </c>
      <c r="D175" s="59">
        <f t="shared" si="11"/>
        <v>624</v>
      </c>
      <c r="E175" s="59">
        <f t="shared" si="12"/>
        <v>33</v>
      </c>
      <c r="F175" s="59">
        <f t="shared" si="10"/>
        <v>133</v>
      </c>
      <c r="G175" s="59">
        <f t="shared" si="13"/>
        <v>5</v>
      </c>
      <c r="H175" s="59">
        <f t="shared" si="13"/>
        <v>44</v>
      </c>
      <c r="I175" s="59">
        <f t="shared" si="13"/>
        <v>0</v>
      </c>
      <c r="J175" s="59">
        <f t="shared" si="13"/>
        <v>0</v>
      </c>
      <c r="K175" s="289">
        <f t="shared" si="13"/>
        <v>0</v>
      </c>
      <c r="L175" s="294">
        <f t="shared" si="14"/>
        <v>839</v>
      </c>
    </row>
    <row r="176" spans="1:12" ht="15.75" x14ac:dyDescent="0.25">
      <c r="A176" s="7">
        <v>10</v>
      </c>
      <c r="B176" s="8" t="s">
        <v>22</v>
      </c>
      <c r="C176" s="9">
        <v>2</v>
      </c>
      <c r="D176" s="59">
        <f t="shared" si="11"/>
        <v>489</v>
      </c>
      <c r="E176" s="59">
        <f t="shared" si="12"/>
        <v>25</v>
      </c>
      <c r="F176" s="59">
        <f t="shared" si="10"/>
        <v>123</v>
      </c>
      <c r="G176" s="59">
        <f t="shared" si="13"/>
        <v>2</v>
      </c>
      <c r="H176" s="59">
        <f t="shared" si="13"/>
        <v>80</v>
      </c>
      <c r="I176" s="59">
        <f t="shared" si="13"/>
        <v>0</v>
      </c>
      <c r="J176" s="59">
        <f t="shared" si="13"/>
        <v>0</v>
      </c>
      <c r="K176" s="289">
        <f t="shared" si="13"/>
        <v>0</v>
      </c>
      <c r="L176" s="294">
        <f t="shared" si="14"/>
        <v>719</v>
      </c>
    </row>
    <row r="177" spans="1:12" ht="15.75" x14ac:dyDescent="0.25">
      <c r="A177" s="7">
        <v>11</v>
      </c>
      <c r="B177" s="8" t="s">
        <v>23</v>
      </c>
      <c r="C177" s="9">
        <v>2</v>
      </c>
      <c r="D177" s="59">
        <f t="shared" si="11"/>
        <v>0</v>
      </c>
      <c r="E177" s="59">
        <f t="shared" si="12"/>
        <v>0</v>
      </c>
      <c r="F177" s="59">
        <f t="shared" si="10"/>
        <v>0</v>
      </c>
      <c r="G177" s="59">
        <f t="shared" si="13"/>
        <v>0</v>
      </c>
      <c r="H177" s="59">
        <f t="shared" si="13"/>
        <v>0</v>
      </c>
      <c r="I177" s="59">
        <f t="shared" si="13"/>
        <v>0</v>
      </c>
      <c r="J177" s="59">
        <f t="shared" si="13"/>
        <v>0</v>
      </c>
      <c r="K177" s="289">
        <f t="shared" si="13"/>
        <v>0</v>
      </c>
      <c r="L177" s="294">
        <f t="shared" si="14"/>
        <v>0</v>
      </c>
    </row>
    <row r="178" spans="1:12" ht="15.75" x14ac:dyDescent="0.25">
      <c r="A178" s="7">
        <v>12</v>
      </c>
      <c r="B178" s="8" t="s">
        <v>24</v>
      </c>
      <c r="C178" s="9">
        <v>2</v>
      </c>
      <c r="D178" s="59">
        <f t="shared" si="11"/>
        <v>811</v>
      </c>
      <c r="E178" s="59">
        <f t="shared" si="12"/>
        <v>61</v>
      </c>
      <c r="F178" s="59">
        <f t="shared" si="10"/>
        <v>240</v>
      </c>
      <c r="G178" s="59">
        <f t="shared" ref="G178:K187" si="15">G20+G60+G100+G139</f>
        <v>14</v>
      </c>
      <c r="H178" s="59">
        <f t="shared" si="15"/>
        <v>34</v>
      </c>
      <c r="I178" s="59">
        <f t="shared" si="15"/>
        <v>1</v>
      </c>
      <c r="J178" s="59">
        <f t="shared" si="15"/>
        <v>0</v>
      </c>
      <c r="K178" s="289">
        <f t="shared" si="15"/>
        <v>0</v>
      </c>
      <c r="L178" s="294">
        <f t="shared" si="14"/>
        <v>1161</v>
      </c>
    </row>
    <row r="179" spans="1:12" ht="15.75" x14ac:dyDescent="0.25">
      <c r="A179" s="7">
        <v>13</v>
      </c>
      <c r="B179" s="8" t="s">
        <v>25</v>
      </c>
      <c r="C179" s="9">
        <v>2</v>
      </c>
      <c r="D179" s="59">
        <f t="shared" si="11"/>
        <v>445</v>
      </c>
      <c r="E179" s="59">
        <f t="shared" si="12"/>
        <v>13</v>
      </c>
      <c r="F179" s="59">
        <f t="shared" si="10"/>
        <v>102</v>
      </c>
      <c r="G179" s="59">
        <f t="shared" si="15"/>
        <v>2</v>
      </c>
      <c r="H179" s="59">
        <f t="shared" si="15"/>
        <v>35</v>
      </c>
      <c r="I179" s="59">
        <f t="shared" si="15"/>
        <v>1</v>
      </c>
      <c r="J179" s="59">
        <f t="shared" si="15"/>
        <v>0</v>
      </c>
      <c r="K179" s="289">
        <f t="shared" si="15"/>
        <v>0</v>
      </c>
      <c r="L179" s="294">
        <f t="shared" si="14"/>
        <v>598</v>
      </c>
    </row>
    <row r="180" spans="1:12" ht="15.75" x14ac:dyDescent="0.25">
      <c r="A180" s="7">
        <v>14</v>
      </c>
      <c r="B180" s="8" t="s">
        <v>26</v>
      </c>
      <c r="C180" s="9">
        <v>2</v>
      </c>
      <c r="D180" s="59">
        <f t="shared" si="11"/>
        <v>1316</v>
      </c>
      <c r="E180" s="59">
        <f t="shared" si="12"/>
        <v>126</v>
      </c>
      <c r="F180" s="59">
        <f t="shared" si="10"/>
        <v>374</v>
      </c>
      <c r="G180" s="59">
        <f t="shared" si="15"/>
        <v>25</v>
      </c>
      <c r="H180" s="59">
        <f t="shared" si="15"/>
        <v>90</v>
      </c>
      <c r="I180" s="59">
        <f t="shared" si="15"/>
        <v>7</v>
      </c>
      <c r="J180" s="59">
        <f t="shared" si="15"/>
        <v>0</v>
      </c>
      <c r="K180" s="289">
        <f t="shared" si="15"/>
        <v>0</v>
      </c>
      <c r="L180" s="294">
        <f t="shared" si="14"/>
        <v>1938</v>
      </c>
    </row>
    <row r="181" spans="1:12" ht="15.75" x14ac:dyDescent="0.25">
      <c r="A181" s="7">
        <v>15</v>
      </c>
      <c r="B181" s="8" t="s">
        <v>27</v>
      </c>
      <c r="C181" s="9">
        <v>2</v>
      </c>
      <c r="D181" s="59">
        <f t="shared" si="11"/>
        <v>648</v>
      </c>
      <c r="E181" s="59">
        <f t="shared" si="12"/>
        <v>17</v>
      </c>
      <c r="F181" s="59">
        <f t="shared" si="10"/>
        <v>143</v>
      </c>
      <c r="G181" s="59">
        <f t="shared" si="15"/>
        <v>2</v>
      </c>
      <c r="H181" s="59">
        <f t="shared" si="15"/>
        <v>23</v>
      </c>
      <c r="I181" s="59">
        <f t="shared" si="15"/>
        <v>0</v>
      </c>
      <c r="J181" s="59">
        <f t="shared" si="15"/>
        <v>0</v>
      </c>
      <c r="K181" s="289">
        <f t="shared" si="15"/>
        <v>0</v>
      </c>
      <c r="L181" s="294">
        <f t="shared" si="14"/>
        <v>833</v>
      </c>
    </row>
    <row r="182" spans="1:12" ht="15.75" x14ac:dyDescent="0.25">
      <c r="A182" s="7">
        <v>16</v>
      </c>
      <c r="B182" s="8" t="s">
        <v>28</v>
      </c>
      <c r="C182" s="9">
        <v>2</v>
      </c>
      <c r="D182" s="59">
        <f t="shared" si="11"/>
        <v>354</v>
      </c>
      <c r="E182" s="59">
        <f t="shared" si="12"/>
        <v>24</v>
      </c>
      <c r="F182" s="59">
        <f t="shared" si="10"/>
        <v>98</v>
      </c>
      <c r="G182" s="59">
        <f t="shared" si="15"/>
        <v>3</v>
      </c>
      <c r="H182" s="59">
        <f t="shared" si="15"/>
        <v>6</v>
      </c>
      <c r="I182" s="59">
        <f t="shared" si="15"/>
        <v>0</v>
      </c>
      <c r="J182" s="59">
        <f t="shared" si="15"/>
        <v>0</v>
      </c>
      <c r="K182" s="289">
        <f t="shared" si="15"/>
        <v>0</v>
      </c>
      <c r="L182" s="294">
        <f t="shared" si="14"/>
        <v>485</v>
      </c>
    </row>
    <row r="183" spans="1:12" ht="15.75" x14ac:dyDescent="0.25">
      <c r="A183" s="7">
        <v>17</v>
      </c>
      <c r="B183" s="8" t="s">
        <v>29</v>
      </c>
      <c r="C183" s="9">
        <v>2</v>
      </c>
      <c r="D183" s="59">
        <f t="shared" si="11"/>
        <v>321</v>
      </c>
      <c r="E183" s="59">
        <f t="shared" si="12"/>
        <v>11</v>
      </c>
      <c r="F183" s="59">
        <f t="shared" si="10"/>
        <v>106</v>
      </c>
      <c r="G183" s="59">
        <f t="shared" si="15"/>
        <v>1</v>
      </c>
      <c r="H183" s="59">
        <f t="shared" si="15"/>
        <v>8</v>
      </c>
      <c r="I183" s="59">
        <f t="shared" si="15"/>
        <v>0</v>
      </c>
      <c r="J183" s="59">
        <f t="shared" si="15"/>
        <v>0</v>
      </c>
      <c r="K183" s="289">
        <f t="shared" si="15"/>
        <v>0</v>
      </c>
      <c r="L183" s="294">
        <f t="shared" si="14"/>
        <v>447</v>
      </c>
    </row>
    <row r="184" spans="1:12" ht="15.75" x14ac:dyDescent="0.25">
      <c r="A184" s="7">
        <v>18</v>
      </c>
      <c r="B184" s="8" t="s">
        <v>30</v>
      </c>
      <c r="C184" s="9">
        <v>2</v>
      </c>
      <c r="D184" s="59">
        <f t="shared" si="11"/>
        <v>236</v>
      </c>
      <c r="E184" s="59">
        <f t="shared" si="12"/>
        <v>16</v>
      </c>
      <c r="F184" s="59">
        <f t="shared" si="10"/>
        <v>60</v>
      </c>
      <c r="G184" s="59">
        <f t="shared" si="15"/>
        <v>3</v>
      </c>
      <c r="H184" s="59">
        <f t="shared" si="15"/>
        <v>12</v>
      </c>
      <c r="I184" s="59">
        <f t="shared" si="15"/>
        <v>0</v>
      </c>
      <c r="J184" s="59">
        <f t="shared" si="15"/>
        <v>0</v>
      </c>
      <c r="K184" s="289">
        <f t="shared" si="15"/>
        <v>0</v>
      </c>
      <c r="L184" s="294">
        <f t="shared" si="14"/>
        <v>327</v>
      </c>
    </row>
    <row r="185" spans="1:12" ht="15.75" x14ac:dyDescent="0.25">
      <c r="A185" s="7">
        <v>19</v>
      </c>
      <c r="B185" s="8" t="s">
        <v>31</v>
      </c>
      <c r="C185" s="9">
        <v>2</v>
      </c>
      <c r="D185" s="59">
        <f t="shared" si="11"/>
        <v>633</v>
      </c>
      <c r="E185" s="59">
        <f t="shared" si="12"/>
        <v>42</v>
      </c>
      <c r="F185" s="59">
        <f t="shared" si="10"/>
        <v>185</v>
      </c>
      <c r="G185" s="59">
        <f t="shared" si="15"/>
        <v>3</v>
      </c>
      <c r="H185" s="59">
        <f t="shared" si="15"/>
        <v>23</v>
      </c>
      <c r="I185" s="59">
        <f t="shared" si="15"/>
        <v>0</v>
      </c>
      <c r="J185" s="59">
        <f t="shared" si="15"/>
        <v>0</v>
      </c>
      <c r="K185" s="289">
        <f t="shared" si="15"/>
        <v>0</v>
      </c>
      <c r="L185" s="294">
        <f t="shared" si="14"/>
        <v>886</v>
      </c>
    </row>
    <row r="186" spans="1:12" ht="15.75" x14ac:dyDescent="0.25">
      <c r="A186" s="7">
        <v>20</v>
      </c>
      <c r="B186" s="8" t="s">
        <v>32</v>
      </c>
      <c r="C186" s="9">
        <v>2</v>
      </c>
      <c r="D186" s="59">
        <f t="shared" si="11"/>
        <v>126</v>
      </c>
      <c r="E186" s="59">
        <f t="shared" si="12"/>
        <v>1</v>
      </c>
      <c r="F186" s="59">
        <f t="shared" si="10"/>
        <v>46</v>
      </c>
      <c r="G186" s="59">
        <f t="shared" si="15"/>
        <v>3</v>
      </c>
      <c r="H186" s="59">
        <f t="shared" si="15"/>
        <v>2</v>
      </c>
      <c r="I186" s="59">
        <f t="shared" si="15"/>
        <v>0</v>
      </c>
      <c r="J186" s="59">
        <f t="shared" si="15"/>
        <v>0</v>
      </c>
      <c r="K186" s="289">
        <f t="shared" si="15"/>
        <v>0</v>
      </c>
      <c r="L186" s="294">
        <f t="shared" si="14"/>
        <v>178</v>
      </c>
    </row>
    <row r="187" spans="1:12" ht="15.75" x14ac:dyDescent="0.25">
      <c r="A187" s="7">
        <v>21</v>
      </c>
      <c r="B187" s="8" t="s">
        <v>33</v>
      </c>
      <c r="C187" s="9">
        <v>2</v>
      </c>
      <c r="D187" s="59">
        <f t="shared" si="11"/>
        <v>477</v>
      </c>
      <c r="E187" s="59">
        <f t="shared" si="12"/>
        <v>32</v>
      </c>
      <c r="F187" s="59">
        <f t="shared" si="10"/>
        <v>102</v>
      </c>
      <c r="G187" s="59">
        <f t="shared" si="15"/>
        <v>1</v>
      </c>
      <c r="H187" s="59">
        <f t="shared" si="15"/>
        <v>17</v>
      </c>
      <c r="I187" s="59">
        <f t="shared" si="15"/>
        <v>0</v>
      </c>
      <c r="J187" s="59">
        <f t="shared" si="15"/>
        <v>0</v>
      </c>
      <c r="K187" s="289">
        <f t="shared" si="15"/>
        <v>0</v>
      </c>
      <c r="L187" s="294">
        <f t="shared" si="14"/>
        <v>629</v>
      </c>
    </row>
    <row r="188" spans="1:12" ht="15.75" x14ac:dyDescent="0.25">
      <c r="A188" s="7">
        <v>22</v>
      </c>
      <c r="B188" s="8" t="s">
        <v>34</v>
      </c>
      <c r="C188" s="9">
        <v>2</v>
      </c>
      <c r="D188" s="59">
        <f t="shared" si="11"/>
        <v>441</v>
      </c>
      <c r="E188" s="59">
        <f t="shared" si="12"/>
        <v>70</v>
      </c>
      <c r="F188" s="59">
        <f t="shared" si="10"/>
        <v>149</v>
      </c>
      <c r="G188" s="59">
        <f t="shared" ref="G188:K195" si="16">G30+G70+G110+G149</f>
        <v>5</v>
      </c>
      <c r="H188" s="59">
        <f t="shared" si="16"/>
        <v>15</v>
      </c>
      <c r="I188" s="59">
        <f t="shared" si="16"/>
        <v>1</v>
      </c>
      <c r="J188" s="59">
        <f t="shared" si="16"/>
        <v>0</v>
      </c>
      <c r="K188" s="289">
        <f t="shared" si="16"/>
        <v>0</v>
      </c>
      <c r="L188" s="294">
        <f t="shared" si="14"/>
        <v>681</v>
      </c>
    </row>
    <row r="189" spans="1:12" ht="15.75" x14ac:dyDescent="0.25">
      <c r="A189" s="7">
        <v>23</v>
      </c>
      <c r="B189" s="8" t="s">
        <v>35</v>
      </c>
      <c r="C189" s="9">
        <v>2</v>
      </c>
      <c r="D189" s="59">
        <f t="shared" si="11"/>
        <v>184</v>
      </c>
      <c r="E189" s="59">
        <f t="shared" si="12"/>
        <v>25</v>
      </c>
      <c r="F189" s="59">
        <f t="shared" si="10"/>
        <v>98</v>
      </c>
      <c r="G189" s="59">
        <f t="shared" si="16"/>
        <v>1</v>
      </c>
      <c r="H189" s="59">
        <f t="shared" si="16"/>
        <v>23</v>
      </c>
      <c r="I189" s="59">
        <f t="shared" si="16"/>
        <v>0</v>
      </c>
      <c r="J189" s="59">
        <f t="shared" si="16"/>
        <v>0</v>
      </c>
      <c r="K189" s="289">
        <f t="shared" si="16"/>
        <v>0</v>
      </c>
      <c r="L189" s="294">
        <f t="shared" si="14"/>
        <v>331</v>
      </c>
    </row>
    <row r="190" spans="1:12" ht="15.75" x14ac:dyDescent="0.25">
      <c r="A190" s="7">
        <v>24</v>
      </c>
      <c r="B190" s="8" t="s">
        <v>36</v>
      </c>
      <c r="C190" s="9">
        <v>2</v>
      </c>
      <c r="D190" s="59">
        <f t="shared" si="11"/>
        <v>285</v>
      </c>
      <c r="E190" s="59">
        <f t="shared" si="12"/>
        <v>32</v>
      </c>
      <c r="F190" s="59">
        <f t="shared" si="10"/>
        <v>70</v>
      </c>
      <c r="G190" s="59">
        <f t="shared" si="16"/>
        <v>2</v>
      </c>
      <c r="H190" s="59">
        <f t="shared" si="16"/>
        <v>21</v>
      </c>
      <c r="I190" s="59">
        <f t="shared" si="16"/>
        <v>0</v>
      </c>
      <c r="J190" s="59">
        <f t="shared" si="16"/>
        <v>0</v>
      </c>
      <c r="K190" s="289">
        <f t="shared" si="16"/>
        <v>0</v>
      </c>
      <c r="L190" s="294">
        <f t="shared" si="14"/>
        <v>410</v>
      </c>
    </row>
    <row r="191" spans="1:12" ht="15.75" x14ac:dyDescent="0.25">
      <c r="A191" s="7">
        <v>25</v>
      </c>
      <c r="B191" s="18" t="s">
        <v>37</v>
      </c>
      <c r="C191" s="19">
        <v>2</v>
      </c>
      <c r="D191" s="59">
        <f t="shared" si="11"/>
        <v>828</v>
      </c>
      <c r="E191" s="59">
        <f t="shared" si="12"/>
        <v>49</v>
      </c>
      <c r="F191" s="59">
        <f t="shared" si="10"/>
        <v>143</v>
      </c>
      <c r="G191" s="59">
        <f t="shared" si="16"/>
        <v>5</v>
      </c>
      <c r="H191" s="59">
        <f t="shared" si="16"/>
        <v>14</v>
      </c>
      <c r="I191" s="59">
        <f t="shared" si="16"/>
        <v>0</v>
      </c>
      <c r="J191" s="59">
        <f t="shared" si="16"/>
        <v>0</v>
      </c>
      <c r="K191" s="289">
        <f t="shared" si="16"/>
        <v>0</v>
      </c>
      <c r="L191" s="294">
        <f t="shared" si="14"/>
        <v>1039</v>
      </c>
    </row>
    <row r="192" spans="1:12" ht="15.75" x14ac:dyDescent="0.25">
      <c r="A192" s="7">
        <v>26</v>
      </c>
      <c r="B192" s="8" t="s">
        <v>38</v>
      </c>
      <c r="C192" s="22">
        <v>2</v>
      </c>
      <c r="D192" s="59">
        <f t="shared" si="11"/>
        <v>242</v>
      </c>
      <c r="E192" s="59">
        <f t="shared" si="12"/>
        <v>14</v>
      </c>
      <c r="F192" s="59">
        <f t="shared" si="10"/>
        <v>116</v>
      </c>
      <c r="G192" s="59">
        <f t="shared" si="16"/>
        <v>4</v>
      </c>
      <c r="H192" s="59">
        <f t="shared" si="16"/>
        <v>56</v>
      </c>
      <c r="I192" s="59">
        <f t="shared" si="16"/>
        <v>0</v>
      </c>
      <c r="J192" s="59">
        <f t="shared" si="16"/>
        <v>0</v>
      </c>
      <c r="K192" s="289">
        <f t="shared" si="16"/>
        <v>0</v>
      </c>
      <c r="L192" s="294">
        <f t="shared" si="14"/>
        <v>432</v>
      </c>
    </row>
    <row r="193" spans="1:12" ht="15.75" x14ac:dyDescent="0.25">
      <c r="A193" s="7">
        <v>27</v>
      </c>
      <c r="B193" s="18" t="s">
        <v>39</v>
      </c>
      <c r="C193" s="22">
        <v>2</v>
      </c>
      <c r="D193" s="59">
        <f t="shared" si="11"/>
        <v>0</v>
      </c>
      <c r="E193" s="59">
        <f t="shared" si="12"/>
        <v>0</v>
      </c>
      <c r="F193" s="59">
        <f t="shared" si="10"/>
        <v>0</v>
      </c>
      <c r="G193" s="59">
        <f t="shared" si="16"/>
        <v>0</v>
      </c>
      <c r="H193" s="59">
        <f t="shared" si="16"/>
        <v>0</v>
      </c>
      <c r="I193" s="59">
        <f t="shared" si="16"/>
        <v>0</v>
      </c>
      <c r="J193" s="59">
        <f t="shared" si="16"/>
        <v>0</v>
      </c>
      <c r="K193" s="289">
        <f t="shared" si="16"/>
        <v>0</v>
      </c>
      <c r="L193" s="294">
        <f t="shared" si="14"/>
        <v>0</v>
      </c>
    </row>
    <row r="194" spans="1:12" ht="15.75" x14ac:dyDescent="0.25">
      <c r="A194" s="7">
        <v>28</v>
      </c>
      <c r="B194" s="18" t="s">
        <v>40</v>
      </c>
      <c r="C194" s="22">
        <v>2</v>
      </c>
      <c r="D194" s="59">
        <f t="shared" si="11"/>
        <v>0</v>
      </c>
      <c r="E194" s="59">
        <f t="shared" si="12"/>
        <v>0</v>
      </c>
      <c r="F194" s="59">
        <f t="shared" si="10"/>
        <v>0</v>
      </c>
      <c r="G194" s="59">
        <f t="shared" si="16"/>
        <v>0</v>
      </c>
      <c r="H194" s="59">
        <f t="shared" si="16"/>
        <v>0</v>
      </c>
      <c r="I194" s="59">
        <f t="shared" si="16"/>
        <v>0</v>
      </c>
      <c r="J194" s="59">
        <f t="shared" si="16"/>
        <v>0</v>
      </c>
      <c r="K194" s="289">
        <f t="shared" si="16"/>
        <v>0</v>
      </c>
      <c r="L194" s="294">
        <f t="shared" si="14"/>
        <v>0</v>
      </c>
    </row>
    <row r="195" spans="1:12" ht="20.25" customHeight="1" thickBot="1" x14ac:dyDescent="0.3">
      <c r="A195" s="40">
        <v>29</v>
      </c>
      <c r="B195" s="18" t="s">
        <v>41</v>
      </c>
      <c r="C195" s="22">
        <v>2</v>
      </c>
      <c r="D195" s="59">
        <f t="shared" si="11"/>
        <v>0</v>
      </c>
      <c r="E195" s="59">
        <f t="shared" si="12"/>
        <v>0</v>
      </c>
      <c r="F195" s="59">
        <f t="shared" si="10"/>
        <v>0</v>
      </c>
      <c r="G195" s="59">
        <f t="shared" si="16"/>
        <v>0</v>
      </c>
      <c r="H195" s="59">
        <f t="shared" si="16"/>
        <v>0</v>
      </c>
      <c r="I195" s="59">
        <f t="shared" si="16"/>
        <v>0</v>
      </c>
      <c r="J195" s="59">
        <f t="shared" si="16"/>
        <v>0</v>
      </c>
      <c r="K195" s="289">
        <f t="shared" si="16"/>
        <v>0</v>
      </c>
      <c r="L195" s="294">
        <f t="shared" si="14"/>
        <v>0</v>
      </c>
    </row>
    <row r="196" spans="1:12" ht="15.75" x14ac:dyDescent="0.25">
      <c r="A196" s="234" t="s">
        <v>42</v>
      </c>
      <c r="B196" s="234"/>
      <c r="C196" s="63">
        <v>2</v>
      </c>
      <c r="D196" s="64">
        <f>SUM(D167:D195)</f>
        <v>13254</v>
      </c>
      <c r="E196" s="64">
        <f t="shared" ref="E196:K196" si="17">SUM(E167:E195)</f>
        <v>890</v>
      </c>
      <c r="F196" s="64">
        <f t="shared" si="17"/>
        <v>3633</v>
      </c>
      <c r="G196" s="64">
        <f t="shared" si="17"/>
        <v>124</v>
      </c>
      <c r="H196" s="64">
        <f t="shared" si="17"/>
        <v>777</v>
      </c>
      <c r="I196" s="64">
        <f t="shared" si="17"/>
        <v>14</v>
      </c>
      <c r="J196" s="64">
        <f t="shared" si="17"/>
        <v>0</v>
      </c>
      <c r="K196" s="290">
        <f t="shared" si="17"/>
        <v>0</v>
      </c>
      <c r="L196" s="295">
        <f>D196+F196+H196+E196+G196+I196+J196+K196</f>
        <v>18692</v>
      </c>
    </row>
    <row r="197" spans="1:12" ht="16.5" thickBot="1" x14ac:dyDescent="0.3">
      <c r="A197" s="234" t="s">
        <v>43</v>
      </c>
      <c r="B197" s="234"/>
      <c r="C197" s="69">
        <v>2</v>
      </c>
      <c r="D197" s="70">
        <f>SUM(D167:D191)</f>
        <v>13012</v>
      </c>
      <c r="E197" s="120">
        <f t="shared" ref="E197:K197" si="18">SUM(E167:E191)</f>
        <v>876</v>
      </c>
      <c r="F197" s="70">
        <f t="shared" si="18"/>
        <v>3517</v>
      </c>
      <c r="G197" s="120">
        <f t="shared" si="18"/>
        <v>120</v>
      </c>
      <c r="H197" s="70">
        <f t="shared" si="18"/>
        <v>721</v>
      </c>
      <c r="I197" s="120">
        <f t="shared" si="18"/>
        <v>14</v>
      </c>
      <c r="J197" s="70">
        <f t="shared" si="18"/>
        <v>0</v>
      </c>
      <c r="K197" s="291">
        <f t="shared" si="18"/>
        <v>0</v>
      </c>
      <c r="L197" s="296">
        <f>D197+F197+H197+E197+G197+I197+J197+K197</f>
        <v>18260</v>
      </c>
    </row>
    <row r="199" spans="1:12" ht="15.75" x14ac:dyDescent="0.25">
      <c r="D199" s="171"/>
      <c r="E199" s="133"/>
      <c r="F199" s="133"/>
      <c r="G199" s="133"/>
      <c r="H199" s="133"/>
      <c r="I199" s="133"/>
      <c r="J199" s="133"/>
      <c r="K199" s="133"/>
      <c r="L199" s="133"/>
    </row>
  </sheetData>
  <protectedRanges>
    <protectedRange sqref="G9:G37 E9:E37 E128:E153 E49:E77 G49:G77 I49:I77 E89:E117 G89:G117 I89:I117 H49:H79 H89:H119 H9:H39 K49:K77 K89:K117 J49:J79 J89:J119 G128:K153 J9:J39 H157:H158 J157:J158" name="Діапазон2"/>
    <protectedRange sqref="I9:I37 G9:G37 E9:E37 G128:G153 E128:E153 I128:I153 E49:E77 G49:G77 I49:I77 E89:E117 G89:G117 I89:I117 K9:K37 K128:K153 K49:K77 K89:K117" name="Діапазон1"/>
  </protectedRanges>
  <mergeCells count="81">
    <mergeCell ref="A196:B196"/>
    <mergeCell ref="A197:B197"/>
    <mergeCell ref="D163:K163"/>
    <mergeCell ref="L163:L165"/>
    <mergeCell ref="D164:E164"/>
    <mergeCell ref="F164:G164"/>
    <mergeCell ref="H164:I164"/>
    <mergeCell ref="J164:K164"/>
    <mergeCell ref="D165:E165"/>
    <mergeCell ref="F165:G165"/>
    <mergeCell ref="H165:I165"/>
    <mergeCell ref="J165:K165"/>
    <mergeCell ref="C163:C166"/>
    <mergeCell ref="A157:B157"/>
    <mergeCell ref="A158:B158"/>
    <mergeCell ref="A162:B162"/>
    <mergeCell ref="A163:A166"/>
    <mergeCell ref="B163:B166"/>
    <mergeCell ref="D124:K124"/>
    <mergeCell ref="L124:L126"/>
    <mergeCell ref="D125:E125"/>
    <mergeCell ref="F125:G125"/>
    <mergeCell ref="H125:I125"/>
    <mergeCell ref="J125:K125"/>
    <mergeCell ref="D126:E126"/>
    <mergeCell ref="F126:G126"/>
    <mergeCell ref="H126:I126"/>
    <mergeCell ref="J126:K126"/>
    <mergeCell ref="D85:K85"/>
    <mergeCell ref="L85:L87"/>
    <mergeCell ref="D86:E86"/>
    <mergeCell ref="F86:G86"/>
    <mergeCell ref="H86:I86"/>
    <mergeCell ref="J86:K86"/>
    <mergeCell ref="D87:E87"/>
    <mergeCell ref="F87:G87"/>
    <mergeCell ref="H87:I87"/>
    <mergeCell ref="J87:K87"/>
    <mergeCell ref="A85:A88"/>
    <mergeCell ref="B85:B88"/>
    <mergeCell ref="C124:C127"/>
    <mergeCell ref="C85:C88"/>
    <mergeCell ref="A118:B118"/>
    <mergeCell ref="A119:B119"/>
    <mergeCell ref="A123:B123"/>
    <mergeCell ref="A124:A127"/>
    <mergeCell ref="B124:B127"/>
    <mergeCell ref="A78:B78"/>
    <mergeCell ref="C45:C48"/>
    <mergeCell ref="D45:K45"/>
    <mergeCell ref="A79:B79"/>
    <mergeCell ref="A84:B84"/>
    <mergeCell ref="A38:B38"/>
    <mergeCell ref="A39:B39"/>
    <mergeCell ref="A44:B44"/>
    <mergeCell ref="A45:A48"/>
    <mergeCell ref="B45:B48"/>
    <mergeCell ref="L5:L7"/>
    <mergeCell ref="D6:E6"/>
    <mergeCell ref="F6:G6"/>
    <mergeCell ref="H6:I6"/>
    <mergeCell ref="J6:K6"/>
    <mergeCell ref="D7:E7"/>
    <mergeCell ref="F7:G7"/>
    <mergeCell ref="H7:I7"/>
    <mergeCell ref="J7:K7"/>
    <mergeCell ref="L45:L47"/>
    <mergeCell ref="D46:E46"/>
    <mergeCell ref="F46:G46"/>
    <mergeCell ref="H46:I46"/>
    <mergeCell ref="J46:K46"/>
    <mergeCell ref="D47:E47"/>
    <mergeCell ref="F47:G47"/>
    <mergeCell ref="H47:I47"/>
    <mergeCell ref="J47:K47"/>
    <mergeCell ref="A1:I1"/>
    <mergeCell ref="A4:B4"/>
    <mergeCell ref="A5:A8"/>
    <mergeCell ref="B5:B8"/>
    <mergeCell ref="C5:C8"/>
    <mergeCell ref="D5:K5"/>
  </mergeCells>
  <pageMargins left="0.7" right="0.7" top="0.75" bottom="0.75" header="0.3" footer="0.3"/>
  <ignoredErrors>
    <ignoredError sqref="L9:L37 L89:L92" formulaRange="1"/>
  </ignoredError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3DBA44-17FE-4C3A-AC6C-808009009260}">
  <dimension ref="A1:Q196"/>
  <sheetViews>
    <sheetView topLeftCell="A154" zoomScale="71" zoomScaleNormal="71" workbookViewId="0">
      <selection activeCell="O166" sqref="O166"/>
    </sheetView>
  </sheetViews>
  <sheetFormatPr defaultRowHeight="15" x14ac:dyDescent="0.25"/>
  <cols>
    <col min="1" max="1" width="5.28515625" customWidth="1"/>
    <col min="2" max="2" width="24" customWidth="1"/>
    <col min="4" max="4" width="11" customWidth="1"/>
    <col min="6" max="6" width="10.5703125" customWidth="1"/>
    <col min="8" max="8" width="10.42578125" customWidth="1"/>
    <col min="10" max="10" width="10.42578125" customWidth="1"/>
    <col min="257" max="257" width="5.28515625" customWidth="1"/>
    <col min="258" max="258" width="24" customWidth="1"/>
    <col min="260" max="260" width="11" customWidth="1"/>
    <col min="262" max="262" width="10.5703125" customWidth="1"/>
    <col min="264" max="264" width="10.42578125" customWidth="1"/>
    <col min="266" max="266" width="10.42578125" customWidth="1"/>
    <col min="513" max="513" width="5.28515625" customWidth="1"/>
    <col min="514" max="514" width="24" customWidth="1"/>
    <col min="516" max="516" width="11" customWidth="1"/>
    <col min="518" max="518" width="10.5703125" customWidth="1"/>
    <col min="520" max="520" width="10.42578125" customWidth="1"/>
    <col min="522" max="522" width="10.42578125" customWidth="1"/>
    <col min="769" max="769" width="5.28515625" customWidth="1"/>
    <col min="770" max="770" width="24" customWidth="1"/>
    <col min="772" max="772" width="11" customWidth="1"/>
    <col min="774" max="774" width="10.5703125" customWidth="1"/>
    <col min="776" max="776" width="10.42578125" customWidth="1"/>
    <col min="778" max="778" width="10.42578125" customWidth="1"/>
    <col min="1025" max="1025" width="5.28515625" customWidth="1"/>
    <col min="1026" max="1026" width="24" customWidth="1"/>
    <col min="1028" max="1028" width="11" customWidth="1"/>
    <col min="1030" max="1030" width="10.5703125" customWidth="1"/>
    <col min="1032" max="1032" width="10.42578125" customWidth="1"/>
    <col min="1034" max="1034" width="10.42578125" customWidth="1"/>
    <col min="1281" max="1281" width="5.28515625" customWidth="1"/>
    <col min="1282" max="1282" width="24" customWidth="1"/>
    <col min="1284" max="1284" width="11" customWidth="1"/>
    <col min="1286" max="1286" width="10.5703125" customWidth="1"/>
    <col min="1288" max="1288" width="10.42578125" customWidth="1"/>
    <col min="1290" max="1290" width="10.42578125" customWidth="1"/>
    <col min="1537" max="1537" width="5.28515625" customWidth="1"/>
    <col min="1538" max="1538" width="24" customWidth="1"/>
    <col min="1540" max="1540" width="11" customWidth="1"/>
    <col min="1542" max="1542" width="10.5703125" customWidth="1"/>
    <col min="1544" max="1544" width="10.42578125" customWidth="1"/>
    <col min="1546" max="1546" width="10.42578125" customWidth="1"/>
    <col min="1793" max="1793" width="5.28515625" customWidth="1"/>
    <col min="1794" max="1794" width="24" customWidth="1"/>
    <col min="1796" max="1796" width="11" customWidth="1"/>
    <col min="1798" max="1798" width="10.5703125" customWidth="1"/>
    <col min="1800" max="1800" width="10.42578125" customWidth="1"/>
    <col min="1802" max="1802" width="10.42578125" customWidth="1"/>
    <col min="2049" max="2049" width="5.28515625" customWidth="1"/>
    <col min="2050" max="2050" width="24" customWidth="1"/>
    <col min="2052" max="2052" width="11" customWidth="1"/>
    <col min="2054" max="2054" width="10.5703125" customWidth="1"/>
    <col min="2056" max="2056" width="10.42578125" customWidth="1"/>
    <col min="2058" max="2058" width="10.42578125" customWidth="1"/>
    <col min="2305" max="2305" width="5.28515625" customWidth="1"/>
    <col min="2306" max="2306" width="24" customWidth="1"/>
    <col min="2308" max="2308" width="11" customWidth="1"/>
    <col min="2310" max="2310" width="10.5703125" customWidth="1"/>
    <col min="2312" max="2312" width="10.42578125" customWidth="1"/>
    <col min="2314" max="2314" width="10.42578125" customWidth="1"/>
    <col min="2561" max="2561" width="5.28515625" customWidth="1"/>
    <col min="2562" max="2562" width="24" customWidth="1"/>
    <col min="2564" max="2564" width="11" customWidth="1"/>
    <col min="2566" max="2566" width="10.5703125" customWidth="1"/>
    <col min="2568" max="2568" width="10.42578125" customWidth="1"/>
    <col min="2570" max="2570" width="10.42578125" customWidth="1"/>
    <col min="2817" max="2817" width="5.28515625" customWidth="1"/>
    <col min="2818" max="2818" width="24" customWidth="1"/>
    <col min="2820" max="2820" width="11" customWidth="1"/>
    <col min="2822" max="2822" width="10.5703125" customWidth="1"/>
    <col min="2824" max="2824" width="10.42578125" customWidth="1"/>
    <col min="2826" max="2826" width="10.42578125" customWidth="1"/>
    <col min="3073" max="3073" width="5.28515625" customWidth="1"/>
    <col min="3074" max="3074" width="24" customWidth="1"/>
    <col min="3076" max="3076" width="11" customWidth="1"/>
    <col min="3078" max="3078" width="10.5703125" customWidth="1"/>
    <col min="3080" max="3080" width="10.42578125" customWidth="1"/>
    <col min="3082" max="3082" width="10.42578125" customWidth="1"/>
    <col min="3329" max="3329" width="5.28515625" customWidth="1"/>
    <col min="3330" max="3330" width="24" customWidth="1"/>
    <col min="3332" max="3332" width="11" customWidth="1"/>
    <col min="3334" max="3334" width="10.5703125" customWidth="1"/>
    <col min="3336" max="3336" width="10.42578125" customWidth="1"/>
    <col min="3338" max="3338" width="10.42578125" customWidth="1"/>
    <col min="3585" max="3585" width="5.28515625" customWidth="1"/>
    <col min="3586" max="3586" width="24" customWidth="1"/>
    <col min="3588" max="3588" width="11" customWidth="1"/>
    <col min="3590" max="3590" width="10.5703125" customWidth="1"/>
    <col min="3592" max="3592" width="10.42578125" customWidth="1"/>
    <col min="3594" max="3594" width="10.42578125" customWidth="1"/>
    <col min="3841" max="3841" width="5.28515625" customWidth="1"/>
    <col min="3842" max="3842" width="24" customWidth="1"/>
    <col min="3844" max="3844" width="11" customWidth="1"/>
    <col min="3846" max="3846" width="10.5703125" customWidth="1"/>
    <col min="3848" max="3848" width="10.42578125" customWidth="1"/>
    <col min="3850" max="3850" width="10.42578125" customWidth="1"/>
    <col min="4097" max="4097" width="5.28515625" customWidth="1"/>
    <col min="4098" max="4098" width="24" customWidth="1"/>
    <col min="4100" max="4100" width="11" customWidth="1"/>
    <col min="4102" max="4102" width="10.5703125" customWidth="1"/>
    <col min="4104" max="4104" width="10.42578125" customWidth="1"/>
    <col min="4106" max="4106" width="10.42578125" customWidth="1"/>
    <col min="4353" max="4353" width="5.28515625" customWidth="1"/>
    <col min="4354" max="4354" width="24" customWidth="1"/>
    <col min="4356" max="4356" width="11" customWidth="1"/>
    <col min="4358" max="4358" width="10.5703125" customWidth="1"/>
    <col min="4360" max="4360" width="10.42578125" customWidth="1"/>
    <col min="4362" max="4362" width="10.42578125" customWidth="1"/>
    <col min="4609" max="4609" width="5.28515625" customWidth="1"/>
    <col min="4610" max="4610" width="24" customWidth="1"/>
    <col min="4612" max="4612" width="11" customWidth="1"/>
    <col min="4614" max="4614" width="10.5703125" customWidth="1"/>
    <col min="4616" max="4616" width="10.42578125" customWidth="1"/>
    <col min="4618" max="4618" width="10.42578125" customWidth="1"/>
    <col min="4865" max="4865" width="5.28515625" customWidth="1"/>
    <col min="4866" max="4866" width="24" customWidth="1"/>
    <col min="4868" max="4868" width="11" customWidth="1"/>
    <col min="4870" max="4870" width="10.5703125" customWidth="1"/>
    <col min="4872" max="4872" width="10.42578125" customWidth="1"/>
    <col min="4874" max="4874" width="10.42578125" customWidth="1"/>
    <col min="5121" max="5121" width="5.28515625" customWidth="1"/>
    <col min="5122" max="5122" width="24" customWidth="1"/>
    <col min="5124" max="5124" width="11" customWidth="1"/>
    <col min="5126" max="5126" width="10.5703125" customWidth="1"/>
    <col min="5128" max="5128" width="10.42578125" customWidth="1"/>
    <col min="5130" max="5130" width="10.42578125" customWidth="1"/>
    <col min="5377" max="5377" width="5.28515625" customWidth="1"/>
    <col min="5378" max="5378" width="24" customWidth="1"/>
    <col min="5380" max="5380" width="11" customWidth="1"/>
    <col min="5382" max="5382" width="10.5703125" customWidth="1"/>
    <col min="5384" max="5384" width="10.42578125" customWidth="1"/>
    <col min="5386" max="5386" width="10.42578125" customWidth="1"/>
    <col min="5633" max="5633" width="5.28515625" customWidth="1"/>
    <col min="5634" max="5634" width="24" customWidth="1"/>
    <col min="5636" max="5636" width="11" customWidth="1"/>
    <col min="5638" max="5638" width="10.5703125" customWidth="1"/>
    <col min="5640" max="5640" width="10.42578125" customWidth="1"/>
    <col min="5642" max="5642" width="10.42578125" customWidth="1"/>
    <col min="5889" max="5889" width="5.28515625" customWidth="1"/>
    <col min="5890" max="5890" width="24" customWidth="1"/>
    <col min="5892" max="5892" width="11" customWidth="1"/>
    <col min="5894" max="5894" width="10.5703125" customWidth="1"/>
    <col min="5896" max="5896" width="10.42578125" customWidth="1"/>
    <col min="5898" max="5898" width="10.42578125" customWidth="1"/>
    <col min="6145" max="6145" width="5.28515625" customWidth="1"/>
    <col min="6146" max="6146" width="24" customWidth="1"/>
    <col min="6148" max="6148" width="11" customWidth="1"/>
    <col min="6150" max="6150" width="10.5703125" customWidth="1"/>
    <col min="6152" max="6152" width="10.42578125" customWidth="1"/>
    <col min="6154" max="6154" width="10.42578125" customWidth="1"/>
    <col min="6401" max="6401" width="5.28515625" customWidth="1"/>
    <col min="6402" max="6402" width="24" customWidth="1"/>
    <col min="6404" max="6404" width="11" customWidth="1"/>
    <col min="6406" max="6406" width="10.5703125" customWidth="1"/>
    <col min="6408" max="6408" width="10.42578125" customWidth="1"/>
    <col min="6410" max="6410" width="10.42578125" customWidth="1"/>
    <col min="6657" max="6657" width="5.28515625" customWidth="1"/>
    <col min="6658" max="6658" width="24" customWidth="1"/>
    <col min="6660" max="6660" width="11" customWidth="1"/>
    <col min="6662" max="6662" width="10.5703125" customWidth="1"/>
    <col min="6664" max="6664" width="10.42578125" customWidth="1"/>
    <col min="6666" max="6666" width="10.42578125" customWidth="1"/>
    <col min="6913" max="6913" width="5.28515625" customWidth="1"/>
    <col min="6914" max="6914" width="24" customWidth="1"/>
    <col min="6916" max="6916" width="11" customWidth="1"/>
    <col min="6918" max="6918" width="10.5703125" customWidth="1"/>
    <col min="6920" max="6920" width="10.42578125" customWidth="1"/>
    <col min="6922" max="6922" width="10.42578125" customWidth="1"/>
    <col min="7169" max="7169" width="5.28515625" customWidth="1"/>
    <col min="7170" max="7170" width="24" customWidth="1"/>
    <col min="7172" max="7172" width="11" customWidth="1"/>
    <col min="7174" max="7174" width="10.5703125" customWidth="1"/>
    <col min="7176" max="7176" width="10.42578125" customWidth="1"/>
    <col min="7178" max="7178" width="10.42578125" customWidth="1"/>
    <col min="7425" max="7425" width="5.28515625" customWidth="1"/>
    <col min="7426" max="7426" width="24" customWidth="1"/>
    <col min="7428" max="7428" width="11" customWidth="1"/>
    <col min="7430" max="7430" width="10.5703125" customWidth="1"/>
    <col min="7432" max="7432" width="10.42578125" customWidth="1"/>
    <col min="7434" max="7434" width="10.42578125" customWidth="1"/>
    <col min="7681" max="7681" width="5.28515625" customWidth="1"/>
    <col min="7682" max="7682" width="24" customWidth="1"/>
    <col min="7684" max="7684" width="11" customWidth="1"/>
    <col min="7686" max="7686" width="10.5703125" customWidth="1"/>
    <col min="7688" max="7688" width="10.42578125" customWidth="1"/>
    <col min="7690" max="7690" width="10.42578125" customWidth="1"/>
    <col min="7937" max="7937" width="5.28515625" customWidth="1"/>
    <col min="7938" max="7938" width="24" customWidth="1"/>
    <col min="7940" max="7940" width="11" customWidth="1"/>
    <col min="7942" max="7942" width="10.5703125" customWidth="1"/>
    <col min="7944" max="7944" width="10.42578125" customWidth="1"/>
    <col min="7946" max="7946" width="10.42578125" customWidth="1"/>
    <col min="8193" max="8193" width="5.28515625" customWidth="1"/>
    <col min="8194" max="8194" width="24" customWidth="1"/>
    <col min="8196" max="8196" width="11" customWidth="1"/>
    <col min="8198" max="8198" width="10.5703125" customWidth="1"/>
    <col min="8200" max="8200" width="10.42578125" customWidth="1"/>
    <col min="8202" max="8202" width="10.42578125" customWidth="1"/>
    <col min="8449" max="8449" width="5.28515625" customWidth="1"/>
    <col min="8450" max="8450" width="24" customWidth="1"/>
    <col min="8452" max="8452" width="11" customWidth="1"/>
    <col min="8454" max="8454" width="10.5703125" customWidth="1"/>
    <col min="8456" max="8456" width="10.42578125" customWidth="1"/>
    <col min="8458" max="8458" width="10.42578125" customWidth="1"/>
    <col min="8705" max="8705" width="5.28515625" customWidth="1"/>
    <col min="8706" max="8706" width="24" customWidth="1"/>
    <col min="8708" max="8708" width="11" customWidth="1"/>
    <col min="8710" max="8710" width="10.5703125" customWidth="1"/>
    <col min="8712" max="8712" width="10.42578125" customWidth="1"/>
    <col min="8714" max="8714" width="10.42578125" customWidth="1"/>
    <col min="8961" max="8961" width="5.28515625" customWidth="1"/>
    <col min="8962" max="8962" width="24" customWidth="1"/>
    <col min="8964" max="8964" width="11" customWidth="1"/>
    <col min="8966" max="8966" width="10.5703125" customWidth="1"/>
    <col min="8968" max="8968" width="10.42578125" customWidth="1"/>
    <col min="8970" max="8970" width="10.42578125" customWidth="1"/>
    <col min="9217" max="9217" width="5.28515625" customWidth="1"/>
    <col min="9218" max="9218" width="24" customWidth="1"/>
    <col min="9220" max="9220" width="11" customWidth="1"/>
    <col min="9222" max="9222" width="10.5703125" customWidth="1"/>
    <col min="9224" max="9224" width="10.42578125" customWidth="1"/>
    <col min="9226" max="9226" width="10.42578125" customWidth="1"/>
    <col min="9473" max="9473" width="5.28515625" customWidth="1"/>
    <col min="9474" max="9474" width="24" customWidth="1"/>
    <col min="9476" max="9476" width="11" customWidth="1"/>
    <col min="9478" max="9478" width="10.5703125" customWidth="1"/>
    <col min="9480" max="9480" width="10.42578125" customWidth="1"/>
    <col min="9482" max="9482" width="10.42578125" customWidth="1"/>
    <col min="9729" max="9729" width="5.28515625" customWidth="1"/>
    <col min="9730" max="9730" width="24" customWidth="1"/>
    <col min="9732" max="9732" width="11" customWidth="1"/>
    <col min="9734" max="9734" width="10.5703125" customWidth="1"/>
    <col min="9736" max="9736" width="10.42578125" customWidth="1"/>
    <col min="9738" max="9738" width="10.42578125" customWidth="1"/>
    <col min="9985" max="9985" width="5.28515625" customWidth="1"/>
    <col min="9986" max="9986" width="24" customWidth="1"/>
    <col min="9988" max="9988" width="11" customWidth="1"/>
    <col min="9990" max="9990" width="10.5703125" customWidth="1"/>
    <col min="9992" max="9992" width="10.42578125" customWidth="1"/>
    <col min="9994" max="9994" width="10.42578125" customWidth="1"/>
    <col min="10241" max="10241" width="5.28515625" customWidth="1"/>
    <col min="10242" max="10242" width="24" customWidth="1"/>
    <col min="10244" max="10244" width="11" customWidth="1"/>
    <col min="10246" max="10246" width="10.5703125" customWidth="1"/>
    <col min="10248" max="10248" width="10.42578125" customWidth="1"/>
    <col min="10250" max="10250" width="10.42578125" customWidth="1"/>
    <col min="10497" max="10497" width="5.28515625" customWidth="1"/>
    <col min="10498" max="10498" width="24" customWidth="1"/>
    <col min="10500" max="10500" width="11" customWidth="1"/>
    <col min="10502" max="10502" width="10.5703125" customWidth="1"/>
    <col min="10504" max="10504" width="10.42578125" customWidth="1"/>
    <col min="10506" max="10506" width="10.42578125" customWidth="1"/>
    <col min="10753" max="10753" width="5.28515625" customWidth="1"/>
    <col min="10754" max="10754" width="24" customWidth="1"/>
    <col min="10756" max="10756" width="11" customWidth="1"/>
    <col min="10758" max="10758" width="10.5703125" customWidth="1"/>
    <col min="10760" max="10760" width="10.42578125" customWidth="1"/>
    <col min="10762" max="10762" width="10.42578125" customWidth="1"/>
    <col min="11009" max="11009" width="5.28515625" customWidth="1"/>
    <col min="11010" max="11010" width="24" customWidth="1"/>
    <col min="11012" max="11012" width="11" customWidth="1"/>
    <col min="11014" max="11014" width="10.5703125" customWidth="1"/>
    <col min="11016" max="11016" width="10.42578125" customWidth="1"/>
    <col min="11018" max="11018" width="10.42578125" customWidth="1"/>
    <col min="11265" max="11265" width="5.28515625" customWidth="1"/>
    <col min="11266" max="11266" width="24" customWidth="1"/>
    <col min="11268" max="11268" width="11" customWidth="1"/>
    <col min="11270" max="11270" width="10.5703125" customWidth="1"/>
    <col min="11272" max="11272" width="10.42578125" customWidth="1"/>
    <col min="11274" max="11274" width="10.42578125" customWidth="1"/>
    <col min="11521" max="11521" width="5.28515625" customWidth="1"/>
    <col min="11522" max="11522" width="24" customWidth="1"/>
    <col min="11524" max="11524" width="11" customWidth="1"/>
    <col min="11526" max="11526" width="10.5703125" customWidth="1"/>
    <col min="11528" max="11528" width="10.42578125" customWidth="1"/>
    <col min="11530" max="11530" width="10.42578125" customWidth="1"/>
    <col min="11777" max="11777" width="5.28515625" customWidth="1"/>
    <col min="11778" max="11778" width="24" customWidth="1"/>
    <col min="11780" max="11780" width="11" customWidth="1"/>
    <col min="11782" max="11782" width="10.5703125" customWidth="1"/>
    <col min="11784" max="11784" width="10.42578125" customWidth="1"/>
    <col min="11786" max="11786" width="10.42578125" customWidth="1"/>
    <col min="12033" max="12033" width="5.28515625" customWidth="1"/>
    <col min="12034" max="12034" width="24" customWidth="1"/>
    <col min="12036" max="12036" width="11" customWidth="1"/>
    <col min="12038" max="12038" width="10.5703125" customWidth="1"/>
    <col min="12040" max="12040" width="10.42578125" customWidth="1"/>
    <col min="12042" max="12042" width="10.42578125" customWidth="1"/>
    <col min="12289" max="12289" width="5.28515625" customWidth="1"/>
    <col min="12290" max="12290" width="24" customWidth="1"/>
    <col min="12292" max="12292" width="11" customWidth="1"/>
    <col min="12294" max="12294" width="10.5703125" customWidth="1"/>
    <col min="12296" max="12296" width="10.42578125" customWidth="1"/>
    <col min="12298" max="12298" width="10.42578125" customWidth="1"/>
    <col min="12545" max="12545" width="5.28515625" customWidth="1"/>
    <col min="12546" max="12546" width="24" customWidth="1"/>
    <col min="12548" max="12548" width="11" customWidth="1"/>
    <col min="12550" max="12550" width="10.5703125" customWidth="1"/>
    <col min="12552" max="12552" width="10.42578125" customWidth="1"/>
    <col min="12554" max="12554" width="10.42578125" customWidth="1"/>
    <col min="12801" max="12801" width="5.28515625" customWidth="1"/>
    <col min="12802" max="12802" width="24" customWidth="1"/>
    <col min="12804" max="12804" width="11" customWidth="1"/>
    <col min="12806" max="12806" width="10.5703125" customWidth="1"/>
    <col min="12808" max="12808" width="10.42578125" customWidth="1"/>
    <col min="12810" max="12810" width="10.42578125" customWidth="1"/>
    <col min="13057" max="13057" width="5.28515625" customWidth="1"/>
    <col min="13058" max="13058" width="24" customWidth="1"/>
    <col min="13060" max="13060" width="11" customWidth="1"/>
    <col min="13062" max="13062" width="10.5703125" customWidth="1"/>
    <col min="13064" max="13064" width="10.42578125" customWidth="1"/>
    <col min="13066" max="13066" width="10.42578125" customWidth="1"/>
    <col min="13313" max="13313" width="5.28515625" customWidth="1"/>
    <col min="13314" max="13314" width="24" customWidth="1"/>
    <col min="13316" max="13316" width="11" customWidth="1"/>
    <col min="13318" max="13318" width="10.5703125" customWidth="1"/>
    <col min="13320" max="13320" width="10.42578125" customWidth="1"/>
    <col min="13322" max="13322" width="10.42578125" customWidth="1"/>
    <col min="13569" max="13569" width="5.28515625" customWidth="1"/>
    <col min="13570" max="13570" width="24" customWidth="1"/>
    <col min="13572" max="13572" width="11" customWidth="1"/>
    <col min="13574" max="13574" width="10.5703125" customWidth="1"/>
    <col min="13576" max="13576" width="10.42578125" customWidth="1"/>
    <col min="13578" max="13578" width="10.42578125" customWidth="1"/>
    <col min="13825" max="13825" width="5.28515625" customWidth="1"/>
    <col min="13826" max="13826" width="24" customWidth="1"/>
    <col min="13828" max="13828" width="11" customWidth="1"/>
    <col min="13830" max="13830" width="10.5703125" customWidth="1"/>
    <col min="13832" max="13832" width="10.42578125" customWidth="1"/>
    <col min="13834" max="13834" width="10.42578125" customWidth="1"/>
    <col min="14081" max="14081" width="5.28515625" customWidth="1"/>
    <col min="14082" max="14082" width="24" customWidth="1"/>
    <col min="14084" max="14084" width="11" customWidth="1"/>
    <col min="14086" max="14086" width="10.5703125" customWidth="1"/>
    <col min="14088" max="14088" width="10.42578125" customWidth="1"/>
    <col min="14090" max="14090" width="10.42578125" customWidth="1"/>
    <col min="14337" max="14337" width="5.28515625" customWidth="1"/>
    <col min="14338" max="14338" width="24" customWidth="1"/>
    <col min="14340" max="14340" width="11" customWidth="1"/>
    <col min="14342" max="14342" width="10.5703125" customWidth="1"/>
    <col min="14344" max="14344" width="10.42578125" customWidth="1"/>
    <col min="14346" max="14346" width="10.42578125" customWidth="1"/>
    <col min="14593" max="14593" width="5.28515625" customWidth="1"/>
    <col min="14594" max="14594" width="24" customWidth="1"/>
    <col min="14596" max="14596" width="11" customWidth="1"/>
    <col min="14598" max="14598" width="10.5703125" customWidth="1"/>
    <col min="14600" max="14600" width="10.42578125" customWidth="1"/>
    <col min="14602" max="14602" width="10.42578125" customWidth="1"/>
    <col min="14849" max="14849" width="5.28515625" customWidth="1"/>
    <col min="14850" max="14850" width="24" customWidth="1"/>
    <col min="14852" max="14852" width="11" customWidth="1"/>
    <col min="14854" max="14854" width="10.5703125" customWidth="1"/>
    <col min="14856" max="14856" width="10.42578125" customWidth="1"/>
    <col min="14858" max="14858" width="10.42578125" customWidth="1"/>
    <col min="15105" max="15105" width="5.28515625" customWidth="1"/>
    <col min="15106" max="15106" width="24" customWidth="1"/>
    <col min="15108" max="15108" width="11" customWidth="1"/>
    <col min="15110" max="15110" width="10.5703125" customWidth="1"/>
    <col min="15112" max="15112" width="10.42578125" customWidth="1"/>
    <col min="15114" max="15114" width="10.42578125" customWidth="1"/>
    <col min="15361" max="15361" width="5.28515625" customWidth="1"/>
    <col min="15362" max="15362" width="24" customWidth="1"/>
    <col min="15364" max="15364" width="11" customWidth="1"/>
    <col min="15366" max="15366" width="10.5703125" customWidth="1"/>
    <col min="15368" max="15368" width="10.42578125" customWidth="1"/>
    <col min="15370" max="15370" width="10.42578125" customWidth="1"/>
    <col min="15617" max="15617" width="5.28515625" customWidth="1"/>
    <col min="15618" max="15618" width="24" customWidth="1"/>
    <col min="15620" max="15620" width="11" customWidth="1"/>
    <col min="15622" max="15622" width="10.5703125" customWidth="1"/>
    <col min="15624" max="15624" width="10.42578125" customWidth="1"/>
    <col min="15626" max="15626" width="10.42578125" customWidth="1"/>
    <col min="15873" max="15873" width="5.28515625" customWidth="1"/>
    <col min="15874" max="15874" width="24" customWidth="1"/>
    <col min="15876" max="15876" width="11" customWidth="1"/>
    <col min="15878" max="15878" width="10.5703125" customWidth="1"/>
    <col min="15880" max="15880" width="10.42578125" customWidth="1"/>
    <col min="15882" max="15882" width="10.42578125" customWidth="1"/>
    <col min="16129" max="16129" width="5.28515625" customWidth="1"/>
    <col min="16130" max="16130" width="24" customWidth="1"/>
    <col min="16132" max="16132" width="11" customWidth="1"/>
    <col min="16134" max="16134" width="10.5703125" customWidth="1"/>
    <col min="16136" max="16136" width="10.42578125" customWidth="1"/>
    <col min="16138" max="16138" width="10.42578125" customWidth="1"/>
  </cols>
  <sheetData>
    <row r="1" spans="1:17" ht="38.25" customHeight="1" x14ac:dyDescent="0.25">
      <c r="A1" s="210"/>
      <c r="B1" s="210"/>
      <c r="C1" s="210"/>
      <c r="D1" s="210"/>
      <c r="E1" s="210"/>
      <c r="F1" s="210"/>
      <c r="G1" s="210"/>
      <c r="H1" s="210"/>
      <c r="I1" s="210"/>
      <c r="J1" s="1"/>
      <c r="K1" s="1"/>
      <c r="L1" s="2"/>
      <c r="M1" s="2"/>
      <c r="N1" s="2"/>
      <c r="O1" s="2"/>
      <c r="P1" s="2"/>
      <c r="Q1" s="2"/>
    </row>
    <row r="3" spans="1:17" x14ac:dyDescent="0.25">
      <c r="B3" s="2" t="s">
        <v>68</v>
      </c>
      <c r="C3" s="2"/>
      <c r="D3" s="2"/>
      <c r="E3" s="2"/>
      <c r="F3" s="2"/>
      <c r="G3" s="2"/>
      <c r="H3" s="2"/>
      <c r="J3" s="2"/>
    </row>
    <row r="4" spans="1:17" ht="15.75" thickBot="1" x14ac:dyDescent="0.3">
      <c r="A4" s="211" t="s">
        <v>1</v>
      </c>
      <c r="B4" s="211"/>
    </row>
    <row r="5" spans="1:17" ht="12.75" customHeight="1" x14ac:dyDescent="0.25">
      <c r="A5" s="212" t="s">
        <v>2</v>
      </c>
      <c r="B5" s="212" t="s">
        <v>3</v>
      </c>
      <c r="C5" s="212" t="s">
        <v>4</v>
      </c>
      <c r="D5" s="215" t="s">
        <v>5</v>
      </c>
      <c r="E5" s="216"/>
      <c r="F5" s="216"/>
      <c r="G5" s="216"/>
      <c r="H5" s="216"/>
      <c r="I5" s="216"/>
      <c r="J5" s="216"/>
      <c r="K5" s="217"/>
      <c r="L5" s="218" t="s">
        <v>6</v>
      </c>
    </row>
    <row r="6" spans="1:17" ht="22.5" customHeight="1" x14ac:dyDescent="0.25">
      <c r="A6" s="213"/>
      <c r="B6" s="213"/>
      <c r="C6" s="213"/>
      <c r="D6" s="221" t="s">
        <v>7</v>
      </c>
      <c r="E6" s="222"/>
      <c r="F6" s="222" t="s">
        <v>8</v>
      </c>
      <c r="G6" s="222"/>
      <c r="H6" s="222" t="s">
        <v>9</v>
      </c>
      <c r="I6" s="222"/>
      <c r="J6" s="222" t="s">
        <v>10</v>
      </c>
      <c r="K6" s="222"/>
      <c r="L6" s="219"/>
    </row>
    <row r="7" spans="1:17" ht="13.5" customHeight="1" thickBot="1" x14ac:dyDescent="0.3">
      <c r="A7" s="213"/>
      <c r="B7" s="213"/>
      <c r="C7" s="213"/>
      <c r="D7" s="223">
        <v>1</v>
      </c>
      <c r="E7" s="224"/>
      <c r="F7" s="224">
        <v>2</v>
      </c>
      <c r="G7" s="224"/>
      <c r="H7" s="224">
        <v>3</v>
      </c>
      <c r="I7" s="224"/>
      <c r="J7" s="224">
        <v>4</v>
      </c>
      <c r="K7" s="224"/>
      <c r="L7" s="220"/>
      <c r="O7" s="3"/>
      <c r="P7" s="3"/>
      <c r="Q7" s="3"/>
    </row>
    <row r="8" spans="1:17" ht="15.75" thickBot="1" x14ac:dyDescent="0.3">
      <c r="A8" s="214"/>
      <c r="B8" s="214"/>
      <c r="C8" s="214"/>
      <c r="D8" s="4" t="s">
        <v>11</v>
      </c>
      <c r="E8" s="5" t="s">
        <v>12</v>
      </c>
      <c r="F8" s="5" t="s">
        <v>11</v>
      </c>
      <c r="G8" s="5" t="s">
        <v>12</v>
      </c>
      <c r="H8" s="5" t="s">
        <v>11</v>
      </c>
      <c r="I8" s="5" t="s">
        <v>12</v>
      </c>
      <c r="J8" s="5" t="s">
        <v>11</v>
      </c>
      <c r="K8" s="5" t="s">
        <v>12</v>
      </c>
      <c r="L8" s="6"/>
      <c r="O8" s="3"/>
      <c r="P8" s="3"/>
      <c r="Q8" s="3"/>
    </row>
    <row r="9" spans="1:17" ht="15.75" x14ac:dyDescent="0.25">
      <c r="A9" s="7">
        <v>1</v>
      </c>
      <c r="B9" s="8" t="s">
        <v>13</v>
      </c>
      <c r="C9" s="9">
        <v>20</v>
      </c>
      <c r="D9" s="10">
        <v>0</v>
      </c>
      <c r="E9" s="11">
        <v>0</v>
      </c>
      <c r="F9" s="12">
        <v>0</v>
      </c>
      <c r="G9" s="13">
        <v>0</v>
      </c>
      <c r="H9" s="14">
        <v>0</v>
      </c>
      <c r="I9" s="13">
        <v>0</v>
      </c>
      <c r="J9" s="14">
        <v>0</v>
      </c>
      <c r="K9" s="13">
        <v>0</v>
      </c>
      <c r="L9" s="15">
        <f>SUM(D9:K9)</f>
        <v>0</v>
      </c>
      <c r="O9" s="3"/>
      <c r="P9" s="3"/>
      <c r="Q9" s="3"/>
    </row>
    <row r="10" spans="1:17" ht="15.75" x14ac:dyDescent="0.25">
      <c r="A10" s="7">
        <v>2</v>
      </c>
      <c r="B10" s="8" t="s">
        <v>14</v>
      </c>
      <c r="C10" s="9">
        <v>20</v>
      </c>
      <c r="D10" s="10">
        <v>0</v>
      </c>
      <c r="E10" s="11">
        <v>0</v>
      </c>
      <c r="F10" s="12">
        <v>0</v>
      </c>
      <c r="G10" s="13">
        <v>0</v>
      </c>
      <c r="H10" s="14">
        <v>0</v>
      </c>
      <c r="I10" s="13">
        <v>0</v>
      </c>
      <c r="J10" s="14">
        <v>0</v>
      </c>
      <c r="K10" s="13">
        <v>0</v>
      </c>
      <c r="L10" s="15">
        <f t="shared" ref="L10:L37" si="0">SUM(D10:K10)</f>
        <v>0</v>
      </c>
      <c r="O10" s="3"/>
      <c r="P10" s="3"/>
      <c r="Q10" s="3"/>
    </row>
    <row r="11" spans="1:17" ht="15.75" x14ac:dyDescent="0.25">
      <c r="A11" s="7">
        <v>3</v>
      </c>
      <c r="B11" s="8" t="s">
        <v>15</v>
      </c>
      <c r="C11" s="9">
        <v>20</v>
      </c>
      <c r="D11" s="10">
        <v>0</v>
      </c>
      <c r="E11" s="11">
        <v>0</v>
      </c>
      <c r="F11" s="12">
        <v>0</v>
      </c>
      <c r="G11" s="13">
        <v>0</v>
      </c>
      <c r="H11" s="14">
        <v>0</v>
      </c>
      <c r="I11" s="13">
        <v>0</v>
      </c>
      <c r="J11" s="14">
        <v>0</v>
      </c>
      <c r="K11" s="13">
        <v>0</v>
      </c>
      <c r="L11" s="15">
        <f t="shared" si="0"/>
        <v>0</v>
      </c>
      <c r="O11" s="3"/>
      <c r="P11" s="3"/>
      <c r="Q11" s="3"/>
    </row>
    <row r="12" spans="1:17" ht="15.75" x14ac:dyDescent="0.25">
      <c r="A12" s="7">
        <v>4</v>
      </c>
      <c r="B12" s="17" t="s">
        <v>16</v>
      </c>
      <c r="C12" s="9">
        <v>20</v>
      </c>
      <c r="D12" s="10">
        <v>0</v>
      </c>
      <c r="E12" s="11">
        <v>0</v>
      </c>
      <c r="F12" s="12">
        <v>0</v>
      </c>
      <c r="G12" s="13">
        <v>0</v>
      </c>
      <c r="H12" s="14">
        <v>0</v>
      </c>
      <c r="I12" s="13">
        <v>0</v>
      </c>
      <c r="J12" s="14">
        <v>0</v>
      </c>
      <c r="K12" s="13">
        <v>0</v>
      </c>
      <c r="L12" s="15">
        <f t="shared" si="0"/>
        <v>0</v>
      </c>
      <c r="M12" s="3"/>
      <c r="N12" s="3"/>
      <c r="O12" s="3"/>
      <c r="P12" s="3"/>
      <c r="Q12" s="3"/>
    </row>
    <row r="13" spans="1:17" ht="15.75" x14ac:dyDescent="0.25">
      <c r="A13" s="7">
        <v>5</v>
      </c>
      <c r="B13" s="8" t="s">
        <v>17</v>
      </c>
      <c r="C13" s="9">
        <v>20</v>
      </c>
      <c r="D13" s="10">
        <v>0</v>
      </c>
      <c r="E13" s="11">
        <v>0</v>
      </c>
      <c r="F13" s="12">
        <v>0</v>
      </c>
      <c r="G13" s="13">
        <v>0</v>
      </c>
      <c r="H13" s="14">
        <v>0</v>
      </c>
      <c r="I13" s="13">
        <v>0</v>
      </c>
      <c r="J13" s="14">
        <v>0</v>
      </c>
      <c r="K13" s="13">
        <v>0</v>
      </c>
      <c r="L13" s="15">
        <f t="shared" si="0"/>
        <v>0</v>
      </c>
      <c r="O13" s="3"/>
      <c r="P13" s="3"/>
      <c r="Q13" s="3"/>
    </row>
    <row r="14" spans="1:17" ht="15.75" x14ac:dyDescent="0.25">
      <c r="A14" s="7">
        <v>6</v>
      </c>
      <c r="B14" s="8" t="s">
        <v>18</v>
      </c>
      <c r="C14" s="9">
        <v>20</v>
      </c>
      <c r="D14" s="10">
        <v>0</v>
      </c>
      <c r="E14" s="11">
        <v>0</v>
      </c>
      <c r="F14" s="12">
        <v>0</v>
      </c>
      <c r="G14" s="13">
        <v>0</v>
      </c>
      <c r="H14" s="14">
        <v>0</v>
      </c>
      <c r="I14" s="13">
        <v>0</v>
      </c>
      <c r="J14" s="14">
        <v>0</v>
      </c>
      <c r="K14" s="13">
        <v>0</v>
      </c>
      <c r="L14" s="15">
        <f t="shared" si="0"/>
        <v>0</v>
      </c>
    </row>
    <row r="15" spans="1:17" ht="15.75" x14ac:dyDescent="0.25">
      <c r="A15" s="7">
        <v>7</v>
      </c>
      <c r="B15" s="8" t="s">
        <v>19</v>
      </c>
      <c r="C15" s="9">
        <v>20</v>
      </c>
      <c r="D15" s="10">
        <v>0</v>
      </c>
      <c r="E15" s="11">
        <v>0</v>
      </c>
      <c r="F15" s="12">
        <v>0</v>
      </c>
      <c r="G15" s="13">
        <v>0</v>
      </c>
      <c r="H15" s="14">
        <v>0</v>
      </c>
      <c r="I15" s="13">
        <v>0</v>
      </c>
      <c r="J15" s="14">
        <v>0</v>
      </c>
      <c r="K15" s="13">
        <v>0</v>
      </c>
      <c r="L15" s="15">
        <f t="shared" si="0"/>
        <v>0</v>
      </c>
    </row>
    <row r="16" spans="1:17" ht="15.75" x14ac:dyDescent="0.25">
      <c r="A16" s="7">
        <v>8</v>
      </c>
      <c r="B16" s="8" t="s">
        <v>20</v>
      </c>
      <c r="C16" s="9">
        <v>20</v>
      </c>
      <c r="D16" s="10">
        <v>0</v>
      </c>
      <c r="E16" s="11">
        <v>0</v>
      </c>
      <c r="F16" s="12">
        <v>0</v>
      </c>
      <c r="G16" s="13">
        <v>0</v>
      </c>
      <c r="H16" s="14">
        <v>0</v>
      </c>
      <c r="I16" s="13">
        <v>0</v>
      </c>
      <c r="J16" s="14">
        <v>0</v>
      </c>
      <c r="K16" s="13">
        <v>0</v>
      </c>
      <c r="L16" s="15">
        <f t="shared" si="0"/>
        <v>0</v>
      </c>
    </row>
    <row r="17" spans="1:12" ht="15.75" x14ac:dyDescent="0.25">
      <c r="A17" s="7">
        <v>9</v>
      </c>
      <c r="B17" s="8" t="s">
        <v>21</v>
      </c>
      <c r="C17" s="9">
        <v>20</v>
      </c>
      <c r="D17" s="10">
        <v>0</v>
      </c>
      <c r="E17" s="11">
        <v>0</v>
      </c>
      <c r="F17" s="12">
        <v>0</v>
      </c>
      <c r="G17" s="13">
        <v>0</v>
      </c>
      <c r="H17" s="14">
        <v>0</v>
      </c>
      <c r="I17" s="13">
        <v>0</v>
      </c>
      <c r="J17" s="14">
        <v>0</v>
      </c>
      <c r="K17" s="13">
        <v>0</v>
      </c>
      <c r="L17" s="15">
        <f t="shared" si="0"/>
        <v>0</v>
      </c>
    </row>
    <row r="18" spans="1:12" ht="15.75" x14ac:dyDescent="0.25">
      <c r="A18" s="7">
        <v>10</v>
      </c>
      <c r="B18" s="8" t="s">
        <v>22</v>
      </c>
      <c r="C18" s="9">
        <v>20</v>
      </c>
      <c r="D18" s="10">
        <v>0</v>
      </c>
      <c r="E18" s="11">
        <v>0</v>
      </c>
      <c r="F18" s="12">
        <v>0</v>
      </c>
      <c r="G18" s="13">
        <v>0</v>
      </c>
      <c r="H18" s="14">
        <v>0</v>
      </c>
      <c r="I18" s="13">
        <v>0</v>
      </c>
      <c r="J18" s="14">
        <v>0</v>
      </c>
      <c r="K18" s="13">
        <v>0</v>
      </c>
      <c r="L18" s="15">
        <f t="shared" si="0"/>
        <v>0</v>
      </c>
    </row>
    <row r="19" spans="1:12" ht="15.75" x14ac:dyDescent="0.25">
      <c r="A19" s="7">
        <v>11</v>
      </c>
      <c r="B19" s="8" t="s">
        <v>23</v>
      </c>
      <c r="C19" s="9">
        <v>20</v>
      </c>
      <c r="D19" s="10">
        <v>0</v>
      </c>
      <c r="E19" s="11">
        <v>0</v>
      </c>
      <c r="F19" s="12">
        <v>0</v>
      </c>
      <c r="G19" s="13">
        <v>0</v>
      </c>
      <c r="H19" s="14">
        <v>0</v>
      </c>
      <c r="I19" s="13">
        <v>0</v>
      </c>
      <c r="J19" s="14">
        <v>0</v>
      </c>
      <c r="K19" s="13">
        <v>0</v>
      </c>
      <c r="L19" s="15">
        <f t="shared" si="0"/>
        <v>0</v>
      </c>
    </row>
    <row r="20" spans="1:12" ht="15.75" x14ac:dyDescent="0.25">
      <c r="A20" s="7">
        <v>12</v>
      </c>
      <c r="B20" s="8" t="s">
        <v>24</v>
      </c>
      <c r="C20" s="9">
        <v>20</v>
      </c>
      <c r="D20" s="10">
        <v>0</v>
      </c>
      <c r="E20" s="11">
        <v>0</v>
      </c>
      <c r="F20" s="12">
        <v>0</v>
      </c>
      <c r="G20" s="13">
        <v>0</v>
      </c>
      <c r="H20" s="14">
        <v>0</v>
      </c>
      <c r="I20" s="13">
        <v>0</v>
      </c>
      <c r="J20" s="14">
        <v>0</v>
      </c>
      <c r="K20" s="13">
        <v>0</v>
      </c>
      <c r="L20" s="15">
        <f t="shared" si="0"/>
        <v>0</v>
      </c>
    </row>
    <row r="21" spans="1:12" ht="15.75" x14ac:dyDescent="0.25">
      <c r="A21" s="7">
        <v>13</v>
      </c>
      <c r="B21" s="8" t="s">
        <v>25</v>
      </c>
      <c r="C21" s="9">
        <v>20</v>
      </c>
      <c r="D21" s="10">
        <v>0</v>
      </c>
      <c r="E21" s="11">
        <v>0</v>
      </c>
      <c r="F21" s="12">
        <v>0</v>
      </c>
      <c r="G21" s="13">
        <v>0</v>
      </c>
      <c r="H21" s="14">
        <v>0</v>
      </c>
      <c r="I21" s="13">
        <v>0</v>
      </c>
      <c r="J21" s="14">
        <v>0</v>
      </c>
      <c r="K21" s="13">
        <v>0</v>
      </c>
      <c r="L21" s="15">
        <f t="shared" si="0"/>
        <v>0</v>
      </c>
    </row>
    <row r="22" spans="1:12" ht="15.75" x14ac:dyDescent="0.25">
      <c r="A22" s="7">
        <v>14</v>
      </c>
      <c r="B22" s="8" t="s">
        <v>26</v>
      </c>
      <c r="C22" s="9">
        <v>20</v>
      </c>
      <c r="D22" s="10">
        <v>0</v>
      </c>
      <c r="E22" s="11">
        <v>0</v>
      </c>
      <c r="F22" s="12">
        <v>0</v>
      </c>
      <c r="G22" s="13">
        <v>0</v>
      </c>
      <c r="H22" s="14">
        <v>0</v>
      </c>
      <c r="I22" s="13">
        <v>0</v>
      </c>
      <c r="J22" s="14">
        <v>0</v>
      </c>
      <c r="K22" s="13">
        <v>0</v>
      </c>
      <c r="L22" s="15">
        <f t="shared" si="0"/>
        <v>0</v>
      </c>
    </row>
    <row r="23" spans="1:12" ht="15.75" x14ac:dyDescent="0.25">
      <c r="A23" s="7">
        <v>15</v>
      </c>
      <c r="B23" s="8" t="s">
        <v>27</v>
      </c>
      <c r="C23" s="9">
        <v>20</v>
      </c>
      <c r="D23" s="10">
        <v>0</v>
      </c>
      <c r="E23" s="11">
        <v>0</v>
      </c>
      <c r="F23" s="12">
        <v>0</v>
      </c>
      <c r="G23" s="13">
        <v>0</v>
      </c>
      <c r="H23" s="14">
        <v>0</v>
      </c>
      <c r="I23" s="13">
        <v>0</v>
      </c>
      <c r="J23" s="14">
        <v>0</v>
      </c>
      <c r="K23" s="13">
        <v>0</v>
      </c>
      <c r="L23" s="15">
        <f t="shared" si="0"/>
        <v>0</v>
      </c>
    </row>
    <row r="24" spans="1:12" ht="15.75" x14ac:dyDescent="0.25">
      <c r="A24" s="7">
        <v>16</v>
      </c>
      <c r="B24" s="8" t="s">
        <v>28</v>
      </c>
      <c r="C24" s="9">
        <v>20</v>
      </c>
      <c r="D24" s="10">
        <v>0</v>
      </c>
      <c r="E24" s="11">
        <v>0</v>
      </c>
      <c r="F24" s="12">
        <v>0</v>
      </c>
      <c r="G24" s="13">
        <v>0</v>
      </c>
      <c r="H24" s="14">
        <v>0</v>
      </c>
      <c r="I24" s="13">
        <v>0</v>
      </c>
      <c r="J24" s="14">
        <v>0</v>
      </c>
      <c r="K24" s="13">
        <v>0</v>
      </c>
      <c r="L24" s="15">
        <f t="shared" si="0"/>
        <v>0</v>
      </c>
    </row>
    <row r="25" spans="1:12" ht="15.75" x14ac:dyDescent="0.25">
      <c r="A25" s="7">
        <v>17</v>
      </c>
      <c r="B25" s="8" t="s">
        <v>29</v>
      </c>
      <c r="C25" s="9">
        <v>20</v>
      </c>
      <c r="D25" s="10">
        <v>0</v>
      </c>
      <c r="E25" s="11">
        <v>0</v>
      </c>
      <c r="F25" s="12">
        <v>0</v>
      </c>
      <c r="G25" s="13">
        <v>0</v>
      </c>
      <c r="H25" s="14">
        <v>0</v>
      </c>
      <c r="I25" s="13">
        <v>0</v>
      </c>
      <c r="J25" s="14">
        <v>0</v>
      </c>
      <c r="K25" s="13">
        <v>0</v>
      </c>
      <c r="L25" s="15">
        <f t="shared" si="0"/>
        <v>0</v>
      </c>
    </row>
    <row r="26" spans="1:12" ht="15.75" x14ac:dyDescent="0.25">
      <c r="A26" s="7">
        <v>18</v>
      </c>
      <c r="B26" s="8" t="s">
        <v>30</v>
      </c>
      <c r="C26" s="9">
        <v>20</v>
      </c>
      <c r="D26" s="10">
        <v>0</v>
      </c>
      <c r="E26" s="11">
        <v>0</v>
      </c>
      <c r="F26" s="12">
        <v>0</v>
      </c>
      <c r="G26" s="13">
        <v>0</v>
      </c>
      <c r="H26" s="14">
        <v>0</v>
      </c>
      <c r="I26" s="13">
        <v>0</v>
      </c>
      <c r="J26" s="14">
        <v>0</v>
      </c>
      <c r="K26" s="13">
        <v>0</v>
      </c>
      <c r="L26" s="15">
        <f t="shared" si="0"/>
        <v>0</v>
      </c>
    </row>
    <row r="27" spans="1:12" ht="15.75" x14ac:dyDescent="0.25">
      <c r="A27" s="7">
        <v>19</v>
      </c>
      <c r="B27" s="8" t="s">
        <v>31</v>
      </c>
      <c r="C27" s="9">
        <v>20</v>
      </c>
      <c r="D27" s="10">
        <v>0</v>
      </c>
      <c r="E27" s="11">
        <v>0</v>
      </c>
      <c r="F27" s="12">
        <v>0</v>
      </c>
      <c r="G27" s="13">
        <v>0</v>
      </c>
      <c r="H27" s="14">
        <v>0</v>
      </c>
      <c r="I27" s="13">
        <v>0</v>
      </c>
      <c r="J27" s="14">
        <v>0</v>
      </c>
      <c r="K27" s="13">
        <v>0</v>
      </c>
      <c r="L27" s="15">
        <f t="shared" si="0"/>
        <v>0</v>
      </c>
    </row>
    <row r="28" spans="1:12" ht="15.75" x14ac:dyDescent="0.25">
      <c r="A28" s="7">
        <v>20</v>
      </c>
      <c r="B28" s="8" t="s">
        <v>32</v>
      </c>
      <c r="C28" s="9">
        <v>20</v>
      </c>
      <c r="D28" s="10">
        <v>0</v>
      </c>
      <c r="E28" s="11">
        <v>0</v>
      </c>
      <c r="F28" s="12">
        <v>0</v>
      </c>
      <c r="G28" s="13">
        <v>0</v>
      </c>
      <c r="H28" s="14">
        <v>0</v>
      </c>
      <c r="I28" s="13">
        <v>0</v>
      </c>
      <c r="J28" s="14">
        <v>0</v>
      </c>
      <c r="K28" s="13">
        <v>0</v>
      </c>
      <c r="L28" s="15">
        <f t="shared" si="0"/>
        <v>0</v>
      </c>
    </row>
    <row r="29" spans="1:12" ht="15.75" x14ac:dyDescent="0.25">
      <c r="A29" s="7">
        <v>21</v>
      </c>
      <c r="B29" s="8" t="s">
        <v>33</v>
      </c>
      <c r="C29" s="9">
        <v>20</v>
      </c>
      <c r="D29" s="10">
        <v>0</v>
      </c>
      <c r="E29" s="11">
        <v>0</v>
      </c>
      <c r="F29" s="12">
        <v>0</v>
      </c>
      <c r="G29" s="13">
        <v>0</v>
      </c>
      <c r="H29" s="14">
        <v>0</v>
      </c>
      <c r="I29" s="13">
        <v>0</v>
      </c>
      <c r="J29" s="14">
        <v>0</v>
      </c>
      <c r="K29" s="13">
        <v>0</v>
      </c>
      <c r="L29" s="15">
        <f t="shared" si="0"/>
        <v>0</v>
      </c>
    </row>
    <row r="30" spans="1:12" ht="15.75" x14ac:dyDescent="0.25">
      <c r="A30" s="7">
        <v>22</v>
      </c>
      <c r="B30" s="8" t="s">
        <v>34</v>
      </c>
      <c r="C30" s="9">
        <v>20</v>
      </c>
      <c r="D30" s="10">
        <v>0</v>
      </c>
      <c r="E30" s="11">
        <v>0</v>
      </c>
      <c r="F30" s="12">
        <v>0</v>
      </c>
      <c r="G30" s="13">
        <v>0</v>
      </c>
      <c r="H30" s="14">
        <v>0</v>
      </c>
      <c r="I30" s="13">
        <v>0</v>
      </c>
      <c r="J30" s="14">
        <v>0</v>
      </c>
      <c r="K30" s="13">
        <v>0</v>
      </c>
      <c r="L30" s="15">
        <f t="shared" si="0"/>
        <v>0</v>
      </c>
    </row>
    <row r="31" spans="1:12" ht="15.75" x14ac:dyDescent="0.25">
      <c r="A31" s="7">
        <v>23</v>
      </c>
      <c r="B31" s="8" t="s">
        <v>35</v>
      </c>
      <c r="C31" s="9">
        <v>20</v>
      </c>
      <c r="D31" s="10">
        <v>0</v>
      </c>
      <c r="E31" s="11">
        <v>0</v>
      </c>
      <c r="F31" s="12">
        <v>0</v>
      </c>
      <c r="G31" s="13">
        <v>0</v>
      </c>
      <c r="H31" s="14">
        <v>0</v>
      </c>
      <c r="I31" s="13">
        <v>0</v>
      </c>
      <c r="J31" s="14">
        <v>0</v>
      </c>
      <c r="K31" s="13">
        <v>0</v>
      </c>
      <c r="L31" s="15">
        <f t="shared" si="0"/>
        <v>0</v>
      </c>
    </row>
    <row r="32" spans="1:12" ht="15.75" x14ac:dyDescent="0.25">
      <c r="A32" s="7">
        <v>24</v>
      </c>
      <c r="B32" s="8" t="s">
        <v>36</v>
      </c>
      <c r="C32" s="9">
        <v>20</v>
      </c>
      <c r="D32" s="10">
        <v>0</v>
      </c>
      <c r="E32" s="11">
        <v>0</v>
      </c>
      <c r="F32" s="12">
        <v>0</v>
      </c>
      <c r="G32" s="13">
        <v>0</v>
      </c>
      <c r="H32" s="14">
        <v>0</v>
      </c>
      <c r="I32" s="13">
        <v>0</v>
      </c>
      <c r="J32" s="14">
        <v>0</v>
      </c>
      <c r="K32" s="13">
        <v>0</v>
      </c>
      <c r="L32" s="15">
        <f t="shared" si="0"/>
        <v>0</v>
      </c>
    </row>
    <row r="33" spans="1:12" ht="15.75" x14ac:dyDescent="0.25">
      <c r="A33" s="7">
        <v>25</v>
      </c>
      <c r="B33" s="18" t="s">
        <v>37</v>
      </c>
      <c r="C33" s="19">
        <v>20</v>
      </c>
      <c r="D33" s="10">
        <v>0</v>
      </c>
      <c r="E33" s="20">
        <v>0</v>
      </c>
      <c r="F33" s="12">
        <v>0</v>
      </c>
      <c r="G33" s="21">
        <v>0</v>
      </c>
      <c r="H33" s="14">
        <v>0</v>
      </c>
      <c r="I33" s="21">
        <v>0</v>
      </c>
      <c r="J33" s="14">
        <v>0</v>
      </c>
      <c r="K33" s="21">
        <v>0</v>
      </c>
      <c r="L33" s="15">
        <f t="shared" si="0"/>
        <v>0</v>
      </c>
    </row>
    <row r="34" spans="1:12" ht="15.75" x14ac:dyDescent="0.25">
      <c r="A34" s="7">
        <v>26</v>
      </c>
      <c r="B34" s="8" t="s">
        <v>38</v>
      </c>
      <c r="C34" s="22">
        <v>20</v>
      </c>
      <c r="D34" s="10">
        <v>0</v>
      </c>
      <c r="E34" s="23">
        <v>0</v>
      </c>
      <c r="F34" s="12">
        <v>0</v>
      </c>
      <c r="G34" s="24">
        <v>0</v>
      </c>
      <c r="H34" s="14">
        <v>0</v>
      </c>
      <c r="I34" s="24">
        <v>0</v>
      </c>
      <c r="J34" s="14">
        <v>0</v>
      </c>
      <c r="K34" s="24">
        <v>0</v>
      </c>
      <c r="L34" s="15">
        <f t="shared" si="0"/>
        <v>0</v>
      </c>
    </row>
    <row r="35" spans="1:12" ht="15.75" x14ac:dyDescent="0.25">
      <c r="A35" s="7">
        <v>27</v>
      </c>
      <c r="B35" s="18" t="s">
        <v>39</v>
      </c>
      <c r="C35" s="22">
        <v>20</v>
      </c>
      <c r="D35" s="10">
        <v>0</v>
      </c>
      <c r="E35" s="23">
        <v>0</v>
      </c>
      <c r="F35" s="12">
        <v>0</v>
      </c>
      <c r="G35" s="24">
        <v>0</v>
      </c>
      <c r="H35" s="14">
        <v>0</v>
      </c>
      <c r="I35" s="24">
        <v>0</v>
      </c>
      <c r="J35" s="14">
        <v>0</v>
      </c>
      <c r="K35" s="24">
        <v>0</v>
      </c>
      <c r="L35" s="15">
        <f t="shared" si="0"/>
        <v>0</v>
      </c>
    </row>
    <row r="36" spans="1:12" ht="15.75" x14ac:dyDescent="0.25">
      <c r="A36" s="7">
        <v>28</v>
      </c>
      <c r="B36" s="18" t="s">
        <v>40</v>
      </c>
      <c r="C36" s="22">
        <v>20</v>
      </c>
      <c r="D36" s="10">
        <v>0</v>
      </c>
      <c r="E36" s="23">
        <v>0</v>
      </c>
      <c r="F36" s="12">
        <v>0</v>
      </c>
      <c r="G36" s="24">
        <v>0</v>
      </c>
      <c r="H36" s="14">
        <v>0</v>
      </c>
      <c r="I36" s="24">
        <v>0</v>
      </c>
      <c r="J36" s="14">
        <v>0</v>
      </c>
      <c r="K36" s="24">
        <v>0</v>
      </c>
      <c r="L36" s="15">
        <f t="shared" si="0"/>
        <v>0</v>
      </c>
    </row>
    <row r="37" spans="1:12" ht="16.5" thickBot="1" x14ac:dyDescent="0.3">
      <c r="A37" s="7">
        <v>29</v>
      </c>
      <c r="B37" s="18" t="s">
        <v>41</v>
      </c>
      <c r="C37" s="25">
        <v>20</v>
      </c>
      <c r="D37" s="10">
        <v>0</v>
      </c>
      <c r="E37" s="23">
        <v>0</v>
      </c>
      <c r="F37" s="12">
        <v>0</v>
      </c>
      <c r="G37" s="24">
        <v>0</v>
      </c>
      <c r="H37" s="14">
        <v>0</v>
      </c>
      <c r="I37" s="24">
        <v>0</v>
      </c>
      <c r="J37" s="14">
        <v>0</v>
      </c>
      <c r="K37" s="24">
        <v>0</v>
      </c>
      <c r="L37" s="15">
        <f t="shared" si="0"/>
        <v>0</v>
      </c>
    </row>
    <row r="38" spans="1:12" ht="15.75" x14ac:dyDescent="0.25">
      <c r="A38" s="225" t="s">
        <v>42</v>
      </c>
      <c r="B38" s="226"/>
      <c r="C38" s="26">
        <v>20</v>
      </c>
      <c r="D38" s="27">
        <f t="shared" ref="D38:K38" si="1">SUM(D9:D37)</f>
        <v>0</v>
      </c>
      <c r="E38" s="28">
        <f t="shared" si="1"/>
        <v>0</v>
      </c>
      <c r="F38" s="29">
        <f t="shared" si="1"/>
        <v>0</v>
      </c>
      <c r="G38" s="30">
        <f t="shared" si="1"/>
        <v>0</v>
      </c>
      <c r="H38" s="29">
        <f t="shared" si="1"/>
        <v>0</v>
      </c>
      <c r="I38" s="30">
        <f t="shared" si="1"/>
        <v>0</v>
      </c>
      <c r="J38" s="29">
        <f t="shared" si="1"/>
        <v>0</v>
      </c>
      <c r="K38" s="30">
        <f t="shared" si="1"/>
        <v>0</v>
      </c>
      <c r="L38" s="31">
        <f>SUM(D38:K38)</f>
        <v>0</v>
      </c>
    </row>
    <row r="39" spans="1:12" ht="15" customHeight="1" x14ac:dyDescent="0.25">
      <c r="A39" s="227" t="s">
        <v>43</v>
      </c>
      <c r="B39" s="228"/>
      <c r="C39" s="32">
        <v>20</v>
      </c>
      <c r="D39" s="32">
        <f>SUM(D9:D33)</f>
        <v>0</v>
      </c>
      <c r="E39" s="33">
        <f>SUM(E9:E33)</f>
        <v>0</v>
      </c>
      <c r="F39" s="32">
        <f>F9+F10+F11+F12+F13+F14+F15+F16+F17+F18+F19+F20+F21+F22+F23+F24+F25+F26+F27+F28+F29+F30+F31+F32+F3+F33</f>
        <v>0</v>
      </c>
      <c r="G39" s="33">
        <f>G9+G10+G11+G12+G14+G13+G15+G16+G17+G18+G19+G20+G21+G22+G23+G24+G25+G26+G27+G28+G29+G30+G31+G32+G33</f>
        <v>0</v>
      </c>
      <c r="H39" s="32">
        <f>H9+H10+H11+H12+H13+H14++H15+H16+H17+H18+H19+H20+H21+H22+H23+H24+H25+H26+H27+H28+H29+H30+H31+H32+H33</f>
        <v>0</v>
      </c>
      <c r="I39" s="33">
        <f>I9+I10+I11+I12+I13+I14+I15+I16+I17+I18+I19+I20+I21+I22+I23+I24+I25+I26+I27+I28+I29+I30+I31+I32+I33</f>
        <v>0</v>
      </c>
      <c r="J39" s="32">
        <f>J9+J10+J11+J12+J13+J14++J15+J16+J17+J18+J19+J20+J21+J22+J23+J24+J25+J26+J27+J28+J29+J30+J31+J32+J33</f>
        <v>0</v>
      </c>
      <c r="K39" s="33">
        <f>K9+K10+K11+K12+K13+K14+K15+K16+K17+K18+K19+K20+K21+K22+K23+K24+K25+K26+K27+K28+K29+K30+K31+K32+K33</f>
        <v>0</v>
      </c>
      <c r="L39" s="34">
        <f>SUM(D39:K39)</f>
        <v>0</v>
      </c>
    </row>
    <row r="40" spans="1:12" ht="15.75" thickBot="1" x14ac:dyDescent="0.3"/>
    <row r="41" spans="1:12" ht="16.5" thickBot="1" x14ac:dyDescent="0.3">
      <c r="D41" s="35">
        <f>SUM(D9:D37)</f>
        <v>0</v>
      </c>
      <c r="E41" s="36"/>
      <c r="F41" s="35">
        <f>SUM(F9:F37)</f>
        <v>0</v>
      </c>
      <c r="G41" s="36"/>
      <c r="H41" s="35">
        <f>SUM(H9:H37)</f>
        <v>0</v>
      </c>
      <c r="I41" s="36"/>
      <c r="J41" s="35">
        <f>SUM(J9:J37)</f>
        <v>0</v>
      </c>
      <c r="K41" s="36"/>
      <c r="L41" s="37">
        <f>L9+L10+L11+L12+L13+L14+L15+L16+L17+L18+L19+L20+L21+L22+L23+L24+L25+L26+L27+L28+L29+L30+L31+L32+L33</f>
        <v>0</v>
      </c>
    </row>
    <row r="43" spans="1:12" x14ac:dyDescent="0.25">
      <c r="B43" s="2" t="s">
        <v>68</v>
      </c>
      <c r="C43" s="2"/>
      <c r="D43" s="2"/>
      <c r="E43" s="2"/>
    </row>
    <row r="44" spans="1:12" ht="15.75" thickBot="1" x14ac:dyDescent="0.3">
      <c r="A44" s="211" t="s">
        <v>45</v>
      </c>
      <c r="B44" s="211"/>
    </row>
    <row r="45" spans="1:12" ht="14.25" customHeight="1" x14ac:dyDescent="0.25">
      <c r="A45" s="212" t="s">
        <v>2</v>
      </c>
      <c r="B45" s="212" t="s">
        <v>3</v>
      </c>
      <c r="C45" s="212" t="s">
        <v>4</v>
      </c>
      <c r="D45" s="215" t="s">
        <v>5</v>
      </c>
      <c r="E45" s="216"/>
      <c r="F45" s="216"/>
      <c r="G45" s="216"/>
      <c r="H45" s="216"/>
      <c r="I45" s="216"/>
      <c r="J45" s="216"/>
      <c r="K45" s="217"/>
      <c r="L45" s="218" t="s">
        <v>6</v>
      </c>
    </row>
    <row r="46" spans="1:12" ht="21.75" customHeight="1" x14ac:dyDescent="0.25">
      <c r="A46" s="213"/>
      <c r="B46" s="213"/>
      <c r="C46" s="213"/>
      <c r="D46" s="221" t="s">
        <v>7</v>
      </c>
      <c r="E46" s="222"/>
      <c r="F46" s="222" t="s">
        <v>8</v>
      </c>
      <c r="G46" s="222"/>
      <c r="H46" s="222" t="s">
        <v>9</v>
      </c>
      <c r="I46" s="222"/>
      <c r="J46" s="222" t="s">
        <v>10</v>
      </c>
      <c r="K46" s="222"/>
      <c r="L46" s="219"/>
    </row>
    <row r="47" spans="1:12" ht="13.5" customHeight="1" thickBot="1" x14ac:dyDescent="0.3">
      <c r="A47" s="213"/>
      <c r="B47" s="213"/>
      <c r="C47" s="213"/>
      <c r="D47" s="223">
        <v>1</v>
      </c>
      <c r="E47" s="224"/>
      <c r="F47" s="224">
        <v>2</v>
      </c>
      <c r="G47" s="224"/>
      <c r="H47" s="224">
        <v>3</v>
      </c>
      <c r="I47" s="224"/>
      <c r="J47" s="224">
        <v>4</v>
      </c>
      <c r="K47" s="224"/>
      <c r="L47" s="220"/>
    </row>
    <row r="48" spans="1:12" ht="15.75" thickBot="1" x14ac:dyDescent="0.3">
      <c r="A48" s="214"/>
      <c r="B48" s="214"/>
      <c r="C48" s="214"/>
      <c r="D48" s="4" t="s">
        <v>11</v>
      </c>
      <c r="E48" s="5" t="s">
        <v>12</v>
      </c>
      <c r="F48" s="5" t="s">
        <v>11</v>
      </c>
      <c r="G48" s="5" t="s">
        <v>12</v>
      </c>
      <c r="H48" s="5" t="s">
        <v>11</v>
      </c>
      <c r="I48" s="5" t="s">
        <v>12</v>
      </c>
      <c r="J48" s="5" t="s">
        <v>11</v>
      </c>
      <c r="K48" s="5" t="s">
        <v>12</v>
      </c>
      <c r="L48" s="6"/>
    </row>
    <row r="49" spans="1:12" ht="15.75" x14ac:dyDescent="0.25">
      <c r="A49" s="7">
        <v>1</v>
      </c>
      <c r="B49" s="8" t="s">
        <v>13</v>
      </c>
      <c r="C49" s="9">
        <v>20</v>
      </c>
      <c r="D49" s="38">
        <v>0</v>
      </c>
      <c r="E49" s="39">
        <v>0</v>
      </c>
      <c r="F49" s="38">
        <v>0</v>
      </c>
      <c r="G49" s="13">
        <v>0</v>
      </c>
      <c r="H49" s="14">
        <v>0</v>
      </c>
      <c r="I49" s="13">
        <v>0</v>
      </c>
      <c r="J49" s="14">
        <v>0</v>
      </c>
      <c r="K49" s="13">
        <v>0</v>
      </c>
      <c r="L49" s="16">
        <f>SUM(D49:K49)</f>
        <v>0</v>
      </c>
    </row>
    <row r="50" spans="1:12" ht="15.75" x14ac:dyDescent="0.25">
      <c r="A50" s="7">
        <v>2</v>
      </c>
      <c r="B50" s="8" t="s">
        <v>14</v>
      </c>
      <c r="C50" s="9">
        <v>20</v>
      </c>
      <c r="D50" s="38">
        <v>0</v>
      </c>
      <c r="E50" s="39">
        <v>0</v>
      </c>
      <c r="F50" s="38">
        <v>0</v>
      </c>
      <c r="G50" s="13">
        <v>0</v>
      </c>
      <c r="H50" s="14">
        <v>0</v>
      </c>
      <c r="I50" s="13">
        <v>0</v>
      </c>
      <c r="J50" s="14">
        <v>0</v>
      </c>
      <c r="K50" s="13">
        <v>0</v>
      </c>
      <c r="L50" s="16">
        <f t="shared" ref="L50:L77" si="2">SUM(D50:K50)</f>
        <v>0</v>
      </c>
    </row>
    <row r="51" spans="1:12" ht="15.75" x14ac:dyDescent="0.25">
      <c r="A51" s="7">
        <v>3</v>
      </c>
      <c r="B51" s="8" t="s">
        <v>15</v>
      </c>
      <c r="C51" s="9">
        <v>20</v>
      </c>
      <c r="D51" s="38">
        <v>3</v>
      </c>
      <c r="E51" s="39">
        <v>0</v>
      </c>
      <c r="F51" s="38">
        <v>2</v>
      </c>
      <c r="G51" s="13">
        <v>0</v>
      </c>
      <c r="H51" s="14">
        <v>0</v>
      </c>
      <c r="I51" s="13">
        <v>0</v>
      </c>
      <c r="J51" s="14">
        <v>0</v>
      </c>
      <c r="K51" s="13">
        <v>0</v>
      </c>
      <c r="L51" s="16">
        <f t="shared" si="2"/>
        <v>5</v>
      </c>
    </row>
    <row r="52" spans="1:12" ht="15.75" x14ac:dyDescent="0.25">
      <c r="A52" s="7">
        <v>4</v>
      </c>
      <c r="B52" s="17" t="s">
        <v>16</v>
      </c>
      <c r="C52" s="9">
        <v>20</v>
      </c>
      <c r="D52" s="38">
        <v>2</v>
      </c>
      <c r="E52" s="39">
        <v>0</v>
      </c>
      <c r="F52" s="38">
        <v>0</v>
      </c>
      <c r="G52" s="13">
        <v>0</v>
      </c>
      <c r="H52" s="14">
        <v>0</v>
      </c>
      <c r="I52" s="13">
        <v>0</v>
      </c>
      <c r="J52" s="14">
        <v>0</v>
      </c>
      <c r="K52" s="13">
        <v>0</v>
      </c>
      <c r="L52" s="16">
        <f t="shared" si="2"/>
        <v>2</v>
      </c>
    </row>
    <row r="53" spans="1:12" ht="15.75" x14ac:dyDescent="0.25">
      <c r="A53" s="7">
        <v>5</v>
      </c>
      <c r="B53" s="8" t="s">
        <v>17</v>
      </c>
      <c r="C53" s="9">
        <v>20</v>
      </c>
      <c r="D53" s="38">
        <v>0</v>
      </c>
      <c r="E53" s="39">
        <v>0</v>
      </c>
      <c r="F53" s="38">
        <v>0</v>
      </c>
      <c r="G53" s="13">
        <v>0</v>
      </c>
      <c r="H53" s="14">
        <v>0</v>
      </c>
      <c r="I53" s="13">
        <v>0</v>
      </c>
      <c r="J53" s="14">
        <v>0</v>
      </c>
      <c r="K53" s="13">
        <v>0</v>
      </c>
      <c r="L53" s="16">
        <f t="shared" si="2"/>
        <v>0</v>
      </c>
    </row>
    <row r="54" spans="1:12" ht="15.75" x14ac:dyDescent="0.25">
      <c r="A54" s="7">
        <v>6</v>
      </c>
      <c r="B54" s="8" t="s">
        <v>18</v>
      </c>
      <c r="C54" s="9">
        <v>20</v>
      </c>
      <c r="D54" s="38">
        <v>2</v>
      </c>
      <c r="E54" s="39">
        <v>0</v>
      </c>
      <c r="F54" s="38">
        <v>0</v>
      </c>
      <c r="G54" s="13">
        <v>0</v>
      </c>
      <c r="H54" s="14">
        <v>0</v>
      </c>
      <c r="I54" s="13">
        <v>0</v>
      </c>
      <c r="J54" s="14">
        <v>0</v>
      </c>
      <c r="K54" s="13">
        <v>0</v>
      </c>
      <c r="L54" s="16">
        <f t="shared" si="2"/>
        <v>2</v>
      </c>
    </row>
    <row r="55" spans="1:12" ht="15.75" x14ac:dyDescent="0.25">
      <c r="A55" s="7">
        <v>7</v>
      </c>
      <c r="B55" s="8" t="s">
        <v>19</v>
      </c>
      <c r="C55" s="9">
        <v>20</v>
      </c>
      <c r="D55" s="38">
        <v>0</v>
      </c>
      <c r="E55" s="39">
        <v>0</v>
      </c>
      <c r="F55" s="38">
        <v>0</v>
      </c>
      <c r="G55" s="13">
        <v>0</v>
      </c>
      <c r="H55" s="14">
        <v>0</v>
      </c>
      <c r="I55" s="13">
        <v>0</v>
      </c>
      <c r="J55" s="14">
        <v>0</v>
      </c>
      <c r="K55" s="13">
        <v>0</v>
      </c>
      <c r="L55" s="16">
        <f t="shared" si="2"/>
        <v>0</v>
      </c>
    </row>
    <row r="56" spans="1:12" ht="15.75" x14ac:dyDescent="0.25">
      <c r="A56" s="7">
        <v>8</v>
      </c>
      <c r="B56" s="8" t="s">
        <v>20</v>
      </c>
      <c r="C56" s="9">
        <v>20</v>
      </c>
      <c r="D56" s="38">
        <v>0</v>
      </c>
      <c r="E56" s="39">
        <v>0</v>
      </c>
      <c r="F56" s="38">
        <v>1</v>
      </c>
      <c r="G56" s="13">
        <v>0</v>
      </c>
      <c r="H56" s="14">
        <v>0</v>
      </c>
      <c r="I56" s="13">
        <v>0</v>
      </c>
      <c r="J56" s="14">
        <v>0</v>
      </c>
      <c r="K56" s="13">
        <v>0</v>
      </c>
      <c r="L56" s="16">
        <f t="shared" si="2"/>
        <v>1</v>
      </c>
    </row>
    <row r="57" spans="1:12" ht="15.75" x14ac:dyDescent="0.25">
      <c r="A57" s="7">
        <v>9</v>
      </c>
      <c r="B57" s="8" t="s">
        <v>21</v>
      </c>
      <c r="C57" s="9">
        <v>20</v>
      </c>
      <c r="D57" s="38">
        <v>0</v>
      </c>
      <c r="E57" s="39">
        <v>0</v>
      </c>
      <c r="F57" s="38">
        <v>0</v>
      </c>
      <c r="G57" s="13">
        <v>0</v>
      </c>
      <c r="H57" s="14">
        <v>0</v>
      </c>
      <c r="I57" s="13">
        <v>0</v>
      </c>
      <c r="J57" s="14">
        <v>0</v>
      </c>
      <c r="K57" s="13">
        <v>0</v>
      </c>
      <c r="L57" s="16">
        <f t="shared" si="2"/>
        <v>0</v>
      </c>
    </row>
    <row r="58" spans="1:12" ht="15.75" x14ac:dyDescent="0.25">
      <c r="A58" s="7">
        <v>10</v>
      </c>
      <c r="B58" s="8" t="s">
        <v>22</v>
      </c>
      <c r="C58" s="9">
        <v>20</v>
      </c>
      <c r="D58" s="38">
        <v>0</v>
      </c>
      <c r="E58" s="39">
        <v>0</v>
      </c>
      <c r="F58" s="38">
        <v>0</v>
      </c>
      <c r="G58" s="13">
        <v>0</v>
      </c>
      <c r="H58" s="14">
        <v>0</v>
      </c>
      <c r="I58" s="13">
        <v>0</v>
      </c>
      <c r="J58" s="14">
        <v>0</v>
      </c>
      <c r="K58" s="13">
        <v>0</v>
      </c>
      <c r="L58" s="16">
        <f t="shared" si="2"/>
        <v>0</v>
      </c>
    </row>
    <row r="59" spans="1:12" ht="15.75" x14ac:dyDescent="0.25">
      <c r="A59" s="7">
        <v>11</v>
      </c>
      <c r="B59" s="8" t="s">
        <v>23</v>
      </c>
      <c r="C59" s="9">
        <v>20</v>
      </c>
      <c r="D59" s="38">
        <v>0</v>
      </c>
      <c r="E59" s="39">
        <v>0</v>
      </c>
      <c r="F59" s="38">
        <v>0</v>
      </c>
      <c r="G59" s="13">
        <v>0</v>
      </c>
      <c r="H59" s="14">
        <v>0</v>
      </c>
      <c r="I59" s="13">
        <v>0</v>
      </c>
      <c r="J59" s="14">
        <v>0</v>
      </c>
      <c r="K59" s="13">
        <v>0</v>
      </c>
      <c r="L59" s="16">
        <f t="shared" si="2"/>
        <v>0</v>
      </c>
    </row>
    <row r="60" spans="1:12" ht="15.75" x14ac:dyDescent="0.25">
      <c r="A60" s="7">
        <v>12</v>
      </c>
      <c r="B60" s="8" t="s">
        <v>24</v>
      </c>
      <c r="C60" s="9">
        <v>20</v>
      </c>
      <c r="D60" s="38">
        <v>4</v>
      </c>
      <c r="E60" s="39">
        <v>0</v>
      </c>
      <c r="F60" s="38">
        <v>0</v>
      </c>
      <c r="G60" s="13">
        <v>0</v>
      </c>
      <c r="H60" s="14">
        <v>0</v>
      </c>
      <c r="I60" s="13">
        <v>0</v>
      </c>
      <c r="J60" s="14">
        <v>0</v>
      </c>
      <c r="K60" s="13">
        <v>0</v>
      </c>
      <c r="L60" s="16">
        <f t="shared" si="2"/>
        <v>4</v>
      </c>
    </row>
    <row r="61" spans="1:12" ht="15.75" x14ac:dyDescent="0.25">
      <c r="A61" s="7">
        <v>13</v>
      </c>
      <c r="B61" s="8" t="s">
        <v>25</v>
      </c>
      <c r="C61" s="9">
        <v>20</v>
      </c>
      <c r="D61" s="38">
        <v>2</v>
      </c>
      <c r="E61" s="39">
        <v>0</v>
      </c>
      <c r="F61" s="38">
        <v>0</v>
      </c>
      <c r="G61" s="13">
        <v>0</v>
      </c>
      <c r="H61" s="14">
        <v>1</v>
      </c>
      <c r="I61" s="13">
        <v>0</v>
      </c>
      <c r="J61" s="14">
        <v>0</v>
      </c>
      <c r="K61" s="13">
        <v>0</v>
      </c>
      <c r="L61" s="16">
        <f t="shared" si="2"/>
        <v>3</v>
      </c>
    </row>
    <row r="62" spans="1:12" ht="15.75" x14ac:dyDescent="0.25">
      <c r="A62" s="7">
        <v>14</v>
      </c>
      <c r="B62" s="8" t="s">
        <v>26</v>
      </c>
      <c r="C62" s="9">
        <v>20</v>
      </c>
      <c r="D62" s="38">
        <v>2</v>
      </c>
      <c r="E62" s="39">
        <v>0</v>
      </c>
      <c r="F62" s="38">
        <v>0</v>
      </c>
      <c r="G62" s="13">
        <v>0</v>
      </c>
      <c r="H62" s="14">
        <v>2</v>
      </c>
      <c r="I62" s="13">
        <v>0</v>
      </c>
      <c r="J62" s="14">
        <v>0</v>
      </c>
      <c r="K62" s="13">
        <v>0</v>
      </c>
      <c r="L62" s="16">
        <f t="shared" si="2"/>
        <v>4</v>
      </c>
    </row>
    <row r="63" spans="1:12" ht="15.75" x14ac:dyDescent="0.25">
      <c r="A63" s="7">
        <v>15</v>
      </c>
      <c r="B63" s="8" t="s">
        <v>27</v>
      </c>
      <c r="C63" s="9">
        <v>20</v>
      </c>
      <c r="D63" s="38">
        <v>0</v>
      </c>
      <c r="E63" s="39">
        <v>0</v>
      </c>
      <c r="F63" s="38">
        <v>0</v>
      </c>
      <c r="G63" s="13">
        <v>0</v>
      </c>
      <c r="H63" s="14">
        <v>0</v>
      </c>
      <c r="I63" s="13">
        <v>0</v>
      </c>
      <c r="J63" s="14">
        <v>0</v>
      </c>
      <c r="K63" s="13">
        <v>0</v>
      </c>
      <c r="L63" s="16">
        <f t="shared" si="2"/>
        <v>0</v>
      </c>
    </row>
    <row r="64" spans="1:12" ht="15.75" x14ac:dyDescent="0.25">
      <c r="A64" s="7">
        <v>16</v>
      </c>
      <c r="B64" s="8" t="s">
        <v>28</v>
      </c>
      <c r="C64" s="9">
        <v>20</v>
      </c>
      <c r="D64" s="38">
        <v>3</v>
      </c>
      <c r="E64" s="39">
        <v>0</v>
      </c>
      <c r="F64" s="38">
        <v>0</v>
      </c>
      <c r="G64" s="13">
        <v>0</v>
      </c>
      <c r="H64" s="14">
        <v>0</v>
      </c>
      <c r="I64" s="13">
        <v>0</v>
      </c>
      <c r="J64" s="14">
        <v>0</v>
      </c>
      <c r="K64" s="13">
        <v>0</v>
      </c>
      <c r="L64" s="16">
        <f t="shared" si="2"/>
        <v>3</v>
      </c>
    </row>
    <row r="65" spans="1:14" ht="15.75" x14ac:dyDescent="0.25">
      <c r="A65" s="7">
        <v>17</v>
      </c>
      <c r="B65" s="8" t="s">
        <v>29</v>
      </c>
      <c r="C65" s="9">
        <v>20</v>
      </c>
      <c r="D65" s="38">
        <v>0</v>
      </c>
      <c r="E65" s="39">
        <v>0</v>
      </c>
      <c r="F65" s="38">
        <v>0</v>
      </c>
      <c r="G65" s="13">
        <v>0</v>
      </c>
      <c r="H65" s="14">
        <v>0</v>
      </c>
      <c r="I65" s="13">
        <v>0</v>
      </c>
      <c r="J65" s="14">
        <v>0</v>
      </c>
      <c r="K65" s="13">
        <v>0</v>
      </c>
      <c r="L65" s="16">
        <f t="shared" si="2"/>
        <v>0</v>
      </c>
    </row>
    <row r="66" spans="1:14" ht="15.75" x14ac:dyDescent="0.25">
      <c r="A66" s="7">
        <v>18</v>
      </c>
      <c r="B66" s="8" t="s">
        <v>30</v>
      </c>
      <c r="C66" s="9">
        <v>20</v>
      </c>
      <c r="D66" s="38">
        <v>0</v>
      </c>
      <c r="E66" s="39">
        <v>0</v>
      </c>
      <c r="F66" s="38">
        <v>0</v>
      </c>
      <c r="G66" s="13">
        <v>0</v>
      </c>
      <c r="H66" s="14">
        <v>0</v>
      </c>
      <c r="I66" s="13">
        <v>0</v>
      </c>
      <c r="J66" s="14">
        <v>0</v>
      </c>
      <c r="K66" s="13">
        <v>0</v>
      </c>
      <c r="L66" s="16">
        <f t="shared" si="2"/>
        <v>0</v>
      </c>
    </row>
    <row r="67" spans="1:14" ht="15.75" x14ac:dyDescent="0.25">
      <c r="A67" s="7">
        <v>19</v>
      </c>
      <c r="B67" s="8" t="s">
        <v>31</v>
      </c>
      <c r="C67" s="9">
        <v>20</v>
      </c>
      <c r="D67" s="38">
        <v>0</v>
      </c>
      <c r="E67" s="39">
        <v>0</v>
      </c>
      <c r="F67" s="38">
        <v>0</v>
      </c>
      <c r="G67" s="13">
        <v>0</v>
      </c>
      <c r="H67" s="14">
        <v>0</v>
      </c>
      <c r="I67" s="13">
        <v>0</v>
      </c>
      <c r="J67" s="14">
        <v>0</v>
      </c>
      <c r="K67" s="13">
        <v>0</v>
      </c>
      <c r="L67" s="16">
        <f t="shared" si="2"/>
        <v>0</v>
      </c>
    </row>
    <row r="68" spans="1:14" ht="15.75" x14ac:dyDescent="0.25">
      <c r="A68" s="7">
        <v>20</v>
      </c>
      <c r="B68" s="8" t="s">
        <v>32</v>
      </c>
      <c r="C68" s="9">
        <v>20</v>
      </c>
      <c r="D68" s="38">
        <v>0</v>
      </c>
      <c r="E68" s="39">
        <v>0</v>
      </c>
      <c r="F68" s="38">
        <v>0</v>
      </c>
      <c r="G68" s="13">
        <v>0</v>
      </c>
      <c r="H68" s="14">
        <v>0</v>
      </c>
      <c r="I68" s="13">
        <v>0</v>
      </c>
      <c r="J68" s="14">
        <v>0</v>
      </c>
      <c r="K68" s="13">
        <v>0</v>
      </c>
      <c r="L68" s="16">
        <f t="shared" si="2"/>
        <v>0</v>
      </c>
    </row>
    <row r="69" spans="1:14" ht="15.75" x14ac:dyDescent="0.25">
      <c r="A69" s="7">
        <v>21</v>
      </c>
      <c r="B69" s="8" t="s">
        <v>33</v>
      </c>
      <c r="C69" s="9">
        <v>20</v>
      </c>
      <c r="D69" s="38">
        <v>0</v>
      </c>
      <c r="E69" s="39">
        <v>0</v>
      </c>
      <c r="F69" s="38">
        <v>0</v>
      </c>
      <c r="G69" s="13">
        <v>0</v>
      </c>
      <c r="H69" s="14">
        <v>0</v>
      </c>
      <c r="I69" s="13">
        <v>0</v>
      </c>
      <c r="J69" s="14">
        <v>0</v>
      </c>
      <c r="K69" s="13">
        <v>0</v>
      </c>
      <c r="L69" s="16">
        <f t="shared" si="2"/>
        <v>0</v>
      </c>
    </row>
    <row r="70" spans="1:14" ht="15.75" x14ac:dyDescent="0.25">
      <c r="A70" s="7">
        <v>22</v>
      </c>
      <c r="B70" s="8" t="s">
        <v>34</v>
      </c>
      <c r="C70" s="9">
        <v>20</v>
      </c>
      <c r="D70" s="38">
        <v>0</v>
      </c>
      <c r="E70" s="39">
        <v>0</v>
      </c>
      <c r="F70" s="38">
        <v>0</v>
      </c>
      <c r="G70" s="13">
        <v>0</v>
      </c>
      <c r="H70" s="14">
        <v>0</v>
      </c>
      <c r="I70" s="13">
        <v>0</v>
      </c>
      <c r="J70" s="14">
        <v>0</v>
      </c>
      <c r="K70" s="13">
        <v>0</v>
      </c>
      <c r="L70" s="16">
        <f t="shared" si="2"/>
        <v>0</v>
      </c>
    </row>
    <row r="71" spans="1:14" ht="15.75" x14ac:dyDescent="0.25">
      <c r="A71" s="7">
        <v>23</v>
      </c>
      <c r="B71" s="8" t="s">
        <v>35</v>
      </c>
      <c r="C71" s="9">
        <v>20</v>
      </c>
      <c r="D71" s="38">
        <v>0</v>
      </c>
      <c r="E71" s="39">
        <v>0</v>
      </c>
      <c r="F71" s="38">
        <v>0</v>
      </c>
      <c r="G71" s="13">
        <v>0</v>
      </c>
      <c r="H71" s="14">
        <v>0</v>
      </c>
      <c r="I71" s="13">
        <v>0</v>
      </c>
      <c r="J71" s="14">
        <v>0</v>
      </c>
      <c r="K71" s="13">
        <v>0</v>
      </c>
      <c r="L71" s="16">
        <f t="shared" si="2"/>
        <v>0</v>
      </c>
    </row>
    <row r="72" spans="1:14" ht="15.75" x14ac:dyDescent="0.25">
      <c r="A72" s="7">
        <v>24</v>
      </c>
      <c r="B72" s="8" t="s">
        <v>36</v>
      </c>
      <c r="C72" s="9">
        <v>20</v>
      </c>
      <c r="D72" s="38">
        <v>0</v>
      </c>
      <c r="E72" s="39">
        <v>0</v>
      </c>
      <c r="F72" s="38">
        <v>0</v>
      </c>
      <c r="G72" s="13">
        <v>0</v>
      </c>
      <c r="H72" s="14">
        <v>0</v>
      </c>
      <c r="I72" s="13">
        <v>0</v>
      </c>
      <c r="J72" s="14">
        <v>0</v>
      </c>
      <c r="K72" s="13">
        <v>0</v>
      </c>
      <c r="L72" s="16">
        <f t="shared" si="2"/>
        <v>0</v>
      </c>
    </row>
    <row r="73" spans="1:14" ht="15.75" x14ac:dyDescent="0.25">
      <c r="A73" s="7">
        <v>25</v>
      </c>
      <c r="B73" s="18" t="s">
        <v>37</v>
      </c>
      <c r="C73" s="19">
        <v>20</v>
      </c>
      <c r="D73" s="38">
        <v>0</v>
      </c>
      <c r="E73" s="39">
        <v>0</v>
      </c>
      <c r="F73" s="38">
        <v>0</v>
      </c>
      <c r="G73" s="13">
        <v>0</v>
      </c>
      <c r="H73" s="14">
        <v>0</v>
      </c>
      <c r="I73" s="13">
        <v>0</v>
      </c>
      <c r="J73" s="14">
        <v>0</v>
      </c>
      <c r="K73" s="13">
        <v>0</v>
      </c>
      <c r="L73" s="16">
        <f t="shared" si="2"/>
        <v>0</v>
      </c>
    </row>
    <row r="74" spans="1:14" ht="15.75" x14ac:dyDescent="0.25">
      <c r="A74" s="7">
        <v>26</v>
      </c>
      <c r="B74" s="8" t="s">
        <v>38</v>
      </c>
      <c r="C74" s="22">
        <v>20</v>
      </c>
      <c r="D74" s="38">
        <v>0</v>
      </c>
      <c r="E74" s="39">
        <v>0</v>
      </c>
      <c r="F74" s="38">
        <v>0</v>
      </c>
      <c r="G74" s="13">
        <v>0</v>
      </c>
      <c r="H74" s="14">
        <v>0</v>
      </c>
      <c r="I74" s="13">
        <v>0</v>
      </c>
      <c r="J74" s="14">
        <v>0</v>
      </c>
      <c r="K74" s="13">
        <v>0</v>
      </c>
      <c r="L74" s="16">
        <f t="shared" si="2"/>
        <v>0</v>
      </c>
    </row>
    <row r="75" spans="1:14" ht="15.75" x14ac:dyDescent="0.25">
      <c r="A75" s="7">
        <v>27</v>
      </c>
      <c r="B75" s="18" t="s">
        <v>39</v>
      </c>
      <c r="C75" s="22">
        <v>20</v>
      </c>
      <c r="D75" s="38">
        <v>0</v>
      </c>
      <c r="E75" s="39">
        <v>0</v>
      </c>
      <c r="F75" s="38">
        <v>0</v>
      </c>
      <c r="G75" s="13">
        <v>0</v>
      </c>
      <c r="H75" s="14">
        <v>0</v>
      </c>
      <c r="I75" s="13">
        <v>0</v>
      </c>
      <c r="J75" s="14">
        <v>0</v>
      </c>
      <c r="K75" s="13">
        <v>0</v>
      </c>
      <c r="L75" s="16">
        <f t="shared" si="2"/>
        <v>0</v>
      </c>
    </row>
    <row r="76" spans="1:14" ht="15.75" x14ac:dyDescent="0.25">
      <c r="A76" s="7">
        <v>28</v>
      </c>
      <c r="B76" s="18" t="s">
        <v>40</v>
      </c>
      <c r="C76" s="22">
        <v>20</v>
      </c>
      <c r="D76" s="38">
        <v>0</v>
      </c>
      <c r="E76" s="39">
        <v>0</v>
      </c>
      <c r="F76" s="38">
        <v>0</v>
      </c>
      <c r="G76" s="13">
        <v>0</v>
      </c>
      <c r="H76" s="14">
        <v>0</v>
      </c>
      <c r="I76" s="13">
        <v>0</v>
      </c>
      <c r="J76" s="14">
        <v>0</v>
      </c>
      <c r="K76" s="13">
        <v>0</v>
      </c>
      <c r="L76" s="16">
        <f t="shared" si="2"/>
        <v>0</v>
      </c>
    </row>
    <row r="77" spans="1:14" ht="15.75" x14ac:dyDescent="0.25">
      <c r="A77" s="40">
        <v>29</v>
      </c>
      <c r="B77" s="18" t="s">
        <v>41</v>
      </c>
      <c r="C77" s="25">
        <v>20</v>
      </c>
      <c r="D77" s="38">
        <v>0</v>
      </c>
      <c r="E77" s="41">
        <v>0</v>
      </c>
      <c r="F77" s="38">
        <v>0</v>
      </c>
      <c r="G77" s="42">
        <v>0</v>
      </c>
      <c r="H77" s="14">
        <v>0</v>
      </c>
      <c r="I77" s="42">
        <v>0</v>
      </c>
      <c r="J77" s="14">
        <v>0</v>
      </c>
      <c r="K77" s="42">
        <v>0</v>
      </c>
      <c r="L77" s="16">
        <f t="shared" si="2"/>
        <v>0</v>
      </c>
    </row>
    <row r="78" spans="1:14" ht="15.75" x14ac:dyDescent="0.25">
      <c r="A78" s="229" t="s">
        <v>42</v>
      </c>
      <c r="B78" s="229"/>
      <c r="C78" s="26">
        <v>20</v>
      </c>
      <c r="D78" s="32">
        <f t="shared" ref="D78:K78" si="3">SUM(D49:D77)</f>
        <v>18</v>
      </c>
      <c r="E78" s="33">
        <f t="shared" si="3"/>
        <v>0</v>
      </c>
      <c r="F78" s="32">
        <f t="shared" si="3"/>
        <v>3</v>
      </c>
      <c r="G78" s="33">
        <f t="shared" si="3"/>
        <v>0</v>
      </c>
      <c r="H78" s="32">
        <f t="shared" si="3"/>
        <v>3</v>
      </c>
      <c r="I78" s="33">
        <f t="shared" si="3"/>
        <v>0</v>
      </c>
      <c r="J78" s="32">
        <f t="shared" si="3"/>
        <v>0</v>
      </c>
      <c r="K78" s="33">
        <f t="shared" si="3"/>
        <v>0</v>
      </c>
      <c r="L78" s="34">
        <f>SUM(D78:K78)</f>
        <v>24</v>
      </c>
    </row>
    <row r="79" spans="1:14" ht="15.75" x14ac:dyDescent="0.25">
      <c r="A79" s="230" t="s">
        <v>43</v>
      </c>
      <c r="B79" s="231"/>
      <c r="C79" s="32">
        <v>20</v>
      </c>
      <c r="D79" s="32">
        <f>D49+D50+D51+D52+D53+D54+D55+D56+D57+D58+D59+D60+D61+D62+D63+D64+D65+D66+D67+D68+D69+D70+D71+D72+D73</f>
        <v>18</v>
      </c>
      <c r="E79" s="33">
        <f t="shared" ref="E79:K79" si="4">E49+E50+E51+E52+E53+E54+E55+E56+E57+E58+E59+E60+E61+E62+E63+E64+E65+E66+E67+E68+E69+E70+E71+E72+E73</f>
        <v>0</v>
      </c>
      <c r="F79" s="32">
        <f t="shared" si="4"/>
        <v>3</v>
      </c>
      <c r="G79" s="33">
        <f t="shared" si="4"/>
        <v>0</v>
      </c>
      <c r="H79" s="32">
        <f t="shared" si="4"/>
        <v>3</v>
      </c>
      <c r="I79" s="33">
        <f t="shared" si="4"/>
        <v>0</v>
      </c>
      <c r="J79" s="32">
        <f t="shared" si="4"/>
        <v>0</v>
      </c>
      <c r="K79" s="33">
        <f t="shared" si="4"/>
        <v>0</v>
      </c>
      <c r="L79" s="34">
        <f>SUM(D79:K79)</f>
        <v>24</v>
      </c>
    </row>
    <row r="80" spans="1:14" x14ac:dyDescent="0.25">
      <c r="N80" s="111"/>
    </row>
    <row r="81" spans="1:13" ht="15.75" x14ac:dyDescent="0.25">
      <c r="D81" s="171"/>
      <c r="E81" s="133"/>
      <c r="F81" s="133"/>
      <c r="G81" s="133"/>
      <c r="H81" s="133"/>
      <c r="I81" s="133"/>
      <c r="J81" s="133"/>
      <c r="K81" s="133"/>
      <c r="L81" s="171"/>
      <c r="M81" s="152"/>
    </row>
    <row r="83" spans="1:13" x14ac:dyDescent="0.25">
      <c r="B83" s="2" t="s">
        <v>68</v>
      </c>
      <c r="C83" s="2"/>
      <c r="D83" s="2"/>
      <c r="E83" s="2"/>
    </row>
    <row r="84" spans="1:13" ht="15.75" thickBot="1" x14ac:dyDescent="0.3">
      <c r="A84" s="211" t="s">
        <v>46</v>
      </c>
      <c r="B84" s="211"/>
    </row>
    <row r="85" spans="1:13" ht="12.75" customHeight="1" x14ac:dyDescent="0.25">
      <c r="A85" s="212" t="s">
        <v>2</v>
      </c>
      <c r="B85" s="212" t="s">
        <v>3</v>
      </c>
      <c r="C85" s="212" t="s">
        <v>4</v>
      </c>
      <c r="D85" s="215" t="s">
        <v>5</v>
      </c>
      <c r="E85" s="216"/>
      <c r="F85" s="216"/>
      <c r="G85" s="216"/>
      <c r="H85" s="216"/>
      <c r="I85" s="216"/>
      <c r="J85" s="216"/>
      <c r="K85" s="217"/>
      <c r="L85" s="218" t="s">
        <v>6</v>
      </c>
    </row>
    <row r="86" spans="1:13" ht="21" customHeight="1" x14ac:dyDescent="0.25">
      <c r="A86" s="213"/>
      <c r="B86" s="213"/>
      <c r="C86" s="213"/>
      <c r="D86" s="221" t="s">
        <v>7</v>
      </c>
      <c r="E86" s="222"/>
      <c r="F86" s="222" t="s">
        <v>8</v>
      </c>
      <c r="G86" s="222"/>
      <c r="H86" s="222" t="s">
        <v>9</v>
      </c>
      <c r="I86" s="222"/>
      <c r="J86" s="222" t="s">
        <v>10</v>
      </c>
      <c r="K86" s="222"/>
      <c r="L86" s="219"/>
    </row>
    <row r="87" spans="1:13" ht="13.5" customHeight="1" thickBot="1" x14ac:dyDescent="0.3">
      <c r="A87" s="213"/>
      <c r="B87" s="213"/>
      <c r="C87" s="213"/>
      <c r="D87" s="223">
        <v>1</v>
      </c>
      <c r="E87" s="224"/>
      <c r="F87" s="224">
        <v>2</v>
      </c>
      <c r="G87" s="224"/>
      <c r="H87" s="224">
        <v>3</v>
      </c>
      <c r="I87" s="224"/>
      <c r="J87" s="224">
        <v>4</v>
      </c>
      <c r="K87" s="224"/>
      <c r="L87" s="220"/>
    </row>
    <row r="88" spans="1:13" ht="15.75" thickBot="1" x14ac:dyDescent="0.3">
      <c r="A88" s="214"/>
      <c r="B88" s="214"/>
      <c r="C88" s="214"/>
      <c r="D88" s="4" t="s">
        <v>11</v>
      </c>
      <c r="E88" s="5" t="s">
        <v>12</v>
      </c>
      <c r="F88" s="5" t="s">
        <v>11</v>
      </c>
      <c r="G88" s="5" t="s">
        <v>12</v>
      </c>
      <c r="H88" s="5" t="s">
        <v>11</v>
      </c>
      <c r="I88" s="5" t="s">
        <v>12</v>
      </c>
      <c r="J88" s="5" t="s">
        <v>11</v>
      </c>
      <c r="K88" s="5" t="s">
        <v>12</v>
      </c>
      <c r="L88" s="6"/>
    </row>
    <row r="89" spans="1:13" ht="15.75" x14ac:dyDescent="0.25">
      <c r="A89" s="7">
        <v>1</v>
      </c>
      <c r="B89" s="8" t="s">
        <v>13</v>
      </c>
      <c r="C89" s="9">
        <v>20</v>
      </c>
      <c r="D89" s="45">
        <v>0</v>
      </c>
      <c r="E89" s="24">
        <v>0</v>
      </c>
      <c r="F89" s="46">
        <v>0</v>
      </c>
      <c r="G89" s="24">
        <v>0</v>
      </c>
      <c r="H89" s="46">
        <v>0</v>
      </c>
      <c r="I89" s="24">
        <v>0</v>
      </c>
      <c r="J89" s="46">
        <v>0</v>
      </c>
      <c r="K89" s="24">
        <v>0</v>
      </c>
      <c r="L89" s="47">
        <f>SUM(D89:K89)</f>
        <v>0</v>
      </c>
    </row>
    <row r="90" spans="1:13" ht="15.75" x14ac:dyDescent="0.25">
      <c r="A90" s="7">
        <v>2</v>
      </c>
      <c r="B90" s="8" t="s">
        <v>14</v>
      </c>
      <c r="C90" s="9">
        <v>20</v>
      </c>
      <c r="D90" s="45">
        <v>0</v>
      </c>
      <c r="E90" s="24">
        <v>0</v>
      </c>
      <c r="F90" s="46">
        <v>0</v>
      </c>
      <c r="G90" s="24">
        <v>0</v>
      </c>
      <c r="H90" s="46">
        <v>0</v>
      </c>
      <c r="I90" s="24">
        <v>0</v>
      </c>
      <c r="J90" s="46">
        <v>0</v>
      </c>
      <c r="K90" s="24">
        <v>0</v>
      </c>
      <c r="L90" s="47">
        <f t="shared" ref="L90:L117" si="5">SUM(D90:K90)</f>
        <v>0</v>
      </c>
    </row>
    <row r="91" spans="1:13" ht="15.75" x14ac:dyDescent="0.25">
      <c r="A91" s="7">
        <v>3</v>
      </c>
      <c r="B91" s="8" t="s">
        <v>15</v>
      </c>
      <c r="C91" s="9">
        <v>20</v>
      </c>
      <c r="D91" s="45">
        <v>2</v>
      </c>
      <c r="E91" s="24">
        <v>0</v>
      </c>
      <c r="F91" s="46">
        <v>1</v>
      </c>
      <c r="G91" s="24">
        <v>0</v>
      </c>
      <c r="H91" s="46">
        <v>0</v>
      </c>
      <c r="I91" s="24">
        <v>0</v>
      </c>
      <c r="J91" s="46">
        <v>0</v>
      </c>
      <c r="K91" s="24">
        <v>0</v>
      </c>
      <c r="L91" s="47">
        <f t="shared" si="5"/>
        <v>3</v>
      </c>
    </row>
    <row r="92" spans="1:13" ht="15.75" x14ac:dyDescent="0.25">
      <c r="A92" s="7">
        <v>4</v>
      </c>
      <c r="B92" s="17" t="s">
        <v>16</v>
      </c>
      <c r="C92" s="9">
        <v>20</v>
      </c>
      <c r="D92" s="45">
        <v>0</v>
      </c>
      <c r="E92" s="24">
        <v>0</v>
      </c>
      <c r="F92" s="46">
        <v>0</v>
      </c>
      <c r="G92" s="24">
        <v>0</v>
      </c>
      <c r="H92" s="46">
        <v>0</v>
      </c>
      <c r="I92" s="24">
        <v>0</v>
      </c>
      <c r="J92" s="46">
        <v>0</v>
      </c>
      <c r="K92" s="24">
        <v>0</v>
      </c>
      <c r="L92" s="47">
        <f t="shared" si="5"/>
        <v>0</v>
      </c>
    </row>
    <row r="93" spans="1:13" ht="15.75" x14ac:dyDescent="0.25">
      <c r="A93" s="7">
        <v>5</v>
      </c>
      <c r="B93" s="8" t="s">
        <v>17</v>
      </c>
      <c r="C93" s="9">
        <v>20</v>
      </c>
      <c r="D93" s="45">
        <v>0</v>
      </c>
      <c r="E93" s="24">
        <v>0</v>
      </c>
      <c r="F93" s="46">
        <v>0</v>
      </c>
      <c r="G93" s="24">
        <v>0</v>
      </c>
      <c r="H93" s="46">
        <v>0</v>
      </c>
      <c r="I93" s="24">
        <v>0</v>
      </c>
      <c r="J93" s="46">
        <v>0</v>
      </c>
      <c r="K93" s="24">
        <v>0</v>
      </c>
      <c r="L93" s="47">
        <f t="shared" si="5"/>
        <v>0</v>
      </c>
    </row>
    <row r="94" spans="1:13" ht="15.75" x14ac:dyDescent="0.25">
      <c r="A94" s="7">
        <v>6</v>
      </c>
      <c r="B94" s="8" t="s">
        <v>18</v>
      </c>
      <c r="C94" s="9">
        <v>20</v>
      </c>
      <c r="D94" s="45">
        <v>0</v>
      </c>
      <c r="E94" s="24">
        <v>0</v>
      </c>
      <c r="F94" s="46">
        <v>0</v>
      </c>
      <c r="G94" s="24">
        <v>0</v>
      </c>
      <c r="H94" s="46">
        <v>0</v>
      </c>
      <c r="I94" s="24">
        <v>0</v>
      </c>
      <c r="J94" s="46">
        <v>0</v>
      </c>
      <c r="K94" s="24">
        <v>0</v>
      </c>
      <c r="L94" s="47">
        <f t="shared" si="5"/>
        <v>0</v>
      </c>
    </row>
    <row r="95" spans="1:13" ht="15.75" x14ac:dyDescent="0.25">
      <c r="A95" s="7">
        <v>7</v>
      </c>
      <c r="B95" s="8" t="s">
        <v>19</v>
      </c>
      <c r="C95" s="9">
        <v>20</v>
      </c>
      <c r="D95" s="45">
        <v>0</v>
      </c>
      <c r="E95" s="24">
        <v>0</v>
      </c>
      <c r="F95" s="46">
        <v>0</v>
      </c>
      <c r="G95" s="24">
        <v>0</v>
      </c>
      <c r="H95" s="46">
        <v>0</v>
      </c>
      <c r="I95" s="24">
        <v>0</v>
      </c>
      <c r="J95" s="46">
        <v>0</v>
      </c>
      <c r="K95" s="24">
        <v>0</v>
      </c>
      <c r="L95" s="47">
        <f t="shared" si="5"/>
        <v>0</v>
      </c>
    </row>
    <row r="96" spans="1:13" ht="15.75" x14ac:dyDescent="0.25">
      <c r="A96" s="7">
        <v>8</v>
      </c>
      <c r="B96" s="8" t="s">
        <v>20</v>
      </c>
      <c r="C96" s="9">
        <v>20</v>
      </c>
      <c r="D96" s="45">
        <v>0</v>
      </c>
      <c r="E96" s="24">
        <v>0</v>
      </c>
      <c r="F96" s="46">
        <v>0</v>
      </c>
      <c r="G96" s="24">
        <v>0</v>
      </c>
      <c r="H96" s="46">
        <v>0</v>
      </c>
      <c r="I96" s="24">
        <v>0</v>
      </c>
      <c r="J96" s="46">
        <v>0</v>
      </c>
      <c r="K96" s="24">
        <v>0</v>
      </c>
      <c r="L96" s="47">
        <f t="shared" si="5"/>
        <v>0</v>
      </c>
    </row>
    <row r="97" spans="1:12" ht="15.75" x14ac:dyDescent="0.25">
      <c r="A97" s="7">
        <v>9</v>
      </c>
      <c r="B97" s="17" t="s">
        <v>21</v>
      </c>
      <c r="C97" s="9">
        <v>20</v>
      </c>
      <c r="D97" s="45">
        <v>0</v>
      </c>
      <c r="E97" s="24">
        <v>0</v>
      </c>
      <c r="F97" s="46">
        <v>0</v>
      </c>
      <c r="G97" s="24">
        <v>0</v>
      </c>
      <c r="H97" s="46">
        <v>0</v>
      </c>
      <c r="I97" s="24">
        <v>0</v>
      </c>
      <c r="J97" s="46">
        <v>0</v>
      </c>
      <c r="K97" s="24">
        <v>0</v>
      </c>
      <c r="L97" s="47">
        <f t="shared" si="5"/>
        <v>0</v>
      </c>
    </row>
    <row r="98" spans="1:12" ht="15.75" x14ac:dyDescent="0.25">
      <c r="A98" s="7">
        <v>10</v>
      </c>
      <c r="B98" s="17" t="s">
        <v>22</v>
      </c>
      <c r="C98" s="9">
        <v>20</v>
      </c>
      <c r="D98" s="45">
        <v>0</v>
      </c>
      <c r="E98" s="24">
        <v>0</v>
      </c>
      <c r="F98" s="46">
        <v>0</v>
      </c>
      <c r="G98" s="24">
        <v>0</v>
      </c>
      <c r="H98" s="46">
        <v>0</v>
      </c>
      <c r="I98" s="24">
        <v>0</v>
      </c>
      <c r="J98" s="46">
        <v>0</v>
      </c>
      <c r="K98" s="24">
        <v>0</v>
      </c>
      <c r="L98" s="47">
        <f t="shared" si="5"/>
        <v>0</v>
      </c>
    </row>
    <row r="99" spans="1:12" ht="15.75" x14ac:dyDescent="0.25">
      <c r="A99" s="7">
        <v>11</v>
      </c>
      <c r="B99" s="17" t="s">
        <v>23</v>
      </c>
      <c r="C99" s="9">
        <v>20</v>
      </c>
      <c r="D99" s="45">
        <v>0</v>
      </c>
      <c r="E99" s="24">
        <v>0</v>
      </c>
      <c r="F99" s="46">
        <v>0</v>
      </c>
      <c r="G99" s="24">
        <v>0</v>
      </c>
      <c r="H99" s="46">
        <v>0</v>
      </c>
      <c r="I99" s="24">
        <v>0</v>
      </c>
      <c r="J99" s="46">
        <v>0</v>
      </c>
      <c r="K99" s="24">
        <v>0</v>
      </c>
      <c r="L99" s="47">
        <f t="shared" si="5"/>
        <v>0</v>
      </c>
    </row>
    <row r="100" spans="1:12" ht="15.75" x14ac:dyDescent="0.25">
      <c r="A100" s="7">
        <v>12</v>
      </c>
      <c r="B100" s="17" t="s">
        <v>24</v>
      </c>
      <c r="C100" s="9">
        <v>20</v>
      </c>
      <c r="D100" s="45">
        <v>0</v>
      </c>
      <c r="E100" s="24">
        <v>0</v>
      </c>
      <c r="F100" s="46">
        <v>0</v>
      </c>
      <c r="G100" s="24">
        <v>0</v>
      </c>
      <c r="H100" s="46">
        <v>0</v>
      </c>
      <c r="I100" s="24">
        <v>0</v>
      </c>
      <c r="J100" s="46">
        <v>0</v>
      </c>
      <c r="K100" s="24">
        <v>0</v>
      </c>
      <c r="L100" s="47">
        <f t="shared" si="5"/>
        <v>0</v>
      </c>
    </row>
    <row r="101" spans="1:12" ht="15.75" x14ac:dyDescent="0.25">
      <c r="A101" s="7">
        <v>13</v>
      </c>
      <c r="B101" s="17" t="s">
        <v>25</v>
      </c>
      <c r="C101" s="9">
        <v>20</v>
      </c>
      <c r="D101" s="45">
        <v>0</v>
      </c>
      <c r="E101" s="24">
        <v>0</v>
      </c>
      <c r="F101" s="46">
        <v>0</v>
      </c>
      <c r="G101" s="24">
        <v>0</v>
      </c>
      <c r="H101" s="46">
        <v>0</v>
      </c>
      <c r="I101" s="24">
        <v>0</v>
      </c>
      <c r="J101" s="46">
        <v>0</v>
      </c>
      <c r="K101" s="24">
        <v>0</v>
      </c>
      <c r="L101" s="47">
        <f t="shared" si="5"/>
        <v>0</v>
      </c>
    </row>
    <row r="102" spans="1:12" ht="15.75" x14ac:dyDescent="0.25">
      <c r="A102" s="7">
        <v>14</v>
      </c>
      <c r="B102" s="17" t="s">
        <v>26</v>
      </c>
      <c r="C102" s="9">
        <v>20</v>
      </c>
      <c r="D102" s="45">
        <v>0</v>
      </c>
      <c r="E102" s="24">
        <v>0</v>
      </c>
      <c r="F102" s="46">
        <v>0</v>
      </c>
      <c r="G102" s="24">
        <v>0</v>
      </c>
      <c r="H102" s="46">
        <v>0</v>
      </c>
      <c r="I102" s="24">
        <v>0</v>
      </c>
      <c r="J102" s="46">
        <v>0</v>
      </c>
      <c r="K102" s="24">
        <v>0</v>
      </c>
      <c r="L102" s="47">
        <f t="shared" si="5"/>
        <v>0</v>
      </c>
    </row>
    <row r="103" spans="1:12" ht="15.75" x14ac:dyDescent="0.25">
      <c r="A103" s="7">
        <v>15</v>
      </c>
      <c r="B103" s="17" t="s">
        <v>27</v>
      </c>
      <c r="C103" s="9">
        <v>20</v>
      </c>
      <c r="D103" s="45">
        <v>0</v>
      </c>
      <c r="E103" s="24">
        <v>0</v>
      </c>
      <c r="F103" s="46">
        <v>0</v>
      </c>
      <c r="G103" s="24">
        <v>0</v>
      </c>
      <c r="H103" s="46">
        <v>0</v>
      </c>
      <c r="I103" s="24">
        <v>0</v>
      </c>
      <c r="J103" s="46">
        <v>0</v>
      </c>
      <c r="K103" s="24">
        <v>0</v>
      </c>
      <c r="L103" s="47">
        <f t="shared" si="5"/>
        <v>0</v>
      </c>
    </row>
    <row r="104" spans="1:12" ht="15.75" x14ac:dyDescent="0.25">
      <c r="A104" s="7">
        <v>16</v>
      </c>
      <c r="B104" s="17" t="s">
        <v>28</v>
      </c>
      <c r="C104" s="9">
        <v>20</v>
      </c>
      <c r="D104" s="45">
        <v>1</v>
      </c>
      <c r="E104" s="24">
        <v>0</v>
      </c>
      <c r="F104" s="46">
        <v>0</v>
      </c>
      <c r="G104" s="24">
        <v>0</v>
      </c>
      <c r="H104" s="46">
        <v>0</v>
      </c>
      <c r="I104" s="24">
        <v>0</v>
      </c>
      <c r="J104" s="46">
        <v>0</v>
      </c>
      <c r="K104" s="24">
        <v>0</v>
      </c>
      <c r="L104" s="47">
        <f t="shared" si="5"/>
        <v>1</v>
      </c>
    </row>
    <row r="105" spans="1:12" ht="15.75" x14ac:dyDescent="0.25">
      <c r="A105" s="7">
        <v>17</v>
      </c>
      <c r="B105" s="17" t="s">
        <v>29</v>
      </c>
      <c r="C105" s="9">
        <v>20</v>
      </c>
      <c r="D105" s="45">
        <v>0</v>
      </c>
      <c r="E105" s="24">
        <v>0</v>
      </c>
      <c r="F105" s="46">
        <v>0</v>
      </c>
      <c r="G105" s="24">
        <v>0</v>
      </c>
      <c r="H105" s="46">
        <v>0</v>
      </c>
      <c r="I105" s="24">
        <v>0</v>
      </c>
      <c r="J105" s="46">
        <v>0</v>
      </c>
      <c r="K105" s="24">
        <v>0</v>
      </c>
      <c r="L105" s="47">
        <f t="shared" si="5"/>
        <v>0</v>
      </c>
    </row>
    <row r="106" spans="1:12" ht="15.75" x14ac:dyDescent="0.25">
      <c r="A106" s="7">
        <v>18</v>
      </c>
      <c r="B106" s="17" t="s">
        <v>30</v>
      </c>
      <c r="C106" s="9">
        <v>20</v>
      </c>
      <c r="D106" s="45">
        <v>0</v>
      </c>
      <c r="E106" s="24">
        <v>0</v>
      </c>
      <c r="F106" s="46">
        <v>0</v>
      </c>
      <c r="G106" s="24">
        <v>0</v>
      </c>
      <c r="H106" s="46">
        <v>0</v>
      </c>
      <c r="I106" s="24">
        <v>0</v>
      </c>
      <c r="J106" s="46">
        <v>0</v>
      </c>
      <c r="K106" s="24">
        <v>0</v>
      </c>
      <c r="L106" s="47">
        <f t="shared" si="5"/>
        <v>0</v>
      </c>
    </row>
    <row r="107" spans="1:12" ht="15.75" x14ac:dyDescent="0.25">
      <c r="A107" s="7">
        <v>19</v>
      </c>
      <c r="B107" s="17" t="s">
        <v>31</v>
      </c>
      <c r="C107" s="9">
        <v>20</v>
      </c>
      <c r="D107" s="45">
        <v>0</v>
      </c>
      <c r="E107" s="24">
        <v>0</v>
      </c>
      <c r="F107" s="46">
        <v>0</v>
      </c>
      <c r="G107" s="24">
        <v>0</v>
      </c>
      <c r="H107" s="46">
        <v>0</v>
      </c>
      <c r="I107" s="24">
        <v>0</v>
      </c>
      <c r="J107" s="46">
        <v>0</v>
      </c>
      <c r="K107" s="24">
        <v>0</v>
      </c>
      <c r="L107" s="47">
        <f t="shared" si="5"/>
        <v>0</v>
      </c>
    </row>
    <row r="108" spans="1:12" ht="15.75" x14ac:dyDescent="0.25">
      <c r="A108" s="7">
        <v>20</v>
      </c>
      <c r="B108" s="17" t="s">
        <v>32</v>
      </c>
      <c r="C108" s="9">
        <v>20</v>
      </c>
      <c r="D108" s="45">
        <v>0</v>
      </c>
      <c r="E108" s="24">
        <v>0</v>
      </c>
      <c r="F108" s="46">
        <v>0</v>
      </c>
      <c r="G108" s="24">
        <v>0</v>
      </c>
      <c r="H108" s="46">
        <v>0</v>
      </c>
      <c r="I108" s="24">
        <v>0</v>
      </c>
      <c r="J108" s="46">
        <v>0</v>
      </c>
      <c r="K108" s="24">
        <v>0</v>
      </c>
      <c r="L108" s="47">
        <f t="shared" si="5"/>
        <v>0</v>
      </c>
    </row>
    <row r="109" spans="1:12" ht="15.75" x14ac:dyDescent="0.25">
      <c r="A109" s="7">
        <v>21</v>
      </c>
      <c r="B109" s="17" t="s">
        <v>33</v>
      </c>
      <c r="C109" s="9">
        <v>20</v>
      </c>
      <c r="D109" s="45">
        <v>0</v>
      </c>
      <c r="E109" s="24">
        <v>0</v>
      </c>
      <c r="F109" s="46">
        <v>0</v>
      </c>
      <c r="G109" s="24">
        <v>0</v>
      </c>
      <c r="H109" s="46">
        <v>0</v>
      </c>
      <c r="I109" s="24">
        <v>0</v>
      </c>
      <c r="J109" s="46">
        <v>0</v>
      </c>
      <c r="K109" s="24">
        <v>0</v>
      </c>
      <c r="L109" s="47">
        <f t="shared" si="5"/>
        <v>0</v>
      </c>
    </row>
    <row r="110" spans="1:12" ht="15.75" x14ac:dyDescent="0.25">
      <c r="A110" s="7">
        <v>22</v>
      </c>
      <c r="B110" s="17" t="s">
        <v>34</v>
      </c>
      <c r="C110" s="9">
        <v>20</v>
      </c>
      <c r="D110" s="45">
        <v>0</v>
      </c>
      <c r="E110" s="24">
        <v>0</v>
      </c>
      <c r="F110" s="46">
        <v>0</v>
      </c>
      <c r="G110" s="24">
        <v>0</v>
      </c>
      <c r="H110" s="46">
        <v>0</v>
      </c>
      <c r="I110" s="24">
        <v>0</v>
      </c>
      <c r="J110" s="46">
        <v>0</v>
      </c>
      <c r="K110" s="24">
        <v>0</v>
      </c>
      <c r="L110" s="47">
        <f t="shared" si="5"/>
        <v>0</v>
      </c>
    </row>
    <row r="111" spans="1:12" ht="15.75" x14ac:dyDescent="0.25">
      <c r="A111" s="7">
        <v>23</v>
      </c>
      <c r="B111" s="8" t="s">
        <v>35</v>
      </c>
      <c r="C111" s="9">
        <v>20</v>
      </c>
      <c r="D111" s="45">
        <v>0</v>
      </c>
      <c r="E111" s="24">
        <v>0</v>
      </c>
      <c r="F111" s="46">
        <v>0</v>
      </c>
      <c r="G111" s="24">
        <v>0</v>
      </c>
      <c r="H111" s="46">
        <v>0</v>
      </c>
      <c r="I111" s="24">
        <v>0</v>
      </c>
      <c r="J111" s="46">
        <v>0</v>
      </c>
      <c r="K111" s="24">
        <v>0</v>
      </c>
      <c r="L111" s="47">
        <f t="shared" si="5"/>
        <v>0</v>
      </c>
    </row>
    <row r="112" spans="1:12" ht="15.75" x14ac:dyDescent="0.25">
      <c r="A112" s="7">
        <v>24</v>
      </c>
      <c r="B112" s="8" t="s">
        <v>36</v>
      </c>
      <c r="C112" s="9">
        <v>20</v>
      </c>
      <c r="D112" s="45">
        <v>0</v>
      </c>
      <c r="E112" s="24">
        <v>0</v>
      </c>
      <c r="F112" s="46">
        <v>0</v>
      </c>
      <c r="G112" s="24">
        <v>0</v>
      </c>
      <c r="H112" s="46">
        <v>0</v>
      </c>
      <c r="I112" s="24">
        <v>0</v>
      </c>
      <c r="J112" s="46">
        <v>0</v>
      </c>
      <c r="K112" s="24">
        <v>0</v>
      </c>
      <c r="L112" s="47">
        <f t="shared" si="5"/>
        <v>0</v>
      </c>
    </row>
    <row r="113" spans="1:12" ht="15.75" x14ac:dyDescent="0.25">
      <c r="A113" s="7">
        <v>25</v>
      </c>
      <c r="B113" s="18" t="s">
        <v>37</v>
      </c>
      <c r="C113" s="19">
        <v>20</v>
      </c>
      <c r="D113" s="45">
        <v>0</v>
      </c>
      <c r="E113" s="24">
        <v>0</v>
      </c>
      <c r="F113" s="46">
        <v>0</v>
      </c>
      <c r="G113" s="24">
        <v>0</v>
      </c>
      <c r="H113" s="46">
        <v>0</v>
      </c>
      <c r="I113" s="24">
        <v>0</v>
      </c>
      <c r="J113" s="46">
        <v>0</v>
      </c>
      <c r="K113" s="24">
        <v>0</v>
      </c>
      <c r="L113" s="47">
        <f t="shared" si="5"/>
        <v>0</v>
      </c>
    </row>
    <row r="114" spans="1:12" ht="15.75" x14ac:dyDescent="0.25">
      <c r="A114" s="7">
        <v>26</v>
      </c>
      <c r="B114" s="8" t="s">
        <v>38</v>
      </c>
      <c r="C114" s="22">
        <v>20</v>
      </c>
      <c r="D114" s="45">
        <v>0</v>
      </c>
      <c r="E114" s="24">
        <v>0</v>
      </c>
      <c r="F114" s="46">
        <v>0</v>
      </c>
      <c r="G114" s="24">
        <v>0</v>
      </c>
      <c r="H114" s="46">
        <v>0</v>
      </c>
      <c r="I114" s="24">
        <v>0</v>
      </c>
      <c r="J114" s="46">
        <v>0</v>
      </c>
      <c r="K114" s="24">
        <v>0</v>
      </c>
      <c r="L114" s="47">
        <f t="shared" si="5"/>
        <v>0</v>
      </c>
    </row>
    <row r="115" spans="1:12" ht="15.75" x14ac:dyDescent="0.25">
      <c r="A115" s="7">
        <v>27</v>
      </c>
      <c r="B115" s="18" t="s">
        <v>39</v>
      </c>
      <c r="C115" s="22">
        <v>20</v>
      </c>
      <c r="D115" s="45">
        <v>0</v>
      </c>
      <c r="E115" s="24">
        <v>0</v>
      </c>
      <c r="F115" s="46">
        <v>0</v>
      </c>
      <c r="G115" s="24">
        <v>0</v>
      </c>
      <c r="H115" s="46">
        <v>0</v>
      </c>
      <c r="I115" s="24">
        <v>0</v>
      </c>
      <c r="J115" s="46">
        <v>0</v>
      </c>
      <c r="K115" s="24">
        <v>0</v>
      </c>
      <c r="L115" s="47">
        <f t="shared" si="5"/>
        <v>0</v>
      </c>
    </row>
    <row r="116" spans="1:12" ht="15.75" x14ac:dyDescent="0.25">
      <c r="A116" s="7">
        <v>28</v>
      </c>
      <c r="B116" s="18" t="s">
        <v>40</v>
      </c>
      <c r="C116" s="22">
        <v>20</v>
      </c>
      <c r="D116" s="45">
        <v>0</v>
      </c>
      <c r="E116" s="24">
        <v>0</v>
      </c>
      <c r="F116" s="46">
        <v>0</v>
      </c>
      <c r="G116" s="24">
        <v>0</v>
      </c>
      <c r="H116" s="46">
        <v>0</v>
      </c>
      <c r="I116" s="24">
        <v>0</v>
      </c>
      <c r="J116" s="46">
        <v>0</v>
      </c>
      <c r="K116" s="24">
        <v>0</v>
      </c>
      <c r="L116" s="47">
        <f t="shared" si="5"/>
        <v>0</v>
      </c>
    </row>
    <row r="117" spans="1:12" ht="16.5" thickBot="1" x14ac:dyDescent="0.3">
      <c r="A117" s="7">
        <v>29</v>
      </c>
      <c r="B117" s="18" t="s">
        <v>41</v>
      </c>
      <c r="C117" s="22">
        <v>20</v>
      </c>
      <c r="D117" s="45">
        <v>0</v>
      </c>
      <c r="E117" s="24">
        <v>0</v>
      </c>
      <c r="F117" s="46">
        <v>0</v>
      </c>
      <c r="G117" s="24">
        <v>0</v>
      </c>
      <c r="H117" s="46">
        <v>0</v>
      </c>
      <c r="I117" s="24">
        <v>0</v>
      </c>
      <c r="J117" s="46">
        <v>0</v>
      </c>
      <c r="K117" s="24">
        <v>0</v>
      </c>
      <c r="L117" s="47">
        <f t="shared" si="5"/>
        <v>0</v>
      </c>
    </row>
    <row r="118" spans="1:12" ht="16.5" thickBot="1" x14ac:dyDescent="0.3">
      <c r="A118" s="225" t="s">
        <v>42</v>
      </c>
      <c r="B118" s="226"/>
      <c r="C118" s="48">
        <v>20</v>
      </c>
      <c r="D118" s="49">
        <f t="shared" ref="D118:K118" si="6">SUM(D89:D117)</f>
        <v>3</v>
      </c>
      <c r="E118" s="30">
        <f t="shared" si="6"/>
        <v>0</v>
      </c>
      <c r="F118" s="50">
        <f t="shared" si="6"/>
        <v>1</v>
      </c>
      <c r="G118" s="30">
        <f t="shared" si="6"/>
        <v>0</v>
      </c>
      <c r="H118" s="50">
        <f t="shared" si="6"/>
        <v>0</v>
      </c>
      <c r="I118" s="30">
        <f t="shared" si="6"/>
        <v>0</v>
      </c>
      <c r="J118" s="50">
        <f t="shared" si="6"/>
        <v>0</v>
      </c>
      <c r="K118" s="30">
        <f t="shared" si="6"/>
        <v>0</v>
      </c>
      <c r="L118" s="118">
        <f>SUM(D118:K118)</f>
        <v>4</v>
      </c>
    </row>
    <row r="119" spans="1:12" ht="15.75" x14ac:dyDescent="0.25">
      <c r="A119" s="232" t="s">
        <v>43</v>
      </c>
      <c r="B119" s="232"/>
      <c r="C119" s="32">
        <v>20</v>
      </c>
      <c r="D119" s="52">
        <f>D89+D90+D91+D92+D93+D94+D95+D96+D97+D98+D99+D100+D101+D102+D103+D104+D105+D106+D107+D108+D109+D110+D111+D112+D113</f>
        <v>3</v>
      </c>
      <c r="E119" s="33">
        <f>E89+E90+E91+E92+E93+E94+E95+E96+E97+E98+E99+E100+E101+E102+E103+E104+E105+E106+E107+E108+E109+E110+E111+E112+E113</f>
        <v>0</v>
      </c>
      <c r="F119" s="32">
        <f>F89+F90+F91+F92+F93+F94+F95+F96+F97+F98+F99+F100+F101+F102+F103+F104+F105+F106+F107+F108+F109+F110+F111+F112+F113</f>
        <v>1</v>
      </c>
      <c r="G119" s="33">
        <f>G89+G90+G91+G92+G93+G94+G95+G96+G97+G98+G99+G100+G101+G102+G103+G104+G105+G106+G107+G108+G109+G110+G111+G112+G113</f>
        <v>0</v>
      </c>
      <c r="H119" s="32">
        <f>H89+H90+H91+H92+H93+H94+H95+H96+H97+H98+H99+H100+H101+H102+H103+H104+H105+H106+H107+H108+H109+H110+H111+H112+H113</f>
        <v>0</v>
      </c>
      <c r="I119" s="33">
        <f>I89+I90+I91+I92+I93+I94+I95+I96+I97+I98+I99+I100+I101+I102+I103+I104+I105+I106+I107+I108+I109+I110+I111+I113</f>
        <v>0</v>
      </c>
      <c r="J119" s="32">
        <f>J89+J90+J91+J92+J93+J94+J95+J96+J97+J98+J99+J100+J101+J102+J103+J104+J105+J106+J107+J108+J109+J110+J111+J112+J113</f>
        <v>0</v>
      </c>
      <c r="K119" s="33">
        <f>K89+K90+K91+K92+K93+K94+K95+K96+K97+K98+K99+K100+K101+K102+K103+K104+K105+K106+K107+K108+K109+K110+K111+K113</f>
        <v>0</v>
      </c>
      <c r="L119" s="118">
        <f>D119+F119+H119+E119+G119+I119+J119+K119</f>
        <v>4</v>
      </c>
    </row>
    <row r="121" spans="1:12" ht="15.75" x14ac:dyDescent="0.25">
      <c r="B121" s="134" t="s">
        <v>68</v>
      </c>
      <c r="D121" s="133"/>
      <c r="E121" s="133"/>
      <c r="F121" s="133"/>
      <c r="G121" s="133"/>
      <c r="H121" s="133"/>
      <c r="I121" s="133"/>
      <c r="J121" s="133"/>
      <c r="K121" s="133"/>
      <c r="L121" s="133"/>
    </row>
    <row r="122" spans="1:12" ht="15.75" thickBot="1" x14ac:dyDescent="0.3">
      <c r="A122" s="211" t="s">
        <v>47</v>
      </c>
      <c r="B122" s="211"/>
    </row>
    <row r="123" spans="1:12" ht="12.75" customHeight="1" x14ac:dyDescent="0.25">
      <c r="A123" s="212" t="s">
        <v>2</v>
      </c>
      <c r="B123" s="212" t="s">
        <v>3</v>
      </c>
      <c r="C123" s="212" t="s">
        <v>4</v>
      </c>
      <c r="D123" s="215" t="s">
        <v>5</v>
      </c>
      <c r="E123" s="216"/>
      <c r="F123" s="216"/>
      <c r="G123" s="216"/>
      <c r="H123" s="216"/>
      <c r="I123" s="216"/>
      <c r="J123" s="216"/>
      <c r="K123" s="217"/>
      <c r="L123" s="218" t="s">
        <v>6</v>
      </c>
    </row>
    <row r="124" spans="1:12" ht="21.75" customHeight="1" x14ac:dyDescent="0.25">
      <c r="A124" s="213"/>
      <c r="B124" s="213"/>
      <c r="C124" s="213"/>
      <c r="D124" s="221" t="s">
        <v>7</v>
      </c>
      <c r="E124" s="222"/>
      <c r="F124" s="222" t="s">
        <v>8</v>
      </c>
      <c r="G124" s="222"/>
      <c r="H124" s="222" t="s">
        <v>9</v>
      </c>
      <c r="I124" s="222"/>
      <c r="J124" s="222" t="s">
        <v>10</v>
      </c>
      <c r="K124" s="222"/>
      <c r="L124" s="219"/>
    </row>
    <row r="125" spans="1:12" ht="13.5" customHeight="1" thickBot="1" x14ac:dyDescent="0.3">
      <c r="A125" s="213"/>
      <c r="B125" s="213"/>
      <c r="C125" s="213"/>
      <c r="D125" s="223">
        <v>1</v>
      </c>
      <c r="E125" s="224"/>
      <c r="F125" s="224">
        <v>2</v>
      </c>
      <c r="G125" s="224"/>
      <c r="H125" s="224">
        <v>3</v>
      </c>
      <c r="I125" s="224"/>
      <c r="J125" s="224">
        <v>4</v>
      </c>
      <c r="K125" s="224"/>
      <c r="L125" s="220"/>
    </row>
    <row r="126" spans="1:12" ht="15.75" thickBot="1" x14ac:dyDescent="0.3">
      <c r="A126" s="214"/>
      <c r="B126" s="214"/>
      <c r="C126" s="214"/>
      <c r="D126" s="4" t="s">
        <v>11</v>
      </c>
      <c r="E126" s="5" t="s">
        <v>12</v>
      </c>
      <c r="F126" s="5" t="s">
        <v>11</v>
      </c>
      <c r="G126" s="5" t="s">
        <v>12</v>
      </c>
      <c r="H126" s="5" t="s">
        <v>11</v>
      </c>
      <c r="I126" s="5" t="s">
        <v>12</v>
      </c>
      <c r="J126" s="5" t="s">
        <v>11</v>
      </c>
      <c r="K126" s="5" t="s">
        <v>12</v>
      </c>
      <c r="L126" s="6"/>
    </row>
    <row r="127" spans="1:12" ht="15.75" x14ac:dyDescent="0.25">
      <c r="A127" s="7">
        <v>1</v>
      </c>
      <c r="B127" s="8" t="s">
        <v>13</v>
      </c>
      <c r="C127" s="9">
        <v>20</v>
      </c>
      <c r="D127" s="45">
        <v>0</v>
      </c>
      <c r="E127" s="21">
        <v>0</v>
      </c>
      <c r="F127" s="46">
        <v>0</v>
      </c>
      <c r="G127" s="21">
        <v>0</v>
      </c>
      <c r="H127" s="46">
        <v>0</v>
      </c>
      <c r="I127" s="21">
        <v>0</v>
      </c>
      <c r="J127" s="46">
        <v>0</v>
      </c>
      <c r="K127" s="21">
        <v>0</v>
      </c>
      <c r="L127" s="47">
        <f>SUM(D127:K127)</f>
        <v>0</v>
      </c>
    </row>
    <row r="128" spans="1:12" ht="15.75" x14ac:dyDescent="0.25">
      <c r="A128" s="7">
        <v>2</v>
      </c>
      <c r="B128" s="8" t="s">
        <v>14</v>
      </c>
      <c r="C128" s="9">
        <v>20</v>
      </c>
      <c r="D128" s="45">
        <v>0</v>
      </c>
      <c r="E128" s="21">
        <v>0</v>
      </c>
      <c r="F128" s="46">
        <v>0</v>
      </c>
      <c r="G128" s="21">
        <v>0</v>
      </c>
      <c r="H128" s="46">
        <v>0</v>
      </c>
      <c r="I128" s="21">
        <v>0</v>
      </c>
      <c r="J128" s="46">
        <v>0</v>
      </c>
      <c r="K128" s="21">
        <v>0</v>
      </c>
      <c r="L128" s="47">
        <f t="shared" ref="L128:L155" si="7">SUM(D128:K128)</f>
        <v>0</v>
      </c>
    </row>
    <row r="129" spans="1:12" ht="15.75" x14ac:dyDescent="0.25">
      <c r="A129" s="7">
        <v>3</v>
      </c>
      <c r="B129" s="8" t="s">
        <v>15</v>
      </c>
      <c r="C129" s="9">
        <v>20</v>
      </c>
      <c r="D129" s="45">
        <v>0</v>
      </c>
      <c r="E129" s="21">
        <v>0</v>
      </c>
      <c r="F129" s="46">
        <v>0</v>
      </c>
      <c r="G129" s="21">
        <v>0</v>
      </c>
      <c r="H129" s="46">
        <v>0</v>
      </c>
      <c r="I129" s="21">
        <v>0</v>
      </c>
      <c r="J129" s="46">
        <v>0</v>
      </c>
      <c r="K129" s="21">
        <v>0</v>
      </c>
      <c r="L129" s="47">
        <f t="shared" si="7"/>
        <v>0</v>
      </c>
    </row>
    <row r="130" spans="1:12" ht="15.75" x14ac:dyDescent="0.25">
      <c r="A130" s="7">
        <v>4</v>
      </c>
      <c r="B130" s="17" t="s">
        <v>16</v>
      </c>
      <c r="C130" s="9">
        <v>20</v>
      </c>
      <c r="D130" s="45">
        <v>0</v>
      </c>
      <c r="E130" s="21">
        <v>0</v>
      </c>
      <c r="F130" s="46">
        <v>0</v>
      </c>
      <c r="G130" s="21">
        <v>0</v>
      </c>
      <c r="H130" s="46">
        <v>0</v>
      </c>
      <c r="I130" s="21">
        <v>0</v>
      </c>
      <c r="J130" s="46">
        <v>0</v>
      </c>
      <c r="K130" s="21">
        <v>0</v>
      </c>
      <c r="L130" s="47">
        <f t="shared" si="7"/>
        <v>0</v>
      </c>
    </row>
    <row r="131" spans="1:12" ht="15.75" x14ac:dyDescent="0.25">
      <c r="A131" s="7">
        <v>5</v>
      </c>
      <c r="B131" s="8" t="s">
        <v>17</v>
      </c>
      <c r="C131" s="9">
        <v>20</v>
      </c>
      <c r="D131" s="45">
        <v>0</v>
      </c>
      <c r="E131" s="21">
        <v>0</v>
      </c>
      <c r="F131" s="46">
        <v>0</v>
      </c>
      <c r="G131" s="21">
        <v>0</v>
      </c>
      <c r="H131" s="46">
        <v>0</v>
      </c>
      <c r="I131" s="21">
        <v>0</v>
      </c>
      <c r="J131" s="46">
        <v>0</v>
      </c>
      <c r="K131" s="21">
        <v>0</v>
      </c>
      <c r="L131" s="47">
        <f t="shared" si="7"/>
        <v>0</v>
      </c>
    </row>
    <row r="132" spans="1:12" ht="15.75" x14ac:dyDescent="0.25">
      <c r="A132" s="7">
        <v>6</v>
      </c>
      <c r="B132" s="8" t="s">
        <v>18</v>
      </c>
      <c r="C132" s="9">
        <v>20</v>
      </c>
      <c r="D132" s="45">
        <v>0</v>
      </c>
      <c r="E132" s="21">
        <v>0</v>
      </c>
      <c r="F132" s="46">
        <v>0</v>
      </c>
      <c r="G132" s="21">
        <v>0</v>
      </c>
      <c r="H132" s="46">
        <v>0</v>
      </c>
      <c r="I132" s="21">
        <v>0</v>
      </c>
      <c r="J132" s="46">
        <v>0</v>
      </c>
      <c r="K132" s="21">
        <v>0</v>
      </c>
      <c r="L132" s="47">
        <f t="shared" si="7"/>
        <v>0</v>
      </c>
    </row>
    <row r="133" spans="1:12" ht="15.75" x14ac:dyDescent="0.25">
      <c r="A133" s="7">
        <v>7</v>
      </c>
      <c r="B133" s="8" t="s">
        <v>19</v>
      </c>
      <c r="C133" s="9">
        <v>20</v>
      </c>
      <c r="D133" s="45">
        <v>0</v>
      </c>
      <c r="E133" s="21">
        <v>0</v>
      </c>
      <c r="F133" s="46">
        <v>0</v>
      </c>
      <c r="G133" s="21">
        <v>0</v>
      </c>
      <c r="H133" s="46">
        <v>0</v>
      </c>
      <c r="I133" s="21">
        <v>0</v>
      </c>
      <c r="J133" s="46">
        <v>0</v>
      </c>
      <c r="K133" s="21">
        <v>0</v>
      </c>
      <c r="L133" s="47">
        <f t="shared" si="7"/>
        <v>0</v>
      </c>
    </row>
    <row r="134" spans="1:12" ht="15.75" x14ac:dyDescent="0.25">
      <c r="A134" s="7">
        <v>8</v>
      </c>
      <c r="B134" s="8" t="s">
        <v>20</v>
      </c>
      <c r="C134" s="9">
        <v>20</v>
      </c>
      <c r="D134" s="45">
        <v>0</v>
      </c>
      <c r="E134" s="21">
        <v>0</v>
      </c>
      <c r="F134" s="46">
        <v>0</v>
      </c>
      <c r="G134" s="21">
        <v>0</v>
      </c>
      <c r="H134" s="46">
        <v>0</v>
      </c>
      <c r="I134" s="21">
        <v>0</v>
      </c>
      <c r="J134" s="46">
        <v>0</v>
      </c>
      <c r="K134" s="21">
        <v>0</v>
      </c>
      <c r="L134" s="47">
        <f t="shared" si="7"/>
        <v>0</v>
      </c>
    </row>
    <row r="135" spans="1:12" ht="15.75" x14ac:dyDescent="0.25">
      <c r="A135" s="7">
        <v>9</v>
      </c>
      <c r="B135" s="8" t="s">
        <v>21</v>
      </c>
      <c r="C135" s="9">
        <v>20</v>
      </c>
      <c r="D135" s="45">
        <v>0</v>
      </c>
      <c r="E135" s="21">
        <v>0</v>
      </c>
      <c r="F135" s="46">
        <v>0</v>
      </c>
      <c r="G135" s="21">
        <v>0</v>
      </c>
      <c r="H135" s="46">
        <v>0</v>
      </c>
      <c r="I135" s="21">
        <v>0</v>
      </c>
      <c r="J135" s="46">
        <v>0</v>
      </c>
      <c r="K135" s="21">
        <v>0</v>
      </c>
      <c r="L135" s="47">
        <f t="shared" si="7"/>
        <v>0</v>
      </c>
    </row>
    <row r="136" spans="1:12" ht="15.75" x14ac:dyDescent="0.25">
      <c r="A136" s="7">
        <v>10</v>
      </c>
      <c r="B136" s="8" t="s">
        <v>22</v>
      </c>
      <c r="C136" s="9">
        <v>20</v>
      </c>
      <c r="D136" s="45">
        <v>0</v>
      </c>
      <c r="E136" s="21">
        <v>0</v>
      </c>
      <c r="F136" s="46">
        <v>0</v>
      </c>
      <c r="G136" s="21">
        <v>0</v>
      </c>
      <c r="H136" s="46">
        <v>0</v>
      </c>
      <c r="I136" s="21">
        <v>0</v>
      </c>
      <c r="J136" s="46">
        <v>0</v>
      </c>
      <c r="K136" s="21">
        <v>0</v>
      </c>
      <c r="L136" s="47">
        <f t="shared" si="7"/>
        <v>0</v>
      </c>
    </row>
    <row r="137" spans="1:12" ht="15.75" x14ac:dyDescent="0.25">
      <c r="A137" s="7">
        <v>11</v>
      </c>
      <c r="B137" s="8" t="s">
        <v>23</v>
      </c>
      <c r="C137" s="9">
        <v>20</v>
      </c>
      <c r="D137" s="45">
        <v>0</v>
      </c>
      <c r="E137" s="21">
        <v>0</v>
      </c>
      <c r="F137" s="46">
        <v>0</v>
      </c>
      <c r="G137" s="21">
        <v>0</v>
      </c>
      <c r="H137" s="46">
        <v>0</v>
      </c>
      <c r="I137" s="21">
        <v>0</v>
      </c>
      <c r="J137" s="46">
        <v>0</v>
      </c>
      <c r="K137" s="21">
        <v>0</v>
      </c>
      <c r="L137" s="47">
        <f t="shared" si="7"/>
        <v>0</v>
      </c>
    </row>
    <row r="138" spans="1:12" ht="15.75" x14ac:dyDescent="0.25">
      <c r="A138" s="7">
        <v>12</v>
      </c>
      <c r="B138" s="8" t="s">
        <v>24</v>
      </c>
      <c r="C138" s="9">
        <v>20</v>
      </c>
      <c r="D138" s="45">
        <v>0</v>
      </c>
      <c r="E138" s="21">
        <v>0</v>
      </c>
      <c r="F138" s="46">
        <v>0</v>
      </c>
      <c r="G138" s="21">
        <v>0</v>
      </c>
      <c r="H138" s="46">
        <v>0</v>
      </c>
      <c r="I138" s="21">
        <v>0</v>
      </c>
      <c r="J138" s="46">
        <v>0</v>
      </c>
      <c r="K138" s="21">
        <v>0</v>
      </c>
      <c r="L138" s="47">
        <f t="shared" si="7"/>
        <v>0</v>
      </c>
    </row>
    <row r="139" spans="1:12" ht="15.75" x14ac:dyDescent="0.25">
      <c r="A139" s="7">
        <v>13</v>
      </c>
      <c r="B139" s="8" t="s">
        <v>25</v>
      </c>
      <c r="C139" s="9">
        <v>20</v>
      </c>
      <c r="D139" s="45">
        <v>0</v>
      </c>
      <c r="E139" s="21">
        <v>0</v>
      </c>
      <c r="F139" s="46">
        <v>0</v>
      </c>
      <c r="G139" s="21">
        <v>0</v>
      </c>
      <c r="H139" s="46">
        <v>0</v>
      </c>
      <c r="I139" s="21">
        <v>0</v>
      </c>
      <c r="J139" s="46">
        <v>0</v>
      </c>
      <c r="K139" s="21">
        <v>0</v>
      </c>
      <c r="L139" s="47">
        <f t="shared" si="7"/>
        <v>0</v>
      </c>
    </row>
    <row r="140" spans="1:12" ht="15.75" x14ac:dyDescent="0.25">
      <c r="A140" s="7">
        <v>14</v>
      </c>
      <c r="B140" s="8" t="s">
        <v>26</v>
      </c>
      <c r="C140" s="9">
        <v>20</v>
      </c>
      <c r="D140" s="45">
        <v>0</v>
      </c>
      <c r="E140" s="21">
        <v>0</v>
      </c>
      <c r="F140" s="46">
        <v>0</v>
      </c>
      <c r="G140" s="21">
        <v>0</v>
      </c>
      <c r="H140" s="46">
        <v>0</v>
      </c>
      <c r="I140" s="21">
        <v>0</v>
      </c>
      <c r="J140" s="46">
        <v>0</v>
      </c>
      <c r="K140" s="21">
        <v>0</v>
      </c>
      <c r="L140" s="47">
        <f t="shared" si="7"/>
        <v>0</v>
      </c>
    </row>
    <row r="141" spans="1:12" ht="15.75" x14ac:dyDescent="0.25">
      <c r="A141" s="7">
        <v>15</v>
      </c>
      <c r="B141" s="8" t="s">
        <v>27</v>
      </c>
      <c r="C141" s="9">
        <v>20</v>
      </c>
      <c r="D141" s="45">
        <v>0</v>
      </c>
      <c r="E141" s="21">
        <v>0</v>
      </c>
      <c r="F141" s="46">
        <v>0</v>
      </c>
      <c r="G141" s="21">
        <v>0</v>
      </c>
      <c r="H141" s="46">
        <v>0</v>
      </c>
      <c r="I141" s="21">
        <v>0</v>
      </c>
      <c r="J141" s="46">
        <v>0</v>
      </c>
      <c r="K141" s="21">
        <v>0</v>
      </c>
      <c r="L141" s="47">
        <f t="shared" si="7"/>
        <v>0</v>
      </c>
    </row>
    <row r="142" spans="1:12" ht="15.75" x14ac:dyDescent="0.25">
      <c r="A142" s="7">
        <v>16</v>
      </c>
      <c r="B142" s="8" t="s">
        <v>28</v>
      </c>
      <c r="C142" s="9">
        <v>20</v>
      </c>
      <c r="D142" s="45">
        <v>0</v>
      </c>
      <c r="E142" s="21">
        <v>0</v>
      </c>
      <c r="F142" s="46">
        <v>0</v>
      </c>
      <c r="G142" s="21">
        <v>0</v>
      </c>
      <c r="H142" s="46">
        <v>0</v>
      </c>
      <c r="I142" s="21">
        <v>0</v>
      </c>
      <c r="J142" s="46">
        <v>0</v>
      </c>
      <c r="K142" s="21">
        <v>0</v>
      </c>
      <c r="L142" s="47">
        <f t="shared" si="7"/>
        <v>0</v>
      </c>
    </row>
    <row r="143" spans="1:12" ht="15.75" x14ac:dyDescent="0.25">
      <c r="A143" s="7">
        <v>17</v>
      </c>
      <c r="B143" s="8" t="s">
        <v>29</v>
      </c>
      <c r="C143" s="9">
        <v>20</v>
      </c>
      <c r="D143" s="45">
        <v>0</v>
      </c>
      <c r="E143" s="21">
        <v>0</v>
      </c>
      <c r="F143" s="46">
        <v>0</v>
      </c>
      <c r="G143" s="21">
        <v>0</v>
      </c>
      <c r="H143" s="46">
        <v>0</v>
      </c>
      <c r="I143" s="21">
        <v>0</v>
      </c>
      <c r="J143" s="46">
        <v>0</v>
      </c>
      <c r="K143" s="21">
        <v>0</v>
      </c>
      <c r="L143" s="47">
        <f t="shared" si="7"/>
        <v>0</v>
      </c>
    </row>
    <row r="144" spans="1:12" ht="15.75" x14ac:dyDescent="0.25">
      <c r="A144" s="7">
        <v>18</v>
      </c>
      <c r="B144" s="8" t="s">
        <v>30</v>
      </c>
      <c r="C144" s="9">
        <v>20</v>
      </c>
      <c r="D144" s="45">
        <v>0</v>
      </c>
      <c r="E144" s="21">
        <v>0</v>
      </c>
      <c r="F144" s="46">
        <v>0</v>
      </c>
      <c r="G144" s="21">
        <v>0</v>
      </c>
      <c r="H144" s="46">
        <v>0</v>
      </c>
      <c r="I144" s="21">
        <v>0</v>
      </c>
      <c r="J144" s="46">
        <v>0</v>
      </c>
      <c r="K144" s="21">
        <v>0</v>
      </c>
      <c r="L144" s="47">
        <f>SUM(D144:K144)</f>
        <v>0</v>
      </c>
    </row>
    <row r="145" spans="1:12" ht="15.75" x14ac:dyDescent="0.25">
      <c r="A145" s="7">
        <v>19</v>
      </c>
      <c r="B145" s="8" t="s">
        <v>31</v>
      </c>
      <c r="C145" s="9">
        <v>20</v>
      </c>
      <c r="D145" s="45">
        <v>0</v>
      </c>
      <c r="E145" s="21">
        <v>0</v>
      </c>
      <c r="F145" s="46">
        <v>0</v>
      </c>
      <c r="G145" s="21">
        <v>0</v>
      </c>
      <c r="H145" s="46">
        <v>0</v>
      </c>
      <c r="I145" s="21">
        <v>0</v>
      </c>
      <c r="J145" s="46">
        <v>0</v>
      </c>
      <c r="K145" s="21">
        <v>0</v>
      </c>
      <c r="L145" s="47">
        <f t="shared" si="7"/>
        <v>0</v>
      </c>
    </row>
    <row r="146" spans="1:12" ht="15.75" x14ac:dyDescent="0.25">
      <c r="A146" s="7">
        <v>20</v>
      </c>
      <c r="B146" s="8" t="s">
        <v>32</v>
      </c>
      <c r="C146" s="9">
        <v>20</v>
      </c>
      <c r="D146" s="45">
        <v>0</v>
      </c>
      <c r="E146" s="21">
        <v>0</v>
      </c>
      <c r="F146" s="46">
        <v>0</v>
      </c>
      <c r="G146" s="21">
        <v>0</v>
      </c>
      <c r="H146" s="46">
        <v>0</v>
      </c>
      <c r="I146" s="21">
        <v>0</v>
      </c>
      <c r="J146" s="46">
        <v>0</v>
      </c>
      <c r="K146" s="21">
        <v>0</v>
      </c>
      <c r="L146" s="47">
        <f t="shared" si="7"/>
        <v>0</v>
      </c>
    </row>
    <row r="147" spans="1:12" ht="15.75" x14ac:dyDescent="0.25">
      <c r="A147" s="7">
        <v>21</v>
      </c>
      <c r="B147" s="8" t="s">
        <v>33</v>
      </c>
      <c r="C147" s="9">
        <v>20</v>
      </c>
      <c r="D147" s="45">
        <v>0</v>
      </c>
      <c r="E147" s="21">
        <v>0</v>
      </c>
      <c r="F147" s="46">
        <v>0</v>
      </c>
      <c r="G147" s="21">
        <v>0</v>
      </c>
      <c r="H147" s="46">
        <v>0</v>
      </c>
      <c r="I147" s="21">
        <v>0</v>
      </c>
      <c r="J147" s="46">
        <v>0</v>
      </c>
      <c r="K147" s="21">
        <v>0</v>
      </c>
      <c r="L147" s="47">
        <f t="shared" si="7"/>
        <v>0</v>
      </c>
    </row>
    <row r="148" spans="1:12" ht="15.75" x14ac:dyDescent="0.25">
      <c r="A148" s="7">
        <v>22</v>
      </c>
      <c r="B148" s="8" t="s">
        <v>34</v>
      </c>
      <c r="C148" s="9">
        <v>20</v>
      </c>
      <c r="D148" s="45">
        <v>0</v>
      </c>
      <c r="E148" s="21">
        <v>0</v>
      </c>
      <c r="F148" s="46">
        <v>0</v>
      </c>
      <c r="G148" s="21">
        <v>0</v>
      </c>
      <c r="H148" s="46">
        <v>0</v>
      </c>
      <c r="I148" s="21">
        <v>0</v>
      </c>
      <c r="J148" s="46">
        <v>0</v>
      </c>
      <c r="K148" s="21">
        <v>0</v>
      </c>
      <c r="L148" s="47">
        <f t="shared" si="7"/>
        <v>0</v>
      </c>
    </row>
    <row r="149" spans="1:12" ht="15.75" x14ac:dyDescent="0.25">
      <c r="A149" s="7">
        <v>23</v>
      </c>
      <c r="B149" s="8" t="s">
        <v>35</v>
      </c>
      <c r="C149" s="9">
        <v>20</v>
      </c>
      <c r="D149" s="45">
        <v>0</v>
      </c>
      <c r="E149" s="21">
        <v>0</v>
      </c>
      <c r="F149" s="46">
        <v>0</v>
      </c>
      <c r="G149" s="21">
        <v>0</v>
      </c>
      <c r="H149" s="46">
        <v>0</v>
      </c>
      <c r="I149" s="21">
        <v>0</v>
      </c>
      <c r="J149" s="46">
        <v>0</v>
      </c>
      <c r="K149" s="21">
        <v>0</v>
      </c>
      <c r="L149" s="47">
        <f t="shared" si="7"/>
        <v>0</v>
      </c>
    </row>
    <row r="150" spans="1:12" ht="15.75" x14ac:dyDescent="0.25">
      <c r="A150" s="7">
        <v>24</v>
      </c>
      <c r="B150" s="8" t="s">
        <v>36</v>
      </c>
      <c r="C150" s="9">
        <v>20</v>
      </c>
      <c r="D150" s="45">
        <v>0</v>
      </c>
      <c r="E150" s="21">
        <v>0</v>
      </c>
      <c r="F150" s="46">
        <v>0</v>
      </c>
      <c r="G150" s="21">
        <v>0</v>
      </c>
      <c r="H150" s="46">
        <v>0</v>
      </c>
      <c r="I150" s="21">
        <v>0</v>
      </c>
      <c r="J150" s="46">
        <v>0</v>
      </c>
      <c r="K150" s="21">
        <v>0</v>
      </c>
      <c r="L150" s="47">
        <f t="shared" si="7"/>
        <v>0</v>
      </c>
    </row>
    <row r="151" spans="1:12" ht="15.75" x14ac:dyDescent="0.25">
      <c r="A151" s="7">
        <v>25</v>
      </c>
      <c r="B151" s="18" t="s">
        <v>37</v>
      </c>
      <c r="C151" s="19">
        <v>20</v>
      </c>
      <c r="D151" s="45">
        <v>0</v>
      </c>
      <c r="E151" s="21">
        <v>0</v>
      </c>
      <c r="F151" s="46">
        <v>0</v>
      </c>
      <c r="G151" s="21">
        <v>0</v>
      </c>
      <c r="H151" s="46">
        <v>0</v>
      </c>
      <c r="I151" s="21">
        <v>0</v>
      </c>
      <c r="J151" s="46">
        <v>0</v>
      </c>
      <c r="K151" s="21">
        <v>0</v>
      </c>
      <c r="L151" s="47">
        <f t="shared" si="7"/>
        <v>0</v>
      </c>
    </row>
    <row r="152" spans="1:12" ht="15.75" x14ac:dyDescent="0.25">
      <c r="A152" s="7">
        <v>26</v>
      </c>
      <c r="B152" s="8" t="s">
        <v>38</v>
      </c>
      <c r="C152" s="22">
        <v>20</v>
      </c>
      <c r="D152" s="45">
        <v>0</v>
      </c>
      <c r="E152" s="21">
        <v>0</v>
      </c>
      <c r="F152" s="46">
        <v>0</v>
      </c>
      <c r="G152" s="21">
        <v>0</v>
      </c>
      <c r="H152" s="46">
        <v>0</v>
      </c>
      <c r="I152" s="21">
        <v>0</v>
      </c>
      <c r="J152" s="46">
        <v>0</v>
      </c>
      <c r="K152" s="21">
        <v>0</v>
      </c>
      <c r="L152" s="47">
        <f t="shared" si="7"/>
        <v>0</v>
      </c>
    </row>
    <row r="153" spans="1:12" ht="15.75" x14ac:dyDescent="0.25">
      <c r="A153" s="7">
        <v>27</v>
      </c>
      <c r="B153" s="18" t="s">
        <v>39</v>
      </c>
      <c r="C153" s="22">
        <v>20</v>
      </c>
      <c r="D153" s="45">
        <v>0</v>
      </c>
      <c r="E153" s="53">
        <v>0</v>
      </c>
      <c r="F153" s="46">
        <v>0</v>
      </c>
      <c r="G153" s="53">
        <v>0</v>
      </c>
      <c r="H153" s="46">
        <v>0</v>
      </c>
      <c r="I153" s="53">
        <v>0</v>
      </c>
      <c r="J153" s="46">
        <v>0</v>
      </c>
      <c r="K153" s="53">
        <v>0</v>
      </c>
      <c r="L153" s="47">
        <f t="shared" si="7"/>
        <v>0</v>
      </c>
    </row>
    <row r="154" spans="1:12" ht="15.75" x14ac:dyDescent="0.25">
      <c r="A154" s="7">
        <v>28</v>
      </c>
      <c r="B154" s="18" t="s">
        <v>40</v>
      </c>
      <c r="C154" s="22">
        <v>20</v>
      </c>
      <c r="D154" s="45">
        <v>0</v>
      </c>
      <c r="E154" s="53">
        <v>0</v>
      </c>
      <c r="F154" s="46">
        <v>0</v>
      </c>
      <c r="G154" s="53">
        <v>0</v>
      </c>
      <c r="H154" s="46">
        <v>0</v>
      </c>
      <c r="I154" s="53">
        <v>0</v>
      </c>
      <c r="J154" s="46">
        <v>0</v>
      </c>
      <c r="K154" s="53">
        <v>0</v>
      </c>
      <c r="L154" s="47">
        <f t="shared" si="7"/>
        <v>0</v>
      </c>
    </row>
    <row r="155" spans="1:12" ht="16.5" thickBot="1" x14ac:dyDescent="0.3">
      <c r="A155" s="7">
        <v>29</v>
      </c>
      <c r="B155" s="18" t="s">
        <v>41</v>
      </c>
      <c r="C155" s="22">
        <v>20</v>
      </c>
      <c r="D155" s="45">
        <v>0</v>
      </c>
      <c r="E155" s="53">
        <v>0</v>
      </c>
      <c r="F155" s="46">
        <v>0</v>
      </c>
      <c r="G155" s="53">
        <v>0</v>
      </c>
      <c r="H155" s="46">
        <v>0</v>
      </c>
      <c r="I155" s="53">
        <v>0</v>
      </c>
      <c r="J155" s="46">
        <v>0</v>
      </c>
      <c r="K155" s="53">
        <v>0</v>
      </c>
      <c r="L155" s="47">
        <f t="shared" si="7"/>
        <v>0</v>
      </c>
    </row>
    <row r="156" spans="1:12" ht="16.5" thickBot="1" x14ac:dyDescent="0.3">
      <c r="A156" s="225" t="s">
        <v>42</v>
      </c>
      <c r="B156" s="226"/>
      <c r="C156" s="48">
        <v>20</v>
      </c>
      <c r="D156" s="27">
        <f t="shared" ref="D156:K156" si="8">SUM(D127:D155)</f>
        <v>0</v>
      </c>
      <c r="E156" s="55">
        <f t="shared" si="8"/>
        <v>0</v>
      </c>
      <c r="F156" s="27">
        <f t="shared" si="8"/>
        <v>0</v>
      </c>
      <c r="G156" s="55">
        <f t="shared" si="8"/>
        <v>0</v>
      </c>
      <c r="H156" s="56">
        <f t="shared" si="8"/>
        <v>0</v>
      </c>
      <c r="I156" s="57">
        <f t="shared" si="8"/>
        <v>0</v>
      </c>
      <c r="J156" s="56">
        <f t="shared" si="8"/>
        <v>0</v>
      </c>
      <c r="K156" s="57">
        <f t="shared" si="8"/>
        <v>0</v>
      </c>
      <c r="L156" s="51">
        <f>D156+F156+H156+E156+G156+I156+J156+K156</f>
        <v>0</v>
      </c>
    </row>
    <row r="157" spans="1:12" ht="16.5" thickBot="1" x14ac:dyDescent="0.3">
      <c r="A157" s="227" t="s">
        <v>43</v>
      </c>
      <c r="B157" s="228"/>
      <c r="C157" s="48">
        <v>20</v>
      </c>
      <c r="D157" s="32">
        <f>D127+D128+D129+D130+D131+D132+D133+D134+D135+D136+D137+D138+D139+D140+D141+D142+D143+D144+D145+D146+D147+D148+D149+D150+D151</f>
        <v>0</v>
      </c>
      <c r="E157" s="33">
        <f>E127+E128+E129+E130+E131+E132+E133+E134+E135+E136+E137+E138+E139+E140+E141+E142+E143+E144+E145+E146+E147+E148+E149+E150+E151</f>
        <v>0</v>
      </c>
      <c r="F157" s="32">
        <f>SUM(F127:F151)</f>
        <v>0</v>
      </c>
      <c r="G157" s="33">
        <f>G127+G128+G129+G130+G131+G132+G133+G134+G135+G136+G137+G138+G139+G140+G141+G142+G143+G144+G145+G146+G147+G148+G149+G150+G151</f>
        <v>0</v>
      </c>
      <c r="H157" s="32">
        <f>H127+H128+H129+H130+H131+H132+H133+H134+H135+H136+H137+H138+H139+H140+H141+H142+H143+H144+H145+H146+H147+H148+H149+H150+H151</f>
        <v>0</v>
      </c>
      <c r="I157" s="33">
        <f>I127+I128+I129+I130+I131+I132+I133+I134+I135+I136+I137+I138+I139+I140+I141+I142+I143+I144+I145+I146+I147+I148+I149+I150+I151</f>
        <v>0</v>
      </c>
      <c r="J157" s="32">
        <f>J127+J128+J129+J130+J131+J132+J133+J134+J135+J136+J137+J138+J139+J140+J141+J142+J143+J144+J145+J146+J147+J148+J149+J150+J151</f>
        <v>0</v>
      </c>
      <c r="K157" s="33">
        <f>K127+K128+K129+K130+K131+K132+K133+K134+K135+K136+K137+K138+K139+K140+K141+K142+K143+K144+K145+K146+K147+K148+K149+K150+K151</f>
        <v>0</v>
      </c>
      <c r="L157" s="58">
        <f>D157+F157+H157+E157+G157+I157+J157+K157</f>
        <v>0</v>
      </c>
    </row>
    <row r="159" spans="1:12" ht="15.75" x14ac:dyDescent="0.25">
      <c r="C159" s="152"/>
      <c r="D159" s="133"/>
      <c r="E159" s="133"/>
      <c r="F159" s="133"/>
      <c r="G159" s="133"/>
      <c r="H159" s="133"/>
      <c r="I159" s="133"/>
      <c r="J159" s="133"/>
      <c r="K159" s="133"/>
      <c r="L159" s="133"/>
    </row>
    <row r="160" spans="1:12" x14ac:dyDescent="0.25">
      <c r="B160" s="2" t="s">
        <v>68</v>
      </c>
      <c r="C160" s="2"/>
      <c r="D160" s="2"/>
      <c r="E160" s="2"/>
    </row>
    <row r="161" spans="1:13" ht="15.75" thickBot="1" x14ac:dyDescent="0.3">
      <c r="A161" s="233" t="s">
        <v>48</v>
      </c>
      <c r="B161" s="211"/>
    </row>
    <row r="162" spans="1:13" ht="12.75" customHeight="1" x14ac:dyDescent="0.25">
      <c r="A162" s="212" t="s">
        <v>2</v>
      </c>
      <c r="B162" s="212" t="s">
        <v>3</v>
      </c>
      <c r="C162" s="212" t="s">
        <v>4</v>
      </c>
      <c r="D162" s="215" t="s">
        <v>5</v>
      </c>
      <c r="E162" s="216"/>
      <c r="F162" s="216"/>
      <c r="G162" s="216"/>
      <c r="H162" s="216"/>
      <c r="I162" s="216"/>
      <c r="J162" s="216"/>
      <c r="K162" s="217"/>
      <c r="L162" s="218" t="s">
        <v>6</v>
      </c>
    </row>
    <row r="163" spans="1:13" ht="24" customHeight="1" x14ac:dyDescent="0.25">
      <c r="A163" s="213"/>
      <c r="B163" s="213"/>
      <c r="C163" s="213"/>
      <c r="D163" s="221" t="s">
        <v>7</v>
      </c>
      <c r="E163" s="222"/>
      <c r="F163" s="222" t="s">
        <v>8</v>
      </c>
      <c r="G163" s="222"/>
      <c r="H163" s="222" t="s">
        <v>9</v>
      </c>
      <c r="I163" s="222"/>
      <c r="J163" s="222" t="s">
        <v>10</v>
      </c>
      <c r="K163" s="222"/>
      <c r="L163" s="219"/>
    </row>
    <row r="164" spans="1:13" ht="13.5" customHeight="1" thickBot="1" x14ac:dyDescent="0.3">
      <c r="A164" s="213"/>
      <c r="B164" s="213"/>
      <c r="C164" s="213"/>
      <c r="D164" s="223">
        <v>1</v>
      </c>
      <c r="E164" s="224"/>
      <c r="F164" s="224">
        <v>2</v>
      </c>
      <c r="G164" s="224"/>
      <c r="H164" s="224">
        <v>3</v>
      </c>
      <c r="I164" s="224"/>
      <c r="J164" s="224">
        <v>4</v>
      </c>
      <c r="K164" s="224"/>
      <c r="L164" s="220"/>
    </row>
    <row r="165" spans="1:13" ht="15.75" thickBot="1" x14ac:dyDescent="0.3">
      <c r="A165" s="214"/>
      <c r="B165" s="214"/>
      <c r="C165" s="214"/>
      <c r="D165" s="4" t="s">
        <v>11</v>
      </c>
      <c r="E165" s="5" t="s">
        <v>12</v>
      </c>
      <c r="F165" s="5" t="s">
        <v>11</v>
      </c>
      <c r="G165" s="5" t="s">
        <v>12</v>
      </c>
      <c r="H165" s="5" t="s">
        <v>11</v>
      </c>
      <c r="I165" s="5" t="s">
        <v>12</v>
      </c>
      <c r="J165" s="5" t="s">
        <v>11</v>
      </c>
      <c r="K165" s="5" t="s">
        <v>12</v>
      </c>
      <c r="L165" s="6"/>
    </row>
    <row r="166" spans="1:13" ht="15.75" x14ac:dyDescent="0.25">
      <c r="A166" s="7">
        <v>1</v>
      </c>
      <c r="B166" s="8" t="s">
        <v>13</v>
      </c>
      <c r="C166" s="9">
        <v>20</v>
      </c>
      <c r="D166" s="59">
        <f>D9+D49+D89+D127</f>
        <v>0</v>
      </c>
      <c r="E166" s="59">
        <f t="shared" ref="E166:K166" si="9">E9+E49+E89+E127</f>
        <v>0</v>
      </c>
      <c r="F166" s="59">
        <f>F9+F49+F89+F127</f>
        <v>0</v>
      </c>
      <c r="G166" s="59">
        <f t="shared" si="9"/>
        <v>0</v>
      </c>
      <c r="H166" s="59">
        <f t="shared" si="9"/>
        <v>0</v>
      </c>
      <c r="I166" s="59">
        <f t="shared" si="9"/>
        <v>0</v>
      </c>
      <c r="J166" s="59">
        <f t="shared" si="9"/>
        <v>0</v>
      </c>
      <c r="K166" s="59">
        <f t="shared" si="9"/>
        <v>0</v>
      </c>
      <c r="L166" s="60">
        <f t="shared" ref="L166:L194" si="10">D166+F166+H166</f>
        <v>0</v>
      </c>
      <c r="M166" s="61">
        <f>L9+L49+L89+L127</f>
        <v>0</v>
      </c>
    </row>
    <row r="167" spans="1:13" ht="15.75" x14ac:dyDescent="0.25">
      <c r="A167" s="7">
        <v>2</v>
      </c>
      <c r="B167" s="8" t="s">
        <v>14</v>
      </c>
      <c r="C167" s="9">
        <v>20</v>
      </c>
      <c r="D167" s="59">
        <f t="shared" ref="D167:K182" si="11">D10+D50+D90+D128</f>
        <v>0</v>
      </c>
      <c r="E167" s="59">
        <f t="shared" si="11"/>
        <v>0</v>
      </c>
      <c r="F167" s="59">
        <f t="shared" si="11"/>
        <v>0</v>
      </c>
      <c r="G167" s="59">
        <f t="shared" si="11"/>
        <v>0</v>
      </c>
      <c r="H167" s="59">
        <f t="shared" si="11"/>
        <v>0</v>
      </c>
      <c r="I167" s="59">
        <f t="shared" si="11"/>
        <v>0</v>
      </c>
      <c r="J167" s="59">
        <f t="shared" si="11"/>
        <v>0</v>
      </c>
      <c r="K167" s="59">
        <f t="shared" si="11"/>
        <v>0</v>
      </c>
      <c r="L167" s="60">
        <f t="shared" si="10"/>
        <v>0</v>
      </c>
      <c r="M167" s="62">
        <f t="shared" ref="M167:M194" si="12">L10+L50+L90+L128</f>
        <v>0</v>
      </c>
    </row>
    <row r="168" spans="1:13" ht="15.75" x14ac:dyDescent="0.25">
      <c r="A168" s="7">
        <v>3</v>
      </c>
      <c r="B168" s="8" t="s">
        <v>15</v>
      </c>
      <c r="C168" s="9">
        <v>20</v>
      </c>
      <c r="D168" s="59">
        <f t="shared" si="11"/>
        <v>5</v>
      </c>
      <c r="E168" s="59">
        <f t="shared" si="11"/>
        <v>0</v>
      </c>
      <c r="F168" s="59">
        <f t="shared" si="11"/>
        <v>3</v>
      </c>
      <c r="G168" s="59">
        <f t="shared" si="11"/>
        <v>0</v>
      </c>
      <c r="H168" s="59">
        <f t="shared" si="11"/>
        <v>0</v>
      </c>
      <c r="I168" s="59">
        <f t="shared" si="11"/>
        <v>0</v>
      </c>
      <c r="J168" s="59">
        <f t="shared" si="11"/>
        <v>0</v>
      </c>
      <c r="K168" s="59">
        <f t="shared" si="11"/>
        <v>0</v>
      </c>
      <c r="L168" s="60">
        <f t="shared" si="10"/>
        <v>8</v>
      </c>
      <c r="M168" s="62">
        <f t="shared" si="12"/>
        <v>8</v>
      </c>
    </row>
    <row r="169" spans="1:13" ht="15.75" x14ac:dyDescent="0.25">
      <c r="A169" s="7">
        <v>4</v>
      </c>
      <c r="B169" s="17" t="s">
        <v>16</v>
      </c>
      <c r="C169" s="9">
        <v>20</v>
      </c>
      <c r="D169" s="59">
        <f t="shared" si="11"/>
        <v>2</v>
      </c>
      <c r="E169" s="59">
        <f t="shared" si="11"/>
        <v>0</v>
      </c>
      <c r="F169" s="59">
        <f t="shared" si="11"/>
        <v>0</v>
      </c>
      <c r="G169" s="59">
        <f t="shared" si="11"/>
        <v>0</v>
      </c>
      <c r="H169" s="59">
        <f t="shared" si="11"/>
        <v>0</v>
      </c>
      <c r="I169" s="59">
        <f t="shared" si="11"/>
        <v>0</v>
      </c>
      <c r="J169" s="59">
        <f t="shared" si="11"/>
        <v>0</v>
      </c>
      <c r="K169" s="59">
        <f t="shared" si="11"/>
        <v>0</v>
      </c>
      <c r="L169" s="60">
        <f t="shared" si="10"/>
        <v>2</v>
      </c>
      <c r="M169" s="62">
        <f t="shared" si="12"/>
        <v>2</v>
      </c>
    </row>
    <row r="170" spans="1:13" ht="15.75" x14ac:dyDescent="0.25">
      <c r="A170" s="7">
        <v>5</v>
      </c>
      <c r="B170" s="8" t="s">
        <v>17</v>
      </c>
      <c r="C170" s="9">
        <v>20</v>
      </c>
      <c r="D170" s="59">
        <f t="shared" si="11"/>
        <v>0</v>
      </c>
      <c r="E170" s="59">
        <f t="shared" si="11"/>
        <v>0</v>
      </c>
      <c r="F170" s="59">
        <f t="shared" si="11"/>
        <v>0</v>
      </c>
      <c r="G170" s="59">
        <f t="shared" si="11"/>
        <v>0</v>
      </c>
      <c r="H170" s="59">
        <f t="shared" si="11"/>
        <v>0</v>
      </c>
      <c r="I170" s="59">
        <f t="shared" si="11"/>
        <v>0</v>
      </c>
      <c r="J170" s="59">
        <f t="shared" si="11"/>
        <v>0</v>
      </c>
      <c r="K170" s="59">
        <f t="shared" si="11"/>
        <v>0</v>
      </c>
      <c r="L170" s="60">
        <f t="shared" si="10"/>
        <v>0</v>
      </c>
      <c r="M170" s="62">
        <f t="shared" si="12"/>
        <v>0</v>
      </c>
    </row>
    <row r="171" spans="1:13" ht="15.75" x14ac:dyDescent="0.25">
      <c r="A171" s="7">
        <v>6</v>
      </c>
      <c r="B171" s="8" t="s">
        <v>18</v>
      </c>
      <c r="C171" s="9">
        <v>20</v>
      </c>
      <c r="D171" s="59">
        <f t="shared" si="11"/>
        <v>2</v>
      </c>
      <c r="E171" s="59">
        <f>E14+E54+E94+E132</f>
        <v>0</v>
      </c>
      <c r="F171" s="59">
        <f t="shared" si="11"/>
        <v>0</v>
      </c>
      <c r="G171" s="59">
        <f t="shared" si="11"/>
        <v>0</v>
      </c>
      <c r="H171" s="59">
        <f t="shared" si="11"/>
        <v>0</v>
      </c>
      <c r="I171" s="59">
        <f t="shared" si="11"/>
        <v>0</v>
      </c>
      <c r="J171" s="59">
        <f t="shared" si="11"/>
        <v>0</v>
      </c>
      <c r="K171" s="59">
        <f t="shared" si="11"/>
        <v>0</v>
      </c>
      <c r="L171" s="60">
        <f t="shared" si="10"/>
        <v>2</v>
      </c>
      <c r="M171" s="62">
        <f t="shared" si="12"/>
        <v>2</v>
      </c>
    </row>
    <row r="172" spans="1:13" ht="15.75" x14ac:dyDescent="0.25">
      <c r="A172" s="7">
        <v>7</v>
      </c>
      <c r="B172" s="8" t="s">
        <v>19</v>
      </c>
      <c r="C172" s="9">
        <v>20</v>
      </c>
      <c r="D172" s="59">
        <f>D15+D55+D95+D133</f>
        <v>0</v>
      </c>
      <c r="E172" s="59">
        <f t="shared" si="11"/>
        <v>0</v>
      </c>
      <c r="F172" s="59">
        <f t="shared" si="11"/>
        <v>0</v>
      </c>
      <c r="G172" s="59">
        <f t="shared" si="11"/>
        <v>0</v>
      </c>
      <c r="H172" s="59">
        <f t="shared" si="11"/>
        <v>0</v>
      </c>
      <c r="I172" s="59">
        <f t="shared" si="11"/>
        <v>0</v>
      </c>
      <c r="J172" s="59">
        <f t="shared" si="11"/>
        <v>0</v>
      </c>
      <c r="K172" s="59">
        <f t="shared" si="11"/>
        <v>0</v>
      </c>
      <c r="L172" s="60">
        <f t="shared" si="10"/>
        <v>0</v>
      </c>
      <c r="M172" s="62">
        <f t="shared" si="12"/>
        <v>0</v>
      </c>
    </row>
    <row r="173" spans="1:13" ht="15.75" x14ac:dyDescent="0.25">
      <c r="A173" s="7">
        <v>8</v>
      </c>
      <c r="B173" s="8" t="s">
        <v>20</v>
      </c>
      <c r="C173" s="9">
        <v>20</v>
      </c>
      <c r="D173" s="59">
        <f t="shared" si="11"/>
        <v>0</v>
      </c>
      <c r="E173" s="59">
        <f t="shared" si="11"/>
        <v>0</v>
      </c>
      <c r="F173" s="59">
        <f t="shared" si="11"/>
        <v>1</v>
      </c>
      <c r="G173" s="59">
        <f t="shared" si="11"/>
        <v>0</v>
      </c>
      <c r="H173" s="59">
        <f t="shared" si="11"/>
        <v>0</v>
      </c>
      <c r="I173" s="59">
        <f t="shared" si="11"/>
        <v>0</v>
      </c>
      <c r="J173" s="59">
        <f t="shared" si="11"/>
        <v>0</v>
      </c>
      <c r="K173" s="59">
        <f t="shared" si="11"/>
        <v>0</v>
      </c>
      <c r="L173" s="60">
        <f t="shared" si="10"/>
        <v>1</v>
      </c>
      <c r="M173" s="62">
        <f t="shared" si="12"/>
        <v>1</v>
      </c>
    </row>
    <row r="174" spans="1:13" ht="15.75" x14ac:dyDescent="0.25">
      <c r="A174" s="7">
        <v>9</v>
      </c>
      <c r="B174" s="8" t="s">
        <v>21</v>
      </c>
      <c r="C174" s="9">
        <v>20</v>
      </c>
      <c r="D174" s="59">
        <f t="shared" si="11"/>
        <v>0</v>
      </c>
      <c r="E174" s="59">
        <f t="shared" si="11"/>
        <v>0</v>
      </c>
      <c r="F174" s="59">
        <f t="shared" si="11"/>
        <v>0</v>
      </c>
      <c r="G174" s="59">
        <f t="shared" si="11"/>
        <v>0</v>
      </c>
      <c r="H174" s="59">
        <f t="shared" si="11"/>
        <v>0</v>
      </c>
      <c r="I174" s="59">
        <f t="shared" si="11"/>
        <v>0</v>
      </c>
      <c r="J174" s="59">
        <f t="shared" si="11"/>
        <v>0</v>
      </c>
      <c r="K174" s="59">
        <f t="shared" si="11"/>
        <v>0</v>
      </c>
      <c r="L174" s="60">
        <f t="shared" si="10"/>
        <v>0</v>
      </c>
      <c r="M174" s="62">
        <f t="shared" si="12"/>
        <v>0</v>
      </c>
    </row>
    <row r="175" spans="1:13" ht="15.75" x14ac:dyDescent="0.25">
      <c r="A175" s="7">
        <v>10</v>
      </c>
      <c r="B175" s="8" t="s">
        <v>22</v>
      </c>
      <c r="C175" s="9">
        <v>20</v>
      </c>
      <c r="D175" s="59">
        <f t="shared" si="11"/>
        <v>0</v>
      </c>
      <c r="E175" s="59">
        <f t="shared" si="11"/>
        <v>0</v>
      </c>
      <c r="F175" s="59">
        <f t="shared" si="11"/>
        <v>0</v>
      </c>
      <c r="G175" s="59">
        <f t="shared" si="11"/>
        <v>0</v>
      </c>
      <c r="H175" s="59">
        <f t="shared" si="11"/>
        <v>0</v>
      </c>
      <c r="I175" s="59">
        <f t="shared" si="11"/>
        <v>0</v>
      </c>
      <c r="J175" s="59">
        <f t="shared" si="11"/>
        <v>0</v>
      </c>
      <c r="K175" s="59">
        <f t="shared" si="11"/>
        <v>0</v>
      </c>
      <c r="L175" s="60">
        <f t="shared" si="10"/>
        <v>0</v>
      </c>
      <c r="M175" s="62">
        <f t="shared" si="12"/>
        <v>0</v>
      </c>
    </row>
    <row r="176" spans="1:13" ht="15.75" x14ac:dyDescent="0.25">
      <c r="A176" s="7">
        <v>11</v>
      </c>
      <c r="B176" s="8" t="s">
        <v>23</v>
      </c>
      <c r="C176" s="9">
        <v>20</v>
      </c>
      <c r="D176" s="59">
        <f t="shared" si="11"/>
        <v>0</v>
      </c>
      <c r="E176" s="59">
        <f t="shared" si="11"/>
        <v>0</v>
      </c>
      <c r="F176" s="59">
        <f t="shared" si="11"/>
        <v>0</v>
      </c>
      <c r="G176" s="59">
        <f t="shared" si="11"/>
        <v>0</v>
      </c>
      <c r="H176" s="59">
        <f t="shared" si="11"/>
        <v>0</v>
      </c>
      <c r="I176" s="59">
        <f t="shared" si="11"/>
        <v>0</v>
      </c>
      <c r="J176" s="59">
        <f t="shared" si="11"/>
        <v>0</v>
      </c>
      <c r="K176" s="59">
        <f t="shared" si="11"/>
        <v>0</v>
      </c>
      <c r="L176" s="60">
        <f t="shared" si="10"/>
        <v>0</v>
      </c>
      <c r="M176" s="62">
        <f t="shared" si="12"/>
        <v>0</v>
      </c>
    </row>
    <row r="177" spans="1:13" ht="15.75" x14ac:dyDescent="0.25">
      <c r="A177" s="7">
        <v>12</v>
      </c>
      <c r="B177" s="8" t="s">
        <v>24</v>
      </c>
      <c r="C177" s="9">
        <v>20</v>
      </c>
      <c r="D177" s="59">
        <f t="shared" si="11"/>
        <v>4</v>
      </c>
      <c r="E177" s="59">
        <f t="shared" si="11"/>
        <v>0</v>
      </c>
      <c r="F177" s="59">
        <f t="shared" si="11"/>
        <v>0</v>
      </c>
      <c r="G177" s="59">
        <f t="shared" si="11"/>
        <v>0</v>
      </c>
      <c r="H177" s="59">
        <f t="shared" si="11"/>
        <v>0</v>
      </c>
      <c r="I177" s="59">
        <f t="shared" si="11"/>
        <v>0</v>
      </c>
      <c r="J177" s="59">
        <f t="shared" si="11"/>
        <v>0</v>
      </c>
      <c r="K177" s="59">
        <f t="shared" si="11"/>
        <v>0</v>
      </c>
      <c r="L177" s="60">
        <f t="shared" si="10"/>
        <v>4</v>
      </c>
      <c r="M177" s="62">
        <f t="shared" si="12"/>
        <v>4</v>
      </c>
    </row>
    <row r="178" spans="1:13" ht="15.75" x14ac:dyDescent="0.25">
      <c r="A178" s="7">
        <v>13</v>
      </c>
      <c r="B178" s="8" t="s">
        <v>25</v>
      </c>
      <c r="C178" s="9">
        <v>20</v>
      </c>
      <c r="D178" s="59">
        <f t="shared" si="11"/>
        <v>2</v>
      </c>
      <c r="E178" s="59">
        <f t="shared" si="11"/>
        <v>0</v>
      </c>
      <c r="F178" s="59">
        <f t="shared" si="11"/>
        <v>0</v>
      </c>
      <c r="G178" s="59">
        <f t="shared" si="11"/>
        <v>0</v>
      </c>
      <c r="H178" s="59">
        <f t="shared" si="11"/>
        <v>1</v>
      </c>
      <c r="I178" s="59">
        <f t="shared" si="11"/>
        <v>0</v>
      </c>
      <c r="J178" s="59">
        <f t="shared" si="11"/>
        <v>0</v>
      </c>
      <c r="K178" s="59">
        <f t="shared" si="11"/>
        <v>0</v>
      </c>
      <c r="L178" s="60">
        <f t="shared" si="10"/>
        <v>3</v>
      </c>
      <c r="M178" s="62">
        <f t="shared" si="12"/>
        <v>3</v>
      </c>
    </row>
    <row r="179" spans="1:13" ht="15.75" x14ac:dyDescent="0.25">
      <c r="A179" s="7">
        <v>14</v>
      </c>
      <c r="B179" s="8" t="s">
        <v>26</v>
      </c>
      <c r="C179" s="9">
        <v>20</v>
      </c>
      <c r="D179" s="59">
        <f t="shared" si="11"/>
        <v>2</v>
      </c>
      <c r="E179" s="59">
        <f t="shared" si="11"/>
        <v>0</v>
      </c>
      <c r="F179" s="59">
        <f t="shared" si="11"/>
        <v>0</v>
      </c>
      <c r="G179" s="59">
        <f t="shared" si="11"/>
        <v>0</v>
      </c>
      <c r="H179" s="59">
        <f t="shared" si="11"/>
        <v>2</v>
      </c>
      <c r="I179" s="59">
        <f t="shared" si="11"/>
        <v>0</v>
      </c>
      <c r="J179" s="59">
        <f t="shared" si="11"/>
        <v>0</v>
      </c>
      <c r="K179" s="59">
        <f t="shared" si="11"/>
        <v>0</v>
      </c>
      <c r="L179" s="60">
        <f t="shared" si="10"/>
        <v>4</v>
      </c>
      <c r="M179" s="62">
        <f t="shared" si="12"/>
        <v>4</v>
      </c>
    </row>
    <row r="180" spans="1:13" ht="15.75" x14ac:dyDescent="0.25">
      <c r="A180" s="7">
        <v>15</v>
      </c>
      <c r="B180" s="8" t="s">
        <v>27</v>
      </c>
      <c r="C180" s="9">
        <v>20</v>
      </c>
      <c r="D180" s="59">
        <f t="shared" si="11"/>
        <v>0</v>
      </c>
      <c r="E180" s="59">
        <f t="shared" si="11"/>
        <v>0</v>
      </c>
      <c r="F180" s="59">
        <f t="shared" si="11"/>
        <v>0</v>
      </c>
      <c r="G180" s="59">
        <f t="shared" si="11"/>
        <v>0</v>
      </c>
      <c r="H180" s="59">
        <f t="shared" si="11"/>
        <v>0</v>
      </c>
      <c r="I180" s="59">
        <f t="shared" si="11"/>
        <v>0</v>
      </c>
      <c r="J180" s="59">
        <f t="shared" si="11"/>
        <v>0</v>
      </c>
      <c r="K180" s="59">
        <f t="shared" si="11"/>
        <v>0</v>
      </c>
      <c r="L180" s="60">
        <f t="shared" si="10"/>
        <v>0</v>
      </c>
      <c r="M180" s="62">
        <f t="shared" si="12"/>
        <v>0</v>
      </c>
    </row>
    <row r="181" spans="1:13" ht="15.75" x14ac:dyDescent="0.25">
      <c r="A181" s="7">
        <v>16</v>
      </c>
      <c r="B181" s="8" t="s">
        <v>28</v>
      </c>
      <c r="C181" s="9">
        <v>20</v>
      </c>
      <c r="D181" s="59">
        <f t="shared" si="11"/>
        <v>4</v>
      </c>
      <c r="E181" s="59">
        <f t="shared" si="11"/>
        <v>0</v>
      </c>
      <c r="F181" s="59">
        <f t="shared" si="11"/>
        <v>0</v>
      </c>
      <c r="G181" s="59">
        <f t="shared" si="11"/>
        <v>0</v>
      </c>
      <c r="H181" s="59">
        <f t="shared" si="11"/>
        <v>0</v>
      </c>
      <c r="I181" s="59">
        <f t="shared" si="11"/>
        <v>0</v>
      </c>
      <c r="J181" s="59">
        <f t="shared" si="11"/>
        <v>0</v>
      </c>
      <c r="K181" s="59">
        <f t="shared" si="11"/>
        <v>0</v>
      </c>
      <c r="L181" s="60">
        <f t="shared" si="10"/>
        <v>4</v>
      </c>
      <c r="M181" s="62">
        <f t="shared" si="12"/>
        <v>4</v>
      </c>
    </row>
    <row r="182" spans="1:13" ht="15.75" x14ac:dyDescent="0.25">
      <c r="A182" s="7">
        <v>17</v>
      </c>
      <c r="B182" s="8" t="s">
        <v>29</v>
      </c>
      <c r="C182" s="9">
        <v>20</v>
      </c>
      <c r="D182" s="59">
        <f t="shared" si="11"/>
        <v>0</v>
      </c>
      <c r="E182" s="59">
        <f t="shared" si="11"/>
        <v>0</v>
      </c>
      <c r="F182" s="59">
        <f t="shared" si="11"/>
        <v>0</v>
      </c>
      <c r="G182" s="59">
        <f t="shared" si="11"/>
        <v>0</v>
      </c>
      <c r="H182" s="59">
        <f t="shared" si="11"/>
        <v>0</v>
      </c>
      <c r="I182" s="59">
        <f t="shared" si="11"/>
        <v>0</v>
      </c>
      <c r="J182" s="59">
        <f t="shared" si="11"/>
        <v>0</v>
      </c>
      <c r="K182" s="59">
        <f t="shared" si="11"/>
        <v>0</v>
      </c>
      <c r="L182" s="60">
        <f t="shared" si="10"/>
        <v>0</v>
      </c>
      <c r="M182" s="62">
        <f t="shared" si="12"/>
        <v>0</v>
      </c>
    </row>
    <row r="183" spans="1:13" ht="15.75" x14ac:dyDescent="0.25">
      <c r="A183" s="7">
        <v>18</v>
      </c>
      <c r="B183" s="8" t="s">
        <v>30</v>
      </c>
      <c r="C183" s="9">
        <v>20</v>
      </c>
      <c r="D183" s="59">
        <f t="shared" ref="D183:K194" si="13">D26+D66+D106+D144</f>
        <v>0</v>
      </c>
      <c r="E183" s="59">
        <f t="shared" si="13"/>
        <v>0</v>
      </c>
      <c r="F183" s="59">
        <f t="shared" si="13"/>
        <v>0</v>
      </c>
      <c r="G183" s="59">
        <f t="shared" si="13"/>
        <v>0</v>
      </c>
      <c r="H183" s="59">
        <f t="shared" si="13"/>
        <v>0</v>
      </c>
      <c r="I183" s="59">
        <f t="shared" si="13"/>
        <v>0</v>
      </c>
      <c r="J183" s="59">
        <f t="shared" si="13"/>
        <v>0</v>
      </c>
      <c r="K183" s="59">
        <f t="shared" si="13"/>
        <v>0</v>
      </c>
      <c r="L183" s="60">
        <f t="shared" si="10"/>
        <v>0</v>
      </c>
      <c r="M183" s="62">
        <f t="shared" si="12"/>
        <v>0</v>
      </c>
    </row>
    <row r="184" spans="1:13" ht="15.75" x14ac:dyDescent="0.25">
      <c r="A184" s="7">
        <v>19</v>
      </c>
      <c r="B184" s="8" t="s">
        <v>31</v>
      </c>
      <c r="C184" s="9">
        <v>20</v>
      </c>
      <c r="D184" s="59">
        <f t="shared" si="13"/>
        <v>0</v>
      </c>
      <c r="E184" s="59">
        <f t="shared" si="13"/>
        <v>0</v>
      </c>
      <c r="F184" s="59">
        <f t="shared" si="13"/>
        <v>0</v>
      </c>
      <c r="G184" s="59">
        <f t="shared" si="13"/>
        <v>0</v>
      </c>
      <c r="H184" s="59">
        <f t="shared" si="13"/>
        <v>0</v>
      </c>
      <c r="I184" s="59">
        <f t="shared" si="13"/>
        <v>0</v>
      </c>
      <c r="J184" s="59">
        <f t="shared" si="13"/>
        <v>0</v>
      </c>
      <c r="K184" s="59">
        <f t="shared" si="13"/>
        <v>0</v>
      </c>
      <c r="L184" s="60">
        <f t="shared" si="10"/>
        <v>0</v>
      </c>
      <c r="M184" s="62">
        <f t="shared" si="12"/>
        <v>0</v>
      </c>
    </row>
    <row r="185" spans="1:13" ht="15.75" x14ac:dyDescent="0.25">
      <c r="A185" s="7">
        <v>20</v>
      </c>
      <c r="B185" s="8" t="s">
        <v>32</v>
      </c>
      <c r="C185" s="9">
        <v>20</v>
      </c>
      <c r="D185" s="59">
        <f t="shared" si="13"/>
        <v>0</v>
      </c>
      <c r="E185" s="59">
        <f t="shared" si="13"/>
        <v>0</v>
      </c>
      <c r="F185" s="59">
        <f t="shared" si="13"/>
        <v>0</v>
      </c>
      <c r="G185" s="59">
        <f t="shared" si="13"/>
        <v>0</v>
      </c>
      <c r="H185" s="59">
        <f t="shared" si="13"/>
        <v>0</v>
      </c>
      <c r="I185" s="59">
        <f t="shared" si="13"/>
        <v>0</v>
      </c>
      <c r="J185" s="59">
        <f t="shared" si="13"/>
        <v>0</v>
      </c>
      <c r="K185" s="59">
        <f t="shared" si="13"/>
        <v>0</v>
      </c>
      <c r="L185" s="60">
        <f t="shared" si="10"/>
        <v>0</v>
      </c>
      <c r="M185" s="62">
        <f t="shared" si="12"/>
        <v>0</v>
      </c>
    </row>
    <row r="186" spans="1:13" ht="15.75" x14ac:dyDescent="0.25">
      <c r="A186" s="7">
        <v>21</v>
      </c>
      <c r="B186" s="8" t="s">
        <v>33</v>
      </c>
      <c r="C186" s="9">
        <v>20</v>
      </c>
      <c r="D186" s="59">
        <f t="shared" si="13"/>
        <v>0</v>
      </c>
      <c r="E186" s="59">
        <f t="shared" si="13"/>
        <v>0</v>
      </c>
      <c r="F186" s="59">
        <f t="shared" si="13"/>
        <v>0</v>
      </c>
      <c r="G186" s="59">
        <f t="shared" si="13"/>
        <v>0</v>
      </c>
      <c r="H186" s="59">
        <f t="shared" si="13"/>
        <v>0</v>
      </c>
      <c r="I186" s="59">
        <f t="shared" si="13"/>
        <v>0</v>
      </c>
      <c r="J186" s="59">
        <f t="shared" si="13"/>
        <v>0</v>
      </c>
      <c r="K186" s="59">
        <f t="shared" si="13"/>
        <v>0</v>
      </c>
      <c r="L186" s="60">
        <f t="shared" si="10"/>
        <v>0</v>
      </c>
      <c r="M186" s="62">
        <f t="shared" si="12"/>
        <v>0</v>
      </c>
    </row>
    <row r="187" spans="1:13" ht="15.75" x14ac:dyDescent="0.25">
      <c r="A187" s="7">
        <v>22</v>
      </c>
      <c r="B187" s="8" t="s">
        <v>34</v>
      </c>
      <c r="C187" s="9">
        <v>20</v>
      </c>
      <c r="D187" s="59">
        <f t="shared" si="13"/>
        <v>0</v>
      </c>
      <c r="E187" s="59">
        <f t="shared" si="13"/>
        <v>0</v>
      </c>
      <c r="F187" s="59">
        <f t="shared" si="13"/>
        <v>0</v>
      </c>
      <c r="G187" s="59">
        <f t="shared" si="13"/>
        <v>0</v>
      </c>
      <c r="H187" s="59">
        <f t="shared" si="13"/>
        <v>0</v>
      </c>
      <c r="I187" s="59">
        <f t="shared" si="13"/>
        <v>0</v>
      </c>
      <c r="J187" s="59">
        <f t="shared" si="13"/>
        <v>0</v>
      </c>
      <c r="K187" s="59">
        <f t="shared" si="13"/>
        <v>0</v>
      </c>
      <c r="L187" s="60">
        <f t="shared" si="10"/>
        <v>0</v>
      </c>
      <c r="M187" s="62">
        <f t="shared" si="12"/>
        <v>0</v>
      </c>
    </row>
    <row r="188" spans="1:13" ht="15.75" x14ac:dyDescent="0.25">
      <c r="A188" s="7">
        <v>23</v>
      </c>
      <c r="B188" s="8" t="s">
        <v>35</v>
      </c>
      <c r="C188" s="9">
        <v>20</v>
      </c>
      <c r="D188" s="59">
        <f t="shared" si="13"/>
        <v>0</v>
      </c>
      <c r="E188" s="59">
        <f t="shared" si="13"/>
        <v>0</v>
      </c>
      <c r="F188" s="59">
        <f t="shared" si="13"/>
        <v>0</v>
      </c>
      <c r="G188" s="59">
        <f t="shared" si="13"/>
        <v>0</v>
      </c>
      <c r="H188" s="59">
        <f t="shared" si="13"/>
        <v>0</v>
      </c>
      <c r="I188" s="59">
        <f t="shared" si="13"/>
        <v>0</v>
      </c>
      <c r="J188" s="59">
        <f t="shared" si="13"/>
        <v>0</v>
      </c>
      <c r="K188" s="59">
        <f t="shared" si="13"/>
        <v>0</v>
      </c>
      <c r="L188" s="60">
        <f t="shared" si="10"/>
        <v>0</v>
      </c>
      <c r="M188" s="62">
        <f t="shared" si="12"/>
        <v>0</v>
      </c>
    </row>
    <row r="189" spans="1:13" ht="15.75" x14ac:dyDescent="0.25">
      <c r="A189" s="7">
        <v>24</v>
      </c>
      <c r="B189" s="8" t="s">
        <v>36</v>
      </c>
      <c r="C189" s="9">
        <v>20</v>
      </c>
      <c r="D189" s="59">
        <f t="shared" si="13"/>
        <v>0</v>
      </c>
      <c r="E189" s="59">
        <f t="shared" si="13"/>
        <v>0</v>
      </c>
      <c r="F189" s="59">
        <f t="shared" si="13"/>
        <v>0</v>
      </c>
      <c r="G189" s="59">
        <f t="shared" si="13"/>
        <v>0</v>
      </c>
      <c r="H189" s="59">
        <f t="shared" si="13"/>
        <v>0</v>
      </c>
      <c r="I189" s="59">
        <f t="shared" si="13"/>
        <v>0</v>
      </c>
      <c r="J189" s="59">
        <f t="shared" si="13"/>
        <v>0</v>
      </c>
      <c r="K189" s="59">
        <f t="shared" si="13"/>
        <v>0</v>
      </c>
      <c r="L189" s="60">
        <f t="shared" si="10"/>
        <v>0</v>
      </c>
      <c r="M189" s="62">
        <f t="shared" si="12"/>
        <v>0</v>
      </c>
    </row>
    <row r="190" spans="1:13" ht="15.75" x14ac:dyDescent="0.25">
      <c r="A190" s="7">
        <v>25</v>
      </c>
      <c r="B190" s="18" t="s">
        <v>37</v>
      </c>
      <c r="C190" s="19">
        <v>20</v>
      </c>
      <c r="D190" s="59">
        <f t="shared" si="13"/>
        <v>0</v>
      </c>
      <c r="E190" s="59">
        <f t="shared" si="13"/>
        <v>0</v>
      </c>
      <c r="F190" s="59">
        <f t="shared" si="13"/>
        <v>0</v>
      </c>
      <c r="G190" s="59">
        <f t="shared" si="13"/>
        <v>0</v>
      </c>
      <c r="H190" s="59">
        <f t="shared" si="13"/>
        <v>0</v>
      </c>
      <c r="I190" s="59">
        <f t="shared" si="13"/>
        <v>0</v>
      </c>
      <c r="J190" s="59">
        <f t="shared" si="13"/>
        <v>0</v>
      </c>
      <c r="K190" s="59">
        <f t="shared" si="13"/>
        <v>0</v>
      </c>
      <c r="L190" s="60">
        <f t="shared" si="10"/>
        <v>0</v>
      </c>
      <c r="M190" s="62">
        <f t="shared" si="12"/>
        <v>0</v>
      </c>
    </row>
    <row r="191" spans="1:13" ht="15.75" x14ac:dyDescent="0.25">
      <c r="A191" s="7">
        <v>26</v>
      </c>
      <c r="B191" s="8" t="s">
        <v>38</v>
      </c>
      <c r="C191" s="22">
        <v>20</v>
      </c>
      <c r="D191" s="59">
        <f t="shared" si="13"/>
        <v>0</v>
      </c>
      <c r="E191" s="59">
        <f t="shared" si="13"/>
        <v>0</v>
      </c>
      <c r="F191" s="59">
        <f t="shared" si="13"/>
        <v>0</v>
      </c>
      <c r="G191" s="59">
        <f t="shared" si="13"/>
        <v>0</v>
      </c>
      <c r="H191" s="59">
        <f t="shared" si="13"/>
        <v>0</v>
      </c>
      <c r="I191" s="59">
        <f t="shared" si="13"/>
        <v>0</v>
      </c>
      <c r="J191" s="59">
        <f t="shared" si="13"/>
        <v>0</v>
      </c>
      <c r="K191" s="59">
        <f t="shared" si="13"/>
        <v>0</v>
      </c>
      <c r="L191" s="60">
        <f t="shared" si="10"/>
        <v>0</v>
      </c>
      <c r="M191" s="62">
        <f t="shared" si="12"/>
        <v>0</v>
      </c>
    </row>
    <row r="192" spans="1:13" ht="15.75" x14ac:dyDescent="0.25">
      <c r="A192" s="7">
        <v>27</v>
      </c>
      <c r="B192" s="18" t="s">
        <v>39</v>
      </c>
      <c r="C192" s="22">
        <v>20</v>
      </c>
      <c r="D192" s="59">
        <f t="shared" si="13"/>
        <v>0</v>
      </c>
      <c r="E192" s="59">
        <f t="shared" si="13"/>
        <v>0</v>
      </c>
      <c r="F192" s="59">
        <f t="shared" si="13"/>
        <v>0</v>
      </c>
      <c r="G192" s="59">
        <f t="shared" si="13"/>
        <v>0</v>
      </c>
      <c r="H192" s="59">
        <f t="shared" si="13"/>
        <v>0</v>
      </c>
      <c r="I192" s="59">
        <f t="shared" si="13"/>
        <v>0</v>
      </c>
      <c r="J192" s="59">
        <f t="shared" si="13"/>
        <v>0</v>
      </c>
      <c r="K192" s="59">
        <f t="shared" si="13"/>
        <v>0</v>
      </c>
      <c r="L192" s="60">
        <f t="shared" si="10"/>
        <v>0</v>
      </c>
      <c r="M192" s="62">
        <f t="shared" si="12"/>
        <v>0</v>
      </c>
    </row>
    <row r="193" spans="1:13" ht="15.75" x14ac:dyDescent="0.25">
      <c r="A193" s="7">
        <v>28</v>
      </c>
      <c r="B193" s="18" t="s">
        <v>40</v>
      </c>
      <c r="C193" s="22">
        <v>20</v>
      </c>
      <c r="D193" s="59">
        <f t="shared" si="13"/>
        <v>0</v>
      </c>
      <c r="E193" s="59">
        <f t="shared" si="13"/>
        <v>0</v>
      </c>
      <c r="F193" s="59">
        <f t="shared" si="13"/>
        <v>0</v>
      </c>
      <c r="G193" s="59">
        <f t="shared" si="13"/>
        <v>0</v>
      </c>
      <c r="H193" s="59">
        <f t="shared" si="13"/>
        <v>0</v>
      </c>
      <c r="I193" s="59">
        <f t="shared" si="13"/>
        <v>0</v>
      </c>
      <c r="J193" s="59">
        <f t="shared" si="13"/>
        <v>0</v>
      </c>
      <c r="K193" s="59">
        <f t="shared" si="13"/>
        <v>0</v>
      </c>
      <c r="L193" s="60">
        <f t="shared" si="10"/>
        <v>0</v>
      </c>
      <c r="M193" s="62">
        <f t="shared" si="12"/>
        <v>0</v>
      </c>
    </row>
    <row r="194" spans="1:13" ht="20.25" customHeight="1" thickBot="1" x14ac:dyDescent="0.3">
      <c r="A194" s="40">
        <v>29</v>
      </c>
      <c r="B194" s="18" t="s">
        <v>41</v>
      </c>
      <c r="C194" s="22">
        <v>20</v>
      </c>
      <c r="D194" s="59">
        <f t="shared" si="13"/>
        <v>0</v>
      </c>
      <c r="E194" s="59">
        <f t="shared" si="13"/>
        <v>0</v>
      </c>
      <c r="F194" s="59">
        <f t="shared" si="13"/>
        <v>0</v>
      </c>
      <c r="G194" s="59">
        <f t="shared" si="13"/>
        <v>0</v>
      </c>
      <c r="H194" s="59">
        <f t="shared" si="13"/>
        <v>0</v>
      </c>
      <c r="I194" s="59">
        <f t="shared" si="13"/>
        <v>0</v>
      </c>
      <c r="J194" s="59">
        <f t="shared" si="13"/>
        <v>0</v>
      </c>
      <c r="K194" s="59">
        <f t="shared" si="13"/>
        <v>0</v>
      </c>
      <c r="L194" s="60">
        <f t="shared" si="10"/>
        <v>0</v>
      </c>
      <c r="M194" s="62">
        <f t="shared" si="12"/>
        <v>0</v>
      </c>
    </row>
    <row r="195" spans="1:13" ht="15.75" x14ac:dyDescent="0.25">
      <c r="A195" s="234" t="s">
        <v>42</v>
      </c>
      <c r="B195" s="234"/>
      <c r="C195" s="63">
        <v>20</v>
      </c>
      <c r="D195" s="64">
        <f>D38+D78+D118+D157</f>
        <v>21</v>
      </c>
      <c r="E195" s="64">
        <f t="shared" ref="E195:K195" si="14">E38+E78+E118+E157</f>
        <v>0</v>
      </c>
      <c r="F195" s="64">
        <f t="shared" si="14"/>
        <v>4</v>
      </c>
      <c r="G195" s="64">
        <f t="shared" si="14"/>
        <v>0</v>
      </c>
      <c r="H195" s="64">
        <f t="shared" si="14"/>
        <v>3</v>
      </c>
      <c r="I195" s="64">
        <f t="shared" si="14"/>
        <v>0</v>
      </c>
      <c r="J195" s="64">
        <f t="shared" si="14"/>
        <v>0</v>
      </c>
      <c r="K195" s="64">
        <f t="shared" si="14"/>
        <v>0</v>
      </c>
      <c r="L195" s="67">
        <f>D195+E195+F195+G195+H195+I195+J195+K195</f>
        <v>28</v>
      </c>
      <c r="M195" s="68">
        <f>L38+L78+L118+L156</f>
        <v>28</v>
      </c>
    </row>
    <row r="196" spans="1:13" ht="15.75" x14ac:dyDescent="0.25">
      <c r="A196" s="234" t="s">
        <v>43</v>
      </c>
      <c r="B196" s="234"/>
      <c r="C196" s="69">
        <v>20</v>
      </c>
      <c r="D196" s="70">
        <f t="shared" ref="D196:K196" si="15">SUM(D166:D190)</f>
        <v>21</v>
      </c>
      <c r="E196" s="120">
        <f t="shared" si="15"/>
        <v>0</v>
      </c>
      <c r="F196" s="70">
        <f t="shared" si="15"/>
        <v>4</v>
      </c>
      <c r="G196" s="120">
        <f t="shared" si="15"/>
        <v>0</v>
      </c>
      <c r="H196" s="70">
        <f t="shared" si="15"/>
        <v>3</v>
      </c>
      <c r="I196" s="120">
        <f t="shared" si="15"/>
        <v>0</v>
      </c>
      <c r="J196" s="70">
        <f t="shared" si="15"/>
        <v>0</v>
      </c>
      <c r="K196" s="120">
        <f t="shared" si="15"/>
        <v>0</v>
      </c>
      <c r="L196" s="73">
        <f>D196+F196+H196+E196+G196+I196+J196+K196</f>
        <v>28</v>
      </c>
      <c r="M196" s="73">
        <f>SUM(M166:M190)</f>
        <v>28</v>
      </c>
    </row>
  </sheetData>
  <protectedRanges>
    <protectedRange sqref="G9:G37 E9:E37 E49:E77 G49:G77 I49:I77 E89:E117 G89:G117 I89:I117 H49:H79 H89:H119 H9:H39 K49:K77 K89:K117 J49:J79 J89:J119 J9:J39 G127:K151 G152:G155 I152:I155 H152:H157 K152:K155 J152:J157 E127:E155" name="Діапазон2"/>
    <protectedRange sqref="I9:I37 G9:G37 E9:E37 E49:E77 G49:G77 I49:I77 E89:E117 G89:G117 I89:I117 K9:K37 K49:K77 K89:K117 G127:G155 E127:E155 I127:I155 K127:K155" name="Діапазон1"/>
  </protectedRanges>
  <mergeCells count="81">
    <mergeCell ref="A195:B195"/>
    <mergeCell ref="A196:B196"/>
    <mergeCell ref="D162:K162"/>
    <mergeCell ref="L162:L164"/>
    <mergeCell ref="D163:E163"/>
    <mergeCell ref="F163:G163"/>
    <mergeCell ref="H163:I163"/>
    <mergeCell ref="J163:K163"/>
    <mergeCell ref="D164:E164"/>
    <mergeCell ref="F164:G164"/>
    <mergeCell ref="H164:I164"/>
    <mergeCell ref="J164:K164"/>
    <mergeCell ref="C162:C165"/>
    <mergeCell ref="A156:B156"/>
    <mergeCell ref="A157:B157"/>
    <mergeCell ref="A161:B161"/>
    <mergeCell ref="A162:A165"/>
    <mergeCell ref="B162:B165"/>
    <mergeCell ref="D123:K123"/>
    <mergeCell ref="L123:L125"/>
    <mergeCell ref="D124:E124"/>
    <mergeCell ref="F124:G124"/>
    <mergeCell ref="H124:I124"/>
    <mergeCell ref="J124:K124"/>
    <mergeCell ref="D125:E125"/>
    <mergeCell ref="F125:G125"/>
    <mergeCell ref="H125:I125"/>
    <mergeCell ref="J125:K125"/>
    <mergeCell ref="D85:K85"/>
    <mergeCell ref="L85:L87"/>
    <mergeCell ref="D86:E86"/>
    <mergeCell ref="F86:G86"/>
    <mergeCell ref="H86:I86"/>
    <mergeCell ref="J86:K86"/>
    <mergeCell ref="D87:E87"/>
    <mergeCell ref="F87:G87"/>
    <mergeCell ref="H87:I87"/>
    <mergeCell ref="J87:K87"/>
    <mergeCell ref="A85:A88"/>
    <mergeCell ref="B85:B88"/>
    <mergeCell ref="C123:C126"/>
    <mergeCell ref="C85:C88"/>
    <mergeCell ref="A118:B118"/>
    <mergeCell ref="A119:B119"/>
    <mergeCell ref="A122:B122"/>
    <mergeCell ref="A123:A126"/>
    <mergeCell ref="B123:B126"/>
    <mergeCell ref="A78:B78"/>
    <mergeCell ref="C45:C48"/>
    <mergeCell ref="D45:K45"/>
    <mergeCell ref="A79:B79"/>
    <mergeCell ref="A84:B84"/>
    <mergeCell ref="A38:B38"/>
    <mergeCell ref="A39:B39"/>
    <mergeCell ref="A44:B44"/>
    <mergeCell ref="A45:A48"/>
    <mergeCell ref="B45:B48"/>
    <mergeCell ref="L5:L7"/>
    <mergeCell ref="D6:E6"/>
    <mergeCell ref="F6:G6"/>
    <mergeCell ref="H6:I6"/>
    <mergeCell ref="J6:K6"/>
    <mergeCell ref="D7:E7"/>
    <mergeCell ref="F7:G7"/>
    <mergeCell ref="H7:I7"/>
    <mergeCell ref="J7:K7"/>
    <mergeCell ref="L45:L47"/>
    <mergeCell ref="D46:E46"/>
    <mergeCell ref="F46:G46"/>
    <mergeCell ref="H46:I46"/>
    <mergeCell ref="J46:K46"/>
    <mergeCell ref="D47:E47"/>
    <mergeCell ref="F47:G47"/>
    <mergeCell ref="H47:I47"/>
    <mergeCell ref="J47:K47"/>
    <mergeCell ref="A1:I1"/>
    <mergeCell ref="A4:B4"/>
    <mergeCell ref="A5:A8"/>
    <mergeCell ref="B5:B8"/>
    <mergeCell ref="C5:C8"/>
    <mergeCell ref="D5:K5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8A3213-38B7-45E5-838A-9369D456F11F}">
  <sheetPr>
    <tabColor rgb="FFFF0000"/>
  </sheetPr>
  <dimension ref="A1:R197"/>
  <sheetViews>
    <sheetView topLeftCell="A153" zoomScale="70" zoomScaleNormal="70" workbookViewId="0">
      <selection activeCell="P163" sqref="P163"/>
    </sheetView>
  </sheetViews>
  <sheetFormatPr defaultRowHeight="15" x14ac:dyDescent="0.25"/>
  <cols>
    <col min="1" max="1" width="5.28515625" customWidth="1"/>
    <col min="2" max="2" width="24" customWidth="1"/>
    <col min="4" max="4" width="11" customWidth="1"/>
    <col min="6" max="6" width="10.5703125" customWidth="1"/>
    <col min="8" max="8" width="10.42578125" customWidth="1"/>
    <col min="10" max="10" width="10.42578125" customWidth="1"/>
    <col min="257" max="257" width="5.28515625" customWidth="1"/>
    <col min="258" max="258" width="24" customWidth="1"/>
    <col min="260" max="260" width="11" customWidth="1"/>
    <col min="262" max="262" width="10.5703125" customWidth="1"/>
    <col min="264" max="264" width="10.42578125" customWidth="1"/>
    <col min="266" max="266" width="10.42578125" customWidth="1"/>
    <col min="513" max="513" width="5.28515625" customWidth="1"/>
    <col min="514" max="514" width="24" customWidth="1"/>
    <col min="516" max="516" width="11" customWidth="1"/>
    <col min="518" max="518" width="10.5703125" customWidth="1"/>
    <col min="520" max="520" width="10.42578125" customWidth="1"/>
    <col min="522" max="522" width="10.42578125" customWidth="1"/>
    <col min="769" max="769" width="5.28515625" customWidth="1"/>
    <col min="770" max="770" width="24" customWidth="1"/>
    <col min="772" max="772" width="11" customWidth="1"/>
    <col min="774" max="774" width="10.5703125" customWidth="1"/>
    <col min="776" max="776" width="10.42578125" customWidth="1"/>
    <col min="778" max="778" width="10.42578125" customWidth="1"/>
    <col min="1025" max="1025" width="5.28515625" customWidth="1"/>
    <col min="1026" max="1026" width="24" customWidth="1"/>
    <col min="1028" max="1028" width="11" customWidth="1"/>
    <col min="1030" max="1030" width="10.5703125" customWidth="1"/>
    <col min="1032" max="1032" width="10.42578125" customWidth="1"/>
    <col min="1034" max="1034" width="10.42578125" customWidth="1"/>
    <col min="1281" max="1281" width="5.28515625" customWidth="1"/>
    <col min="1282" max="1282" width="24" customWidth="1"/>
    <col min="1284" max="1284" width="11" customWidth="1"/>
    <col min="1286" max="1286" width="10.5703125" customWidth="1"/>
    <col min="1288" max="1288" width="10.42578125" customWidth="1"/>
    <col min="1290" max="1290" width="10.42578125" customWidth="1"/>
    <col min="1537" max="1537" width="5.28515625" customWidth="1"/>
    <col min="1538" max="1538" width="24" customWidth="1"/>
    <col min="1540" max="1540" width="11" customWidth="1"/>
    <col min="1542" max="1542" width="10.5703125" customWidth="1"/>
    <col min="1544" max="1544" width="10.42578125" customWidth="1"/>
    <col min="1546" max="1546" width="10.42578125" customWidth="1"/>
    <col min="1793" max="1793" width="5.28515625" customWidth="1"/>
    <col min="1794" max="1794" width="24" customWidth="1"/>
    <col min="1796" max="1796" width="11" customWidth="1"/>
    <col min="1798" max="1798" width="10.5703125" customWidth="1"/>
    <col min="1800" max="1800" width="10.42578125" customWidth="1"/>
    <col min="1802" max="1802" width="10.42578125" customWidth="1"/>
    <col min="2049" max="2049" width="5.28515625" customWidth="1"/>
    <col min="2050" max="2050" width="24" customWidth="1"/>
    <col min="2052" max="2052" width="11" customWidth="1"/>
    <col min="2054" max="2054" width="10.5703125" customWidth="1"/>
    <col min="2056" max="2056" width="10.42578125" customWidth="1"/>
    <col min="2058" max="2058" width="10.42578125" customWidth="1"/>
    <col min="2305" max="2305" width="5.28515625" customWidth="1"/>
    <col min="2306" max="2306" width="24" customWidth="1"/>
    <col min="2308" max="2308" width="11" customWidth="1"/>
    <col min="2310" max="2310" width="10.5703125" customWidth="1"/>
    <col min="2312" max="2312" width="10.42578125" customWidth="1"/>
    <col min="2314" max="2314" width="10.42578125" customWidth="1"/>
    <col min="2561" max="2561" width="5.28515625" customWidth="1"/>
    <col min="2562" max="2562" width="24" customWidth="1"/>
    <col min="2564" max="2564" width="11" customWidth="1"/>
    <col min="2566" max="2566" width="10.5703125" customWidth="1"/>
    <col min="2568" max="2568" width="10.42578125" customWidth="1"/>
    <col min="2570" max="2570" width="10.42578125" customWidth="1"/>
    <col min="2817" max="2817" width="5.28515625" customWidth="1"/>
    <col min="2818" max="2818" width="24" customWidth="1"/>
    <col min="2820" max="2820" width="11" customWidth="1"/>
    <col min="2822" max="2822" width="10.5703125" customWidth="1"/>
    <col min="2824" max="2824" width="10.42578125" customWidth="1"/>
    <col min="2826" max="2826" width="10.42578125" customWidth="1"/>
    <col min="3073" max="3073" width="5.28515625" customWidth="1"/>
    <col min="3074" max="3074" width="24" customWidth="1"/>
    <col min="3076" max="3076" width="11" customWidth="1"/>
    <col min="3078" max="3078" width="10.5703125" customWidth="1"/>
    <col min="3080" max="3080" width="10.42578125" customWidth="1"/>
    <col min="3082" max="3082" width="10.42578125" customWidth="1"/>
    <col min="3329" max="3329" width="5.28515625" customWidth="1"/>
    <col min="3330" max="3330" width="24" customWidth="1"/>
    <col min="3332" max="3332" width="11" customWidth="1"/>
    <col min="3334" max="3334" width="10.5703125" customWidth="1"/>
    <col min="3336" max="3336" width="10.42578125" customWidth="1"/>
    <col min="3338" max="3338" width="10.42578125" customWidth="1"/>
    <col min="3585" max="3585" width="5.28515625" customWidth="1"/>
    <col min="3586" max="3586" width="24" customWidth="1"/>
    <col min="3588" max="3588" width="11" customWidth="1"/>
    <col min="3590" max="3590" width="10.5703125" customWidth="1"/>
    <col min="3592" max="3592" width="10.42578125" customWidth="1"/>
    <col min="3594" max="3594" width="10.42578125" customWidth="1"/>
    <col min="3841" max="3841" width="5.28515625" customWidth="1"/>
    <col min="3842" max="3842" width="24" customWidth="1"/>
    <col min="3844" max="3844" width="11" customWidth="1"/>
    <col min="3846" max="3846" width="10.5703125" customWidth="1"/>
    <col min="3848" max="3848" width="10.42578125" customWidth="1"/>
    <col min="3850" max="3850" width="10.42578125" customWidth="1"/>
    <col min="4097" max="4097" width="5.28515625" customWidth="1"/>
    <col min="4098" max="4098" width="24" customWidth="1"/>
    <col min="4100" max="4100" width="11" customWidth="1"/>
    <col min="4102" max="4102" width="10.5703125" customWidth="1"/>
    <col min="4104" max="4104" width="10.42578125" customWidth="1"/>
    <col min="4106" max="4106" width="10.42578125" customWidth="1"/>
    <col min="4353" max="4353" width="5.28515625" customWidth="1"/>
    <col min="4354" max="4354" width="24" customWidth="1"/>
    <col min="4356" max="4356" width="11" customWidth="1"/>
    <col min="4358" max="4358" width="10.5703125" customWidth="1"/>
    <col min="4360" max="4360" width="10.42578125" customWidth="1"/>
    <col min="4362" max="4362" width="10.42578125" customWidth="1"/>
    <col min="4609" max="4609" width="5.28515625" customWidth="1"/>
    <col min="4610" max="4610" width="24" customWidth="1"/>
    <col min="4612" max="4612" width="11" customWidth="1"/>
    <col min="4614" max="4614" width="10.5703125" customWidth="1"/>
    <col min="4616" max="4616" width="10.42578125" customWidth="1"/>
    <col min="4618" max="4618" width="10.42578125" customWidth="1"/>
    <col min="4865" max="4865" width="5.28515625" customWidth="1"/>
    <col min="4866" max="4866" width="24" customWidth="1"/>
    <col min="4868" max="4868" width="11" customWidth="1"/>
    <col min="4870" max="4870" width="10.5703125" customWidth="1"/>
    <col min="4872" max="4872" width="10.42578125" customWidth="1"/>
    <col min="4874" max="4874" width="10.42578125" customWidth="1"/>
    <col min="5121" max="5121" width="5.28515625" customWidth="1"/>
    <col min="5122" max="5122" width="24" customWidth="1"/>
    <col min="5124" max="5124" width="11" customWidth="1"/>
    <col min="5126" max="5126" width="10.5703125" customWidth="1"/>
    <col min="5128" max="5128" width="10.42578125" customWidth="1"/>
    <col min="5130" max="5130" width="10.42578125" customWidth="1"/>
    <col min="5377" max="5377" width="5.28515625" customWidth="1"/>
    <col min="5378" max="5378" width="24" customWidth="1"/>
    <col min="5380" max="5380" width="11" customWidth="1"/>
    <col min="5382" max="5382" width="10.5703125" customWidth="1"/>
    <col min="5384" max="5384" width="10.42578125" customWidth="1"/>
    <col min="5386" max="5386" width="10.42578125" customWidth="1"/>
    <col min="5633" max="5633" width="5.28515625" customWidth="1"/>
    <col min="5634" max="5634" width="24" customWidth="1"/>
    <col min="5636" max="5636" width="11" customWidth="1"/>
    <col min="5638" max="5638" width="10.5703125" customWidth="1"/>
    <col min="5640" max="5640" width="10.42578125" customWidth="1"/>
    <col min="5642" max="5642" width="10.42578125" customWidth="1"/>
    <col min="5889" max="5889" width="5.28515625" customWidth="1"/>
    <col min="5890" max="5890" width="24" customWidth="1"/>
    <col min="5892" max="5892" width="11" customWidth="1"/>
    <col min="5894" max="5894" width="10.5703125" customWidth="1"/>
    <col min="5896" max="5896" width="10.42578125" customWidth="1"/>
    <col min="5898" max="5898" width="10.42578125" customWidth="1"/>
    <col min="6145" max="6145" width="5.28515625" customWidth="1"/>
    <col min="6146" max="6146" width="24" customWidth="1"/>
    <col min="6148" max="6148" width="11" customWidth="1"/>
    <col min="6150" max="6150" width="10.5703125" customWidth="1"/>
    <col min="6152" max="6152" width="10.42578125" customWidth="1"/>
    <col min="6154" max="6154" width="10.42578125" customWidth="1"/>
    <col min="6401" max="6401" width="5.28515625" customWidth="1"/>
    <col min="6402" max="6402" width="24" customWidth="1"/>
    <col min="6404" max="6404" width="11" customWidth="1"/>
    <col min="6406" max="6406" width="10.5703125" customWidth="1"/>
    <col min="6408" max="6408" width="10.42578125" customWidth="1"/>
    <col min="6410" max="6410" width="10.42578125" customWidth="1"/>
    <col min="6657" max="6657" width="5.28515625" customWidth="1"/>
    <col min="6658" max="6658" width="24" customWidth="1"/>
    <col min="6660" max="6660" width="11" customWidth="1"/>
    <col min="6662" max="6662" width="10.5703125" customWidth="1"/>
    <col min="6664" max="6664" width="10.42578125" customWidth="1"/>
    <col min="6666" max="6666" width="10.42578125" customWidth="1"/>
    <col min="6913" max="6913" width="5.28515625" customWidth="1"/>
    <col min="6914" max="6914" width="24" customWidth="1"/>
    <col min="6916" max="6916" width="11" customWidth="1"/>
    <col min="6918" max="6918" width="10.5703125" customWidth="1"/>
    <col min="6920" max="6920" width="10.42578125" customWidth="1"/>
    <col min="6922" max="6922" width="10.42578125" customWidth="1"/>
    <col min="7169" max="7169" width="5.28515625" customWidth="1"/>
    <col min="7170" max="7170" width="24" customWidth="1"/>
    <col min="7172" max="7172" width="11" customWidth="1"/>
    <col min="7174" max="7174" width="10.5703125" customWidth="1"/>
    <col min="7176" max="7176" width="10.42578125" customWidth="1"/>
    <col min="7178" max="7178" width="10.42578125" customWidth="1"/>
    <col min="7425" max="7425" width="5.28515625" customWidth="1"/>
    <col min="7426" max="7426" width="24" customWidth="1"/>
    <col min="7428" max="7428" width="11" customWidth="1"/>
    <col min="7430" max="7430" width="10.5703125" customWidth="1"/>
    <col min="7432" max="7432" width="10.42578125" customWidth="1"/>
    <col min="7434" max="7434" width="10.42578125" customWidth="1"/>
    <col min="7681" max="7681" width="5.28515625" customWidth="1"/>
    <col min="7682" max="7682" width="24" customWidth="1"/>
    <col min="7684" max="7684" width="11" customWidth="1"/>
    <col min="7686" max="7686" width="10.5703125" customWidth="1"/>
    <col min="7688" max="7688" width="10.42578125" customWidth="1"/>
    <col min="7690" max="7690" width="10.42578125" customWidth="1"/>
    <col min="7937" max="7937" width="5.28515625" customWidth="1"/>
    <col min="7938" max="7938" width="24" customWidth="1"/>
    <col min="7940" max="7940" width="11" customWidth="1"/>
    <col min="7942" max="7942" width="10.5703125" customWidth="1"/>
    <col min="7944" max="7944" width="10.42578125" customWidth="1"/>
    <col min="7946" max="7946" width="10.42578125" customWidth="1"/>
    <col min="8193" max="8193" width="5.28515625" customWidth="1"/>
    <col min="8194" max="8194" width="24" customWidth="1"/>
    <col min="8196" max="8196" width="11" customWidth="1"/>
    <col min="8198" max="8198" width="10.5703125" customWidth="1"/>
    <col min="8200" max="8200" width="10.42578125" customWidth="1"/>
    <col min="8202" max="8202" width="10.42578125" customWidth="1"/>
    <col min="8449" max="8449" width="5.28515625" customWidth="1"/>
    <col min="8450" max="8450" width="24" customWidth="1"/>
    <col min="8452" max="8452" width="11" customWidth="1"/>
    <col min="8454" max="8454" width="10.5703125" customWidth="1"/>
    <col min="8456" max="8456" width="10.42578125" customWidth="1"/>
    <col min="8458" max="8458" width="10.42578125" customWidth="1"/>
    <col min="8705" max="8705" width="5.28515625" customWidth="1"/>
    <col min="8706" max="8706" width="24" customWidth="1"/>
    <col min="8708" max="8708" width="11" customWidth="1"/>
    <col min="8710" max="8710" width="10.5703125" customWidth="1"/>
    <col min="8712" max="8712" width="10.42578125" customWidth="1"/>
    <col min="8714" max="8714" width="10.42578125" customWidth="1"/>
    <col min="8961" max="8961" width="5.28515625" customWidth="1"/>
    <col min="8962" max="8962" width="24" customWidth="1"/>
    <col min="8964" max="8964" width="11" customWidth="1"/>
    <col min="8966" max="8966" width="10.5703125" customWidth="1"/>
    <col min="8968" max="8968" width="10.42578125" customWidth="1"/>
    <col min="8970" max="8970" width="10.42578125" customWidth="1"/>
    <col min="9217" max="9217" width="5.28515625" customWidth="1"/>
    <col min="9218" max="9218" width="24" customWidth="1"/>
    <col min="9220" max="9220" width="11" customWidth="1"/>
    <col min="9222" max="9222" width="10.5703125" customWidth="1"/>
    <col min="9224" max="9224" width="10.42578125" customWidth="1"/>
    <col min="9226" max="9226" width="10.42578125" customWidth="1"/>
    <col min="9473" max="9473" width="5.28515625" customWidth="1"/>
    <col min="9474" max="9474" width="24" customWidth="1"/>
    <col min="9476" max="9476" width="11" customWidth="1"/>
    <col min="9478" max="9478" width="10.5703125" customWidth="1"/>
    <col min="9480" max="9480" width="10.42578125" customWidth="1"/>
    <col min="9482" max="9482" width="10.42578125" customWidth="1"/>
    <col min="9729" max="9729" width="5.28515625" customWidth="1"/>
    <col min="9730" max="9730" width="24" customWidth="1"/>
    <col min="9732" max="9732" width="11" customWidth="1"/>
    <col min="9734" max="9734" width="10.5703125" customWidth="1"/>
    <col min="9736" max="9736" width="10.42578125" customWidth="1"/>
    <col min="9738" max="9738" width="10.42578125" customWidth="1"/>
    <col min="9985" max="9985" width="5.28515625" customWidth="1"/>
    <col min="9986" max="9986" width="24" customWidth="1"/>
    <col min="9988" max="9988" width="11" customWidth="1"/>
    <col min="9990" max="9990" width="10.5703125" customWidth="1"/>
    <col min="9992" max="9992" width="10.42578125" customWidth="1"/>
    <col min="9994" max="9994" width="10.42578125" customWidth="1"/>
    <col min="10241" max="10241" width="5.28515625" customWidth="1"/>
    <col min="10242" max="10242" width="24" customWidth="1"/>
    <col min="10244" max="10244" width="11" customWidth="1"/>
    <col min="10246" max="10246" width="10.5703125" customWidth="1"/>
    <col min="10248" max="10248" width="10.42578125" customWidth="1"/>
    <col min="10250" max="10250" width="10.42578125" customWidth="1"/>
    <col min="10497" max="10497" width="5.28515625" customWidth="1"/>
    <col min="10498" max="10498" width="24" customWidth="1"/>
    <col min="10500" max="10500" width="11" customWidth="1"/>
    <col min="10502" max="10502" width="10.5703125" customWidth="1"/>
    <col min="10504" max="10504" width="10.42578125" customWidth="1"/>
    <col min="10506" max="10506" width="10.42578125" customWidth="1"/>
    <col min="10753" max="10753" width="5.28515625" customWidth="1"/>
    <col min="10754" max="10754" width="24" customWidth="1"/>
    <col min="10756" max="10756" width="11" customWidth="1"/>
    <col min="10758" max="10758" width="10.5703125" customWidth="1"/>
    <col min="10760" max="10760" width="10.42578125" customWidth="1"/>
    <col min="10762" max="10762" width="10.42578125" customWidth="1"/>
    <col min="11009" max="11009" width="5.28515625" customWidth="1"/>
    <col min="11010" max="11010" width="24" customWidth="1"/>
    <col min="11012" max="11012" width="11" customWidth="1"/>
    <col min="11014" max="11014" width="10.5703125" customWidth="1"/>
    <col min="11016" max="11016" width="10.42578125" customWidth="1"/>
    <col min="11018" max="11018" width="10.42578125" customWidth="1"/>
    <col min="11265" max="11265" width="5.28515625" customWidth="1"/>
    <col min="11266" max="11266" width="24" customWidth="1"/>
    <col min="11268" max="11268" width="11" customWidth="1"/>
    <col min="11270" max="11270" width="10.5703125" customWidth="1"/>
    <col min="11272" max="11272" width="10.42578125" customWidth="1"/>
    <col min="11274" max="11274" width="10.42578125" customWidth="1"/>
    <col min="11521" max="11521" width="5.28515625" customWidth="1"/>
    <col min="11522" max="11522" width="24" customWidth="1"/>
    <col min="11524" max="11524" width="11" customWidth="1"/>
    <col min="11526" max="11526" width="10.5703125" customWidth="1"/>
    <col min="11528" max="11528" width="10.42578125" customWidth="1"/>
    <col min="11530" max="11530" width="10.42578125" customWidth="1"/>
    <col min="11777" max="11777" width="5.28515625" customWidth="1"/>
    <col min="11778" max="11778" width="24" customWidth="1"/>
    <col min="11780" max="11780" width="11" customWidth="1"/>
    <col min="11782" max="11782" width="10.5703125" customWidth="1"/>
    <col min="11784" max="11784" width="10.42578125" customWidth="1"/>
    <col min="11786" max="11786" width="10.42578125" customWidth="1"/>
    <col min="12033" max="12033" width="5.28515625" customWidth="1"/>
    <col min="12034" max="12034" width="24" customWidth="1"/>
    <col min="12036" max="12036" width="11" customWidth="1"/>
    <col min="12038" max="12038" width="10.5703125" customWidth="1"/>
    <col min="12040" max="12040" width="10.42578125" customWidth="1"/>
    <col min="12042" max="12042" width="10.42578125" customWidth="1"/>
    <col min="12289" max="12289" width="5.28515625" customWidth="1"/>
    <col min="12290" max="12290" width="24" customWidth="1"/>
    <col min="12292" max="12292" width="11" customWidth="1"/>
    <col min="12294" max="12294" width="10.5703125" customWidth="1"/>
    <col min="12296" max="12296" width="10.42578125" customWidth="1"/>
    <col min="12298" max="12298" width="10.42578125" customWidth="1"/>
    <col min="12545" max="12545" width="5.28515625" customWidth="1"/>
    <col min="12546" max="12546" width="24" customWidth="1"/>
    <col min="12548" max="12548" width="11" customWidth="1"/>
    <col min="12550" max="12550" width="10.5703125" customWidth="1"/>
    <col min="12552" max="12552" width="10.42578125" customWidth="1"/>
    <col min="12554" max="12554" width="10.42578125" customWidth="1"/>
    <col min="12801" max="12801" width="5.28515625" customWidth="1"/>
    <col min="12802" max="12802" width="24" customWidth="1"/>
    <col min="12804" max="12804" width="11" customWidth="1"/>
    <col min="12806" max="12806" width="10.5703125" customWidth="1"/>
    <col min="12808" max="12808" width="10.42578125" customWidth="1"/>
    <col min="12810" max="12810" width="10.42578125" customWidth="1"/>
    <col min="13057" max="13057" width="5.28515625" customWidth="1"/>
    <col min="13058" max="13058" width="24" customWidth="1"/>
    <col min="13060" max="13060" width="11" customWidth="1"/>
    <col min="13062" max="13062" width="10.5703125" customWidth="1"/>
    <col min="13064" max="13064" width="10.42578125" customWidth="1"/>
    <col min="13066" max="13066" width="10.42578125" customWidth="1"/>
    <col min="13313" max="13313" width="5.28515625" customWidth="1"/>
    <col min="13314" max="13314" width="24" customWidth="1"/>
    <col min="13316" max="13316" width="11" customWidth="1"/>
    <col min="13318" max="13318" width="10.5703125" customWidth="1"/>
    <col min="13320" max="13320" width="10.42578125" customWidth="1"/>
    <col min="13322" max="13322" width="10.42578125" customWidth="1"/>
    <col min="13569" max="13569" width="5.28515625" customWidth="1"/>
    <col min="13570" max="13570" width="24" customWidth="1"/>
    <col min="13572" max="13572" width="11" customWidth="1"/>
    <col min="13574" max="13574" width="10.5703125" customWidth="1"/>
    <col min="13576" max="13576" width="10.42578125" customWidth="1"/>
    <col min="13578" max="13578" width="10.42578125" customWidth="1"/>
    <col min="13825" max="13825" width="5.28515625" customWidth="1"/>
    <col min="13826" max="13826" width="24" customWidth="1"/>
    <col min="13828" max="13828" width="11" customWidth="1"/>
    <col min="13830" max="13830" width="10.5703125" customWidth="1"/>
    <col min="13832" max="13832" width="10.42578125" customWidth="1"/>
    <col min="13834" max="13834" width="10.42578125" customWidth="1"/>
    <col min="14081" max="14081" width="5.28515625" customWidth="1"/>
    <col min="14082" max="14082" width="24" customWidth="1"/>
    <col min="14084" max="14084" width="11" customWidth="1"/>
    <col min="14086" max="14086" width="10.5703125" customWidth="1"/>
    <col min="14088" max="14088" width="10.42578125" customWidth="1"/>
    <col min="14090" max="14090" width="10.42578125" customWidth="1"/>
    <col min="14337" max="14337" width="5.28515625" customWidth="1"/>
    <col min="14338" max="14338" width="24" customWidth="1"/>
    <col min="14340" max="14340" width="11" customWidth="1"/>
    <col min="14342" max="14342" width="10.5703125" customWidth="1"/>
    <col min="14344" max="14344" width="10.42578125" customWidth="1"/>
    <col min="14346" max="14346" width="10.42578125" customWidth="1"/>
    <col min="14593" max="14593" width="5.28515625" customWidth="1"/>
    <col min="14594" max="14594" width="24" customWidth="1"/>
    <col min="14596" max="14596" width="11" customWidth="1"/>
    <col min="14598" max="14598" width="10.5703125" customWidth="1"/>
    <col min="14600" max="14600" width="10.42578125" customWidth="1"/>
    <col min="14602" max="14602" width="10.42578125" customWidth="1"/>
    <col min="14849" max="14849" width="5.28515625" customWidth="1"/>
    <col min="14850" max="14850" width="24" customWidth="1"/>
    <col min="14852" max="14852" width="11" customWidth="1"/>
    <col min="14854" max="14854" width="10.5703125" customWidth="1"/>
    <col min="14856" max="14856" width="10.42578125" customWidth="1"/>
    <col min="14858" max="14858" width="10.42578125" customWidth="1"/>
    <col min="15105" max="15105" width="5.28515625" customWidth="1"/>
    <col min="15106" max="15106" width="24" customWidth="1"/>
    <col min="15108" max="15108" width="11" customWidth="1"/>
    <col min="15110" max="15110" width="10.5703125" customWidth="1"/>
    <col min="15112" max="15112" width="10.42578125" customWidth="1"/>
    <col min="15114" max="15114" width="10.42578125" customWidth="1"/>
    <col min="15361" max="15361" width="5.28515625" customWidth="1"/>
    <col min="15362" max="15362" width="24" customWidth="1"/>
    <col min="15364" max="15364" width="11" customWidth="1"/>
    <col min="15366" max="15366" width="10.5703125" customWidth="1"/>
    <col min="15368" max="15368" width="10.42578125" customWidth="1"/>
    <col min="15370" max="15370" width="10.42578125" customWidth="1"/>
    <col min="15617" max="15617" width="5.28515625" customWidth="1"/>
    <col min="15618" max="15618" width="24" customWidth="1"/>
    <col min="15620" max="15620" width="11" customWidth="1"/>
    <col min="15622" max="15622" width="10.5703125" customWidth="1"/>
    <col min="15624" max="15624" width="10.42578125" customWidth="1"/>
    <col min="15626" max="15626" width="10.42578125" customWidth="1"/>
    <col min="15873" max="15873" width="5.28515625" customWidth="1"/>
    <col min="15874" max="15874" width="24" customWidth="1"/>
    <col min="15876" max="15876" width="11" customWidth="1"/>
    <col min="15878" max="15878" width="10.5703125" customWidth="1"/>
    <col min="15880" max="15880" width="10.42578125" customWidth="1"/>
    <col min="15882" max="15882" width="10.42578125" customWidth="1"/>
    <col min="16129" max="16129" width="5.28515625" customWidth="1"/>
    <col min="16130" max="16130" width="24" customWidth="1"/>
    <col min="16132" max="16132" width="11" customWidth="1"/>
    <col min="16134" max="16134" width="10.5703125" customWidth="1"/>
    <col min="16136" max="16136" width="10.42578125" customWidth="1"/>
    <col min="16138" max="16138" width="10.42578125" customWidth="1"/>
  </cols>
  <sheetData>
    <row r="1" spans="1:17" ht="29.25" customHeight="1" x14ac:dyDescent="0.25">
      <c r="A1" s="210"/>
      <c r="B1" s="210"/>
      <c r="C1" s="210"/>
      <c r="D1" s="210"/>
      <c r="E1" s="210"/>
      <c r="F1" s="210"/>
      <c r="G1" s="210"/>
      <c r="H1" s="210"/>
      <c r="I1" s="210"/>
      <c r="J1" s="1"/>
      <c r="K1" s="1"/>
      <c r="L1" s="2"/>
      <c r="M1" s="2"/>
      <c r="N1" s="2"/>
      <c r="O1" s="2"/>
      <c r="P1" s="2"/>
      <c r="Q1" s="2"/>
    </row>
    <row r="3" spans="1:17" x14ac:dyDescent="0.25">
      <c r="B3" s="2" t="s">
        <v>69</v>
      </c>
      <c r="C3" s="2"/>
      <c r="D3" s="2"/>
      <c r="E3" s="2"/>
      <c r="F3" s="2"/>
      <c r="G3" s="2"/>
      <c r="H3" s="2"/>
      <c r="J3" s="2"/>
    </row>
    <row r="4" spans="1:17" ht="15.75" thickBot="1" x14ac:dyDescent="0.3">
      <c r="A4" s="211" t="s">
        <v>1</v>
      </c>
      <c r="B4" s="211"/>
    </row>
    <row r="5" spans="1:17" ht="12.75" customHeight="1" x14ac:dyDescent="0.25">
      <c r="A5" s="212" t="s">
        <v>2</v>
      </c>
      <c r="B5" s="212" t="s">
        <v>3</v>
      </c>
      <c r="C5" s="212" t="s">
        <v>4</v>
      </c>
      <c r="D5" s="215" t="s">
        <v>5</v>
      </c>
      <c r="E5" s="216"/>
      <c r="F5" s="216"/>
      <c r="G5" s="216"/>
      <c r="H5" s="216"/>
      <c r="I5" s="216"/>
      <c r="J5" s="216"/>
      <c r="K5" s="217"/>
      <c r="L5" s="218" t="s">
        <v>6</v>
      </c>
    </row>
    <row r="6" spans="1:17" ht="22.5" customHeight="1" x14ac:dyDescent="0.25">
      <c r="A6" s="213"/>
      <c r="B6" s="213"/>
      <c r="C6" s="213"/>
      <c r="D6" s="221" t="s">
        <v>7</v>
      </c>
      <c r="E6" s="222"/>
      <c r="F6" s="222" t="s">
        <v>8</v>
      </c>
      <c r="G6" s="222"/>
      <c r="H6" s="222" t="s">
        <v>9</v>
      </c>
      <c r="I6" s="222"/>
      <c r="J6" s="222" t="s">
        <v>10</v>
      </c>
      <c r="K6" s="222"/>
      <c r="L6" s="219"/>
    </row>
    <row r="7" spans="1:17" ht="13.5" customHeight="1" thickBot="1" x14ac:dyDescent="0.3">
      <c r="A7" s="213"/>
      <c r="B7" s="213"/>
      <c r="C7" s="213"/>
      <c r="D7" s="223">
        <v>1</v>
      </c>
      <c r="E7" s="224"/>
      <c r="F7" s="224">
        <v>2</v>
      </c>
      <c r="G7" s="224"/>
      <c r="H7" s="224">
        <v>3</v>
      </c>
      <c r="I7" s="224"/>
      <c r="J7" s="224">
        <v>4</v>
      </c>
      <c r="K7" s="224"/>
      <c r="L7" s="220"/>
      <c r="O7" s="3"/>
      <c r="P7" s="3"/>
      <c r="Q7" s="3"/>
    </row>
    <row r="8" spans="1:17" ht="15.75" thickBot="1" x14ac:dyDescent="0.3">
      <c r="A8" s="214"/>
      <c r="B8" s="214"/>
      <c r="C8" s="214"/>
      <c r="D8" s="4" t="s">
        <v>11</v>
      </c>
      <c r="E8" s="5" t="s">
        <v>12</v>
      </c>
      <c r="F8" s="5" t="s">
        <v>11</v>
      </c>
      <c r="G8" s="5" t="s">
        <v>12</v>
      </c>
      <c r="H8" s="5" t="s">
        <v>11</v>
      </c>
      <c r="I8" s="5" t="s">
        <v>12</v>
      </c>
      <c r="J8" s="5" t="s">
        <v>11</v>
      </c>
      <c r="K8" s="5" t="s">
        <v>12</v>
      </c>
      <c r="L8" s="6"/>
      <c r="O8" s="3"/>
      <c r="P8" s="3"/>
      <c r="Q8" s="3"/>
    </row>
    <row r="9" spans="1:17" ht="15.75" x14ac:dyDescent="0.25">
      <c r="A9" s="7">
        <v>1</v>
      </c>
      <c r="B9" s="8" t="s">
        <v>13</v>
      </c>
      <c r="C9" s="9">
        <v>21</v>
      </c>
      <c r="D9" s="10">
        <f>SUM('22'!D9+'23'!D9+'24'!D9+'25'!D9)</f>
        <v>16</v>
      </c>
      <c r="E9" s="11">
        <f>SUM('22'!E9+'23'!E9+'24'!E9+'25'!E9)</f>
        <v>0</v>
      </c>
      <c r="F9" s="12">
        <f>SUM('22'!F9+'23'!F9+'24'!F9+'25'!F9)</f>
        <v>12</v>
      </c>
      <c r="G9" s="13">
        <f>SUM('22'!G9+'23'!G9+'24'!G9+'25'!G9)</f>
        <v>0</v>
      </c>
      <c r="H9" s="14">
        <f>SUM('22'!H9+'23'!H9+'24'!H9+'25'!H9)</f>
        <v>0</v>
      </c>
      <c r="I9" s="13">
        <f>SUM('22'!I9+'23'!I9+'24'!I9+'25'!I9)</f>
        <v>0</v>
      </c>
      <c r="J9" s="14">
        <f>SUM('22'!J9+'23'!J9+'24'!J9+'25'!J9)</f>
        <v>0</v>
      </c>
      <c r="K9" s="13">
        <f>SUM('22'!K9+'23'!K9+'24'!K9+'25'!K9)</f>
        <v>0</v>
      </c>
      <c r="L9" s="15">
        <f>SUM(D9:K9)</f>
        <v>28</v>
      </c>
      <c r="O9" s="3"/>
      <c r="P9" s="3"/>
      <c r="Q9" s="3"/>
    </row>
    <row r="10" spans="1:17" ht="15.75" x14ac:dyDescent="0.25">
      <c r="A10" s="7">
        <v>2</v>
      </c>
      <c r="B10" s="8" t="s">
        <v>14</v>
      </c>
      <c r="C10" s="9">
        <v>21</v>
      </c>
      <c r="D10" s="10">
        <f>SUM('22'!D10+'23'!D10+'24'!D10+'25'!D10)</f>
        <v>17</v>
      </c>
      <c r="E10" s="11">
        <f>SUM('22'!E10+'23'!E10+'24'!E10+'25'!E10)</f>
        <v>0</v>
      </c>
      <c r="F10" s="12">
        <f>SUM('22'!F10+'23'!F10+'24'!F10+'25'!F10)</f>
        <v>8</v>
      </c>
      <c r="G10" s="13">
        <f>SUM('22'!G10+'23'!G10+'24'!G10+'25'!G10)</f>
        <v>0</v>
      </c>
      <c r="H10" s="14">
        <f>SUM('22'!H10+'23'!H10+'24'!H10+'25'!H10)</f>
        <v>1</v>
      </c>
      <c r="I10" s="13">
        <f>SUM('22'!I10+'23'!I10+'24'!I10+'25'!I10)</f>
        <v>0</v>
      </c>
      <c r="J10" s="14">
        <f>SUM('22'!J10+'23'!J10+'24'!J10+'25'!J10)</f>
        <v>0</v>
      </c>
      <c r="K10" s="13">
        <f>SUM('22'!K10+'23'!K10+'24'!K10+'25'!K10)</f>
        <v>0</v>
      </c>
      <c r="L10" s="15">
        <f t="shared" ref="L10:L37" si="0">SUM(D10:K10)</f>
        <v>26</v>
      </c>
      <c r="O10" s="3"/>
      <c r="P10" s="3"/>
      <c r="Q10" s="3"/>
    </row>
    <row r="11" spans="1:17" ht="15.75" x14ac:dyDescent="0.25">
      <c r="A11" s="7">
        <v>3</v>
      </c>
      <c r="B11" s="8" t="s">
        <v>15</v>
      </c>
      <c r="C11" s="9">
        <v>21</v>
      </c>
      <c r="D11" s="10">
        <f>SUM('22'!D11+'23'!D11+'24'!D11+'25'!D11)</f>
        <v>86</v>
      </c>
      <c r="E11" s="11">
        <f>SUM('22'!E11+'23'!E11+'24'!E11+'25'!E11)</f>
        <v>0</v>
      </c>
      <c r="F11" s="12">
        <f>SUM('22'!F11+'23'!F11+'24'!F11+'25'!F11)</f>
        <v>28</v>
      </c>
      <c r="G11" s="13">
        <f>SUM('22'!G11+'23'!G11+'24'!G11+'25'!G11)</f>
        <v>0</v>
      </c>
      <c r="H11" s="14">
        <f>SUM('22'!H11+'23'!H11+'24'!H11+'25'!H11)</f>
        <v>0</v>
      </c>
      <c r="I11" s="13">
        <f>SUM('22'!I11+'23'!I11+'24'!I11+'25'!I11)</f>
        <v>0</v>
      </c>
      <c r="J11" s="14">
        <f>SUM('22'!J11+'23'!J11+'24'!J11+'25'!J11)</f>
        <v>0</v>
      </c>
      <c r="K11" s="13">
        <f>SUM('22'!K11+'23'!K11+'24'!K11+'25'!K11)</f>
        <v>0</v>
      </c>
      <c r="L11" s="15">
        <f t="shared" si="0"/>
        <v>114</v>
      </c>
      <c r="O11" s="3"/>
      <c r="P11" s="3"/>
      <c r="Q11" s="3"/>
    </row>
    <row r="12" spans="1:17" ht="15.75" x14ac:dyDescent="0.25">
      <c r="A12" s="7">
        <v>4</v>
      </c>
      <c r="B12" s="17" t="s">
        <v>16</v>
      </c>
      <c r="C12" s="9">
        <v>21</v>
      </c>
      <c r="D12" s="10">
        <f>SUM('22'!D12+'23'!D12+'24'!D12+'25'!D12)</f>
        <v>8</v>
      </c>
      <c r="E12" s="11">
        <f>SUM('22'!E12+'23'!E12+'24'!E12+'25'!E12)</f>
        <v>0</v>
      </c>
      <c r="F12" s="12">
        <f>SUM('22'!F12+'23'!F12+'24'!F12+'25'!F12)</f>
        <v>11</v>
      </c>
      <c r="G12" s="13">
        <f>SUM('22'!G12+'23'!G12+'24'!G12+'25'!G12)</f>
        <v>0</v>
      </c>
      <c r="H12" s="14">
        <f>SUM('22'!H12+'23'!H12+'24'!H12+'25'!H12)</f>
        <v>0</v>
      </c>
      <c r="I12" s="13">
        <f>SUM('22'!I12+'23'!I12+'24'!I12+'25'!I12)</f>
        <v>0</v>
      </c>
      <c r="J12" s="14">
        <f>SUM('22'!J12+'23'!J12+'24'!J12+'25'!J12)</f>
        <v>0</v>
      </c>
      <c r="K12" s="13">
        <f>SUM('22'!K12+'23'!K12+'24'!K12+'25'!K12)</f>
        <v>0</v>
      </c>
      <c r="L12" s="15">
        <f t="shared" si="0"/>
        <v>19</v>
      </c>
      <c r="M12" s="3"/>
      <c r="N12" s="3"/>
      <c r="O12" s="3"/>
      <c r="P12" s="3"/>
      <c r="Q12" s="3"/>
    </row>
    <row r="13" spans="1:17" ht="15.75" x14ac:dyDescent="0.25">
      <c r="A13" s="7">
        <v>5</v>
      </c>
      <c r="B13" s="8" t="s">
        <v>17</v>
      </c>
      <c r="C13" s="9">
        <v>21</v>
      </c>
      <c r="D13" s="10">
        <f>SUM('22'!D13+'23'!D13+'24'!D13+'25'!D13)</f>
        <v>18</v>
      </c>
      <c r="E13" s="11">
        <f>SUM('22'!E13+'23'!E13+'24'!E13+'25'!E13)</f>
        <v>0</v>
      </c>
      <c r="F13" s="12">
        <f>SUM('22'!F13+'23'!F13+'24'!F13+'25'!F13)</f>
        <v>9</v>
      </c>
      <c r="G13" s="13">
        <f>SUM('22'!G13+'23'!G13+'24'!G13+'25'!G13)</f>
        <v>0</v>
      </c>
      <c r="H13" s="14">
        <f>SUM('22'!H13+'23'!H13+'24'!H13+'25'!H13)</f>
        <v>0</v>
      </c>
      <c r="I13" s="13">
        <f>SUM('22'!I13+'23'!I13+'24'!I13+'25'!I13)</f>
        <v>0</v>
      </c>
      <c r="J13" s="14">
        <f>SUM('22'!J13+'23'!J13+'24'!J13+'25'!J13)</f>
        <v>0</v>
      </c>
      <c r="K13" s="13">
        <f>SUM('22'!K13+'23'!K13+'24'!K13+'25'!K13)</f>
        <v>0</v>
      </c>
      <c r="L13" s="15">
        <f t="shared" si="0"/>
        <v>27</v>
      </c>
      <c r="O13" s="3"/>
      <c r="P13" s="3"/>
      <c r="Q13" s="3"/>
    </row>
    <row r="14" spans="1:17" ht="15.75" x14ac:dyDescent="0.25">
      <c r="A14" s="7">
        <v>6</v>
      </c>
      <c r="B14" s="8" t="s">
        <v>18</v>
      </c>
      <c r="C14" s="9">
        <v>21</v>
      </c>
      <c r="D14" s="10">
        <f>SUM('22'!D14+'23'!D14+'24'!D14+'25'!D14)</f>
        <v>20</v>
      </c>
      <c r="E14" s="11">
        <f>SUM('22'!E14+'23'!E14+'24'!E14+'25'!E14)</f>
        <v>0</v>
      </c>
      <c r="F14" s="12">
        <f>SUM('22'!F14+'23'!F14+'24'!F14+'25'!F14)</f>
        <v>11</v>
      </c>
      <c r="G14" s="13">
        <f>SUM('22'!G14+'23'!G14+'24'!G14+'25'!G14)</f>
        <v>0</v>
      </c>
      <c r="H14" s="14">
        <f>SUM('22'!H14+'23'!H14+'24'!H14+'25'!H14)</f>
        <v>1</v>
      </c>
      <c r="I14" s="13">
        <f>SUM('22'!I14+'23'!I14+'24'!I14+'25'!I14)</f>
        <v>0</v>
      </c>
      <c r="J14" s="14">
        <f>SUM('22'!J14+'23'!J14+'24'!J14+'25'!J14)</f>
        <v>0</v>
      </c>
      <c r="K14" s="13">
        <f>SUM('22'!K14+'23'!K14+'24'!K14+'25'!K14)</f>
        <v>0</v>
      </c>
      <c r="L14" s="15">
        <f t="shared" si="0"/>
        <v>32</v>
      </c>
    </row>
    <row r="15" spans="1:17" ht="15.75" x14ac:dyDescent="0.25">
      <c r="A15" s="7">
        <v>7</v>
      </c>
      <c r="B15" s="8" t="s">
        <v>19</v>
      </c>
      <c r="C15" s="9">
        <v>21</v>
      </c>
      <c r="D15" s="10">
        <f>SUM('22'!D15+'23'!D15+'24'!D15+'25'!D15)</f>
        <v>12</v>
      </c>
      <c r="E15" s="11">
        <f>SUM('22'!E15+'23'!E15+'24'!E15+'25'!E15)</f>
        <v>0</v>
      </c>
      <c r="F15" s="12">
        <f>SUM('22'!F15+'23'!F15+'24'!F15+'25'!F15)</f>
        <v>13</v>
      </c>
      <c r="G15" s="13">
        <f>SUM('22'!G15+'23'!G15+'24'!G15+'25'!G15)</f>
        <v>0</v>
      </c>
      <c r="H15" s="14">
        <f>SUM('22'!H15+'23'!H15+'24'!H15+'25'!H15)</f>
        <v>0</v>
      </c>
      <c r="I15" s="13">
        <f>SUM('22'!I15+'23'!I15+'24'!I15+'25'!I15)</f>
        <v>0</v>
      </c>
      <c r="J15" s="14">
        <f>SUM('22'!J15+'23'!J15+'24'!J15+'25'!J15)</f>
        <v>0</v>
      </c>
      <c r="K15" s="13">
        <f>SUM('22'!K15+'23'!K15+'24'!K15+'25'!K15)</f>
        <v>0</v>
      </c>
      <c r="L15" s="15">
        <f t="shared" si="0"/>
        <v>25</v>
      </c>
    </row>
    <row r="16" spans="1:17" ht="15.75" x14ac:dyDescent="0.25">
      <c r="A16" s="7">
        <v>8</v>
      </c>
      <c r="B16" s="8" t="s">
        <v>20</v>
      </c>
      <c r="C16" s="9">
        <v>21</v>
      </c>
      <c r="D16" s="10">
        <f>SUM('22'!D16+'23'!D16+'24'!D16+'25'!D16)</f>
        <v>10</v>
      </c>
      <c r="E16" s="11">
        <f>SUM('22'!E16+'23'!E16+'24'!E16+'25'!E16)</f>
        <v>0</v>
      </c>
      <c r="F16" s="12">
        <f>SUM('22'!F16+'23'!F16+'24'!F16+'25'!F16)</f>
        <v>3</v>
      </c>
      <c r="G16" s="13">
        <f>SUM('22'!G16+'23'!G16+'24'!G16+'25'!G16)</f>
        <v>0</v>
      </c>
      <c r="H16" s="14">
        <f>SUM('22'!H16+'23'!H16+'24'!H16+'25'!H16)</f>
        <v>0</v>
      </c>
      <c r="I16" s="13">
        <f>SUM('22'!I16+'23'!I16+'24'!I16+'25'!I16)</f>
        <v>0</v>
      </c>
      <c r="J16" s="14">
        <f>SUM('22'!J16+'23'!J16+'24'!J16+'25'!J16)</f>
        <v>0</v>
      </c>
      <c r="K16" s="13">
        <f>SUM('22'!K16+'23'!K16+'24'!K16+'25'!K16)</f>
        <v>0</v>
      </c>
      <c r="L16" s="15">
        <f t="shared" si="0"/>
        <v>13</v>
      </c>
    </row>
    <row r="17" spans="1:12" ht="15.75" x14ac:dyDescent="0.25">
      <c r="A17" s="7">
        <v>9</v>
      </c>
      <c r="B17" s="8" t="s">
        <v>21</v>
      </c>
      <c r="C17" s="9">
        <v>21</v>
      </c>
      <c r="D17" s="10">
        <f>SUM('22'!D17+'23'!D17+'24'!D17+'25'!D17)</f>
        <v>20</v>
      </c>
      <c r="E17" s="11">
        <f>SUM('22'!E17+'23'!E17+'24'!E17+'25'!E17)</f>
        <v>0</v>
      </c>
      <c r="F17" s="12">
        <f>SUM('22'!F17+'23'!F17+'24'!F17+'25'!F17)</f>
        <v>8</v>
      </c>
      <c r="G17" s="13">
        <f>SUM('22'!G17+'23'!G17+'24'!G17+'25'!G17)</f>
        <v>0</v>
      </c>
      <c r="H17" s="14">
        <f>SUM('22'!H17+'23'!H17+'24'!H17+'25'!H17)</f>
        <v>2</v>
      </c>
      <c r="I17" s="13">
        <f>SUM('22'!I17+'23'!I17+'24'!I17+'25'!I17)</f>
        <v>0</v>
      </c>
      <c r="J17" s="14">
        <f>SUM('22'!J17+'23'!J17+'24'!J17+'25'!J17)</f>
        <v>0</v>
      </c>
      <c r="K17" s="13">
        <f>SUM('22'!K17+'23'!K17+'24'!K17+'25'!K17)</f>
        <v>0</v>
      </c>
      <c r="L17" s="15">
        <f t="shared" si="0"/>
        <v>30</v>
      </c>
    </row>
    <row r="18" spans="1:12" ht="15.75" x14ac:dyDescent="0.25">
      <c r="A18" s="7">
        <v>10</v>
      </c>
      <c r="B18" s="8" t="s">
        <v>22</v>
      </c>
      <c r="C18" s="9">
        <v>21</v>
      </c>
      <c r="D18" s="10">
        <f>SUM('22'!D18+'23'!D18+'24'!D18+'25'!D18)</f>
        <v>23</v>
      </c>
      <c r="E18" s="11">
        <f>SUM('22'!E18+'23'!E18+'24'!E18+'25'!E18)</f>
        <v>0</v>
      </c>
      <c r="F18" s="12">
        <f>SUM('22'!F18+'23'!F18+'24'!F18+'25'!F18)</f>
        <v>9</v>
      </c>
      <c r="G18" s="13">
        <f>SUM('22'!G18+'23'!G18+'24'!G18+'25'!G18)</f>
        <v>0</v>
      </c>
      <c r="H18" s="14">
        <f>SUM('22'!H18+'23'!H18+'24'!H18+'25'!H18)</f>
        <v>0</v>
      </c>
      <c r="I18" s="13">
        <f>SUM('22'!I18+'23'!I18+'24'!I18+'25'!I18)</f>
        <v>0</v>
      </c>
      <c r="J18" s="14">
        <f>SUM('22'!J18+'23'!J18+'24'!J18+'25'!J18)</f>
        <v>0</v>
      </c>
      <c r="K18" s="13">
        <f>SUM('22'!K18+'23'!K18+'24'!K18+'25'!K18)</f>
        <v>0</v>
      </c>
      <c r="L18" s="15">
        <f t="shared" si="0"/>
        <v>32</v>
      </c>
    </row>
    <row r="19" spans="1:12" ht="15.75" x14ac:dyDescent="0.25">
      <c r="A19" s="7">
        <v>11</v>
      </c>
      <c r="B19" s="8" t="s">
        <v>23</v>
      </c>
      <c r="C19" s="9">
        <v>21</v>
      </c>
      <c r="D19" s="10">
        <f>SUM('22'!D19+'23'!D19+'24'!D19+'25'!D19)</f>
        <v>0</v>
      </c>
      <c r="E19" s="11">
        <f>SUM('22'!E19+'23'!E19+'24'!E19+'25'!E19)</f>
        <v>0</v>
      </c>
      <c r="F19" s="12">
        <f>SUM('22'!F19+'23'!F19+'24'!F19+'25'!F19)</f>
        <v>0</v>
      </c>
      <c r="G19" s="13">
        <f>SUM('22'!G19+'23'!G19+'24'!G19+'25'!G19)</f>
        <v>0</v>
      </c>
      <c r="H19" s="14">
        <f>SUM('22'!H19+'23'!H19+'24'!H19+'25'!H19)</f>
        <v>0</v>
      </c>
      <c r="I19" s="13">
        <f>SUM('22'!I19+'23'!I19+'24'!I19+'25'!I19)</f>
        <v>0</v>
      </c>
      <c r="J19" s="14">
        <f>SUM('22'!J19+'23'!J19+'24'!J19+'25'!J19)</f>
        <v>0</v>
      </c>
      <c r="K19" s="13">
        <f>SUM('22'!K19+'23'!K19+'24'!K19+'25'!K19)</f>
        <v>0</v>
      </c>
      <c r="L19" s="15">
        <f t="shared" si="0"/>
        <v>0</v>
      </c>
    </row>
    <row r="20" spans="1:12" ht="15.75" x14ac:dyDescent="0.25">
      <c r="A20" s="7">
        <v>12</v>
      </c>
      <c r="B20" s="8" t="s">
        <v>24</v>
      </c>
      <c r="C20" s="9">
        <v>21</v>
      </c>
      <c r="D20" s="10">
        <f>SUM('22'!D20+'23'!D20+'24'!D20+'25'!D20)</f>
        <v>33</v>
      </c>
      <c r="E20" s="11">
        <f>SUM('22'!E20+'23'!E20+'24'!E20+'25'!E20)</f>
        <v>1</v>
      </c>
      <c r="F20" s="12">
        <f>SUM('22'!F20+'23'!F20+'24'!F20+'25'!F20)</f>
        <v>13</v>
      </c>
      <c r="G20" s="13">
        <f>SUM('22'!G20+'23'!G20+'24'!G20+'25'!G20)</f>
        <v>0</v>
      </c>
      <c r="H20" s="14">
        <f>SUM('22'!H20+'23'!H20+'24'!H20+'25'!H20)</f>
        <v>0</v>
      </c>
      <c r="I20" s="13">
        <f>SUM('22'!I20+'23'!I20+'24'!I20+'25'!I20)</f>
        <v>0</v>
      </c>
      <c r="J20" s="14">
        <f>SUM('22'!J20+'23'!J20+'24'!J20+'25'!J20)</f>
        <v>0</v>
      </c>
      <c r="K20" s="13">
        <f>SUM('22'!K20+'23'!K20+'24'!K20+'25'!K20)</f>
        <v>0</v>
      </c>
      <c r="L20" s="15">
        <f t="shared" si="0"/>
        <v>47</v>
      </c>
    </row>
    <row r="21" spans="1:12" ht="15.75" x14ac:dyDescent="0.25">
      <c r="A21" s="7">
        <v>13</v>
      </c>
      <c r="B21" s="8" t="s">
        <v>25</v>
      </c>
      <c r="C21" s="9">
        <v>21</v>
      </c>
      <c r="D21" s="10">
        <f>SUM('22'!D21+'23'!D21+'24'!D21+'25'!D21)</f>
        <v>29</v>
      </c>
      <c r="E21" s="11">
        <f>SUM('22'!E21+'23'!E21+'24'!E21+'25'!E21)</f>
        <v>0</v>
      </c>
      <c r="F21" s="12">
        <f>SUM('22'!F21+'23'!F21+'24'!F21+'25'!F21)</f>
        <v>7</v>
      </c>
      <c r="G21" s="13">
        <f>SUM('22'!G21+'23'!G21+'24'!G21+'25'!G21)</f>
        <v>0</v>
      </c>
      <c r="H21" s="14">
        <f>SUM('22'!H21+'23'!H21+'24'!H21+'25'!H21)</f>
        <v>6</v>
      </c>
      <c r="I21" s="13">
        <f>SUM('22'!I21+'23'!I21+'24'!I21+'25'!I21)</f>
        <v>0</v>
      </c>
      <c r="J21" s="14">
        <f>SUM('22'!J21+'23'!J21+'24'!J21+'25'!J21)</f>
        <v>0</v>
      </c>
      <c r="K21" s="13">
        <f>SUM('22'!K21+'23'!K21+'24'!K21+'25'!K21)</f>
        <v>0</v>
      </c>
      <c r="L21" s="15">
        <f t="shared" si="0"/>
        <v>42</v>
      </c>
    </row>
    <row r="22" spans="1:12" ht="15.75" x14ac:dyDescent="0.25">
      <c r="A22" s="7">
        <v>14</v>
      </c>
      <c r="B22" s="8" t="s">
        <v>26</v>
      </c>
      <c r="C22" s="9">
        <v>21</v>
      </c>
      <c r="D22" s="10">
        <f>SUM('22'!D22+'23'!D22+'24'!D22+'25'!D22)</f>
        <v>54</v>
      </c>
      <c r="E22" s="11">
        <f>SUM('22'!E22+'23'!E22+'24'!E22+'25'!E22)</f>
        <v>1</v>
      </c>
      <c r="F22" s="12">
        <f>SUM('22'!F22+'23'!F22+'24'!F22+'25'!F22)</f>
        <v>21</v>
      </c>
      <c r="G22" s="13">
        <f>SUM('22'!G22+'23'!G22+'24'!G22+'25'!G22)</f>
        <v>0</v>
      </c>
      <c r="H22" s="14">
        <f>SUM('22'!H22+'23'!H22+'24'!H22+'25'!H22)</f>
        <v>0</v>
      </c>
      <c r="I22" s="13">
        <f>SUM('22'!I22+'23'!I22+'24'!I22+'25'!I22)</f>
        <v>0</v>
      </c>
      <c r="J22" s="14">
        <f>SUM('22'!J22+'23'!J22+'24'!J22+'25'!J22)</f>
        <v>0</v>
      </c>
      <c r="K22" s="13">
        <f>SUM('22'!K22+'23'!K22+'24'!K22+'25'!K22)</f>
        <v>0</v>
      </c>
      <c r="L22" s="15">
        <f t="shared" si="0"/>
        <v>76</v>
      </c>
    </row>
    <row r="23" spans="1:12" ht="15.75" x14ac:dyDescent="0.25">
      <c r="A23" s="7">
        <v>15</v>
      </c>
      <c r="B23" s="8" t="s">
        <v>27</v>
      </c>
      <c r="C23" s="9">
        <v>21</v>
      </c>
      <c r="D23" s="10">
        <f>SUM('22'!D23+'23'!D23+'24'!D23+'25'!D23)</f>
        <v>19</v>
      </c>
      <c r="E23" s="11">
        <f>SUM('22'!E23+'23'!E23+'24'!E23+'25'!E23)</f>
        <v>0</v>
      </c>
      <c r="F23" s="12">
        <f>SUM('22'!F23+'23'!F23+'24'!F23+'25'!F23)</f>
        <v>12</v>
      </c>
      <c r="G23" s="13">
        <f>SUM('22'!G23+'23'!G23+'24'!G23+'25'!G23)</f>
        <v>0</v>
      </c>
      <c r="H23" s="14">
        <f>SUM('22'!H23+'23'!H23+'24'!H23+'25'!H23)</f>
        <v>1</v>
      </c>
      <c r="I23" s="13">
        <f>SUM('22'!I23+'23'!I23+'24'!I23+'25'!I23)</f>
        <v>0</v>
      </c>
      <c r="J23" s="14">
        <f>SUM('22'!J23+'23'!J23+'24'!J23+'25'!J23)</f>
        <v>0</v>
      </c>
      <c r="K23" s="13">
        <f>SUM('22'!K23+'23'!K23+'24'!K23+'25'!K23)</f>
        <v>0</v>
      </c>
      <c r="L23" s="15">
        <f t="shared" si="0"/>
        <v>32</v>
      </c>
    </row>
    <row r="24" spans="1:12" ht="15.75" x14ac:dyDescent="0.25">
      <c r="A24" s="7">
        <v>16</v>
      </c>
      <c r="B24" s="8" t="s">
        <v>28</v>
      </c>
      <c r="C24" s="9">
        <v>21</v>
      </c>
      <c r="D24" s="10">
        <f>SUM('22'!D24+'23'!D24+'24'!D24+'25'!D24)</f>
        <v>14</v>
      </c>
      <c r="E24" s="11">
        <f>SUM('22'!E24+'23'!E24+'24'!E24+'25'!E24)</f>
        <v>0</v>
      </c>
      <c r="F24" s="12">
        <f>SUM('22'!F24+'23'!F24+'24'!F24+'25'!F24)</f>
        <v>11</v>
      </c>
      <c r="G24" s="13">
        <f>SUM('22'!G24+'23'!G24+'24'!G24+'25'!G24)</f>
        <v>0</v>
      </c>
      <c r="H24" s="14">
        <f>SUM('22'!H24+'23'!H24+'24'!H24+'25'!H24)</f>
        <v>0</v>
      </c>
      <c r="I24" s="13">
        <f>SUM('22'!I24+'23'!I24+'24'!I24+'25'!I24)</f>
        <v>0</v>
      </c>
      <c r="J24" s="14">
        <f>SUM('22'!J24+'23'!J24+'24'!J24+'25'!J24)</f>
        <v>0</v>
      </c>
      <c r="K24" s="13">
        <f>SUM('22'!K24+'23'!K24+'24'!K24+'25'!K24)</f>
        <v>0</v>
      </c>
      <c r="L24" s="15">
        <f t="shared" si="0"/>
        <v>25</v>
      </c>
    </row>
    <row r="25" spans="1:12" ht="15.75" x14ac:dyDescent="0.25">
      <c r="A25" s="7">
        <v>17</v>
      </c>
      <c r="B25" s="8" t="s">
        <v>29</v>
      </c>
      <c r="C25" s="9">
        <v>21</v>
      </c>
      <c r="D25" s="10">
        <f>SUM('22'!D25+'23'!D25+'24'!D25+'25'!D25)</f>
        <v>11</v>
      </c>
      <c r="E25" s="11">
        <f>SUM('22'!E25+'23'!E25+'24'!E25+'25'!E25)</f>
        <v>0</v>
      </c>
      <c r="F25" s="12">
        <f>SUM('22'!F25+'23'!F25+'24'!F25+'25'!F25)</f>
        <v>12</v>
      </c>
      <c r="G25" s="13">
        <f>SUM('22'!G25+'23'!G25+'24'!G25+'25'!G25)</f>
        <v>0</v>
      </c>
      <c r="H25" s="14">
        <f>SUM('22'!H25+'23'!H25+'24'!H25+'25'!H25)</f>
        <v>0</v>
      </c>
      <c r="I25" s="13">
        <f>SUM('22'!I25+'23'!I25+'24'!I25+'25'!I25)</f>
        <v>0</v>
      </c>
      <c r="J25" s="14">
        <f>SUM('22'!J25+'23'!J25+'24'!J25+'25'!J25)</f>
        <v>0</v>
      </c>
      <c r="K25" s="13">
        <f>SUM('22'!K25+'23'!K25+'24'!K25+'25'!K25)</f>
        <v>0</v>
      </c>
      <c r="L25" s="15">
        <f t="shared" si="0"/>
        <v>23</v>
      </c>
    </row>
    <row r="26" spans="1:12" ht="15.75" x14ac:dyDescent="0.25">
      <c r="A26" s="7">
        <v>18</v>
      </c>
      <c r="B26" s="8" t="s">
        <v>30</v>
      </c>
      <c r="C26" s="9">
        <v>21</v>
      </c>
      <c r="D26" s="10">
        <f>SUM('22'!D26+'23'!D26+'24'!D26+'25'!D26)</f>
        <v>2</v>
      </c>
      <c r="E26" s="11">
        <f>SUM('22'!E26+'23'!E26+'24'!E26+'25'!E26)</f>
        <v>0</v>
      </c>
      <c r="F26" s="12">
        <f>SUM('22'!F26+'23'!F26+'24'!F26+'25'!F26)</f>
        <v>3</v>
      </c>
      <c r="G26" s="13">
        <f>SUM('22'!G26+'23'!G26+'24'!G26+'25'!G26)</f>
        <v>0</v>
      </c>
      <c r="H26" s="14">
        <f>SUM('22'!H26+'23'!H26+'24'!H26+'25'!H26)</f>
        <v>1</v>
      </c>
      <c r="I26" s="13">
        <f>SUM('22'!I26+'23'!I26+'24'!I26+'25'!I26)</f>
        <v>0</v>
      </c>
      <c r="J26" s="14">
        <f>SUM('22'!J26+'23'!J26+'24'!J26+'25'!J26)</f>
        <v>0</v>
      </c>
      <c r="K26" s="13">
        <f>SUM('22'!K26+'23'!K26+'24'!K26+'25'!K26)</f>
        <v>0</v>
      </c>
      <c r="L26" s="15">
        <f t="shared" si="0"/>
        <v>6</v>
      </c>
    </row>
    <row r="27" spans="1:12" ht="15.75" x14ac:dyDescent="0.25">
      <c r="A27" s="7">
        <v>19</v>
      </c>
      <c r="B27" s="8" t="s">
        <v>31</v>
      </c>
      <c r="C27" s="9">
        <v>21</v>
      </c>
      <c r="D27" s="10">
        <f>SUM('22'!D27+'23'!D27+'24'!D27+'25'!D27)</f>
        <v>26</v>
      </c>
      <c r="E27" s="11">
        <f>SUM('22'!E27+'23'!E27+'24'!E27+'25'!E27)</f>
        <v>0</v>
      </c>
      <c r="F27" s="12">
        <f>SUM('22'!F27+'23'!F27+'24'!F27+'25'!F27)</f>
        <v>11</v>
      </c>
      <c r="G27" s="13">
        <f>SUM('22'!G27+'23'!G27+'24'!G27+'25'!G27)</f>
        <v>0</v>
      </c>
      <c r="H27" s="14">
        <f>SUM('22'!H27+'23'!H27+'24'!H27+'25'!H27)</f>
        <v>1</v>
      </c>
      <c r="I27" s="13">
        <f>SUM('22'!I27+'23'!I27+'24'!I27+'25'!I27)</f>
        <v>0</v>
      </c>
      <c r="J27" s="14">
        <f>SUM('22'!J27+'23'!J27+'24'!J27+'25'!J27)</f>
        <v>0</v>
      </c>
      <c r="K27" s="13">
        <f>SUM('22'!K27+'23'!K27+'24'!K27+'25'!K27)</f>
        <v>0</v>
      </c>
      <c r="L27" s="15">
        <f t="shared" si="0"/>
        <v>38</v>
      </c>
    </row>
    <row r="28" spans="1:12" ht="15.75" x14ac:dyDescent="0.25">
      <c r="A28" s="7">
        <v>20</v>
      </c>
      <c r="B28" s="8" t="s">
        <v>32</v>
      </c>
      <c r="C28" s="9">
        <v>21</v>
      </c>
      <c r="D28" s="10">
        <f>SUM('22'!D28+'23'!D28+'24'!D28+'25'!D28)</f>
        <v>9</v>
      </c>
      <c r="E28" s="11">
        <f>SUM('22'!E28+'23'!E28+'24'!E28+'25'!E28)</f>
        <v>0</v>
      </c>
      <c r="F28" s="12">
        <f>SUM('22'!F28+'23'!F28+'24'!F28+'25'!F28)</f>
        <v>7</v>
      </c>
      <c r="G28" s="13">
        <f>SUM('22'!G28+'23'!G28+'24'!G28+'25'!G28)</f>
        <v>0</v>
      </c>
      <c r="H28" s="14">
        <f>SUM('22'!H28+'23'!H28+'24'!H28+'25'!H28)</f>
        <v>0</v>
      </c>
      <c r="I28" s="13">
        <f>SUM('22'!I28+'23'!I28+'24'!I28+'25'!I28)</f>
        <v>0</v>
      </c>
      <c r="J28" s="14">
        <f>SUM('22'!J28+'23'!J28+'24'!J28+'25'!J28)</f>
        <v>0</v>
      </c>
      <c r="K28" s="13">
        <f>SUM('22'!K28+'23'!K28+'24'!K28+'25'!K28)</f>
        <v>0</v>
      </c>
      <c r="L28" s="15">
        <f t="shared" si="0"/>
        <v>16</v>
      </c>
    </row>
    <row r="29" spans="1:12" ht="15.75" x14ac:dyDescent="0.25">
      <c r="A29" s="7">
        <v>21</v>
      </c>
      <c r="B29" s="8" t="s">
        <v>33</v>
      </c>
      <c r="C29" s="9">
        <v>21</v>
      </c>
      <c r="D29" s="10">
        <f>SUM('22'!D29+'23'!D29+'24'!D29+'25'!D29)</f>
        <v>17</v>
      </c>
      <c r="E29" s="11">
        <f>SUM('22'!E29+'23'!E29+'24'!E29+'25'!E29)</f>
        <v>0</v>
      </c>
      <c r="F29" s="12">
        <f>SUM('22'!F29+'23'!F29+'24'!F29+'25'!F29)</f>
        <v>9</v>
      </c>
      <c r="G29" s="13">
        <f>SUM('22'!G29+'23'!G29+'24'!G29+'25'!G29)</f>
        <v>0</v>
      </c>
      <c r="H29" s="14">
        <f>SUM('22'!H29+'23'!H29+'24'!H29+'25'!H29)</f>
        <v>2</v>
      </c>
      <c r="I29" s="13">
        <f>SUM('22'!I29+'23'!I29+'24'!I29+'25'!I29)</f>
        <v>0</v>
      </c>
      <c r="J29" s="14">
        <f>SUM('22'!J29+'23'!J29+'24'!J29+'25'!J29)</f>
        <v>0</v>
      </c>
      <c r="K29" s="13">
        <f>SUM('22'!K29+'23'!K29+'24'!K29+'25'!K29)</f>
        <v>0</v>
      </c>
      <c r="L29" s="15">
        <f t="shared" si="0"/>
        <v>28</v>
      </c>
    </row>
    <row r="30" spans="1:12" ht="15.75" x14ac:dyDescent="0.25">
      <c r="A30" s="7">
        <v>22</v>
      </c>
      <c r="B30" s="8" t="s">
        <v>34</v>
      </c>
      <c r="C30" s="9">
        <v>21</v>
      </c>
      <c r="D30" s="10">
        <f>SUM('22'!D30+'23'!D30+'24'!D30+'25'!D30)</f>
        <v>5</v>
      </c>
      <c r="E30" s="11">
        <f>SUM('22'!E30+'23'!E30+'24'!E30+'25'!E30)</f>
        <v>0</v>
      </c>
      <c r="F30" s="12">
        <f>SUM('22'!F30+'23'!F30+'24'!F30+'25'!F30)</f>
        <v>4</v>
      </c>
      <c r="G30" s="13">
        <f>SUM('22'!G30+'23'!G30+'24'!G30+'25'!G30)</f>
        <v>0</v>
      </c>
      <c r="H30" s="14">
        <f>SUM('22'!H30+'23'!H30+'24'!H30+'25'!H30)</f>
        <v>0</v>
      </c>
      <c r="I30" s="13">
        <f>SUM('22'!I30+'23'!I30+'24'!I30+'25'!I30)</f>
        <v>0</v>
      </c>
      <c r="J30" s="14">
        <f>SUM('22'!J30+'23'!J30+'24'!J30+'25'!J30)</f>
        <v>0</v>
      </c>
      <c r="K30" s="13">
        <f>SUM('22'!K30+'23'!K30+'24'!K30+'25'!K30)</f>
        <v>0</v>
      </c>
      <c r="L30" s="15">
        <f t="shared" si="0"/>
        <v>9</v>
      </c>
    </row>
    <row r="31" spans="1:12" ht="15.75" x14ac:dyDescent="0.25">
      <c r="A31" s="7">
        <v>23</v>
      </c>
      <c r="B31" s="8" t="s">
        <v>35</v>
      </c>
      <c r="C31" s="9">
        <v>21</v>
      </c>
      <c r="D31" s="10">
        <f>SUM('22'!D31+'23'!D31+'24'!D31+'25'!D31)</f>
        <v>1</v>
      </c>
      <c r="E31" s="11">
        <f>SUM('22'!E31+'23'!E31+'24'!E31+'25'!E31)</f>
        <v>0</v>
      </c>
      <c r="F31" s="12">
        <f>SUM('22'!F31+'23'!F31+'24'!F31+'25'!F31)</f>
        <v>0</v>
      </c>
      <c r="G31" s="13">
        <f>SUM('22'!G31+'23'!G31+'24'!G31+'25'!G31)</f>
        <v>0</v>
      </c>
      <c r="H31" s="14">
        <f>SUM('22'!H31+'23'!H31+'24'!H31+'25'!H31)</f>
        <v>0</v>
      </c>
      <c r="I31" s="13">
        <f>SUM('22'!I31+'23'!I31+'24'!I31+'25'!I31)</f>
        <v>0</v>
      </c>
      <c r="J31" s="14">
        <f>SUM('22'!J31+'23'!J31+'24'!J31+'25'!J31)</f>
        <v>0</v>
      </c>
      <c r="K31" s="13">
        <f>SUM('22'!K31+'23'!K31+'24'!K31+'25'!K31)</f>
        <v>0</v>
      </c>
      <c r="L31" s="15">
        <f t="shared" si="0"/>
        <v>1</v>
      </c>
    </row>
    <row r="32" spans="1:12" ht="15.75" x14ac:dyDescent="0.25">
      <c r="A32" s="7">
        <v>24</v>
      </c>
      <c r="B32" s="8" t="s">
        <v>36</v>
      </c>
      <c r="C32" s="9">
        <v>21</v>
      </c>
      <c r="D32" s="10">
        <f>SUM('22'!D32+'23'!D32+'24'!D32+'25'!D32)</f>
        <v>5</v>
      </c>
      <c r="E32" s="11">
        <f>SUM('22'!E32+'23'!E32+'24'!E32+'25'!E32)</f>
        <v>0</v>
      </c>
      <c r="F32" s="12">
        <f>SUM('22'!F32+'23'!F32+'24'!F32+'25'!F32)</f>
        <v>3</v>
      </c>
      <c r="G32" s="13">
        <f>SUM('22'!G32+'23'!G32+'24'!G32+'25'!G32)</f>
        <v>0</v>
      </c>
      <c r="H32" s="14">
        <f>SUM('22'!H32+'23'!H32+'24'!H32+'25'!H32)</f>
        <v>0</v>
      </c>
      <c r="I32" s="13">
        <f>SUM('22'!I32+'23'!I32+'24'!I32+'25'!I32)</f>
        <v>0</v>
      </c>
      <c r="J32" s="14">
        <f>SUM('22'!J32+'23'!J32+'24'!J32+'25'!J32)</f>
        <v>0</v>
      </c>
      <c r="K32" s="13">
        <f>SUM('22'!K32+'23'!K32+'24'!K32+'25'!K32)</f>
        <v>0</v>
      </c>
      <c r="L32" s="15">
        <f t="shared" si="0"/>
        <v>8</v>
      </c>
    </row>
    <row r="33" spans="1:12" ht="15.75" x14ac:dyDescent="0.25">
      <c r="A33" s="7">
        <v>25</v>
      </c>
      <c r="B33" s="18" t="s">
        <v>37</v>
      </c>
      <c r="C33" s="19">
        <v>21</v>
      </c>
      <c r="D33" s="10">
        <f>SUM('22'!D33+'23'!D33+'24'!D33+'25'!D33)</f>
        <v>31</v>
      </c>
      <c r="E33" s="11">
        <f>SUM('22'!E33+'23'!E33+'24'!E33+'25'!E33)</f>
        <v>1</v>
      </c>
      <c r="F33" s="12">
        <f>SUM('22'!F33+'23'!F33+'24'!F33+'25'!F33)</f>
        <v>12</v>
      </c>
      <c r="G33" s="13">
        <f>SUM('22'!G33+'23'!G33+'24'!G33+'25'!G33)</f>
        <v>0</v>
      </c>
      <c r="H33" s="14">
        <f>SUM('22'!H33+'23'!H33+'24'!H33+'25'!H33)</f>
        <v>0</v>
      </c>
      <c r="I33" s="13">
        <f>SUM('22'!I33+'23'!I33+'24'!I33+'25'!I33)</f>
        <v>0</v>
      </c>
      <c r="J33" s="14">
        <f>SUM('22'!J33+'23'!J33+'24'!J33+'25'!J33)</f>
        <v>0</v>
      </c>
      <c r="K33" s="13">
        <f>SUM('22'!K33+'23'!K33+'24'!K33+'25'!K33)</f>
        <v>0</v>
      </c>
      <c r="L33" s="15">
        <f t="shared" si="0"/>
        <v>44</v>
      </c>
    </row>
    <row r="34" spans="1:12" ht="15.75" x14ac:dyDescent="0.25">
      <c r="A34" s="7">
        <v>26</v>
      </c>
      <c r="B34" s="8" t="s">
        <v>38</v>
      </c>
      <c r="C34" s="22">
        <v>21</v>
      </c>
      <c r="D34" s="10">
        <f>SUM('22'!D34+'23'!D34+'24'!D34+'25'!D34)</f>
        <v>0</v>
      </c>
      <c r="E34" s="11">
        <f>SUM('22'!E34+'23'!E34+'24'!E34+'25'!E34)</f>
        <v>0</v>
      </c>
      <c r="F34" s="12">
        <f>SUM('22'!F34+'23'!F34+'24'!F34+'25'!F34)</f>
        <v>0</v>
      </c>
      <c r="G34" s="13">
        <f>SUM('22'!G34+'23'!G34+'24'!G34+'25'!G34)</f>
        <v>0</v>
      </c>
      <c r="H34" s="14">
        <f>SUM('22'!H34+'23'!H34+'24'!H34+'25'!H34)</f>
        <v>0</v>
      </c>
      <c r="I34" s="13">
        <f>SUM('22'!I34+'23'!I34+'24'!I34+'25'!I34)</f>
        <v>0</v>
      </c>
      <c r="J34" s="14">
        <f>SUM('22'!J34+'23'!J34+'24'!J34+'25'!J34)</f>
        <v>0</v>
      </c>
      <c r="K34" s="13">
        <f>SUM('22'!K34+'23'!K34+'24'!K34+'25'!K34)</f>
        <v>0</v>
      </c>
      <c r="L34" s="15">
        <f t="shared" si="0"/>
        <v>0</v>
      </c>
    </row>
    <row r="35" spans="1:12" ht="15.75" x14ac:dyDescent="0.25">
      <c r="A35" s="7">
        <v>27</v>
      </c>
      <c r="B35" s="18" t="s">
        <v>39</v>
      </c>
      <c r="C35" s="22">
        <v>21</v>
      </c>
      <c r="D35" s="10">
        <f>SUM('22'!D35+'23'!D35+'24'!D35+'25'!D35)</f>
        <v>0</v>
      </c>
      <c r="E35" s="11">
        <f>SUM('22'!E35+'23'!E35+'24'!E35+'25'!E35)</f>
        <v>0</v>
      </c>
      <c r="F35" s="12">
        <f>SUM('22'!F35+'23'!F35+'24'!F35+'25'!F35)</f>
        <v>0</v>
      </c>
      <c r="G35" s="13">
        <f>SUM('22'!G35+'23'!G35+'24'!G35+'25'!G35)</f>
        <v>0</v>
      </c>
      <c r="H35" s="14">
        <f>SUM('22'!H35+'23'!H35+'24'!H35+'25'!H35)</f>
        <v>0</v>
      </c>
      <c r="I35" s="13">
        <f>SUM('22'!I35+'23'!I35+'24'!I35+'25'!I35)</f>
        <v>0</v>
      </c>
      <c r="J35" s="14">
        <f>SUM('22'!J35+'23'!J35+'24'!J35+'25'!J35)</f>
        <v>0</v>
      </c>
      <c r="K35" s="13">
        <f>SUM('22'!K35+'23'!K35+'24'!K35+'25'!K35)</f>
        <v>0</v>
      </c>
      <c r="L35" s="15">
        <f t="shared" si="0"/>
        <v>0</v>
      </c>
    </row>
    <row r="36" spans="1:12" ht="15.75" x14ac:dyDescent="0.25">
      <c r="A36" s="7">
        <v>28</v>
      </c>
      <c r="B36" s="18" t="s">
        <v>40</v>
      </c>
      <c r="C36" s="22">
        <v>21</v>
      </c>
      <c r="D36" s="10">
        <f>SUM('22'!D36+'23'!D36+'24'!D36+'25'!D36)</f>
        <v>0</v>
      </c>
      <c r="E36" s="11">
        <f>SUM('22'!E36+'23'!E36+'24'!E36+'25'!E36)</f>
        <v>0</v>
      </c>
      <c r="F36" s="12">
        <f>SUM('22'!F36+'23'!F36+'24'!F36+'25'!F36)</f>
        <v>0</v>
      </c>
      <c r="G36" s="13">
        <f>SUM('22'!G36+'23'!G36+'24'!G36+'25'!G36)</f>
        <v>0</v>
      </c>
      <c r="H36" s="14">
        <f>SUM('22'!H36+'23'!H36+'24'!H36+'25'!H36)</f>
        <v>0</v>
      </c>
      <c r="I36" s="13">
        <f>SUM('22'!I36+'23'!I36+'24'!I36+'25'!I36)</f>
        <v>0</v>
      </c>
      <c r="J36" s="14">
        <f>SUM('22'!J36+'23'!J36+'24'!J36+'25'!J36)</f>
        <v>0</v>
      </c>
      <c r="K36" s="13">
        <f>SUM('22'!K36+'23'!K36+'24'!K36+'25'!K36)</f>
        <v>0</v>
      </c>
      <c r="L36" s="15">
        <f t="shared" si="0"/>
        <v>0</v>
      </c>
    </row>
    <row r="37" spans="1:12" ht="16.5" thickBot="1" x14ac:dyDescent="0.3">
      <c r="A37" s="7">
        <v>29</v>
      </c>
      <c r="B37" s="18" t="s">
        <v>41</v>
      </c>
      <c r="C37" s="25">
        <v>21</v>
      </c>
      <c r="D37" s="10">
        <f>SUM('22'!D37+'23'!D37+'24'!D37+'25'!D37)</f>
        <v>0</v>
      </c>
      <c r="E37" s="11">
        <f>SUM('22'!E37+'23'!E37+'24'!E37+'25'!E37)</f>
        <v>0</v>
      </c>
      <c r="F37" s="12">
        <f>SUM('22'!F37+'23'!F37+'24'!F37+'25'!F37)</f>
        <v>0</v>
      </c>
      <c r="G37" s="13">
        <f>SUM('22'!G37+'23'!G37+'24'!G37+'25'!G37)</f>
        <v>0</v>
      </c>
      <c r="H37" s="14">
        <f>SUM('22'!H37+'23'!H37+'24'!H37+'25'!H37)</f>
        <v>0</v>
      </c>
      <c r="I37" s="13">
        <f>SUM('22'!I37+'23'!I37+'24'!I37+'25'!I37)</f>
        <v>0</v>
      </c>
      <c r="J37" s="14">
        <f>SUM('22'!J37+'23'!J37+'24'!J37+'25'!J37)</f>
        <v>0</v>
      </c>
      <c r="K37" s="13">
        <f>SUM('22'!K37+'23'!K37+'24'!K37+'25'!K37)</f>
        <v>0</v>
      </c>
      <c r="L37" s="15">
        <f t="shared" si="0"/>
        <v>0</v>
      </c>
    </row>
    <row r="38" spans="1:12" ht="15.75" x14ac:dyDescent="0.25">
      <c r="A38" s="225" t="s">
        <v>42</v>
      </c>
      <c r="B38" s="226"/>
      <c r="C38" s="26">
        <v>21</v>
      </c>
      <c r="D38" s="27">
        <f>SUM(D9:D37)</f>
        <v>486</v>
      </c>
      <c r="E38" s="28">
        <f>SUM(E9:E37)</f>
        <v>3</v>
      </c>
      <c r="F38" s="29">
        <f t="shared" ref="F38:K38" si="1">SUM(F9:F37)</f>
        <v>237</v>
      </c>
      <c r="G38" s="30">
        <f t="shared" si="1"/>
        <v>0</v>
      </c>
      <c r="H38" s="29">
        <f t="shared" si="1"/>
        <v>15</v>
      </c>
      <c r="I38" s="30">
        <f t="shared" si="1"/>
        <v>0</v>
      </c>
      <c r="J38" s="29">
        <f t="shared" si="1"/>
        <v>0</v>
      </c>
      <c r="K38" s="30">
        <f t="shared" si="1"/>
        <v>0</v>
      </c>
      <c r="L38" s="31">
        <f>SUM(D38:K38)</f>
        <v>741</v>
      </c>
    </row>
    <row r="39" spans="1:12" ht="15" customHeight="1" x14ac:dyDescent="0.25">
      <c r="A39" s="227" t="s">
        <v>43</v>
      </c>
      <c r="B39" s="228"/>
      <c r="C39" s="32">
        <v>21</v>
      </c>
      <c r="D39" s="32">
        <f>SUM(D9:D33)</f>
        <v>486</v>
      </c>
      <c r="E39" s="33">
        <f>SUM(E9:E33)</f>
        <v>3</v>
      </c>
      <c r="F39" s="32">
        <f>F9+F10+F11+F12+F13+F14+F15+F16+F17+F18+F19+F20+F21+F22+F23+F24+F25+F26+F27+F28+F29+F30+F31+F32+F3+F33</f>
        <v>237</v>
      </c>
      <c r="G39" s="33">
        <f>G9+G10+G11+G12+G14+G13+G15+G16+G17+G18+G19+G20+G21+G22+G23+G24+G25+G26+G27+G28+G29+G30+G31+G32+G33</f>
        <v>0</v>
      </c>
      <c r="H39" s="32">
        <f>H9+H10+H11+H12+H13+H14++H15+H16+H17+H18+H19+H20+H21+H22+H23+H24+H25+H26+H27+H28+H29+H30+H31+H32+H33</f>
        <v>15</v>
      </c>
      <c r="I39" s="33">
        <f>I9+I10+I11+I12+I13+I14+I15+I16+I17+I18+I19+I20+I21+I22+I23+I24+I25+I26+I27+I28+I29+I30+I31+I32+I33</f>
        <v>0</v>
      </c>
      <c r="J39" s="32">
        <f>J9+J10+J11+J12+J13+J14++J15+J16+J17+J18+J19+J20+J21+J22+J23+J24+J25+J26+J27+J28+J29+J30+J31+J32+J33</f>
        <v>0</v>
      </c>
      <c r="K39" s="33">
        <f>K9+K10+K11+K12+K13+K14+K15+K16+K17+K18+K19+K20+K21+K22+K23+K24+K25+K26+K27+K28+K29+K30+K31+K32+K33</f>
        <v>0</v>
      </c>
      <c r="L39" s="34">
        <f>SUM(D39:K39)</f>
        <v>741</v>
      </c>
    </row>
    <row r="41" spans="1:12" ht="15.75" x14ac:dyDescent="0.25">
      <c r="D41" s="133"/>
      <c r="E41" s="133"/>
      <c r="F41" s="133"/>
      <c r="G41" s="133"/>
      <c r="H41" s="133"/>
      <c r="I41" s="133"/>
      <c r="J41" s="133"/>
      <c r="K41" s="133"/>
      <c r="L41" s="133"/>
    </row>
    <row r="42" spans="1:12" x14ac:dyDescent="0.25">
      <c r="D42" s="152"/>
      <c r="E42" s="152"/>
      <c r="F42" s="152"/>
      <c r="G42" s="152"/>
      <c r="H42" s="152"/>
      <c r="I42" s="152"/>
      <c r="J42" s="152"/>
      <c r="K42" s="152"/>
      <c r="L42" s="152"/>
    </row>
    <row r="43" spans="1:12" x14ac:dyDescent="0.25">
      <c r="B43" s="2" t="s">
        <v>69</v>
      </c>
      <c r="C43" s="2"/>
      <c r="D43" s="2"/>
      <c r="E43" s="2"/>
    </row>
    <row r="44" spans="1:12" ht="15.75" thickBot="1" x14ac:dyDescent="0.3">
      <c r="A44" s="211" t="s">
        <v>45</v>
      </c>
      <c r="B44" s="211"/>
    </row>
    <row r="45" spans="1:12" ht="14.25" customHeight="1" x14ac:dyDescent="0.25">
      <c r="A45" s="212" t="s">
        <v>2</v>
      </c>
      <c r="B45" s="212" t="s">
        <v>3</v>
      </c>
      <c r="C45" s="212" t="s">
        <v>4</v>
      </c>
      <c r="D45" s="215" t="s">
        <v>5</v>
      </c>
      <c r="E45" s="216"/>
      <c r="F45" s="216"/>
      <c r="G45" s="216"/>
      <c r="H45" s="216"/>
      <c r="I45" s="216"/>
      <c r="J45" s="216"/>
      <c r="K45" s="217"/>
      <c r="L45" s="218" t="s">
        <v>6</v>
      </c>
    </row>
    <row r="46" spans="1:12" ht="21.75" customHeight="1" x14ac:dyDescent="0.25">
      <c r="A46" s="213"/>
      <c r="B46" s="213"/>
      <c r="C46" s="213"/>
      <c r="D46" s="221" t="s">
        <v>7</v>
      </c>
      <c r="E46" s="222"/>
      <c r="F46" s="222" t="s">
        <v>8</v>
      </c>
      <c r="G46" s="222"/>
      <c r="H46" s="222" t="s">
        <v>9</v>
      </c>
      <c r="I46" s="222"/>
      <c r="J46" s="222" t="s">
        <v>10</v>
      </c>
      <c r="K46" s="222"/>
      <c r="L46" s="219"/>
    </row>
    <row r="47" spans="1:12" ht="13.5" customHeight="1" thickBot="1" x14ac:dyDescent="0.3">
      <c r="A47" s="213"/>
      <c r="B47" s="213"/>
      <c r="C47" s="213"/>
      <c r="D47" s="223">
        <v>1</v>
      </c>
      <c r="E47" s="224"/>
      <c r="F47" s="224">
        <v>2</v>
      </c>
      <c r="G47" s="224"/>
      <c r="H47" s="224">
        <v>3</v>
      </c>
      <c r="I47" s="224"/>
      <c r="J47" s="224">
        <v>4</v>
      </c>
      <c r="K47" s="224"/>
      <c r="L47" s="220"/>
    </row>
    <row r="48" spans="1:12" ht="15.75" thickBot="1" x14ac:dyDescent="0.3">
      <c r="A48" s="214"/>
      <c r="B48" s="214"/>
      <c r="C48" s="214"/>
      <c r="D48" s="4" t="s">
        <v>11</v>
      </c>
      <c r="E48" s="5" t="s">
        <v>12</v>
      </c>
      <c r="F48" s="5" t="s">
        <v>11</v>
      </c>
      <c r="G48" s="5" t="s">
        <v>12</v>
      </c>
      <c r="H48" s="5" t="s">
        <v>11</v>
      </c>
      <c r="I48" s="5" t="s">
        <v>12</v>
      </c>
      <c r="J48" s="5" t="s">
        <v>11</v>
      </c>
      <c r="K48" s="5" t="s">
        <v>12</v>
      </c>
      <c r="L48" s="6"/>
    </row>
    <row r="49" spans="1:13" ht="15.75" x14ac:dyDescent="0.25">
      <c r="A49" s="7">
        <v>1</v>
      </c>
      <c r="B49" s="8" t="s">
        <v>13</v>
      </c>
      <c r="C49" s="9">
        <v>21</v>
      </c>
      <c r="D49" s="38">
        <f>'22'!D49+'23'!D49+'24'!D49+'25'!D49</f>
        <v>17</v>
      </c>
      <c r="E49" s="38">
        <f>'22'!E49+'23'!E49+'24'!E49+'25'!E49</f>
        <v>2</v>
      </c>
      <c r="F49" s="38">
        <f>'22'!F49+'23'!F49+'24'!F49+'25'!F49</f>
        <v>13</v>
      </c>
      <c r="G49" s="38">
        <f>'22'!G49+'23'!G49+'24'!G49+'25'!G49</f>
        <v>0</v>
      </c>
      <c r="H49" s="38">
        <f>'22'!H49+'23'!H49+'24'!H49+'25'!H49</f>
        <v>0</v>
      </c>
      <c r="I49" s="38">
        <f>'22'!I49+'23'!I49+'24'!I49+'25'!I49</f>
        <v>0</v>
      </c>
      <c r="J49" s="38">
        <f>'22'!J49+'23'!J49+'24'!J49+'25'!J49</f>
        <v>0</v>
      </c>
      <c r="K49" s="38">
        <f>'22'!K49+'23'!K49+'24'!K49+'25'!K49</f>
        <v>0</v>
      </c>
      <c r="L49" s="100">
        <f>SUM(D49:K49)</f>
        <v>32</v>
      </c>
    </row>
    <row r="50" spans="1:13" ht="15.75" x14ac:dyDescent="0.25">
      <c r="A50" s="7">
        <v>2</v>
      </c>
      <c r="B50" s="8" t="s">
        <v>14</v>
      </c>
      <c r="C50" s="9">
        <v>21</v>
      </c>
      <c r="D50" s="38">
        <f>'22'!D50+'23'!D50+'24'!D50+'25'!D50</f>
        <v>15</v>
      </c>
      <c r="E50" s="38">
        <f>'22'!E50+'23'!E50+'24'!E50+'25'!E50</f>
        <v>0</v>
      </c>
      <c r="F50" s="38">
        <f>'22'!F50+'23'!F50+'24'!F50+'25'!F50</f>
        <v>10</v>
      </c>
      <c r="G50" s="38">
        <f>'22'!G50+'23'!G50+'24'!G50+'25'!G50</f>
        <v>0</v>
      </c>
      <c r="H50" s="38">
        <f>'22'!H50+'23'!H50+'24'!H50+'25'!H50</f>
        <v>0</v>
      </c>
      <c r="I50" s="38">
        <f>'22'!I50+'23'!I50+'24'!I50+'25'!I50</f>
        <v>0</v>
      </c>
      <c r="J50" s="38">
        <f>'22'!J50+'23'!J50+'24'!J50+'25'!J50</f>
        <v>0</v>
      </c>
      <c r="K50" s="38">
        <f>'22'!K50+'23'!K50+'24'!K50+'25'!K50</f>
        <v>0</v>
      </c>
      <c r="L50" s="100">
        <f t="shared" ref="L50:L77" si="2">SUM(D50:K50)</f>
        <v>25</v>
      </c>
    </row>
    <row r="51" spans="1:13" ht="15.75" x14ac:dyDescent="0.25">
      <c r="A51" s="7">
        <v>3</v>
      </c>
      <c r="B51" s="8" t="s">
        <v>15</v>
      </c>
      <c r="C51" s="9">
        <v>21</v>
      </c>
      <c r="D51" s="38">
        <f>'22'!D51+'23'!D51+'24'!D51+'25'!D51</f>
        <v>74</v>
      </c>
      <c r="E51" s="38">
        <f>'22'!E51+'23'!E51+'24'!E51+'25'!E51</f>
        <v>1</v>
      </c>
      <c r="F51" s="38">
        <f>'22'!F51+'23'!F51+'24'!F51+'25'!F51</f>
        <v>26</v>
      </c>
      <c r="G51" s="38">
        <f>'22'!G51+'23'!G51+'24'!G51+'25'!G51</f>
        <v>0</v>
      </c>
      <c r="H51" s="38">
        <f>'22'!H51+'23'!H51+'24'!H51+'25'!H51</f>
        <v>2</v>
      </c>
      <c r="I51" s="38">
        <f>'22'!I51+'23'!I51+'24'!I51+'25'!I51</f>
        <v>0</v>
      </c>
      <c r="J51" s="38">
        <f>'22'!J51+'23'!J51+'24'!J51+'25'!J51</f>
        <v>0</v>
      </c>
      <c r="K51" s="38">
        <f>'22'!K51+'23'!K51+'24'!K51+'25'!K51</f>
        <v>0</v>
      </c>
      <c r="L51" s="100">
        <f t="shared" si="2"/>
        <v>103</v>
      </c>
    </row>
    <row r="52" spans="1:13" ht="15.75" x14ac:dyDescent="0.25">
      <c r="A52" s="7">
        <v>4</v>
      </c>
      <c r="B52" s="17" t="s">
        <v>16</v>
      </c>
      <c r="C52" s="9">
        <v>21</v>
      </c>
      <c r="D52" s="38">
        <f>'22'!D52+'23'!D52+'24'!D52+'25'!D52</f>
        <v>11</v>
      </c>
      <c r="E52" s="38">
        <f>'22'!E52+'23'!E52+'24'!E52+'25'!E52</f>
        <v>0</v>
      </c>
      <c r="F52" s="38">
        <f>'22'!F52+'23'!F52+'24'!F52+'25'!F52</f>
        <v>5</v>
      </c>
      <c r="G52" s="38">
        <f>'22'!G52+'23'!G52+'24'!G52+'25'!G52</f>
        <v>0</v>
      </c>
      <c r="H52" s="38">
        <f>'22'!H52+'23'!H52+'24'!H52+'25'!H52</f>
        <v>0</v>
      </c>
      <c r="I52" s="38">
        <f>'22'!I52+'23'!I52+'24'!I52+'25'!I52</f>
        <v>0</v>
      </c>
      <c r="J52" s="38">
        <f>'22'!J52+'23'!J52+'24'!J52+'25'!J52</f>
        <v>0</v>
      </c>
      <c r="K52" s="38">
        <f>'22'!K52+'23'!K52+'24'!K52+'25'!K52</f>
        <v>0</v>
      </c>
      <c r="L52" s="100">
        <f t="shared" si="2"/>
        <v>16</v>
      </c>
    </row>
    <row r="53" spans="1:13" ht="15.75" x14ac:dyDescent="0.25">
      <c r="A53" s="7">
        <v>5</v>
      </c>
      <c r="B53" s="8" t="s">
        <v>17</v>
      </c>
      <c r="C53" s="9">
        <v>21</v>
      </c>
      <c r="D53" s="38">
        <f>'22'!D53+'23'!D53+'24'!D53+'25'!D53</f>
        <v>19</v>
      </c>
      <c r="E53" s="38">
        <f>'22'!E53+'23'!E53+'24'!E53+'25'!E53</f>
        <v>1</v>
      </c>
      <c r="F53" s="38">
        <f>'22'!F53+'23'!F53+'24'!F53+'25'!F53</f>
        <v>5</v>
      </c>
      <c r="G53" s="38">
        <f>'22'!G53+'23'!G53+'24'!G53+'25'!G53</f>
        <v>0</v>
      </c>
      <c r="H53" s="38">
        <f>'22'!H53+'23'!H53+'24'!H53+'25'!H53</f>
        <v>0</v>
      </c>
      <c r="I53" s="38">
        <f>'22'!I53+'23'!I53+'24'!I53+'25'!I53</f>
        <v>0</v>
      </c>
      <c r="J53" s="38">
        <f>'22'!J53+'23'!J53+'24'!J53+'25'!J53</f>
        <v>0</v>
      </c>
      <c r="K53" s="38">
        <f>'22'!K53+'23'!K53+'24'!K53+'25'!K53</f>
        <v>0</v>
      </c>
      <c r="L53" s="100">
        <f t="shared" si="2"/>
        <v>25</v>
      </c>
    </row>
    <row r="54" spans="1:13" ht="15.75" x14ac:dyDescent="0.25">
      <c r="A54" s="7">
        <v>6</v>
      </c>
      <c r="B54" s="8" t="s">
        <v>18</v>
      </c>
      <c r="C54" s="9">
        <v>21</v>
      </c>
      <c r="D54" s="38">
        <f>'22'!D54+'23'!D54+'24'!D54+'25'!D54</f>
        <v>14</v>
      </c>
      <c r="E54" s="38">
        <f>'22'!E54+'23'!E54+'24'!E54+'25'!E54</f>
        <v>0</v>
      </c>
      <c r="F54" s="38">
        <f>'22'!F54+'23'!F54+'24'!F54+'25'!F54</f>
        <v>10</v>
      </c>
      <c r="G54" s="38">
        <f>'22'!G54+'23'!G54+'24'!G54+'25'!G54</f>
        <v>0</v>
      </c>
      <c r="H54" s="38">
        <f>'22'!H54+'23'!H54+'24'!H54+'25'!H54</f>
        <v>0</v>
      </c>
      <c r="I54" s="38">
        <f>'22'!I54+'23'!I54+'24'!I54+'25'!I54</f>
        <v>0</v>
      </c>
      <c r="J54" s="38">
        <f>'22'!J54+'23'!J54+'24'!J54+'25'!J54</f>
        <v>0</v>
      </c>
      <c r="K54" s="38">
        <f>'22'!K54+'23'!K54+'24'!K54+'25'!K54</f>
        <v>0</v>
      </c>
      <c r="L54" s="100">
        <f t="shared" si="2"/>
        <v>24</v>
      </c>
      <c r="M54" s="3"/>
    </row>
    <row r="55" spans="1:13" ht="15.75" x14ac:dyDescent="0.25">
      <c r="A55" s="7">
        <v>7</v>
      </c>
      <c r="B55" s="8" t="s">
        <v>19</v>
      </c>
      <c r="C55" s="9">
        <v>21</v>
      </c>
      <c r="D55" s="38">
        <f>'22'!D55+'23'!D55+'24'!D55+'25'!D55</f>
        <v>20</v>
      </c>
      <c r="E55" s="38">
        <f>'22'!E55+'23'!E55+'24'!E55+'25'!E55</f>
        <v>0</v>
      </c>
      <c r="F55" s="38">
        <f>'22'!F55+'23'!F55+'24'!F55+'25'!F55</f>
        <v>10</v>
      </c>
      <c r="G55" s="38">
        <f>'22'!G55+'23'!G55+'24'!G55+'25'!G55</f>
        <v>0</v>
      </c>
      <c r="H55" s="38">
        <f>'22'!H55+'23'!H55+'24'!H55+'25'!H55</f>
        <v>0</v>
      </c>
      <c r="I55" s="38">
        <f>'22'!I55+'23'!I55+'24'!I55+'25'!I55</f>
        <v>0</v>
      </c>
      <c r="J55" s="38">
        <f>'22'!J55+'23'!J55+'24'!J55+'25'!J55</f>
        <v>0</v>
      </c>
      <c r="K55" s="38">
        <f>'22'!K55+'23'!K55+'24'!K55+'25'!K55</f>
        <v>0</v>
      </c>
      <c r="L55" s="100">
        <f t="shared" si="2"/>
        <v>30</v>
      </c>
    </row>
    <row r="56" spans="1:13" ht="15.75" x14ac:dyDescent="0.25">
      <c r="A56" s="7">
        <v>8</v>
      </c>
      <c r="B56" s="8" t="s">
        <v>20</v>
      </c>
      <c r="C56" s="9">
        <v>21</v>
      </c>
      <c r="D56" s="38">
        <f>'22'!D56+'23'!D56+'24'!D56+'25'!D56</f>
        <v>13</v>
      </c>
      <c r="E56" s="38">
        <f>'22'!E56+'23'!E56+'24'!E56+'25'!E56</f>
        <v>0</v>
      </c>
      <c r="F56" s="38">
        <f>'22'!F56+'23'!F56+'24'!F56+'25'!F56</f>
        <v>8</v>
      </c>
      <c r="G56" s="38">
        <f>'22'!G56+'23'!G56+'24'!G56+'25'!G56</f>
        <v>0</v>
      </c>
      <c r="H56" s="38">
        <f>'22'!H56+'23'!H56+'24'!H56+'25'!H56</f>
        <v>1</v>
      </c>
      <c r="I56" s="38">
        <f>'22'!I56+'23'!I56+'24'!I56+'25'!I56</f>
        <v>0</v>
      </c>
      <c r="J56" s="38">
        <f>'22'!J56+'23'!J56+'24'!J56+'25'!J56</f>
        <v>0</v>
      </c>
      <c r="K56" s="38">
        <f>'22'!K56+'23'!K56+'24'!K56+'25'!K56</f>
        <v>0</v>
      </c>
      <c r="L56" s="100">
        <f t="shared" si="2"/>
        <v>22</v>
      </c>
    </row>
    <row r="57" spans="1:13" ht="15.75" x14ac:dyDescent="0.25">
      <c r="A57" s="7">
        <v>9</v>
      </c>
      <c r="B57" s="8" t="s">
        <v>21</v>
      </c>
      <c r="C57" s="9">
        <v>21</v>
      </c>
      <c r="D57" s="38">
        <f>'22'!D57+'23'!D57+'24'!D57+'25'!D57</f>
        <v>9</v>
      </c>
      <c r="E57" s="38">
        <f>'22'!E57+'23'!E57+'24'!E57+'25'!E57</f>
        <v>0</v>
      </c>
      <c r="F57" s="38">
        <f>'22'!F57+'23'!F57+'24'!F57+'25'!F57</f>
        <v>4</v>
      </c>
      <c r="G57" s="38">
        <f>'22'!G57+'23'!G57+'24'!G57+'25'!G57</f>
        <v>0</v>
      </c>
      <c r="H57" s="38">
        <f>'22'!H57+'23'!H57+'24'!H57+'25'!H57</f>
        <v>3</v>
      </c>
      <c r="I57" s="38">
        <f>'22'!I57+'23'!I57+'24'!I57+'25'!I57</f>
        <v>0</v>
      </c>
      <c r="J57" s="38">
        <f>'22'!J57+'23'!J57+'24'!J57+'25'!J57</f>
        <v>0</v>
      </c>
      <c r="K57" s="38">
        <f>'22'!K57+'23'!K57+'24'!K57+'25'!K57</f>
        <v>0</v>
      </c>
      <c r="L57" s="100">
        <f t="shared" si="2"/>
        <v>16</v>
      </c>
    </row>
    <row r="58" spans="1:13" ht="15.75" x14ac:dyDescent="0.25">
      <c r="A58" s="7">
        <v>10</v>
      </c>
      <c r="B58" s="8" t="s">
        <v>22</v>
      </c>
      <c r="C58" s="9">
        <v>21</v>
      </c>
      <c r="D58" s="38">
        <f>'22'!D58+'23'!D58+'24'!D58+'25'!D58</f>
        <v>17</v>
      </c>
      <c r="E58" s="38">
        <f>'22'!E58+'23'!E58+'24'!E58+'25'!E58</f>
        <v>0</v>
      </c>
      <c r="F58" s="38">
        <f>'22'!F58+'23'!F58+'24'!F58+'25'!F58</f>
        <v>7</v>
      </c>
      <c r="G58" s="38">
        <f>'22'!G58+'23'!G58+'24'!G58+'25'!G58</f>
        <v>0</v>
      </c>
      <c r="H58" s="38">
        <f>'22'!H58+'23'!H58+'24'!H58+'25'!H58</f>
        <v>1</v>
      </c>
      <c r="I58" s="38">
        <f>'22'!I58+'23'!I58+'24'!I58+'25'!I58</f>
        <v>0</v>
      </c>
      <c r="J58" s="38">
        <f>'22'!J58+'23'!J58+'24'!J58+'25'!J58</f>
        <v>0</v>
      </c>
      <c r="K58" s="38">
        <f>'22'!K58+'23'!K58+'24'!K58+'25'!K58</f>
        <v>0</v>
      </c>
      <c r="L58" s="100">
        <f t="shared" si="2"/>
        <v>25</v>
      </c>
    </row>
    <row r="59" spans="1:13" ht="15.75" x14ac:dyDescent="0.25">
      <c r="A59" s="7">
        <v>11</v>
      </c>
      <c r="B59" s="8" t="s">
        <v>23</v>
      </c>
      <c r="C59" s="9">
        <v>21</v>
      </c>
      <c r="D59" s="38">
        <f>'22'!D59+'23'!D59+'24'!D59+'25'!D59</f>
        <v>0</v>
      </c>
      <c r="E59" s="38">
        <f>'22'!E59+'23'!E59+'24'!E59+'25'!E59</f>
        <v>0</v>
      </c>
      <c r="F59" s="38">
        <f>'22'!F59+'23'!F59+'24'!F59+'25'!F59</f>
        <v>0</v>
      </c>
      <c r="G59" s="38">
        <f>'22'!G59+'23'!G59+'24'!G59+'25'!G59</f>
        <v>0</v>
      </c>
      <c r="H59" s="38">
        <f>'22'!H59+'23'!H59+'24'!H59+'25'!H59</f>
        <v>0</v>
      </c>
      <c r="I59" s="38">
        <f>'22'!I59+'23'!I59+'24'!I59+'25'!I59</f>
        <v>0</v>
      </c>
      <c r="J59" s="38">
        <f>'22'!J59+'23'!J59+'24'!J59+'25'!J59</f>
        <v>0</v>
      </c>
      <c r="K59" s="38">
        <f>'22'!K59+'23'!K59+'24'!K59+'25'!K59</f>
        <v>0</v>
      </c>
      <c r="L59" s="100">
        <f t="shared" si="2"/>
        <v>0</v>
      </c>
    </row>
    <row r="60" spans="1:13" ht="15.75" x14ac:dyDescent="0.25">
      <c r="A60" s="7">
        <v>12</v>
      </c>
      <c r="B60" s="8" t="s">
        <v>24</v>
      </c>
      <c r="C60" s="9">
        <v>21</v>
      </c>
      <c r="D60" s="38">
        <f>'22'!D60+'23'!D60+'24'!D60+'25'!D60</f>
        <v>16</v>
      </c>
      <c r="E60" s="38">
        <f>'22'!E60+'23'!E60+'24'!E60+'25'!E60</f>
        <v>0</v>
      </c>
      <c r="F60" s="38">
        <f>'22'!F60+'23'!F60+'24'!F60+'25'!F60</f>
        <v>9</v>
      </c>
      <c r="G60" s="38">
        <f>'22'!G60+'23'!G60+'24'!G60+'25'!G60</f>
        <v>0</v>
      </c>
      <c r="H60" s="38">
        <f>'22'!H60+'23'!H60+'24'!H60+'25'!H60</f>
        <v>0</v>
      </c>
      <c r="I60" s="38">
        <f>'22'!I60+'23'!I60+'24'!I60+'25'!I60</f>
        <v>0</v>
      </c>
      <c r="J60" s="38">
        <f>'22'!J60+'23'!J60+'24'!J60+'25'!J60</f>
        <v>0</v>
      </c>
      <c r="K60" s="38">
        <f>'22'!K60+'23'!K60+'24'!K60+'25'!K60</f>
        <v>0</v>
      </c>
      <c r="L60" s="100">
        <f t="shared" si="2"/>
        <v>25</v>
      </c>
    </row>
    <row r="61" spans="1:13" ht="15.75" x14ac:dyDescent="0.25">
      <c r="A61" s="7">
        <v>13</v>
      </c>
      <c r="B61" s="8" t="s">
        <v>25</v>
      </c>
      <c r="C61" s="9">
        <v>21</v>
      </c>
      <c r="D61" s="38">
        <f>'22'!D61+'23'!D61+'24'!D61+'25'!D61</f>
        <v>29</v>
      </c>
      <c r="E61" s="38">
        <f>'22'!E61+'23'!E61+'24'!E61+'25'!E61</f>
        <v>1</v>
      </c>
      <c r="F61" s="38">
        <f>'22'!F61+'23'!F61+'24'!F61+'25'!F61</f>
        <v>16</v>
      </c>
      <c r="G61" s="38">
        <f>'22'!G61+'23'!G61+'24'!G61+'25'!G61</f>
        <v>1</v>
      </c>
      <c r="H61" s="38">
        <f>'22'!H61+'23'!H61+'24'!H61+'25'!H61</f>
        <v>2</v>
      </c>
      <c r="I61" s="38">
        <f>'22'!I61+'23'!I61+'24'!I61+'25'!I61</f>
        <v>0</v>
      </c>
      <c r="J61" s="38">
        <f>'22'!J61+'23'!J61+'24'!J61+'25'!J61</f>
        <v>0</v>
      </c>
      <c r="K61" s="38">
        <f>'22'!K61+'23'!K61+'24'!K61+'25'!K61</f>
        <v>0</v>
      </c>
      <c r="L61" s="100">
        <f t="shared" si="2"/>
        <v>49</v>
      </c>
    </row>
    <row r="62" spans="1:13" ht="15.75" x14ac:dyDescent="0.25">
      <c r="A62" s="7">
        <v>14</v>
      </c>
      <c r="B62" s="8" t="s">
        <v>26</v>
      </c>
      <c r="C62" s="9">
        <v>21</v>
      </c>
      <c r="D62" s="38">
        <f>'22'!D62+'23'!D62+'24'!D62+'25'!D62</f>
        <v>62</v>
      </c>
      <c r="E62" s="38">
        <f>'22'!E62+'23'!E62+'24'!E62+'25'!E62</f>
        <v>0</v>
      </c>
      <c r="F62" s="38">
        <f>'22'!F62+'23'!F62+'24'!F62+'25'!F62</f>
        <v>32</v>
      </c>
      <c r="G62" s="38">
        <f>'22'!G62+'23'!G62+'24'!G62+'25'!G62</f>
        <v>2</v>
      </c>
      <c r="H62" s="38">
        <f>'22'!H62+'23'!H62+'24'!H62+'25'!H62</f>
        <v>0</v>
      </c>
      <c r="I62" s="38">
        <f>'22'!I62+'23'!I62+'24'!I62+'25'!I62</f>
        <v>0</v>
      </c>
      <c r="J62" s="38">
        <f>'22'!J62+'23'!J62+'24'!J62+'25'!J62</f>
        <v>0</v>
      </c>
      <c r="K62" s="38">
        <f>'22'!K62+'23'!K62+'24'!K62+'25'!K62</f>
        <v>0</v>
      </c>
      <c r="L62" s="100">
        <f t="shared" si="2"/>
        <v>96</v>
      </c>
    </row>
    <row r="63" spans="1:13" ht="15.75" x14ac:dyDescent="0.25">
      <c r="A63" s="7">
        <v>15</v>
      </c>
      <c r="B63" s="8" t="s">
        <v>27</v>
      </c>
      <c r="C63" s="9">
        <v>21</v>
      </c>
      <c r="D63" s="38">
        <f>'22'!D63+'23'!D63+'24'!D63+'25'!D63</f>
        <v>27</v>
      </c>
      <c r="E63" s="38">
        <f>'22'!E63+'23'!E63+'24'!E63+'25'!E63</f>
        <v>0</v>
      </c>
      <c r="F63" s="38">
        <f>'22'!F63+'23'!F63+'24'!F63+'25'!F63</f>
        <v>22</v>
      </c>
      <c r="G63" s="38">
        <f>'22'!G63+'23'!G63+'24'!G63+'25'!G63</f>
        <v>0</v>
      </c>
      <c r="H63" s="38">
        <f>'22'!H63+'23'!H63+'24'!H63+'25'!H63</f>
        <v>2</v>
      </c>
      <c r="I63" s="38">
        <f>'22'!I63+'23'!I63+'24'!I63+'25'!I63</f>
        <v>0</v>
      </c>
      <c r="J63" s="38">
        <f>'22'!J63+'23'!J63+'24'!J63+'25'!J63</f>
        <v>0</v>
      </c>
      <c r="K63" s="38">
        <f>'22'!K63+'23'!K63+'24'!K63+'25'!K63</f>
        <v>0</v>
      </c>
      <c r="L63" s="100">
        <f t="shared" si="2"/>
        <v>51</v>
      </c>
    </row>
    <row r="64" spans="1:13" ht="15.75" x14ac:dyDescent="0.25">
      <c r="A64" s="7">
        <v>16</v>
      </c>
      <c r="B64" s="8" t="s">
        <v>28</v>
      </c>
      <c r="C64" s="9">
        <v>21</v>
      </c>
      <c r="D64" s="38">
        <f>'22'!D64+'23'!D64+'24'!D64+'25'!D64</f>
        <v>10</v>
      </c>
      <c r="E64" s="38">
        <f>'22'!E64+'23'!E64+'24'!E64+'25'!E64</f>
        <v>1</v>
      </c>
      <c r="F64" s="38">
        <f>'22'!F64+'23'!F64+'24'!F64+'25'!F64</f>
        <v>6</v>
      </c>
      <c r="G64" s="38">
        <f>'22'!G64+'23'!G64+'24'!G64+'25'!G64</f>
        <v>0</v>
      </c>
      <c r="H64" s="38">
        <f>'22'!H64+'23'!H64+'24'!H64+'25'!H64</f>
        <v>0</v>
      </c>
      <c r="I64" s="38">
        <f>'22'!I64+'23'!I64+'24'!I64+'25'!I64</f>
        <v>0</v>
      </c>
      <c r="J64" s="38">
        <f>'22'!J64+'23'!J64+'24'!J64+'25'!J64</f>
        <v>0</v>
      </c>
      <c r="K64" s="38">
        <f>'22'!K64+'23'!K64+'24'!K64+'25'!K64</f>
        <v>0</v>
      </c>
      <c r="L64" s="100">
        <f t="shared" si="2"/>
        <v>17</v>
      </c>
    </row>
    <row r="65" spans="1:12" ht="15.75" x14ac:dyDescent="0.25">
      <c r="A65" s="7">
        <v>17</v>
      </c>
      <c r="B65" s="8" t="s">
        <v>29</v>
      </c>
      <c r="C65" s="9">
        <v>21</v>
      </c>
      <c r="D65" s="38">
        <f>'22'!D65+'23'!D65+'24'!D65+'25'!D65</f>
        <v>15</v>
      </c>
      <c r="E65" s="38">
        <f>'22'!E65+'23'!E65+'24'!E65+'25'!E65</f>
        <v>0</v>
      </c>
      <c r="F65" s="38">
        <f>'22'!F65+'23'!F65+'24'!F65+'25'!F65</f>
        <v>10</v>
      </c>
      <c r="G65" s="38">
        <f>'22'!G65+'23'!G65+'24'!G65+'25'!G65</f>
        <v>0</v>
      </c>
      <c r="H65" s="38">
        <f>'22'!H65+'23'!H65+'24'!H65+'25'!H65</f>
        <v>0</v>
      </c>
      <c r="I65" s="38">
        <f>'22'!I65+'23'!I65+'24'!I65+'25'!I65</f>
        <v>0</v>
      </c>
      <c r="J65" s="38">
        <f>'22'!J65+'23'!J65+'24'!J65+'25'!J65</f>
        <v>0</v>
      </c>
      <c r="K65" s="38">
        <f>'22'!K65+'23'!K65+'24'!K65+'25'!K65</f>
        <v>0</v>
      </c>
      <c r="L65" s="100">
        <f t="shared" si="2"/>
        <v>25</v>
      </c>
    </row>
    <row r="66" spans="1:12" ht="15.75" x14ac:dyDescent="0.25">
      <c r="A66" s="7">
        <v>18</v>
      </c>
      <c r="B66" s="8" t="s">
        <v>30</v>
      </c>
      <c r="C66" s="9">
        <v>21</v>
      </c>
      <c r="D66" s="38">
        <f>'22'!D66+'23'!D66+'24'!D66+'25'!D66</f>
        <v>9</v>
      </c>
      <c r="E66" s="38">
        <f>'22'!E66+'23'!E66+'24'!E66+'25'!E66</f>
        <v>0</v>
      </c>
      <c r="F66" s="38">
        <f>'22'!F66+'23'!F66+'24'!F66+'25'!F66</f>
        <v>1</v>
      </c>
      <c r="G66" s="38">
        <f>'22'!G66+'23'!G66+'24'!G66+'25'!G66</f>
        <v>0</v>
      </c>
      <c r="H66" s="38">
        <f>'22'!H66+'23'!H66+'24'!H66+'25'!H66</f>
        <v>0</v>
      </c>
      <c r="I66" s="38">
        <f>'22'!I66+'23'!I66+'24'!I66+'25'!I66</f>
        <v>0</v>
      </c>
      <c r="J66" s="38">
        <f>'22'!J66+'23'!J66+'24'!J66+'25'!J66</f>
        <v>0</v>
      </c>
      <c r="K66" s="38">
        <f>'22'!K66+'23'!K66+'24'!K66+'25'!K66</f>
        <v>0</v>
      </c>
      <c r="L66" s="100">
        <f t="shared" si="2"/>
        <v>10</v>
      </c>
    </row>
    <row r="67" spans="1:12" ht="15.75" x14ac:dyDescent="0.25">
      <c r="A67" s="7">
        <v>19</v>
      </c>
      <c r="B67" s="8" t="s">
        <v>31</v>
      </c>
      <c r="C67" s="9">
        <v>21</v>
      </c>
      <c r="D67" s="38">
        <f>'22'!D67+'23'!D67+'24'!D67+'25'!D67</f>
        <v>28</v>
      </c>
      <c r="E67" s="38">
        <f>'22'!E67+'23'!E67+'24'!E67+'25'!E67</f>
        <v>1</v>
      </c>
      <c r="F67" s="38">
        <f>'22'!F67+'23'!F67+'24'!F67+'25'!F67</f>
        <v>19</v>
      </c>
      <c r="G67" s="38">
        <f>'22'!G67+'23'!G67+'24'!G67+'25'!G67</f>
        <v>0</v>
      </c>
      <c r="H67" s="38">
        <f>'22'!H67+'23'!H67+'24'!H67+'25'!H67</f>
        <v>2</v>
      </c>
      <c r="I67" s="38">
        <f>'22'!I67+'23'!I67+'24'!I67+'25'!I67</f>
        <v>0</v>
      </c>
      <c r="J67" s="38">
        <f>'22'!J67+'23'!J67+'24'!J67+'25'!J67</f>
        <v>0</v>
      </c>
      <c r="K67" s="38">
        <f>'22'!K67+'23'!K67+'24'!K67+'25'!K67</f>
        <v>0</v>
      </c>
      <c r="L67" s="100">
        <f t="shared" si="2"/>
        <v>50</v>
      </c>
    </row>
    <row r="68" spans="1:12" ht="15.75" x14ac:dyDescent="0.25">
      <c r="A68" s="7">
        <v>20</v>
      </c>
      <c r="B68" s="8" t="s">
        <v>32</v>
      </c>
      <c r="C68" s="9">
        <v>21</v>
      </c>
      <c r="D68" s="38">
        <f>'22'!D68+'23'!D68+'24'!D68+'25'!D68</f>
        <v>11</v>
      </c>
      <c r="E68" s="38">
        <f>'22'!E68+'23'!E68+'24'!E68+'25'!E68</f>
        <v>0</v>
      </c>
      <c r="F68" s="38">
        <f>'22'!F68+'23'!F68+'24'!F68+'25'!F68</f>
        <v>6</v>
      </c>
      <c r="G68" s="38">
        <f>'22'!G68+'23'!G68+'24'!G68+'25'!G68</f>
        <v>0</v>
      </c>
      <c r="H68" s="38">
        <f>'22'!H68+'23'!H68+'24'!H68+'25'!H68</f>
        <v>0</v>
      </c>
      <c r="I68" s="38">
        <f>'22'!I68+'23'!I68+'24'!I68+'25'!I68</f>
        <v>0</v>
      </c>
      <c r="J68" s="38">
        <f>'22'!J68+'23'!J68+'24'!J68+'25'!J68</f>
        <v>0</v>
      </c>
      <c r="K68" s="38">
        <f>'22'!K68+'23'!K68+'24'!K68+'25'!K68</f>
        <v>0</v>
      </c>
      <c r="L68" s="100">
        <f t="shared" si="2"/>
        <v>17</v>
      </c>
    </row>
    <row r="69" spans="1:12" ht="15.75" x14ac:dyDescent="0.25">
      <c r="A69" s="7">
        <v>21</v>
      </c>
      <c r="B69" s="8" t="s">
        <v>33</v>
      </c>
      <c r="C69" s="9">
        <v>21</v>
      </c>
      <c r="D69" s="38">
        <f>'22'!D69+'23'!D69+'24'!D69+'25'!D69</f>
        <v>6</v>
      </c>
      <c r="E69" s="38">
        <f>'22'!E69+'23'!E69+'24'!E69+'25'!E69</f>
        <v>0</v>
      </c>
      <c r="F69" s="38">
        <f>'22'!F69+'23'!F69+'24'!F69+'25'!F69</f>
        <v>4</v>
      </c>
      <c r="G69" s="38">
        <f>'22'!G69+'23'!G69+'24'!G69+'25'!G69</f>
        <v>0</v>
      </c>
      <c r="H69" s="38">
        <f>'22'!H69+'23'!H69+'24'!H69+'25'!H69</f>
        <v>4</v>
      </c>
      <c r="I69" s="38">
        <f>'22'!I69+'23'!I69+'24'!I69+'25'!I69</f>
        <v>0</v>
      </c>
      <c r="J69" s="38">
        <f>'22'!J69+'23'!J69+'24'!J69+'25'!J69</f>
        <v>0</v>
      </c>
      <c r="K69" s="38">
        <f>'22'!K69+'23'!K69+'24'!K69+'25'!K69</f>
        <v>0</v>
      </c>
      <c r="L69" s="100">
        <f t="shared" si="2"/>
        <v>14</v>
      </c>
    </row>
    <row r="70" spans="1:12" ht="15.75" x14ac:dyDescent="0.25">
      <c r="A70" s="7">
        <v>22</v>
      </c>
      <c r="B70" s="8" t="s">
        <v>34</v>
      </c>
      <c r="C70" s="9">
        <v>21</v>
      </c>
      <c r="D70" s="38">
        <f>'22'!D70+'23'!D70+'24'!D70+'25'!D70</f>
        <v>8</v>
      </c>
      <c r="E70" s="38">
        <f>'22'!E70+'23'!E70+'24'!E70+'25'!E70</f>
        <v>0</v>
      </c>
      <c r="F70" s="38">
        <f>'22'!F70+'23'!F70+'24'!F70+'25'!F70</f>
        <v>4</v>
      </c>
      <c r="G70" s="38">
        <f>'22'!G70+'23'!G70+'24'!G70+'25'!G70</f>
        <v>0</v>
      </c>
      <c r="H70" s="38">
        <f>'22'!H70+'23'!H70+'24'!H70+'25'!H70</f>
        <v>0</v>
      </c>
      <c r="I70" s="38">
        <f>'22'!I70+'23'!I70+'24'!I70+'25'!I70</f>
        <v>0</v>
      </c>
      <c r="J70" s="38">
        <f>'22'!J70+'23'!J70+'24'!J70+'25'!J70</f>
        <v>0</v>
      </c>
      <c r="K70" s="38">
        <f>'22'!K70+'23'!K70+'24'!K70+'25'!K70</f>
        <v>0</v>
      </c>
      <c r="L70" s="100">
        <f t="shared" si="2"/>
        <v>12</v>
      </c>
    </row>
    <row r="71" spans="1:12" ht="15.75" x14ac:dyDescent="0.25">
      <c r="A71" s="7">
        <v>23</v>
      </c>
      <c r="B71" s="8" t="s">
        <v>35</v>
      </c>
      <c r="C71" s="9">
        <v>21</v>
      </c>
      <c r="D71" s="38">
        <f>'22'!D71+'23'!D71+'24'!D71+'25'!D71</f>
        <v>5</v>
      </c>
      <c r="E71" s="38">
        <f>'22'!E71+'23'!E71+'24'!E71+'25'!E71</f>
        <v>0</v>
      </c>
      <c r="F71" s="38">
        <f>'22'!F71+'23'!F71+'24'!F71+'25'!F71</f>
        <v>1</v>
      </c>
      <c r="G71" s="38">
        <f>'22'!G71+'23'!G71+'24'!G71+'25'!G71</f>
        <v>0</v>
      </c>
      <c r="H71" s="38">
        <f>'22'!H71+'23'!H71+'24'!H71+'25'!H71</f>
        <v>0</v>
      </c>
      <c r="I71" s="38">
        <f>'22'!I71+'23'!I71+'24'!I71+'25'!I71</f>
        <v>0</v>
      </c>
      <c r="J71" s="38">
        <f>'22'!J71+'23'!J71+'24'!J71+'25'!J71</f>
        <v>0</v>
      </c>
      <c r="K71" s="38">
        <f>'22'!K71+'23'!K71+'24'!K71+'25'!K71</f>
        <v>0</v>
      </c>
      <c r="L71" s="100">
        <f t="shared" si="2"/>
        <v>6</v>
      </c>
    </row>
    <row r="72" spans="1:12" ht="15.75" x14ac:dyDescent="0.25">
      <c r="A72" s="7">
        <v>24</v>
      </c>
      <c r="B72" s="8" t="s">
        <v>36</v>
      </c>
      <c r="C72" s="9">
        <v>21</v>
      </c>
      <c r="D72" s="38">
        <f>'22'!D72+'23'!D72+'24'!D72+'25'!D72</f>
        <v>14</v>
      </c>
      <c r="E72" s="38">
        <f>'22'!E72+'23'!E72+'24'!E72+'25'!E72</f>
        <v>2</v>
      </c>
      <c r="F72" s="38">
        <f>'22'!F72+'23'!F72+'24'!F72+'25'!F72</f>
        <v>7</v>
      </c>
      <c r="G72" s="38">
        <f>'22'!G72+'23'!G72+'24'!G72+'25'!G72</f>
        <v>0</v>
      </c>
      <c r="H72" s="38">
        <f>'22'!H72+'23'!H72+'24'!H72+'25'!H72</f>
        <v>2</v>
      </c>
      <c r="I72" s="38">
        <f>'22'!I72+'23'!I72+'24'!I72+'25'!I72</f>
        <v>0</v>
      </c>
      <c r="J72" s="38">
        <f>'22'!J72+'23'!J72+'24'!J72+'25'!J72</f>
        <v>0</v>
      </c>
      <c r="K72" s="38">
        <f>'22'!K72+'23'!K72+'24'!K72+'25'!K72</f>
        <v>0</v>
      </c>
      <c r="L72" s="100">
        <f t="shared" si="2"/>
        <v>25</v>
      </c>
    </row>
    <row r="73" spans="1:12" ht="15.75" x14ac:dyDescent="0.25">
      <c r="A73" s="7">
        <v>25</v>
      </c>
      <c r="B73" s="18" t="s">
        <v>37</v>
      </c>
      <c r="C73" s="19">
        <v>21</v>
      </c>
      <c r="D73" s="38">
        <f>'22'!D73+'23'!D73+'24'!D73+'25'!D73</f>
        <v>29</v>
      </c>
      <c r="E73" s="38">
        <f>'22'!E73+'23'!E73+'24'!E73+'25'!E73</f>
        <v>1</v>
      </c>
      <c r="F73" s="38">
        <f>'22'!F73+'23'!F73+'24'!F73+'25'!F73</f>
        <v>12</v>
      </c>
      <c r="G73" s="38">
        <f>'22'!G73+'23'!G73+'24'!G73+'25'!G73</f>
        <v>0</v>
      </c>
      <c r="H73" s="38">
        <f>'22'!H73+'23'!H73+'24'!H73+'25'!H73</f>
        <v>0</v>
      </c>
      <c r="I73" s="38">
        <f>'22'!I73+'23'!I73+'24'!I73+'25'!I73</f>
        <v>0</v>
      </c>
      <c r="J73" s="38">
        <f>'22'!J73+'23'!J73+'24'!J73+'25'!J73</f>
        <v>0</v>
      </c>
      <c r="K73" s="38">
        <f>'22'!K73+'23'!K73+'24'!K73+'25'!K73</f>
        <v>0</v>
      </c>
      <c r="L73" s="100">
        <f t="shared" si="2"/>
        <v>42</v>
      </c>
    </row>
    <row r="74" spans="1:12" ht="15.75" x14ac:dyDescent="0.25">
      <c r="A74" s="7">
        <v>26</v>
      </c>
      <c r="B74" s="8" t="s">
        <v>38</v>
      </c>
      <c r="C74" s="22">
        <v>21</v>
      </c>
      <c r="D74" s="38">
        <f>'22'!D74+'23'!D74+'24'!D74+'25'!D74</f>
        <v>2</v>
      </c>
      <c r="E74" s="38">
        <f>'22'!E74+'23'!E74+'24'!E74+'25'!E74</f>
        <v>0</v>
      </c>
      <c r="F74" s="38">
        <f>'22'!F74+'23'!F74+'24'!F74+'25'!F74</f>
        <v>1</v>
      </c>
      <c r="G74" s="38">
        <f>'22'!G74+'23'!G74+'24'!G74+'25'!G74</f>
        <v>0</v>
      </c>
      <c r="H74" s="38">
        <f>'22'!H74+'23'!H74+'24'!H74+'25'!H74</f>
        <v>0</v>
      </c>
      <c r="I74" s="38">
        <f>'22'!I74+'23'!I74+'24'!I74+'25'!I74</f>
        <v>0</v>
      </c>
      <c r="J74" s="38">
        <f>'22'!J74+'23'!J74+'24'!J74+'25'!J74</f>
        <v>0</v>
      </c>
      <c r="K74" s="38">
        <f>'22'!K74+'23'!K74+'24'!K74+'25'!K74</f>
        <v>0</v>
      </c>
      <c r="L74" s="100">
        <f t="shared" si="2"/>
        <v>3</v>
      </c>
    </row>
    <row r="75" spans="1:12" ht="15.75" x14ac:dyDescent="0.25">
      <c r="A75" s="7">
        <v>27</v>
      </c>
      <c r="B75" s="18" t="s">
        <v>39</v>
      </c>
      <c r="C75" s="22">
        <v>21</v>
      </c>
      <c r="D75" s="38">
        <f>'22'!D75+'23'!D75+'24'!D75+'25'!D75</f>
        <v>0</v>
      </c>
      <c r="E75" s="38">
        <f>'22'!E75+'23'!E75+'24'!E75+'25'!E75</f>
        <v>0</v>
      </c>
      <c r="F75" s="38">
        <f>'22'!F75+'23'!F75+'24'!F75+'25'!F75</f>
        <v>0</v>
      </c>
      <c r="G75" s="38">
        <f>'22'!G75+'23'!G75+'24'!G75+'25'!G75</f>
        <v>0</v>
      </c>
      <c r="H75" s="38">
        <f>'22'!H75+'23'!H75+'24'!H75+'25'!H75</f>
        <v>0</v>
      </c>
      <c r="I75" s="38">
        <f>'22'!I75+'23'!I75+'24'!I75+'25'!I75</f>
        <v>0</v>
      </c>
      <c r="J75" s="38">
        <f>'22'!J75+'23'!J75+'24'!J75+'25'!J75</f>
        <v>0</v>
      </c>
      <c r="K75" s="38">
        <f>'22'!K75+'23'!K75+'24'!K75+'25'!K75</f>
        <v>0</v>
      </c>
      <c r="L75" s="100">
        <f t="shared" si="2"/>
        <v>0</v>
      </c>
    </row>
    <row r="76" spans="1:12" ht="15.75" x14ac:dyDescent="0.25">
      <c r="A76" s="7">
        <v>28</v>
      </c>
      <c r="B76" s="18" t="s">
        <v>40</v>
      </c>
      <c r="C76" s="22">
        <v>21</v>
      </c>
      <c r="D76" s="38">
        <f>'22'!D76+'23'!D76+'24'!D76+'25'!D76</f>
        <v>0</v>
      </c>
      <c r="E76" s="38">
        <f>'22'!E76+'23'!E76+'24'!E76+'25'!E76</f>
        <v>0</v>
      </c>
      <c r="F76" s="38">
        <f>'22'!F76+'23'!F76+'24'!F76+'25'!F76</f>
        <v>0</v>
      </c>
      <c r="G76" s="38">
        <f>'22'!G76+'23'!G76+'24'!G76+'25'!G76</f>
        <v>0</v>
      </c>
      <c r="H76" s="38">
        <f>'22'!H76+'23'!H76+'24'!H76+'25'!H76</f>
        <v>0</v>
      </c>
      <c r="I76" s="38">
        <f>'22'!I76+'23'!I76+'24'!I76+'25'!I76</f>
        <v>0</v>
      </c>
      <c r="J76" s="38">
        <f>'22'!J76+'23'!J76+'24'!J76+'25'!J76</f>
        <v>0</v>
      </c>
      <c r="K76" s="38">
        <f>'22'!K76+'23'!K76+'24'!K76+'25'!K76</f>
        <v>0</v>
      </c>
      <c r="L76" s="100">
        <f t="shared" si="2"/>
        <v>0</v>
      </c>
    </row>
    <row r="77" spans="1:12" ht="15.75" x14ac:dyDescent="0.25">
      <c r="A77" s="40">
        <v>29</v>
      </c>
      <c r="B77" s="18" t="s">
        <v>41</v>
      </c>
      <c r="C77" s="25">
        <v>21</v>
      </c>
      <c r="D77" s="38">
        <f>'22'!D77+'23'!D77+'24'!D77+'25'!D77</f>
        <v>0</v>
      </c>
      <c r="E77" s="38">
        <f>'22'!E77+'23'!E77+'24'!E77+'25'!E77</f>
        <v>0</v>
      </c>
      <c r="F77" s="38">
        <f>'22'!F77+'23'!F77+'24'!F77+'25'!F77</f>
        <v>0</v>
      </c>
      <c r="G77" s="38">
        <f>'22'!G77+'23'!G77+'24'!G77+'25'!G77</f>
        <v>0</v>
      </c>
      <c r="H77" s="38">
        <f>'22'!H77+'23'!H77+'24'!H77+'25'!H77</f>
        <v>0</v>
      </c>
      <c r="I77" s="38">
        <f>'22'!I77+'23'!I77+'24'!I77+'25'!I77</f>
        <v>0</v>
      </c>
      <c r="J77" s="38">
        <f>'22'!J77+'23'!J77+'24'!J77+'25'!J77</f>
        <v>0</v>
      </c>
      <c r="K77" s="38">
        <f>'22'!K77+'23'!K77+'24'!K77+'25'!K77</f>
        <v>0</v>
      </c>
      <c r="L77" s="100">
        <f t="shared" si="2"/>
        <v>0</v>
      </c>
    </row>
    <row r="78" spans="1:12" ht="15.75" x14ac:dyDescent="0.25">
      <c r="A78" s="229" t="s">
        <v>42</v>
      </c>
      <c r="B78" s="229"/>
      <c r="C78" s="26">
        <v>21</v>
      </c>
      <c r="D78" s="32">
        <f t="shared" ref="D78:K78" si="3">SUM(D49:D77)</f>
        <v>480</v>
      </c>
      <c r="E78" s="33">
        <f t="shared" si="3"/>
        <v>10</v>
      </c>
      <c r="F78" s="32">
        <f t="shared" si="3"/>
        <v>248</v>
      </c>
      <c r="G78" s="33">
        <f t="shared" si="3"/>
        <v>3</v>
      </c>
      <c r="H78" s="32">
        <f t="shared" si="3"/>
        <v>19</v>
      </c>
      <c r="I78" s="33">
        <f t="shared" si="3"/>
        <v>0</v>
      </c>
      <c r="J78" s="32">
        <f t="shared" si="3"/>
        <v>0</v>
      </c>
      <c r="K78" s="33">
        <f t="shared" si="3"/>
        <v>0</v>
      </c>
      <c r="L78" s="101">
        <f>SUM(D78:K78)</f>
        <v>760</v>
      </c>
    </row>
    <row r="79" spans="1:12" ht="15.75" x14ac:dyDescent="0.25">
      <c r="A79" s="230" t="s">
        <v>43</v>
      </c>
      <c r="B79" s="231"/>
      <c r="C79" s="32">
        <v>21</v>
      </c>
      <c r="D79" s="32">
        <f>D49+D50+D51+D52+D53+D54+D55+D56+D57+D58+D59+D60+D61+D62+D63+D64+D65+D66+D67+D68+D69+D70+D71+D72+D73+D74+D75+D76+D77</f>
        <v>480</v>
      </c>
      <c r="E79" s="33">
        <f>E49+E50+E51+E52+E53+E54+E55+E56+E57+E58+E59+E60+E61+E62+E63+E64+E65+E66+E67+E68+E69+E70+E71+E72+E73+E74+E75+E76+++++++E77</f>
        <v>10</v>
      </c>
      <c r="F79" s="32">
        <f>F49+F50+F51+F52+F53+F54+F55+F56+F57+F58+F59+F60+F61+F62+F63+F64+F65+F66+F67+F68+F69+F70+F71+F72+F73+F74+F75+F76+F77</f>
        <v>248</v>
      </c>
      <c r="G79" s="33">
        <f>G49+G50+G51+G52+G53+G54+G55+G56+G57+G58+G59+G60+G61+G62+G63+G64+G65+G66+G67+G68+G69+G70+G71+G72+G73+G74+G75+G76+G77</f>
        <v>3</v>
      </c>
      <c r="H79" s="32">
        <f>H49+H50+H51+H52+H53+H54+H55+H56+H57+H58+H59+H60+H61+H62+H63+H64+H65+H66+H67+H68+H69+H70+H71+H72+H73+H74+H75+H77+H76</f>
        <v>19</v>
      </c>
      <c r="I79" s="33">
        <f>I49+I50+I51+I52+I53+I54+I55+I56+I57+I58+I59+I60+I61+I62+I63+I64+I65+I66+I67+I68+I69+I70+I71+I72+I73+I74+I75+I76+I77</f>
        <v>0</v>
      </c>
      <c r="J79" s="32">
        <f>J49+J50+J51+J52+J53+J54+J55+J56+J57+J58+J59+J60+J61+J62+J63+J64+J65+J66+J67+J68+J69+J70+J71+J72+J73+J74+J75+J76+J77</f>
        <v>0</v>
      </c>
      <c r="K79" s="33">
        <f>K49+K50+K51+K52+K53+K54+K55+K56+K57+K58+K59+K60+K61+K62+K63+K64+K65+K66+K67+K68+K69+K70+K71+K72+K73+K74+K76+K75+K77</f>
        <v>0</v>
      </c>
      <c r="L79" s="101">
        <f>SUM(D79:K79)</f>
        <v>760</v>
      </c>
    </row>
    <row r="81" spans="1:13" ht="15.75" x14ac:dyDescent="0.25">
      <c r="D81" s="171"/>
      <c r="E81" s="133"/>
      <c r="F81" s="133"/>
      <c r="G81" s="133"/>
      <c r="H81" s="133"/>
      <c r="I81" s="133"/>
      <c r="J81" s="133"/>
      <c r="K81" s="133"/>
      <c r="L81" s="133"/>
    </row>
    <row r="83" spans="1:13" x14ac:dyDescent="0.25">
      <c r="B83" s="2" t="s">
        <v>69</v>
      </c>
      <c r="C83" s="2"/>
      <c r="D83" s="2"/>
      <c r="E83" s="2"/>
    </row>
    <row r="84" spans="1:13" ht="15.75" thickBot="1" x14ac:dyDescent="0.3">
      <c r="A84" s="211" t="s">
        <v>46</v>
      </c>
      <c r="B84" s="211"/>
    </row>
    <row r="85" spans="1:13" ht="12.75" customHeight="1" x14ac:dyDescent="0.25">
      <c r="A85" s="212" t="s">
        <v>2</v>
      </c>
      <c r="B85" s="212" t="s">
        <v>3</v>
      </c>
      <c r="C85" s="212" t="s">
        <v>4</v>
      </c>
      <c r="D85" s="215" t="s">
        <v>5</v>
      </c>
      <c r="E85" s="216"/>
      <c r="F85" s="216"/>
      <c r="G85" s="216"/>
      <c r="H85" s="216"/>
      <c r="I85" s="216"/>
      <c r="J85" s="216"/>
      <c r="K85" s="217"/>
      <c r="L85" s="218" t="s">
        <v>6</v>
      </c>
    </row>
    <row r="86" spans="1:13" ht="21" customHeight="1" x14ac:dyDescent="0.25">
      <c r="A86" s="213"/>
      <c r="B86" s="213"/>
      <c r="C86" s="213"/>
      <c r="D86" s="221" t="s">
        <v>7</v>
      </c>
      <c r="E86" s="222"/>
      <c r="F86" s="222" t="s">
        <v>8</v>
      </c>
      <c r="G86" s="222"/>
      <c r="H86" s="222" t="s">
        <v>9</v>
      </c>
      <c r="I86" s="222"/>
      <c r="J86" s="222" t="s">
        <v>10</v>
      </c>
      <c r="K86" s="222"/>
      <c r="L86" s="219"/>
    </row>
    <row r="87" spans="1:13" ht="13.5" customHeight="1" thickBot="1" x14ac:dyDescent="0.3">
      <c r="A87" s="213"/>
      <c r="B87" s="213"/>
      <c r="C87" s="213"/>
      <c r="D87" s="223">
        <v>1</v>
      </c>
      <c r="E87" s="224"/>
      <c r="F87" s="224">
        <v>2</v>
      </c>
      <c r="G87" s="224"/>
      <c r="H87" s="224">
        <v>3</v>
      </c>
      <c r="I87" s="224"/>
      <c r="J87" s="224">
        <v>4</v>
      </c>
      <c r="K87" s="224"/>
      <c r="L87" s="220"/>
    </row>
    <row r="88" spans="1:13" ht="15.75" thickBot="1" x14ac:dyDescent="0.3">
      <c r="A88" s="214"/>
      <c r="B88" s="214"/>
      <c r="C88" s="214"/>
      <c r="D88" s="4" t="s">
        <v>11</v>
      </c>
      <c r="E88" s="5" t="s">
        <v>12</v>
      </c>
      <c r="F88" s="5" t="s">
        <v>11</v>
      </c>
      <c r="G88" s="5" t="s">
        <v>12</v>
      </c>
      <c r="H88" s="5" t="s">
        <v>11</v>
      </c>
      <c r="I88" s="5" t="s">
        <v>12</v>
      </c>
      <c r="J88" s="5" t="s">
        <v>11</v>
      </c>
      <c r="K88" s="5" t="s">
        <v>12</v>
      </c>
      <c r="L88" s="6"/>
    </row>
    <row r="89" spans="1:13" ht="15.75" x14ac:dyDescent="0.25">
      <c r="A89" s="7">
        <v>1</v>
      </c>
      <c r="B89" s="8" t="s">
        <v>13</v>
      </c>
      <c r="C89" s="9">
        <v>21</v>
      </c>
      <c r="D89" s="45">
        <f>'22'!D89+'23'!D89+'24'!D89+'25'!D89</f>
        <v>11</v>
      </c>
      <c r="E89" s="24">
        <f>'22'!E89+'23'!E89+'24'!E89+'25'!E89</f>
        <v>0</v>
      </c>
      <c r="F89" s="46">
        <f>'22'!F89+'23'!F89+'24'!F89+'25'!F89</f>
        <v>8</v>
      </c>
      <c r="G89" s="24">
        <f>'22'!G89+'23'!G89+'24'!G89+'25'!G89</f>
        <v>0</v>
      </c>
      <c r="H89" s="46">
        <f>'22'!H89+'23'!H89+'24'!H89+'25'!H89</f>
        <v>0</v>
      </c>
      <c r="I89" s="24">
        <f>'22'!I89+'23'!I89+'24'!I89+'25'!I89</f>
        <v>0</v>
      </c>
      <c r="J89" s="46">
        <f>'22'!J89+'23'!J89+'24'!J89+'25'!J89</f>
        <v>0</v>
      </c>
      <c r="K89" s="24">
        <f>'22'!K89+'23'!K89+'24'!K89+'25'!K89</f>
        <v>0</v>
      </c>
      <c r="L89" s="47">
        <f>SUM(D89:K89)</f>
        <v>19</v>
      </c>
    </row>
    <row r="90" spans="1:13" ht="15.75" x14ac:dyDescent="0.25">
      <c r="A90" s="7">
        <v>2</v>
      </c>
      <c r="B90" s="8" t="s">
        <v>14</v>
      </c>
      <c r="C90" s="9">
        <v>21</v>
      </c>
      <c r="D90" s="45">
        <f>'22'!D90+'23'!D90+'24'!D90+'25'!D90</f>
        <v>10</v>
      </c>
      <c r="E90" s="24">
        <f>'22'!E90+'23'!E90+'24'!E90+'25'!E90</f>
        <v>0</v>
      </c>
      <c r="F90" s="46">
        <f>'22'!F90+'23'!F90+'24'!F90+'25'!F90</f>
        <v>11</v>
      </c>
      <c r="G90" s="24">
        <f>'22'!G90+'23'!G90+'24'!G90+'25'!G90</f>
        <v>0</v>
      </c>
      <c r="H90" s="46">
        <f>'22'!H90+'23'!H90+'24'!H90+'25'!H90</f>
        <v>0</v>
      </c>
      <c r="I90" s="24">
        <f>'22'!I90+'23'!I90+'24'!I90+'25'!I90</f>
        <v>0</v>
      </c>
      <c r="J90" s="46">
        <f>'22'!J90+'23'!J90+'24'!J90+'25'!J90</f>
        <v>0</v>
      </c>
      <c r="K90" s="24">
        <f>'22'!K90+'23'!K90+'24'!K90+'25'!K90</f>
        <v>0</v>
      </c>
      <c r="L90" s="47">
        <f t="shared" ref="L90:L117" si="4">SUM(D90:K90)</f>
        <v>21</v>
      </c>
    </row>
    <row r="91" spans="1:13" ht="15.75" x14ac:dyDescent="0.25">
      <c r="A91" s="7">
        <v>3</v>
      </c>
      <c r="B91" s="8" t="s">
        <v>15</v>
      </c>
      <c r="C91" s="9">
        <v>21</v>
      </c>
      <c r="D91" s="45">
        <f>'22'!D91+'23'!D91+'24'!D91+'25'!D91</f>
        <v>40</v>
      </c>
      <c r="E91" s="24">
        <f>'22'!E91+'23'!E91+'24'!E91+'25'!E91</f>
        <v>0</v>
      </c>
      <c r="F91" s="46">
        <f>'22'!F91+'23'!F91+'24'!F91+'25'!F91</f>
        <v>18</v>
      </c>
      <c r="G91" s="24">
        <f>'22'!G91+'23'!G91+'24'!G91+'25'!G91</f>
        <v>0</v>
      </c>
      <c r="H91" s="46">
        <f>'22'!H91+'23'!H91+'24'!H91+'25'!H91</f>
        <v>2</v>
      </c>
      <c r="I91" s="24">
        <f>'22'!I91+'23'!I91+'24'!I91+'25'!I91</f>
        <v>0</v>
      </c>
      <c r="J91" s="46">
        <f>'22'!J91+'23'!J91+'24'!J91+'25'!J91</f>
        <v>0</v>
      </c>
      <c r="K91" s="24">
        <f>'22'!K91+'23'!K91+'24'!K91+'25'!K91</f>
        <v>0</v>
      </c>
      <c r="L91" s="47">
        <f t="shared" si="4"/>
        <v>60</v>
      </c>
    </row>
    <row r="92" spans="1:13" ht="15.75" x14ac:dyDescent="0.25">
      <c r="A92" s="7">
        <v>4</v>
      </c>
      <c r="B92" s="17" t="s">
        <v>16</v>
      </c>
      <c r="C92" s="9">
        <v>21</v>
      </c>
      <c r="D92" s="45">
        <f>'22'!D92+'23'!D92+'24'!D92+'25'!D92</f>
        <v>6</v>
      </c>
      <c r="E92" s="24">
        <f>'22'!E92+'23'!E92+'24'!E92+'25'!E92</f>
        <v>0</v>
      </c>
      <c r="F92" s="46">
        <f>'22'!F92+'23'!F92+'24'!F92+'25'!F92</f>
        <v>5</v>
      </c>
      <c r="G92" s="24">
        <f>'22'!G92+'23'!G92+'24'!G92+'25'!G92</f>
        <v>0</v>
      </c>
      <c r="H92" s="46">
        <f>'22'!H92+'23'!H92+'24'!H92+'25'!H92</f>
        <v>0</v>
      </c>
      <c r="I92" s="24">
        <f>'22'!I92+'23'!I92+'24'!I92+'25'!I92</f>
        <v>0</v>
      </c>
      <c r="J92" s="46">
        <f>'22'!J92+'23'!J92+'24'!J92+'25'!J92</f>
        <v>0</v>
      </c>
      <c r="K92" s="24">
        <f>'22'!K92+'23'!K92+'24'!K92+'25'!K92</f>
        <v>0</v>
      </c>
      <c r="L92" s="47">
        <f t="shared" si="4"/>
        <v>11</v>
      </c>
    </row>
    <row r="93" spans="1:13" ht="15.75" x14ac:dyDescent="0.25">
      <c r="A93" s="7">
        <v>5</v>
      </c>
      <c r="B93" s="8" t="s">
        <v>17</v>
      </c>
      <c r="C93" s="9">
        <v>21</v>
      </c>
      <c r="D93" s="45">
        <f>'22'!D93+'23'!D93+'24'!D93+'25'!D93</f>
        <v>13</v>
      </c>
      <c r="E93" s="24">
        <f>'22'!E93+'23'!E93+'24'!E93+'25'!E93</f>
        <v>0</v>
      </c>
      <c r="F93" s="46">
        <f>'22'!F93+'23'!F93+'24'!F93+'25'!F93</f>
        <v>8</v>
      </c>
      <c r="G93" s="24">
        <f>'22'!G93+'23'!G93+'24'!G93+'25'!G93</f>
        <v>0</v>
      </c>
      <c r="H93" s="46">
        <f>'22'!H93+'23'!H93+'24'!H93+'25'!H93</f>
        <v>0</v>
      </c>
      <c r="I93" s="24">
        <f>'22'!I93+'23'!I93+'24'!I93+'25'!I93</f>
        <v>0</v>
      </c>
      <c r="J93" s="46">
        <f>'22'!J93+'23'!J93+'24'!J93+'25'!J93</f>
        <v>0</v>
      </c>
      <c r="K93" s="24">
        <f>'22'!K93+'23'!K93+'24'!K93+'25'!K93</f>
        <v>0</v>
      </c>
      <c r="L93" s="47">
        <f t="shared" si="4"/>
        <v>21</v>
      </c>
    </row>
    <row r="94" spans="1:13" ht="15.75" x14ac:dyDescent="0.25">
      <c r="A94" s="7">
        <v>6</v>
      </c>
      <c r="B94" s="8" t="s">
        <v>18</v>
      </c>
      <c r="C94" s="9">
        <v>21</v>
      </c>
      <c r="D94" s="45">
        <f>'22'!D94+'23'!D94+'24'!D94+'25'!D94</f>
        <v>13</v>
      </c>
      <c r="E94" s="24">
        <f>'22'!E94+'23'!E94+'24'!E94+'25'!E94</f>
        <v>1</v>
      </c>
      <c r="F94" s="46">
        <f>'22'!F94+'23'!F94+'24'!F94+'25'!F94</f>
        <v>8</v>
      </c>
      <c r="G94" s="24">
        <f>'22'!G94+'23'!G94+'24'!G94+'25'!G94</f>
        <v>0</v>
      </c>
      <c r="H94" s="46">
        <f>'22'!H94+'23'!H94+'24'!H94+'25'!H94</f>
        <v>0</v>
      </c>
      <c r="I94" s="24">
        <f>'22'!I94+'23'!I94+'24'!I94+'25'!I94</f>
        <v>0</v>
      </c>
      <c r="J94" s="46">
        <f>'22'!J94+'23'!J94+'24'!J94+'25'!J94</f>
        <v>0</v>
      </c>
      <c r="K94" s="24">
        <f>'22'!K94+'23'!K94+'24'!K94+'25'!K94</f>
        <v>0</v>
      </c>
      <c r="L94" s="47">
        <f t="shared" si="4"/>
        <v>22</v>
      </c>
    </row>
    <row r="95" spans="1:13" ht="15.75" x14ac:dyDescent="0.25">
      <c r="A95" s="7">
        <v>7</v>
      </c>
      <c r="B95" s="8" t="s">
        <v>19</v>
      </c>
      <c r="C95" s="9">
        <v>21</v>
      </c>
      <c r="D95" s="45">
        <f>'22'!D95+'23'!D95+'24'!D95+'25'!D95</f>
        <v>21</v>
      </c>
      <c r="E95" s="24">
        <f>'22'!E95+'23'!E95+'24'!E95+'25'!E95</f>
        <v>0</v>
      </c>
      <c r="F95" s="46">
        <f>'22'!F95+'23'!F95+'24'!F95+'25'!F95</f>
        <v>9</v>
      </c>
      <c r="G95" s="24">
        <f>'22'!G95+'23'!G95+'24'!G95+'25'!G95</f>
        <v>0</v>
      </c>
      <c r="H95" s="46">
        <f>'22'!H95+'23'!H95+'24'!H95+'25'!H95</f>
        <v>0</v>
      </c>
      <c r="I95" s="24">
        <f>'22'!I95+'23'!I95+'24'!I95+'25'!I95</f>
        <v>0</v>
      </c>
      <c r="J95" s="46">
        <f>'22'!J95+'23'!J95+'24'!J95+'25'!J95</f>
        <v>0</v>
      </c>
      <c r="K95" s="24">
        <f>'22'!K95+'23'!K95+'24'!K95+'25'!K95</f>
        <v>0</v>
      </c>
      <c r="L95" s="47">
        <f t="shared" si="4"/>
        <v>30</v>
      </c>
      <c r="M95" s="3"/>
    </row>
    <row r="96" spans="1:13" ht="15.75" x14ac:dyDescent="0.25">
      <c r="A96" s="7">
        <v>8</v>
      </c>
      <c r="B96" s="8" t="s">
        <v>20</v>
      </c>
      <c r="C96" s="9">
        <v>21</v>
      </c>
      <c r="D96" s="45">
        <f>'22'!D96+'23'!D96+'24'!D96+'25'!D96</f>
        <v>10</v>
      </c>
      <c r="E96" s="24">
        <f>'22'!E96+'23'!E96+'24'!E96+'25'!E96</f>
        <v>0</v>
      </c>
      <c r="F96" s="46">
        <f>'22'!F96+'23'!F96+'24'!F96+'25'!F96</f>
        <v>4</v>
      </c>
      <c r="G96" s="24">
        <f>'22'!G96+'23'!G96+'24'!G96+'25'!G96</f>
        <v>0</v>
      </c>
      <c r="H96" s="46">
        <f>'22'!H96+'23'!H96+'24'!H96+'25'!H96</f>
        <v>0</v>
      </c>
      <c r="I96" s="24">
        <f>'22'!I96+'23'!I96+'24'!I96+'25'!I96</f>
        <v>0</v>
      </c>
      <c r="J96" s="46">
        <f>'22'!J96+'23'!J96+'24'!J96+'25'!J96</f>
        <v>0</v>
      </c>
      <c r="K96" s="24">
        <f>'22'!K96+'23'!K96+'24'!K96+'25'!K96</f>
        <v>0</v>
      </c>
      <c r="L96" s="47">
        <f t="shared" si="4"/>
        <v>14</v>
      </c>
    </row>
    <row r="97" spans="1:18" ht="15.75" x14ac:dyDescent="0.25">
      <c r="A97" s="7">
        <v>9</v>
      </c>
      <c r="B97" s="17" t="s">
        <v>21</v>
      </c>
      <c r="C97" s="9">
        <v>21</v>
      </c>
      <c r="D97" s="45">
        <f>'22'!D97+'23'!D97+'24'!D97+'25'!D97</f>
        <v>10</v>
      </c>
      <c r="E97" s="24">
        <f>'22'!E97+'23'!E97+'24'!E97+'25'!E97</f>
        <v>0</v>
      </c>
      <c r="F97" s="46">
        <f>'22'!F97+'23'!F97+'24'!F97+'25'!F97</f>
        <v>8</v>
      </c>
      <c r="G97" s="24">
        <f>'22'!G97+'23'!G97+'24'!G97+'25'!G97</f>
        <v>1</v>
      </c>
      <c r="H97" s="46">
        <f>'22'!H97+'23'!H97+'24'!H97+'25'!H97</f>
        <v>0</v>
      </c>
      <c r="I97" s="24">
        <f>'22'!I97+'23'!I97+'24'!I97+'25'!I97</f>
        <v>0</v>
      </c>
      <c r="J97" s="46">
        <f>'22'!J97+'23'!J97+'24'!J97+'25'!J97</f>
        <v>0</v>
      </c>
      <c r="K97" s="24">
        <f>'22'!K97+'23'!K97+'24'!K97+'25'!K97</f>
        <v>0</v>
      </c>
      <c r="L97" s="47">
        <f t="shared" si="4"/>
        <v>19</v>
      </c>
    </row>
    <row r="98" spans="1:18" ht="15.75" x14ac:dyDescent="0.25">
      <c r="A98" s="7">
        <v>10</v>
      </c>
      <c r="B98" s="17" t="s">
        <v>22</v>
      </c>
      <c r="C98" s="9">
        <v>21</v>
      </c>
      <c r="D98" s="45">
        <f>'22'!D98+'23'!D98+'24'!D98+'25'!D98</f>
        <v>14</v>
      </c>
      <c r="E98" s="24">
        <f>'22'!E98+'23'!E98+'24'!E98+'25'!E98</f>
        <v>0</v>
      </c>
      <c r="F98" s="46">
        <f>'22'!F98+'23'!F98+'24'!F98+'25'!F98</f>
        <v>8</v>
      </c>
      <c r="G98" s="24">
        <f>'22'!G98+'23'!G98+'24'!G98+'25'!G98</f>
        <v>0</v>
      </c>
      <c r="H98" s="46">
        <f>'22'!H98+'23'!H98+'24'!H98+'25'!H98</f>
        <v>0</v>
      </c>
      <c r="I98" s="24">
        <f>'22'!I98+'23'!I98+'24'!I98+'25'!I98</f>
        <v>0</v>
      </c>
      <c r="J98" s="46">
        <f>'22'!J98+'23'!J98+'24'!J98+'25'!J98</f>
        <v>0</v>
      </c>
      <c r="K98" s="24">
        <f>'22'!K98+'23'!K98+'24'!K98+'25'!K98</f>
        <v>0</v>
      </c>
      <c r="L98" s="47">
        <f t="shared" si="4"/>
        <v>22</v>
      </c>
    </row>
    <row r="99" spans="1:18" ht="15.75" x14ac:dyDescent="0.25">
      <c r="A99" s="7">
        <v>11</v>
      </c>
      <c r="B99" s="17" t="s">
        <v>23</v>
      </c>
      <c r="C99" s="9">
        <v>21</v>
      </c>
      <c r="D99" s="45">
        <f>'22'!D99+'23'!D99+'24'!D99+'25'!D99</f>
        <v>0</v>
      </c>
      <c r="E99" s="24">
        <f>'22'!E99+'23'!E99+'24'!E99+'25'!E99</f>
        <v>0</v>
      </c>
      <c r="F99" s="46">
        <f>'22'!F99+'23'!F99+'24'!F99+'25'!F99</f>
        <v>0</v>
      </c>
      <c r="G99" s="24">
        <f>'22'!G99+'23'!G99+'24'!G99+'25'!G99</f>
        <v>0</v>
      </c>
      <c r="H99" s="46">
        <f>'22'!H99+'23'!H99+'24'!H99+'25'!H99</f>
        <v>0</v>
      </c>
      <c r="I99" s="24">
        <f>'22'!I99+'23'!I99+'24'!I99+'25'!I99</f>
        <v>0</v>
      </c>
      <c r="J99" s="46">
        <f>'22'!J99+'23'!J99+'24'!J99+'25'!J99</f>
        <v>0</v>
      </c>
      <c r="K99" s="24">
        <f>'22'!K99+'23'!K99+'24'!K99+'25'!K99</f>
        <v>0</v>
      </c>
      <c r="L99" s="47">
        <f t="shared" si="4"/>
        <v>0</v>
      </c>
    </row>
    <row r="100" spans="1:18" ht="15.75" x14ac:dyDescent="0.25">
      <c r="A100" s="7">
        <v>12</v>
      </c>
      <c r="B100" s="17" t="s">
        <v>24</v>
      </c>
      <c r="C100" s="9">
        <v>21</v>
      </c>
      <c r="D100" s="45">
        <f>'22'!D100+'23'!D100+'24'!D100+'25'!D100</f>
        <v>20</v>
      </c>
      <c r="E100" s="24">
        <f>'22'!E100+'23'!E100+'24'!E100+'25'!E100</f>
        <v>1</v>
      </c>
      <c r="F100" s="46">
        <f>'22'!F100+'23'!F100+'24'!F100+'25'!F100</f>
        <v>9</v>
      </c>
      <c r="G100" s="24">
        <f>'22'!G100+'23'!G100+'24'!G100+'25'!G100</f>
        <v>0</v>
      </c>
      <c r="H100" s="46">
        <f>'22'!H100+'23'!H100+'24'!H100+'25'!H100</f>
        <v>0</v>
      </c>
      <c r="I100" s="24">
        <f>'22'!I100+'23'!I100+'24'!I100+'25'!I100</f>
        <v>0</v>
      </c>
      <c r="J100" s="46">
        <f>'22'!J100+'23'!J100+'24'!J100+'25'!J100</f>
        <v>0</v>
      </c>
      <c r="K100" s="24">
        <f>'22'!K100+'23'!K100+'24'!K100+'25'!K100</f>
        <v>0</v>
      </c>
      <c r="L100" s="47">
        <f t="shared" si="4"/>
        <v>30</v>
      </c>
    </row>
    <row r="101" spans="1:18" ht="15.75" x14ac:dyDescent="0.25">
      <c r="A101" s="7">
        <v>13</v>
      </c>
      <c r="B101" s="17" t="s">
        <v>25</v>
      </c>
      <c r="C101" s="9">
        <v>21</v>
      </c>
      <c r="D101" s="45">
        <f>'22'!D101+'23'!D101+'24'!D101+'25'!D101</f>
        <v>27</v>
      </c>
      <c r="E101" s="24">
        <f>'22'!E101+'23'!E101+'24'!E101+'25'!E101</f>
        <v>0</v>
      </c>
      <c r="F101" s="46">
        <f>'22'!F101+'23'!F101+'24'!F101+'25'!F101</f>
        <v>8</v>
      </c>
      <c r="G101" s="24">
        <f>'22'!G101+'23'!G101+'24'!G101+'25'!G101</f>
        <v>0</v>
      </c>
      <c r="H101" s="46">
        <f>'22'!H101+'23'!H101+'24'!H101+'25'!H101</f>
        <v>0</v>
      </c>
      <c r="I101" s="24">
        <f>'22'!I101+'23'!I101+'24'!I101+'25'!I101</f>
        <v>0</v>
      </c>
      <c r="J101" s="46">
        <f>'22'!J101+'23'!J101+'24'!J101+'25'!J101</f>
        <v>0</v>
      </c>
      <c r="K101" s="24">
        <f>'22'!K101+'23'!K101+'24'!K101+'25'!K101</f>
        <v>0</v>
      </c>
      <c r="L101" s="47">
        <f t="shared" si="4"/>
        <v>35</v>
      </c>
      <c r="R101" t="s">
        <v>131</v>
      </c>
    </row>
    <row r="102" spans="1:18" ht="15.75" x14ac:dyDescent="0.25">
      <c r="A102" s="7">
        <v>14</v>
      </c>
      <c r="B102" s="17" t="s">
        <v>26</v>
      </c>
      <c r="C102" s="9">
        <v>21</v>
      </c>
      <c r="D102" s="45">
        <f>'22'!D102+'23'!D102+'24'!D102+'25'!D102</f>
        <v>40</v>
      </c>
      <c r="E102" s="24">
        <f>'22'!E102+'23'!E102+'24'!E102+'25'!E102</f>
        <v>0</v>
      </c>
      <c r="F102" s="46">
        <f>'22'!F102+'23'!F102+'24'!F102+'25'!F102</f>
        <v>30</v>
      </c>
      <c r="G102" s="24">
        <f>'22'!G102+'23'!G102+'24'!G102+'25'!G102</f>
        <v>0</v>
      </c>
      <c r="H102" s="46">
        <f>'22'!H102+'23'!H102+'24'!H102+'25'!H102</f>
        <v>2</v>
      </c>
      <c r="I102" s="24">
        <f>'22'!I102+'23'!I102+'24'!I102+'25'!I102</f>
        <v>0</v>
      </c>
      <c r="J102" s="46">
        <f>'22'!J102+'23'!J102+'24'!J102+'25'!J102</f>
        <v>0</v>
      </c>
      <c r="K102" s="24">
        <f>'22'!K102+'23'!K102+'24'!K102+'25'!K102</f>
        <v>0</v>
      </c>
      <c r="L102" s="47">
        <f t="shared" si="4"/>
        <v>72</v>
      </c>
    </row>
    <row r="103" spans="1:18" ht="15.75" x14ac:dyDescent="0.25">
      <c r="A103" s="7">
        <v>15</v>
      </c>
      <c r="B103" s="17" t="s">
        <v>27</v>
      </c>
      <c r="C103" s="9">
        <v>21</v>
      </c>
      <c r="D103" s="45">
        <f>'22'!D103+'23'!D103+'24'!D103+'25'!D103</f>
        <v>19</v>
      </c>
      <c r="E103" s="24">
        <f>'22'!E103+'23'!E103+'24'!E103+'25'!E103</f>
        <v>0</v>
      </c>
      <c r="F103" s="46">
        <f>'22'!F103+'23'!F103+'24'!F103+'25'!F103</f>
        <v>12</v>
      </c>
      <c r="G103" s="24">
        <f>'22'!G103+'23'!G103+'24'!G103+'25'!G103</f>
        <v>0</v>
      </c>
      <c r="H103" s="46">
        <f>'22'!H103+'23'!H103+'24'!H103+'25'!H103</f>
        <v>0</v>
      </c>
      <c r="I103" s="24">
        <f>'22'!I103+'23'!I103+'24'!I103+'25'!I103</f>
        <v>0</v>
      </c>
      <c r="J103" s="46">
        <f>'22'!J103+'23'!J103+'24'!J103+'25'!J103</f>
        <v>0</v>
      </c>
      <c r="K103" s="24">
        <f>'22'!K103+'23'!K103+'24'!K103+'25'!K103</f>
        <v>0</v>
      </c>
      <c r="L103" s="47">
        <f t="shared" si="4"/>
        <v>31</v>
      </c>
    </row>
    <row r="104" spans="1:18" ht="15.75" x14ac:dyDescent="0.25">
      <c r="A104" s="7">
        <v>16</v>
      </c>
      <c r="B104" s="17" t="s">
        <v>28</v>
      </c>
      <c r="C104" s="9">
        <v>21</v>
      </c>
      <c r="D104" s="45">
        <f>'22'!D104+'23'!D104+'24'!D104+'25'!D104</f>
        <v>8</v>
      </c>
      <c r="E104" s="24">
        <f>'22'!E104+'23'!E104+'24'!E104+'25'!E104</f>
        <v>0</v>
      </c>
      <c r="F104" s="46">
        <f>'22'!F104+'23'!F104+'24'!F104+'25'!F104</f>
        <v>1</v>
      </c>
      <c r="G104" s="24">
        <f>'22'!G104+'23'!G104+'24'!G104+'25'!G104</f>
        <v>0</v>
      </c>
      <c r="H104" s="46">
        <f>'22'!H104+'23'!H104+'24'!H104+'25'!H104</f>
        <v>1</v>
      </c>
      <c r="I104" s="24">
        <f>'22'!I104+'23'!I104+'24'!I104+'25'!I104</f>
        <v>0</v>
      </c>
      <c r="J104" s="46">
        <f>'22'!J104+'23'!J104+'24'!J104+'25'!J104</f>
        <v>0</v>
      </c>
      <c r="K104" s="24">
        <f>'22'!K104+'23'!K104+'24'!K104+'25'!K104</f>
        <v>0</v>
      </c>
      <c r="L104" s="47">
        <f t="shared" si="4"/>
        <v>10</v>
      </c>
    </row>
    <row r="105" spans="1:18" ht="15.75" x14ac:dyDescent="0.25">
      <c r="A105" s="7">
        <v>17</v>
      </c>
      <c r="B105" s="17" t="s">
        <v>29</v>
      </c>
      <c r="C105" s="9">
        <v>21</v>
      </c>
      <c r="D105" s="45">
        <f>'22'!D105+'23'!D105+'24'!D105+'25'!D105</f>
        <v>12</v>
      </c>
      <c r="E105" s="24">
        <f>'22'!E105+'23'!E105+'24'!E105+'25'!E105</f>
        <v>0</v>
      </c>
      <c r="F105" s="46">
        <f>'22'!F105+'23'!F105+'24'!F105+'25'!F105</f>
        <v>6</v>
      </c>
      <c r="G105" s="24">
        <f>'22'!G105+'23'!G105+'24'!G105+'25'!G105</f>
        <v>0</v>
      </c>
      <c r="H105" s="46">
        <f>'22'!H105+'23'!H105+'24'!H105+'25'!H105</f>
        <v>0</v>
      </c>
      <c r="I105" s="24">
        <f>'22'!I105+'23'!I105+'24'!I105+'25'!I105</f>
        <v>0</v>
      </c>
      <c r="J105" s="46">
        <f>'22'!J105+'23'!J105+'24'!J105+'25'!J105</f>
        <v>0</v>
      </c>
      <c r="K105" s="24">
        <f>'22'!K105+'23'!K105+'24'!K105+'25'!K105</f>
        <v>0</v>
      </c>
      <c r="L105" s="47">
        <f t="shared" si="4"/>
        <v>18</v>
      </c>
    </row>
    <row r="106" spans="1:18" ht="15.75" x14ac:dyDescent="0.25">
      <c r="A106" s="7">
        <v>18</v>
      </c>
      <c r="B106" s="17" t="s">
        <v>30</v>
      </c>
      <c r="C106" s="9">
        <v>21</v>
      </c>
      <c r="D106" s="45">
        <f>'22'!D106+'23'!D106+'24'!D106+'25'!D106</f>
        <v>5</v>
      </c>
      <c r="E106" s="24">
        <f>'22'!E106+'23'!E106+'24'!E106+'25'!E106</f>
        <v>0</v>
      </c>
      <c r="F106" s="46">
        <f>'22'!F106+'23'!F106+'24'!F106+'25'!F106</f>
        <v>2</v>
      </c>
      <c r="G106" s="24">
        <f>'22'!G106+'23'!G106+'24'!G106+'25'!G106</f>
        <v>0</v>
      </c>
      <c r="H106" s="46">
        <f>'22'!H106+'23'!H106+'24'!H106+'25'!H106</f>
        <v>1</v>
      </c>
      <c r="I106" s="24">
        <f>'22'!I106+'23'!I106+'24'!I106+'25'!I106</f>
        <v>0</v>
      </c>
      <c r="J106" s="46">
        <f>'22'!J106+'23'!J106+'24'!J106+'25'!J106</f>
        <v>0</v>
      </c>
      <c r="K106" s="24">
        <f>'22'!K106+'23'!K106+'24'!K106+'25'!K106</f>
        <v>0</v>
      </c>
      <c r="L106" s="47">
        <f t="shared" si="4"/>
        <v>8</v>
      </c>
    </row>
    <row r="107" spans="1:18" ht="15.75" x14ac:dyDescent="0.25">
      <c r="A107" s="7">
        <v>19</v>
      </c>
      <c r="B107" s="17" t="s">
        <v>31</v>
      </c>
      <c r="C107" s="9">
        <v>21</v>
      </c>
      <c r="D107" s="45">
        <f>'22'!D107+'23'!D107+'24'!D107+'25'!D107</f>
        <v>29</v>
      </c>
      <c r="E107" s="24">
        <f>'22'!E107+'23'!E107+'24'!E107+'25'!E107</f>
        <v>0</v>
      </c>
      <c r="F107" s="46">
        <f>'22'!F107+'23'!F107+'24'!F107+'25'!F107</f>
        <v>16</v>
      </c>
      <c r="G107" s="24">
        <f>'22'!G107+'23'!G107+'24'!G107+'25'!G107</f>
        <v>0</v>
      </c>
      <c r="H107" s="46">
        <f>'22'!H107+'23'!H107+'24'!H107+'25'!H107</f>
        <v>0</v>
      </c>
      <c r="I107" s="24">
        <f>'22'!I107+'23'!I107+'24'!I107+'25'!I107</f>
        <v>0</v>
      </c>
      <c r="J107" s="46">
        <f>'22'!J107+'23'!J107+'24'!J107+'25'!J107</f>
        <v>0</v>
      </c>
      <c r="K107" s="24">
        <f>'22'!K107+'23'!K107+'24'!K107+'25'!K107</f>
        <v>0</v>
      </c>
      <c r="L107" s="47">
        <f t="shared" si="4"/>
        <v>45</v>
      </c>
    </row>
    <row r="108" spans="1:18" ht="15.75" x14ac:dyDescent="0.25">
      <c r="A108" s="7">
        <v>20</v>
      </c>
      <c r="B108" s="17" t="s">
        <v>32</v>
      </c>
      <c r="C108" s="9">
        <v>21</v>
      </c>
      <c r="D108" s="45">
        <f>'22'!D108+'23'!D108+'24'!D108+'25'!D108</f>
        <v>12</v>
      </c>
      <c r="E108" s="24">
        <f>'22'!E108+'23'!E108+'24'!E108+'25'!E108</f>
        <v>0</v>
      </c>
      <c r="F108" s="46">
        <f>'22'!F108+'23'!F108+'24'!F108+'25'!F108</f>
        <v>5</v>
      </c>
      <c r="G108" s="24">
        <f>'22'!G108+'23'!G108+'24'!G108+'25'!G108</f>
        <v>0</v>
      </c>
      <c r="H108" s="46">
        <f>'22'!H108+'23'!H108+'24'!H108+'25'!H108</f>
        <v>0</v>
      </c>
      <c r="I108" s="24">
        <f>'22'!I108+'23'!I108+'24'!I108+'25'!I108</f>
        <v>0</v>
      </c>
      <c r="J108" s="46">
        <f>'22'!J108+'23'!J108+'24'!J108+'25'!J108</f>
        <v>0</v>
      </c>
      <c r="K108" s="24">
        <f>'22'!K108+'23'!K108+'24'!K108+'25'!K108</f>
        <v>0</v>
      </c>
      <c r="L108" s="47">
        <f t="shared" si="4"/>
        <v>17</v>
      </c>
    </row>
    <row r="109" spans="1:18" ht="15.75" x14ac:dyDescent="0.25">
      <c r="A109" s="7">
        <v>21</v>
      </c>
      <c r="B109" s="17" t="s">
        <v>33</v>
      </c>
      <c r="C109" s="9">
        <v>21</v>
      </c>
      <c r="D109" s="45">
        <f>'22'!D109+'23'!D109+'24'!D109+'25'!D109</f>
        <v>11</v>
      </c>
      <c r="E109" s="24">
        <f>'22'!E109+'23'!E109+'24'!E109+'25'!E109</f>
        <v>0</v>
      </c>
      <c r="F109" s="46">
        <f>'22'!F109+'23'!F109+'24'!F109+'25'!F109</f>
        <v>3</v>
      </c>
      <c r="G109" s="24">
        <f>'22'!G109+'23'!G109+'24'!G109+'25'!G109</f>
        <v>0</v>
      </c>
      <c r="H109" s="46">
        <f>'22'!H109+'23'!H109+'24'!H109+'25'!H109</f>
        <v>1</v>
      </c>
      <c r="I109" s="24">
        <f>'22'!I109+'23'!I109+'24'!I109+'25'!I109</f>
        <v>0</v>
      </c>
      <c r="J109" s="46">
        <f>'22'!J109+'23'!J109+'24'!J109+'25'!J109</f>
        <v>0</v>
      </c>
      <c r="K109" s="24">
        <f>'22'!K109+'23'!K109+'24'!K109+'25'!K109</f>
        <v>0</v>
      </c>
      <c r="L109" s="47">
        <f t="shared" si="4"/>
        <v>15</v>
      </c>
    </row>
    <row r="110" spans="1:18" ht="15.75" x14ac:dyDescent="0.25">
      <c r="A110" s="7">
        <v>22</v>
      </c>
      <c r="B110" s="17" t="s">
        <v>34</v>
      </c>
      <c r="C110" s="9">
        <v>21</v>
      </c>
      <c r="D110" s="45">
        <f>'22'!D110+'23'!D110+'24'!D110+'25'!D110</f>
        <v>13</v>
      </c>
      <c r="E110" s="24">
        <f>'22'!E110+'23'!E110+'24'!E110+'25'!E110</f>
        <v>1</v>
      </c>
      <c r="F110" s="46">
        <f>'22'!F110+'23'!F110+'24'!F110+'25'!F110</f>
        <v>3</v>
      </c>
      <c r="G110" s="24">
        <f>'22'!G110+'23'!G110+'24'!G110+'25'!G110</f>
        <v>0</v>
      </c>
      <c r="H110" s="46">
        <f>'22'!H110+'23'!H110+'24'!H110+'25'!H110</f>
        <v>0</v>
      </c>
      <c r="I110" s="24">
        <f>'22'!I110+'23'!I110+'24'!I110+'25'!I110</f>
        <v>0</v>
      </c>
      <c r="J110" s="46">
        <f>'22'!J110+'23'!J110+'24'!J110+'25'!J110</f>
        <v>0</v>
      </c>
      <c r="K110" s="24">
        <f>'22'!K110+'23'!K110+'24'!K110+'25'!K110</f>
        <v>0</v>
      </c>
      <c r="L110" s="47">
        <f t="shared" si="4"/>
        <v>17</v>
      </c>
    </row>
    <row r="111" spans="1:18" ht="15.75" x14ac:dyDescent="0.25">
      <c r="A111" s="7">
        <v>23</v>
      </c>
      <c r="B111" s="8" t="s">
        <v>35</v>
      </c>
      <c r="C111" s="9">
        <v>21</v>
      </c>
      <c r="D111" s="45">
        <f>'22'!D111+'23'!D111+'24'!D111+'25'!D111</f>
        <v>5</v>
      </c>
      <c r="E111" s="24">
        <f>'22'!E111+'23'!E111+'24'!E111+'25'!E111</f>
        <v>0</v>
      </c>
      <c r="F111" s="46">
        <f>'22'!F111+'23'!F111+'24'!F111+'25'!F111</f>
        <v>5</v>
      </c>
      <c r="G111" s="24">
        <f>'22'!G111+'23'!G111+'24'!G111+'25'!G111</f>
        <v>0</v>
      </c>
      <c r="H111" s="46">
        <f>'22'!H111+'23'!H111+'24'!H111+'25'!H111</f>
        <v>0</v>
      </c>
      <c r="I111" s="24">
        <f>'22'!I111+'23'!I111+'24'!I111+'25'!I111</f>
        <v>0</v>
      </c>
      <c r="J111" s="46">
        <f>'22'!J111+'23'!J111+'24'!J111+'25'!J111</f>
        <v>0</v>
      </c>
      <c r="K111" s="24">
        <f>'22'!K111+'23'!K111+'24'!K111+'25'!K111</f>
        <v>0</v>
      </c>
      <c r="L111" s="47">
        <f t="shared" si="4"/>
        <v>10</v>
      </c>
    </row>
    <row r="112" spans="1:18" ht="15.75" x14ac:dyDescent="0.25">
      <c r="A112" s="7">
        <v>24</v>
      </c>
      <c r="B112" s="8" t="s">
        <v>36</v>
      </c>
      <c r="C112" s="9">
        <v>21</v>
      </c>
      <c r="D112" s="45">
        <f>'22'!D112+'23'!D112+'24'!D112+'25'!D112</f>
        <v>10</v>
      </c>
      <c r="E112" s="24">
        <f>'22'!E112+'23'!E112+'24'!E112+'25'!E112</f>
        <v>1</v>
      </c>
      <c r="F112" s="46">
        <f>'22'!F112+'23'!F112+'24'!F112+'25'!F112</f>
        <v>5</v>
      </c>
      <c r="G112" s="24">
        <f>'22'!G112+'23'!G112+'24'!G112+'25'!G112</f>
        <v>0</v>
      </c>
      <c r="H112" s="46">
        <f>'22'!H112+'23'!H112+'24'!H112+'25'!H112</f>
        <v>0</v>
      </c>
      <c r="I112" s="24">
        <f>'22'!I112+'23'!I112+'24'!I112+'25'!I112</f>
        <v>0</v>
      </c>
      <c r="J112" s="46">
        <f>'22'!J112+'23'!J112+'24'!J112+'25'!J112</f>
        <v>0</v>
      </c>
      <c r="K112" s="24">
        <f>'22'!K112+'23'!K112+'24'!K112+'25'!K112</f>
        <v>0</v>
      </c>
      <c r="L112" s="47">
        <f t="shared" si="4"/>
        <v>16</v>
      </c>
    </row>
    <row r="113" spans="1:15" ht="15.75" x14ac:dyDescent="0.25">
      <c r="A113" s="7">
        <v>25</v>
      </c>
      <c r="B113" s="18" t="s">
        <v>37</v>
      </c>
      <c r="C113" s="19">
        <v>21</v>
      </c>
      <c r="D113" s="45">
        <f>'22'!D113+'23'!D113+'24'!D113+'25'!D113</f>
        <v>29</v>
      </c>
      <c r="E113" s="24">
        <f>'22'!E113+'23'!E113+'24'!E113+'25'!E113</f>
        <v>0</v>
      </c>
      <c r="F113" s="46">
        <f>'22'!F113+'23'!F113+'24'!F113+'25'!F113</f>
        <v>6</v>
      </c>
      <c r="G113" s="24">
        <f>'22'!G113+'23'!G113+'24'!G113+'25'!G113</f>
        <v>0</v>
      </c>
      <c r="H113" s="46">
        <f>'22'!H113+'23'!H113+'24'!H113+'25'!H113</f>
        <v>0</v>
      </c>
      <c r="I113" s="24">
        <f>'22'!I113+'23'!I113+'24'!I113+'25'!I113</f>
        <v>0</v>
      </c>
      <c r="J113" s="46">
        <f>'22'!J113+'23'!J113+'24'!J113+'25'!J113</f>
        <v>0</v>
      </c>
      <c r="K113" s="24">
        <f>'22'!K113+'23'!K113+'24'!K113+'25'!K113</f>
        <v>0</v>
      </c>
      <c r="L113" s="47">
        <f t="shared" si="4"/>
        <v>35</v>
      </c>
    </row>
    <row r="114" spans="1:15" ht="15.75" x14ac:dyDescent="0.25">
      <c r="A114" s="7">
        <v>26</v>
      </c>
      <c r="B114" s="8" t="s">
        <v>38</v>
      </c>
      <c r="C114" s="22">
        <v>21</v>
      </c>
      <c r="D114" s="45">
        <f>'22'!D114+'23'!D114+'24'!D114+'25'!D114</f>
        <v>1</v>
      </c>
      <c r="E114" s="24">
        <f>'22'!E114+'23'!E114+'24'!E114+'25'!E114</f>
        <v>0</v>
      </c>
      <c r="F114" s="46">
        <f>'22'!F114+'23'!F114+'24'!F114+'25'!F114</f>
        <v>0</v>
      </c>
      <c r="G114" s="24">
        <f>'22'!G114+'23'!G114+'24'!G114+'25'!G114</f>
        <v>0</v>
      </c>
      <c r="H114" s="46">
        <f>'22'!H114+'23'!H114+'24'!H114+'25'!H114</f>
        <v>0</v>
      </c>
      <c r="I114" s="24">
        <f>'22'!I114+'23'!I114+'24'!I114+'25'!I114</f>
        <v>0</v>
      </c>
      <c r="J114" s="46">
        <f>'22'!J114+'23'!J114+'24'!J114+'25'!J114</f>
        <v>0</v>
      </c>
      <c r="K114" s="24">
        <f>'22'!K114+'23'!K114+'24'!K114+'25'!K114</f>
        <v>0</v>
      </c>
      <c r="L114" s="47">
        <f t="shared" si="4"/>
        <v>1</v>
      </c>
    </row>
    <row r="115" spans="1:15" ht="15.75" x14ac:dyDescent="0.25">
      <c r="A115" s="7">
        <v>27</v>
      </c>
      <c r="B115" s="18" t="s">
        <v>39</v>
      </c>
      <c r="C115" s="22">
        <v>21</v>
      </c>
      <c r="D115" s="45">
        <f>'22'!D115+'23'!D115+'24'!D115+'25'!D115</f>
        <v>0</v>
      </c>
      <c r="E115" s="24">
        <f>'22'!E115+'23'!E115+'24'!E115+'25'!E115</f>
        <v>0</v>
      </c>
      <c r="F115" s="46">
        <f>'22'!F115+'23'!F115+'24'!F115+'25'!F115</f>
        <v>0</v>
      </c>
      <c r="G115" s="24">
        <f>'22'!G115+'23'!G115+'24'!G115+'25'!G115</f>
        <v>0</v>
      </c>
      <c r="H115" s="46">
        <f>'22'!H115+'23'!H115+'24'!H115+'25'!H115</f>
        <v>0</v>
      </c>
      <c r="I115" s="24">
        <f>'22'!I115+'23'!I115+'24'!I115+'25'!I115</f>
        <v>0</v>
      </c>
      <c r="J115" s="46">
        <f>'22'!J115+'23'!J115+'24'!J115+'25'!J115</f>
        <v>0</v>
      </c>
      <c r="K115" s="24">
        <f>'22'!K115+'23'!K115+'24'!K115+'25'!K115</f>
        <v>0</v>
      </c>
      <c r="L115" s="47">
        <f t="shared" si="4"/>
        <v>0</v>
      </c>
    </row>
    <row r="116" spans="1:15" ht="15.75" x14ac:dyDescent="0.25">
      <c r="A116" s="7">
        <v>28</v>
      </c>
      <c r="B116" s="18" t="s">
        <v>40</v>
      </c>
      <c r="C116" s="22">
        <v>21</v>
      </c>
      <c r="D116" s="45">
        <f>'22'!D116+'23'!D116+'24'!D116+'25'!D116</f>
        <v>0</v>
      </c>
      <c r="E116" s="24">
        <f>'22'!E116+'23'!E116+'24'!E116+'25'!E116</f>
        <v>0</v>
      </c>
      <c r="F116" s="46">
        <f>'22'!F116+'23'!F116+'24'!F116+'25'!F116</f>
        <v>0</v>
      </c>
      <c r="G116" s="24">
        <f>'22'!G116+'23'!G116+'24'!G116+'25'!G116</f>
        <v>0</v>
      </c>
      <c r="H116" s="46">
        <f>'22'!H116+'23'!H116+'24'!H116+'25'!H116</f>
        <v>0</v>
      </c>
      <c r="I116" s="24">
        <f>'22'!I116+'23'!I116+'24'!I116+'25'!I116</f>
        <v>0</v>
      </c>
      <c r="J116" s="46">
        <f>'22'!J116+'23'!J116+'24'!J116+'25'!J116</f>
        <v>0</v>
      </c>
      <c r="K116" s="24">
        <f>'22'!K116+'23'!K116+'24'!K116+'25'!K116</f>
        <v>0</v>
      </c>
      <c r="L116" s="47">
        <f t="shared" si="4"/>
        <v>0</v>
      </c>
    </row>
    <row r="117" spans="1:15" ht="16.5" thickBot="1" x14ac:dyDescent="0.3">
      <c r="A117" s="7">
        <v>29</v>
      </c>
      <c r="B117" s="18" t="s">
        <v>41</v>
      </c>
      <c r="C117" s="22">
        <v>21</v>
      </c>
      <c r="D117" s="45">
        <f>'22'!D117+'23'!D117+'24'!D117+'25'!D117</f>
        <v>0</v>
      </c>
      <c r="E117" s="24">
        <f>'22'!E117+'23'!E117+'24'!E117+'25'!E117</f>
        <v>0</v>
      </c>
      <c r="F117" s="46">
        <f>'22'!F117+'23'!F117+'24'!F117+'25'!F117</f>
        <v>0</v>
      </c>
      <c r="G117" s="24">
        <f>'22'!G117+'23'!G117+'24'!G117+'25'!G117</f>
        <v>0</v>
      </c>
      <c r="H117" s="46">
        <f>'22'!H117+'23'!H117+'24'!H117+'25'!H117</f>
        <v>0</v>
      </c>
      <c r="I117" s="24">
        <f>'22'!I117+'23'!I117+'24'!I117+'25'!I117</f>
        <v>0</v>
      </c>
      <c r="J117" s="46">
        <f>'22'!J117+'23'!J117+'24'!J117+'25'!J117</f>
        <v>0</v>
      </c>
      <c r="K117" s="24">
        <f>'22'!K117+'23'!K117+'24'!K117+'25'!K117</f>
        <v>0</v>
      </c>
      <c r="L117" s="47">
        <f t="shared" si="4"/>
        <v>0</v>
      </c>
    </row>
    <row r="118" spans="1:15" ht="16.5" thickBot="1" x14ac:dyDescent="0.3">
      <c r="A118" s="225" t="s">
        <v>42</v>
      </c>
      <c r="B118" s="226"/>
      <c r="C118" s="48">
        <v>21</v>
      </c>
      <c r="D118" s="49">
        <f>SUM(D89:D117)</f>
        <v>389</v>
      </c>
      <c r="E118" s="30">
        <f t="shared" ref="E118:K118" si="5">SUM(E89:E117)</f>
        <v>4</v>
      </c>
      <c r="F118" s="50">
        <f t="shared" si="5"/>
        <v>198</v>
      </c>
      <c r="G118" s="30">
        <f t="shared" si="5"/>
        <v>1</v>
      </c>
      <c r="H118" s="50">
        <f t="shared" si="5"/>
        <v>7</v>
      </c>
      <c r="I118" s="30">
        <f t="shared" si="5"/>
        <v>0</v>
      </c>
      <c r="J118" s="50">
        <f t="shared" si="5"/>
        <v>0</v>
      </c>
      <c r="K118" s="30">
        <f t="shared" si="5"/>
        <v>0</v>
      </c>
      <c r="L118" s="118">
        <f>SUM(D118:K118)</f>
        <v>599</v>
      </c>
    </row>
    <row r="119" spans="1:15" ht="15.75" x14ac:dyDescent="0.25">
      <c r="A119" s="232" t="s">
        <v>43</v>
      </c>
      <c r="B119" s="232"/>
      <c r="C119" s="32">
        <v>21</v>
      </c>
      <c r="D119" s="52">
        <f>D89+D90+D91+D92+D93+D94+D95+D96+D97+D98+D99+D100+D101+D102+D103+D104+D105+D106+D107+D108+D109+D110+D111+D112+D113</f>
        <v>388</v>
      </c>
      <c r="E119" s="33">
        <f>E89+E90+E91+E92+E93+E94+E95+E96+E97+E98+E99+E100+E101+E102+E103+E104+E105+E106+E107+E108+E109+E110+E111+E112+E113</f>
        <v>4</v>
      </c>
      <c r="F119" s="32">
        <f>F89+F90+F91+F92+F93+F94+F95+F96+F97+F98+F99+F100+F101+F102+F103+F104+F105+F106+F107+F108+F109+F110+F111+F112+F113</f>
        <v>198</v>
      </c>
      <c r="G119" s="33">
        <f>G89+G90+G91+G92+G93+G94+G95+G96+G97+G98+G99+G100+G101+G102+G103+G104+G105+G106+G107+G108+G109+G110+G111+G112+G113</f>
        <v>1</v>
      </c>
      <c r="H119" s="32">
        <f>H89+H90+H91+H92+H93+H94+H95+H96+H97+H98+H99+H100+H101+H102+H103+H104+H105+H106+H107+H108+H109+H110+H111+H112+H113</f>
        <v>7</v>
      </c>
      <c r="I119" s="33">
        <f>I89+I90+I91+I92+I93+I94+I95+I96+I97+I98+I99+I100+I101+I102+I103+I104+I105+I106+I107+I108+I109+I110+I111+I113</f>
        <v>0</v>
      </c>
      <c r="J119" s="32">
        <f>J89+J90+J91+J92+J93+J94+J95+J96+J97+J98+J99+J100+J101+J102+J103+J104+J105+J106+J107+J108+J109+J110+J111+J112+J113</f>
        <v>0</v>
      </c>
      <c r="K119" s="33">
        <f>K89+K90+K91+K92+K93+K94+K95+K96+K97+K98+K99+K100+K101+K102+K103+K104+K105+K106+K107+K108+K109+K110+K111+K113</f>
        <v>0</v>
      </c>
      <c r="L119" s="118">
        <f>D119+E119+F119+G119+H119+I119+J119+K119</f>
        <v>598</v>
      </c>
    </row>
    <row r="121" spans="1:15" ht="15.75" x14ac:dyDescent="0.25">
      <c r="C121" s="152"/>
      <c r="D121" s="133"/>
      <c r="E121" s="133"/>
      <c r="F121" s="133"/>
      <c r="G121" s="133"/>
      <c r="H121" s="133"/>
      <c r="I121" s="133"/>
      <c r="J121" s="133"/>
      <c r="K121" s="133"/>
      <c r="L121" s="133"/>
    </row>
    <row r="122" spans="1:15" ht="15.75" x14ac:dyDescent="0.25">
      <c r="B122" s="91" t="s">
        <v>69</v>
      </c>
      <c r="D122" s="133"/>
      <c r="E122" s="133"/>
      <c r="F122" s="133"/>
      <c r="G122" s="133"/>
      <c r="H122" s="133"/>
      <c r="I122" s="133"/>
      <c r="J122" s="133"/>
      <c r="K122" s="133"/>
      <c r="L122" s="133"/>
    </row>
    <row r="123" spans="1:15" ht="15.75" thickBot="1" x14ac:dyDescent="0.3">
      <c r="A123" s="211" t="s">
        <v>47</v>
      </c>
      <c r="B123" s="211"/>
    </row>
    <row r="124" spans="1:15" ht="12.75" customHeight="1" x14ac:dyDescent="0.25">
      <c r="A124" s="212" t="s">
        <v>2</v>
      </c>
      <c r="B124" s="212" t="s">
        <v>3</v>
      </c>
      <c r="C124" s="212" t="s">
        <v>4</v>
      </c>
      <c r="D124" s="215" t="s">
        <v>5</v>
      </c>
      <c r="E124" s="216"/>
      <c r="F124" s="216"/>
      <c r="G124" s="216"/>
      <c r="H124" s="216"/>
      <c r="I124" s="216"/>
      <c r="J124" s="216"/>
      <c r="K124" s="217"/>
      <c r="L124" s="218" t="s">
        <v>6</v>
      </c>
    </row>
    <row r="125" spans="1:15" ht="21.75" customHeight="1" x14ac:dyDescent="0.25">
      <c r="A125" s="213"/>
      <c r="B125" s="213"/>
      <c r="C125" s="213"/>
      <c r="D125" s="221" t="s">
        <v>7</v>
      </c>
      <c r="E125" s="222"/>
      <c r="F125" s="222" t="s">
        <v>8</v>
      </c>
      <c r="G125" s="222"/>
      <c r="H125" s="222" t="s">
        <v>9</v>
      </c>
      <c r="I125" s="222"/>
      <c r="J125" s="222" t="s">
        <v>10</v>
      </c>
      <c r="K125" s="222"/>
      <c r="L125" s="219"/>
    </row>
    <row r="126" spans="1:15" ht="13.5" customHeight="1" thickBot="1" x14ac:dyDescent="0.3">
      <c r="A126" s="213"/>
      <c r="B126" s="213"/>
      <c r="C126" s="213"/>
      <c r="D126" s="223">
        <v>1</v>
      </c>
      <c r="E126" s="224"/>
      <c r="F126" s="224">
        <v>2</v>
      </c>
      <c r="G126" s="224"/>
      <c r="H126" s="224">
        <v>3</v>
      </c>
      <c r="I126" s="224"/>
      <c r="J126" s="224">
        <v>4</v>
      </c>
      <c r="K126" s="224"/>
      <c r="L126" s="220"/>
      <c r="O126" t="s">
        <v>132</v>
      </c>
    </row>
    <row r="127" spans="1:15" ht="15.75" thickBot="1" x14ac:dyDescent="0.3">
      <c r="A127" s="214"/>
      <c r="B127" s="214"/>
      <c r="C127" s="214"/>
      <c r="D127" s="4" t="s">
        <v>11</v>
      </c>
      <c r="E127" s="5" t="s">
        <v>12</v>
      </c>
      <c r="F127" s="5" t="s">
        <v>11</v>
      </c>
      <c r="G127" s="5" t="s">
        <v>12</v>
      </c>
      <c r="H127" s="5" t="s">
        <v>11</v>
      </c>
      <c r="I127" s="5" t="s">
        <v>12</v>
      </c>
      <c r="J127" s="5" t="s">
        <v>11</v>
      </c>
      <c r="K127" s="5" t="s">
        <v>12</v>
      </c>
      <c r="L127" s="6"/>
    </row>
    <row r="128" spans="1:15" ht="15.75" x14ac:dyDescent="0.25">
      <c r="A128" s="7">
        <v>1</v>
      </c>
      <c r="B128" s="8" t="s">
        <v>13</v>
      </c>
      <c r="C128" s="9">
        <v>21</v>
      </c>
      <c r="D128" s="45">
        <f>'22'!D128+'23'!D128+'24'!D127+'25'!D127</f>
        <v>13</v>
      </c>
      <c r="E128" s="45">
        <f>'22'!E128+'23'!E128+'24'!E127+'25'!E127</f>
        <v>0</v>
      </c>
      <c r="F128" s="45">
        <f>'22'!F128+'23'!F128+'24'!F127+'25'!F127</f>
        <v>12</v>
      </c>
      <c r="G128" s="45">
        <f>'22'!G128+'23'!G128+'24'!G127+'25'!G127</f>
        <v>0</v>
      </c>
      <c r="H128" s="45">
        <f>'22'!H128+'23'!H128+'24'!H127+'25'!H127</f>
        <v>0</v>
      </c>
      <c r="I128" s="45">
        <f>'22'!I128+'23'!I128+'24'!I127+'25'!I127</f>
        <v>0</v>
      </c>
      <c r="J128" s="45">
        <f>'22'!J128+'23'!J128+'24'!J127+'25'!J127</f>
        <v>0</v>
      </c>
      <c r="K128" s="45">
        <f>'22'!K128+'23'!K128+'24'!K127+'25'!K127</f>
        <v>0</v>
      </c>
      <c r="L128" s="47">
        <f>SUM(D128:K128)</f>
        <v>25</v>
      </c>
    </row>
    <row r="129" spans="1:12" ht="15.75" x14ac:dyDescent="0.25">
      <c r="A129" s="7">
        <v>2</v>
      </c>
      <c r="B129" s="8" t="s">
        <v>14</v>
      </c>
      <c r="C129" s="9">
        <v>21</v>
      </c>
      <c r="D129" s="45">
        <f>'22'!D129+'23'!D129+'24'!D128+'25'!D128</f>
        <v>7</v>
      </c>
      <c r="E129" s="45">
        <f>'22'!E129+'23'!E129+'24'!E128+'25'!E128</f>
        <v>0</v>
      </c>
      <c r="F129" s="45">
        <f>'22'!F129+'23'!F129+'24'!F128+'25'!F128</f>
        <v>7</v>
      </c>
      <c r="G129" s="45">
        <f>'22'!G129+'23'!G129+'24'!G128+'25'!G128</f>
        <v>0</v>
      </c>
      <c r="H129" s="45">
        <f>'22'!H129+'23'!H129+'24'!H128+'25'!H128</f>
        <v>0</v>
      </c>
      <c r="I129" s="45">
        <f>'22'!I129+'23'!I129+'24'!I128+'25'!I128</f>
        <v>0</v>
      </c>
      <c r="J129" s="45">
        <f>'22'!J129+'23'!J129+'24'!J128+'25'!J128</f>
        <v>0</v>
      </c>
      <c r="K129" s="45">
        <f>'22'!K129+'23'!K129+'24'!K128+'25'!K128</f>
        <v>0</v>
      </c>
      <c r="L129" s="47">
        <f t="shared" ref="L129:L156" si="6">SUM(D129:K129)</f>
        <v>14</v>
      </c>
    </row>
    <row r="130" spans="1:12" ht="15.75" x14ac:dyDescent="0.25">
      <c r="A130" s="7">
        <v>3</v>
      </c>
      <c r="B130" s="8" t="s">
        <v>15</v>
      </c>
      <c r="C130" s="9">
        <v>21</v>
      </c>
      <c r="D130" s="45">
        <f>'22'!D130+'23'!D130+'24'!D129+'25'!D129</f>
        <v>14</v>
      </c>
      <c r="E130" s="45">
        <f>'22'!E130+'23'!E130+'24'!E129+'25'!E129</f>
        <v>2</v>
      </c>
      <c r="F130" s="45">
        <f>'22'!F130+'23'!F130+'24'!F129+'25'!F129</f>
        <v>11</v>
      </c>
      <c r="G130" s="45">
        <f>'22'!G130+'23'!G130+'24'!G129+'25'!G129</f>
        <v>0</v>
      </c>
      <c r="H130" s="45">
        <f>'22'!H130+'23'!H130+'24'!H129+'25'!H129</f>
        <v>1</v>
      </c>
      <c r="I130" s="45">
        <f>'22'!I130+'23'!I130+'24'!I129+'25'!I129</f>
        <v>0</v>
      </c>
      <c r="J130" s="45">
        <f>'22'!J130+'23'!J130+'24'!J129+'25'!J129</f>
        <v>0</v>
      </c>
      <c r="K130" s="45">
        <f>'22'!K130+'23'!K130+'24'!K129+'25'!K129</f>
        <v>0</v>
      </c>
      <c r="L130" s="47">
        <f t="shared" si="6"/>
        <v>28</v>
      </c>
    </row>
    <row r="131" spans="1:12" ht="15.75" x14ac:dyDescent="0.25">
      <c r="A131" s="7">
        <v>4</v>
      </c>
      <c r="B131" s="17" t="s">
        <v>16</v>
      </c>
      <c r="C131" s="9">
        <v>21</v>
      </c>
      <c r="D131" s="45">
        <f>'22'!D131+'23'!D131+'24'!D130+'25'!D130</f>
        <v>7</v>
      </c>
      <c r="E131" s="45">
        <f>'22'!E131+'23'!E131+'24'!E130+'25'!E130</f>
        <v>0</v>
      </c>
      <c r="F131" s="45">
        <f>'22'!F131+'23'!F131+'24'!F130+'25'!F130</f>
        <v>3</v>
      </c>
      <c r="G131" s="45">
        <f>'22'!G131+'23'!G131+'24'!G130+'25'!G130</f>
        <v>0</v>
      </c>
      <c r="H131" s="45">
        <f>'22'!H131+'23'!H131+'24'!H130+'25'!H130</f>
        <v>0</v>
      </c>
      <c r="I131" s="45">
        <f>'22'!I131+'23'!I131+'24'!I130+'25'!I130</f>
        <v>0</v>
      </c>
      <c r="J131" s="45">
        <f>'22'!J131+'23'!J131+'24'!J130+'25'!J130</f>
        <v>0</v>
      </c>
      <c r="K131" s="45">
        <f>'22'!K131+'23'!K131+'24'!K130+'25'!K130</f>
        <v>0</v>
      </c>
      <c r="L131" s="47">
        <f t="shared" si="6"/>
        <v>10</v>
      </c>
    </row>
    <row r="132" spans="1:12" ht="15.75" x14ac:dyDescent="0.25">
      <c r="A132" s="7">
        <v>5</v>
      </c>
      <c r="B132" s="8" t="s">
        <v>17</v>
      </c>
      <c r="C132" s="9">
        <v>21</v>
      </c>
      <c r="D132" s="45">
        <f>'22'!D132+'23'!D132+'24'!D131+'25'!D131</f>
        <v>8</v>
      </c>
      <c r="E132" s="45">
        <f>'22'!E132+'23'!E132+'24'!E131+'25'!E131</f>
        <v>0</v>
      </c>
      <c r="F132" s="45">
        <f>'22'!F132+'23'!F132+'24'!F131+'25'!F131</f>
        <v>2</v>
      </c>
      <c r="G132" s="45">
        <f>'22'!G132+'23'!G132+'24'!G131+'25'!G131</f>
        <v>0</v>
      </c>
      <c r="H132" s="45">
        <f>'22'!H132+'23'!H132+'24'!H131+'25'!H131</f>
        <v>0</v>
      </c>
      <c r="I132" s="45">
        <f>'22'!I132+'23'!I132+'24'!I131+'25'!I131</f>
        <v>0</v>
      </c>
      <c r="J132" s="45">
        <f>'22'!J132+'23'!J132+'24'!J131+'25'!J131</f>
        <v>0</v>
      </c>
      <c r="K132" s="45">
        <f>'22'!K132+'23'!K132+'24'!K131+'25'!K131</f>
        <v>0</v>
      </c>
      <c r="L132" s="47">
        <f t="shared" si="6"/>
        <v>10</v>
      </c>
    </row>
    <row r="133" spans="1:12" ht="15.75" x14ac:dyDescent="0.25">
      <c r="A133" s="7">
        <v>6</v>
      </c>
      <c r="B133" s="8" t="s">
        <v>18</v>
      </c>
      <c r="C133" s="9">
        <v>21</v>
      </c>
      <c r="D133" s="45">
        <f>'22'!D133+'23'!D133+'24'!D132+'25'!D132</f>
        <v>12</v>
      </c>
      <c r="E133" s="45">
        <f>'22'!E133+'23'!E133+'24'!E132+'25'!E132</f>
        <v>0</v>
      </c>
      <c r="F133" s="45">
        <f>'22'!F133+'23'!F133+'24'!F132+'25'!F132</f>
        <v>12</v>
      </c>
      <c r="G133" s="45">
        <f>'22'!G133+'23'!G133+'24'!G132+'25'!G132</f>
        <v>0</v>
      </c>
      <c r="H133" s="45">
        <f>'22'!H133+'23'!H133+'24'!H132+'25'!H132</f>
        <v>0</v>
      </c>
      <c r="I133" s="45">
        <f>'22'!I133+'23'!I133+'24'!I132+'25'!I132</f>
        <v>0</v>
      </c>
      <c r="J133" s="45">
        <f>'22'!J133+'23'!J133+'24'!J132+'25'!J132</f>
        <v>0</v>
      </c>
      <c r="K133" s="45">
        <f>'22'!K133+'23'!K133+'24'!K132+'25'!K132</f>
        <v>0</v>
      </c>
      <c r="L133" s="47">
        <f t="shared" si="6"/>
        <v>24</v>
      </c>
    </row>
    <row r="134" spans="1:12" ht="15.75" x14ac:dyDescent="0.25">
      <c r="A134" s="7">
        <v>7</v>
      </c>
      <c r="B134" s="8" t="s">
        <v>19</v>
      </c>
      <c r="C134" s="9">
        <v>21</v>
      </c>
      <c r="D134" s="45">
        <f>'22'!D134+'23'!D134+'24'!D133+'25'!D133</f>
        <v>16</v>
      </c>
      <c r="E134" s="45">
        <f>'22'!E134+'23'!E134+'24'!E133+'25'!E133</f>
        <v>0</v>
      </c>
      <c r="F134" s="45">
        <f>'22'!F134+'23'!F134+'24'!F133+'25'!F133</f>
        <v>11</v>
      </c>
      <c r="G134" s="45">
        <f>'22'!G134+'23'!G134+'24'!G133+'25'!G133</f>
        <v>0</v>
      </c>
      <c r="H134" s="45">
        <f>'22'!H134+'23'!H134+'24'!H133+'25'!H133</f>
        <v>0</v>
      </c>
      <c r="I134" s="45">
        <f>'22'!I134+'23'!I134+'24'!I133+'25'!I133</f>
        <v>0</v>
      </c>
      <c r="J134" s="45">
        <f>'22'!J134+'23'!J134+'24'!J133+'25'!J133</f>
        <v>0</v>
      </c>
      <c r="K134" s="45">
        <f>'22'!K134+'23'!K134+'24'!K133+'25'!K133</f>
        <v>0</v>
      </c>
      <c r="L134" s="47">
        <f t="shared" si="6"/>
        <v>27</v>
      </c>
    </row>
    <row r="135" spans="1:12" ht="15.75" x14ac:dyDescent="0.25">
      <c r="A135" s="7">
        <v>8</v>
      </c>
      <c r="B135" s="8" t="s">
        <v>20</v>
      </c>
      <c r="C135" s="9">
        <v>21</v>
      </c>
      <c r="D135" s="45">
        <f>'22'!D135+'23'!D135+'24'!D134+'25'!D134</f>
        <v>12</v>
      </c>
      <c r="E135" s="45">
        <f>'22'!E135+'23'!E135+'24'!E134+'25'!E134</f>
        <v>0</v>
      </c>
      <c r="F135" s="45">
        <f>'22'!F135+'23'!F135+'24'!F134+'25'!F134</f>
        <v>5</v>
      </c>
      <c r="G135" s="45">
        <f>'22'!G135+'23'!G135+'24'!G134+'25'!G134</f>
        <v>0</v>
      </c>
      <c r="H135" s="45">
        <f>'22'!H135+'23'!H135+'24'!H134+'25'!H134</f>
        <v>1</v>
      </c>
      <c r="I135" s="45">
        <f>'22'!I135+'23'!I135+'24'!I134+'25'!I134</f>
        <v>0</v>
      </c>
      <c r="J135" s="45">
        <f>'22'!J135+'23'!J135+'24'!J134+'25'!J134</f>
        <v>0</v>
      </c>
      <c r="K135" s="45">
        <f>'22'!K135+'23'!K135+'24'!K134+'25'!K134</f>
        <v>0</v>
      </c>
      <c r="L135" s="47">
        <f t="shared" si="6"/>
        <v>18</v>
      </c>
    </row>
    <row r="136" spans="1:12" ht="15.75" x14ac:dyDescent="0.25">
      <c r="A136" s="7">
        <v>9</v>
      </c>
      <c r="B136" s="8" t="s">
        <v>21</v>
      </c>
      <c r="C136" s="9">
        <v>21</v>
      </c>
      <c r="D136" s="45">
        <f>'22'!D136+'23'!D136+'24'!D135+'25'!D135</f>
        <v>7</v>
      </c>
      <c r="E136" s="45">
        <f>'22'!E136+'23'!E136+'24'!E135+'25'!E135</f>
        <v>0</v>
      </c>
      <c r="F136" s="45">
        <f>'22'!F136+'23'!F136+'24'!F135+'25'!F135</f>
        <v>1</v>
      </c>
      <c r="G136" s="45">
        <f>'22'!G136+'23'!G136+'24'!G135+'25'!G135</f>
        <v>0</v>
      </c>
      <c r="H136" s="45">
        <f>'22'!H136+'23'!H136+'24'!H135+'25'!H135</f>
        <v>2</v>
      </c>
      <c r="I136" s="45">
        <f>'22'!I136+'23'!I136+'24'!I135+'25'!I135</f>
        <v>0</v>
      </c>
      <c r="J136" s="45">
        <f>'22'!J136+'23'!J136+'24'!J135+'25'!J135</f>
        <v>0</v>
      </c>
      <c r="K136" s="45">
        <f>'22'!K136+'23'!K136+'24'!K135+'25'!K135</f>
        <v>0</v>
      </c>
      <c r="L136" s="47">
        <f t="shared" si="6"/>
        <v>10</v>
      </c>
    </row>
    <row r="137" spans="1:12" ht="15.75" x14ac:dyDescent="0.25">
      <c r="A137" s="7">
        <v>10</v>
      </c>
      <c r="B137" s="8" t="s">
        <v>22</v>
      </c>
      <c r="C137" s="9">
        <v>21</v>
      </c>
      <c r="D137" s="45">
        <f>'22'!D137+'23'!D137+'24'!D136+'25'!D136</f>
        <v>13</v>
      </c>
      <c r="E137" s="45">
        <f>'22'!E137+'23'!E137+'24'!E136+'25'!E136</f>
        <v>0</v>
      </c>
      <c r="F137" s="45">
        <f>'22'!F137+'23'!F137+'24'!F136+'25'!F136</f>
        <v>8</v>
      </c>
      <c r="G137" s="45">
        <f>'22'!G137+'23'!G137+'24'!G136+'25'!G136</f>
        <v>1</v>
      </c>
      <c r="H137" s="45">
        <f>'22'!H137+'23'!H137+'24'!H136+'25'!H136</f>
        <v>2</v>
      </c>
      <c r="I137" s="45">
        <f>'22'!I137+'23'!I137+'24'!I136+'25'!I136</f>
        <v>0</v>
      </c>
      <c r="J137" s="45">
        <f>'22'!J137+'23'!J137+'24'!J136+'25'!J136</f>
        <v>0</v>
      </c>
      <c r="K137" s="45">
        <f>'22'!K137+'23'!K137+'24'!K136+'25'!K136</f>
        <v>0</v>
      </c>
      <c r="L137" s="47">
        <f t="shared" si="6"/>
        <v>24</v>
      </c>
    </row>
    <row r="138" spans="1:12" ht="15.75" x14ac:dyDescent="0.25">
      <c r="A138" s="7">
        <v>11</v>
      </c>
      <c r="B138" s="8" t="s">
        <v>23</v>
      </c>
      <c r="C138" s="9">
        <v>21</v>
      </c>
      <c r="D138" s="45">
        <f>'22'!D138+'23'!D138+'24'!D137+'25'!D137</f>
        <v>0</v>
      </c>
      <c r="E138" s="45">
        <f>'22'!E138+'23'!E138+'24'!E137+'25'!E137</f>
        <v>0</v>
      </c>
      <c r="F138" s="45">
        <f>'22'!F138+'23'!F138+'24'!F137+'25'!F137</f>
        <v>0</v>
      </c>
      <c r="G138" s="45">
        <f>'22'!G138+'23'!G138+'24'!G137+'25'!G137</f>
        <v>0</v>
      </c>
      <c r="H138" s="45">
        <f>'22'!H138+'23'!H138+'24'!H137+'25'!H137</f>
        <v>0</v>
      </c>
      <c r="I138" s="45">
        <f>'22'!I138+'23'!I138+'24'!I137+'25'!I137</f>
        <v>0</v>
      </c>
      <c r="J138" s="45">
        <f>'22'!J138+'23'!J138+'24'!J137+'25'!J137</f>
        <v>0</v>
      </c>
      <c r="K138" s="45">
        <f>'22'!K138+'23'!K138+'24'!K137+'25'!K137</f>
        <v>0</v>
      </c>
      <c r="L138" s="47">
        <f t="shared" si="6"/>
        <v>0</v>
      </c>
    </row>
    <row r="139" spans="1:12" ht="15.75" x14ac:dyDescent="0.25">
      <c r="A139" s="7">
        <v>12</v>
      </c>
      <c r="B139" s="8" t="s">
        <v>24</v>
      </c>
      <c r="C139" s="9">
        <v>21</v>
      </c>
      <c r="D139" s="45">
        <f>'22'!D139+'23'!D139+'24'!D138+'25'!D138</f>
        <v>13</v>
      </c>
      <c r="E139" s="45">
        <f>'22'!E139+'23'!E139+'24'!E138+'25'!E138</f>
        <v>0</v>
      </c>
      <c r="F139" s="45">
        <f>'22'!F139+'23'!F139+'24'!F138+'25'!F138</f>
        <v>13</v>
      </c>
      <c r="G139" s="45">
        <f>'22'!G139+'23'!G139+'24'!G138+'25'!G138</f>
        <v>0</v>
      </c>
      <c r="H139" s="45">
        <f>'22'!H139+'23'!H139+'24'!H138+'25'!H138</f>
        <v>1</v>
      </c>
      <c r="I139" s="45">
        <f>'22'!I139+'23'!I139+'24'!I138+'25'!I138</f>
        <v>0</v>
      </c>
      <c r="J139" s="45">
        <f>'22'!J139+'23'!J139+'24'!J138+'25'!J138</f>
        <v>0</v>
      </c>
      <c r="K139" s="45">
        <f>'22'!K139+'23'!K139+'24'!K138+'25'!K138</f>
        <v>0</v>
      </c>
      <c r="L139" s="47">
        <f t="shared" si="6"/>
        <v>27</v>
      </c>
    </row>
    <row r="140" spans="1:12" ht="15.75" x14ac:dyDescent="0.25">
      <c r="A140" s="7">
        <v>13</v>
      </c>
      <c r="B140" s="8" t="s">
        <v>25</v>
      </c>
      <c r="C140" s="9">
        <v>21</v>
      </c>
      <c r="D140" s="45">
        <f>'22'!D140+'23'!D140+'24'!D139+'25'!D139</f>
        <v>17</v>
      </c>
      <c r="E140" s="45">
        <f>'22'!E140+'23'!E140+'24'!E139+'25'!E139</f>
        <v>0</v>
      </c>
      <c r="F140" s="45">
        <f>'22'!F140+'23'!F140+'24'!F139+'25'!F139</f>
        <v>6</v>
      </c>
      <c r="G140" s="45">
        <f>'22'!G140+'23'!G140+'24'!G139+'25'!G139</f>
        <v>0</v>
      </c>
      <c r="H140" s="45">
        <f>'22'!H140+'23'!H140+'24'!H139+'25'!H139</f>
        <v>2</v>
      </c>
      <c r="I140" s="45">
        <f>'22'!I140+'23'!I140+'24'!I139+'25'!I139</f>
        <v>0</v>
      </c>
      <c r="J140" s="45">
        <f>'22'!J140+'23'!J140+'24'!J139+'25'!J139</f>
        <v>0</v>
      </c>
      <c r="K140" s="45">
        <f>'22'!K140+'23'!K140+'24'!K139+'25'!K139</f>
        <v>0</v>
      </c>
      <c r="L140" s="47">
        <f t="shared" si="6"/>
        <v>25</v>
      </c>
    </row>
    <row r="141" spans="1:12" ht="15.75" x14ac:dyDescent="0.25">
      <c r="A141" s="7">
        <v>14</v>
      </c>
      <c r="B141" s="8" t="s">
        <v>26</v>
      </c>
      <c r="C141" s="9">
        <v>21</v>
      </c>
      <c r="D141" s="45">
        <f>'22'!D141+'23'!D141+'24'!D140+'25'!D140</f>
        <v>39</v>
      </c>
      <c r="E141" s="45">
        <f>'22'!E141+'23'!E141+'24'!E140+'25'!E140</f>
        <v>3</v>
      </c>
      <c r="F141" s="45">
        <f>'22'!F141+'23'!F141+'24'!F140+'25'!F140</f>
        <v>10</v>
      </c>
      <c r="G141" s="45">
        <f>'22'!G141+'23'!G141+'24'!G140+'25'!G140</f>
        <v>0</v>
      </c>
      <c r="H141" s="45">
        <f>'22'!H141+'23'!H141+'24'!H140+'25'!H140</f>
        <v>0</v>
      </c>
      <c r="I141" s="45">
        <f>'22'!I141+'23'!I141+'24'!I140+'25'!I140</f>
        <v>0</v>
      </c>
      <c r="J141" s="45">
        <f>'22'!J141+'23'!J141+'24'!J140+'25'!J140</f>
        <v>0</v>
      </c>
      <c r="K141" s="45">
        <f>'22'!K141+'23'!K141+'24'!K140+'25'!K140</f>
        <v>0</v>
      </c>
      <c r="L141" s="47">
        <f t="shared" si="6"/>
        <v>52</v>
      </c>
    </row>
    <row r="142" spans="1:12" ht="15.75" x14ac:dyDescent="0.25">
      <c r="A142" s="7">
        <v>15</v>
      </c>
      <c r="B142" s="8" t="s">
        <v>27</v>
      </c>
      <c r="C142" s="9">
        <v>21</v>
      </c>
      <c r="D142" s="45">
        <f>'22'!D142+'23'!D142+'24'!D141+'25'!D141</f>
        <v>17</v>
      </c>
      <c r="E142" s="45">
        <f>'22'!E142+'23'!E142+'24'!E141+'25'!E141</f>
        <v>0</v>
      </c>
      <c r="F142" s="45">
        <f>'22'!F142+'23'!F142+'24'!F141+'25'!F141</f>
        <v>9</v>
      </c>
      <c r="G142" s="45">
        <f>'22'!G142+'23'!G142+'24'!G141+'25'!G141</f>
        <v>0</v>
      </c>
      <c r="H142" s="45">
        <f>'22'!H142+'23'!H142+'24'!H141+'25'!H141</f>
        <v>0</v>
      </c>
      <c r="I142" s="45">
        <f>'22'!I142+'23'!I142+'24'!I141+'25'!I141</f>
        <v>0</v>
      </c>
      <c r="J142" s="45">
        <f>'22'!J142+'23'!J142+'24'!J141+'25'!J141</f>
        <v>0</v>
      </c>
      <c r="K142" s="45">
        <f>'22'!K142+'23'!K142+'24'!K141+'25'!K141</f>
        <v>0</v>
      </c>
      <c r="L142" s="47">
        <f t="shared" si="6"/>
        <v>26</v>
      </c>
    </row>
    <row r="143" spans="1:12" ht="15.75" x14ac:dyDescent="0.25">
      <c r="A143" s="7">
        <v>16</v>
      </c>
      <c r="B143" s="8" t="s">
        <v>28</v>
      </c>
      <c r="C143" s="9">
        <v>21</v>
      </c>
      <c r="D143" s="45">
        <f>'22'!D143+'23'!D143+'24'!D142+'25'!D142</f>
        <v>9</v>
      </c>
      <c r="E143" s="45">
        <f>'22'!E143+'23'!E143+'24'!E142+'25'!E142</f>
        <v>0</v>
      </c>
      <c r="F143" s="45">
        <f>'22'!F143+'23'!F143+'24'!F142+'25'!F142</f>
        <v>2</v>
      </c>
      <c r="G143" s="45">
        <f>'22'!G143+'23'!G143+'24'!G142+'25'!G142</f>
        <v>2</v>
      </c>
      <c r="H143" s="45">
        <f>'22'!H143+'23'!H143+'24'!H142+'25'!H142</f>
        <v>0</v>
      </c>
      <c r="I143" s="45">
        <f>'22'!I143+'23'!I143+'24'!I142+'25'!I142</f>
        <v>0</v>
      </c>
      <c r="J143" s="45">
        <f>'22'!J143+'23'!J143+'24'!J142+'25'!J142</f>
        <v>0</v>
      </c>
      <c r="K143" s="45">
        <f>'22'!K143+'23'!K143+'24'!K142+'25'!K142</f>
        <v>0</v>
      </c>
      <c r="L143" s="47">
        <f t="shared" si="6"/>
        <v>13</v>
      </c>
    </row>
    <row r="144" spans="1:12" ht="15.75" x14ac:dyDescent="0.25">
      <c r="A144" s="7">
        <v>17</v>
      </c>
      <c r="B144" s="8" t="s">
        <v>29</v>
      </c>
      <c r="C144" s="9">
        <v>21</v>
      </c>
      <c r="D144" s="45">
        <f>'22'!D144+'23'!D144+'24'!D143+'25'!D143</f>
        <v>9</v>
      </c>
      <c r="E144" s="45">
        <f>'22'!E144+'23'!E144+'24'!E143+'25'!E143</f>
        <v>0</v>
      </c>
      <c r="F144" s="45">
        <f>'22'!F144+'23'!F144+'24'!F143+'25'!F143</f>
        <v>5</v>
      </c>
      <c r="G144" s="45">
        <f>'22'!G144+'23'!G144+'24'!G143+'25'!G143</f>
        <v>0</v>
      </c>
      <c r="H144" s="45">
        <f>'22'!H144+'23'!H144+'24'!H143+'25'!H143</f>
        <v>0</v>
      </c>
      <c r="I144" s="45">
        <f>'22'!I144+'23'!I144+'24'!I143+'25'!I143</f>
        <v>0</v>
      </c>
      <c r="J144" s="45">
        <f>'22'!J144+'23'!J144+'24'!J143+'25'!J143</f>
        <v>0</v>
      </c>
      <c r="K144" s="45">
        <f>'22'!K144+'23'!K144+'24'!K143+'25'!K143</f>
        <v>0</v>
      </c>
      <c r="L144" s="47">
        <f t="shared" si="6"/>
        <v>14</v>
      </c>
    </row>
    <row r="145" spans="1:12" ht="15.75" x14ac:dyDescent="0.25">
      <c r="A145" s="7">
        <v>18</v>
      </c>
      <c r="B145" s="8" t="s">
        <v>30</v>
      </c>
      <c r="C145" s="9">
        <v>21</v>
      </c>
      <c r="D145" s="45">
        <f>'22'!D145+'23'!D145+'24'!D144+'25'!D144</f>
        <v>3</v>
      </c>
      <c r="E145" s="45">
        <f>'22'!E145+'23'!E145+'24'!E144+'25'!E144</f>
        <v>0</v>
      </c>
      <c r="F145" s="45">
        <f>'22'!F145+'23'!F145+'24'!F144+'25'!F144</f>
        <v>4</v>
      </c>
      <c r="G145" s="45">
        <f>'22'!G145+'23'!G145+'24'!G144+'25'!G144</f>
        <v>0</v>
      </c>
      <c r="H145" s="45">
        <f>'22'!H145+'23'!H145+'24'!H144+'25'!H144</f>
        <v>0</v>
      </c>
      <c r="I145" s="45">
        <f>'22'!I145+'23'!I145+'24'!I144+'25'!I144</f>
        <v>0</v>
      </c>
      <c r="J145" s="45">
        <f>'22'!J145+'23'!J145+'24'!J144+'25'!J144</f>
        <v>0</v>
      </c>
      <c r="K145" s="45">
        <f>'22'!K145+'23'!K145+'24'!K144+'25'!K144</f>
        <v>0</v>
      </c>
      <c r="L145" s="47">
        <f t="shared" si="6"/>
        <v>7</v>
      </c>
    </row>
    <row r="146" spans="1:12" ht="15.75" x14ac:dyDescent="0.25">
      <c r="A146" s="7">
        <v>19</v>
      </c>
      <c r="B146" s="8" t="s">
        <v>31</v>
      </c>
      <c r="C146" s="9">
        <v>21</v>
      </c>
      <c r="D146" s="45">
        <f>'22'!D146+'23'!D146+'24'!D145+'25'!D145</f>
        <v>31</v>
      </c>
      <c r="E146" s="45">
        <f>'22'!E146+'23'!E146+'24'!E145+'25'!E145</f>
        <v>1</v>
      </c>
      <c r="F146" s="45">
        <f>'22'!F146+'23'!F146+'24'!F145+'25'!F145</f>
        <v>12</v>
      </c>
      <c r="G146" s="45">
        <f>'22'!G146+'23'!G146+'24'!G145+'25'!G145</f>
        <v>0</v>
      </c>
      <c r="H146" s="45">
        <f>'22'!H146+'23'!H146+'24'!H145+'25'!H145</f>
        <v>0</v>
      </c>
      <c r="I146" s="45">
        <f>'22'!I146+'23'!I146+'24'!I145+'25'!I145</f>
        <v>0</v>
      </c>
      <c r="J146" s="45">
        <f>'22'!J146+'23'!J146+'24'!J145+'25'!J145</f>
        <v>0</v>
      </c>
      <c r="K146" s="45">
        <f>'22'!K146+'23'!K146+'24'!K145+'25'!K145</f>
        <v>0</v>
      </c>
      <c r="L146" s="47">
        <f t="shared" si="6"/>
        <v>44</v>
      </c>
    </row>
    <row r="147" spans="1:12" ht="15.75" x14ac:dyDescent="0.25">
      <c r="A147" s="7">
        <v>20</v>
      </c>
      <c r="B147" s="8" t="s">
        <v>32</v>
      </c>
      <c r="C147" s="9">
        <v>21</v>
      </c>
      <c r="D147" s="45">
        <f>'22'!D147+'23'!D147+'24'!D146+'25'!D146</f>
        <v>2</v>
      </c>
      <c r="E147" s="45">
        <f>'22'!E147+'23'!E147+'24'!E146+'25'!E146</f>
        <v>0</v>
      </c>
      <c r="F147" s="45">
        <f>'22'!F147+'23'!F147+'24'!F146+'25'!F146</f>
        <v>6</v>
      </c>
      <c r="G147" s="45">
        <f>'22'!G147+'23'!G147+'24'!G146+'25'!G146</f>
        <v>1</v>
      </c>
      <c r="H147" s="45">
        <f>'22'!H147+'23'!H147+'24'!H146+'25'!H146</f>
        <v>0</v>
      </c>
      <c r="I147" s="45">
        <f>'22'!I147+'23'!I147+'24'!I146+'25'!I146</f>
        <v>0</v>
      </c>
      <c r="J147" s="45">
        <f>'22'!J147+'23'!J147+'24'!J146+'25'!J146</f>
        <v>0</v>
      </c>
      <c r="K147" s="45">
        <f>'22'!K147+'23'!K147+'24'!K146+'25'!K146</f>
        <v>0</v>
      </c>
      <c r="L147" s="47">
        <f t="shared" si="6"/>
        <v>9</v>
      </c>
    </row>
    <row r="148" spans="1:12" ht="15.75" x14ac:dyDescent="0.25">
      <c r="A148" s="7">
        <v>21</v>
      </c>
      <c r="B148" s="8" t="s">
        <v>33</v>
      </c>
      <c r="C148" s="9">
        <v>21</v>
      </c>
      <c r="D148" s="45">
        <f>'22'!D148+'23'!D148+'24'!D147+'25'!D147</f>
        <v>12</v>
      </c>
      <c r="E148" s="45">
        <f>'22'!E148+'23'!E148+'24'!E147+'25'!E147</f>
        <v>0</v>
      </c>
      <c r="F148" s="45">
        <f>'22'!F148+'23'!F148+'24'!F147+'25'!F147</f>
        <v>8</v>
      </c>
      <c r="G148" s="45">
        <f>'22'!G148+'23'!G148+'24'!G147+'25'!G147</f>
        <v>0</v>
      </c>
      <c r="H148" s="45">
        <f>'22'!H148+'23'!H148+'24'!H147+'25'!H147</f>
        <v>5</v>
      </c>
      <c r="I148" s="45">
        <f>'22'!I148+'23'!I148+'24'!I147+'25'!I147</f>
        <v>0</v>
      </c>
      <c r="J148" s="45">
        <f>'22'!J148+'23'!J148+'24'!J147+'25'!J147</f>
        <v>0</v>
      </c>
      <c r="K148" s="45">
        <f>'22'!K148+'23'!K148+'24'!K147+'25'!K147</f>
        <v>0</v>
      </c>
      <c r="L148" s="47">
        <f>SUM(D148:K148)</f>
        <v>25</v>
      </c>
    </row>
    <row r="149" spans="1:12" ht="15.75" x14ac:dyDescent="0.25">
      <c r="A149" s="7">
        <v>22</v>
      </c>
      <c r="B149" s="8" t="s">
        <v>34</v>
      </c>
      <c r="C149" s="9">
        <v>21</v>
      </c>
      <c r="D149" s="45">
        <f>'22'!D149+'23'!D149+'24'!D148+'25'!D148</f>
        <v>6</v>
      </c>
      <c r="E149" s="45">
        <f>'22'!E149+'23'!E149+'24'!E148+'25'!E148</f>
        <v>1</v>
      </c>
      <c r="F149" s="45">
        <f>'22'!F149+'23'!F149+'24'!F148+'25'!F148</f>
        <v>7</v>
      </c>
      <c r="G149" s="45">
        <f>'22'!G149+'23'!G149+'24'!G148+'25'!G148</f>
        <v>0</v>
      </c>
      <c r="H149" s="45">
        <f>'22'!H149+'23'!H149+'24'!H148+'25'!H148</f>
        <v>1</v>
      </c>
      <c r="I149" s="45">
        <f>'22'!I149+'23'!I149+'24'!I148+'25'!I148</f>
        <v>0</v>
      </c>
      <c r="J149" s="45">
        <f>'22'!J149+'23'!J149+'24'!J148+'25'!J148</f>
        <v>0</v>
      </c>
      <c r="K149" s="45">
        <f>'22'!K149+'23'!K149+'24'!K148+'25'!K148</f>
        <v>0</v>
      </c>
      <c r="L149" s="47">
        <f t="shared" si="6"/>
        <v>15</v>
      </c>
    </row>
    <row r="150" spans="1:12" ht="15.75" x14ac:dyDescent="0.25">
      <c r="A150" s="7">
        <v>23</v>
      </c>
      <c r="B150" s="8" t="s">
        <v>35</v>
      </c>
      <c r="C150" s="9">
        <v>21</v>
      </c>
      <c r="D150" s="45">
        <f>'22'!D150+'23'!D150+'24'!D149+'25'!D149</f>
        <v>2</v>
      </c>
      <c r="E150" s="45">
        <f>'22'!E150+'23'!E150+'24'!E149+'25'!E149</f>
        <v>0</v>
      </c>
      <c r="F150" s="45">
        <f>'22'!F150+'23'!F150+'24'!F149+'25'!F149</f>
        <v>3</v>
      </c>
      <c r="G150" s="45">
        <f>'22'!G150+'23'!G150+'24'!G149+'25'!G149</f>
        <v>0</v>
      </c>
      <c r="H150" s="45">
        <f>'22'!H150+'23'!H150+'24'!H149+'25'!H149</f>
        <v>0</v>
      </c>
      <c r="I150" s="45">
        <f>'22'!I150+'23'!I150+'24'!I149+'25'!I149</f>
        <v>0</v>
      </c>
      <c r="J150" s="45">
        <f>'22'!J150+'23'!J150+'24'!J149+'25'!J149</f>
        <v>0</v>
      </c>
      <c r="K150" s="45">
        <f>'22'!K150+'23'!K150+'24'!K149+'25'!K149</f>
        <v>0</v>
      </c>
      <c r="L150" s="47">
        <f t="shared" si="6"/>
        <v>5</v>
      </c>
    </row>
    <row r="151" spans="1:12" ht="15.75" x14ac:dyDescent="0.25">
      <c r="A151" s="7">
        <v>24</v>
      </c>
      <c r="B151" s="8" t="s">
        <v>36</v>
      </c>
      <c r="C151" s="9">
        <v>21</v>
      </c>
      <c r="D151" s="45">
        <f>'22'!D151+'23'!D151+'24'!D150+'25'!D150</f>
        <v>11</v>
      </c>
      <c r="E151" s="45">
        <f>'22'!E151+'23'!E151+'24'!E150+'25'!E150</f>
        <v>0</v>
      </c>
      <c r="F151" s="45">
        <f>'22'!F151+'23'!F151+'24'!F150+'25'!F150</f>
        <v>4</v>
      </c>
      <c r="G151" s="45">
        <f>'22'!G151+'23'!G151+'24'!G150+'25'!G150</f>
        <v>0</v>
      </c>
      <c r="H151" s="45">
        <f>'22'!H151+'23'!H151+'24'!H150+'25'!H150</f>
        <v>1</v>
      </c>
      <c r="I151" s="45">
        <f>'22'!I151+'23'!I151+'24'!I150+'25'!I150</f>
        <v>0</v>
      </c>
      <c r="J151" s="45">
        <f>'22'!J151+'23'!J151+'24'!J150+'25'!J150</f>
        <v>0</v>
      </c>
      <c r="K151" s="45">
        <f>'22'!K151+'23'!K151+'24'!K150+'25'!K150</f>
        <v>0</v>
      </c>
      <c r="L151" s="47">
        <f t="shared" si="6"/>
        <v>16</v>
      </c>
    </row>
    <row r="152" spans="1:12" ht="15.75" x14ac:dyDescent="0.25">
      <c r="A152" s="7">
        <v>25</v>
      </c>
      <c r="B152" s="18" t="s">
        <v>37</v>
      </c>
      <c r="C152" s="19">
        <v>21</v>
      </c>
      <c r="D152" s="45">
        <f>'22'!D152+'23'!D152+'24'!D151+'25'!D151</f>
        <v>22</v>
      </c>
      <c r="E152" s="45">
        <f>'22'!E152+'23'!E152+'24'!E151+'25'!E151</f>
        <v>0</v>
      </c>
      <c r="F152" s="45">
        <f>'22'!F152+'23'!F152+'24'!F151+'25'!F151</f>
        <v>4</v>
      </c>
      <c r="G152" s="45">
        <f>'22'!G152+'23'!G152+'24'!G151+'25'!G151</f>
        <v>1</v>
      </c>
      <c r="H152" s="45">
        <f>'22'!H152+'23'!H152+'24'!H151+'25'!H151</f>
        <v>0</v>
      </c>
      <c r="I152" s="45">
        <f>'22'!I152+'23'!I152+'24'!I151+'25'!I151</f>
        <v>0</v>
      </c>
      <c r="J152" s="45">
        <f>'22'!J152+'23'!J152+'24'!J151+'25'!J151</f>
        <v>0</v>
      </c>
      <c r="K152" s="45">
        <f>'22'!K152+'23'!K152+'24'!K151+'25'!K151</f>
        <v>0</v>
      </c>
      <c r="L152" s="47">
        <f t="shared" si="6"/>
        <v>27</v>
      </c>
    </row>
    <row r="153" spans="1:12" ht="15.75" x14ac:dyDescent="0.25">
      <c r="A153" s="7">
        <v>26</v>
      </c>
      <c r="B153" s="8" t="s">
        <v>38</v>
      </c>
      <c r="C153" s="22">
        <v>21</v>
      </c>
      <c r="D153" s="45">
        <f>'22'!D153+'23'!D153+'24'!D152+'25'!D152</f>
        <v>0</v>
      </c>
      <c r="E153" s="45">
        <f>'22'!E153+'23'!E153+'24'!E152+'25'!E152</f>
        <v>0</v>
      </c>
      <c r="F153" s="45">
        <f>'22'!F153+'23'!F153+'24'!F152+'25'!F152</f>
        <v>0</v>
      </c>
      <c r="G153" s="45">
        <f>'22'!G153+'23'!G153+'24'!G152+'25'!G152</f>
        <v>0</v>
      </c>
      <c r="H153" s="45">
        <f>'22'!H153+'23'!H153+'24'!H152+'25'!H152</f>
        <v>1</v>
      </c>
      <c r="I153" s="45">
        <f>'22'!I153+'23'!I153+'24'!I152+'25'!I152</f>
        <v>0</v>
      </c>
      <c r="J153" s="45">
        <f>'22'!J153+'23'!J153+'24'!J152+'25'!J152</f>
        <v>0</v>
      </c>
      <c r="K153" s="45">
        <f>'22'!K153+'23'!K153+'24'!K152+'25'!K152</f>
        <v>0</v>
      </c>
      <c r="L153" s="47">
        <f t="shared" si="6"/>
        <v>1</v>
      </c>
    </row>
    <row r="154" spans="1:12" ht="15.75" x14ac:dyDescent="0.25">
      <c r="A154" s="7">
        <v>27</v>
      </c>
      <c r="B154" s="18" t="s">
        <v>39</v>
      </c>
      <c r="C154" s="22">
        <v>21</v>
      </c>
      <c r="D154" s="45">
        <f>'22'!D154+'23'!D154+'24'!D153+'25'!D153</f>
        <v>0</v>
      </c>
      <c r="E154" s="45">
        <f>'22'!E154+'23'!E154+'24'!E153+'25'!E153</f>
        <v>0</v>
      </c>
      <c r="F154" s="45">
        <f>'22'!F154+'23'!F154+'24'!F153+'25'!F153</f>
        <v>0</v>
      </c>
      <c r="G154" s="45">
        <f>'22'!G154+'23'!G154+'24'!G153+'25'!G153</f>
        <v>0</v>
      </c>
      <c r="H154" s="45">
        <f>'22'!H154+'23'!H154+'24'!H153+'25'!H153</f>
        <v>0</v>
      </c>
      <c r="I154" s="45">
        <f>'22'!I154+'23'!I154+'24'!I153+'25'!I153</f>
        <v>0</v>
      </c>
      <c r="J154" s="45">
        <f>'22'!J154+'23'!J154+'24'!J153+'25'!J153</f>
        <v>0</v>
      </c>
      <c r="K154" s="45">
        <f>'22'!K154+'23'!K154+'24'!K153+'25'!K153</f>
        <v>0</v>
      </c>
      <c r="L154" s="47">
        <f t="shared" si="6"/>
        <v>0</v>
      </c>
    </row>
    <row r="155" spans="1:12" ht="15.75" x14ac:dyDescent="0.25">
      <c r="A155" s="7">
        <v>28</v>
      </c>
      <c r="B155" s="18" t="s">
        <v>40</v>
      </c>
      <c r="C155" s="22">
        <v>21</v>
      </c>
      <c r="D155" s="45">
        <f>'22'!D155+'23'!D155+'24'!D154+'25'!D154</f>
        <v>0</v>
      </c>
      <c r="E155" s="45">
        <f>'22'!E155+'23'!E155+'24'!E154+'25'!E154</f>
        <v>0</v>
      </c>
      <c r="F155" s="45">
        <f>'22'!F155+'23'!F155+'24'!F154+'25'!F154</f>
        <v>0</v>
      </c>
      <c r="G155" s="45">
        <f>'22'!G155+'23'!G155+'24'!G154+'25'!G154</f>
        <v>0</v>
      </c>
      <c r="H155" s="45">
        <f>'22'!H155+'23'!H155+'24'!H154+'25'!H154</f>
        <v>0</v>
      </c>
      <c r="I155" s="45">
        <f>'22'!I155+'23'!I155+'24'!I154+'25'!I154</f>
        <v>0</v>
      </c>
      <c r="J155" s="45">
        <f>'22'!J155+'23'!J155+'24'!J154+'25'!J154</f>
        <v>0</v>
      </c>
      <c r="K155" s="45">
        <f>'22'!K155+'23'!K155+'24'!K154+'25'!K154</f>
        <v>0</v>
      </c>
      <c r="L155" s="47">
        <f t="shared" si="6"/>
        <v>0</v>
      </c>
    </row>
    <row r="156" spans="1:12" ht="16.5" thickBot="1" x14ac:dyDescent="0.3">
      <c r="A156" s="7">
        <v>29</v>
      </c>
      <c r="B156" s="18" t="s">
        <v>41</v>
      </c>
      <c r="C156" s="22">
        <v>21</v>
      </c>
      <c r="D156" s="45">
        <f>'22'!D156+'23'!D156+'24'!D155+'25'!D155</f>
        <v>0</v>
      </c>
      <c r="E156" s="45">
        <f>'22'!E156+'23'!E156+'24'!E155+'25'!E155</f>
        <v>0</v>
      </c>
      <c r="F156" s="45">
        <f>'22'!F156+'23'!F156+'24'!F155+'25'!F155</f>
        <v>0</v>
      </c>
      <c r="G156" s="45">
        <f>'22'!G156+'23'!G156+'24'!G155+'25'!G155</f>
        <v>0</v>
      </c>
      <c r="H156" s="45">
        <f>'22'!H156+'23'!H156+'24'!H155+'25'!H155</f>
        <v>0</v>
      </c>
      <c r="I156" s="45">
        <f>'22'!I156+'23'!I156+'24'!I155+'25'!I155</f>
        <v>0</v>
      </c>
      <c r="J156" s="45">
        <f>'22'!J156+'23'!J156+'24'!J155+'25'!J155</f>
        <v>0</v>
      </c>
      <c r="K156" s="45">
        <f>'22'!K156+'23'!K156+'24'!K155+'25'!K155</f>
        <v>0</v>
      </c>
      <c r="L156" s="47">
        <f t="shared" si="6"/>
        <v>0</v>
      </c>
    </row>
    <row r="157" spans="1:12" ht="16.5" thickBot="1" x14ac:dyDescent="0.3">
      <c r="A157" s="225" t="s">
        <v>42</v>
      </c>
      <c r="B157" s="226"/>
      <c r="C157" s="48">
        <v>21</v>
      </c>
      <c r="D157" s="27">
        <f t="shared" ref="D157:K157" si="7">SUM(D128:D156)</f>
        <v>302</v>
      </c>
      <c r="E157" s="55">
        <f t="shared" si="7"/>
        <v>7</v>
      </c>
      <c r="F157" s="27">
        <f t="shared" si="7"/>
        <v>165</v>
      </c>
      <c r="G157" s="55">
        <f t="shared" si="7"/>
        <v>5</v>
      </c>
      <c r="H157" s="56">
        <f t="shared" si="7"/>
        <v>17</v>
      </c>
      <c r="I157" s="57">
        <f t="shared" si="7"/>
        <v>0</v>
      </c>
      <c r="J157" s="56">
        <f t="shared" si="7"/>
        <v>0</v>
      </c>
      <c r="K157" s="57">
        <f t="shared" si="7"/>
        <v>0</v>
      </c>
      <c r="L157" s="51">
        <f>D157+F157+H157+E157+G157+I157+J157+K157</f>
        <v>496</v>
      </c>
    </row>
    <row r="158" spans="1:12" ht="16.5" thickBot="1" x14ac:dyDescent="0.3">
      <c r="A158" s="227" t="s">
        <v>43</v>
      </c>
      <c r="B158" s="228"/>
      <c r="C158" s="48">
        <v>21</v>
      </c>
      <c r="D158" s="32">
        <f>D128+D129+D130+D131+D132+D133+D134+D135+D136+D137+D138+D139+D140+D141+D142+D143+D144+D145+D146+D147+D148+D149+D150+D151+D152</f>
        <v>302</v>
      </c>
      <c r="E158" s="33">
        <f>E128+E129+E130+E131+E132+E133+E134+E135+E136+E137+E138+E139+E140+E141+E142+E143+E144+E145+E146+E147+E148+E149+E150+E151+E152</f>
        <v>7</v>
      </c>
      <c r="F158" s="32">
        <f>SUM(F128:F152)</f>
        <v>165</v>
      </c>
      <c r="G158" s="33">
        <f>G128+G129+G130+G131+G132+G133+G134+G135+G136+G137+G138+G139+G140+G141+G142+G143+G144+G145+G146+G147+G148+G149+G150+G151+G152</f>
        <v>5</v>
      </c>
      <c r="H158" s="32">
        <f>H128+H129+H130+H131+H132+H133+H134+H135+H136+H137+H138+H139+H140+H141+H142+H143+H144+H145+H146+H147+H148+H149+H150+H151+H152</f>
        <v>16</v>
      </c>
      <c r="I158" s="33">
        <f>I128+I129+I130+I131+I132+I133+I134+I135+I136+I137+I138+I139+I140+I141+I142+I143+I144+I145+I146+I147+I148+I149+I150+I151+I152</f>
        <v>0</v>
      </c>
      <c r="J158" s="32">
        <f>J128+J129+J130+J131+J132+J133+J134+J135+J136+J137+J138+J139+J140+J141+J142+J143+J144+J145+J146+J147+J148+J149+J150+J151+J152</f>
        <v>0</v>
      </c>
      <c r="K158" s="33">
        <f>K128+K129+K130+K131+K132+K133+K134+K135+K136+K137+K138+K139+K140+K141+K142+K143+K144+K145+K146+K147+K148+K149+K150+K151+K152</f>
        <v>0</v>
      </c>
      <c r="L158" s="58">
        <f>D158+F158+H158+E158+G158+I158+J158+K158</f>
        <v>495</v>
      </c>
    </row>
    <row r="160" spans="1:12" ht="15.75" x14ac:dyDescent="0.25">
      <c r="C160" s="152"/>
      <c r="D160" s="133"/>
      <c r="E160" s="133"/>
      <c r="F160" s="133"/>
      <c r="G160" s="133"/>
      <c r="H160" s="133"/>
      <c r="I160" s="133"/>
      <c r="J160" s="133"/>
      <c r="K160" s="133"/>
      <c r="L160" s="133"/>
    </row>
    <row r="161" spans="1:13" x14ac:dyDescent="0.25">
      <c r="B161" s="2" t="s">
        <v>69</v>
      </c>
      <c r="C161" s="2"/>
      <c r="D161" s="2"/>
      <c r="E161" s="2"/>
    </row>
    <row r="162" spans="1:13" ht="15.75" thickBot="1" x14ac:dyDescent="0.3">
      <c r="A162" s="233" t="s">
        <v>48</v>
      </c>
      <c r="B162" s="211"/>
    </row>
    <row r="163" spans="1:13" ht="12.75" customHeight="1" x14ac:dyDescent="0.25">
      <c r="A163" s="212" t="s">
        <v>2</v>
      </c>
      <c r="B163" s="212" t="s">
        <v>3</v>
      </c>
      <c r="C163" s="212" t="s">
        <v>4</v>
      </c>
      <c r="D163" s="215" t="s">
        <v>5</v>
      </c>
      <c r="E163" s="216"/>
      <c r="F163" s="216"/>
      <c r="G163" s="216"/>
      <c r="H163" s="216"/>
      <c r="I163" s="216"/>
      <c r="J163" s="216"/>
      <c r="K163" s="217"/>
      <c r="L163" s="218" t="s">
        <v>6</v>
      </c>
    </row>
    <row r="164" spans="1:13" ht="24" customHeight="1" x14ac:dyDescent="0.25">
      <c r="A164" s="213"/>
      <c r="B164" s="213"/>
      <c r="C164" s="213"/>
      <c r="D164" s="221" t="s">
        <v>7</v>
      </c>
      <c r="E164" s="222"/>
      <c r="F164" s="222" t="s">
        <v>8</v>
      </c>
      <c r="G164" s="222"/>
      <c r="H164" s="222" t="s">
        <v>9</v>
      </c>
      <c r="I164" s="222"/>
      <c r="J164" s="222" t="s">
        <v>10</v>
      </c>
      <c r="K164" s="222"/>
      <c r="L164" s="219"/>
    </row>
    <row r="165" spans="1:13" ht="13.5" customHeight="1" thickBot="1" x14ac:dyDescent="0.3">
      <c r="A165" s="213"/>
      <c r="B165" s="213"/>
      <c r="C165" s="213"/>
      <c r="D165" s="223">
        <v>1</v>
      </c>
      <c r="E165" s="224"/>
      <c r="F165" s="224">
        <v>2</v>
      </c>
      <c r="G165" s="224"/>
      <c r="H165" s="224">
        <v>3</v>
      </c>
      <c r="I165" s="224"/>
      <c r="J165" s="224">
        <v>4</v>
      </c>
      <c r="K165" s="224"/>
      <c r="L165" s="220"/>
    </row>
    <row r="166" spans="1:13" ht="15.75" thickBot="1" x14ac:dyDescent="0.3">
      <c r="A166" s="214"/>
      <c r="B166" s="214"/>
      <c r="C166" s="214"/>
      <c r="D166" s="4" t="s">
        <v>11</v>
      </c>
      <c r="E166" s="5" t="s">
        <v>12</v>
      </c>
      <c r="F166" s="5" t="s">
        <v>11</v>
      </c>
      <c r="G166" s="5" t="s">
        <v>12</v>
      </c>
      <c r="H166" s="5" t="s">
        <v>11</v>
      </c>
      <c r="I166" s="5" t="s">
        <v>12</v>
      </c>
      <c r="J166" s="5" t="s">
        <v>11</v>
      </c>
      <c r="K166" s="5" t="s">
        <v>12</v>
      </c>
      <c r="L166" s="6"/>
    </row>
    <row r="167" spans="1:13" ht="15.75" x14ac:dyDescent="0.25">
      <c r="A167" s="7">
        <v>1</v>
      </c>
      <c r="B167" s="8" t="s">
        <v>13</v>
      </c>
      <c r="C167" s="9">
        <v>21</v>
      </c>
      <c r="D167" s="59">
        <f t="shared" ref="D167:D195" si="8">D9+D49+D89+D128</f>
        <v>57</v>
      </c>
      <c r="E167" s="59">
        <f t="shared" ref="E167:K167" si="9">E9+E49+E89+E128</f>
        <v>2</v>
      </c>
      <c r="F167" s="59">
        <f t="shared" ref="F167:F195" si="10">F9+F49+F89+F128</f>
        <v>45</v>
      </c>
      <c r="G167" s="59">
        <f t="shared" si="9"/>
        <v>0</v>
      </c>
      <c r="H167" s="59">
        <f t="shared" si="9"/>
        <v>0</v>
      </c>
      <c r="I167" s="59">
        <f t="shared" ref="I167:K196" si="11">I9+I49+I89+I128</f>
        <v>0</v>
      </c>
      <c r="J167" s="59">
        <f t="shared" si="9"/>
        <v>0</v>
      </c>
      <c r="K167" s="59">
        <f t="shared" si="9"/>
        <v>0</v>
      </c>
      <c r="L167" s="60">
        <f t="shared" ref="L167:L195" si="12">D167+F167+H167</f>
        <v>102</v>
      </c>
      <c r="M167" s="61">
        <f t="shared" ref="M167:M195" si="13">L9+L49+L89+L128</f>
        <v>104</v>
      </c>
    </row>
    <row r="168" spans="1:13" ht="15.75" x14ac:dyDescent="0.25">
      <c r="A168" s="7">
        <v>2</v>
      </c>
      <c r="B168" s="8" t="s">
        <v>14</v>
      </c>
      <c r="C168" s="9">
        <v>21</v>
      </c>
      <c r="D168" s="59">
        <f t="shared" si="8"/>
        <v>49</v>
      </c>
      <c r="E168" s="59">
        <f t="shared" ref="E168:E195" si="14">E10+E50+E90+E129</f>
        <v>0</v>
      </c>
      <c r="F168" s="59">
        <f t="shared" si="10"/>
        <v>36</v>
      </c>
      <c r="G168" s="59">
        <f t="shared" ref="G168:H195" si="15">G10+G50+G90+G129</f>
        <v>0</v>
      </c>
      <c r="H168" s="59">
        <f t="shared" si="15"/>
        <v>1</v>
      </c>
      <c r="I168" s="59">
        <f t="shared" si="11"/>
        <v>0</v>
      </c>
      <c r="J168" s="59">
        <f t="shared" ref="J168:K195" si="16">J10+J50+J90+J129</f>
        <v>0</v>
      </c>
      <c r="K168" s="59">
        <f t="shared" si="16"/>
        <v>0</v>
      </c>
      <c r="L168" s="60">
        <f t="shared" si="12"/>
        <v>86</v>
      </c>
      <c r="M168" s="62">
        <f t="shared" si="13"/>
        <v>86</v>
      </c>
    </row>
    <row r="169" spans="1:13" ht="15.75" x14ac:dyDescent="0.25">
      <c r="A169" s="7">
        <v>3</v>
      </c>
      <c r="B169" s="8" t="s">
        <v>15</v>
      </c>
      <c r="C169" s="9">
        <v>21</v>
      </c>
      <c r="D169" s="59">
        <f t="shared" si="8"/>
        <v>214</v>
      </c>
      <c r="E169" s="59">
        <f t="shared" si="14"/>
        <v>3</v>
      </c>
      <c r="F169" s="59">
        <f t="shared" si="10"/>
        <v>83</v>
      </c>
      <c r="G169" s="59">
        <f t="shared" si="15"/>
        <v>0</v>
      </c>
      <c r="H169" s="59">
        <f t="shared" si="15"/>
        <v>5</v>
      </c>
      <c r="I169" s="59">
        <f t="shared" si="11"/>
        <v>0</v>
      </c>
      <c r="J169" s="59">
        <f t="shared" si="16"/>
        <v>0</v>
      </c>
      <c r="K169" s="59">
        <f t="shared" si="16"/>
        <v>0</v>
      </c>
      <c r="L169" s="60">
        <f t="shared" si="12"/>
        <v>302</v>
      </c>
      <c r="M169" s="62">
        <f t="shared" si="13"/>
        <v>305</v>
      </c>
    </row>
    <row r="170" spans="1:13" ht="15.75" x14ac:dyDescent="0.25">
      <c r="A170" s="7">
        <v>4</v>
      </c>
      <c r="B170" s="17" t="s">
        <v>16</v>
      </c>
      <c r="C170" s="9">
        <v>21</v>
      </c>
      <c r="D170" s="59">
        <f t="shared" si="8"/>
        <v>32</v>
      </c>
      <c r="E170" s="59">
        <f t="shared" si="14"/>
        <v>0</v>
      </c>
      <c r="F170" s="59">
        <f t="shared" si="10"/>
        <v>24</v>
      </c>
      <c r="G170" s="59">
        <f t="shared" si="15"/>
        <v>0</v>
      </c>
      <c r="H170" s="59">
        <f t="shared" si="15"/>
        <v>0</v>
      </c>
      <c r="I170" s="59">
        <f t="shared" si="11"/>
        <v>0</v>
      </c>
      <c r="J170" s="59">
        <f t="shared" si="16"/>
        <v>0</v>
      </c>
      <c r="K170" s="59">
        <f t="shared" si="16"/>
        <v>0</v>
      </c>
      <c r="L170" s="60">
        <f t="shared" si="12"/>
        <v>56</v>
      </c>
      <c r="M170" s="62">
        <f t="shared" si="13"/>
        <v>56</v>
      </c>
    </row>
    <row r="171" spans="1:13" ht="15.75" x14ac:dyDescent="0.25">
      <c r="A171" s="7">
        <v>5</v>
      </c>
      <c r="B171" s="8" t="s">
        <v>17</v>
      </c>
      <c r="C171" s="9">
        <v>21</v>
      </c>
      <c r="D171" s="59">
        <f t="shared" si="8"/>
        <v>58</v>
      </c>
      <c r="E171" s="59">
        <f t="shared" si="14"/>
        <v>1</v>
      </c>
      <c r="F171" s="59">
        <f t="shared" si="10"/>
        <v>24</v>
      </c>
      <c r="G171" s="59">
        <f t="shared" si="15"/>
        <v>0</v>
      </c>
      <c r="H171" s="59">
        <f t="shared" si="15"/>
        <v>0</v>
      </c>
      <c r="I171" s="59">
        <f t="shared" si="11"/>
        <v>0</v>
      </c>
      <c r="J171" s="59">
        <f t="shared" si="16"/>
        <v>0</v>
      </c>
      <c r="K171" s="59">
        <f t="shared" si="16"/>
        <v>0</v>
      </c>
      <c r="L171" s="60">
        <f t="shared" si="12"/>
        <v>82</v>
      </c>
      <c r="M171" s="62">
        <f t="shared" si="13"/>
        <v>83</v>
      </c>
    </row>
    <row r="172" spans="1:13" ht="15.75" x14ac:dyDescent="0.25">
      <c r="A172" s="7">
        <v>6</v>
      </c>
      <c r="B172" s="8" t="s">
        <v>18</v>
      </c>
      <c r="C172" s="9">
        <v>21</v>
      </c>
      <c r="D172" s="59">
        <f t="shared" si="8"/>
        <v>59</v>
      </c>
      <c r="E172" s="59">
        <f t="shared" si="14"/>
        <v>1</v>
      </c>
      <c r="F172" s="59">
        <f t="shared" si="10"/>
        <v>41</v>
      </c>
      <c r="G172" s="59">
        <f t="shared" si="15"/>
        <v>0</v>
      </c>
      <c r="H172" s="59">
        <f t="shared" si="15"/>
        <v>1</v>
      </c>
      <c r="I172" s="59">
        <f t="shared" si="11"/>
        <v>0</v>
      </c>
      <c r="J172" s="59">
        <f t="shared" si="16"/>
        <v>0</v>
      </c>
      <c r="K172" s="59">
        <f t="shared" si="16"/>
        <v>0</v>
      </c>
      <c r="L172" s="60">
        <f t="shared" si="12"/>
        <v>101</v>
      </c>
      <c r="M172" s="62">
        <f t="shared" si="13"/>
        <v>102</v>
      </c>
    </row>
    <row r="173" spans="1:13" ht="15.75" x14ac:dyDescent="0.25">
      <c r="A173" s="7">
        <v>7</v>
      </c>
      <c r="B173" s="8" t="s">
        <v>19</v>
      </c>
      <c r="C173" s="9">
        <v>21</v>
      </c>
      <c r="D173" s="59">
        <f t="shared" si="8"/>
        <v>69</v>
      </c>
      <c r="E173" s="59">
        <f t="shared" si="14"/>
        <v>0</v>
      </c>
      <c r="F173" s="59">
        <f t="shared" si="10"/>
        <v>43</v>
      </c>
      <c r="G173" s="59">
        <f t="shared" si="15"/>
        <v>0</v>
      </c>
      <c r="H173" s="59">
        <f t="shared" si="15"/>
        <v>0</v>
      </c>
      <c r="I173" s="59">
        <f t="shared" si="11"/>
        <v>0</v>
      </c>
      <c r="J173" s="59">
        <f t="shared" si="16"/>
        <v>0</v>
      </c>
      <c r="K173" s="59">
        <f t="shared" si="16"/>
        <v>0</v>
      </c>
      <c r="L173" s="60">
        <f t="shared" si="12"/>
        <v>112</v>
      </c>
      <c r="M173" s="62">
        <f t="shared" si="13"/>
        <v>112</v>
      </c>
    </row>
    <row r="174" spans="1:13" ht="15.75" x14ac:dyDescent="0.25">
      <c r="A174" s="7">
        <v>8</v>
      </c>
      <c r="B174" s="8" t="s">
        <v>20</v>
      </c>
      <c r="C174" s="9">
        <v>21</v>
      </c>
      <c r="D174" s="59">
        <f t="shared" si="8"/>
        <v>45</v>
      </c>
      <c r="E174" s="59">
        <f t="shared" si="14"/>
        <v>0</v>
      </c>
      <c r="F174" s="59">
        <f t="shared" si="10"/>
        <v>20</v>
      </c>
      <c r="G174" s="59">
        <f t="shared" si="15"/>
        <v>0</v>
      </c>
      <c r="H174" s="59">
        <f t="shared" si="15"/>
        <v>2</v>
      </c>
      <c r="I174" s="59">
        <f t="shared" si="11"/>
        <v>0</v>
      </c>
      <c r="J174" s="59">
        <f t="shared" si="16"/>
        <v>0</v>
      </c>
      <c r="K174" s="59">
        <f t="shared" si="16"/>
        <v>0</v>
      </c>
      <c r="L174" s="60">
        <f t="shared" si="12"/>
        <v>67</v>
      </c>
      <c r="M174" s="62">
        <f t="shared" si="13"/>
        <v>67</v>
      </c>
    </row>
    <row r="175" spans="1:13" ht="15.75" x14ac:dyDescent="0.25">
      <c r="A175" s="7">
        <v>9</v>
      </c>
      <c r="B175" s="8" t="s">
        <v>21</v>
      </c>
      <c r="C175" s="9">
        <v>21</v>
      </c>
      <c r="D175" s="59">
        <f t="shared" si="8"/>
        <v>46</v>
      </c>
      <c r="E175" s="59">
        <f t="shared" si="14"/>
        <v>0</v>
      </c>
      <c r="F175" s="59">
        <f t="shared" si="10"/>
        <v>21</v>
      </c>
      <c r="G175" s="59">
        <f t="shared" si="15"/>
        <v>1</v>
      </c>
      <c r="H175" s="59">
        <f t="shared" si="15"/>
        <v>7</v>
      </c>
      <c r="I175" s="59">
        <f t="shared" si="11"/>
        <v>0</v>
      </c>
      <c r="J175" s="59">
        <f t="shared" si="16"/>
        <v>0</v>
      </c>
      <c r="K175" s="59">
        <f t="shared" si="16"/>
        <v>0</v>
      </c>
      <c r="L175" s="60">
        <f t="shared" si="12"/>
        <v>74</v>
      </c>
      <c r="M175" s="62">
        <f t="shared" si="13"/>
        <v>75</v>
      </c>
    </row>
    <row r="176" spans="1:13" ht="15.75" x14ac:dyDescent="0.25">
      <c r="A176" s="7">
        <v>10</v>
      </c>
      <c r="B176" s="8" t="s">
        <v>22</v>
      </c>
      <c r="C176" s="9">
        <v>21</v>
      </c>
      <c r="D176" s="59">
        <f t="shared" si="8"/>
        <v>67</v>
      </c>
      <c r="E176" s="59">
        <f t="shared" si="14"/>
        <v>0</v>
      </c>
      <c r="F176" s="59">
        <f t="shared" si="10"/>
        <v>32</v>
      </c>
      <c r="G176" s="59">
        <f t="shared" si="15"/>
        <v>1</v>
      </c>
      <c r="H176" s="59">
        <f t="shared" si="15"/>
        <v>3</v>
      </c>
      <c r="I176" s="59">
        <f t="shared" si="11"/>
        <v>0</v>
      </c>
      <c r="J176" s="59">
        <f t="shared" si="16"/>
        <v>0</v>
      </c>
      <c r="K176" s="59">
        <f t="shared" si="16"/>
        <v>0</v>
      </c>
      <c r="L176" s="60">
        <f t="shared" si="12"/>
        <v>102</v>
      </c>
      <c r="M176" s="62">
        <f t="shared" si="13"/>
        <v>103</v>
      </c>
    </row>
    <row r="177" spans="1:13" ht="15.75" x14ac:dyDescent="0.25">
      <c r="A177" s="7">
        <v>11</v>
      </c>
      <c r="B177" s="8" t="s">
        <v>23</v>
      </c>
      <c r="C177" s="9">
        <v>21</v>
      </c>
      <c r="D177" s="59">
        <f t="shared" si="8"/>
        <v>0</v>
      </c>
      <c r="E177" s="59">
        <f t="shared" si="14"/>
        <v>0</v>
      </c>
      <c r="F177" s="59">
        <f t="shared" si="10"/>
        <v>0</v>
      </c>
      <c r="G177" s="59">
        <f t="shared" si="15"/>
        <v>0</v>
      </c>
      <c r="H177" s="59">
        <f t="shared" si="15"/>
        <v>0</v>
      </c>
      <c r="I177" s="59">
        <f t="shared" si="11"/>
        <v>0</v>
      </c>
      <c r="J177" s="59">
        <f t="shared" si="16"/>
        <v>0</v>
      </c>
      <c r="K177" s="59">
        <f t="shared" si="16"/>
        <v>0</v>
      </c>
      <c r="L177" s="60">
        <f t="shared" si="12"/>
        <v>0</v>
      </c>
      <c r="M177" s="62">
        <f t="shared" si="13"/>
        <v>0</v>
      </c>
    </row>
    <row r="178" spans="1:13" ht="15.75" x14ac:dyDescent="0.25">
      <c r="A178" s="7">
        <v>12</v>
      </c>
      <c r="B178" s="8" t="s">
        <v>24</v>
      </c>
      <c r="C178" s="9">
        <v>21</v>
      </c>
      <c r="D178" s="59">
        <f t="shared" si="8"/>
        <v>82</v>
      </c>
      <c r="E178" s="59">
        <f t="shared" si="14"/>
        <v>2</v>
      </c>
      <c r="F178" s="59">
        <f t="shared" si="10"/>
        <v>44</v>
      </c>
      <c r="G178" s="59">
        <f t="shared" si="15"/>
        <v>0</v>
      </c>
      <c r="H178" s="59">
        <f t="shared" si="15"/>
        <v>1</v>
      </c>
      <c r="I178" s="59">
        <f t="shared" si="11"/>
        <v>0</v>
      </c>
      <c r="J178" s="59">
        <f t="shared" si="16"/>
        <v>0</v>
      </c>
      <c r="K178" s="59">
        <f t="shared" si="16"/>
        <v>0</v>
      </c>
      <c r="L178" s="60">
        <f t="shared" si="12"/>
        <v>127</v>
      </c>
      <c r="M178" s="62">
        <f t="shared" si="13"/>
        <v>129</v>
      </c>
    </row>
    <row r="179" spans="1:13" ht="15.75" x14ac:dyDescent="0.25">
      <c r="A179" s="7">
        <v>13</v>
      </c>
      <c r="B179" s="8" t="s">
        <v>25</v>
      </c>
      <c r="C179" s="9">
        <v>21</v>
      </c>
      <c r="D179" s="59">
        <f t="shared" si="8"/>
        <v>102</v>
      </c>
      <c r="E179" s="59">
        <f t="shared" si="14"/>
        <v>1</v>
      </c>
      <c r="F179" s="59">
        <f t="shared" si="10"/>
        <v>37</v>
      </c>
      <c r="G179" s="59">
        <f t="shared" si="15"/>
        <v>1</v>
      </c>
      <c r="H179" s="59">
        <f t="shared" si="15"/>
        <v>10</v>
      </c>
      <c r="I179" s="59">
        <f t="shared" si="11"/>
        <v>0</v>
      </c>
      <c r="J179" s="59">
        <f t="shared" si="16"/>
        <v>0</v>
      </c>
      <c r="K179" s="59">
        <f t="shared" si="16"/>
        <v>0</v>
      </c>
      <c r="L179" s="60">
        <f t="shared" si="12"/>
        <v>149</v>
      </c>
      <c r="M179" s="62">
        <f t="shared" si="13"/>
        <v>151</v>
      </c>
    </row>
    <row r="180" spans="1:13" ht="15.75" x14ac:dyDescent="0.25">
      <c r="A180" s="7">
        <v>14</v>
      </c>
      <c r="B180" s="8" t="s">
        <v>26</v>
      </c>
      <c r="C180" s="9">
        <v>21</v>
      </c>
      <c r="D180" s="59">
        <f t="shared" si="8"/>
        <v>195</v>
      </c>
      <c r="E180" s="59">
        <f t="shared" si="14"/>
        <v>4</v>
      </c>
      <c r="F180" s="59">
        <f t="shared" si="10"/>
        <v>93</v>
      </c>
      <c r="G180" s="59">
        <f t="shared" si="15"/>
        <v>2</v>
      </c>
      <c r="H180" s="59">
        <f t="shared" si="15"/>
        <v>2</v>
      </c>
      <c r="I180" s="59">
        <f t="shared" si="11"/>
        <v>0</v>
      </c>
      <c r="J180" s="59">
        <f t="shared" si="16"/>
        <v>0</v>
      </c>
      <c r="K180" s="59">
        <f t="shared" si="16"/>
        <v>0</v>
      </c>
      <c r="L180" s="60">
        <f t="shared" si="12"/>
        <v>290</v>
      </c>
      <c r="M180" s="62">
        <f t="shared" si="13"/>
        <v>296</v>
      </c>
    </row>
    <row r="181" spans="1:13" ht="15.75" x14ac:dyDescent="0.25">
      <c r="A181" s="7">
        <v>15</v>
      </c>
      <c r="B181" s="8" t="s">
        <v>27</v>
      </c>
      <c r="C181" s="9">
        <v>21</v>
      </c>
      <c r="D181" s="59">
        <f t="shared" si="8"/>
        <v>82</v>
      </c>
      <c r="E181" s="59">
        <f t="shared" si="14"/>
        <v>0</v>
      </c>
      <c r="F181" s="59">
        <f t="shared" si="10"/>
        <v>55</v>
      </c>
      <c r="G181" s="59">
        <f t="shared" si="15"/>
        <v>0</v>
      </c>
      <c r="H181" s="59">
        <f t="shared" si="15"/>
        <v>3</v>
      </c>
      <c r="I181" s="59">
        <f t="shared" si="11"/>
        <v>0</v>
      </c>
      <c r="J181" s="59">
        <f t="shared" si="16"/>
        <v>0</v>
      </c>
      <c r="K181" s="59">
        <f t="shared" si="16"/>
        <v>0</v>
      </c>
      <c r="L181" s="60">
        <f t="shared" si="12"/>
        <v>140</v>
      </c>
      <c r="M181" s="62">
        <f t="shared" si="13"/>
        <v>140</v>
      </c>
    </row>
    <row r="182" spans="1:13" ht="15.75" x14ac:dyDescent="0.25">
      <c r="A182" s="7">
        <v>16</v>
      </c>
      <c r="B182" s="8" t="s">
        <v>28</v>
      </c>
      <c r="C182" s="9">
        <v>21</v>
      </c>
      <c r="D182" s="59">
        <f t="shared" si="8"/>
        <v>41</v>
      </c>
      <c r="E182" s="59">
        <f t="shared" si="14"/>
        <v>1</v>
      </c>
      <c r="F182" s="59">
        <f t="shared" si="10"/>
        <v>20</v>
      </c>
      <c r="G182" s="59">
        <f t="shared" si="15"/>
        <v>2</v>
      </c>
      <c r="H182" s="59">
        <f t="shared" si="15"/>
        <v>1</v>
      </c>
      <c r="I182" s="59">
        <f t="shared" si="11"/>
        <v>0</v>
      </c>
      <c r="J182" s="59">
        <f t="shared" si="16"/>
        <v>0</v>
      </c>
      <c r="K182" s="59">
        <f t="shared" si="16"/>
        <v>0</v>
      </c>
      <c r="L182" s="60">
        <f t="shared" si="12"/>
        <v>62</v>
      </c>
      <c r="M182" s="62">
        <f t="shared" si="13"/>
        <v>65</v>
      </c>
    </row>
    <row r="183" spans="1:13" ht="15.75" x14ac:dyDescent="0.25">
      <c r="A183" s="7">
        <v>17</v>
      </c>
      <c r="B183" s="8" t="s">
        <v>29</v>
      </c>
      <c r="C183" s="9">
        <v>21</v>
      </c>
      <c r="D183" s="59">
        <f t="shared" si="8"/>
        <v>47</v>
      </c>
      <c r="E183" s="59">
        <f t="shared" si="14"/>
        <v>0</v>
      </c>
      <c r="F183" s="59">
        <f t="shared" si="10"/>
        <v>33</v>
      </c>
      <c r="G183" s="59">
        <f t="shared" si="15"/>
        <v>0</v>
      </c>
      <c r="H183" s="59">
        <f t="shared" si="15"/>
        <v>0</v>
      </c>
      <c r="I183" s="59">
        <f t="shared" si="11"/>
        <v>0</v>
      </c>
      <c r="J183" s="59">
        <f t="shared" si="16"/>
        <v>0</v>
      </c>
      <c r="K183" s="59">
        <f t="shared" si="16"/>
        <v>0</v>
      </c>
      <c r="L183" s="60">
        <f t="shared" si="12"/>
        <v>80</v>
      </c>
      <c r="M183" s="62">
        <f t="shared" si="13"/>
        <v>80</v>
      </c>
    </row>
    <row r="184" spans="1:13" ht="15.75" x14ac:dyDescent="0.25">
      <c r="A184" s="7">
        <v>18</v>
      </c>
      <c r="B184" s="8" t="s">
        <v>30</v>
      </c>
      <c r="C184" s="9">
        <v>21</v>
      </c>
      <c r="D184" s="59">
        <f t="shared" si="8"/>
        <v>19</v>
      </c>
      <c r="E184" s="59">
        <f t="shared" si="14"/>
        <v>0</v>
      </c>
      <c r="F184" s="59">
        <f t="shared" si="10"/>
        <v>10</v>
      </c>
      <c r="G184" s="59">
        <f t="shared" si="15"/>
        <v>0</v>
      </c>
      <c r="H184" s="59">
        <f t="shared" si="15"/>
        <v>2</v>
      </c>
      <c r="I184" s="59">
        <f t="shared" si="11"/>
        <v>0</v>
      </c>
      <c r="J184" s="59">
        <f t="shared" si="16"/>
        <v>0</v>
      </c>
      <c r="K184" s="59">
        <f t="shared" si="16"/>
        <v>0</v>
      </c>
      <c r="L184" s="60">
        <f t="shared" si="12"/>
        <v>31</v>
      </c>
      <c r="M184" s="62">
        <f t="shared" si="13"/>
        <v>31</v>
      </c>
    </row>
    <row r="185" spans="1:13" ht="15.75" x14ac:dyDescent="0.25">
      <c r="A185" s="7">
        <v>19</v>
      </c>
      <c r="B185" s="8" t="s">
        <v>31</v>
      </c>
      <c r="C185" s="9">
        <v>21</v>
      </c>
      <c r="D185" s="59">
        <f t="shared" si="8"/>
        <v>114</v>
      </c>
      <c r="E185" s="59">
        <f t="shared" si="14"/>
        <v>2</v>
      </c>
      <c r="F185" s="59">
        <f t="shared" si="10"/>
        <v>58</v>
      </c>
      <c r="G185" s="59">
        <f t="shared" si="15"/>
        <v>0</v>
      </c>
      <c r="H185" s="59">
        <f t="shared" si="15"/>
        <v>3</v>
      </c>
      <c r="I185" s="59">
        <f t="shared" si="11"/>
        <v>0</v>
      </c>
      <c r="J185" s="59">
        <f t="shared" si="16"/>
        <v>0</v>
      </c>
      <c r="K185" s="59">
        <f t="shared" si="16"/>
        <v>0</v>
      </c>
      <c r="L185" s="60">
        <f t="shared" si="12"/>
        <v>175</v>
      </c>
      <c r="M185" s="62">
        <f t="shared" si="13"/>
        <v>177</v>
      </c>
    </row>
    <row r="186" spans="1:13" ht="15.75" x14ac:dyDescent="0.25">
      <c r="A186" s="7">
        <v>20</v>
      </c>
      <c r="B186" s="8" t="s">
        <v>32</v>
      </c>
      <c r="C186" s="9">
        <v>21</v>
      </c>
      <c r="D186" s="59">
        <f t="shared" si="8"/>
        <v>34</v>
      </c>
      <c r="E186" s="59">
        <f t="shared" si="14"/>
        <v>0</v>
      </c>
      <c r="F186" s="59">
        <f t="shared" si="10"/>
        <v>24</v>
      </c>
      <c r="G186" s="59">
        <f t="shared" si="15"/>
        <v>1</v>
      </c>
      <c r="H186" s="59">
        <f t="shared" si="15"/>
        <v>0</v>
      </c>
      <c r="I186" s="59">
        <f t="shared" si="11"/>
        <v>0</v>
      </c>
      <c r="J186" s="59">
        <f t="shared" si="16"/>
        <v>0</v>
      </c>
      <c r="K186" s="59">
        <f t="shared" si="16"/>
        <v>0</v>
      </c>
      <c r="L186" s="60">
        <f t="shared" si="12"/>
        <v>58</v>
      </c>
      <c r="M186" s="62">
        <f t="shared" si="13"/>
        <v>59</v>
      </c>
    </row>
    <row r="187" spans="1:13" ht="15.75" x14ac:dyDescent="0.25">
      <c r="A187" s="7">
        <v>21</v>
      </c>
      <c r="B187" s="8" t="s">
        <v>33</v>
      </c>
      <c r="C187" s="9">
        <v>21</v>
      </c>
      <c r="D187" s="59">
        <f t="shared" si="8"/>
        <v>46</v>
      </c>
      <c r="E187" s="59">
        <f t="shared" si="14"/>
        <v>0</v>
      </c>
      <c r="F187" s="59">
        <f t="shared" si="10"/>
        <v>24</v>
      </c>
      <c r="G187" s="59">
        <f t="shared" si="15"/>
        <v>0</v>
      </c>
      <c r="H187" s="59">
        <f t="shared" si="15"/>
        <v>12</v>
      </c>
      <c r="I187" s="59">
        <f t="shared" si="11"/>
        <v>0</v>
      </c>
      <c r="J187" s="59">
        <f t="shared" si="16"/>
        <v>0</v>
      </c>
      <c r="K187" s="59">
        <f t="shared" si="16"/>
        <v>0</v>
      </c>
      <c r="L187" s="60">
        <f t="shared" si="12"/>
        <v>82</v>
      </c>
      <c r="M187" s="62">
        <f t="shared" si="13"/>
        <v>82</v>
      </c>
    </row>
    <row r="188" spans="1:13" ht="15.75" x14ac:dyDescent="0.25">
      <c r="A188" s="7">
        <v>22</v>
      </c>
      <c r="B188" s="8" t="s">
        <v>34</v>
      </c>
      <c r="C188" s="9">
        <v>21</v>
      </c>
      <c r="D188" s="59">
        <f t="shared" si="8"/>
        <v>32</v>
      </c>
      <c r="E188" s="59">
        <f t="shared" si="14"/>
        <v>2</v>
      </c>
      <c r="F188" s="59">
        <f t="shared" si="10"/>
        <v>18</v>
      </c>
      <c r="G188" s="59">
        <f t="shared" si="15"/>
        <v>0</v>
      </c>
      <c r="H188" s="59">
        <f t="shared" si="15"/>
        <v>1</v>
      </c>
      <c r="I188" s="59">
        <f t="shared" si="11"/>
        <v>0</v>
      </c>
      <c r="J188" s="59">
        <f t="shared" si="16"/>
        <v>0</v>
      </c>
      <c r="K188" s="59">
        <f t="shared" si="16"/>
        <v>0</v>
      </c>
      <c r="L188" s="60">
        <f t="shared" si="12"/>
        <v>51</v>
      </c>
      <c r="M188" s="62">
        <f t="shared" si="13"/>
        <v>53</v>
      </c>
    </row>
    <row r="189" spans="1:13" ht="15.75" x14ac:dyDescent="0.25">
      <c r="A189" s="7">
        <v>23</v>
      </c>
      <c r="B189" s="8" t="s">
        <v>35</v>
      </c>
      <c r="C189" s="9">
        <v>21</v>
      </c>
      <c r="D189" s="59">
        <f t="shared" si="8"/>
        <v>13</v>
      </c>
      <c r="E189" s="59">
        <f t="shared" si="14"/>
        <v>0</v>
      </c>
      <c r="F189" s="59">
        <f t="shared" si="10"/>
        <v>9</v>
      </c>
      <c r="G189" s="59">
        <f t="shared" si="15"/>
        <v>0</v>
      </c>
      <c r="H189" s="59">
        <f t="shared" si="15"/>
        <v>0</v>
      </c>
      <c r="I189" s="59">
        <f t="shared" si="11"/>
        <v>0</v>
      </c>
      <c r="J189" s="59">
        <f t="shared" si="16"/>
        <v>0</v>
      </c>
      <c r="K189" s="59">
        <f t="shared" si="16"/>
        <v>0</v>
      </c>
      <c r="L189" s="60">
        <f t="shared" si="12"/>
        <v>22</v>
      </c>
      <c r="M189" s="62">
        <f t="shared" si="13"/>
        <v>22</v>
      </c>
    </row>
    <row r="190" spans="1:13" ht="15.75" x14ac:dyDescent="0.25">
      <c r="A190" s="7">
        <v>24</v>
      </c>
      <c r="B190" s="8" t="s">
        <v>36</v>
      </c>
      <c r="C190" s="9">
        <v>21</v>
      </c>
      <c r="D190" s="59">
        <f t="shared" si="8"/>
        <v>40</v>
      </c>
      <c r="E190" s="59">
        <f t="shared" si="14"/>
        <v>3</v>
      </c>
      <c r="F190" s="59">
        <f t="shared" si="10"/>
        <v>19</v>
      </c>
      <c r="G190" s="59">
        <f t="shared" si="15"/>
        <v>0</v>
      </c>
      <c r="H190" s="59">
        <f t="shared" si="15"/>
        <v>3</v>
      </c>
      <c r="I190" s="59">
        <f t="shared" si="11"/>
        <v>0</v>
      </c>
      <c r="J190" s="59">
        <f t="shared" si="16"/>
        <v>0</v>
      </c>
      <c r="K190" s="59">
        <f t="shared" si="16"/>
        <v>0</v>
      </c>
      <c r="L190" s="60">
        <f t="shared" si="12"/>
        <v>62</v>
      </c>
      <c r="M190" s="62">
        <f t="shared" si="13"/>
        <v>65</v>
      </c>
    </row>
    <row r="191" spans="1:13" ht="15.75" x14ac:dyDescent="0.25">
      <c r="A191" s="7">
        <v>25</v>
      </c>
      <c r="B191" s="18" t="s">
        <v>37</v>
      </c>
      <c r="C191" s="19">
        <v>21</v>
      </c>
      <c r="D191" s="59">
        <f t="shared" si="8"/>
        <v>111</v>
      </c>
      <c r="E191" s="59">
        <f t="shared" si="14"/>
        <v>2</v>
      </c>
      <c r="F191" s="59">
        <f t="shared" si="10"/>
        <v>34</v>
      </c>
      <c r="G191" s="59">
        <f t="shared" si="15"/>
        <v>1</v>
      </c>
      <c r="H191" s="59">
        <f t="shared" si="15"/>
        <v>0</v>
      </c>
      <c r="I191" s="59">
        <f t="shared" si="11"/>
        <v>0</v>
      </c>
      <c r="J191" s="59">
        <f t="shared" si="16"/>
        <v>0</v>
      </c>
      <c r="K191" s="59">
        <f t="shared" si="16"/>
        <v>0</v>
      </c>
      <c r="L191" s="60">
        <f t="shared" si="12"/>
        <v>145</v>
      </c>
      <c r="M191" s="62">
        <f t="shared" si="13"/>
        <v>148</v>
      </c>
    </row>
    <row r="192" spans="1:13" ht="15.75" x14ac:dyDescent="0.25">
      <c r="A192" s="7">
        <v>26</v>
      </c>
      <c r="B192" s="8" t="s">
        <v>38</v>
      </c>
      <c r="C192" s="22">
        <v>21</v>
      </c>
      <c r="D192" s="59">
        <f t="shared" si="8"/>
        <v>3</v>
      </c>
      <c r="E192" s="59">
        <f t="shared" si="14"/>
        <v>0</v>
      </c>
      <c r="F192" s="59">
        <f t="shared" si="10"/>
        <v>1</v>
      </c>
      <c r="G192" s="59">
        <f t="shared" si="15"/>
        <v>0</v>
      </c>
      <c r="H192" s="59">
        <f t="shared" si="15"/>
        <v>1</v>
      </c>
      <c r="I192" s="59">
        <f t="shared" si="11"/>
        <v>0</v>
      </c>
      <c r="J192" s="59">
        <f t="shared" si="16"/>
        <v>0</v>
      </c>
      <c r="K192" s="59">
        <f t="shared" si="16"/>
        <v>0</v>
      </c>
      <c r="L192" s="60">
        <f t="shared" si="12"/>
        <v>5</v>
      </c>
      <c r="M192" s="62">
        <f t="shared" si="13"/>
        <v>5</v>
      </c>
    </row>
    <row r="193" spans="1:13" ht="15.75" x14ac:dyDescent="0.25">
      <c r="A193" s="7">
        <v>27</v>
      </c>
      <c r="B193" s="18" t="s">
        <v>39</v>
      </c>
      <c r="C193" s="22">
        <v>21</v>
      </c>
      <c r="D193" s="59">
        <f t="shared" si="8"/>
        <v>0</v>
      </c>
      <c r="E193" s="59">
        <f t="shared" si="14"/>
        <v>0</v>
      </c>
      <c r="F193" s="59">
        <f t="shared" si="10"/>
        <v>0</v>
      </c>
      <c r="G193" s="59">
        <f t="shared" si="15"/>
        <v>0</v>
      </c>
      <c r="H193" s="59">
        <f t="shared" si="15"/>
        <v>0</v>
      </c>
      <c r="I193" s="59">
        <f t="shared" si="11"/>
        <v>0</v>
      </c>
      <c r="J193" s="59">
        <f t="shared" si="16"/>
        <v>0</v>
      </c>
      <c r="K193" s="59">
        <f t="shared" si="16"/>
        <v>0</v>
      </c>
      <c r="L193" s="60">
        <f t="shared" si="12"/>
        <v>0</v>
      </c>
      <c r="M193" s="62">
        <f t="shared" si="13"/>
        <v>0</v>
      </c>
    </row>
    <row r="194" spans="1:13" ht="15.75" x14ac:dyDescent="0.25">
      <c r="A194" s="7">
        <v>28</v>
      </c>
      <c r="B194" s="18" t="s">
        <v>40</v>
      </c>
      <c r="C194" s="22">
        <v>21</v>
      </c>
      <c r="D194" s="59">
        <f t="shared" si="8"/>
        <v>0</v>
      </c>
      <c r="E194" s="59">
        <f t="shared" si="14"/>
        <v>0</v>
      </c>
      <c r="F194" s="59">
        <f t="shared" si="10"/>
        <v>0</v>
      </c>
      <c r="G194" s="59">
        <f t="shared" si="15"/>
        <v>0</v>
      </c>
      <c r="H194" s="59">
        <f t="shared" si="15"/>
        <v>0</v>
      </c>
      <c r="I194" s="59">
        <f t="shared" si="11"/>
        <v>0</v>
      </c>
      <c r="J194" s="59">
        <f t="shared" si="16"/>
        <v>0</v>
      </c>
      <c r="K194" s="59">
        <f t="shared" si="16"/>
        <v>0</v>
      </c>
      <c r="L194" s="60">
        <f t="shared" si="12"/>
        <v>0</v>
      </c>
      <c r="M194" s="62">
        <f t="shared" si="13"/>
        <v>0</v>
      </c>
    </row>
    <row r="195" spans="1:13" ht="20.25" customHeight="1" thickBot="1" x14ac:dyDescent="0.3">
      <c r="A195" s="40">
        <v>29</v>
      </c>
      <c r="B195" s="18" t="s">
        <v>41</v>
      </c>
      <c r="C195" s="22">
        <v>21</v>
      </c>
      <c r="D195" s="59">
        <f t="shared" si="8"/>
        <v>0</v>
      </c>
      <c r="E195" s="59">
        <f t="shared" si="14"/>
        <v>0</v>
      </c>
      <c r="F195" s="59">
        <f t="shared" si="10"/>
        <v>0</v>
      </c>
      <c r="G195" s="59">
        <f t="shared" si="15"/>
        <v>0</v>
      </c>
      <c r="H195" s="59">
        <f t="shared" si="15"/>
        <v>0</v>
      </c>
      <c r="I195" s="59">
        <f t="shared" si="11"/>
        <v>0</v>
      </c>
      <c r="J195" s="59">
        <f t="shared" si="16"/>
        <v>0</v>
      </c>
      <c r="K195" s="59">
        <f t="shared" si="16"/>
        <v>0</v>
      </c>
      <c r="L195" s="60">
        <f t="shared" si="12"/>
        <v>0</v>
      </c>
      <c r="M195" s="62">
        <f t="shared" si="13"/>
        <v>0</v>
      </c>
    </row>
    <row r="196" spans="1:13" ht="15.75" x14ac:dyDescent="0.25">
      <c r="A196" s="234" t="s">
        <v>42</v>
      </c>
      <c r="B196" s="234"/>
      <c r="C196" s="63">
        <v>21</v>
      </c>
      <c r="D196" s="64">
        <f>D38+D78+D118+D157</f>
        <v>1657</v>
      </c>
      <c r="E196" s="65">
        <f>E38+E78+E118+E157</f>
        <v>24</v>
      </c>
      <c r="F196" s="66">
        <f>F38+F78+F118+F157</f>
        <v>848</v>
      </c>
      <c r="G196" s="65">
        <f>G38+G78+G118+G157</f>
        <v>9</v>
      </c>
      <c r="H196" s="63">
        <f>H38+H78+H118+H157</f>
        <v>58</v>
      </c>
      <c r="I196" s="65">
        <f t="shared" si="11"/>
        <v>0</v>
      </c>
      <c r="J196" s="65">
        <f t="shared" si="11"/>
        <v>0</v>
      </c>
      <c r="K196" s="65">
        <f t="shared" si="11"/>
        <v>0</v>
      </c>
      <c r="L196" s="67">
        <f>D196+E196+F196+G196+H196+I196+J196+K196</f>
        <v>2596</v>
      </c>
      <c r="M196" s="132">
        <f>L38+L78+L118+L157</f>
        <v>2596</v>
      </c>
    </row>
    <row r="197" spans="1:13" ht="15.75" x14ac:dyDescent="0.25">
      <c r="A197" s="234" t="s">
        <v>43</v>
      </c>
      <c r="B197" s="234"/>
      <c r="C197" s="69">
        <v>21</v>
      </c>
      <c r="D197" s="70">
        <f t="shared" ref="D197:K197" si="17">SUM(D167:D191)</f>
        <v>1654</v>
      </c>
      <c r="E197" s="120">
        <f t="shared" si="17"/>
        <v>24</v>
      </c>
      <c r="F197" s="70">
        <f t="shared" si="17"/>
        <v>847</v>
      </c>
      <c r="G197" s="120">
        <f t="shared" si="17"/>
        <v>9</v>
      </c>
      <c r="H197" s="70">
        <f t="shared" si="17"/>
        <v>57</v>
      </c>
      <c r="I197" s="120">
        <f t="shared" si="17"/>
        <v>0</v>
      </c>
      <c r="J197" s="70">
        <f t="shared" si="17"/>
        <v>0</v>
      </c>
      <c r="K197" s="120">
        <f t="shared" si="17"/>
        <v>0</v>
      </c>
      <c r="L197" s="73">
        <f>D197+F197+H197+E197+G197+I197+J197+K197</f>
        <v>2591</v>
      </c>
      <c r="M197" s="73">
        <f>SUM(M167:M191)</f>
        <v>2591</v>
      </c>
    </row>
  </sheetData>
  <protectedRanges>
    <protectedRange sqref="H78:H79 J78:J79 E9:E37 G9:G37 H9:H39 J9:J39 E89:E117 G89:G117 H89:H119 I89:I117 J89:J119 K89:K117 H157:H158 J157:J158" name="Діапазон2"/>
    <protectedRange sqref="E9:E37 G9:G37 I9:I37 K9:K37 E89:E117 G89:G117 I89:I117 K89:K117" name="Діапазон1"/>
  </protectedRanges>
  <mergeCells count="81">
    <mergeCell ref="A1:I1"/>
    <mergeCell ref="A4:B4"/>
    <mergeCell ref="A5:A8"/>
    <mergeCell ref="B5:B8"/>
    <mergeCell ref="C5:C8"/>
    <mergeCell ref="D5:K5"/>
    <mergeCell ref="L45:L47"/>
    <mergeCell ref="D46:E46"/>
    <mergeCell ref="F46:G46"/>
    <mergeCell ref="H46:I46"/>
    <mergeCell ref="J46:K46"/>
    <mergeCell ref="D47:E47"/>
    <mergeCell ref="F47:G47"/>
    <mergeCell ref="H47:I47"/>
    <mergeCell ref="J47:K47"/>
    <mergeCell ref="L5:L7"/>
    <mergeCell ref="D6:E6"/>
    <mergeCell ref="F6:G6"/>
    <mergeCell ref="H6:I6"/>
    <mergeCell ref="J6:K6"/>
    <mergeCell ref="D7:E7"/>
    <mergeCell ref="F7:G7"/>
    <mergeCell ref="H7:I7"/>
    <mergeCell ref="J7:K7"/>
    <mergeCell ref="A38:B38"/>
    <mergeCell ref="A39:B39"/>
    <mergeCell ref="A44:B44"/>
    <mergeCell ref="A45:A48"/>
    <mergeCell ref="B45:B48"/>
    <mergeCell ref="A78:B78"/>
    <mergeCell ref="C45:C48"/>
    <mergeCell ref="D45:K45"/>
    <mergeCell ref="A79:B79"/>
    <mergeCell ref="A84:B84"/>
    <mergeCell ref="A85:A88"/>
    <mergeCell ref="B85:B88"/>
    <mergeCell ref="C124:C127"/>
    <mergeCell ref="C85:C88"/>
    <mergeCell ref="A118:B118"/>
    <mergeCell ref="A119:B119"/>
    <mergeCell ref="A123:B123"/>
    <mergeCell ref="A124:A127"/>
    <mergeCell ref="B124:B127"/>
    <mergeCell ref="D85:K85"/>
    <mergeCell ref="L85:L87"/>
    <mergeCell ref="D86:E86"/>
    <mergeCell ref="F86:G86"/>
    <mergeCell ref="H86:I86"/>
    <mergeCell ref="J86:K86"/>
    <mergeCell ref="D87:E87"/>
    <mergeCell ref="F87:G87"/>
    <mergeCell ref="H87:I87"/>
    <mergeCell ref="J87:K87"/>
    <mergeCell ref="D124:K124"/>
    <mergeCell ref="L124:L126"/>
    <mergeCell ref="D125:E125"/>
    <mergeCell ref="F125:G125"/>
    <mergeCell ref="H125:I125"/>
    <mergeCell ref="J125:K125"/>
    <mergeCell ref="D126:E126"/>
    <mergeCell ref="F126:G126"/>
    <mergeCell ref="H126:I126"/>
    <mergeCell ref="J126:K126"/>
    <mergeCell ref="A157:B157"/>
    <mergeCell ref="A158:B158"/>
    <mergeCell ref="A162:B162"/>
    <mergeCell ref="A163:A166"/>
    <mergeCell ref="B163:B166"/>
    <mergeCell ref="A196:B196"/>
    <mergeCell ref="A197:B197"/>
    <mergeCell ref="D163:K163"/>
    <mergeCell ref="L163:L165"/>
    <mergeCell ref="D164:E164"/>
    <mergeCell ref="F164:G164"/>
    <mergeCell ref="H164:I164"/>
    <mergeCell ref="J164:K164"/>
    <mergeCell ref="D165:E165"/>
    <mergeCell ref="F165:G165"/>
    <mergeCell ref="H165:I165"/>
    <mergeCell ref="J165:K165"/>
    <mergeCell ref="C163:C166"/>
  </mergeCells>
  <pageMargins left="0.7" right="0.7" top="0.75" bottom="0.75" header="0.3" footer="0.3"/>
  <pageSetup paperSize="9" orientation="portrait" r:id="rId1"/>
  <ignoredErrors>
    <ignoredError sqref="E89:E109 E110:E117 F89:F104 F105:F117 G89:G93 G95:G102 G94:K94 G103:G117 H89:H92 H93:K93 H95:H117 I89:I91 I92:K92 I95:I117 J89:J91 J100:J102 J103:J106 J110:J117 J95:J99 J107:J109 K89:K91 K95:K97 K98:K117" unlockedFormula="1"/>
  </ignoredError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1A2612-5082-42EE-BE1E-DC3DB979240F}">
  <dimension ref="A1:Q198"/>
  <sheetViews>
    <sheetView topLeftCell="A148" zoomScale="68" zoomScaleNormal="68" workbookViewId="0">
      <selection activeCell="Q168" sqref="Q168"/>
    </sheetView>
  </sheetViews>
  <sheetFormatPr defaultRowHeight="15" x14ac:dyDescent="0.25"/>
  <cols>
    <col min="1" max="1" width="5.28515625" customWidth="1"/>
    <col min="2" max="2" width="24" customWidth="1"/>
    <col min="4" max="4" width="11" customWidth="1"/>
    <col min="6" max="6" width="10.5703125" customWidth="1"/>
    <col min="8" max="8" width="10.42578125" customWidth="1"/>
    <col min="10" max="10" width="10.42578125" customWidth="1"/>
    <col min="257" max="257" width="5.28515625" customWidth="1"/>
    <col min="258" max="258" width="24" customWidth="1"/>
    <col min="260" max="260" width="11" customWidth="1"/>
    <col min="262" max="262" width="10.5703125" customWidth="1"/>
    <col min="264" max="264" width="10.42578125" customWidth="1"/>
    <col min="266" max="266" width="10.42578125" customWidth="1"/>
    <col min="513" max="513" width="5.28515625" customWidth="1"/>
    <col min="514" max="514" width="24" customWidth="1"/>
    <col min="516" max="516" width="11" customWidth="1"/>
    <col min="518" max="518" width="10.5703125" customWidth="1"/>
    <col min="520" max="520" width="10.42578125" customWidth="1"/>
    <col min="522" max="522" width="10.42578125" customWidth="1"/>
    <col min="769" max="769" width="5.28515625" customWidth="1"/>
    <col min="770" max="770" width="24" customWidth="1"/>
    <col min="772" max="772" width="11" customWidth="1"/>
    <col min="774" max="774" width="10.5703125" customWidth="1"/>
    <col min="776" max="776" width="10.42578125" customWidth="1"/>
    <col min="778" max="778" width="10.42578125" customWidth="1"/>
    <col min="1025" max="1025" width="5.28515625" customWidth="1"/>
    <col min="1026" max="1026" width="24" customWidth="1"/>
    <col min="1028" max="1028" width="11" customWidth="1"/>
    <col min="1030" max="1030" width="10.5703125" customWidth="1"/>
    <col min="1032" max="1032" width="10.42578125" customWidth="1"/>
    <col min="1034" max="1034" width="10.42578125" customWidth="1"/>
    <col min="1281" max="1281" width="5.28515625" customWidth="1"/>
    <col min="1282" max="1282" width="24" customWidth="1"/>
    <col min="1284" max="1284" width="11" customWidth="1"/>
    <col min="1286" max="1286" width="10.5703125" customWidth="1"/>
    <col min="1288" max="1288" width="10.42578125" customWidth="1"/>
    <col min="1290" max="1290" width="10.42578125" customWidth="1"/>
    <col min="1537" max="1537" width="5.28515625" customWidth="1"/>
    <col min="1538" max="1538" width="24" customWidth="1"/>
    <col min="1540" max="1540" width="11" customWidth="1"/>
    <col min="1542" max="1542" width="10.5703125" customWidth="1"/>
    <col min="1544" max="1544" width="10.42578125" customWidth="1"/>
    <col min="1546" max="1546" width="10.42578125" customWidth="1"/>
    <col min="1793" max="1793" width="5.28515625" customWidth="1"/>
    <col min="1794" max="1794" width="24" customWidth="1"/>
    <col min="1796" max="1796" width="11" customWidth="1"/>
    <col min="1798" max="1798" width="10.5703125" customWidth="1"/>
    <col min="1800" max="1800" width="10.42578125" customWidth="1"/>
    <col min="1802" max="1802" width="10.42578125" customWidth="1"/>
    <col min="2049" max="2049" width="5.28515625" customWidth="1"/>
    <col min="2050" max="2050" width="24" customWidth="1"/>
    <col min="2052" max="2052" width="11" customWidth="1"/>
    <col min="2054" max="2054" width="10.5703125" customWidth="1"/>
    <col min="2056" max="2056" width="10.42578125" customWidth="1"/>
    <col min="2058" max="2058" width="10.42578125" customWidth="1"/>
    <col min="2305" max="2305" width="5.28515625" customWidth="1"/>
    <col min="2306" max="2306" width="24" customWidth="1"/>
    <col min="2308" max="2308" width="11" customWidth="1"/>
    <col min="2310" max="2310" width="10.5703125" customWidth="1"/>
    <col min="2312" max="2312" width="10.42578125" customWidth="1"/>
    <col min="2314" max="2314" width="10.42578125" customWidth="1"/>
    <col min="2561" max="2561" width="5.28515625" customWidth="1"/>
    <col min="2562" max="2562" width="24" customWidth="1"/>
    <col min="2564" max="2564" width="11" customWidth="1"/>
    <col min="2566" max="2566" width="10.5703125" customWidth="1"/>
    <col min="2568" max="2568" width="10.42578125" customWidth="1"/>
    <col min="2570" max="2570" width="10.42578125" customWidth="1"/>
    <col min="2817" max="2817" width="5.28515625" customWidth="1"/>
    <col min="2818" max="2818" width="24" customWidth="1"/>
    <col min="2820" max="2820" width="11" customWidth="1"/>
    <col min="2822" max="2822" width="10.5703125" customWidth="1"/>
    <col min="2824" max="2824" width="10.42578125" customWidth="1"/>
    <col min="2826" max="2826" width="10.42578125" customWidth="1"/>
    <col min="3073" max="3073" width="5.28515625" customWidth="1"/>
    <col min="3074" max="3074" width="24" customWidth="1"/>
    <col min="3076" max="3076" width="11" customWidth="1"/>
    <col min="3078" max="3078" width="10.5703125" customWidth="1"/>
    <col min="3080" max="3080" width="10.42578125" customWidth="1"/>
    <col min="3082" max="3082" width="10.42578125" customWidth="1"/>
    <col min="3329" max="3329" width="5.28515625" customWidth="1"/>
    <col min="3330" max="3330" width="24" customWidth="1"/>
    <col min="3332" max="3332" width="11" customWidth="1"/>
    <col min="3334" max="3334" width="10.5703125" customWidth="1"/>
    <col min="3336" max="3336" width="10.42578125" customWidth="1"/>
    <col min="3338" max="3338" width="10.42578125" customWidth="1"/>
    <col min="3585" max="3585" width="5.28515625" customWidth="1"/>
    <col min="3586" max="3586" width="24" customWidth="1"/>
    <col min="3588" max="3588" width="11" customWidth="1"/>
    <col min="3590" max="3590" width="10.5703125" customWidth="1"/>
    <col min="3592" max="3592" width="10.42578125" customWidth="1"/>
    <col min="3594" max="3594" width="10.42578125" customWidth="1"/>
    <col min="3841" max="3841" width="5.28515625" customWidth="1"/>
    <col min="3842" max="3842" width="24" customWidth="1"/>
    <col min="3844" max="3844" width="11" customWidth="1"/>
    <col min="3846" max="3846" width="10.5703125" customWidth="1"/>
    <col min="3848" max="3848" width="10.42578125" customWidth="1"/>
    <col min="3850" max="3850" width="10.42578125" customWidth="1"/>
    <col min="4097" max="4097" width="5.28515625" customWidth="1"/>
    <col min="4098" max="4098" width="24" customWidth="1"/>
    <col min="4100" max="4100" width="11" customWidth="1"/>
    <col min="4102" max="4102" width="10.5703125" customWidth="1"/>
    <col min="4104" max="4104" width="10.42578125" customWidth="1"/>
    <col min="4106" max="4106" width="10.42578125" customWidth="1"/>
    <col min="4353" max="4353" width="5.28515625" customWidth="1"/>
    <col min="4354" max="4354" width="24" customWidth="1"/>
    <col min="4356" max="4356" width="11" customWidth="1"/>
    <col min="4358" max="4358" width="10.5703125" customWidth="1"/>
    <col min="4360" max="4360" width="10.42578125" customWidth="1"/>
    <col min="4362" max="4362" width="10.42578125" customWidth="1"/>
    <col min="4609" max="4609" width="5.28515625" customWidth="1"/>
    <col min="4610" max="4610" width="24" customWidth="1"/>
    <col min="4612" max="4612" width="11" customWidth="1"/>
    <col min="4614" max="4614" width="10.5703125" customWidth="1"/>
    <col min="4616" max="4616" width="10.42578125" customWidth="1"/>
    <col min="4618" max="4618" width="10.42578125" customWidth="1"/>
    <col min="4865" max="4865" width="5.28515625" customWidth="1"/>
    <col min="4866" max="4866" width="24" customWidth="1"/>
    <col min="4868" max="4868" width="11" customWidth="1"/>
    <col min="4870" max="4870" width="10.5703125" customWidth="1"/>
    <col min="4872" max="4872" width="10.42578125" customWidth="1"/>
    <col min="4874" max="4874" width="10.42578125" customWidth="1"/>
    <col min="5121" max="5121" width="5.28515625" customWidth="1"/>
    <col min="5122" max="5122" width="24" customWidth="1"/>
    <col min="5124" max="5124" width="11" customWidth="1"/>
    <col min="5126" max="5126" width="10.5703125" customWidth="1"/>
    <col min="5128" max="5128" width="10.42578125" customWidth="1"/>
    <col min="5130" max="5130" width="10.42578125" customWidth="1"/>
    <col min="5377" max="5377" width="5.28515625" customWidth="1"/>
    <col min="5378" max="5378" width="24" customWidth="1"/>
    <col min="5380" max="5380" width="11" customWidth="1"/>
    <col min="5382" max="5382" width="10.5703125" customWidth="1"/>
    <col min="5384" max="5384" width="10.42578125" customWidth="1"/>
    <col min="5386" max="5386" width="10.42578125" customWidth="1"/>
    <col min="5633" max="5633" width="5.28515625" customWidth="1"/>
    <col min="5634" max="5634" width="24" customWidth="1"/>
    <col min="5636" max="5636" width="11" customWidth="1"/>
    <col min="5638" max="5638" width="10.5703125" customWidth="1"/>
    <col min="5640" max="5640" width="10.42578125" customWidth="1"/>
    <col min="5642" max="5642" width="10.42578125" customWidth="1"/>
    <col min="5889" max="5889" width="5.28515625" customWidth="1"/>
    <col min="5890" max="5890" width="24" customWidth="1"/>
    <col min="5892" max="5892" width="11" customWidth="1"/>
    <col min="5894" max="5894" width="10.5703125" customWidth="1"/>
    <col min="5896" max="5896" width="10.42578125" customWidth="1"/>
    <col min="5898" max="5898" width="10.42578125" customWidth="1"/>
    <col min="6145" max="6145" width="5.28515625" customWidth="1"/>
    <col min="6146" max="6146" width="24" customWidth="1"/>
    <col min="6148" max="6148" width="11" customWidth="1"/>
    <col min="6150" max="6150" width="10.5703125" customWidth="1"/>
    <col min="6152" max="6152" width="10.42578125" customWidth="1"/>
    <col min="6154" max="6154" width="10.42578125" customWidth="1"/>
    <col min="6401" max="6401" width="5.28515625" customWidth="1"/>
    <col min="6402" max="6402" width="24" customWidth="1"/>
    <col min="6404" max="6404" width="11" customWidth="1"/>
    <col min="6406" max="6406" width="10.5703125" customWidth="1"/>
    <col min="6408" max="6408" width="10.42578125" customWidth="1"/>
    <col min="6410" max="6410" width="10.42578125" customWidth="1"/>
    <col min="6657" max="6657" width="5.28515625" customWidth="1"/>
    <col min="6658" max="6658" width="24" customWidth="1"/>
    <col min="6660" max="6660" width="11" customWidth="1"/>
    <col min="6662" max="6662" width="10.5703125" customWidth="1"/>
    <col min="6664" max="6664" width="10.42578125" customWidth="1"/>
    <col min="6666" max="6666" width="10.42578125" customWidth="1"/>
    <col min="6913" max="6913" width="5.28515625" customWidth="1"/>
    <col min="6914" max="6914" width="24" customWidth="1"/>
    <col min="6916" max="6916" width="11" customWidth="1"/>
    <col min="6918" max="6918" width="10.5703125" customWidth="1"/>
    <col min="6920" max="6920" width="10.42578125" customWidth="1"/>
    <col min="6922" max="6922" width="10.42578125" customWidth="1"/>
    <col min="7169" max="7169" width="5.28515625" customWidth="1"/>
    <col min="7170" max="7170" width="24" customWidth="1"/>
    <col min="7172" max="7172" width="11" customWidth="1"/>
    <col min="7174" max="7174" width="10.5703125" customWidth="1"/>
    <col min="7176" max="7176" width="10.42578125" customWidth="1"/>
    <col min="7178" max="7178" width="10.42578125" customWidth="1"/>
    <col min="7425" max="7425" width="5.28515625" customWidth="1"/>
    <col min="7426" max="7426" width="24" customWidth="1"/>
    <col min="7428" max="7428" width="11" customWidth="1"/>
    <col min="7430" max="7430" width="10.5703125" customWidth="1"/>
    <col min="7432" max="7432" width="10.42578125" customWidth="1"/>
    <col min="7434" max="7434" width="10.42578125" customWidth="1"/>
    <col min="7681" max="7681" width="5.28515625" customWidth="1"/>
    <col min="7682" max="7682" width="24" customWidth="1"/>
    <col min="7684" max="7684" width="11" customWidth="1"/>
    <col min="7686" max="7686" width="10.5703125" customWidth="1"/>
    <col min="7688" max="7688" width="10.42578125" customWidth="1"/>
    <col min="7690" max="7690" width="10.42578125" customWidth="1"/>
    <col min="7937" max="7937" width="5.28515625" customWidth="1"/>
    <col min="7938" max="7938" width="24" customWidth="1"/>
    <col min="7940" max="7940" width="11" customWidth="1"/>
    <col min="7942" max="7942" width="10.5703125" customWidth="1"/>
    <col min="7944" max="7944" width="10.42578125" customWidth="1"/>
    <col min="7946" max="7946" width="10.42578125" customWidth="1"/>
    <col min="8193" max="8193" width="5.28515625" customWidth="1"/>
    <col min="8194" max="8194" width="24" customWidth="1"/>
    <col min="8196" max="8196" width="11" customWidth="1"/>
    <col min="8198" max="8198" width="10.5703125" customWidth="1"/>
    <col min="8200" max="8200" width="10.42578125" customWidth="1"/>
    <col min="8202" max="8202" width="10.42578125" customWidth="1"/>
    <col min="8449" max="8449" width="5.28515625" customWidth="1"/>
    <col min="8450" max="8450" width="24" customWidth="1"/>
    <col min="8452" max="8452" width="11" customWidth="1"/>
    <col min="8454" max="8454" width="10.5703125" customWidth="1"/>
    <col min="8456" max="8456" width="10.42578125" customWidth="1"/>
    <col min="8458" max="8458" width="10.42578125" customWidth="1"/>
    <col min="8705" max="8705" width="5.28515625" customWidth="1"/>
    <col min="8706" max="8706" width="24" customWidth="1"/>
    <col min="8708" max="8708" width="11" customWidth="1"/>
    <col min="8710" max="8710" width="10.5703125" customWidth="1"/>
    <col min="8712" max="8712" width="10.42578125" customWidth="1"/>
    <col min="8714" max="8714" width="10.42578125" customWidth="1"/>
    <col min="8961" max="8961" width="5.28515625" customWidth="1"/>
    <col min="8962" max="8962" width="24" customWidth="1"/>
    <col min="8964" max="8964" width="11" customWidth="1"/>
    <col min="8966" max="8966" width="10.5703125" customWidth="1"/>
    <col min="8968" max="8968" width="10.42578125" customWidth="1"/>
    <col min="8970" max="8970" width="10.42578125" customWidth="1"/>
    <col min="9217" max="9217" width="5.28515625" customWidth="1"/>
    <col min="9218" max="9218" width="24" customWidth="1"/>
    <col min="9220" max="9220" width="11" customWidth="1"/>
    <col min="9222" max="9222" width="10.5703125" customWidth="1"/>
    <col min="9224" max="9224" width="10.42578125" customWidth="1"/>
    <col min="9226" max="9226" width="10.42578125" customWidth="1"/>
    <col min="9473" max="9473" width="5.28515625" customWidth="1"/>
    <col min="9474" max="9474" width="24" customWidth="1"/>
    <col min="9476" max="9476" width="11" customWidth="1"/>
    <col min="9478" max="9478" width="10.5703125" customWidth="1"/>
    <col min="9480" max="9480" width="10.42578125" customWidth="1"/>
    <col min="9482" max="9482" width="10.42578125" customWidth="1"/>
    <col min="9729" max="9729" width="5.28515625" customWidth="1"/>
    <col min="9730" max="9730" width="24" customWidth="1"/>
    <col min="9732" max="9732" width="11" customWidth="1"/>
    <col min="9734" max="9734" width="10.5703125" customWidth="1"/>
    <col min="9736" max="9736" width="10.42578125" customWidth="1"/>
    <col min="9738" max="9738" width="10.42578125" customWidth="1"/>
    <col min="9985" max="9985" width="5.28515625" customWidth="1"/>
    <col min="9986" max="9986" width="24" customWidth="1"/>
    <col min="9988" max="9988" width="11" customWidth="1"/>
    <col min="9990" max="9990" width="10.5703125" customWidth="1"/>
    <col min="9992" max="9992" width="10.42578125" customWidth="1"/>
    <col min="9994" max="9994" width="10.42578125" customWidth="1"/>
    <col min="10241" max="10241" width="5.28515625" customWidth="1"/>
    <col min="10242" max="10242" width="24" customWidth="1"/>
    <col min="10244" max="10244" width="11" customWidth="1"/>
    <col min="10246" max="10246" width="10.5703125" customWidth="1"/>
    <col min="10248" max="10248" width="10.42578125" customWidth="1"/>
    <col min="10250" max="10250" width="10.42578125" customWidth="1"/>
    <col min="10497" max="10497" width="5.28515625" customWidth="1"/>
    <col min="10498" max="10498" width="24" customWidth="1"/>
    <col min="10500" max="10500" width="11" customWidth="1"/>
    <col min="10502" max="10502" width="10.5703125" customWidth="1"/>
    <col min="10504" max="10504" width="10.42578125" customWidth="1"/>
    <col min="10506" max="10506" width="10.42578125" customWidth="1"/>
    <col min="10753" max="10753" width="5.28515625" customWidth="1"/>
    <col min="10754" max="10754" width="24" customWidth="1"/>
    <col min="10756" max="10756" width="11" customWidth="1"/>
    <col min="10758" max="10758" width="10.5703125" customWidth="1"/>
    <col min="10760" max="10760" width="10.42578125" customWidth="1"/>
    <col min="10762" max="10762" width="10.42578125" customWidth="1"/>
    <col min="11009" max="11009" width="5.28515625" customWidth="1"/>
    <col min="11010" max="11010" width="24" customWidth="1"/>
    <col min="11012" max="11012" width="11" customWidth="1"/>
    <col min="11014" max="11014" width="10.5703125" customWidth="1"/>
    <col min="11016" max="11016" width="10.42578125" customWidth="1"/>
    <col min="11018" max="11018" width="10.42578125" customWidth="1"/>
    <col min="11265" max="11265" width="5.28515625" customWidth="1"/>
    <col min="11266" max="11266" width="24" customWidth="1"/>
    <col min="11268" max="11268" width="11" customWidth="1"/>
    <col min="11270" max="11270" width="10.5703125" customWidth="1"/>
    <col min="11272" max="11272" width="10.42578125" customWidth="1"/>
    <col min="11274" max="11274" width="10.42578125" customWidth="1"/>
    <col min="11521" max="11521" width="5.28515625" customWidth="1"/>
    <col min="11522" max="11522" width="24" customWidth="1"/>
    <col min="11524" max="11524" width="11" customWidth="1"/>
    <col min="11526" max="11526" width="10.5703125" customWidth="1"/>
    <col min="11528" max="11528" width="10.42578125" customWidth="1"/>
    <col min="11530" max="11530" width="10.42578125" customWidth="1"/>
    <col min="11777" max="11777" width="5.28515625" customWidth="1"/>
    <col min="11778" max="11778" width="24" customWidth="1"/>
    <col min="11780" max="11780" width="11" customWidth="1"/>
    <col min="11782" max="11782" width="10.5703125" customWidth="1"/>
    <col min="11784" max="11784" width="10.42578125" customWidth="1"/>
    <col min="11786" max="11786" width="10.42578125" customWidth="1"/>
    <col min="12033" max="12033" width="5.28515625" customWidth="1"/>
    <col min="12034" max="12034" width="24" customWidth="1"/>
    <col min="12036" max="12036" width="11" customWidth="1"/>
    <col min="12038" max="12038" width="10.5703125" customWidth="1"/>
    <col min="12040" max="12040" width="10.42578125" customWidth="1"/>
    <col min="12042" max="12042" width="10.42578125" customWidth="1"/>
    <col min="12289" max="12289" width="5.28515625" customWidth="1"/>
    <col min="12290" max="12290" width="24" customWidth="1"/>
    <col min="12292" max="12292" width="11" customWidth="1"/>
    <col min="12294" max="12294" width="10.5703125" customWidth="1"/>
    <col min="12296" max="12296" width="10.42578125" customWidth="1"/>
    <col min="12298" max="12298" width="10.42578125" customWidth="1"/>
    <col min="12545" max="12545" width="5.28515625" customWidth="1"/>
    <col min="12546" max="12546" width="24" customWidth="1"/>
    <col min="12548" max="12548" width="11" customWidth="1"/>
    <col min="12550" max="12550" width="10.5703125" customWidth="1"/>
    <col min="12552" max="12552" width="10.42578125" customWidth="1"/>
    <col min="12554" max="12554" width="10.42578125" customWidth="1"/>
    <col min="12801" max="12801" width="5.28515625" customWidth="1"/>
    <col min="12802" max="12802" width="24" customWidth="1"/>
    <col min="12804" max="12804" width="11" customWidth="1"/>
    <col min="12806" max="12806" width="10.5703125" customWidth="1"/>
    <col min="12808" max="12808" width="10.42578125" customWidth="1"/>
    <col min="12810" max="12810" width="10.42578125" customWidth="1"/>
    <col min="13057" max="13057" width="5.28515625" customWidth="1"/>
    <col min="13058" max="13058" width="24" customWidth="1"/>
    <col min="13060" max="13060" width="11" customWidth="1"/>
    <col min="13062" max="13062" width="10.5703125" customWidth="1"/>
    <col min="13064" max="13064" width="10.42578125" customWidth="1"/>
    <col min="13066" max="13066" width="10.42578125" customWidth="1"/>
    <col min="13313" max="13313" width="5.28515625" customWidth="1"/>
    <col min="13314" max="13314" width="24" customWidth="1"/>
    <col min="13316" max="13316" width="11" customWidth="1"/>
    <col min="13318" max="13318" width="10.5703125" customWidth="1"/>
    <col min="13320" max="13320" width="10.42578125" customWidth="1"/>
    <col min="13322" max="13322" width="10.42578125" customWidth="1"/>
    <col min="13569" max="13569" width="5.28515625" customWidth="1"/>
    <col min="13570" max="13570" width="24" customWidth="1"/>
    <col min="13572" max="13572" width="11" customWidth="1"/>
    <col min="13574" max="13574" width="10.5703125" customWidth="1"/>
    <col min="13576" max="13576" width="10.42578125" customWidth="1"/>
    <col min="13578" max="13578" width="10.42578125" customWidth="1"/>
    <col min="13825" max="13825" width="5.28515625" customWidth="1"/>
    <col min="13826" max="13826" width="24" customWidth="1"/>
    <col min="13828" max="13828" width="11" customWidth="1"/>
    <col min="13830" max="13830" width="10.5703125" customWidth="1"/>
    <col min="13832" max="13832" width="10.42578125" customWidth="1"/>
    <col min="13834" max="13834" width="10.42578125" customWidth="1"/>
    <col min="14081" max="14081" width="5.28515625" customWidth="1"/>
    <col min="14082" max="14082" width="24" customWidth="1"/>
    <col min="14084" max="14084" width="11" customWidth="1"/>
    <col min="14086" max="14086" width="10.5703125" customWidth="1"/>
    <col min="14088" max="14088" width="10.42578125" customWidth="1"/>
    <col min="14090" max="14090" width="10.42578125" customWidth="1"/>
    <col min="14337" max="14337" width="5.28515625" customWidth="1"/>
    <col min="14338" max="14338" width="24" customWidth="1"/>
    <col min="14340" max="14340" width="11" customWidth="1"/>
    <col min="14342" max="14342" width="10.5703125" customWidth="1"/>
    <col min="14344" max="14344" width="10.42578125" customWidth="1"/>
    <col min="14346" max="14346" width="10.42578125" customWidth="1"/>
    <col min="14593" max="14593" width="5.28515625" customWidth="1"/>
    <col min="14594" max="14594" width="24" customWidth="1"/>
    <col min="14596" max="14596" width="11" customWidth="1"/>
    <col min="14598" max="14598" width="10.5703125" customWidth="1"/>
    <col min="14600" max="14600" width="10.42578125" customWidth="1"/>
    <col min="14602" max="14602" width="10.42578125" customWidth="1"/>
    <col min="14849" max="14849" width="5.28515625" customWidth="1"/>
    <col min="14850" max="14850" width="24" customWidth="1"/>
    <col min="14852" max="14852" width="11" customWidth="1"/>
    <col min="14854" max="14854" width="10.5703125" customWidth="1"/>
    <col min="14856" max="14856" width="10.42578125" customWidth="1"/>
    <col min="14858" max="14858" width="10.42578125" customWidth="1"/>
    <col min="15105" max="15105" width="5.28515625" customWidth="1"/>
    <col min="15106" max="15106" width="24" customWidth="1"/>
    <col min="15108" max="15108" width="11" customWidth="1"/>
    <col min="15110" max="15110" width="10.5703125" customWidth="1"/>
    <col min="15112" max="15112" width="10.42578125" customWidth="1"/>
    <col min="15114" max="15114" width="10.42578125" customWidth="1"/>
    <col min="15361" max="15361" width="5.28515625" customWidth="1"/>
    <col min="15362" max="15362" width="24" customWidth="1"/>
    <col min="15364" max="15364" width="11" customWidth="1"/>
    <col min="15366" max="15366" width="10.5703125" customWidth="1"/>
    <col min="15368" max="15368" width="10.42578125" customWidth="1"/>
    <col min="15370" max="15370" width="10.42578125" customWidth="1"/>
    <col min="15617" max="15617" width="5.28515625" customWidth="1"/>
    <col min="15618" max="15618" width="24" customWidth="1"/>
    <col min="15620" max="15620" width="11" customWidth="1"/>
    <col min="15622" max="15622" width="10.5703125" customWidth="1"/>
    <col min="15624" max="15624" width="10.42578125" customWidth="1"/>
    <col min="15626" max="15626" width="10.42578125" customWidth="1"/>
    <col min="15873" max="15873" width="5.28515625" customWidth="1"/>
    <col min="15874" max="15874" width="24" customWidth="1"/>
    <col min="15876" max="15876" width="11" customWidth="1"/>
    <col min="15878" max="15878" width="10.5703125" customWidth="1"/>
    <col min="15880" max="15880" width="10.42578125" customWidth="1"/>
    <col min="15882" max="15882" width="10.42578125" customWidth="1"/>
    <col min="16129" max="16129" width="5.28515625" customWidth="1"/>
    <col min="16130" max="16130" width="24" customWidth="1"/>
    <col min="16132" max="16132" width="11" customWidth="1"/>
    <col min="16134" max="16134" width="10.5703125" customWidth="1"/>
    <col min="16136" max="16136" width="10.42578125" customWidth="1"/>
    <col min="16138" max="16138" width="10.42578125" customWidth="1"/>
  </cols>
  <sheetData>
    <row r="1" spans="1:17" ht="46.5" customHeight="1" x14ac:dyDescent="0.25">
      <c r="A1" s="210"/>
      <c r="B1" s="210"/>
      <c r="C1" s="210"/>
      <c r="D1" s="210"/>
      <c r="E1" s="210"/>
      <c r="F1" s="210"/>
      <c r="G1" s="210"/>
      <c r="H1" s="210"/>
      <c r="I1" s="210"/>
      <c r="J1" s="1"/>
      <c r="K1" s="1"/>
      <c r="L1" s="2"/>
      <c r="M1" s="2"/>
      <c r="N1" s="2"/>
      <c r="O1" s="2"/>
      <c r="P1" s="2"/>
      <c r="Q1" s="2"/>
    </row>
    <row r="3" spans="1:17" x14ac:dyDescent="0.25">
      <c r="B3" s="2" t="s">
        <v>70</v>
      </c>
      <c r="C3" s="2"/>
      <c r="D3" s="2"/>
      <c r="E3" s="2"/>
      <c r="F3" s="2"/>
      <c r="G3" s="2"/>
      <c r="H3" s="2"/>
      <c r="J3" s="2"/>
    </row>
    <row r="4" spans="1:17" ht="15.75" thickBot="1" x14ac:dyDescent="0.3">
      <c r="A4" s="211" t="s">
        <v>1</v>
      </c>
      <c r="B4" s="211"/>
    </row>
    <row r="5" spans="1:17" ht="12.75" customHeight="1" x14ac:dyDescent="0.25">
      <c r="A5" s="212" t="s">
        <v>2</v>
      </c>
      <c r="B5" s="212" t="s">
        <v>3</v>
      </c>
      <c r="C5" s="212" t="s">
        <v>4</v>
      </c>
      <c r="D5" s="215" t="s">
        <v>5</v>
      </c>
      <c r="E5" s="216"/>
      <c r="F5" s="216"/>
      <c r="G5" s="216"/>
      <c r="H5" s="216"/>
      <c r="I5" s="216"/>
      <c r="J5" s="216"/>
      <c r="K5" s="217"/>
      <c r="L5" s="218" t="s">
        <v>6</v>
      </c>
    </row>
    <row r="6" spans="1:17" ht="22.5" customHeight="1" x14ac:dyDescent="0.25">
      <c r="A6" s="213"/>
      <c r="B6" s="213"/>
      <c r="C6" s="213"/>
      <c r="D6" s="221" t="s">
        <v>7</v>
      </c>
      <c r="E6" s="222"/>
      <c r="F6" s="222" t="s">
        <v>8</v>
      </c>
      <c r="G6" s="222"/>
      <c r="H6" s="222" t="s">
        <v>9</v>
      </c>
      <c r="I6" s="222"/>
      <c r="J6" s="222" t="s">
        <v>10</v>
      </c>
      <c r="K6" s="222"/>
      <c r="L6" s="219"/>
    </row>
    <row r="7" spans="1:17" ht="13.5" customHeight="1" thickBot="1" x14ac:dyDescent="0.3">
      <c r="A7" s="213"/>
      <c r="B7" s="213"/>
      <c r="C7" s="213"/>
      <c r="D7" s="223">
        <v>1</v>
      </c>
      <c r="E7" s="224"/>
      <c r="F7" s="224">
        <v>2</v>
      </c>
      <c r="G7" s="224"/>
      <c r="H7" s="224">
        <v>3</v>
      </c>
      <c r="I7" s="224"/>
      <c r="J7" s="224">
        <v>4</v>
      </c>
      <c r="K7" s="224"/>
      <c r="L7" s="220"/>
      <c r="O7" s="3"/>
      <c r="P7" s="3"/>
      <c r="Q7" s="3"/>
    </row>
    <row r="8" spans="1:17" ht="15.75" thickBot="1" x14ac:dyDescent="0.3">
      <c r="A8" s="214"/>
      <c r="B8" s="214"/>
      <c r="C8" s="214"/>
      <c r="D8" s="4" t="s">
        <v>11</v>
      </c>
      <c r="E8" s="5" t="s">
        <v>12</v>
      </c>
      <c r="F8" s="5" t="s">
        <v>11</v>
      </c>
      <c r="G8" s="5" t="s">
        <v>12</v>
      </c>
      <c r="H8" s="5" t="s">
        <v>11</v>
      </c>
      <c r="I8" s="5" t="s">
        <v>12</v>
      </c>
      <c r="J8" s="5" t="s">
        <v>11</v>
      </c>
      <c r="K8" s="5" t="s">
        <v>12</v>
      </c>
      <c r="L8" s="6"/>
      <c r="O8" s="3"/>
      <c r="P8" s="3"/>
      <c r="Q8" s="3"/>
    </row>
    <row r="9" spans="1:17" ht="15.75" x14ac:dyDescent="0.25">
      <c r="A9" s="7">
        <v>1</v>
      </c>
      <c r="B9" s="8" t="s">
        <v>13</v>
      </c>
      <c r="C9" s="9">
        <v>22</v>
      </c>
      <c r="D9" s="10">
        <v>6</v>
      </c>
      <c r="E9" s="11">
        <v>0</v>
      </c>
      <c r="F9" s="12">
        <v>4</v>
      </c>
      <c r="G9" s="13">
        <v>0</v>
      </c>
      <c r="H9" s="14">
        <v>0</v>
      </c>
      <c r="I9" s="13">
        <v>0</v>
      </c>
      <c r="J9" s="14">
        <v>0</v>
      </c>
      <c r="K9" s="13">
        <v>0</v>
      </c>
      <c r="L9" s="15">
        <f>SUM(D9:K9)</f>
        <v>10</v>
      </c>
      <c r="O9" s="3"/>
      <c r="P9" s="3"/>
      <c r="Q9" s="3"/>
    </row>
    <row r="10" spans="1:17" ht="15.75" x14ac:dyDescent="0.25">
      <c r="A10" s="7">
        <v>2</v>
      </c>
      <c r="B10" s="8" t="s">
        <v>14</v>
      </c>
      <c r="C10" s="9">
        <v>22</v>
      </c>
      <c r="D10" s="10">
        <v>14</v>
      </c>
      <c r="E10" s="11">
        <v>0</v>
      </c>
      <c r="F10" s="12">
        <v>5</v>
      </c>
      <c r="G10" s="13">
        <v>0</v>
      </c>
      <c r="H10" s="14">
        <v>1</v>
      </c>
      <c r="I10" s="13">
        <v>0</v>
      </c>
      <c r="J10" s="14">
        <v>0</v>
      </c>
      <c r="K10" s="13">
        <v>0</v>
      </c>
      <c r="L10" s="15">
        <f t="shared" ref="L10:L37" si="0">SUM(D10:K10)</f>
        <v>20</v>
      </c>
      <c r="O10" s="3"/>
      <c r="P10" s="3"/>
      <c r="Q10" s="3"/>
    </row>
    <row r="11" spans="1:17" ht="15.75" x14ac:dyDescent="0.25">
      <c r="A11" s="7">
        <v>3</v>
      </c>
      <c r="B11" s="8" t="s">
        <v>15</v>
      </c>
      <c r="C11" s="9">
        <v>22</v>
      </c>
      <c r="D11" s="10">
        <v>66</v>
      </c>
      <c r="E11" s="11">
        <v>0</v>
      </c>
      <c r="F11" s="12">
        <v>25</v>
      </c>
      <c r="G11" s="13">
        <v>0</v>
      </c>
      <c r="H11" s="14">
        <v>0</v>
      </c>
      <c r="I11" s="13">
        <v>0</v>
      </c>
      <c r="J11" s="14">
        <v>0</v>
      </c>
      <c r="K11" s="13">
        <v>0</v>
      </c>
      <c r="L11" s="15">
        <f t="shared" si="0"/>
        <v>91</v>
      </c>
      <c r="O11" s="3"/>
      <c r="P11" s="3"/>
      <c r="Q11" s="3"/>
    </row>
    <row r="12" spans="1:17" ht="15.75" x14ac:dyDescent="0.25">
      <c r="A12" s="7">
        <v>4</v>
      </c>
      <c r="B12" s="17" t="s">
        <v>16</v>
      </c>
      <c r="C12" s="9">
        <v>22</v>
      </c>
      <c r="D12" s="10">
        <v>3</v>
      </c>
      <c r="E12" s="11">
        <v>0</v>
      </c>
      <c r="F12" s="12">
        <v>9</v>
      </c>
      <c r="G12" s="13">
        <v>0</v>
      </c>
      <c r="H12" s="14">
        <v>0</v>
      </c>
      <c r="I12" s="13">
        <v>0</v>
      </c>
      <c r="J12" s="14">
        <v>0</v>
      </c>
      <c r="K12" s="13">
        <v>0</v>
      </c>
      <c r="L12" s="15">
        <f t="shared" si="0"/>
        <v>12</v>
      </c>
      <c r="M12" s="3"/>
      <c r="N12" s="3"/>
      <c r="O12" s="3"/>
      <c r="P12" s="3"/>
      <c r="Q12" s="3"/>
    </row>
    <row r="13" spans="1:17" ht="15.75" x14ac:dyDescent="0.25">
      <c r="A13" s="7">
        <v>5</v>
      </c>
      <c r="B13" s="8" t="s">
        <v>17</v>
      </c>
      <c r="C13" s="9">
        <v>22</v>
      </c>
      <c r="D13" s="10">
        <v>12</v>
      </c>
      <c r="E13" s="11">
        <v>0</v>
      </c>
      <c r="F13" s="12">
        <v>7</v>
      </c>
      <c r="G13" s="13">
        <v>0</v>
      </c>
      <c r="H13" s="14">
        <v>0</v>
      </c>
      <c r="I13" s="13">
        <v>0</v>
      </c>
      <c r="J13" s="14">
        <v>0</v>
      </c>
      <c r="K13" s="13">
        <v>0</v>
      </c>
      <c r="L13" s="15">
        <f t="shared" si="0"/>
        <v>19</v>
      </c>
      <c r="O13" s="3"/>
      <c r="P13" s="3"/>
      <c r="Q13" s="3"/>
    </row>
    <row r="14" spans="1:17" ht="15.75" x14ac:dyDescent="0.25">
      <c r="A14" s="7">
        <v>6</v>
      </c>
      <c r="B14" s="8" t="s">
        <v>18</v>
      </c>
      <c r="C14" s="9">
        <v>22</v>
      </c>
      <c r="D14" s="10">
        <v>11</v>
      </c>
      <c r="E14" s="11">
        <v>0</v>
      </c>
      <c r="F14" s="12">
        <v>6</v>
      </c>
      <c r="G14" s="13">
        <v>0</v>
      </c>
      <c r="H14" s="14">
        <v>1</v>
      </c>
      <c r="I14" s="13">
        <v>0</v>
      </c>
      <c r="J14" s="14">
        <v>0</v>
      </c>
      <c r="K14" s="13">
        <v>0</v>
      </c>
      <c r="L14" s="15">
        <f t="shared" si="0"/>
        <v>18</v>
      </c>
    </row>
    <row r="15" spans="1:17" ht="15.75" x14ac:dyDescent="0.25">
      <c r="A15" s="7">
        <v>7</v>
      </c>
      <c r="B15" s="8" t="s">
        <v>19</v>
      </c>
      <c r="C15" s="9">
        <v>22</v>
      </c>
      <c r="D15" s="10">
        <v>9</v>
      </c>
      <c r="E15" s="11">
        <v>0</v>
      </c>
      <c r="F15" s="12">
        <v>6</v>
      </c>
      <c r="G15" s="13">
        <v>0</v>
      </c>
      <c r="H15" s="14">
        <v>0</v>
      </c>
      <c r="I15" s="13">
        <v>0</v>
      </c>
      <c r="J15" s="14">
        <v>0</v>
      </c>
      <c r="K15" s="13">
        <v>0</v>
      </c>
      <c r="L15" s="15">
        <f t="shared" si="0"/>
        <v>15</v>
      </c>
    </row>
    <row r="16" spans="1:17" ht="15.75" x14ac:dyDescent="0.25">
      <c r="A16" s="7">
        <v>8</v>
      </c>
      <c r="B16" s="8" t="s">
        <v>20</v>
      </c>
      <c r="C16" s="9">
        <v>22</v>
      </c>
      <c r="D16" s="10">
        <v>8</v>
      </c>
      <c r="E16" s="11">
        <v>0</v>
      </c>
      <c r="F16" s="12">
        <v>2</v>
      </c>
      <c r="G16" s="13">
        <v>0</v>
      </c>
      <c r="H16" s="14">
        <v>0</v>
      </c>
      <c r="I16" s="13">
        <v>0</v>
      </c>
      <c r="J16" s="14">
        <v>0</v>
      </c>
      <c r="K16" s="13">
        <v>0</v>
      </c>
      <c r="L16" s="15">
        <f t="shared" si="0"/>
        <v>10</v>
      </c>
    </row>
    <row r="17" spans="1:12" ht="15.75" x14ac:dyDescent="0.25">
      <c r="A17" s="7">
        <v>9</v>
      </c>
      <c r="B17" s="8" t="s">
        <v>21</v>
      </c>
      <c r="C17" s="9">
        <v>22</v>
      </c>
      <c r="D17" s="10">
        <v>15</v>
      </c>
      <c r="E17" s="11">
        <v>0</v>
      </c>
      <c r="F17" s="12">
        <v>8</v>
      </c>
      <c r="G17" s="13">
        <v>0</v>
      </c>
      <c r="H17" s="14">
        <v>2</v>
      </c>
      <c r="I17" s="13">
        <v>0</v>
      </c>
      <c r="J17" s="14">
        <v>0</v>
      </c>
      <c r="K17" s="13">
        <v>0</v>
      </c>
      <c r="L17" s="15">
        <f t="shared" si="0"/>
        <v>25</v>
      </c>
    </row>
    <row r="18" spans="1:12" ht="15.75" x14ac:dyDescent="0.25">
      <c r="A18" s="7">
        <v>10</v>
      </c>
      <c r="B18" s="8" t="s">
        <v>22</v>
      </c>
      <c r="C18" s="9">
        <v>22</v>
      </c>
      <c r="D18" s="10">
        <v>10</v>
      </c>
      <c r="E18" s="11">
        <v>0</v>
      </c>
      <c r="F18" s="12">
        <v>5</v>
      </c>
      <c r="G18" s="13">
        <v>0</v>
      </c>
      <c r="H18" s="14">
        <v>0</v>
      </c>
      <c r="I18" s="13">
        <v>0</v>
      </c>
      <c r="J18" s="14">
        <v>0</v>
      </c>
      <c r="K18" s="13">
        <v>0</v>
      </c>
      <c r="L18" s="15">
        <f t="shared" si="0"/>
        <v>15</v>
      </c>
    </row>
    <row r="19" spans="1:12" ht="15.75" x14ac:dyDescent="0.25">
      <c r="A19" s="7">
        <v>11</v>
      </c>
      <c r="B19" s="8" t="s">
        <v>23</v>
      </c>
      <c r="C19" s="9">
        <v>22</v>
      </c>
      <c r="D19" s="10">
        <v>0</v>
      </c>
      <c r="E19" s="11">
        <v>0</v>
      </c>
      <c r="F19" s="12">
        <v>0</v>
      </c>
      <c r="G19" s="13">
        <v>0</v>
      </c>
      <c r="H19" s="14">
        <v>0</v>
      </c>
      <c r="I19" s="13">
        <v>0</v>
      </c>
      <c r="J19" s="14">
        <v>0</v>
      </c>
      <c r="K19" s="13">
        <v>0</v>
      </c>
      <c r="L19" s="15">
        <f t="shared" si="0"/>
        <v>0</v>
      </c>
    </row>
    <row r="20" spans="1:12" ht="15.75" x14ac:dyDescent="0.25">
      <c r="A20" s="7">
        <v>12</v>
      </c>
      <c r="B20" s="8" t="s">
        <v>24</v>
      </c>
      <c r="C20" s="9">
        <v>22</v>
      </c>
      <c r="D20" s="10">
        <v>17</v>
      </c>
      <c r="E20" s="11">
        <v>1</v>
      </c>
      <c r="F20" s="12">
        <v>7</v>
      </c>
      <c r="G20" s="13">
        <v>0</v>
      </c>
      <c r="H20" s="14">
        <v>0</v>
      </c>
      <c r="I20" s="13">
        <v>0</v>
      </c>
      <c r="J20" s="14">
        <v>0</v>
      </c>
      <c r="K20" s="13">
        <v>0</v>
      </c>
      <c r="L20" s="15">
        <f t="shared" si="0"/>
        <v>25</v>
      </c>
    </row>
    <row r="21" spans="1:12" ht="15.75" x14ac:dyDescent="0.25">
      <c r="A21" s="7">
        <v>13</v>
      </c>
      <c r="B21" s="8" t="s">
        <v>25</v>
      </c>
      <c r="C21" s="9">
        <v>22</v>
      </c>
      <c r="D21" s="10">
        <v>16</v>
      </c>
      <c r="E21" s="11">
        <v>0</v>
      </c>
      <c r="F21" s="12">
        <v>4</v>
      </c>
      <c r="G21" s="13">
        <v>0</v>
      </c>
      <c r="H21" s="14">
        <v>2</v>
      </c>
      <c r="I21" s="13">
        <v>0</v>
      </c>
      <c r="J21" s="14">
        <v>0</v>
      </c>
      <c r="K21" s="13">
        <v>0</v>
      </c>
      <c r="L21" s="15">
        <f t="shared" si="0"/>
        <v>22</v>
      </c>
    </row>
    <row r="22" spans="1:12" ht="15.75" x14ac:dyDescent="0.25">
      <c r="A22" s="7">
        <v>14</v>
      </c>
      <c r="B22" s="8" t="s">
        <v>26</v>
      </c>
      <c r="C22" s="9">
        <v>22</v>
      </c>
      <c r="D22" s="10">
        <v>20</v>
      </c>
      <c r="E22" s="11">
        <v>1</v>
      </c>
      <c r="F22" s="12">
        <v>4</v>
      </c>
      <c r="G22" s="13">
        <v>0</v>
      </c>
      <c r="H22" s="14">
        <v>0</v>
      </c>
      <c r="I22" s="13">
        <v>0</v>
      </c>
      <c r="J22" s="14">
        <v>0</v>
      </c>
      <c r="K22" s="13">
        <v>0</v>
      </c>
      <c r="L22" s="15">
        <f t="shared" si="0"/>
        <v>25</v>
      </c>
    </row>
    <row r="23" spans="1:12" ht="15.75" x14ac:dyDescent="0.25">
      <c r="A23" s="7">
        <v>15</v>
      </c>
      <c r="B23" s="8" t="s">
        <v>27</v>
      </c>
      <c r="C23" s="9">
        <v>22</v>
      </c>
      <c r="D23" s="10">
        <v>15</v>
      </c>
      <c r="E23" s="11">
        <v>0</v>
      </c>
      <c r="F23" s="12">
        <v>8</v>
      </c>
      <c r="G23" s="13">
        <v>0</v>
      </c>
      <c r="H23" s="14">
        <v>0</v>
      </c>
      <c r="I23" s="13">
        <v>0</v>
      </c>
      <c r="J23" s="14">
        <v>0</v>
      </c>
      <c r="K23" s="13">
        <v>0</v>
      </c>
      <c r="L23" s="15">
        <f t="shared" si="0"/>
        <v>23</v>
      </c>
    </row>
    <row r="24" spans="1:12" ht="15.75" x14ac:dyDescent="0.25">
      <c r="A24" s="7">
        <v>16</v>
      </c>
      <c r="B24" s="8" t="s">
        <v>28</v>
      </c>
      <c r="C24" s="9">
        <v>22</v>
      </c>
      <c r="D24" s="10">
        <v>9</v>
      </c>
      <c r="E24" s="11">
        <v>0</v>
      </c>
      <c r="F24" s="12">
        <v>5</v>
      </c>
      <c r="G24" s="13">
        <v>0</v>
      </c>
      <c r="H24" s="14">
        <v>0</v>
      </c>
      <c r="I24" s="13">
        <v>0</v>
      </c>
      <c r="J24" s="14">
        <v>0</v>
      </c>
      <c r="K24" s="13">
        <v>0</v>
      </c>
      <c r="L24" s="15">
        <f t="shared" si="0"/>
        <v>14</v>
      </c>
    </row>
    <row r="25" spans="1:12" ht="15.75" x14ac:dyDescent="0.25">
      <c r="A25" s="7">
        <v>17</v>
      </c>
      <c r="B25" s="8" t="s">
        <v>29</v>
      </c>
      <c r="C25" s="9">
        <v>22</v>
      </c>
      <c r="D25" s="10">
        <v>11</v>
      </c>
      <c r="E25" s="11">
        <v>0</v>
      </c>
      <c r="F25" s="12">
        <v>10</v>
      </c>
      <c r="G25" s="13">
        <v>0</v>
      </c>
      <c r="H25" s="14">
        <v>0</v>
      </c>
      <c r="I25" s="13">
        <v>0</v>
      </c>
      <c r="J25" s="14">
        <v>0</v>
      </c>
      <c r="K25" s="13">
        <v>0</v>
      </c>
      <c r="L25" s="15">
        <f t="shared" si="0"/>
        <v>21</v>
      </c>
    </row>
    <row r="26" spans="1:12" ht="15.75" x14ac:dyDescent="0.25">
      <c r="A26" s="7">
        <v>18</v>
      </c>
      <c r="B26" s="8" t="s">
        <v>30</v>
      </c>
      <c r="C26" s="9">
        <v>22</v>
      </c>
      <c r="D26" s="10">
        <v>1</v>
      </c>
      <c r="E26" s="11">
        <v>0</v>
      </c>
      <c r="F26" s="12">
        <v>2</v>
      </c>
      <c r="G26" s="13">
        <v>0</v>
      </c>
      <c r="H26" s="14">
        <v>1</v>
      </c>
      <c r="I26" s="13">
        <v>0</v>
      </c>
      <c r="J26" s="14">
        <v>0</v>
      </c>
      <c r="K26" s="13">
        <v>0</v>
      </c>
      <c r="L26" s="15">
        <f t="shared" si="0"/>
        <v>4</v>
      </c>
    </row>
    <row r="27" spans="1:12" ht="15.75" x14ac:dyDescent="0.25">
      <c r="A27" s="7">
        <v>19</v>
      </c>
      <c r="B27" s="8" t="s">
        <v>31</v>
      </c>
      <c r="C27" s="9">
        <v>22</v>
      </c>
      <c r="D27" s="10">
        <v>17</v>
      </c>
      <c r="E27" s="11">
        <v>0</v>
      </c>
      <c r="F27" s="12">
        <v>3</v>
      </c>
      <c r="G27" s="13">
        <v>0</v>
      </c>
      <c r="H27" s="14">
        <v>1</v>
      </c>
      <c r="I27" s="13">
        <v>0</v>
      </c>
      <c r="J27" s="14">
        <v>0</v>
      </c>
      <c r="K27" s="13">
        <v>0</v>
      </c>
      <c r="L27" s="15">
        <f t="shared" si="0"/>
        <v>21</v>
      </c>
    </row>
    <row r="28" spans="1:12" ht="15.75" x14ac:dyDescent="0.25">
      <c r="A28" s="7">
        <v>20</v>
      </c>
      <c r="B28" s="8" t="s">
        <v>32</v>
      </c>
      <c r="C28" s="9">
        <v>22</v>
      </c>
      <c r="D28" s="10">
        <v>9</v>
      </c>
      <c r="E28" s="11">
        <v>0</v>
      </c>
      <c r="F28" s="12">
        <v>7</v>
      </c>
      <c r="G28" s="13">
        <v>0</v>
      </c>
      <c r="H28" s="14">
        <v>0</v>
      </c>
      <c r="I28" s="13">
        <v>0</v>
      </c>
      <c r="J28" s="14">
        <v>0</v>
      </c>
      <c r="K28" s="13">
        <v>0</v>
      </c>
      <c r="L28" s="15">
        <f t="shared" si="0"/>
        <v>16</v>
      </c>
    </row>
    <row r="29" spans="1:12" ht="15.75" x14ac:dyDescent="0.25">
      <c r="A29" s="7">
        <v>21</v>
      </c>
      <c r="B29" s="8" t="s">
        <v>33</v>
      </c>
      <c r="C29" s="9">
        <v>22</v>
      </c>
      <c r="D29" s="10">
        <v>11</v>
      </c>
      <c r="E29" s="11">
        <v>0</v>
      </c>
      <c r="F29" s="12">
        <v>5</v>
      </c>
      <c r="G29" s="13">
        <v>0</v>
      </c>
      <c r="H29" s="14">
        <v>1</v>
      </c>
      <c r="I29" s="13">
        <v>0</v>
      </c>
      <c r="J29" s="14">
        <v>0</v>
      </c>
      <c r="K29" s="13">
        <v>0</v>
      </c>
      <c r="L29" s="15">
        <f t="shared" si="0"/>
        <v>17</v>
      </c>
    </row>
    <row r="30" spans="1:12" ht="15.75" x14ac:dyDescent="0.25">
      <c r="A30" s="7">
        <v>22</v>
      </c>
      <c r="B30" s="8" t="s">
        <v>34</v>
      </c>
      <c r="C30" s="9">
        <v>22</v>
      </c>
      <c r="D30" s="10">
        <v>4</v>
      </c>
      <c r="E30" s="11">
        <v>0</v>
      </c>
      <c r="F30" s="12">
        <v>3</v>
      </c>
      <c r="G30" s="13">
        <v>0</v>
      </c>
      <c r="H30" s="14">
        <v>0</v>
      </c>
      <c r="I30" s="13">
        <v>0</v>
      </c>
      <c r="J30" s="14">
        <v>0</v>
      </c>
      <c r="K30" s="13">
        <v>0</v>
      </c>
      <c r="L30" s="15">
        <f t="shared" si="0"/>
        <v>7</v>
      </c>
    </row>
    <row r="31" spans="1:12" ht="15.75" x14ac:dyDescent="0.25">
      <c r="A31" s="7">
        <v>23</v>
      </c>
      <c r="B31" s="8" t="s">
        <v>35</v>
      </c>
      <c r="C31" s="9">
        <v>22</v>
      </c>
      <c r="D31" s="10">
        <v>1</v>
      </c>
      <c r="E31" s="11">
        <v>0</v>
      </c>
      <c r="F31" s="12">
        <v>0</v>
      </c>
      <c r="G31" s="13">
        <v>0</v>
      </c>
      <c r="H31" s="14">
        <v>0</v>
      </c>
      <c r="I31" s="13">
        <v>0</v>
      </c>
      <c r="J31" s="14">
        <v>0</v>
      </c>
      <c r="K31" s="13">
        <v>0</v>
      </c>
      <c r="L31" s="15">
        <f t="shared" si="0"/>
        <v>1</v>
      </c>
    </row>
    <row r="32" spans="1:12" ht="15.75" x14ac:dyDescent="0.25">
      <c r="A32" s="7">
        <v>24</v>
      </c>
      <c r="B32" s="8" t="s">
        <v>36</v>
      </c>
      <c r="C32" s="9">
        <v>22</v>
      </c>
      <c r="D32" s="10">
        <v>2</v>
      </c>
      <c r="E32" s="11">
        <v>0</v>
      </c>
      <c r="F32" s="12">
        <v>1</v>
      </c>
      <c r="G32" s="13">
        <v>0</v>
      </c>
      <c r="H32" s="14">
        <v>0</v>
      </c>
      <c r="I32" s="13">
        <v>0</v>
      </c>
      <c r="J32" s="14">
        <v>0</v>
      </c>
      <c r="K32" s="13">
        <v>0</v>
      </c>
      <c r="L32" s="15">
        <f t="shared" si="0"/>
        <v>3</v>
      </c>
    </row>
    <row r="33" spans="1:12" ht="15.75" x14ac:dyDescent="0.25">
      <c r="A33" s="7">
        <v>25</v>
      </c>
      <c r="B33" s="18" t="s">
        <v>37</v>
      </c>
      <c r="C33" s="19">
        <v>22</v>
      </c>
      <c r="D33" s="10">
        <v>20</v>
      </c>
      <c r="E33" s="20">
        <v>1</v>
      </c>
      <c r="F33" s="12">
        <v>2</v>
      </c>
      <c r="G33" s="21">
        <v>0</v>
      </c>
      <c r="H33" s="14">
        <v>0</v>
      </c>
      <c r="I33" s="21">
        <v>0</v>
      </c>
      <c r="J33" s="14">
        <v>0</v>
      </c>
      <c r="K33" s="21">
        <v>0</v>
      </c>
      <c r="L33" s="15">
        <f t="shared" si="0"/>
        <v>23</v>
      </c>
    </row>
    <row r="34" spans="1:12" ht="15.75" x14ac:dyDescent="0.25">
      <c r="A34" s="7">
        <v>26</v>
      </c>
      <c r="B34" s="8" t="s">
        <v>38</v>
      </c>
      <c r="C34" s="22">
        <v>22</v>
      </c>
      <c r="D34" s="10">
        <v>0</v>
      </c>
      <c r="E34" s="23">
        <v>0</v>
      </c>
      <c r="F34" s="12">
        <v>0</v>
      </c>
      <c r="G34" s="24">
        <v>0</v>
      </c>
      <c r="H34" s="14">
        <v>0</v>
      </c>
      <c r="I34" s="24">
        <v>0</v>
      </c>
      <c r="J34" s="14">
        <v>0</v>
      </c>
      <c r="K34" s="24">
        <v>0</v>
      </c>
      <c r="L34" s="15">
        <f t="shared" si="0"/>
        <v>0</v>
      </c>
    </row>
    <row r="35" spans="1:12" ht="15.75" x14ac:dyDescent="0.25">
      <c r="A35" s="7">
        <v>27</v>
      </c>
      <c r="B35" s="18" t="s">
        <v>39</v>
      </c>
      <c r="C35" s="22">
        <v>22</v>
      </c>
      <c r="D35" s="10">
        <v>0</v>
      </c>
      <c r="E35" s="23">
        <v>0</v>
      </c>
      <c r="F35" s="12">
        <v>0</v>
      </c>
      <c r="G35" s="24">
        <v>0</v>
      </c>
      <c r="H35" s="14">
        <v>0</v>
      </c>
      <c r="I35" s="24">
        <v>0</v>
      </c>
      <c r="J35" s="14">
        <v>0</v>
      </c>
      <c r="K35" s="24">
        <v>0</v>
      </c>
      <c r="L35" s="15">
        <f t="shared" si="0"/>
        <v>0</v>
      </c>
    </row>
    <row r="36" spans="1:12" ht="15.75" x14ac:dyDescent="0.25">
      <c r="A36" s="7">
        <v>28</v>
      </c>
      <c r="B36" s="18" t="s">
        <v>40</v>
      </c>
      <c r="C36" s="22">
        <v>22</v>
      </c>
      <c r="D36" s="10">
        <v>0</v>
      </c>
      <c r="E36" s="23">
        <v>0</v>
      </c>
      <c r="F36" s="12">
        <v>0</v>
      </c>
      <c r="G36" s="24">
        <v>0</v>
      </c>
      <c r="H36" s="14">
        <v>0</v>
      </c>
      <c r="I36" s="24">
        <v>0</v>
      </c>
      <c r="J36" s="14">
        <v>0</v>
      </c>
      <c r="K36" s="24">
        <v>0</v>
      </c>
      <c r="L36" s="15">
        <f t="shared" si="0"/>
        <v>0</v>
      </c>
    </row>
    <row r="37" spans="1:12" ht="16.5" thickBot="1" x14ac:dyDescent="0.3">
      <c r="A37" s="7">
        <v>29</v>
      </c>
      <c r="B37" s="18" t="s">
        <v>41</v>
      </c>
      <c r="C37" s="25">
        <v>22</v>
      </c>
      <c r="D37" s="10">
        <v>0</v>
      </c>
      <c r="E37" s="23">
        <v>0</v>
      </c>
      <c r="F37" s="12">
        <v>0</v>
      </c>
      <c r="G37" s="24">
        <v>0</v>
      </c>
      <c r="H37" s="14">
        <v>0</v>
      </c>
      <c r="I37" s="24">
        <v>0</v>
      </c>
      <c r="J37" s="14">
        <v>0</v>
      </c>
      <c r="K37" s="24">
        <v>0</v>
      </c>
      <c r="L37" s="15">
        <f t="shared" si="0"/>
        <v>0</v>
      </c>
    </row>
    <row r="38" spans="1:12" ht="15.75" x14ac:dyDescent="0.25">
      <c r="A38" s="225" t="s">
        <v>42</v>
      </c>
      <c r="B38" s="226"/>
      <c r="C38" s="26">
        <v>22</v>
      </c>
      <c r="D38" s="27">
        <f t="shared" ref="D38:K38" si="1">SUM(D9:D37)</f>
        <v>307</v>
      </c>
      <c r="E38" s="28">
        <f t="shared" si="1"/>
        <v>3</v>
      </c>
      <c r="F38" s="29">
        <f t="shared" si="1"/>
        <v>138</v>
      </c>
      <c r="G38" s="30">
        <f t="shared" si="1"/>
        <v>0</v>
      </c>
      <c r="H38" s="29">
        <f t="shared" si="1"/>
        <v>9</v>
      </c>
      <c r="I38" s="30">
        <f t="shared" si="1"/>
        <v>0</v>
      </c>
      <c r="J38" s="29">
        <f t="shared" si="1"/>
        <v>0</v>
      </c>
      <c r="K38" s="30">
        <f t="shared" si="1"/>
        <v>0</v>
      </c>
      <c r="L38" s="31">
        <f>SUM(D38:K38)</f>
        <v>457</v>
      </c>
    </row>
    <row r="39" spans="1:12" ht="15" customHeight="1" x14ac:dyDescent="0.25">
      <c r="A39" s="227" t="s">
        <v>43</v>
      </c>
      <c r="B39" s="228"/>
      <c r="C39" s="32">
        <v>22</v>
      </c>
      <c r="D39" s="32">
        <f>SUM(D9:D33)</f>
        <v>307</v>
      </c>
      <c r="E39" s="33">
        <f>SUM(E9:E33)</f>
        <v>3</v>
      </c>
      <c r="F39" s="32">
        <f>F9+F10+F11+F12+F13+F14+F15+F16+F17+F18+F19+F20+F21+F22+F23+F24+F25+F26+F27+F28+F29+F30+F31+F32+F3+F33</f>
        <v>138</v>
      </c>
      <c r="G39" s="33">
        <f>G9+G10+G11+G12+G14+G13+G15+G16+G17+G18+G19+G20+G21+G22+G23+G24+G25+G26+G27+G28+G29+G30+G31+G32+G33</f>
        <v>0</v>
      </c>
      <c r="H39" s="32">
        <f>H9+H10+H11+H12+H13+H14++H15+H16+H17+H18+H19+H20+H21+H22+H23+H24+H25+H26+H27+H28+H29+H30+H31+H32+H33</f>
        <v>9</v>
      </c>
      <c r="I39" s="33">
        <f>I9+I10+I11+I12+I13+I14+I15+I16+I17+I18+I19+I20+I21+I22+I23+I24+I25+I26+I27+I28+I29+I30+I31+I32+I33</f>
        <v>0</v>
      </c>
      <c r="J39" s="32">
        <f>J9+J10+J11+J12+J13+J14++J15+J16+J17+J18+J19+J20+J21+J22+J23+J24+J25+J26+J27+J28+J29+J30+J31+J32+J33</f>
        <v>0</v>
      </c>
      <c r="K39" s="33">
        <f>K9+K10+K11+K12+K13+K14+K15+K16+K17+K18+K19+K20+K21+K22+K23+K24+K25+K26+K27+K28+K29+K30+K31+K32+K33</f>
        <v>0</v>
      </c>
      <c r="L39" s="34">
        <f>SUM(D39:K40)</f>
        <v>457</v>
      </c>
    </row>
    <row r="40" spans="1:12" ht="15.75" thickBot="1" x14ac:dyDescent="0.3"/>
    <row r="41" spans="1:12" ht="16.5" thickBot="1" x14ac:dyDescent="0.3">
      <c r="D41" s="35">
        <f>SUM(D9:D37)</f>
        <v>307</v>
      </c>
      <c r="E41" s="36"/>
      <c r="F41" s="35">
        <f>SUM(F9:F37)</f>
        <v>138</v>
      </c>
      <c r="G41" s="36"/>
      <c r="H41" s="35">
        <f>SUM(H9:H37)</f>
        <v>9</v>
      </c>
      <c r="I41" s="36"/>
      <c r="J41" s="35">
        <f>SUM(J9:J37)</f>
        <v>0</v>
      </c>
      <c r="K41" s="36"/>
      <c r="L41" s="37">
        <f>L9+L10+L11+L12+L13+L14+L15+L16+L17+L18+L19+L20+L21+L22+L23+L24+L25+L26+L27+L28+L29+L30+L31+L32+L33</f>
        <v>457</v>
      </c>
    </row>
    <row r="43" spans="1:12" x14ac:dyDescent="0.25">
      <c r="B43" s="2" t="s">
        <v>70</v>
      </c>
      <c r="C43" s="2"/>
      <c r="D43" s="2"/>
      <c r="E43" s="2"/>
    </row>
    <row r="44" spans="1:12" ht="15.75" thickBot="1" x14ac:dyDescent="0.3">
      <c r="A44" s="211" t="s">
        <v>45</v>
      </c>
      <c r="B44" s="211"/>
    </row>
    <row r="45" spans="1:12" ht="14.25" customHeight="1" x14ac:dyDescent="0.25">
      <c r="A45" s="212" t="s">
        <v>2</v>
      </c>
      <c r="B45" s="212" t="s">
        <v>3</v>
      </c>
      <c r="C45" s="212" t="s">
        <v>4</v>
      </c>
      <c r="D45" s="215" t="s">
        <v>5</v>
      </c>
      <c r="E45" s="216"/>
      <c r="F45" s="216"/>
      <c r="G45" s="216"/>
      <c r="H45" s="216"/>
      <c r="I45" s="216"/>
      <c r="J45" s="216"/>
      <c r="K45" s="217"/>
      <c r="L45" s="218" t="s">
        <v>6</v>
      </c>
    </row>
    <row r="46" spans="1:12" ht="21.75" customHeight="1" x14ac:dyDescent="0.25">
      <c r="A46" s="213"/>
      <c r="B46" s="213"/>
      <c r="C46" s="213"/>
      <c r="D46" s="221" t="s">
        <v>7</v>
      </c>
      <c r="E46" s="222"/>
      <c r="F46" s="222" t="s">
        <v>8</v>
      </c>
      <c r="G46" s="222"/>
      <c r="H46" s="222" t="s">
        <v>9</v>
      </c>
      <c r="I46" s="222"/>
      <c r="J46" s="222" t="s">
        <v>10</v>
      </c>
      <c r="K46" s="222"/>
      <c r="L46" s="219"/>
    </row>
    <row r="47" spans="1:12" ht="13.5" customHeight="1" thickBot="1" x14ac:dyDescent="0.3">
      <c r="A47" s="213"/>
      <c r="B47" s="213"/>
      <c r="C47" s="213"/>
      <c r="D47" s="223">
        <v>1</v>
      </c>
      <c r="E47" s="224"/>
      <c r="F47" s="224">
        <v>2</v>
      </c>
      <c r="G47" s="224"/>
      <c r="H47" s="224">
        <v>3</v>
      </c>
      <c r="I47" s="224"/>
      <c r="J47" s="224">
        <v>4</v>
      </c>
      <c r="K47" s="224"/>
      <c r="L47" s="220"/>
    </row>
    <row r="48" spans="1:12" ht="15.75" thickBot="1" x14ac:dyDescent="0.3">
      <c r="A48" s="214"/>
      <c r="B48" s="214"/>
      <c r="C48" s="214"/>
      <c r="D48" s="4" t="s">
        <v>11</v>
      </c>
      <c r="E48" s="5" t="s">
        <v>12</v>
      </c>
      <c r="F48" s="5" t="s">
        <v>11</v>
      </c>
      <c r="G48" s="5" t="s">
        <v>12</v>
      </c>
      <c r="H48" s="5" t="s">
        <v>11</v>
      </c>
      <c r="I48" s="5" t="s">
        <v>12</v>
      </c>
      <c r="J48" s="5" t="s">
        <v>11</v>
      </c>
      <c r="K48" s="5" t="s">
        <v>12</v>
      </c>
      <c r="L48" s="6"/>
    </row>
    <row r="49" spans="1:12" ht="15.75" x14ac:dyDescent="0.25">
      <c r="A49" s="7">
        <v>1</v>
      </c>
      <c r="B49" s="8" t="s">
        <v>13</v>
      </c>
      <c r="C49" s="9">
        <v>22</v>
      </c>
      <c r="D49" s="38">
        <v>6</v>
      </c>
      <c r="E49" s="39">
        <v>0</v>
      </c>
      <c r="F49" s="38">
        <v>1</v>
      </c>
      <c r="G49" s="13">
        <v>0</v>
      </c>
      <c r="H49" s="14">
        <v>0</v>
      </c>
      <c r="I49" s="13">
        <v>0</v>
      </c>
      <c r="J49" s="14">
        <v>0</v>
      </c>
      <c r="K49" s="13">
        <v>0</v>
      </c>
      <c r="L49" s="16">
        <f>SUM(D49:K49)</f>
        <v>7</v>
      </c>
    </row>
    <row r="50" spans="1:12" ht="15.75" x14ac:dyDescent="0.25">
      <c r="A50" s="7">
        <v>2</v>
      </c>
      <c r="B50" s="8" t="s">
        <v>14</v>
      </c>
      <c r="C50" s="9">
        <v>22</v>
      </c>
      <c r="D50" s="38">
        <v>7</v>
      </c>
      <c r="E50" s="39">
        <v>0</v>
      </c>
      <c r="F50" s="38">
        <v>6</v>
      </c>
      <c r="G50" s="13">
        <v>0</v>
      </c>
      <c r="H50" s="14">
        <v>0</v>
      </c>
      <c r="I50" s="13">
        <v>0</v>
      </c>
      <c r="J50" s="14">
        <v>0</v>
      </c>
      <c r="K50" s="13">
        <v>0</v>
      </c>
      <c r="L50" s="16">
        <f t="shared" ref="L50:L77" si="2">SUM(D50:K50)</f>
        <v>13</v>
      </c>
    </row>
    <row r="51" spans="1:12" ht="15.75" x14ac:dyDescent="0.25">
      <c r="A51" s="7">
        <v>3</v>
      </c>
      <c r="B51" s="8" t="s">
        <v>15</v>
      </c>
      <c r="C51" s="9">
        <v>22</v>
      </c>
      <c r="D51" s="38">
        <v>42</v>
      </c>
      <c r="E51" s="39">
        <v>1</v>
      </c>
      <c r="F51" s="38">
        <v>22</v>
      </c>
      <c r="G51" s="13">
        <v>0</v>
      </c>
      <c r="H51" s="14">
        <v>2</v>
      </c>
      <c r="I51" s="13">
        <v>0</v>
      </c>
      <c r="J51" s="14">
        <v>0</v>
      </c>
      <c r="K51" s="13">
        <v>0</v>
      </c>
      <c r="L51" s="16">
        <f t="shared" si="2"/>
        <v>67</v>
      </c>
    </row>
    <row r="52" spans="1:12" ht="15.75" x14ac:dyDescent="0.25">
      <c r="A52" s="7">
        <v>4</v>
      </c>
      <c r="B52" s="17" t="s">
        <v>16</v>
      </c>
      <c r="C52" s="9">
        <v>22</v>
      </c>
      <c r="D52" s="38">
        <v>6</v>
      </c>
      <c r="E52" s="39">
        <v>0</v>
      </c>
      <c r="F52" s="38">
        <v>4</v>
      </c>
      <c r="G52" s="13">
        <v>0</v>
      </c>
      <c r="H52" s="14">
        <v>0</v>
      </c>
      <c r="I52" s="13">
        <v>0</v>
      </c>
      <c r="J52" s="14">
        <v>0</v>
      </c>
      <c r="K52" s="13">
        <v>0</v>
      </c>
      <c r="L52" s="16">
        <f t="shared" si="2"/>
        <v>10</v>
      </c>
    </row>
    <row r="53" spans="1:12" ht="15.75" x14ac:dyDescent="0.25">
      <c r="A53" s="7">
        <v>5</v>
      </c>
      <c r="B53" s="8" t="s">
        <v>17</v>
      </c>
      <c r="C53" s="9">
        <v>22</v>
      </c>
      <c r="D53" s="38">
        <v>7</v>
      </c>
      <c r="E53" s="39">
        <v>0</v>
      </c>
      <c r="F53" s="38">
        <v>1</v>
      </c>
      <c r="G53" s="13">
        <v>0</v>
      </c>
      <c r="H53" s="14">
        <v>0</v>
      </c>
      <c r="I53" s="13">
        <v>0</v>
      </c>
      <c r="J53" s="14">
        <v>0</v>
      </c>
      <c r="K53" s="13">
        <v>0</v>
      </c>
      <c r="L53" s="16">
        <f t="shared" si="2"/>
        <v>8</v>
      </c>
    </row>
    <row r="54" spans="1:12" ht="15.75" x14ac:dyDescent="0.25">
      <c r="A54" s="7">
        <v>6</v>
      </c>
      <c r="B54" s="8" t="s">
        <v>18</v>
      </c>
      <c r="C54" s="9">
        <v>22</v>
      </c>
      <c r="D54" s="38">
        <v>5</v>
      </c>
      <c r="E54" s="39">
        <v>0</v>
      </c>
      <c r="F54" s="38">
        <v>3</v>
      </c>
      <c r="G54" s="13">
        <v>0</v>
      </c>
      <c r="H54" s="14">
        <v>0</v>
      </c>
      <c r="I54" s="13">
        <v>0</v>
      </c>
      <c r="J54" s="14">
        <v>0</v>
      </c>
      <c r="K54" s="13">
        <v>0</v>
      </c>
      <c r="L54" s="16">
        <f t="shared" si="2"/>
        <v>8</v>
      </c>
    </row>
    <row r="55" spans="1:12" ht="15.75" x14ac:dyDescent="0.25">
      <c r="A55" s="7">
        <v>7</v>
      </c>
      <c r="B55" s="8" t="s">
        <v>19</v>
      </c>
      <c r="C55" s="9">
        <v>22</v>
      </c>
      <c r="D55" s="38">
        <v>7</v>
      </c>
      <c r="E55" s="39">
        <v>0</v>
      </c>
      <c r="F55" s="38">
        <v>4</v>
      </c>
      <c r="G55" s="13">
        <v>0</v>
      </c>
      <c r="H55" s="14">
        <v>0</v>
      </c>
      <c r="I55" s="13">
        <v>0</v>
      </c>
      <c r="J55" s="14">
        <v>0</v>
      </c>
      <c r="K55" s="13">
        <v>0</v>
      </c>
      <c r="L55" s="16">
        <f t="shared" si="2"/>
        <v>11</v>
      </c>
    </row>
    <row r="56" spans="1:12" ht="15.75" x14ac:dyDescent="0.25">
      <c r="A56" s="7">
        <v>8</v>
      </c>
      <c r="B56" s="8" t="s">
        <v>20</v>
      </c>
      <c r="C56" s="9">
        <v>22</v>
      </c>
      <c r="D56" s="38">
        <v>3</v>
      </c>
      <c r="E56" s="39">
        <v>0</v>
      </c>
      <c r="F56" s="38">
        <v>5</v>
      </c>
      <c r="G56" s="13">
        <v>0</v>
      </c>
      <c r="H56" s="14">
        <v>1</v>
      </c>
      <c r="I56" s="13">
        <v>0</v>
      </c>
      <c r="J56" s="14">
        <v>0</v>
      </c>
      <c r="K56" s="13">
        <v>0</v>
      </c>
      <c r="L56" s="16">
        <f t="shared" si="2"/>
        <v>9</v>
      </c>
    </row>
    <row r="57" spans="1:12" ht="15.75" x14ac:dyDescent="0.25">
      <c r="A57" s="7">
        <v>9</v>
      </c>
      <c r="B57" s="8" t="s">
        <v>21</v>
      </c>
      <c r="C57" s="9">
        <v>22</v>
      </c>
      <c r="D57" s="38">
        <v>8</v>
      </c>
      <c r="E57" s="39">
        <v>0</v>
      </c>
      <c r="F57" s="38">
        <v>3</v>
      </c>
      <c r="G57" s="13">
        <v>0</v>
      </c>
      <c r="H57" s="14">
        <v>2</v>
      </c>
      <c r="I57" s="13">
        <v>0</v>
      </c>
      <c r="J57" s="14">
        <v>0</v>
      </c>
      <c r="K57" s="13">
        <v>0</v>
      </c>
      <c r="L57" s="16">
        <f t="shared" si="2"/>
        <v>13</v>
      </c>
    </row>
    <row r="58" spans="1:12" ht="15.75" x14ac:dyDescent="0.25">
      <c r="A58" s="7">
        <v>10</v>
      </c>
      <c r="B58" s="8" t="s">
        <v>22</v>
      </c>
      <c r="C58" s="9">
        <v>22</v>
      </c>
      <c r="D58" s="38">
        <v>7</v>
      </c>
      <c r="E58" s="39">
        <v>0</v>
      </c>
      <c r="F58" s="38">
        <v>3</v>
      </c>
      <c r="G58" s="13">
        <v>0</v>
      </c>
      <c r="H58" s="14">
        <v>1</v>
      </c>
      <c r="I58" s="13">
        <v>0</v>
      </c>
      <c r="J58" s="14">
        <v>0</v>
      </c>
      <c r="K58" s="13">
        <v>0</v>
      </c>
      <c r="L58" s="16">
        <f t="shared" si="2"/>
        <v>11</v>
      </c>
    </row>
    <row r="59" spans="1:12" ht="15.75" x14ac:dyDescent="0.25">
      <c r="A59" s="7">
        <v>11</v>
      </c>
      <c r="B59" s="8" t="s">
        <v>23</v>
      </c>
      <c r="C59" s="9">
        <v>22</v>
      </c>
      <c r="D59" s="38">
        <v>0</v>
      </c>
      <c r="E59" s="39">
        <v>0</v>
      </c>
      <c r="F59" s="38">
        <v>0</v>
      </c>
      <c r="G59" s="13">
        <v>0</v>
      </c>
      <c r="H59" s="14">
        <v>0</v>
      </c>
      <c r="I59" s="13">
        <v>0</v>
      </c>
      <c r="J59" s="14">
        <v>0</v>
      </c>
      <c r="K59" s="13">
        <v>0</v>
      </c>
      <c r="L59" s="16">
        <f t="shared" si="2"/>
        <v>0</v>
      </c>
    </row>
    <row r="60" spans="1:12" ht="15.75" x14ac:dyDescent="0.25">
      <c r="A60" s="7">
        <v>12</v>
      </c>
      <c r="B60" s="8" t="s">
        <v>24</v>
      </c>
      <c r="C60" s="9">
        <v>22</v>
      </c>
      <c r="D60" s="38">
        <v>9</v>
      </c>
      <c r="E60" s="39">
        <v>0</v>
      </c>
      <c r="F60" s="38">
        <v>3</v>
      </c>
      <c r="G60" s="13">
        <v>0</v>
      </c>
      <c r="H60" s="14">
        <v>0</v>
      </c>
      <c r="I60" s="13">
        <v>0</v>
      </c>
      <c r="J60" s="14">
        <v>0</v>
      </c>
      <c r="K60" s="13">
        <v>0</v>
      </c>
      <c r="L60" s="16">
        <f t="shared" si="2"/>
        <v>12</v>
      </c>
    </row>
    <row r="61" spans="1:12" ht="15.75" x14ac:dyDescent="0.25">
      <c r="A61" s="7">
        <v>13</v>
      </c>
      <c r="B61" s="8" t="s">
        <v>25</v>
      </c>
      <c r="C61" s="9">
        <v>22</v>
      </c>
      <c r="D61" s="38">
        <v>5</v>
      </c>
      <c r="E61" s="39">
        <v>0</v>
      </c>
      <c r="F61" s="38">
        <v>5</v>
      </c>
      <c r="G61" s="13">
        <v>1</v>
      </c>
      <c r="H61" s="14">
        <v>1</v>
      </c>
      <c r="I61" s="13">
        <v>0</v>
      </c>
      <c r="J61" s="14">
        <v>0</v>
      </c>
      <c r="K61" s="13">
        <v>0</v>
      </c>
      <c r="L61" s="16">
        <f t="shared" si="2"/>
        <v>12</v>
      </c>
    </row>
    <row r="62" spans="1:12" ht="15.75" x14ac:dyDescent="0.25">
      <c r="A62" s="7">
        <v>14</v>
      </c>
      <c r="B62" s="8" t="s">
        <v>26</v>
      </c>
      <c r="C62" s="9">
        <v>22</v>
      </c>
      <c r="D62" s="38">
        <v>28</v>
      </c>
      <c r="E62" s="39">
        <v>0</v>
      </c>
      <c r="F62" s="38">
        <v>15</v>
      </c>
      <c r="G62" s="13">
        <v>1</v>
      </c>
      <c r="H62" s="14">
        <v>0</v>
      </c>
      <c r="I62" s="13">
        <v>0</v>
      </c>
      <c r="J62" s="14">
        <v>0</v>
      </c>
      <c r="K62" s="13">
        <v>0</v>
      </c>
      <c r="L62" s="16">
        <f t="shared" si="2"/>
        <v>44</v>
      </c>
    </row>
    <row r="63" spans="1:12" ht="15.75" x14ac:dyDescent="0.25">
      <c r="A63" s="7">
        <v>15</v>
      </c>
      <c r="B63" s="8" t="s">
        <v>27</v>
      </c>
      <c r="C63" s="9">
        <v>22</v>
      </c>
      <c r="D63" s="38">
        <v>18</v>
      </c>
      <c r="E63" s="39">
        <v>0</v>
      </c>
      <c r="F63" s="38">
        <v>12</v>
      </c>
      <c r="G63" s="13">
        <v>0</v>
      </c>
      <c r="H63" s="14">
        <v>1</v>
      </c>
      <c r="I63" s="13">
        <v>0</v>
      </c>
      <c r="J63" s="14">
        <v>0</v>
      </c>
      <c r="K63" s="13">
        <v>0</v>
      </c>
      <c r="L63" s="16">
        <f t="shared" si="2"/>
        <v>31</v>
      </c>
    </row>
    <row r="64" spans="1:12" ht="15.75" x14ac:dyDescent="0.25">
      <c r="A64" s="7">
        <v>16</v>
      </c>
      <c r="B64" s="8" t="s">
        <v>28</v>
      </c>
      <c r="C64" s="9">
        <v>22</v>
      </c>
      <c r="D64" s="38">
        <v>7</v>
      </c>
      <c r="E64" s="39">
        <v>0</v>
      </c>
      <c r="F64" s="38">
        <v>3</v>
      </c>
      <c r="G64" s="13">
        <v>0</v>
      </c>
      <c r="H64" s="14">
        <v>0</v>
      </c>
      <c r="I64" s="13">
        <v>0</v>
      </c>
      <c r="J64" s="14">
        <v>0</v>
      </c>
      <c r="K64" s="13">
        <v>0</v>
      </c>
      <c r="L64" s="16">
        <f t="shared" si="2"/>
        <v>10</v>
      </c>
    </row>
    <row r="65" spans="1:14" ht="15.75" x14ac:dyDescent="0.25">
      <c r="A65" s="7">
        <v>17</v>
      </c>
      <c r="B65" s="8" t="s">
        <v>29</v>
      </c>
      <c r="C65" s="9">
        <v>22</v>
      </c>
      <c r="D65" s="38">
        <v>9</v>
      </c>
      <c r="E65" s="39">
        <v>0</v>
      </c>
      <c r="F65" s="38">
        <v>8</v>
      </c>
      <c r="G65" s="13">
        <v>0</v>
      </c>
      <c r="H65" s="14">
        <v>0</v>
      </c>
      <c r="I65" s="13">
        <v>0</v>
      </c>
      <c r="J65" s="14">
        <v>0</v>
      </c>
      <c r="K65" s="13">
        <v>0</v>
      </c>
      <c r="L65" s="16">
        <f t="shared" si="2"/>
        <v>17</v>
      </c>
    </row>
    <row r="66" spans="1:14" ht="15.75" x14ac:dyDescent="0.25">
      <c r="A66" s="7">
        <v>18</v>
      </c>
      <c r="B66" s="8" t="s">
        <v>30</v>
      </c>
      <c r="C66" s="9">
        <v>22</v>
      </c>
      <c r="D66" s="38">
        <v>5</v>
      </c>
      <c r="E66" s="39">
        <v>0</v>
      </c>
      <c r="F66" s="38">
        <v>0</v>
      </c>
      <c r="G66" s="13">
        <v>0</v>
      </c>
      <c r="H66" s="14">
        <v>0</v>
      </c>
      <c r="I66" s="13">
        <v>0</v>
      </c>
      <c r="J66" s="14">
        <v>0</v>
      </c>
      <c r="K66" s="13">
        <v>0</v>
      </c>
      <c r="L66" s="16">
        <f t="shared" si="2"/>
        <v>5</v>
      </c>
    </row>
    <row r="67" spans="1:14" ht="15.75" x14ac:dyDescent="0.25">
      <c r="A67" s="7">
        <v>19</v>
      </c>
      <c r="B67" s="8" t="s">
        <v>31</v>
      </c>
      <c r="C67" s="9">
        <v>22</v>
      </c>
      <c r="D67" s="38">
        <v>19</v>
      </c>
      <c r="E67" s="39">
        <v>1</v>
      </c>
      <c r="F67" s="38">
        <v>15</v>
      </c>
      <c r="G67" s="13">
        <v>0</v>
      </c>
      <c r="H67" s="14">
        <v>2</v>
      </c>
      <c r="I67" s="13">
        <v>0</v>
      </c>
      <c r="J67" s="14">
        <v>0</v>
      </c>
      <c r="K67" s="13">
        <v>0</v>
      </c>
      <c r="L67" s="16">
        <f t="shared" si="2"/>
        <v>37</v>
      </c>
    </row>
    <row r="68" spans="1:14" ht="15.75" x14ac:dyDescent="0.25">
      <c r="A68" s="7">
        <v>20</v>
      </c>
      <c r="B68" s="8" t="s">
        <v>32</v>
      </c>
      <c r="C68" s="9">
        <v>22</v>
      </c>
      <c r="D68" s="38">
        <v>10</v>
      </c>
      <c r="E68" s="39">
        <v>0</v>
      </c>
      <c r="F68" s="38">
        <v>6</v>
      </c>
      <c r="G68" s="13">
        <v>0</v>
      </c>
      <c r="H68" s="14">
        <v>0</v>
      </c>
      <c r="I68" s="13">
        <v>0</v>
      </c>
      <c r="J68" s="14">
        <v>0</v>
      </c>
      <c r="K68" s="13">
        <v>0</v>
      </c>
      <c r="L68" s="16">
        <f t="shared" si="2"/>
        <v>16</v>
      </c>
    </row>
    <row r="69" spans="1:14" ht="15.75" x14ac:dyDescent="0.25">
      <c r="A69" s="7">
        <v>21</v>
      </c>
      <c r="B69" s="8" t="s">
        <v>33</v>
      </c>
      <c r="C69" s="9">
        <v>22</v>
      </c>
      <c r="D69" s="38">
        <v>4</v>
      </c>
      <c r="E69" s="39">
        <v>0</v>
      </c>
      <c r="F69" s="38">
        <v>2</v>
      </c>
      <c r="G69" s="13">
        <v>0</v>
      </c>
      <c r="H69" s="14">
        <v>1</v>
      </c>
      <c r="I69" s="13">
        <v>0</v>
      </c>
      <c r="J69" s="14">
        <v>0</v>
      </c>
      <c r="K69" s="13">
        <v>0</v>
      </c>
      <c r="L69" s="16">
        <f t="shared" si="2"/>
        <v>7</v>
      </c>
    </row>
    <row r="70" spans="1:14" ht="15.75" x14ac:dyDescent="0.25">
      <c r="A70" s="7">
        <v>22</v>
      </c>
      <c r="B70" s="8" t="s">
        <v>34</v>
      </c>
      <c r="C70" s="9">
        <v>22</v>
      </c>
      <c r="D70" s="38">
        <v>7</v>
      </c>
      <c r="E70" s="39">
        <v>0</v>
      </c>
      <c r="F70" s="38">
        <v>4</v>
      </c>
      <c r="G70" s="13">
        <v>0</v>
      </c>
      <c r="H70" s="14">
        <v>0</v>
      </c>
      <c r="I70" s="13">
        <v>0</v>
      </c>
      <c r="J70" s="14">
        <v>0</v>
      </c>
      <c r="K70" s="13">
        <v>0</v>
      </c>
      <c r="L70" s="16">
        <f t="shared" si="2"/>
        <v>11</v>
      </c>
    </row>
    <row r="71" spans="1:14" ht="15.75" x14ac:dyDescent="0.25">
      <c r="A71" s="7">
        <v>23</v>
      </c>
      <c r="B71" s="8" t="s">
        <v>35</v>
      </c>
      <c r="C71" s="9">
        <v>22</v>
      </c>
      <c r="D71" s="38">
        <v>0</v>
      </c>
      <c r="E71" s="39">
        <v>0</v>
      </c>
      <c r="F71" s="38">
        <v>1</v>
      </c>
      <c r="G71" s="13">
        <v>0</v>
      </c>
      <c r="H71" s="14">
        <v>0</v>
      </c>
      <c r="I71" s="13">
        <v>0</v>
      </c>
      <c r="J71" s="14">
        <v>0</v>
      </c>
      <c r="K71" s="13">
        <v>0</v>
      </c>
      <c r="L71" s="16">
        <f t="shared" si="2"/>
        <v>1</v>
      </c>
    </row>
    <row r="72" spans="1:14" ht="15.75" x14ac:dyDescent="0.25">
      <c r="A72" s="7">
        <v>24</v>
      </c>
      <c r="B72" s="8" t="s">
        <v>36</v>
      </c>
      <c r="C72" s="9">
        <v>22</v>
      </c>
      <c r="D72" s="38">
        <v>10</v>
      </c>
      <c r="E72" s="39">
        <v>2</v>
      </c>
      <c r="F72" s="38">
        <v>5</v>
      </c>
      <c r="G72" s="13">
        <v>0</v>
      </c>
      <c r="H72" s="14">
        <v>1</v>
      </c>
      <c r="I72" s="13">
        <v>0</v>
      </c>
      <c r="J72" s="14">
        <v>0</v>
      </c>
      <c r="K72" s="13">
        <v>0</v>
      </c>
      <c r="L72" s="16">
        <f t="shared" si="2"/>
        <v>18</v>
      </c>
    </row>
    <row r="73" spans="1:14" ht="15.75" x14ac:dyDescent="0.25">
      <c r="A73" s="7">
        <v>25</v>
      </c>
      <c r="B73" s="18" t="s">
        <v>37</v>
      </c>
      <c r="C73" s="19">
        <v>22</v>
      </c>
      <c r="D73" s="38">
        <v>12</v>
      </c>
      <c r="E73" s="39">
        <v>1</v>
      </c>
      <c r="F73" s="38">
        <v>8</v>
      </c>
      <c r="G73" s="13">
        <v>0</v>
      </c>
      <c r="H73" s="14">
        <v>0</v>
      </c>
      <c r="I73" s="13">
        <v>0</v>
      </c>
      <c r="J73" s="14">
        <v>0</v>
      </c>
      <c r="K73" s="13">
        <v>0</v>
      </c>
      <c r="L73" s="16">
        <f t="shared" si="2"/>
        <v>21</v>
      </c>
    </row>
    <row r="74" spans="1:14" ht="15.75" x14ac:dyDescent="0.25">
      <c r="A74" s="7">
        <v>26</v>
      </c>
      <c r="B74" s="8" t="s">
        <v>38</v>
      </c>
      <c r="C74" s="22">
        <v>22</v>
      </c>
      <c r="D74" s="38">
        <v>0</v>
      </c>
      <c r="E74" s="39">
        <v>0</v>
      </c>
      <c r="F74" s="38">
        <v>0</v>
      </c>
      <c r="G74" s="13">
        <v>0</v>
      </c>
      <c r="H74" s="14">
        <v>0</v>
      </c>
      <c r="I74" s="13">
        <v>0</v>
      </c>
      <c r="J74" s="14">
        <v>0</v>
      </c>
      <c r="K74" s="13">
        <v>0</v>
      </c>
      <c r="L74" s="16">
        <f t="shared" si="2"/>
        <v>0</v>
      </c>
    </row>
    <row r="75" spans="1:14" ht="15.75" x14ac:dyDescent="0.25">
      <c r="A75" s="7">
        <v>27</v>
      </c>
      <c r="B75" s="18" t="s">
        <v>39</v>
      </c>
      <c r="C75" s="22">
        <v>22</v>
      </c>
      <c r="D75" s="38">
        <v>0</v>
      </c>
      <c r="E75" s="39">
        <v>0</v>
      </c>
      <c r="F75" s="38">
        <v>0</v>
      </c>
      <c r="G75" s="13">
        <v>0</v>
      </c>
      <c r="H75" s="14">
        <v>0</v>
      </c>
      <c r="I75" s="13">
        <v>0</v>
      </c>
      <c r="J75" s="14">
        <v>0</v>
      </c>
      <c r="K75" s="13">
        <v>0</v>
      </c>
      <c r="L75" s="16">
        <f t="shared" si="2"/>
        <v>0</v>
      </c>
    </row>
    <row r="76" spans="1:14" ht="15.75" x14ac:dyDescent="0.25">
      <c r="A76" s="7">
        <v>28</v>
      </c>
      <c r="B76" s="18" t="s">
        <v>40</v>
      </c>
      <c r="C76" s="22">
        <v>22</v>
      </c>
      <c r="D76" s="38">
        <v>0</v>
      </c>
      <c r="E76" s="39">
        <v>0</v>
      </c>
      <c r="F76" s="38">
        <v>0</v>
      </c>
      <c r="G76" s="13">
        <v>0</v>
      </c>
      <c r="H76" s="14">
        <v>0</v>
      </c>
      <c r="I76" s="13">
        <v>0</v>
      </c>
      <c r="J76" s="14">
        <v>0</v>
      </c>
      <c r="K76" s="13">
        <v>0</v>
      </c>
      <c r="L76" s="16">
        <f t="shared" si="2"/>
        <v>0</v>
      </c>
    </row>
    <row r="77" spans="1:14" ht="15.75" x14ac:dyDescent="0.25">
      <c r="A77" s="40">
        <v>29</v>
      </c>
      <c r="B77" s="18" t="s">
        <v>41</v>
      </c>
      <c r="C77" s="25">
        <v>22</v>
      </c>
      <c r="D77" s="38">
        <v>0</v>
      </c>
      <c r="E77" s="41">
        <v>0</v>
      </c>
      <c r="F77" s="38">
        <v>0</v>
      </c>
      <c r="G77" s="42">
        <v>0</v>
      </c>
      <c r="H77" s="14">
        <v>0</v>
      </c>
      <c r="I77" s="42">
        <v>0</v>
      </c>
      <c r="J77" s="14">
        <v>0</v>
      </c>
      <c r="K77" s="42">
        <v>0</v>
      </c>
      <c r="L77" s="16">
        <f t="shared" si="2"/>
        <v>0</v>
      </c>
    </row>
    <row r="78" spans="1:14" ht="15.75" x14ac:dyDescent="0.25">
      <c r="A78" s="229" t="s">
        <v>42</v>
      </c>
      <c r="B78" s="229"/>
      <c r="C78" s="26">
        <v>22</v>
      </c>
      <c r="D78" s="32">
        <f t="shared" ref="D78:K78" si="3">SUM(D49:D77)</f>
        <v>241</v>
      </c>
      <c r="E78" s="33">
        <f t="shared" si="3"/>
        <v>5</v>
      </c>
      <c r="F78" s="32">
        <f t="shared" si="3"/>
        <v>139</v>
      </c>
      <c r="G78" s="33">
        <f t="shared" si="3"/>
        <v>2</v>
      </c>
      <c r="H78" s="32">
        <f t="shared" si="3"/>
        <v>12</v>
      </c>
      <c r="I78" s="33">
        <f t="shared" si="3"/>
        <v>0</v>
      </c>
      <c r="J78" s="32">
        <f t="shared" si="3"/>
        <v>0</v>
      </c>
      <c r="K78" s="33">
        <f t="shared" si="3"/>
        <v>0</v>
      </c>
      <c r="L78" s="34">
        <f>SUM(D78:K78)</f>
        <v>399</v>
      </c>
    </row>
    <row r="79" spans="1:14" ht="15.75" x14ac:dyDescent="0.25">
      <c r="A79" s="230" t="s">
        <v>43</v>
      </c>
      <c r="B79" s="231"/>
      <c r="C79" s="32">
        <v>22</v>
      </c>
      <c r="D79" s="32">
        <f>D49+D50+D51+D52+D53+D54+D55+D56+D57+D58+D59+D60+D61+D62+D63+D64+D65+D66+D67+D68+D69+D70+D71+D72+D73</f>
        <v>241</v>
      </c>
      <c r="E79" s="33">
        <f t="shared" ref="E79:J79" si="4">E49+E50+E51+E52+E53+E54+E55+E56+E57+E58+E59+E60+E61+E62+E63+E64+E65+E66+E67+E68+E69+E70+E71+E72+E73</f>
        <v>5</v>
      </c>
      <c r="F79" s="32">
        <f t="shared" si="4"/>
        <v>139</v>
      </c>
      <c r="G79" s="33">
        <f t="shared" si="4"/>
        <v>2</v>
      </c>
      <c r="H79" s="32">
        <f t="shared" si="4"/>
        <v>12</v>
      </c>
      <c r="I79" s="33">
        <f t="shared" si="4"/>
        <v>0</v>
      </c>
      <c r="J79" s="32">
        <f t="shared" si="4"/>
        <v>0</v>
      </c>
      <c r="K79" s="33">
        <f>K49+K50+K51+K52+K53+K54+K55+K56+K57+K58+K59+K60+K61+K62+K63+K64+K65+K66+K67+K68+K69+K70+K71+K72+K73</f>
        <v>0</v>
      </c>
      <c r="L79" s="34">
        <f>SUM(D79:K79)</f>
        <v>399</v>
      </c>
    </row>
    <row r="80" spans="1:14" x14ac:dyDescent="0.25">
      <c r="N80" s="111"/>
    </row>
    <row r="81" spans="1:12" ht="15.75" x14ac:dyDescent="0.25">
      <c r="D81" s="171"/>
      <c r="E81" s="133"/>
      <c r="F81" s="133"/>
      <c r="G81" s="133"/>
      <c r="H81" s="133"/>
      <c r="I81" s="133"/>
      <c r="J81" s="133"/>
      <c r="K81" s="133"/>
      <c r="L81" s="133"/>
    </row>
    <row r="82" spans="1:12" x14ac:dyDescent="0.25">
      <c r="D82" s="152"/>
      <c r="E82" s="152"/>
      <c r="F82" s="152"/>
      <c r="G82" s="152"/>
      <c r="H82" s="152"/>
      <c r="I82" s="152"/>
      <c r="J82" s="152"/>
      <c r="K82" s="152"/>
      <c r="L82" s="152"/>
    </row>
    <row r="83" spans="1:12" x14ac:dyDescent="0.25">
      <c r="B83" s="2" t="s">
        <v>70</v>
      </c>
      <c r="C83" s="2"/>
      <c r="D83" s="2"/>
      <c r="E83" s="2"/>
    </row>
    <row r="84" spans="1:12" ht="15.75" thickBot="1" x14ac:dyDescent="0.3">
      <c r="A84" s="211" t="s">
        <v>46</v>
      </c>
      <c r="B84" s="211"/>
    </row>
    <row r="85" spans="1:12" ht="12.75" customHeight="1" x14ac:dyDescent="0.25">
      <c r="A85" s="212" t="s">
        <v>2</v>
      </c>
      <c r="B85" s="212" t="s">
        <v>3</v>
      </c>
      <c r="C85" s="212" t="s">
        <v>4</v>
      </c>
      <c r="D85" s="215" t="s">
        <v>5</v>
      </c>
      <c r="E85" s="216"/>
      <c r="F85" s="216"/>
      <c r="G85" s="216"/>
      <c r="H85" s="216"/>
      <c r="I85" s="216"/>
      <c r="J85" s="216"/>
      <c r="K85" s="217"/>
      <c r="L85" s="218" t="s">
        <v>6</v>
      </c>
    </row>
    <row r="86" spans="1:12" ht="21" customHeight="1" x14ac:dyDescent="0.25">
      <c r="A86" s="213"/>
      <c r="B86" s="213"/>
      <c r="C86" s="213"/>
      <c r="D86" s="221" t="s">
        <v>7</v>
      </c>
      <c r="E86" s="222"/>
      <c r="F86" s="222" t="s">
        <v>8</v>
      </c>
      <c r="G86" s="222"/>
      <c r="H86" s="222" t="s">
        <v>9</v>
      </c>
      <c r="I86" s="222"/>
      <c r="J86" s="222" t="s">
        <v>10</v>
      </c>
      <c r="K86" s="222"/>
      <c r="L86" s="219"/>
    </row>
    <row r="87" spans="1:12" ht="13.5" customHeight="1" thickBot="1" x14ac:dyDescent="0.3">
      <c r="A87" s="213"/>
      <c r="B87" s="213"/>
      <c r="C87" s="213"/>
      <c r="D87" s="223">
        <v>1</v>
      </c>
      <c r="E87" s="224"/>
      <c r="F87" s="224">
        <v>2</v>
      </c>
      <c r="G87" s="224"/>
      <c r="H87" s="224">
        <v>3</v>
      </c>
      <c r="I87" s="224"/>
      <c r="J87" s="224">
        <v>4</v>
      </c>
      <c r="K87" s="224"/>
      <c r="L87" s="220"/>
    </row>
    <row r="88" spans="1:12" ht="15.75" thickBot="1" x14ac:dyDescent="0.3">
      <c r="A88" s="214"/>
      <c r="B88" s="214"/>
      <c r="C88" s="214"/>
      <c r="D88" s="4" t="s">
        <v>11</v>
      </c>
      <c r="E88" s="5" t="s">
        <v>12</v>
      </c>
      <c r="F88" s="5" t="s">
        <v>11</v>
      </c>
      <c r="G88" s="5" t="s">
        <v>12</v>
      </c>
      <c r="H88" s="5" t="s">
        <v>11</v>
      </c>
      <c r="I88" s="5" t="s">
        <v>12</v>
      </c>
      <c r="J88" s="5" t="s">
        <v>11</v>
      </c>
      <c r="K88" s="5" t="s">
        <v>12</v>
      </c>
      <c r="L88" s="6"/>
    </row>
    <row r="89" spans="1:12" ht="15.75" x14ac:dyDescent="0.25">
      <c r="A89" s="7">
        <v>1</v>
      </c>
      <c r="B89" s="8" t="s">
        <v>13</v>
      </c>
      <c r="C89" s="9">
        <v>22</v>
      </c>
      <c r="D89" s="45">
        <v>5</v>
      </c>
      <c r="E89" s="24">
        <v>0</v>
      </c>
      <c r="F89" s="46">
        <v>6</v>
      </c>
      <c r="G89" s="24">
        <v>0</v>
      </c>
      <c r="H89" s="46">
        <v>0</v>
      </c>
      <c r="I89" s="24">
        <v>0</v>
      </c>
      <c r="J89" s="46">
        <v>0</v>
      </c>
      <c r="K89" s="24">
        <v>0</v>
      </c>
      <c r="L89" s="47">
        <f>SUM(D89:K89)</f>
        <v>11</v>
      </c>
    </row>
    <row r="90" spans="1:12" ht="15.75" x14ac:dyDescent="0.25">
      <c r="A90" s="7">
        <v>2</v>
      </c>
      <c r="B90" s="8" t="s">
        <v>14</v>
      </c>
      <c r="C90" s="9">
        <v>22</v>
      </c>
      <c r="D90" s="45">
        <v>10</v>
      </c>
      <c r="E90" s="24">
        <v>0</v>
      </c>
      <c r="F90" s="46">
        <v>8</v>
      </c>
      <c r="G90" s="24">
        <v>0</v>
      </c>
      <c r="H90" s="46">
        <v>0</v>
      </c>
      <c r="I90" s="24">
        <v>0</v>
      </c>
      <c r="J90" s="46">
        <v>0</v>
      </c>
      <c r="K90" s="24">
        <v>0</v>
      </c>
      <c r="L90" s="47">
        <f t="shared" ref="L90:L117" si="5">SUM(D90:K90)</f>
        <v>18</v>
      </c>
    </row>
    <row r="91" spans="1:12" ht="15.75" x14ac:dyDescent="0.25">
      <c r="A91" s="7">
        <v>3</v>
      </c>
      <c r="B91" s="8" t="s">
        <v>15</v>
      </c>
      <c r="C91" s="9">
        <v>22</v>
      </c>
      <c r="D91" s="45">
        <v>37</v>
      </c>
      <c r="E91" s="24">
        <v>0</v>
      </c>
      <c r="F91" s="46">
        <v>18</v>
      </c>
      <c r="G91" s="24">
        <v>0</v>
      </c>
      <c r="H91" s="46">
        <v>2</v>
      </c>
      <c r="I91" s="24">
        <v>0</v>
      </c>
      <c r="J91" s="46">
        <v>0</v>
      </c>
      <c r="K91" s="24">
        <v>0</v>
      </c>
      <c r="L91" s="47">
        <f t="shared" si="5"/>
        <v>57</v>
      </c>
    </row>
    <row r="92" spans="1:12" ht="15.75" x14ac:dyDescent="0.25">
      <c r="A92" s="7">
        <v>4</v>
      </c>
      <c r="B92" s="17" t="s">
        <v>16</v>
      </c>
      <c r="C92" s="9">
        <v>22</v>
      </c>
      <c r="D92" s="45">
        <v>5</v>
      </c>
      <c r="E92" s="24">
        <v>0</v>
      </c>
      <c r="F92" s="46">
        <v>5</v>
      </c>
      <c r="G92" s="24">
        <v>0</v>
      </c>
      <c r="H92" s="46">
        <v>0</v>
      </c>
      <c r="I92" s="24">
        <v>0</v>
      </c>
      <c r="J92" s="46">
        <v>0</v>
      </c>
      <c r="K92" s="24">
        <v>0</v>
      </c>
      <c r="L92" s="47">
        <f t="shared" si="5"/>
        <v>10</v>
      </c>
    </row>
    <row r="93" spans="1:12" ht="15.75" x14ac:dyDescent="0.25">
      <c r="A93" s="7">
        <v>5</v>
      </c>
      <c r="B93" s="8" t="s">
        <v>17</v>
      </c>
      <c r="C93" s="9">
        <v>22</v>
      </c>
      <c r="D93" s="45">
        <v>5</v>
      </c>
      <c r="E93" s="24">
        <v>0</v>
      </c>
      <c r="F93" s="46">
        <v>4</v>
      </c>
      <c r="G93" s="24">
        <v>0</v>
      </c>
      <c r="H93" s="46">
        <v>0</v>
      </c>
      <c r="I93" s="24">
        <v>0</v>
      </c>
      <c r="J93" s="46">
        <v>0</v>
      </c>
      <c r="K93" s="24">
        <v>0</v>
      </c>
      <c r="L93" s="47">
        <f t="shared" si="5"/>
        <v>9</v>
      </c>
    </row>
    <row r="94" spans="1:12" ht="15.75" x14ac:dyDescent="0.25">
      <c r="A94" s="7">
        <v>6</v>
      </c>
      <c r="B94" s="8" t="s">
        <v>18</v>
      </c>
      <c r="C94" s="9">
        <v>22</v>
      </c>
      <c r="D94" s="45">
        <v>9</v>
      </c>
      <c r="E94" s="24">
        <v>1</v>
      </c>
      <c r="F94" s="46">
        <v>7</v>
      </c>
      <c r="G94" s="24">
        <v>0</v>
      </c>
      <c r="H94" s="46">
        <v>0</v>
      </c>
      <c r="I94" s="24">
        <v>0</v>
      </c>
      <c r="J94" s="46">
        <v>0</v>
      </c>
      <c r="K94" s="24">
        <v>0</v>
      </c>
      <c r="L94" s="47">
        <f t="shared" si="5"/>
        <v>17</v>
      </c>
    </row>
    <row r="95" spans="1:12" ht="15.75" x14ac:dyDescent="0.25">
      <c r="A95" s="7">
        <v>7</v>
      </c>
      <c r="B95" s="8" t="s">
        <v>19</v>
      </c>
      <c r="C95" s="9">
        <v>22</v>
      </c>
      <c r="D95" s="45">
        <v>11</v>
      </c>
      <c r="E95" s="24">
        <v>0</v>
      </c>
      <c r="F95" s="46">
        <v>8</v>
      </c>
      <c r="G95" s="24">
        <v>0</v>
      </c>
      <c r="H95" s="46">
        <v>0</v>
      </c>
      <c r="I95" s="24">
        <v>0</v>
      </c>
      <c r="J95" s="46">
        <v>0</v>
      </c>
      <c r="K95" s="24">
        <v>0</v>
      </c>
      <c r="L95" s="47">
        <f t="shared" si="5"/>
        <v>19</v>
      </c>
    </row>
    <row r="96" spans="1:12" ht="15.75" x14ac:dyDescent="0.25">
      <c r="A96" s="7">
        <v>8</v>
      </c>
      <c r="B96" s="8" t="s">
        <v>20</v>
      </c>
      <c r="C96" s="9">
        <v>22</v>
      </c>
      <c r="D96" s="45">
        <v>10</v>
      </c>
      <c r="E96" s="24">
        <v>0</v>
      </c>
      <c r="F96" s="46">
        <v>3</v>
      </c>
      <c r="G96" s="24">
        <v>0</v>
      </c>
      <c r="H96" s="46">
        <v>0</v>
      </c>
      <c r="I96" s="24">
        <v>0</v>
      </c>
      <c r="J96" s="46">
        <v>0</v>
      </c>
      <c r="K96" s="24">
        <v>0</v>
      </c>
      <c r="L96" s="47">
        <f t="shared" si="5"/>
        <v>13</v>
      </c>
    </row>
    <row r="97" spans="1:12" ht="15.75" x14ac:dyDescent="0.25">
      <c r="A97" s="7">
        <v>9</v>
      </c>
      <c r="B97" s="17" t="s">
        <v>21</v>
      </c>
      <c r="C97" s="9">
        <v>22</v>
      </c>
      <c r="D97" s="45">
        <v>9</v>
      </c>
      <c r="E97" s="24">
        <v>0</v>
      </c>
      <c r="F97" s="46">
        <v>7</v>
      </c>
      <c r="G97" s="24">
        <v>1</v>
      </c>
      <c r="H97" s="46">
        <v>0</v>
      </c>
      <c r="I97" s="24">
        <v>0</v>
      </c>
      <c r="J97" s="46">
        <v>0</v>
      </c>
      <c r="K97" s="24">
        <v>0</v>
      </c>
      <c r="L97" s="47">
        <f t="shared" si="5"/>
        <v>17</v>
      </c>
    </row>
    <row r="98" spans="1:12" ht="15.75" x14ac:dyDescent="0.25">
      <c r="A98" s="7">
        <v>10</v>
      </c>
      <c r="B98" s="17" t="s">
        <v>22</v>
      </c>
      <c r="C98" s="9">
        <v>22</v>
      </c>
      <c r="D98" s="45">
        <v>6</v>
      </c>
      <c r="E98" s="24">
        <v>0</v>
      </c>
      <c r="F98" s="46">
        <v>5</v>
      </c>
      <c r="G98" s="24">
        <v>0</v>
      </c>
      <c r="H98" s="46">
        <v>0</v>
      </c>
      <c r="I98" s="24">
        <v>0</v>
      </c>
      <c r="J98" s="46">
        <v>0</v>
      </c>
      <c r="K98" s="24">
        <v>0</v>
      </c>
      <c r="L98" s="47">
        <f t="shared" si="5"/>
        <v>11</v>
      </c>
    </row>
    <row r="99" spans="1:12" ht="15.75" x14ac:dyDescent="0.25">
      <c r="A99" s="7">
        <v>11</v>
      </c>
      <c r="B99" s="17" t="s">
        <v>23</v>
      </c>
      <c r="C99" s="9">
        <v>22</v>
      </c>
      <c r="D99" s="45">
        <v>0</v>
      </c>
      <c r="E99" s="24">
        <v>0</v>
      </c>
      <c r="F99" s="46">
        <v>0</v>
      </c>
      <c r="G99" s="24">
        <v>0</v>
      </c>
      <c r="H99" s="46">
        <v>0</v>
      </c>
      <c r="I99" s="24">
        <v>0</v>
      </c>
      <c r="J99" s="46">
        <v>0</v>
      </c>
      <c r="K99" s="24">
        <v>0</v>
      </c>
      <c r="L99" s="47">
        <f t="shared" si="5"/>
        <v>0</v>
      </c>
    </row>
    <row r="100" spans="1:12" ht="15.75" x14ac:dyDescent="0.25">
      <c r="A100" s="7">
        <v>12</v>
      </c>
      <c r="B100" s="17" t="s">
        <v>24</v>
      </c>
      <c r="C100" s="9">
        <v>22</v>
      </c>
      <c r="D100" s="45">
        <v>10</v>
      </c>
      <c r="E100" s="24">
        <v>1</v>
      </c>
      <c r="F100" s="46">
        <v>6</v>
      </c>
      <c r="G100" s="24">
        <v>0</v>
      </c>
      <c r="H100" s="46">
        <v>0</v>
      </c>
      <c r="I100" s="24">
        <v>0</v>
      </c>
      <c r="J100" s="46">
        <v>0</v>
      </c>
      <c r="K100" s="24">
        <v>0</v>
      </c>
      <c r="L100" s="47">
        <f t="shared" si="5"/>
        <v>17</v>
      </c>
    </row>
    <row r="101" spans="1:12" ht="15.75" x14ac:dyDescent="0.25">
      <c r="A101" s="7">
        <v>13</v>
      </c>
      <c r="B101" s="17" t="s">
        <v>25</v>
      </c>
      <c r="C101" s="9">
        <v>22</v>
      </c>
      <c r="D101" s="45">
        <v>11</v>
      </c>
      <c r="E101" s="24">
        <v>0</v>
      </c>
      <c r="F101" s="46">
        <v>6</v>
      </c>
      <c r="G101" s="24">
        <v>0</v>
      </c>
      <c r="H101" s="46">
        <v>0</v>
      </c>
      <c r="I101" s="24">
        <v>0</v>
      </c>
      <c r="J101" s="46">
        <v>0</v>
      </c>
      <c r="K101" s="24">
        <v>0</v>
      </c>
      <c r="L101" s="47">
        <f t="shared" si="5"/>
        <v>17</v>
      </c>
    </row>
    <row r="102" spans="1:12" ht="15.75" x14ac:dyDescent="0.25">
      <c r="A102" s="7">
        <v>14</v>
      </c>
      <c r="B102" s="17" t="s">
        <v>26</v>
      </c>
      <c r="C102" s="9">
        <v>22</v>
      </c>
      <c r="D102" s="45">
        <v>40</v>
      </c>
      <c r="E102" s="24">
        <v>0</v>
      </c>
      <c r="F102" s="46">
        <v>28</v>
      </c>
      <c r="G102" s="24">
        <v>0</v>
      </c>
      <c r="H102" s="46">
        <v>2</v>
      </c>
      <c r="I102" s="24">
        <v>0</v>
      </c>
      <c r="J102" s="46">
        <v>0</v>
      </c>
      <c r="K102" s="24">
        <v>0</v>
      </c>
      <c r="L102" s="47">
        <f t="shared" si="5"/>
        <v>70</v>
      </c>
    </row>
    <row r="103" spans="1:12" ht="15.75" x14ac:dyDescent="0.25">
      <c r="A103" s="7">
        <v>15</v>
      </c>
      <c r="B103" s="17" t="s">
        <v>27</v>
      </c>
      <c r="C103" s="9">
        <v>22</v>
      </c>
      <c r="D103" s="45">
        <v>19</v>
      </c>
      <c r="E103" s="24">
        <v>0</v>
      </c>
      <c r="F103" s="46">
        <v>12</v>
      </c>
      <c r="G103" s="24">
        <v>0</v>
      </c>
      <c r="H103" s="46">
        <v>0</v>
      </c>
      <c r="I103" s="24">
        <v>0</v>
      </c>
      <c r="J103" s="46">
        <v>0</v>
      </c>
      <c r="K103" s="24">
        <v>0</v>
      </c>
      <c r="L103" s="47">
        <f t="shared" si="5"/>
        <v>31</v>
      </c>
    </row>
    <row r="104" spans="1:12" ht="15.75" x14ac:dyDescent="0.25">
      <c r="A104" s="7">
        <v>16</v>
      </c>
      <c r="B104" s="17" t="s">
        <v>28</v>
      </c>
      <c r="C104" s="9">
        <v>22</v>
      </c>
      <c r="D104" s="45">
        <v>3</v>
      </c>
      <c r="E104" s="24">
        <v>0</v>
      </c>
      <c r="F104" s="46">
        <v>0</v>
      </c>
      <c r="G104" s="24">
        <v>0</v>
      </c>
      <c r="H104" s="46">
        <v>0</v>
      </c>
      <c r="I104" s="24">
        <v>0</v>
      </c>
      <c r="J104" s="46">
        <v>0</v>
      </c>
      <c r="K104" s="24">
        <v>0</v>
      </c>
      <c r="L104" s="47">
        <f t="shared" si="5"/>
        <v>3</v>
      </c>
    </row>
    <row r="105" spans="1:12" ht="15.75" x14ac:dyDescent="0.25">
      <c r="A105" s="7">
        <v>17</v>
      </c>
      <c r="B105" s="17" t="s">
        <v>29</v>
      </c>
      <c r="C105" s="9">
        <v>22</v>
      </c>
      <c r="D105" s="45">
        <v>8</v>
      </c>
      <c r="E105" s="24">
        <v>0</v>
      </c>
      <c r="F105" s="46">
        <v>2</v>
      </c>
      <c r="G105" s="24">
        <v>0</v>
      </c>
      <c r="H105" s="46">
        <v>0</v>
      </c>
      <c r="I105" s="24">
        <v>0</v>
      </c>
      <c r="J105" s="46">
        <v>0</v>
      </c>
      <c r="K105" s="24">
        <v>0</v>
      </c>
      <c r="L105" s="47">
        <f t="shared" si="5"/>
        <v>10</v>
      </c>
    </row>
    <row r="106" spans="1:12" ht="15.75" x14ac:dyDescent="0.25">
      <c r="A106" s="7">
        <v>18</v>
      </c>
      <c r="B106" s="17" t="s">
        <v>30</v>
      </c>
      <c r="C106" s="9">
        <v>22</v>
      </c>
      <c r="D106" s="45">
        <v>1</v>
      </c>
      <c r="E106" s="24">
        <v>0</v>
      </c>
      <c r="F106" s="46">
        <v>0</v>
      </c>
      <c r="G106" s="24">
        <v>0</v>
      </c>
      <c r="H106" s="46">
        <v>0</v>
      </c>
      <c r="I106" s="24">
        <v>0</v>
      </c>
      <c r="J106" s="46">
        <v>0</v>
      </c>
      <c r="K106" s="24">
        <v>0</v>
      </c>
      <c r="L106" s="47">
        <f t="shared" si="5"/>
        <v>1</v>
      </c>
    </row>
    <row r="107" spans="1:12" ht="15.75" x14ac:dyDescent="0.25">
      <c r="A107" s="7">
        <v>19</v>
      </c>
      <c r="B107" s="17" t="s">
        <v>31</v>
      </c>
      <c r="C107" s="9">
        <v>22</v>
      </c>
      <c r="D107" s="45">
        <v>19</v>
      </c>
      <c r="E107" s="24">
        <v>0</v>
      </c>
      <c r="F107" s="46">
        <v>10</v>
      </c>
      <c r="G107" s="24">
        <v>0</v>
      </c>
      <c r="H107" s="46">
        <v>0</v>
      </c>
      <c r="I107" s="24">
        <v>0</v>
      </c>
      <c r="J107" s="46">
        <v>0</v>
      </c>
      <c r="K107" s="24">
        <v>0</v>
      </c>
      <c r="L107" s="47">
        <f t="shared" si="5"/>
        <v>29</v>
      </c>
    </row>
    <row r="108" spans="1:12" ht="15.75" x14ac:dyDescent="0.25">
      <c r="A108" s="7">
        <v>20</v>
      </c>
      <c r="B108" s="17" t="s">
        <v>32</v>
      </c>
      <c r="C108" s="9">
        <v>22</v>
      </c>
      <c r="D108" s="45">
        <v>9</v>
      </c>
      <c r="E108" s="24">
        <v>0</v>
      </c>
      <c r="F108" s="46">
        <v>3</v>
      </c>
      <c r="G108" s="24">
        <v>0</v>
      </c>
      <c r="H108" s="46">
        <v>0</v>
      </c>
      <c r="I108" s="24">
        <v>0</v>
      </c>
      <c r="J108" s="46">
        <v>0</v>
      </c>
      <c r="K108" s="24">
        <v>0</v>
      </c>
      <c r="L108" s="47">
        <f t="shared" si="5"/>
        <v>12</v>
      </c>
    </row>
    <row r="109" spans="1:12" ht="15.75" x14ac:dyDescent="0.25">
      <c r="A109" s="7">
        <v>21</v>
      </c>
      <c r="B109" s="17" t="s">
        <v>33</v>
      </c>
      <c r="C109" s="9">
        <v>22</v>
      </c>
      <c r="D109" s="45">
        <v>9</v>
      </c>
      <c r="E109" s="24">
        <v>0</v>
      </c>
      <c r="F109" s="46">
        <v>2</v>
      </c>
      <c r="G109" s="24">
        <v>0</v>
      </c>
      <c r="H109" s="46">
        <v>0</v>
      </c>
      <c r="I109" s="24">
        <v>0</v>
      </c>
      <c r="J109" s="46">
        <v>0</v>
      </c>
      <c r="K109" s="24">
        <v>0</v>
      </c>
      <c r="L109" s="47">
        <f t="shared" si="5"/>
        <v>11</v>
      </c>
    </row>
    <row r="110" spans="1:12" ht="15.75" x14ac:dyDescent="0.25">
      <c r="A110" s="7">
        <v>22</v>
      </c>
      <c r="B110" s="17" t="s">
        <v>34</v>
      </c>
      <c r="C110" s="9">
        <v>22</v>
      </c>
      <c r="D110" s="45">
        <v>12</v>
      </c>
      <c r="E110" s="24">
        <v>1</v>
      </c>
      <c r="F110" s="46">
        <v>2</v>
      </c>
      <c r="G110" s="24">
        <v>0</v>
      </c>
      <c r="H110" s="46">
        <v>0</v>
      </c>
      <c r="I110" s="24">
        <v>0</v>
      </c>
      <c r="J110" s="46">
        <v>0</v>
      </c>
      <c r="K110" s="24">
        <v>0</v>
      </c>
      <c r="L110" s="47">
        <f t="shared" si="5"/>
        <v>15</v>
      </c>
    </row>
    <row r="111" spans="1:12" ht="15.75" x14ac:dyDescent="0.25">
      <c r="A111" s="7">
        <v>23</v>
      </c>
      <c r="B111" s="8" t="s">
        <v>35</v>
      </c>
      <c r="C111" s="9">
        <v>22</v>
      </c>
      <c r="D111" s="45">
        <v>4</v>
      </c>
      <c r="E111" s="24">
        <v>0</v>
      </c>
      <c r="F111" s="46">
        <v>5</v>
      </c>
      <c r="G111" s="24">
        <v>0</v>
      </c>
      <c r="H111" s="46">
        <v>0</v>
      </c>
      <c r="I111" s="24">
        <v>0</v>
      </c>
      <c r="J111" s="46">
        <v>0</v>
      </c>
      <c r="K111" s="24">
        <v>0</v>
      </c>
      <c r="L111" s="47">
        <f t="shared" si="5"/>
        <v>9</v>
      </c>
    </row>
    <row r="112" spans="1:12" ht="15.75" x14ac:dyDescent="0.25">
      <c r="A112" s="7">
        <v>24</v>
      </c>
      <c r="B112" s="8" t="s">
        <v>36</v>
      </c>
      <c r="C112" s="9">
        <v>22</v>
      </c>
      <c r="D112" s="45">
        <v>3</v>
      </c>
      <c r="E112" s="24">
        <v>1</v>
      </c>
      <c r="F112" s="46">
        <v>2</v>
      </c>
      <c r="G112" s="24">
        <v>0</v>
      </c>
      <c r="H112" s="46">
        <v>0</v>
      </c>
      <c r="I112" s="24">
        <v>0</v>
      </c>
      <c r="J112" s="46">
        <v>0</v>
      </c>
      <c r="K112" s="24">
        <v>0</v>
      </c>
      <c r="L112" s="47">
        <f t="shared" si="5"/>
        <v>6</v>
      </c>
    </row>
    <row r="113" spans="1:13" ht="15.75" x14ac:dyDescent="0.25">
      <c r="A113" s="7">
        <v>25</v>
      </c>
      <c r="B113" s="18" t="s">
        <v>37</v>
      </c>
      <c r="C113" s="19">
        <v>22</v>
      </c>
      <c r="D113" s="45">
        <v>17</v>
      </c>
      <c r="E113" s="24">
        <v>0</v>
      </c>
      <c r="F113" s="46">
        <v>3</v>
      </c>
      <c r="G113" s="24">
        <v>0</v>
      </c>
      <c r="H113" s="46">
        <v>0</v>
      </c>
      <c r="I113" s="24">
        <v>0</v>
      </c>
      <c r="J113" s="46">
        <v>0</v>
      </c>
      <c r="K113" s="24">
        <v>0</v>
      </c>
      <c r="L113" s="47">
        <f t="shared" si="5"/>
        <v>20</v>
      </c>
    </row>
    <row r="114" spans="1:13" ht="15.75" x14ac:dyDescent="0.25">
      <c r="A114" s="7">
        <v>26</v>
      </c>
      <c r="B114" s="8" t="s">
        <v>38</v>
      </c>
      <c r="C114" s="22">
        <v>22</v>
      </c>
      <c r="D114" s="45">
        <v>1</v>
      </c>
      <c r="E114" s="24">
        <v>0</v>
      </c>
      <c r="F114" s="46">
        <v>0</v>
      </c>
      <c r="G114" s="24">
        <v>0</v>
      </c>
      <c r="H114" s="46">
        <v>0</v>
      </c>
      <c r="I114" s="24">
        <v>0</v>
      </c>
      <c r="J114" s="46">
        <v>0</v>
      </c>
      <c r="K114" s="24">
        <v>0</v>
      </c>
      <c r="L114" s="47">
        <f t="shared" si="5"/>
        <v>1</v>
      </c>
    </row>
    <row r="115" spans="1:13" ht="15.75" x14ac:dyDescent="0.25">
      <c r="A115" s="7">
        <v>27</v>
      </c>
      <c r="B115" s="18" t="s">
        <v>39</v>
      </c>
      <c r="C115" s="22">
        <v>22</v>
      </c>
      <c r="D115" s="45">
        <v>0</v>
      </c>
      <c r="E115" s="24">
        <v>0</v>
      </c>
      <c r="F115" s="46">
        <v>0</v>
      </c>
      <c r="G115" s="24">
        <v>0</v>
      </c>
      <c r="H115" s="46">
        <v>0</v>
      </c>
      <c r="I115" s="24">
        <v>0</v>
      </c>
      <c r="J115" s="46">
        <v>0</v>
      </c>
      <c r="K115" s="24">
        <v>0</v>
      </c>
      <c r="L115" s="47">
        <f t="shared" si="5"/>
        <v>0</v>
      </c>
    </row>
    <row r="116" spans="1:13" ht="15.75" x14ac:dyDescent="0.25">
      <c r="A116" s="7">
        <v>28</v>
      </c>
      <c r="B116" s="18" t="s">
        <v>40</v>
      </c>
      <c r="C116" s="22">
        <v>22</v>
      </c>
      <c r="D116" s="45">
        <v>0</v>
      </c>
      <c r="E116" s="24">
        <v>0</v>
      </c>
      <c r="F116" s="46">
        <v>0</v>
      </c>
      <c r="G116" s="24">
        <v>0</v>
      </c>
      <c r="H116" s="46">
        <v>0</v>
      </c>
      <c r="I116" s="24">
        <v>0</v>
      </c>
      <c r="J116" s="46">
        <v>0</v>
      </c>
      <c r="K116" s="24">
        <v>0</v>
      </c>
      <c r="L116" s="47">
        <f t="shared" si="5"/>
        <v>0</v>
      </c>
    </row>
    <row r="117" spans="1:13" ht="16.5" thickBot="1" x14ac:dyDescent="0.3">
      <c r="A117" s="7">
        <v>29</v>
      </c>
      <c r="B117" s="18" t="s">
        <v>41</v>
      </c>
      <c r="C117" s="22">
        <v>22</v>
      </c>
      <c r="D117" s="45">
        <v>0</v>
      </c>
      <c r="E117" s="24">
        <v>0</v>
      </c>
      <c r="F117" s="46">
        <v>0</v>
      </c>
      <c r="G117" s="24">
        <v>0</v>
      </c>
      <c r="H117" s="46">
        <v>0</v>
      </c>
      <c r="I117" s="24">
        <v>0</v>
      </c>
      <c r="J117" s="46">
        <v>0</v>
      </c>
      <c r="K117" s="24">
        <v>0</v>
      </c>
      <c r="L117" s="47">
        <f t="shared" si="5"/>
        <v>0</v>
      </c>
    </row>
    <row r="118" spans="1:13" ht="16.5" thickBot="1" x14ac:dyDescent="0.3">
      <c r="A118" s="225" t="s">
        <v>42</v>
      </c>
      <c r="B118" s="226"/>
      <c r="C118" s="48">
        <v>22</v>
      </c>
      <c r="D118" s="49">
        <f>SUM(D89:D117)</f>
        <v>273</v>
      </c>
      <c r="E118" s="49">
        <f t="shared" ref="E118:K118" si="6">SUM(E89:E117)</f>
        <v>4</v>
      </c>
      <c r="F118" s="49">
        <f t="shared" si="6"/>
        <v>152</v>
      </c>
      <c r="G118" s="49">
        <f t="shared" si="6"/>
        <v>1</v>
      </c>
      <c r="H118" s="49">
        <f t="shared" si="6"/>
        <v>4</v>
      </c>
      <c r="I118" s="49">
        <f t="shared" si="6"/>
        <v>0</v>
      </c>
      <c r="J118" s="49">
        <f t="shared" si="6"/>
        <v>0</v>
      </c>
      <c r="K118" s="49">
        <f t="shared" si="6"/>
        <v>0</v>
      </c>
      <c r="L118" s="118">
        <f>SUM(D118:K118)</f>
        <v>434</v>
      </c>
    </row>
    <row r="119" spans="1:13" ht="15.75" x14ac:dyDescent="0.25">
      <c r="A119" s="232" t="s">
        <v>43</v>
      </c>
      <c r="B119" s="232"/>
      <c r="C119" s="32">
        <v>22</v>
      </c>
      <c r="D119" s="52">
        <f>SUM(D89:D113)</f>
        <v>272</v>
      </c>
      <c r="E119" s="52">
        <f t="shared" ref="E119:K119" si="7">SUM(E89:E113)</f>
        <v>4</v>
      </c>
      <c r="F119" s="52">
        <f t="shared" si="7"/>
        <v>152</v>
      </c>
      <c r="G119" s="52">
        <f t="shared" si="7"/>
        <v>1</v>
      </c>
      <c r="H119" s="52">
        <f t="shared" si="7"/>
        <v>4</v>
      </c>
      <c r="I119" s="52">
        <f t="shared" si="7"/>
        <v>0</v>
      </c>
      <c r="J119" s="52">
        <f t="shared" si="7"/>
        <v>0</v>
      </c>
      <c r="K119" s="52">
        <f t="shared" si="7"/>
        <v>0</v>
      </c>
      <c r="L119" s="118">
        <f>D119+F119+H119+E119+G119+I119+J119+K119</f>
        <v>433</v>
      </c>
    </row>
    <row r="121" spans="1:13" ht="15.75" x14ac:dyDescent="0.25">
      <c r="D121" s="133"/>
      <c r="E121" s="133"/>
      <c r="F121" s="133"/>
      <c r="G121" s="133"/>
      <c r="H121" s="133"/>
      <c r="I121" s="133"/>
      <c r="J121" s="133"/>
      <c r="K121" s="133"/>
      <c r="L121" s="133"/>
      <c r="M121" s="152"/>
    </row>
    <row r="122" spans="1:13" ht="15.75" x14ac:dyDescent="0.25">
      <c r="B122" s="91" t="s">
        <v>70</v>
      </c>
      <c r="D122" s="133"/>
      <c r="E122" s="133"/>
      <c r="F122" s="133"/>
      <c r="G122" s="133"/>
      <c r="H122" s="133"/>
      <c r="I122" s="133"/>
      <c r="J122" s="133"/>
      <c r="K122" s="133"/>
      <c r="L122" s="133"/>
    </row>
    <row r="123" spans="1:13" ht="15.75" thickBot="1" x14ac:dyDescent="0.3">
      <c r="A123" s="211" t="s">
        <v>47</v>
      </c>
      <c r="B123" s="211"/>
    </row>
    <row r="124" spans="1:13" ht="12.75" customHeight="1" x14ac:dyDescent="0.25">
      <c r="A124" s="212" t="s">
        <v>2</v>
      </c>
      <c r="B124" s="212" t="s">
        <v>3</v>
      </c>
      <c r="C124" s="212" t="s">
        <v>4</v>
      </c>
      <c r="D124" s="215" t="s">
        <v>5</v>
      </c>
      <c r="E124" s="216"/>
      <c r="F124" s="216"/>
      <c r="G124" s="216"/>
      <c r="H124" s="216"/>
      <c r="I124" s="216"/>
      <c r="J124" s="216"/>
      <c r="K124" s="217"/>
      <c r="L124" s="218" t="s">
        <v>6</v>
      </c>
    </row>
    <row r="125" spans="1:13" ht="21.75" customHeight="1" x14ac:dyDescent="0.25">
      <c r="A125" s="213"/>
      <c r="B125" s="213"/>
      <c r="C125" s="213"/>
      <c r="D125" s="221" t="s">
        <v>7</v>
      </c>
      <c r="E125" s="222"/>
      <c r="F125" s="222" t="s">
        <v>8</v>
      </c>
      <c r="G125" s="222"/>
      <c r="H125" s="222" t="s">
        <v>9</v>
      </c>
      <c r="I125" s="222"/>
      <c r="J125" s="222" t="s">
        <v>10</v>
      </c>
      <c r="K125" s="222"/>
      <c r="L125" s="219"/>
    </row>
    <row r="126" spans="1:13" ht="13.5" customHeight="1" thickBot="1" x14ac:dyDescent="0.3">
      <c r="A126" s="213"/>
      <c r="B126" s="213"/>
      <c r="C126" s="213"/>
      <c r="D126" s="223">
        <v>1</v>
      </c>
      <c r="E126" s="224"/>
      <c r="F126" s="224">
        <v>2</v>
      </c>
      <c r="G126" s="224"/>
      <c r="H126" s="224">
        <v>3</v>
      </c>
      <c r="I126" s="224"/>
      <c r="J126" s="224">
        <v>4</v>
      </c>
      <c r="K126" s="224"/>
      <c r="L126" s="220"/>
    </row>
    <row r="127" spans="1:13" ht="15.75" thickBot="1" x14ac:dyDescent="0.3">
      <c r="A127" s="214"/>
      <c r="B127" s="214"/>
      <c r="C127" s="214"/>
      <c r="D127" s="4" t="s">
        <v>11</v>
      </c>
      <c r="E127" s="5" t="s">
        <v>12</v>
      </c>
      <c r="F127" s="5" t="s">
        <v>11</v>
      </c>
      <c r="G127" s="5" t="s">
        <v>12</v>
      </c>
      <c r="H127" s="5" t="s">
        <v>11</v>
      </c>
      <c r="I127" s="5" t="s">
        <v>12</v>
      </c>
      <c r="J127" s="5" t="s">
        <v>11</v>
      </c>
      <c r="K127" s="5" t="s">
        <v>12</v>
      </c>
      <c r="L127" s="6"/>
    </row>
    <row r="128" spans="1:13" ht="15.75" x14ac:dyDescent="0.25">
      <c r="A128" s="7">
        <v>1</v>
      </c>
      <c r="B128" s="8" t="s">
        <v>13</v>
      </c>
      <c r="C128" s="9">
        <v>22</v>
      </c>
      <c r="D128" s="45">
        <v>7</v>
      </c>
      <c r="E128" s="21">
        <v>0</v>
      </c>
      <c r="F128" s="46">
        <v>7</v>
      </c>
      <c r="G128" s="21">
        <v>0</v>
      </c>
      <c r="H128" s="46">
        <v>0</v>
      </c>
      <c r="I128" s="21">
        <v>0</v>
      </c>
      <c r="J128" s="46">
        <v>0</v>
      </c>
      <c r="K128" s="21">
        <v>0</v>
      </c>
      <c r="L128" s="47">
        <f>SUM(D128:K128)</f>
        <v>14</v>
      </c>
    </row>
    <row r="129" spans="1:12" ht="15.75" x14ac:dyDescent="0.25">
      <c r="A129" s="7">
        <v>2</v>
      </c>
      <c r="B129" s="8" t="s">
        <v>14</v>
      </c>
      <c r="C129" s="9">
        <v>22</v>
      </c>
      <c r="D129" s="45">
        <v>5</v>
      </c>
      <c r="E129" s="21">
        <v>0</v>
      </c>
      <c r="F129" s="46">
        <v>4</v>
      </c>
      <c r="G129" s="21">
        <v>0</v>
      </c>
      <c r="H129" s="46">
        <v>0</v>
      </c>
      <c r="I129" s="21">
        <v>0</v>
      </c>
      <c r="J129" s="46">
        <v>0</v>
      </c>
      <c r="K129" s="21">
        <v>0</v>
      </c>
      <c r="L129" s="47">
        <f t="shared" ref="L129:L156" si="8">SUM(D129:K129)</f>
        <v>9</v>
      </c>
    </row>
    <row r="130" spans="1:12" ht="15.75" x14ac:dyDescent="0.25">
      <c r="A130" s="7">
        <v>3</v>
      </c>
      <c r="B130" s="8" t="s">
        <v>15</v>
      </c>
      <c r="C130" s="9">
        <v>22</v>
      </c>
      <c r="D130" s="45">
        <v>13</v>
      </c>
      <c r="E130" s="21">
        <v>2</v>
      </c>
      <c r="F130" s="46">
        <v>11</v>
      </c>
      <c r="G130" s="21">
        <v>0</v>
      </c>
      <c r="H130" s="46">
        <v>1</v>
      </c>
      <c r="I130" s="21">
        <v>0</v>
      </c>
      <c r="J130" s="46">
        <v>0</v>
      </c>
      <c r="K130" s="21">
        <v>0</v>
      </c>
      <c r="L130" s="47">
        <f t="shared" si="8"/>
        <v>27</v>
      </c>
    </row>
    <row r="131" spans="1:12" ht="15.75" x14ac:dyDescent="0.25">
      <c r="A131" s="7">
        <v>4</v>
      </c>
      <c r="B131" s="17" t="s">
        <v>16</v>
      </c>
      <c r="C131" s="9">
        <v>22</v>
      </c>
      <c r="D131" s="45">
        <v>7</v>
      </c>
      <c r="E131" s="21">
        <v>0</v>
      </c>
      <c r="F131" s="46">
        <v>3</v>
      </c>
      <c r="G131" s="21">
        <v>0</v>
      </c>
      <c r="H131" s="46">
        <v>0</v>
      </c>
      <c r="I131" s="21">
        <v>0</v>
      </c>
      <c r="J131" s="46">
        <v>0</v>
      </c>
      <c r="K131" s="21">
        <v>0</v>
      </c>
      <c r="L131" s="47">
        <f t="shared" si="8"/>
        <v>10</v>
      </c>
    </row>
    <row r="132" spans="1:12" ht="15.75" x14ac:dyDescent="0.25">
      <c r="A132" s="7">
        <v>5</v>
      </c>
      <c r="B132" s="8" t="s">
        <v>17</v>
      </c>
      <c r="C132" s="9">
        <v>22</v>
      </c>
      <c r="D132" s="45">
        <v>8</v>
      </c>
      <c r="E132" s="21">
        <v>0</v>
      </c>
      <c r="F132" s="46">
        <v>2</v>
      </c>
      <c r="G132" s="21">
        <v>0</v>
      </c>
      <c r="H132" s="46">
        <v>0</v>
      </c>
      <c r="I132" s="21">
        <v>0</v>
      </c>
      <c r="J132" s="46">
        <v>0</v>
      </c>
      <c r="K132" s="21">
        <v>0</v>
      </c>
      <c r="L132" s="47">
        <f t="shared" si="8"/>
        <v>10</v>
      </c>
    </row>
    <row r="133" spans="1:12" ht="15.75" x14ac:dyDescent="0.25">
      <c r="A133" s="7">
        <v>6</v>
      </c>
      <c r="B133" s="8" t="s">
        <v>18</v>
      </c>
      <c r="C133" s="9">
        <v>22</v>
      </c>
      <c r="D133" s="45">
        <v>12</v>
      </c>
      <c r="E133" s="21">
        <v>0</v>
      </c>
      <c r="F133" s="46">
        <v>12</v>
      </c>
      <c r="G133" s="21">
        <v>0</v>
      </c>
      <c r="H133" s="46">
        <v>0</v>
      </c>
      <c r="I133" s="21">
        <v>0</v>
      </c>
      <c r="J133" s="46">
        <v>0</v>
      </c>
      <c r="K133" s="21">
        <v>0</v>
      </c>
      <c r="L133" s="47">
        <f t="shared" si="8"/>
        <v>24</v>
      </c>
    </row>
    <row r="134" spans="1:12" ht="15.75" x14ac:dyDescent="0.25">
      <c r="A134" s="7">
        <v>7</v>
      </c>
      <c r="B134" s="8" t="s">
        <v>19</v>
      </c>
      <c r="C134" s="9">
        <v>22</v>
      </c>
      <c r="D134" s="45">
        <v>16</v>
      </c>
      <c r="E134" s="21">
        <v>0</v>
      </c>
      <c r="F134" s="46">
        <v>11</v>
      </c>
      <c r="G134" s="21">
        <v>0</v>
      </c>
      <c r="H134" s="46">
        <v>0</v>
      </c>
      <c r="I134" s="21">
        <v>0</v>
      </c>
      <c r="J134" s="46">
        <v>0</v>
      </c>
      <c r="K134" s="21">
        <v>0</v>
      </c>
      <c r="L134" s="47">
        <f t="shared" si="8"/>
        <v>27</v>
      </c>
    </row>
    <row r="135" spans="1:12" ht="15.75" x14ac:dyDescent="0.25">
      <c r="A135" s="7">
        <v>8</v>
      </c>
      <c r="B135" s="8" t="s">
        <v>20</v>
      </c>
      <c r="C135" s="9">
        <v>22</v>
      </c>
      <c r="D135" s="45">
        <v>12</v>
      </c>
      <c r="E135" s="21">
        <v>0</v>
      </c>
      <c r="F135" s="46">
        <v>5</v>
      </c>
      <c r="G135" s="21">
        <v>0</v>
      </c>
      <c r="H135" s="46">
        <v>1</v>
      </c>
      <c r="I135" s="21">
        <v>0</v>
      </c>
      <c r="J135" s="46">
        <v>0</v>
      </c>
      <c r="K135" s="21">
        <v>0</v>
      </c>
      <c r="L135" s="47">
        <f t="shared" si="8"/>
        <v>18</v>
      </c>
    </row>
    <row r="136" spans="1:12" ht="15.75" x14ac:dyDescent="0.25">
      <c r="A136" s="7">
        <v>9</v>
      </c>
      <c r="B136" s="8" t="s">
        <v>21</v>
      </c>
      <c r="C136" s="9">
        <v>22</v>
      </c>
      <c r="D136" s="45">
        <v>4</v>
      </c>
      <c r="E136" s="21">
        <v>0</v>
      </c>
      <c r="F136" s="46">
        <v>1</v>
      </c>
      <c r="G136" s="21">
        <v>0</v>
      </c>
      <c r="H136" s="46">
        <v>2</v>
      </c>
      <c r="I136" s="21">
        <v>0</v>
      </c>
      <c r="J136" s="46">
        <v>0</v>
      </c>
      <c r="K136" s="21">
        <v>0</v>
      </c>
      <c r="L136" s="47">
        <f t="shared" si="8"/>
        <v>7</v>
      </c>
    </row>
    <row r="137" spans="1:12" ht="15.75" x14ac:dyDescent="0.25">
      <c r="A137" s="7">
        <v>10</v>
      </c>
      <c r="B137" s="8" t="s">
        <v>22</v>
      </c>
      <c r="C137" s="9">
        <v>22</v>
      </c>
      <c r="D137" s="45">
        <v>13</v>
      </c>
      <c r="E137" s="21">
        <v>0</v>
      </c>
      <c r="F137" s="46">
        <v>8</v>
      </c>
      <c r="G137" s="21">
        <v>1</v>
      </c>
      <c r="H137" s="46">
        <v>2</v>
      </c>
      <c r="I137" s="21">
        <v>0</v>
      </c>
      <c r="J137" s="46">
        <v>0</v>
      </c>
      <c r="K137" s="21">
        <v>0</v>
      </c>
      <c r="L137" s="47">
        <f t="shared" si="8"/>
        <v>24</v>
      </c>
    </row>
    <row r="138" spans="1:12" ht="15.75" x14ac:dyDescent="0.25">
      <c r="A138" s="7">
        <v>11</v>
      </c>
      <c r="B138" s="8" t="s">
        <v>23</v>
      </c>
      <c r="C138" s="9">
        <v>22</v>
      </c>
      <c r="D138" s="45">
        <v>0</v>
      </c>
      <c r="E138" s="21">
        <v>0</v>
      </c>
      <c r="F138" s="46">
        <v>0</v>
      </c>
      <c r="G138" s="21">
        <v>0</v>
      </c>
      <c r="H138" s="46">
        <v>0</v>
      </c>
      <c r="I138" s="21">
        <v>0</v>
      </c>
      <c r="J138" s="46">
        <v>0</v>
      </c>
      <c r="K138" s="21">
        <v>0</v>
      </c>
      <c r="L138" s="47">
        <f t="shared" si="8"/>
        <v>0</v>
      </c>
    </row>
    <row r="139" spans="1:12" ht="15.75" x14ac:dyDescent="0.25">
      <c r="A139" s="7">
        <v>12</v>
      </c>
      <c r="B139" s="8" t="s">
        <v>24</v>
      </c>
      <c r="C139" s="9">
        <v>22</v>
      </c>
      <c r="D139" s="45">
        <v>12</v>
      </c>
      <c r="E139" s="21">
        <v>0</v>
      </c>
      <c r="F139" s="46">
        <v>12</v>
      </c>
      <c r="G139" s="21">
        <v>0</v>
      </c>
      <c r="H139" s="46">
        <v>1</v>
      </c>
      <c r="I139" s="21">
        <v>0</v>
      </c>
      <c r="J139" s="46">
        <v>0</v>
      </c>
      <c r="K139" s="21">
        <v>0</v>
      </c>
      <c r="L139" s="47">
        <f t="shared" si="8"/>
        <v>25</v>
      </c>
    </row>
    <row r="140" spans="1:12" ht="15.75" x14ac:dyDescent="0.25">
      <c r="A140" s="7">
        <v>13</v>
      </c>
      <c r="B140" s="8" t="s">
        <v>25</v>
      </c>
      <c r="C140" s="9">
        <v>22</v>
      </c>
      <c r="D140" s="45">
        <v>17</v>
      </c>
      <c r="E140" s="21">
        <v>0</v>
      </c>
      <c r="F140" s="46">
        <v>6</v>
      </c>
      <c r="G140" s="21">
        <v>0</v>
      </c>
      <c r="H140" s="46">
        <v>2</v>
      </c>
      <c r="I140" s="21">
        <v>0</v>
      </c>
      <c r="J140" s="46">
        <v>0</v>
      </c>
      <c r="K140" s="21">
        <v>0</v>
      </c>
      <c r="L140" s="47">
        <f t="shared" si="8"/>
        <v>25</v>
      </c>
    </row>
    <row r="141" spans="1:12" ht="15.75" x14ac:dyDescent="0.25">
      <c r="A141" s="7">
        <v>14</v>
      </c>
      <c r="B141" s="8" t="s">
        <v>26</v>
      </c>
      <c r="C141" s="9">
        <v>22</v>
      </c>
      <c r="D141" s="45">
        <v>39</v>
      </c>
      <c r="E141" s="21">
        <v>3</v>
      </c>
      <c r="F141" s="46">
        <v>10</v>
      </c>
      <c r="G141" s="21">
        <v>0</v>
      </c>
      <c r="H141" s="46">
        <v>0</v>
      </c>
      <c r="I141" s="21">
        <v>0</v>
      </c>
      <c r="J141" s="46">
        <v>0</v>
      </c>
      <c r="K141" s="21">
        <v>0</v>
      </c>
      <c r="L141" s="47">
        <f t="shared" si="8"/>
        <v>52</v>
      </c>
    </row>
    <row r="142" spans="1:12" ht="15.75" x14ac:dyDescent="0.25">
      <c r="A142" s="7">
        <v>15</v>
      </c>
      <c r="B142" s="8" t="s">
        <v>27</v>
      </c>
      <c r="C142" s="9">
        <v>22</v>
      </c>
      <c r="D142" s="45">
        <v>17</v>
      </c>
      <c r="E142" s="21">
        <v>0</v>
      </c>
      <c r="F142" s="46">
        <v>9</v>
      </c>
      <c r="G142" s="21">
        <v>0</v>
      </c>
      <c r="H142" s="46">
        <v>0</v>
      </c>
      <c r="I142" s="21">
        <v>0</v>
      </c>
      <c r="J142" s="46">
        <v>0</v>
      </c>
      <c r="K142" s="21">
        <v>0</v>
      </c>
      <c r="L142" s="47">
        <f>SUM(D142:K142)</f>
        <v>26</v>
      </c>
    </row>
    <row r="143" spans="1:12" ht="15.75" x14ac:dyDescent="0.25">
      <c r="A143" s="7">
        <v>16</v>
      </c>
      <c r="B143" s="8" t="s">
        <v>28</v>
      </c>
      <c r="C143" s="9">
        <v>22</v>
      </c>
      <c r="D143" s="45">
        <v>5</v>
      </c>
      <c r="E143" s="21">
        <v>0</v>
      </c>
      <c r="F143" s="46">
        <v>2</v>
      </c>
      <c r="G143" s="21">
        <v>1</v>
      </c>
      <c r="H143" s="46">
        <v>0</v>
      </c>
      <c r="I143" s="21">
        <v>0</v>
      </c>
      <c r="J143" s="46">
        <v>0</v>
      </c>
      <c r="K143" s="21">
        <v>0</v>
      </c>
      <c r="L143" s="47">
        <f t="shared" si="8"/>
        <v>8</v>
      </c>
    </row>
    <row r="144" spans="1:12" ht="15.75" x14ac:dyDescent="0.25">
      <c r="A144" s="7">
        <v>17</v>
      </c>
      <c r="B144" s="8" t="s">
        <v>29</v>
      </c>
      <c r="C144" s="9">
        <v>22</v>
      </c>
      <c r="D144" s="45">
        <v>6</v>
      </c>
      <c r="E144" s="21">
        <v>0</v>
      </c>
      <c r="F144" s="46">
        <v>4</v>
      </c>
      <c r="G144" s="21">
        <v>0</v>
      </c>
      <c r="H144" s="46">
        <v>0</v>
      </c>
      <c r="I144" s="21">
        <v>0</v>
      </c>
      <c r="J144" s="46">
        <v>0</v>
      </c>
      <c r="K144" s="21">
        <v>0</v>
      </c>
      <c r="L144" s="47">
        <f t="shared" si="8"/>
        <v>10</v>
      </c>
    </row>
    <row r="145" spans="1:12" ht="15.75" x14ac:dyDescent="0.25">
      <c r="A145" s="7">
        <v>18</v>
      </c>
      <c r="B145" s="8" t="s">
        <v>30</v>
      </c>
      <c r="C145" s="9">
        <v>22</v>
      </c>
      <c r="D145" s="45">
        <v>3</v>
      </c>
      <c r="E145" s="21">
        <v>0</v>
      </c>
      <c r="F145" s="46">
        <v>4</v>
      </c>
      <c r="G145" s="21">
        <v>0</v>
      </c>
      <c r="H145" s="46">
        <v>0</v>
      </c>
      <c r="I145" s="21">
        <v>0</v>
      </c>
      <c r="J145" s="46">
        <v>0</v>
      </c>
      <c r="K145" s="21">
        <v>0</v>
      </c>
      <c r="L145" s="47">
        <f t="shared" si="8"/>
        <v>7</v>
      </c>
    </row>
    <row r="146" spans="1:12" ht="15.75" x14ac:dyDescent="0.25">
      <c r="A146" s="7">
        <v>19</v>
      </c>
      <c r="B146" s="8" t="s">
        <v>31</v>
      </c>
      <c r="C146" s="9">
        <v>22</v>
      </c>
      <c r="D146" s="45">
        <v>28</v>
      </c>
      <c r="E146" s="21">
        <v>0</v>
      </c>
      <c r="F146" s="46">
        <v>11</v>
      </c>
      <c r="G146" s="21">
        <v>0</v>
      </c>
      <c r="H146" s="46">
        <v>0</v>
      </c>
      <c r="I146" s="21">
        <v>0</v>
      </c>
      <c r="J146" s="46">
        <v>0</v>
      </c>
      <c r="K146" s="21">
        <v>0</v>
      </c>
      <c r="L146" s="47">
        <f t="shared" si="8"/>
        <v>39</v>
      </c>
    </row>
    <row r="147" spans="1:12" ht="15.75" x14ac:dyDescent="0.25">
      <c r="A147" s="7">
        <v>20</v>
      </c>
      <c r="B147" s="8" t="s">
        <v>32</v>
      </c>
      <c r="C147" s="9">
        <v>22</v>
      </c>
      <c r="D147" s="45">
        <v>2</v>
      </c>
      <c r="E147" s="21">
        <v>0</v>
      </c>
      <c r="F147" s="46">
        <v>6</v>
      </c>
      <c r="G147" s="21">
        <v>1</v>
      </c>
      <c r="H147" s="46">
        <v>0</v>
      </c>
      <c r="I147" s="21">
        <v>0</v>
      </c>
      <c r="J147" s="46">
        <v>0</v>
      </c>
      <c r="K147" s="21">
        <v>0</v>
      </c>
      <c r="L147" s="47">
        <f t="shared" si="8"/>
        <v>9</v>
      </c>
    </row>
    <row r="148" spans="1:12" ht="15.75" x14ac:dyDescent="0.25">
      <c r="A148" s="7">
        <v>21</v>
      </c>
      <c r="B148" s="8" t="s">
        <v>33</v>
      </c>
      <c r="C148" s="9">
        <v>22</v>
      </c>
      <c r="D148" s="45">
        <v>9</v>
      </c>
      <c r="E148" s="21">
        <v>0</v>
      </c>
      <c r="F148" s="46">
        <v>6</v>
      </c>
      <c r="G148" s="21">
        <v>0</v>
      </c>
      <c r="H148" s="46">
        <v>3</v>
      </c>
      <c r="I148" s="21">
        <v>0</v>
      </c>
      <c r="J148" s="46">
        <v>0</v>
      </c>
      <c r="K148" s="21">
        <v>0</v>
      </c>
      <c r="L148" s="47">
        <f t="shared" si="8"/>
        <v>18</v>
      </c>
    </row>
    <row r="149" spans="1:12" ht="15.75" x14ac:dyDescent="0.25">
      <c r="A149" s="7">
        <v>22</v>
      </c>
      <c r="B149" s="8" t="s">
        <v>34</v>
      </c>
      <c r="C149" s="9">
        <v>22</v>
      </c>
      <c r="D149" s="45">
        <v>4</v>
      </c>
      <c r="E149" s="21">
        <v>1</v>
      </c>
      <c r="F149" s="46">
        <v>5</v>
      </c>
      <c r="G149" s="21">
        <v>0</v>
      </c>
      <c r="H149" s="46">
        <v>1</v>
      </c>
      <c r="I149" s="21">
        <v>0</v>
      </c>
      <c r="J149" s="46">
        <v>0</v>
      </c>
      <c r="K149" s="21">
        <v>0</v>
      </c>
      <c r="L149" s="47">
        <f t="shared" si="8"/>
        <v>11</v>
      </c>
    </row>
    <row r="150" spans="1:12" ht="15.75" x14ac:dyDescent="0.25">
      <c r="A150" s="7">
        <v>23</v>
      </c>
      <c r="B150" s="8" t="s">
        <v>35</v>
      </c>
      <c r="C150" s="9">
        <v>22</v>
      </c>
      <c r="D150" s="45">
        <v>2</v>
      </c>
      <c r="E150" s="21">
        <v>0</v>
      </c>
      <c r="F150" s="46">
        <v>3</v>
      </c>
      <c r="G150" s="21">
        <v>0</v>
      </c>
      <c r="H150" s="46">
        <v>0</v>
      </c>
      <c r="I150" s="21">
        <v>0</v>
      </c>
      <c r="J150" s="46">
        <v>0</v>
      </c>
      <c r="K150" s="21">
        <v>0</v>
      </c>
      <c r="L150" s="47">
        <f t="shared" si="8"/>
        <v>5</v>
      </c>
    </row>
    <row r="151" spans="1:12" ht="15.75" x14ac:dyDescent="0.25">
      <c r="A151" s="7">
        <v>24</v>
      </c>
      <c r="B151" s="8" t="s">
        <v>36</v>
      </c>
      <c r="C151" s="9">
        <v>22</v>
      </c>
      <c r="D151" s="45">
        <v>10</v>
      </c>
      <c r="E151" s="21">
        <v>0</v>
      </c>
      <c r="F151" s="46">
        <v>4</v>
      </c>
      <c r="G151" s="21">
        <v>0</v>
      </c>
      <c r="H151" s="46">
        <v>1</v>
      </c>
      <c r="I151" s="21">
        <v>0</v>
      </c>
      <c r="J151" s="46">
        <v>0</v>
      </c>
      <c r="K151" s="21">
        <v>0</v>
      </c>
      <c r="L151" s="47">
        <f t="shared" si="8"/>
        <v>15</v>
      </c>
    </row>
    <row r="152" spans="1:12" ht="15.75" x14ac:dyDescent="0.25">
      <c r="A152" s="7">
        <v>25</v>
      </c>
      <c r="B152" s="18" t="s">
        <v>37</v>
      </c>
      <c r="C152" s="19">
        <v>22</v>
      </c>
      <c r="D152" s="45">
        <v>18</v>
      </c>
      <c r="E152" s="21">
        <v>0</v>
      </c>
      <c r="F152" s="46">
        <v>4</v>
      </c>
      <c r="G152" s="21">
        <v>1</v>
      </c>
      <c r="H152" s="46">
        <v>0</v>
      </c>
      <c r="I152" s="21">
        <v>0</v>
      </c>
      <c r="J152" s="46">
        <v>0</v>
      </c>
      <c r="K152" s="21">
        <v>0</v>
      </c>
      <c r="L152" s="47">
        <f t="shared" si="8"/>
        <v>23</v>
      </c>
    </row>
    <row r="153" spans="1:12" ht="15.75" x14ac:dyDescent="0.25">
      <c r="A153" s="7">
        <v>26</v>
      </c>
      <c r="B153" s="8" t="s">
        <v>38</v>
      </c>
      <c r="C153" s="22">
        <v>22</v>
      </c>
      <c r="D153" s="45">
        <v>0</v>
      </c>
      <c r="E153" s="21">
        <v>0</v>
      </c>
      <c r="F153" s="46">
        <v>0</v>
      </c>
      <c r="G153" s="21">
        <v>0</v>
      </c>
      <c r="H153" s="46">
        <v>1</v>
      </c>
      <c r="I153" s="21">
        <v>0</v>
      </c>
      <c r="J153" s="46">
        <v>0</v>
      </c>
      <c r="K153" s="21">
        <v>0</v>
      </c>
      <c r="L153" s="47">
        <f t="shared" si="8"/>
        <v>1</v>
      </c>
    </row>
    <row r="154" spans="1:12" ht="15.75" x14ac:dyDescent="0.25">
      <c r="A154" s="7">
        <v>27</v>
      </c>
      <c r="B154" s="18" t="s">
        <v>39</v>
      </c>
      <c r="C154" s="22">
        <v>22</v>
      </c>
      <c r="D154" s="45">
        <v>0</v>
      </c>
      <c r="E154" s="53">
        <v>0</v>
      </c>
      <c r="F154" s="46">
        <v>0</v>
      </c>
      <c r="G154" s="53">
        <v>0</v>
      </c>
      <c r="H154" s="46">
        <v>0</v>
      </c>
      <c r="I154" s="53">
        <v>0</v>
      </c>
      <c r="J154" s="46">
        <v>0</v>
      </c>
      <c r="K154" s="53">
        <v>0</v>
      </c>
      <c r="L154" s="47">
        <f t="shared" si="8"/>
        <v>0</v>
      </c>
    </row>
    <row r="155" spans="1:12" ht="15.75" x14ac:dyDescent="0.25">
      <c r="A155" s="7">
        <v>28</v>
      </c>
      <c r="B155" s="18" t="s">
        <v>40</v>
      </c>
      <c r="C155" s="22">
        <v>22</v>
      </c>
      <c r="D155" s="45">
        <v>0</v>
      </c>
      <c r="E155" s="53">
        <v>0</v>
      </c>
      <c r="F155" s="46">
        <v>0</v>
      </c>
      <c r="G155" s="53">
        <v>0</v>
      </c>
      <c r="H155" s="46">
        <v>0</v>
      </c>
      <c r="I155" s="53">
        <v>0</v>
      </c>
      <c r="J155" s="46">
        <v>0</v>
      </c>
      <c r="K155" s="53">
        <v>0</v>
      </c>
      <c r="L155" s="47">
        <f t="shared" si="8"/>
        <v>0</v>
      </c>
    </row>
    <row r="156" spans="1:12" ht="16.5" thickBot="1" x14ac:dyDescent="0.3">
      <c r="A156" s="7">
        <v>29</v>
      </c>
      <c r="B156" s="18" t="s">
        <v>41</v>
      </c>
      <c r="C156" s="22">
        <v>22</v>
      </c>
      <c r="D156" s="45">
        <v>0</v>
      </c>
      <c r="E156" s="53">
        <v>0</v>
      </c>
      <c r="F156" s="46">
        <v>0</v>
      </c>
      <c r="G156" s="53">
        <v>0</v>
      </c>
      <c r="H156" s="46">
        <v>0</v>
      </c>
      <c r="I156" s="53">
        <v>0</v>
      </c>
      <c r="J156" s="46">
        <v>0</v>
      </c>
      <c r="K156" s="53">
        <v>0</v>
      </c>
      <c r="L156" s="47">
        <f t="shared" si="8"/>
        <v>0</v>
      </c>
    </row>
    <row r="157" spans="1:12" ht="16.5" thickBot="1" x14ac:dyDescent="0.3">
      <c r="A157" s="225" t="s">
        <v>42</v>
      </c>
      <c r="B157" s="226"/>
      <c r="C157" s="48">
        <v>22</v>
      </c>
      <c r="D157" s="27">
        <f t="shared" ref="D157:K157" si="9">SUM(D128:D156)</f>
        <v>269</v>
      </c>
      <c r="E157" s="55">
        <f t="shared" si="9"/>
        <v>6</v>
      </c>
      <c r="F157" s="27">
        <f t="shared" si="9"/>
        <v>150</v>
      </c>
      <c r="G157" s="55">
        <f t="shared" si="9"/>
        <v>4</v>
      </c>
      <c r="H157" s="56">
        <f t="shared" si="9"/>
        <v>15</v>
      </c>
      <c r="I157" s="57">
        <f t="shared" si="9"/>
        <v>0</v>
      </c>
      <c r="J157" s="56">
        <f t="shared" si="9"/>
        <v>0</v>
      </c>
      <c r="K157" s="57">
        <f t="shared" si="9"/>
        <v>0</v>
      </c>
      <c r="L157" s="51">
        <f>SUM(D157:K157)</f>
        <v>444</v>
      </c>
    </row>
    <row r="158" spans="1:12" ht="16.5" thickBot="1" x14ac:dyDescent="0.3">
      <c r="A158" s="227" t="s">
        <v>43</v>
      </c>
      <c r="B158" s="228"/>
      <c r="C158" s="48">
        <v>22</v>
      </c>
      <c r="D158" s="32">
        <f>D128+D129+D130+D131+D132+D133+D134+D135+D136+D137+D138+D139+D140+D141+D142+D143+D144+D145+D146+D147+D148+D149+D150+D151+D152</f>
        <v>269</v>
      </c>
      <c r="E158" s="33">
        <f>E128+E129+E130+E131+E132+E133+E134+E135+E136+E137+E138+E139+E140+E141+E142+E143+E144+E145+E146+E147+E148+E149+E150+E151+E152</f>
        <v>6</v>
      </c>
      <c r="F158" s="32">
        <f>SUM(F128:F152)</f>
        <v>150</v>
      </c>
      <c r="G158" s="33">
        <f>G128+G129+G130+G131+G132+G133+G134+G135+G136+G137+G138+G139+G140+G141+G142+G143+G144+G145+G146+G147+G148+G149+G150+G151+G152</f>
        <v>4</v>
      </c>
      <c r="H158" s="32">
        <f>H128+H129+H130+H131+H132+H133+H134+H135+H136+H137+H138+H139+H140+H141+H142+H143+H144+H145+H146+H147+H148+H149+H150+H151+H152</f>
        <v>14</v>
      </c>
      <c r="I158" s="33">
        <f>I128+I129+I130+I131+I132+I133+I134+I135+I136+I137+I138+I139+I140+I141+I142+I143+I144+I145+I146+I147+I148+I149+I150+I151+I152</f>
        <v>0</v>
      </c>
      <c r="J158" s="32">
        <f>J128+J129+J130+J131+J132+J133+J134+J135+J136+J137+J138+J139+J140+J141+J142+J143+J144+J145+J146+J147+J148+J149+J150+J151+J152</f>
        <v>0</v>
      </c>
      <c r="K158" s="33">
        <f>K128+K129+K130+K131+K132+K133+K134+K135+K136+K137+K138+K139+K140+K141+K142+K143+K144+K145+K146+K147+K148+K149+K150+K151+K152</f>
        <v>0</v>
      </c>
      <c r="L158" s="58">
        <f>D158+F158+H158+E158+G158+I158+J158+K158</f>
        <v>443</v>
      </c>
    </row>
    <row r="160" spans="1:12" ht="15.75" x14ac:dyDescent="0.25">
      <c r="D160" s="133"/>
      <c r="E160" s="133"/>
      <c r="F160" s="133"/>
      <c r="G160" s="133"/>
      <c r="H160" s="133"/>
      <c r="I160" s="133"/>
      <c r="J160" s="133"/>
      <c r="K160" s="133"/>
      <c r="L160" s="133"/>
    </row>
    <row r="161" spans="1:13" x14ac:dyDescent="0.25">
      <c r="B161" s="2" t="s">
        <v>70</v>
      </c>
      <c r="C161" s="2"/>
      <c r="D161" s="2"/>
      <c r="E161" s="2"/>
    </row>
    <row r="162" spans="1:13" ht="15.75" thickBot="1" x14ac:dyDescent="0.3">
      <c r="A162" s="233" t="s">
        <v>48</v>
      </c>
      <c r="B162" s="211"/>
    </row>
    <row r="163" spans="1:13" ht="12.75" customHeight="1" x14ac:dyDescent="0.25">
      <c r="A163" s="212" t="s">
        <v>2</v>
      </c>
      <c r="B163" s="212" t="s">
        <v>3</v>
      </c>
      <c r="C163" s="212" t="s">
        <v>4</v>
      </c>
      <c r="D163" s="215" t="s">
        <v>5</v>
      </c>
      <c r="E163" s="216"/>
      <c r="F163" s="216"/>
      <c r="G163" s="216"/>
      <c r="H163" s="216"/>
      <c r="I163" s="216"/>
      <c r="J163" s="216"/>
      <c r="K163" s="217"/>
      <c r="L163" s="218" t="s">
        <v>6</v>
      </c>
    </row>
    <row r="164" spans="1:13" ht="24" customHeight="1" x14ac:dyDescent="0.25">
      <c r="A164" s="213"/>
      <c r="B164" s="213"/>
      <c r="C164" s="213"/>
      <c r="D164" s="221" t="s">
        <v>7</v>
      </c>
      <c r="E164" s="222"/>
      <c r="F164" s="222" t="s">
        <v>8</v>
      </c>
      <c r="G164" s="222"/>
      <c r="H164" s="222" t="s">
        <v>9</v>
      </c>
      <c r="I164" s="222"/>
      <c r="J164" s="222" t="s">
        <v>10</v>
      </c>
      <c r="K164" s="222"/>
      <c r="L164" s="219"/>
    </row>
    <row r="165" spans="1:13" ht="13.5" customHeight="1" thickBot="1" x14ac:dyDescent="0.3">
      <c r="A165" s="213"/>
      <c r="B165" s="213"/>
      <c r="C165" s="213"/>
      <c r="D165" s="223">
        <v>1</v>
      </c>
      <c r="E165" s="224"/>
      <c r="F165" s="224">
        <v>2</v>
      </c>
      <c r="G165" s="224"/>
      <c r="H165" s="224">
        <v>3</v>
      </c>
      <c r="I165" s="224"/>
      <c r="J165" s="224">
        <v>4</v>
      </c>
      <c r="K165" s="224"/>
      <c r="L165" s="220"/>
    </row>
    <row r="166" spans="1:13" ht="15.75" thickBot="1" x14ac:dyDescent="0.3">
      <c r="A166" s="214"/>
      <c r="B166" s="214"/>
      <c r="C166" s="214"/>
      <c r="D166" s="4" t="s">
        <v>11</v>
      </c>
      <c r="E166" s="5" t="s">
        <v>12</v>
      </c>
      <c r="F166" s="5" t="s">
        <v>11</v>
      </c>
      <c r="G166" s="5" t="s">
        <v>12</v>
      </c>
      <c r="H166" s="5" t="s">
        <v>11</v>
      </c>
      <c r="I166" s="5" t="s">
        <v>12</v>
      </c>
      <c r="J166" s="5" t="s">
        <v>11</v>
      </c>
      <c r="K166" s="5" t="s">
        <v>12</v>
      </c>
      <c r="L166" s="6"/>
    </row>
    <row r="167" spans="1:13" ht="15.75" x14ac:dyDescent="0.25">
      <c r="A167" s="7">
        <v>1</v>
      </c>
      <c r="B167" s="8" t="s">
        <v>13</v>
      </c>
      <c r="C167" s="9">
        <v>22</v>
      </c>
      <c r="D167" s="59">
        <f t="shared" ref="D167:D195" si="10">D9+D49+D89+D128</f>
        <v>24</v>
      </c>
      <c r="E167" s="59">
        <f t="shared" ref="E167:K167" si="11">E9+E49+E89+E128</f>
        <v>0</v>
      </c>
      <c r="F167" s="59">
        <f t="shared" ref="F167:K196" si="12">F9+F49+F89+F128</f>
        <v>18</v>
      </c>
      <c r="G167" s="59">
        <f t="shared" si="11"/>
        <v>0</v>
      </c>
      <c r="H167" s="59">
        <f t="shared" si="11"/>
        <v>0</v>
      </c>
      <c r="I167" s="59">
        <f t="shared" si="11"/>
        <v>0</v>
      </c>
      <c r="J167" s="59">
        <f t="shared" si="11"/>
        <v>0</v>
      </c>
      <c r="K167" s="59">
        <f t="shared" si="11"/>
        <v>0</v>
      </c>
      <c r="L167" s="60">
        <f t="shared" ref="L167:L195" si="13">D167+F167+H167</f>
        <v>42</v>
      </c>
      <c r="M167" s="61">
        <f t="shared" ref="M167:M196" si="14">L9+L49+L89+L128</f>
        <v>42</v>
      </c>
    </row>
    <row r="168" spans="1:13" ht="15.75" x14ac:dyDescent="0.25">
      <c r="A168" s="7">
        <v>2</v>
      </c>
      <c r="B168" s="8" t="s">
        <v>14</v>
      </c>
      <c r="C168" s="9">
        <v>22</v>
      </c>
      <c r="D168" s="59">
        <f t="shared" si="10"/>
        <v>36</v>
      </c>
      <c r="E168" s="59">
        <f t="shared" ref="E168:E196" si="15">E10+E50+E90+E129</f>
        <v>0</v>
      </c>
      <c r="F168" s="59">
        <f t="shared" si="12"/>
        <v>23</v>
      </c>
      <c r="G168" s="59">
        <f t="shared" ref="G168:K177" si="16">G10+G50+G90+G129</f>
        <v>0</v>
      </c>
      <c r="H168" s="59">
        <f t="shared" si="16"/>
        <v>1</v>
      </c>
      <c r="I168" s="59">
        <f t="shared" si="16"/>
        <v>0</v>
      </c>
      <c r="J168" s="59">
        <f t="shared" si="16"/>
        <v>0</v>
      </c>
      <c r="K168" s="59">
        <f t="shared" si="16"/>
        <v>0</v>
      </c>
      <c r="L168" s="60">
        <f t="shared" si="13"/>
        <v>60</v>
      </c>
      <c r="M168" s="62">
        <f t="shared" si="14"/>
        <v>60</v>
      </c>
    </row>
    <row r="169" spans="1:13" ht="15.75" x14ac:dyDescent="0.25">
      <c r="A169" s="7">
        <v>3</v>
      </c>
      <c r="B169" s="8" t="s">
        <v>15</v>
      </c>
      <c r="C169" s="9">
        <v>22</v>
      </c>
      <c r="D169" s="59">
        <f t="shared" si="10"/>
        <v>158</v>
      </c>
      <c r="E169" s="59">
        <f t="shared" si="15"/>
        <v>3</v>
      </c>
      <c r="F169" s="59">
        <f t="shared" si="12"/>
        <v>76</v>
      </c>
      <c r="G169" s="59">
        <f t="shared" si="16"/>
        <v>0</v>
      </c>
      <c r="H169" s="59">
        <f t="shared" si="16"/>
        <v>5</v>
      </c>
      <c r="I169" s="59">
        <f t="shared" si="16"/>
        <v>0</v>
      </c>
      <c r="J169" s="59">
        <f t="shared" si="16"/>
        <v>0</v>
      </c>
      <c r="K169" s="59">
        <f t="shared" si="16"/>
        <v>0</v>
      </c>
      <c r="L169" s="60">
        <f t="shared" si="13"/>
        <v>239</v>
      </c>
      <c r="M169" s="62">
        <f t="shared" si="14"/>
        <v>242</v>
      </c>
    </row>
    <row r="170" spans="1:13" ht="15.75" x14ac:dyDescent="0.25">
      <c r="A170" s="7">
        <v>4</v>
      </c>
      <c r="B170" s="17" t="s">
        <v>16</v>
      </c>
      <c r="C170" s="9">
        <v>22</v>
      </c>
      <c r="D170" s="59">
        <f t="shared" si="10"/>
        <v>21</v>
      </c>
      <c r="E170" s="59">
        <f t="shared" si="15"/>
        <v>0</v>
      </c>
      <c r="F170" s="59">
        <f t="shared" si="12"/>
        <v>21</v>
      </c>
      <c r="G170" s="59">
        <f t="shared" si="16"/>
        <v>0</v>
      </c>
      <c r="H170" s="59">
        <f t="shared" si="16"/>
        <v>0</v>
      </c>
      <c r="I170" s="59">
        <f t="shared" si="16"/>
        <v>0</v>
      </c>
      <c r="J170" s="59">
        <f t="shared" si="16"/>
        <v>0</v>
      </c>
      <c r="K170" s="59">
        <f t="shared" si="16"/>
        <v>0</v>
      </c>
      <c r="L170" s="60">
        <f t="shared" si="13"/>
        <v>42</v>
      </c>
      <c r="M170" s="62">
        <f t="shared" si="14"/>
        <v>42</v>
      </c>
    </row>
    <row r="171" spans="1:13" ht="15.75" x14ac:dyDescent="0.25">
      <c r="A171" s="7">
        <v>5</v>
      </c>
      <c r="B171" s="8" t="s">
        <v>17</v>
      </c>
      <c r="C171" s="9">
        <v>22</v>
      </c>
      <c r="D171" s="59">
        <f t="shared" si="10"/>
        <v>32</v>
      </c>
      <c r="E171" s="59">
        <f t="shared" si="15"/>
        <v>0</v>
      </c>
      <c r="F171" s="59">
        <f t="shared" si="12"/>
        <v>14</v>
      </c>
      <c r="G171" s="59">
        <f t="shared" si="16"/>
        <v>0</v>
      </c>
      <c r="H171" s="59">
        <f t="shared" si="16"/>
        <v>0</v>
      </c>
      <c r="I171" s="59">
        <f t="shared" si="16"/>
        <v>0</v>
      </c>
      <c r="J171" s="59">
        <f t="shared" si="16"/>
        <v>0</v>
      </c>
      <c r="K171" s="59">
        <f t="shared" si="16"/>
        <v>0</v>
      </c>
      <c r="L171" s="60">
        <f t="shared" si="13"/>
        <v>46</v>
      </c>
      <c r="M171" s="62">
        <f t="shared" si="14"/>
        <v>46</v>
      </c>
    </row>
    <row r="172" spans="1:13" ht="15.75" x14ac:dyDescent="0.25">
      <c r="A172" s="7">
        <v>6</v>
      </c>
      <c r="B172" s="8" t="s">
        <v>18</v>
      </c>
      <c r="C172" s="9">
        <v>22</v>
      </c>
      <c r="D172" s="59">
        <f t="shared" si="10"/>
        <v>37</v>
      </c>
      <c r="E172" s="59">
        <f t="shared" si="15"/>
        <v>1</v>
      </c>
      <c r="F172" s="59">
        <f t="shared" si="12"/>
        <v>28</v>
      </c>
      <c r="G172" s="59">
        <f t="shared" si="16"/>
        <v>0</v>
      </c>
      <c r="H172" s="59">
        <f t="shared" si="16"/>
        <v>1</v>
      </c>
      <c r="I172" s="59">
        <f t="shared" si="16"/>
        <v>0</v>
      </c>
      <c r="J172" s="59">
        <f t="shared" si="16"/>
        <v>0</v>
      </c>
      <c r="K172" s="59">
        <f t="shared" si="16"/>
        <v>0</v>
      </c>
      <c r="L172" s="60">
        <f t="shared" si="13"/>
        <v>66</v>
      </c>
      <c r="M172" s="62">
        <f t="shared" si="14"/>
        <v>67</v>
      </c>
    </row>
    <row r="173" spans="1:13" ht="15.75" x14ac:dyDescent="0.25">
      <c r="A173" s="7">
        <v>7</v>
      </c>
      <c r="B173" s="8" t="s">
        <v>19</v>
      </c>
      <c r="C173" s="9">
        <v>22</v>
      </c>
      <c r="D173" s="59">
        <f t="shared" si="10"/>
        <v>43</v>
      </c>
      <c r="E173" s="59">
        <f t="shared" si="15"/>
        <v>0</v>
      </c>
      <c r="F173" s="59">
        <f t="shared" si="12"/>
        <v>29</v>
      </c>
      <c r="G173" s="59">
        <f t="shared" si="16"/>
        <v>0</v>
      </c>
      <c r="H173" s="59">
        <f t="shared" si="16"/>
        <v>0</v>
      </c>
      <c r="I173" s="59">
        <f t="shared" si="16"/>
        <v>0</v>
      </c>
      <c r="J173" s="59">
        <f t="shared" si="16"/>
        <v>0</v>
      </c>
      <c r="K173" s="59">
        <f t="shared" si="16"/>
        <v>0</v>
      </c>
      <c r="L173" s="60">
        <f t="shared" si="13"/>
        <v>72</v>
      </c>
      <c r="M173" s="62">
        <f t="shared" si="14"/>
        <v>72</v>
      </c>
    </row>
    <row r="174" spans="1:13" ht="15.75" x14ac:dyDescent="0.25">
      <c r="A174" s="7">
        <v>8</v>
      </c>
      <c r="B174" s="8" t="s">
        <v>20</v>
      </c>
      <c r="C174" s="9">
        <v>22</v>
      </c>
      <c r="D174" s="59">
        <f t="shared" si="10"/>
        <v>33</v>
      </c>
      <c r="E174" s="59">
        <f t="shared" si="15"/>
        <v>0</v>
      </c>
      <c r="F174" s="59">
        <f t="shared" si="12"/>
        <v>15</v>
      </c>
      <c r="G174" s="59">
        <f t="shared" si="16"/>
        <v>0</v>
      </c>
      <c r="H174" s="59">
        <f t="shared" si="16"/>
        <v>2</v>
      </c>
      <c r="I174" s="59">
        <f t="shared" si="16"/>
        <v>0</v>
      </c>
      <c r="J174" s="59">
        <f t="shared" si="16"/>
        <v>0</v>
      </c>
      <c r="K174" s="59">
        <f t="shared" si="16"/>
        <v>0</v>
      </c>
      <c r="L174" s="60">
        <f t="shared" si="13"/>
        <v>50</v>
      </c>
      <c r="M174" s="62">
        <f t="shared" si="14"/>
        <v>50</v>
      </c>
    </row>
    <row r="175" spans="1:13" ht="15.75" x14ac:dyDescent="0.25">
      <c r="A175" s="7">
        <v>9</v>
      </c>
      <c r="B175" s="8" t="s">
        <v>21</v>
      </c>
      <c r="C175" s="9">
        <v>22</v>
      </c>
      <c r="D175" s="59">
        <f t="shared" si="10"/>
        <v>36</v>
      </c>
      <c r="E175" s="59">
        <f t="shared" si="15"/>
        <v>0</v>
      </c>
      <c r="F175" s="59">
        <f t="shared" si="12"/>
        <v>19</v>
      </c>
      <c r="G175" s="59">
        <f t="shared" si="16"/>
        <v>1</v>
      </c>
      <c r="H175" s="59">
        <f t="shared" si="16"/>
        <v>6</v>
      </c>
      <c r="I175" s="59">
        <f t="shared" si="16"/>
        <v>0</v>
      </c>
      <c r="J175" s="59">
        <f t="shared" si="16"/>
        <v>0</v>
      </c>
      <c r="K175" s="59">
        <f t="shared" si="16"/>
        <v>0</v>
      </c>
      <c r="L175" s="60">
        <f t="shared" si="13"/>
        <v>61</v>
      </c>
      <c r="M175" s="62">
        <f t="shared" si="14"/>
        <v>62</v>
      </c>
    </row>
    <row r="176" spans="1:13" ht="15.75" x14ac:dyDescent="0.25">
      <c r="A176" s="7">
        <v>10</v>
      </c>
      <c r="B176" s="8" t="s">
        <v>22</v>
      </c>
      <c r="C176" s="9">
        <v>22</v>
      </c>
      <c r="D176" s="59">
        <f t="shared" si="10"/>
        <v>36</v>
      </c>
      <c r="E176" s="59">
        <f t="shared" si="15"/>
        <v>0</v>
      </c>
      <c r="F176" s="59">
        <f t="shared" si="12"/>
        <v>21</v>
      </c>
      <c r="G176" s="59">
        <f t="shared" si="16"/>
        <v>1</v>
      </c>
      <c r="H176" s="59">
        <f t="shared" si="16"/>
        <v>3</v>
      </c>
      <c r="I176" s="59">
        <f t="shared" si="16"/>
        <v>0</v>
      </c>
      <c r="J176" s="59">
        <f t="shared" si="16"/>
        <v>0</v>
      </c>
      <c r="K176" s="59">
        <f t="shared" si="16"/>
        <v>0</v>
      </c>
      <c r="L176" s="60">
        <f t="shared" si="13"/>
        <v>60</v>
      </c>
      <c r="M176" s="62">
        <f t="shared" si="14"/>
        <v>61</v>
      </c>
    </row>
    <row r="177" spans="1:13" ht="15.75" x14ac:dyDescent="0.25">
      <c r="A177" s="7">
        <v>11</v>
      </c>
      <c r="B177" s="8" t="s">
        <v>23</v>
      </c>
      <c r="C177" s="9">
        <v>22</v>
      </c>
      <c r="D177" s="59">
        <f t="shared" si="10"/>
        <v>0</v>
      </c>
      <c r="E177" s="59">
        <f t="shared" si="15"/>
        <v>0</v>
      </c>
      <c r="F177" s="59">
        <f t="shared" si="12"/>
        <v>0</v>
      </c>
      <c r="G177" s="59">
        <f t="shared" si="16"/>
        <v>0</v>
      </c>
      <c r="H177" s="59">
        <f t="shared" si="16"/>
        <v>0</v>
      </c>
      <c r="I177" s="59">
        <f t="shared" si="16"/>
        <v>0</v>
      </c>
      <c r="J177" s="59">
        <f t="shared" si="16"/>
        <v>0</v>
      </c>
      <c r="K177" s="59">
        <f t="shared" si="16"/>
        <v>0</v>
      </c>
      <c r="L177" s="60">
        <f t="shared" si="13"/>
        <v>0</v>
      </c>
      <c r="M177" s="62">
        <f t="shared" si="14"/>
        <v>0</v>
      </c>
    </row>
    <row r="178" spans="1:13" ht="15.75" x14ac:dyDescent="0.25">
      <c r="A178" s="7">
        <v>12</v>
      </c>
      <c r="B178" s="8" t="s">
        <v>24</v>
      </c>
      <c r="C178" s="9">
        <v>22</v>
      </c>
      <c r="D178" s="59">
        <f t="shared" si="10"/>
        <v>48</v>
      </c>
      <c r="E178" s="59">
        <f t="shared" si="15"/>
        <v>2</v>
      </c>
      <c r="F178" s="59">
        <f t="shared" si="12"/>
        <v>28</v>
      </c>
      <c r="G178" s="59">
        <f t="shared" ref="G178:K187" si="17">G20+G60+G100+G139</f>
        <v>0</v>
      </c>
      <c r="H178" s="59">
        <f t="shared" si="17"/>
        <v>1</v>
      </c>
      <c r="I178" s="59">
        <f t="shared" si="17"/>
        <v>0</v>
      </c>
      <c r="J178" s="59">
        <f t="shared" si="17"/>
        <v>0</v>
      </c>
      <c r="K178" s="59">
        <f t="shared" si="17"/>
        <v>0</v>
      </c>
      <c r="L178" s="60">
        <f t="shared" si="13"/>
        <v>77</v>
      </c>
      <c r="M178" s="62">
        <f t="shared" si="14"/>
        <v>79</v>
      </c>
    </row>
    <row r="179" spans="1:13" ht="15.75" x14ac:dyDescent="0.25">
      <c r="A179" s="7">
        <v>13</v>
      </c>
      <c r="B179" s="8" t="s">
        <v>25</v>
      </c>
      <c r="C179" s="9">
        <v>22</v>
      </c>
      <c r="D179" s="59">
        <f t="shared" si="10"/>
        <v>49</v>
      </c>
      <c r="E179" s="59">
        <f t="shared" si="15"/>
        <v>0</v>
      </c>
      <c r="F179" s="59">
        <f t="shared" si="12"/>
        <v>21</v>
      </c>
      <c r="G179" s="59">
        <f t="shared" si="17"/>
        <v>1</v>
      </c>
      <c r="H179" s="59">
        <f t="shared" si="17"/>
        <v>5</v>
      </c>
      <c r="I179" s="59">
        <f t="shared" si="17"/>
        <v>0</v>
      </c>
      <c r="J179" s="59">
        <f t="shared" si="17"/>
        <v>0</v>
      </c>
      <c r="K179" s="59">
        <f t="shared" si="17"/>
        <v>0</v>
      </c>
      <c r="L179" s="60">
        <f t="shared" si="13"/>
        <v>75</v>
      </c>
      <c r="M179" s="62">
        <f t="shared" si="14"/>
        <v>76</v>
      </c>
    </row>
    <row r="180" spans="1:13" ht="15.75" x14ac:dyDescent="0.25">
      <c r="A180" s="7">
        <v>14</v>
      </c>
      <c r="B180" s="8" t="s">
        <v>26</v>
      </c>
      <c r="C180" s="9">
        <v>22</v>
      </c>
      <c r="D180" s="59">
        <f t="shared" si="10"/>
        <v>127</v>
      </c>
      <c r="E180" s="59">
        <f t="shared" si="15"/>
        <v>4</v>
      </c>
      <c r="F180" s="59">
        <f t="shared" si="12"/>
        <v>57</v>
      </c>
      <c r="G180" s="59">
        <f t="shared" si="17"/>
        <v>1</v>
      </c>
      <c r="H180" s="59">
        <f t="shared" si="17"/>
        <v>2</v>
      </c>
      <c r="I180" s="59">
        <f t="shared" si="17"/>
        <v>0</v>
      </c>
      <c r="J180" s="59">
        <f t="shared" si="17"/>
        <v>0</v>
      </c>
      <c r="K180" s="59">
        <f t="shared" si="17"/>
        <v>0</v>
      </c>
      <c r="L180" s="60">
        <f t="shared" si="13"/>
        <v>186</v>
      </c>
      <c r="M180" s="62">
        <f t="shared" si="14"/>
        <v>191</v>
      </c>
    </row>
    <row r="181" spans="1:13" ht="15.75" x14ac:dyDescent="0.25">
      <c r="A181" s="7">
        <v>15</v>
      </c>
      <c r="B181" s="8" t="s">
        <v>27</v>
      </c>
      <c r="C181" s="9">
        <v>22</v>
      </c>
      <c r="D181" s="59">
        <f t="shared" si="10"/>
        <v>69</v>
      </c>
      <c r="E181" s="59">
        <f t="shared" si="15"/>
        <v>0</v>
      </c>
      <c r="F181" s="59">
        <f t="shared" si="12"/>
        <v>41</v>
      </c>
      <c r="G181" s="59">
        <f t="shared" si="17"/>
        <v>0</v>
      </c>
      <c r="H181" s="59">
        <f t="shared" si="17"/>
        <v>1</v>
      </c>
      <c r="I181" s="59">
        <f t="shared" si="17"/>
        <v>0</v>
      </c>
      <c r="J181" s="59">
        <f t="shared" si="17"/>
        <v>0</v>
      </c>
      <c r="K181" s="59">
        <f t="shared" si="17"/>
        <v>0</v>
      </c>
      <c r="L181" s="60">
        <f t="shared" si="13"/>
        <v>111</v>
      </c>
      <c r="M181" s="62">
        <f t="shared" si="14"/>
        <v>111</v>
      </c>
    </row>
    <row r="182" spans="1:13" ht="15.75" x14ac:dyDescent="0.25">
      <c r="A182" s="7">
        <v>16</v>
      </c>
      <c r="B182" s="8" t="s">
        <v>28</v>
      </c>
      <c r="C182" s="9">
        <v>22</v>
      </c>
      <c r="D182" s="59">
        <f t="shared" si="10"/>
        <v>24</v>
      </c>
      <c r="E182" s="59">
        <f t="shared" si="15"/>
        <v>0</v>
      </c>
      <c r="F182" s="59">
        <f t="shared" si="12"/>
        <v>10</v>
      </c>
      <c r="G182" s="59">
        <f t="shared" si="17"/>
        <v>1</v>
      </c>
      <c r="H182" s="59">
        <f t="shared" si="17"/>
        <v>0</v>
      </c>
      <c r="I182" s="59">
        <f t="shared" si="17"/>
        <v>0</v>
      </c>
      <c r="J182" s="59">
        <f t="shared" si="17"/>
        <v>0</v>
      </c>
      <c r="K182" s="59">
        <f t="shared" si="17"/>
        <v>0</v>
      </c>
      <c r="L182" s="60">
        <f t="shared" si="13"/>
        <v>34</v>
      </c>
      <c r="M182" s="62">
        <f t="shared" si="14"/>
        <v>35</v>
      </c>
    </row>
    <row r="183" spans="1:13" ht="15.75" x14ac:dyDescent="0.25">
      <c r="A183" s="7">
        <v>17</v>
      </c>
      <c r="B183" s="8" t="s">
        <v>29</v>
      </c>
      <c r="C183" s="9">
        <v>22</v>
      </c>
      <c r="D183" s="59">
        <f t="shared" si="10"/>
        <v>34</v>
      </c>
      <c r="E183" s="59">
        <f t="shared" si="15"/>
        <v>0</v>
      </c>
      <c r="F183" s="59">
        <f t="shared" si="12"/>
        <v>24</v>
      </c>
      <c r="G183" s="59">
        <f t="shared" si="17"/>
        <v>0</v>
      </c>
      <c r="H183" s="59">
        <f t="shared" si="17"/>
        <v>0</v>
      </c>
      <c r="I183" s="59">
        <f t="shared" si="17"/>
        <v>0</v>
      </c>
      <c r="J183" s="59">
        <f t="shared" si="17"/>
        <v>0</v>
      </c>
      <c r="K183" s="59">
        <f t="shared" si="17"/>
        <v>0</v>
      </c>
      <c r="L183" s="60">
        <f t="shared" si="13"/>
        <v>58</v>
      </c>
      <c r="M183" s="62">
        <f t="shared" si="14"/>
        <v>58</v>
      </c>
    </row>
    <row r="184" spans="1:13" ht="15.75" x14ac:dyDescent="0.25">
      <c r="A184" s="7">
        <v>18</v>
      </c>
      <c r="B184" s="8" t="s">
        <v>30</v>
      </c>
      <c r="C184" s="9">
        <v>22</v>
      </c>
      <c r="D184" s="59">
        <f t="shared" si="10"/>
        <v>10</v>
      </c>
      <c r="E184" s="59">
        <f t="shared" si="15"/>
        <v>0</v>
      </c>
      <c r="F184" s="59">
        <f t="shared" si="12"/>
        <v>6</v>
      </c>
      <c r="G184" s="59">
        <f t="shared" si="17"/>
        <v>0</v>
      </c>
      <c r="H184" s="59">
        <f t="shared" si="17"/>
        <v>1</v>
      </c>
      <c r="I184" s="59">
        <f t="shared" si="17"/>
        <v>0</v>
      </c>
      <c r="J184" s="59">
        <f t="shared" si="17"/>
        <v>0</v>
      </c>
      <c r="K184" s="59">
        <f t="shared" si="17"/>
        <v>0</v>
      </c>
      <c r="L184" s="60">
        <f t="shared" si="13"/>
        <v>17</v>
      </c>
      <c r="M184" s="62">
        <f t="shared" si="14"/>
        <v>17</v>
      </c>
    </row>
    <row r="185" spans="1:13" ht="15.75" x14ac:dyDescent="0.25">
      <c r="A185" s="7">
        <v>19</v>
      </c>
      <c r="B185" s="8" t="s">
        <v>31</v>
      </c>
      <c r="C185" s="9">
        <v>22</v>
      </c>
      <c r="D185" s="59">
        <f t="shared" si="10"/>
        <v>83</v>
      </c>
      <c r="E185" s="59">
        <f t="shared" si="15"/>
        <v>1</v>
      </c>
      <c r="F185" s="59">
        <f t="shared" si="12"/>
        <v>39</v>
      </c>
      <c r="G185" s="59">
        <f t="shared" si="17"/>
        <v>0</v>
      </c>
      <c r="H185" s="59">
        <f t="shared" si="17"/>
        <v>3</v>
      </c>
      <c r="I185" s="59">
        <f t="shared" si="17"/>
        <v>0</v>
      </c>
      <c r="J185" s="59">
        <f t="shared" si="17"/>
        <v>0</v>
      </c>
      <c r="K185" s="59">
        <f t="shared" si="17"/>
        <v>0</v>
      </c>
      <c r="L185" s="60">
        <f t="shared" si="13"/>
        <v>125</v>
      </c>
      <c r="M185" s="62">
        <f t="shared" si="14"/>
        <v>126</v>
      </c>
    </row>
    <row r="186" spans="1:13" ht="15.75" x14ac:dyDescent="0.25">
      <c r="A186" s="7">
        <v>20</v>
      </c>
      <c r="B186" s="8" t="s">
        <v>32</v>
      </c>
      <c r="C186" s="9">
        <v>22</v>
      </c>
      <c r="D186" s="59">
        <f t="shared" si="10"/>
        <v>30</v>
      </c>
      <c r="E186" s="59">
        <f t="shared" si="15"/>
        <v>0</v>
      </c>
      <c r="F186" s="59">
        <f t="shared" si="12"/>
        <v>22</v>
      </c>
      <c r="G186" s="59">
        <f t="shared" si="17"/>
        <v>1</v>
      </c>
      <c r="H186" s="59">
        <f t="shared" si="17"/>
        <v>0</v>
      </c>
      <c r="I186" s="59">
        <f t="shared" si="17"/>
        <v>0</v>
      </c>
      <c r="J186" s="59">
        <f t="shared" si="17"/>
        <v>0</v>
      </c>
      <c r="K186" s="59">
        <f t="shared" si="17"/>
        <v>0</v>
      </c>
      <c r="L186" s="60">
        <f t="shared" si="13"/>
        <v>52</v>
      </c>
      <c r="M186" s="62">
        <f t="shared" si="14"/>
        <v>53</v>
      </c>
    </row>
    <row r="187" spans="1:13" ht="15.75" x14ac:dyDescent="0.25">
      <c r="A187" s="7">
        <v>21</v>
      </c>
      <c r="B187" s="8" t="s">
        <v>33</v>
      </c>
      <c r="C187" s="9">
        <v>22</v>
      </c>
      <c r="D187" s="59">
        <f t="shared" si="10"/>
        <v>33</v>
      </c>
      <c r="E187" s="59">
        <f t="shared" si="15"/>
        <v>0</v>
      </c>
      <c r="F187" s="59">
        <f t="shared" si="12"/>
        <v>15</v>
      </c>
      <c r="G187" s="59">
        <f t="shared" si="17"/>
        <v>0</v>
      </c>
      <c r="H187" s="59">
        <f t="shared" si="17"/>
        <v>5</v>
      </c>
      <c r="I187" s="59">
        <f t="shared" si="17"/>
        <v>0</v>
      </c>
      <c r="J187" s="59">
        <f t="shared" si="17"/>
        <v>0</v>
      </c>
      <c r="K187" s="59">
        <f t="shared" si="17"/>
        <v>0</v>
      </c>
      <c r="L187" s="60">
        <f t="shared" si="13"/>
        <v>53</v>
      </c>
      <c r="M187" s="62">
        <f t="shared" si="14"/>
        <v>53</v>
      </c>
    </row>
    <row r="188" spans="1:13" ht="15.75" x14ac:dyDescent="0.25">
      <c r="A188" s="7">
        <v>22</v>
      </c>
      <c r="B188" s="8" t="s">
        <v>34</v>
      </c>
      <c r="C188" s="9">
        <v>22</v>
      </c>
      <c r="D188" s="59">
        <f t="shared" si="10"/>
        <v>27</v>
      </c>
      <c r="E188" s="59">
        <f t="shared" si="15"/>
        <v>2</v>
      </c>
      <c r="F188" s="59">
        <f t="shared" si="12"/>
        <v>14</v>
      </c>
      <c r="G188" s="59">
        <f t="shared" ref="G188:K195" si="18">G30+G70+G110+G149</f>
        <v>0</v>
      </c>
      <c r="H188" s="59">
        <f t="shared" si="18"/>
        <v>1</v>
      </c>
      <c r="I188" s="59">
        <f t="shared" si="18"/>
        <v>0</v>
      </c>
      <c r="J188" s="59">
        <f t="shared" si="18"/>
        <v>0</v>
      </c>
      <c r="K188" s="59">
        <f t="shared" si="18"/>
        <v>0</v>
      </c>
      <c r="L188" s="60">
        <f t="shared" si="13"/>
        <v>42</v>
      </c>
      <c r="M188" s="62">
        <f t="shared" si="14"/>
        <v>44</v>
      </c>
    </row>
    <row r="189" spans="1:13" ht="15.75" x14ac:dyDescent="0.25">
      <c r="A189" s="7">
        <v>23</v>
      </c>
      <c r="B189" s="8" t="s">
        <v>35</v>
      </c>
      <c r="C189" s="9">
        <v>22</v>
      </c>
      <c r="D189" s="59">
        <f t="shared" si="10"/>
        <v>7</v>
      </c>
      <c r="E189" s="59">
        <f t="shared" si="15"/>
        <v>0</v>
      </c>
      <c r="F189" s="59">
        <f t="shared" si="12"/>
        <v>9</v>
      </c>
      <c r="G189" s="59">
        <f t="shared" si="18"/>
        <v>0</v>
      </c>
      <c r="H189" s="59">
        <f t="shared" si="18"/>
        <v>0</v>
      </c>
      <c r="I189" s="59">
        <f t="shared" si="18"/>
        <v>0</v>
      </c>
      <c r="J189" s="59">
        <f t="shared" si="18"/>
        <v>0</v>
      </c>
      <c r="K189" s="59">
        <f t="shared" si="18"/>
        <v>0</v>
      </c>
      <c r="L189" s="60">
        <f t="shared" si="13"/>
        <v>16</v>
      </c>
      <c r="M189" s="62">
        <f t="shared" si="14"/>
        <v>16</v>
      </c>
    </row>
    <row r="190" spans="1:13" ht="15.75" x14ac:dyDescent="0.25">
      <c r="A190" s="7">
        <v>24</v>
      </c>
      <c r="B190" s="8" t="s">
        <v>36</v>
      </c>
      <c r="C190" s="9">
        <v>22</v>
      </c>
      <c r="D190" s="59">
        <f t="shared" si="10"/>
        <v>25</v>
      </c>
      <c r="E190" s="59">
        <f t="shared" si="15"/>
        <v>3</v>
      </c>
      <c r="F190" s="59">
        <f t="shared" si="12"/>
        <v>12</v>
      </c>
      <c r="G190" s="59">
        <f t="shared" si="18"/>
        <v>0</v>
      </c>
      <c r="H190" s="59">
        <f t="shared" si="18"/>
        <v>2</v>
      </c>
      <c r="I190" s="59">
        <f t="shared" si="18"/>
        <v>0</v>
      </c>
      <c r="J190" s="59">
        <f t="shared" si="18"/>
        <v>0</v>
      </c>
      <c r="K190" s="59">
        <f t="shared" si="18"/>
        <v>0</v>
      </c>
      <c r="L190" s="60">
        <f t="shared" si="13"/>
        <v>39</v>
      </c>
      <c r="M190" s="62">
        <f t="shared" si="14"/>
        <v>42</v>
      </c>
    </row>
    <row r="191" spans="1:13" ht="15.75" x14ac:dyDescent="0.25">
      <c r="A191" s="7">
        <v>25</v>
      </c>
      <c r="B191" s="18" t="s">
        <v>37</v>
      </c>
      <c r="C191" s="19">
        <v>22</v>
      </c>
      <c r="D191" s="59">
        <f t="shared" si="10"/>
        <v>67</v>
      </c>
      <c r="E191" s="59">
        <f t="shared" si="15"/>
        <v>2</v>
      </c>
      <c r="F191" s="59">
        <f t="shared" si="12"/>
        <v>17</v>
      </c>
      <c r="G191" s="59">
        <f t="shared" si="18"/>
        <v>1</v>
      </c>
      <c r="H191" s="59">
        <f t="shared" si="18"/>
        <v>0</v>
      </c>
      <c r="I191" s="59">
        <f t="shared" si="18"/>
        <v>0</v>
      </c>
      <c r="J191" s="59">
        <f t="shared" si="18"/>
        <v>0</v>
      </c>
      <c r="K191" s="59">
        <f t="shared" si="18"/>
        <v>0</v>
      </c>
      <c r="L191" s="60">
        <f t="shared" si="13"/>
        <v>84</v>
      </c>
      <c r="M191" s="62">
        <f t="shared" si="14"/>
        <v>87</v>
      </c>
    </row>
    <row r="192" spans="1:13" ht="15.75" x14ac:dyDescent="0.25">
      <c r="A192" s="7">
        <v>26</v>
      </c>
      <c r="B192" s="8" t="s">
        <v>38</v>
      </c>
      <c r="C192" s="22">
        <v>22</v>
      </c>
      <c r="D192" s="59">
        <f t="shared" si="10"/>
        <v>1</v>
      </c>
      <c r="E192" s="59">
        <f t="shared" si="15"/>
        <v>0</v>
      </c>
      <c r="F192" s="59">
        <f t="shared" si="12"/>
        <v>0</v>
      </c>
      <c r="G192" s="59">
        <f t="shared" si="18"/>
        <v>0</v>
      </c>
      <c r="H192" s="59">
        <f t="shared" si="18"/>
        <v>1</v>
      </c>
      <c r="I192" s="59">
        <f t="shared" si="18"/>
        <v>0</v>
      </c>
      <c r="J192" s="59">
        <f t="shared" si="18"/>
        <v>0</v>
      </c>
      <c r="K192" s="59">
        <f t="shared" si="18"/>
        <v>0</v>
      </c>
      <c r="L192" s="60">
        <f t="shared" si="13"/>
        <v>2</v>
      </c>
      <c r="M192" s="62">
        <f t="shared" si="14"/>
        <v>2</v>
      </c>
    </row>
    <row r="193" spans="1:13" ht="15.75" x14ac:dyDescent="0.25">
      <c r="A193" s="7">
        <v>27</v>
      </c>
      <c r="B193" s="18" t="s">
        <v>39</v>
      </c>
      <c r="C193" s="22">
        <v>22</v>
      </c>
      <c r="D193" s="59">
        <f t="shared" si="10"/>
        <v>0</v>
      </c>
      <c r="E193" s="59">
        <f t="shared" si="15"/>
        <v>0</v>
      </c>
      <c r="F193" s="59">
        <f t="shared" si="12"/>
        <v>0</v>
      </c>
      <c r="G193" s="59">
        <f t="shared" si="18"/>
        <v>0</v>
      </c>
      <c r="H193" s="59">
        <f t="shared" si="18"/>
        <v>0</v>
      </c>
      <c r="I193" s="59">
        <f t="shared" si="18"/>
        <v>0</v>
      </c>
      <c r="J193" s="59">
        <f t="shared" si="18"/>
        <v>0</v>
      </c>
      <c r="K193" s="59">
        <f t="shared" si="18"/>
        <v>0</v>
      </c>
      <c r="L193" s="60">
        <f t="shared" si="13"/>
        <v>0</v>
      </c>
      <c r="M193" s="62">
        <f t="shared" si="14"/>
        <v>0</v>
      </c>
    </row>
    <row r="194" spans="1:13" ht="15.75" x14ac:dyDescent="0.25">
      <c r="A194" s="7">
        <v>28</v>
      </c>
      <c r="B194" s="18" t="s">
        <v>40</v>
      </c>
      <c r="C194" s="22">
        <v>22</v>
      </c>
      <c r="D194" s="59">
        <f t="shared" si="10"/>
        <v>0</v>
      </c>
      <c r="E194" s="59">
        <f t="shared" si="15"/>
        <v>0</v>
      </c>
      <c r="F194" s="59">
        <f t="shared" si="12"/>
        <v>0</v>
      </c>
      <c r="G194" s="59">
        <f t="shared" si="18"/>
        <v>0</v>
      </c>
      <c r="H194" s="59">
        <f t="shared" si="18"/>
        <v>0</v>
      </c>
      <c r="I194" s="59">
        <f t="shared" si="18"/>
        <v>0</v>
      </c>
      <c r="J194" s="59">
        <f t="shared" si="18"/>
        <v>0</v>
      </c>
      <c r="K194" s="59">
        <f t="shared" si="18"/>
        <v>0</v>
      </c>
      <c r="L194" s="60">
        <f t="shared" si="13"/>
        <v>0</v>
      </c>
      <c r="M194" s="62">
        <f t="shared" si="14"/>
        <v>0</v>
      </c>
    </row>
    <row r="195" spans="1:13" ht="20.25" customHeight="1" thickBot="1" x14ac:dyDescent="0.3">
      <c r="A195" s="40">
        <v>29</v>
      </c>
      <c r="B195" s="18" t="s">
        <v>41</v>
      </c>
      <c r="C195" s="22">
        <v>22</v>
      </c>
      <c r="D195" s="59">
        <f t="shared" si="10"/>
        <v>0</v>
      </c>
      <c r="E195" s="59">
        <f t="shared" si="15"/>
        <v>0</v>
      </c>
      <c r="F195" s="59">
        <f t="shared" si="12"/>
        <v>0</v>
      </c>
      <c r="G195" s="59">
        <f t="shared" si="18"/>
        <v>0</v>
      </c>
      <c r="H195" s="59">
        <f t="shared" si="18"/>
        <v>0</v>
      </c>
      <c r="I195" s="59">
        <f t="shared" si="18"/>
        <v>0</v>
      </c>
      <c r="J195" s="59">
        <f t="shared" si="18"/>
        <v>0</v>
      </c>
      <c r="K195" s="59">
        <f t="shared" si="18"/>
        <v>0</v>
      </c>
      <c r="L195" s="60">
        <f t="shared" si="13"/>
        <v>0</v>
      </c>
      <c r="M195" s="62">
        <f t="shared" si="14"/>
        <v>0</v>
      </c>
    </row>
    <row r="196" spans="1:13" ht="15.75" x14ac:dyDescent="0.25">
      <c r="A196" s="234" t="s">
        <v>42</v>
      </c>
      <c r="B196" s="234"/>
      <c r="C196" s="63">
        <v>22</v>
      </c>
      <c r="D196" s="64">
        <f>D38+D78+D118+D157</f>
        <v>1090</v>
      </c>
      <c r="E196" s="64">
        <f t="shared" si="15"/>
        <v>18</v>
      </c>
      <c r="F196" s="64">
        <f t="shared" si="12"/>
        <v>579</v>
      </c>
      <c r="G196" s="64">
        <f t="shared" si="12"/>
        <v>7</v>
      </c>
      <c r="H196" s="64">
        <f t="shared" si="12"/>
        <v>40</v>
      </c>
      <c r="I196" s="64">
        <f t="shared" si="12"/>
        <v>0</v>
      </c>
      <c r="J196" s="64">
        <f t="shared" si="12"/>
        <v>0</v>
      </c>
      <c r="K196" s="64">
        <f t="shared" si="12"/>
        <v>0</v>
      </c>
      <c r="L196" s="67">
        <f>D196+F196+H196+E196+G196+I196+J196+K196</f>
        <v>1734</v>
      </c>
      <c r="M196" s="68">
        <f t="shared" si="14"/>
        <v>1734</v>
      </c>
    </row>
    <row r="197" spans="1:13" ht="15.75" x14ac:dyDescent="0.25">
      <c r="A197" s="234" t="s">
        <v>43</v>
      </c>
      <c r="B197" s="234"/>
      <c r="C197" s="69">
        <v>22</v>
      </c>
      <c r="D197" s="70">
        <f t="shared" ref="D197:K197" si="19">SUM(D167:D191)</f>
        <v>1089</v>
      </c>
      <c r="E197" s="120">
        <f t="shared" si="19"/>
        <v>18</v>
      </c>
      <c r="F197" s="70">
        <f t="shared" si="19"/>
        <v>579</v>
      </c>
      <c r="G197" s="120">
        <f t="shared" si="19"/>
        <v>7</v>
      </c>
      <c r="H197" s="70">
        <f t="shared" si="19"/>
        <v>39</v>
      </c>
      <c r="I197" s="120">
        <f t="shared" si="19"/>
        <v>0</v>
      </c>
      <c r="J197" s="70">
        <f t="shared" si="19"/>
        <v>0</v>
      </c>
      <c r="K197" s="120">
        <f t="shared" si="19"/>
        <v>0</v>
      </c>
      <c r="L197" s="73">
        <f>D197+F197+H197+E197+G197+I197+J197+K197</f>
        <v>1732</v>
      </c>
      <c r="M197" s="73">
        <f>SUM(M167:M191)</f>
        <v>1732</v>
      </c>
    </row>
    <row r="198" spans="1:13" ht="15" customHeight="1" x14ac:dyDescent="0.25"/>
  </sheetData>
  <protectedRanges>
    <protectedRange sqref="G9:G37 E9:E37 E49:E77 G49:G77 I49:I77 E89:E117 H49:H79 H9:H39 K49:K77 J49:J79 G89:K117 J9:J39 G128:G156 E128:E156 I128:I156 H128:H158 K128:K156 J128:J158" name="Діапазон2"/>
    <protectedRange sqref="I9:I37 G9:G37 E9:E37 E49:E77 G49:G77 I49:I77 E89:E117 G89:G117 I89:I117 K9:K37 K49:K77 K89:K117 G128:G156 E128:E156 I128:I156 K128:K156" name="Діапазон1"/>
  </protectedRanges>
  <mergeCells count="81">
    <mergeCell ref="A1:I1"/>
    <mergeCell ref="A4:B4"/>
    <mergeCell ref="A5:A8"/>
    <mergeCell ref="B5:B8"/>
    <mergeCell ref="C5:C8"/>
    <mergeCell ref="D5:K5"/>
    <mergeCell ref="L45:L47"/>
    <mergeCell ref="D46:E46"/>
    <mergeCell ref="F46:G46"/>
    <mergeCell ref="H46:I46"/>
    <mergeCell ref="J46:K46"/>
    <mergeCell ref="D47:E47"/>
    <mergeCell ref="F47:G47"/>
    <mergeCell ref="H47:I47"/>
    <mergeCell ref="J47:K47"/>
    <mergeCell ref="L5:L7"/>
    <mergeCell ref="D6:E6"/>
    <mergeCell ref="F6:G6"/>
    <mergeCell ref="H6:I6"/>
    <mergeCell ref="J6:K6"/>
    <mergeCell ref="D7:E7"/>
    <mergeCell ref="F7:G7"/>
    <mergeCell ref="H7:I7"/>
    <mergeCell ref="J7:K7"/>
    <mergeCell ref="A38:B38"/>
    <mergeCell ref="A39:B39"/>
    <mergeCell ref="A44:B44"/>
    <mergeCell ref="A45:A48"/>
    <mergeCell ref="B45:B48"/>
    <mergeCell ref="A78:B78"/>
    <mergeCell ref="C45:C48"/>
    <mergeCell ref="D45:K45"/>
    <mergeCell ref="A79:B79"/>
    <mergeCell ref="A84:B84"/>
    <mergeCell ref="A85:A88"/>
    <mergeCell ref="B85:B88"/>
    <mergeCell ref="C124:C127"/>
    <mergeCell ref="C85:C88"/>
    <mergeCell ref="A118:B118"/>
    <mergeCell ref="A119:B119"/>
    <mergeCell ref="A123:B123"/>
    <mergeCell ref="A124:A127"/>
    <mergeCell ref="B124:B127"/>
    <mergeCell ref="D85:K85"/>
    <mergeCell ref="L85:L87"/>
    <mergeCell ref="D86:E86"/>
    <mergeCell ref="F86:G86"/>
    <mergeCell ref="H86:I86"/>
    <mergeCell ref="J86:K86"/>
    <mergeCell ref="D87:E87"/>
    <mergeCell ref="F87:G87"/>
    <mergeCell ref="H87:I87"/>
    <mergeCell ref="J87:K87"/>
    <mergeCell ref="D124:K124"/>
    <mergeCell ref="L124:L126"/>
    <mergeCell ref="D125:E125"/>
    <mergeCell ref="F125:G125"/>
    <mergeCell ref="H125:I125"/>
    <mergeCell ref="J125:K125"/>
    <mergeCell ref="D126:E126"/>
    <mergeCell ref="F126:G126"/>
    <mergeCell ref="H126:I126"/>
    <mergeCell ref="J126:K126"/>
    <mergeCell ref="A157:B157"/>
    <mergeCell ref="A158:B158"/>
    <mergeCell ref="A162:B162"/>
    <mergeCell ref="A163:A166"/>
    <mergeCell ref="B163:B166"/>
    <mergeCell ref="A196:B196"/>
    <mergeCell ref="A197:B197"/>
    <mergeCell ref="D163:K163"/>
    <mergeCell ref="L163:L165"/>
    <mergeCell ref="D164:E164"/>
    <mergeCell ref="F164:G164"/>
    <mergeCell ref="H164:I164"/>
    <mergeCell ref="J164:K164"/>
    <mergeCell ref="D165:E165"/>
    <mergeCell ref="F165:G165"/>
    <mergeCell ref="H165:I165"/>
    <mergeCell ref="J165:K165"/>
    <mergeCell ref="C163:C166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21D3C5-896B-4EDF-8872-EC53B33ED197}">
  <dimension ref="A1:Q197"/>
  <sheetViews>
    <sheetView topLeftCell="A154" zoomScale="78" zoomScaleNormal="78" workbookViewId="0">
      <selection activeCell="O164" sqref="O164"/>
    </sheetView>
  </sheetViews>
  <sheetFormatPr defaultRowHeight="15" x14ac:dyDescent="0.25"/>
  <cols>
    <col min="1" max="1" width="5.28515625" customWidth="1"/>
    <col min="2" max="2" width="24" customWidth="1"/>
    <col min="4" max="4" width="11" customWidth="1"/>
    <col min="6" max="6" width="10.5703125" customWidth="1"/>
    <col min="8" max="8" width="10.42578125" customWidth="1"/>
    <col min="10" max="10" width="10.42578125" customWidth="1"/>
    <col min="257" max="257" width="5.28515625" customWidth="1"/>
    <col min="258" max="258" width="24" customWidth="1"/>
    <col min="260" max="260" width="11" customWidth="1"/>
    <col min="262" max="262" width="10.5703125" customWidth="1"/>
    <col min="264" max="264" width="10.42578125" customWidth="1"/>
    <col min="266" max="266" width="10.42578125" customWidth="1"/>
    <col min="513" max="513" width="5.28515625" customWidth="1"/>
    <col min="514" max="514" width="24" customWidth="1"/>
    <col min="516" max="516" width="11" customWidth="1"/>
    <col min="518" max="518" width="10.5703125" customWidth="1"/>
    <col min="520" max="520" width="10.42578125" customWidth="1"/>
    <col min="522" max="522" width="10.42578125" customWidth="1"/>
    <col min="769" max="769" width="5.28515625" customWidth="1"/>
    <col min="770" max="770" width="24" customWidth="1"/>
    <col min="772" max="772" width="11" customWidth="1"/>
    <col min="774" max="774" width="10.5703125" customWidth="1"/>
    <col min="776" max="776" width="10.42578125" customWidth="1"/>
    <col min="778" max="778" width="10.42578125" customWidth="1"/>
    <col min="1025" max="1025" width="5.28515625" customWidth="1"/>
    <col min="1026" max="1026" width="24" customWidth="1"/>
    <col min="1028" max="1028" width="11" customWidth="1"/>
    <col min="1030" max="1030" width="10.5703125" customWidth="1"/>
    <col min="1032" max="1032" width="10.42578125" customWidth="1"/>
    <col min="1034" max="1034" width="10.42578125" customWidth="1"/>
    <col min="1281" max="1281" width="5.28515625" customWidth="1"/>
    <col min="1282" max="1282" width="24" customWidth="1"/>
    <col min="1284" max="1284" width="11" customWidth="1"/>
    <col min="1286" max="1286" width="10.5703125" customWidth="1"/>
    <col min="1288" max="1288" width="10.42578125" customWidth="1"/>
    <col min="1290" max="1290" width="10.42578125" customWidth="1"/>
    <col min="1537" max="1537" width="5.28515625" customWidth="1"/>
    <col min="1538" max="1538" width="24" customWidth="1"/>
    <col min="1540" max="1540" width="11" customWidth="1"/>
    <col min="1542" max="1542" width="10.5703125" customWidth="1"/>
    <col min="1544" max="1544" width="10.42578125" customWidth="1"/>
    <col min="1546" max="1546" width="10.42578125" customWidth="1"/>
    <col min="1793" max="1793" width="5.28515625" customWidth="1"/>
    <col min="1794" max="1794" width="24" customWidth="1"/>
    <col min="1796" max="1796" width="11" customWidth="1"/>
    <col min="1798" max="1798" width="10.5703125" customWidth="1"/>
    <col min="1800" max="1800" width="10.42578125" customWidth="1"/>
    <col min="1802" max="1802" width="10.42578125" customWidth="1"/>
    <col min="2049" max="2049" width="5.28515625" customWidth="1"/>
    <col min="2050" max="2050" width="24" customWidth="1"/>
    <col min="2052" max="2052" width="11" customWidth="1"/>
    <col min="2054" max="2054" width="10.5703125" customWidth="1"/>
    <col min="2056" max="2056" width="10.42578125" customWidth="1"/>
    <col min="2058" max="2058" width="10.42578125" customWidth="1"/>
    <col min="2305" max="2305" width="5.28515625" customWidth="1"/>
    <col min="2306" max="2306" width="24" customWidth="1"/>
    <col min="2308" max="2308" width="11" customWidth="1"/>
    <col min="2310" max="2310" width="10.5703125" customWidth="1"/>
    <col min="2312" max="2312" width="10.42578125" customWidth="1"/>
    <col min="2314" max="2314" width="10.42578125" customWidth="1"/>
    <col min="2561" max="2561" width="5.28515625" customWidth="1"/>
    <col min="2562" max="2562" width="24" customWidth="1"/>
    <col min="2564" max="2564" width="11" customWidth="1"/>
    <col min="2566" max="2566" width="10.5703125" customWidth="1"/>
    <col min="2568" max="2568" width="10.42578125" customWidth="1"/>
    <col min="2570" max="2570" width="10.42578125" customWidth="1"/>
    <col min="2817" max="2817" width="5.28515625" customWidth="1"/>
    <col min="2818" max="2818" width="24" customWidth="1"/>
    <col min="2820" max="2820" width="11" customWidth="1"/>
    <col min="2822" max="2822" width="10.5703125" customWidth="1"/>
    <col min="2824" max="2824" width="10.42578125" customWidth="1"/>
    <col min="2826" max="2826" width="10.42578125" customWidth="1"/>
    <col min="3073" max="3073" width="5.28515625" customWidth="1"/>
    <col min="3074" max="3074" width="24" customWidth="1"/>
    <col min="3076" max="3076" width="11" customWidth="1"/>
    <col min="3078" max="3078" width="10.5703125" customWidth="1"/>
    <col min="3080" max="3080" width="10.42578125" customWidth="1"/>
    <col min="3082" max="3082" width="10.42578125" customWidth="1"/>
    <col min="3329" max="3329" width="5.28515625" customWidth="1"/>
    <col min="3330" max="3330" width="24" customWidth="1"/>
    <col min="3332" max="3332" width="11" customWidth="1"/>
    <col min="3334" max="3334" width="10.5703125" customWidth="1"/>
    <col min="3336" max="3336" width="10.42578125" customWidth="1"/>
    <col min="3338" max="3338" width="10.42578125" customWidth="1"/>
    <col min="3585" max="3585" width="5.28515625" customWidth="1"/>
    <col min="3586" max="3586" width="24" customWidth="1"/>
    <col min="3588" max="3588" width="11" customWidth="1"/>
    <col min="3590" max="3590" width="10.5703125" customWidth="1"/>
    <col min="3592" max="3592" width="10.42578125" customWidth="1"/>
    <col min="3594" max="3594" width="10.42578125" customWidth="1"/>
    <col min="3841" max="3841" width="5.28515625" customWidth="1"/>
    <col min="3842" max="3842" width="24" customWidth="1"/>
    <col min="3844" max="3844" width="11" customWidth="1"/>
    <col min="3846" max="3846" width="10.5703125" customWidth="1"/>
    <col min="3848" max="3848" width="10.42578125" customWidth="1"/>
    <col min="3850" max="3850" width="10.42578125" customWidth="1"/>
    <col min="4097" max="4097" width="5.28515625" customWidth="1"/>
    <col min="4098" max="4098" width="24" customWidth="1"/>
    <col min="4100" max="4100" width="11" customWidth="1"/>
    <col min="4102" max="4102" width="10.5703125" customWidth="1"/>
    <col min="4104" max="4104" width="10.42578125" customWidth="1"/>
    <col min="4106" max="4106" width="10.42578125" customWidth="1"/>
    <col min="4353" max="4353" width="5.28515625" customWidth="1"/>
    <col min="4354" max="4354" width="24" customWidth="1"/>
    <col min="4356" max="4356" width="11" customWidth="1"/>
    <col min="4358" max="4358" width="10.5703125" customWidth="1"/>
    <col min="4360" max="4360" width="10.42578125" customWidth="1"/>
    <col min="4362" max="4362" width="10.42578125" customWidth="1"/>
    <col min="4609" max="4609" width="5.28515625" customWidth="1"/>
    <col min="4610" max="4610" width="24" customWidth="1"/>
    <col min="4612" max="4612" width="11" customWidth="1"/>
    <col min="4614" max="4614" width="10.5703125" customWidth="1"/>
    <col min="4616" max="4616" width="10.42578125" customWidth="1"/>
    <col min="4618" max="4618" width="10.42578125" customWidth="1"/>
    <col min="4865" max="4865" width="5.28515625" customWidth="1"/>
    <col min="4866" max="4866" width="24" customWidth="1"/>
    <col min="4868" max="4868" width="11" customWidth="1"/>
    <col min="4870" max="4870" width="10.5703125" customWidth="1"/>
    <col min="4872" max="4872" width="10.42578125" customWidth="1"/>
    <col min="4874" max="4874" width="10.42578125" customWidth="1"/>
    <col min="5121" max="5121" width="5.28515625" customWidth="1"/>
    <col min="5122" max="5122" width="24" customWidth="1"/>
    <col min="5124" max="5124" width="11" customWidth="1"/>
    <col min="5126" max="5126" width="10.5703125" customWidth="1"/>
    <col min="5128" max="5128" width="10.42578125" customWidth="1"/>
    <col min="5130" max="5130" width="10.42578125" customWidth="1"/>
    <col min="5377" max="5377" width="5.28515625" customWidth="1"/>
    <col min="5378" max="5378" width="24" customWidth="1"/>
    <col min="5380" max="5380" width="11" customWidth="1"/>
    <col min="5382" max="5382" width="10.5703125" customWidth="1"/>
    <col min="5384" max="5384" width="10.42578125" customWidth="1"/>
    <col min="5386" max="5386" width="10.42578125" customWidth="1"/>
    <col min="5633" max="5633" width="5.28515625" customWidth="1"/>
    <col min="5634" max="5634" width="24" customWidth="1"/>
    <col min="5636" max="5636" width="11" customWidth="1"/>
    <col min="5638" max="5638" width="10.5703125" customWidth="1"/>
    <col min="5640" max="5640" width="10.42578125" customWidth="1"/>
    <col min="5642" max="5642" width="10.42578125" customWidth="1"/>
    <col min="5889" max="5889" width="5.28515625" customWidth="1"/>
    <col min="5890" max="5890" width="24" customWidth="1"/>
    <col min="5892" max="5892" width="11" customWidth="1"/>
    <col min="5894" max="5894" width="10.5703125" customWidth="1"/>
    <col min="5896" max="5896" width="10.42578125" customWidth="1"/>
    <col min="5898" max="5898" width="10.42578125" customWidth="1"/>
    <col min="6145" max="6145" width="5.28515625" customWidth="1"/>
    <col min="6146" max="6146" width="24" customWidth="1"/>
    <col min="6148" max="6148" width="11" customWidth="1"/>
    <col min="6150" max="6150" width="10.5703125" customWidth="1"/>
    <col min="6152" max="6152" width="10.42578125" customWidth="1"/>
    <col min="6154" max="6154" width="10.42578125" customWidth="1"/>
    <col min="6401" max="6401" width="5.28515625" customWidth="1"/>
    <col min="6402" max="6402" width="24" customWidth="1"/>
    <col min="6404" max="6404" width="11" customWidth="1"/>
    <col min="6406" max="6406" width="10.5703125" customWidth="1"/>
    <col min="6408" max="6408" width="10.42578125" customWidth="1"/>
    <col min="6410" max="6410" width="10.42578125" customWidth="1"/>
    <col min="6657" max="6657" width="5.28515625" customWidth="1"/>
    <col min="6658" max="6658" width="24" customWidth="1"/>
    <col min="6660" max="6660" width="11" customWidth="1"/>
    <col min="6662" max="6662" width="10.5703125" customWidth="1"/>
    <col min="6664" max="6664" width="10.42578125" customWidth="1"/>
    <col min="6666" max="6666" width="10.42578125" customWidth="1"/>
    <col min="6913" max="6913" width="5.28515625" customWidth="1"/>
    <col min="6914" max="6914" width="24" customWidth="1"/>
    <col min="6916" max="6916" width="11" customWidth="1"/>
    <col min="6918" max="6918" width="10.5703125" customWidth="1"/>
    <col min="6920" max="6920" width="10.42578125" customWidth="1"/>
    <col min="6922" max="6922" width="10.42578125" customWidth="1"/>
    <col min="7169" max="7169" width="5.28515625" customWidth="1"/>
    <col min="7170" max="7170" width="24" customWidth="1"/>
    <col min="7172" max="7172" width="11" customWidth="1"/>
    <col min="7174" max="7174" width="10.5703125" customWidth="1"/>
    <col min="7176" max="7176" width="10.42578125" customWidth="1"/>
    <col min="7178" max="7178" width="10.42578125" customWidth="1"/>
    <col min="7425" max="7425" width="5.28515625" customWidth="1"/>
    <col min="7426" max="7426" width="24" customWidth="1"/>
    <col min="7428" max="7428" width="11" customWidth="1"/>
    <col min="7430" max="7430" width="10.5703125" customWidth="1"/>
    <col min="7432" max="7432" width="10.42578125" customWidth="1"/>
    <col min="7434" max="7434" width="10.42578125" customWidth="1"/>
    <col min="7681" max="7681" width="5.28515625" customWidth="1"/>
    <col min="7682" max="7682" width="24" customWidth="1"/>
    <col min="7684" max="7684" width="11" customWidth="1"/>
    <col min="7686" max="7686" width="10.5703125" customWidth="1"/>
    <col min="7688" max="7688" width="10.42578125" customWidth="1"/>
    <col min="7690" max="7690" width="10.42578125" customWidth="1"/>
    <col min="7937" max="7937" width="5.28515625" customWidth="1"/>
    <col min="7938" max="7938" width="24" customWidth="1"/>
    <col min="7940" max="7940" width="11" customWidth="1"/>
    <col min="7942" max="7942" width="10.5703125" customWidth="1"/>
    <col min="7944" max="7944" width="10.42578125" customWidth="1"/>
    <col min="7946" max="7946" width="10.42578125" customWidth="1"/>
    <col min="8193" max="8193" width="5.28515625" customWidth="1"/>
    <col min="8194" max="8194" width="24" customWidth="1"/>
    <col min="8196" max="8196" width="11" customWidth="1"/>
    <col min="8198" max="8198" width="10.5703125" customWidth="1"/>
    <col min="8200" max="8200" width="10.42578125" customWidth="1"/>
    <col min="8202" max="8202" width="10.42578125" customWidth="1"/>
    <col min="8449" max="8449" width="5.28515625" customWidth="1"/>
    <col min="8450" max="8450" width="24" customWidth="1"/>
    <col min="8452" max="8452" width="11" customWidth="1"/>
    <col min="8454" max="8454" width="10.5703125" customWidth="1"/>
    <col min="8456" max="8456" width="10.42578125" customWidth="1"/>
    <col min="8458" max="8458" width="10.42578125" customWidth="1"/>
    <col min="8705" max="8705" width="5.28515625" customWidth="1"/>
    <col min="8706" max="8706" width="24" customWidth="1"/>
    <col min="8708" max="8708" width="11" customWidth="1"/>
    <col min="8710" max="8710" width="10.5703125" customWidth="1"/>
    <col min="8712" max="8712" width="10.42578125" customWidth="1"/>
    <col min="8714" max="8714" width="10.42578125" customWidth="1"/>
    <col min="8961" max="8961" width="5.28515625" customWidth="1"/>
    <col min="8962" max="8962" width="24" customWidth="1"/>
    <col min="8964" max="8964" width="11" customWidth="1"/>
    <col min="8966" max="8966" width="10.5703125" customWidth="1"/>
    <col min="8968" max="8968" width="10.42578125" customWidth="1"/>
    <col min="8970" max="8970" width="10.42578125" customWidth="1"/>
    <col min="9217" max="9217" width="5.28515625" customWidth="1"/>
    <col min="9218" max="9218" width="24" customWidth="1"/>
    <col min="9220" max="9220" width="11" customWidth="1"/>
    <col min="9222" max="9222" width="10.5703125" customWidth="1"/>
    <col min="9224" max="9224" width="10.42578125" customWidth="1"/>
    <col min="9226" max="9226" width="10.42578125" customWidth="1"/>
    <col min="9473" max="9473" width="5.28515625" customWidth="1"/>
    <col min="9474" max="9474" width="24" customWidth="1"/>
    <col min="9476" max="9476" width="11" customWidth="1"/>
    <col min="9478" max="9478" width="10.5703125" customWidth="1"/>
    <col min="9480" max="9480" width="10.42578125" customWidth="1"/>
    <col min="9482" max="9482" width="10.42578125" customWidth="1"/>
    <col min="9729" max="9729" width="5.28515625" customWidth="1"/>
    <col min="9730" max="9730" width="24" customWidth="1"/>
    <col min="9732" max="9732" width="11" customWidth="1"/>
    <col min="9734" max="9734" width="10.5703125" customWidth="1"/>
    <col min="9736" max="9736" width="10.42578125" customWidth="1"/>
    <col min="9738" max="9738" width="10.42578125" customWidth="1"/>
    <col min="9985" max="9985" width="5.28515625" customWidth="1"/>
    <col min="9986" max="9986" width="24" customWidth="1"/>
    <col min="9988" max="9988" width="11" customWidth="1"/>
    <col min="9990" max="9990" width="10.5703125" customWidth="1"/>
    <col min="9992" max="9992" width="10.42578125" customWidth="1"/>
    <col min="9994" max="9994" width="10.42578125" customWidth="1"/>
    <col min="10241" max="10241" width="5.28515625" customWidth="1"/>
    <col min="10242" max="10242" width="24" customWidth="1"/>
    <col min="10244" max="10244" width="11" customWidth="1"/>
    <col min="10246" max="10246" width="10.5703125" customWidth="1"/>
    <col min="10248" max="10248" width="10.42578125" customWidth="1"/>
    <col min="10250" max="10250" width="10.42578125" customWidth="1"/>
    <col min="10497" max="10497" width="5.28515625" customWidth="1"/>
    <col min="10498" max="10498" width="24" customWidth="1"/>
    <col min="10500" max="10500" width="11" customWidth="1"/>
    <col min="10502" max="10502" width="10.5703125" customWidth="1"/>
    <col min="10504" max="10504" width="10.42578125" customWidth="1"/>
    <col min="10506" max="10506" width="10.42578125" customWidth="1"/>
    <col min="10753" max="10753" width="5.28515625" customWidth="1"/>
    <col min="10754" max="10754" width="24" customWidth="1"/>
    <col min="10756" max="10756" width="11" customWidth="1"/>
    <col min="10758" max="10758" width="10.5703125" customWidth="1"/>
    <col min="10760" max="10760" width="10.42578125" customWidth="1"/>
    <col min="10762" max="10762" width="10.42578125" customWidth="1"/>
    <col min="11009" max="11009" width="5.28515625" customWidth="1"/>
    <col min="11010" max="11010" width="24" customWidth="1"/>
    <col min="11012" max="11012" width="11" customWidth="1"/>
    <col min="11014" max="11014" width="10.5703125" customWidth="1"/>
    <col min="11016" max="11016" width="10.42578125" customWidth="1"/>
    <col min="11018" max="11018" width="10.42578125" customWidth="1"/>
    <col min="11265" max="11265" width="5.28515625" customWidth="1"/>
    <col min="11266" max="11266" width="24" customWidth="1"/>
    <col min="11268" max="11268" width="11" customWidth="1"/>
    <col min="11270" max="11270" width="10.5703125" customWidth="1"/>
    <col min="11272" max="11272" width="10.42578125" customWidth="1"/>
    <col min="11274" max="11274" width="10.42578125" customWidth="1"/>
    <col min="11521" max="11521" width="5.28515625" customWidth="1"/>
    <col min="11522" max="11522" width="24" customWidth="1"/>
    <col min="11524" max="11524" width="11" customWidth="1"/>
    <col min="11526" max="11526" width="10.5703125" customWidth="1"/>
    <col min="11528" max="11528" width="10.42578125" customWidth="1"/>
    <col min="11530" max="11530" width="10.42578125" customWidth="1"/>
    <col min="11777" max="11777" width="5.28515625" customWidth="1"/>
    <col min="11778" max="11778" width="24" customWidth="1"/>
    <col min="11780" max="11780" width="11" customWidth="1"/>
    <col min="11782" max="11782" width="10.5703125" customWidth="1"/>
    <col min="11784" max="11784" width="10.42578125" customWidth="1"/>
    <col min="11786" max="11786" width="10.42578125" customWidth="1"/>
    <col min="12033" max="12033" width="5.28515625" customWidth="1"/>
    <col min="12034" max="12034" width="24" customWidth="1"/>
    <col min="12036" max="12036" width="11" customWidth="1"/>
    <col min="12038" max="12038" width="10.5703125" customWidth="1"/>
    <col min="12040" max="12040" width="10.42578125" customWidth="1"/>
    <col min="12042" max="12042" width="10.42578125" customWidth="1"/>
    <col min="12289" max="12289" width="5.28515625" customWidth="1"/>
    <col min="12290" max="12290" width="24" customWidth="1"/>
    <col min="12292" max="12292" width="11" customWidth="1"/>
    <col min="12294" max="12294" width="10.5703125" customWidth="1"/>
    <col min="12296" max="12296" width="10.42578125" customWidth="1"/>
    <col min="12298" max="12298" width="10.42578125" customWidth="1"/>
    <col min="12545" max="12545" width="5.28515625" customWidth="1"/>
    <col min="12546" max="12546" width="24" customWidth="1"/>
    <col min="12548" max="12548" width="11" customWidth="1"/>
    <col min="12550" max="12550" width="10.5703125" customWidth="1"/>
    <col min="12552" max="12552" width="10.42578125" customWidth="1"/>
    <col min="12554" max="12554" width="10.42578125" customWidth="1"/>
    <col min="12801" max="12801" width="5.28515625" customWidth="1"/>
    <col min="12802" max="12802" width="24" customWidth="1"/>
    <col min="12804" max="12804" width="11" customWidth="1"/>
    <col min="12806" max="12806" width="10.5703125" customWidth="1"/>
    <col min="12808" max="12808" width="10.42578125" customWidth="1"/>
    <col min="12810" max="12810" width="10.42578125" customWidth="1"/>
    <col min="13057" max="13057" width="5.28515625" customWidth="1"/>
    <col min="13058" max="13058" width="24" customWidth="1"/>
    <col min="13060" max="13060" width="11" customWidth="1"/>
    <col min="13062" max="13062" width="10.5703125" customWidth="1"/>
    <col min="13064" max="13064" width="10.42578125" customWidth="1"/>
    <col min="13066" max="13066" width="10.42578125" customWidth="1"/>
    <col min="13313" max="13313" width="5.28515625" customWidth="1"/>
    <col min="13314" max="13314" width="24" customWidth="1"/>
    <col min="13316" max="13316" width="11" customWidth="1"/>
    <col min="13318" max="13318" width="10.5703125" customWidth="1"/>
    <col min="13320" max="13320" width="10.42578125" customWidth="1"/>
    <col min="13322" max="13322" width="10.42578125" customWidth="1"/>
    <col min="13569" max="13569" width="5.28515625" customWidth="1"/>
    <col min="13570" max="13570" width="24" customWidth="1"/>
    <col min="13572" max="13572" width="11" customWidth="1"/>
    <col min="13574" max="13574" width="10.5703125" customWidth="1"/>
    <col min="13576" max="13576" width="10.42578125" customWidth="1"/>
    <col min="13578" max="13578" width="10.42578125" customWidth="1"/>
    <col min="13825" max="13825" width="5.28515625" customWidth="1"/>
    <col min="13826" max="13826" width="24" customWidth="1"/>
    <col min="13828" max="13828" width="11" customWidth="1"/>
    <col min="13830" max="13830" width="10.5703125" customWidth="1"/>
    <col min="13832" max="13832" width="10.42578125" customWidth="1"/>
    <col min="13834" max="13834" width="10.42578125" customWidth="1"/>
    <col min="14081" max="14081" width="5.28515625" customWidth="1"/>
    <col min="14082" max="14082" width="24" customWidth="1"/>
    <col min="14084" max="14084" width="11" customWidth="1"/>
    <col min="14086" max="14086" width="10.5703125" customWidth="1"/>
    <col min="14088" max="14088" width="10.42578125" customWidth="1"/>
    <col min="14090" max="14090" width="10.42578125" customWidth="1"/>
    <col min="14337" max="14337" width="5.28515625" customWidth="1"/>
    <col min="14338" max="14338" width="24" customWidth="1"/>
    <col min="14340" max="14340" width="11" customWidth="1"/>
    <col min="14342" max="14342" width="10.5703125" customWidth="1"/>
    <col min="14344" max="14344" width="10.42578125" customWidth="1"/>
    <col min="14346" max="14346" width="10.42578125" customWidth="1"/>
    <col min="14593" max="14593" width="5.28515625" customWidth="1"/>
    <col min="14594" max="14594" width="24" customWidth="1"/>
    <col min="14596" max="14596" width="11" customWidth="1"/>
    <col min="14598" max="14598" width="10.5703125" customWidth="1"/>
    <col min="14600" max="14600" width="10.42578125" customWidth="1"/>
    <col min="14602" max="14602" width="10.42578125" customWidth="1"/>
    <col min="14849" max="14849" width="5.28515625" customWidth="1"/>
    <col min="14850" max="14850" width="24" customWidth="1"/>
    <col min="14852" max="14852" width="11" customWidth="1"/>
    <col min="14854" max="14854" width="10.5703125" customWidth="1"/>
    <col min="14856" max="14856" width="10.42578125" customWidth="1"/>
    <col min="14858" max="14858" width="10.42578125" customWidth="1"/>
    <col min="15105" max="15105" width="5.28515625" customWidth="1"/>
    <col min="15106" max="15106" width="24" customWidth="1"/>
    <col min="15108" max="15108" width="11" customWidth="1"/>
    <col min="15110" max="15110" width="10.5703125" customWidth="1"/>
    <col min="15112" max="15112" width="10.42578125" customWidth="1"/>
    <col min="15114" max="15114" width="10.42578125" customWidth="1"/>
    <col min="15361" max="15361" width="5.28515625" customWidth="1"/>
    <col min="15362" max="15362" width="24" customWidth="1"/>
    <col min="15364" max="15364" width="11" customWidth="1"/>
    <col min="15366" max="15366" width="10.5703125" customWidth="1"/>
    <col min="15368" max="15368" width="10.42578125" customWidth="1"/>
    <col min="15370" max="15370" width="10.42578125" customWidth="1"/>
    <col min="15617" max="15617" width="5.28515625" customWidth="1"/>
    <col min="15618" max="15618" width="24" customWidth="1"/>
    <col min="15620" max="15620" width="11" customWidth="1"/>
    <col min="15622" max="15622" width="10.5703125" customWidth="1"/>
    <col min="15624" max="15624" width="10.42578125" customWidth="1"/>
    <col min="15626" max="15626" width="10.42578125" customWidth="1"/>
    <col min="15873" max="15873" width="5.28515625" customWidth="1"/>
    <col min="15874" max="15874" width="24" customWidth="1"/>
    <col min="15876" max="15876" width="11" customWidth="1"/>
    <col min="15878" max="15878" width="10.5703125" customWidth="1"/>
    <col min="15880" max="15880" width="10.42578125" customWidth="1"/>
    <col min="15882" max="15882" width="10.42578125" customWidth="1"/>
    <col min="16129" max="16129" width="5.28515625" customWidth="1"/>
    <col min="16130" max="16130" width="24" customWidth="1"/>
    <col min="16132" max="16132" width="11" customWidth="1"/>
    <col min="16134" max="16134" width="10.5703125" customWidth="1"/>
    <col min="16136" max="16136" width="10.42578125" customWidth="1"/>
    <col min="16138" max="16138" width="10.42578125" customWidth="1"/>
  </cols>
  <sheetData>
    <row r="1" spans="1:17" ht="38.25" customHeight="1" x14ac:dyDescent="0.25">
      <c r="A1" s="210"/>
      <c r="B1" s="210"/>
      <c r="C1" s="210"/>
      <c r="D1" s="210"/>
      <c r="E1" s="210"/>
      <c r="F1" s="210"/>
      <c r="G1" s="210"/>
      <c r="H1" s="210"/>
      <c r="I1" s="210"/>
      <c r="J1" s="1"/>
      <c r="K1" s="1"/>
      <c r="L1" s="2"/>
      <c r="M1" s="2"/>
      <c r="N1" s="2"/>
      <c r="O1" s="2"/>
      <c r="P1" s="2"/>
      <c r="Q1" s="2"/>
    </row>
    <row r="3" spans="1:17" x14ac:dyDescent="0.25">
      <c r="B3" s="2" t="s">
        <v>71</v>
      </c>
      <c r="C3" s="2"/>
      <c r="D3" s="2"/>
      <c r="E3" s="2"/>
      <c r="F3" s="2"/>
      <c r="G3" s="2"/>
      <c r="H3" s="2"/>
      <c r="J3" s="2"/>
    </row>
    <row r="4" spans="1:17" ht="15.75" thickBot="1" x14ac:dyDescent="0.3">
      <c r="A4" s="211" t="s">
        <v>1</v>
      </c>
      <c r="B4" s="211"/>
    </row>
    <row r="5" spans="1:17" ht="12.75" customHeight="1" x14ac:dyDescent="0.25">
      <c r="A5" s="212" t="s">
        <v>2</v>
      </c>
      <c r="B5" s="212" t="s">
        <v>3</v>
      </c>
      <c r="C5" s="212" t="s">
        <v>4</v>
      </c>
      <c r="D5" s="215" t="s">
        <v>5</v>
      </c>
      <c r="E5" s="216"/>
      <c r="F5" s="216"/>
      <c r="G5" s="216"/>
      <c r="H5" s="216"/>
      <c r="I5" s="216"/>
      <c r="J5" s="216"/>
      <c r="K5" s="217"/>
      <c r="L5" s="218" t="s">
        <v>6</v>
      </c>
    </row>
    <row r="6" spans="1:17" ht="22.5" customHeight="1" x14ac:dyDescent="0.25">
      <c r="A6" s="213"/>
      <c r="B6" s="213"/>
      <c r="C6" s="213"/>
      <c r="D6" s="221" t="s">
        <v>7</v>
      </c>
      <c r="E6" s="222"/>
      <c r="F6" s="222" t="s">
        <v>8</v>
      </c>
      <c r="G6" s="222"/>
      <c r="H6" s="222" t="s">
        <v>9</v>
      </c>
      <c r="I6" s="222"/>
      <c r="J6" s="222" t="s">
        <v>10</v>
      </c>
      <c r="K6" s="222"/>
      <c r="L6" s="219"/>
    </row>
    <row r="7" spans="1:17" ht="13.5" customHeight="1" thickBot="1" x14ac:dyDescent="0.3">
      <c r="A7" s="213"/>
      <c r="B7" s="213"/>
      <c r="C7" s="213"/>
      <c r="D7" s="223">
        <v>1</v>
      </c>
      <c r="E7" s="224"/>
      <c r="F7" s="224">
        <v>2</v>
      </c>
      <c r="G7" s="224"/>
      <c r="H7" s="224">
        <v>3</v>
      </c>
      <c r="I7" s="224"/>
      <c r="J7" s="224">
        <v>4</v>
      </c>
      <c r="K7" s="224"/>
      <c r="L7" s="220"/>
      <c r="O7" s="3"/>
      <c r="P7" s="3"/>
      <c r="Q7" s="3"/>
    </row>
    <row r="8" spans="1:17" ht="15.75" thickBot="1" x14ac:dyDescent="0.3">
      <c r="A8" s="214"/>
      <c r="B8" s="214"/>
      <c r="C8" s="214"/>
      <c r="D8" s="4" t="s">
        <v>11</v>
      </c>
      <c r="E8" s="5" t="s">
        <v>12</v>
      </c>
      <c r="F8" s="5" t="s">
        <v>11</v>
      </c>
      <c r="G8" s="5" t="s">
        <v>12</v>
      </c>
      <c r="H8" s="5" t="s">
        <v>11</v>
      </c>
      <c r="I8" s="5" t="s">
        <v>12</v>
      </c>
      <c r="J8" s="5" t="s">
        <v>11</v>
      </c>
      <c r="K8" s="5" t="s">
        <v>12</v>
      </c>
      <c r="L8" s="6"/>
      <c r="O8" s="3"/>
      <c r="P8" s="3"/>
      <c r="Q8" s="3"/>
    </row>
    <row r="9" spans="1:17" ht="15.75" x14ac:dyDescent="0.25">
      <c r="A9" s="7">
        <v>1</v>
      </c>
      <c r="B9" s="8" t="s">
        <v>13</v>
      </c>
      <c r="C9" s="9">
        <v>23</v>
      </c>
      <c r="D9" s="10">
        <v>10</v>
      </c>
      <c r="E9" s="11">
        <v>0</v>
      </c>
      <c r="F9" s="12">
        <v>8</v>
      </c>
      <c r="G9" s="13">
        <v>0</v>
      </c>
      <c r="H9" s="14">
        <v>0</v>
      </c>
      <c r="I9" s="13">
        <v>0</v>
      </c>
      <c r="J9" s="14">
        <v>0</v>
      </c>
      <c r="K9" s="13">
        <v>0</v>
      </c>
      <c r="L9" s="15">
        <f>SUM(D9:K9)</f>
        <v>18</v>
      </c>
      <c r="O9" s="3"/>
      <c r="P9" s="3"/>
      <c r="Q9" s="3"/>
    </row>
    <row r="10" spans="1:17" ht="15.75" x14ac:dyDescent="0.25">
      <c r="A10" s="7">
        <v>2</v>
      </c>
      <c r="B10" s="8" t="s">
        <v>14</v>
      </c>
      <c r="C10" s="9">
        <v>23</v>
      </c>
      <c r="D10" s="10">
        <v>3</v>
      </c>
      <c r="E10" s="11">
        <v>0</v>
      </c>
      <c r="F10" s="12">
        <v>3</v>
      </c>
      <c r="G10" s="13">
        <v>0</v>
      </c>
      <c r="H10" s="14">
        <v>0</v>
      </c>
      <c r="I10" s="13">
        <v>0</v>
      </c>
      <c r="J10" s="14">
        <v>0</v>
      </c>
      <c r="K10" s="13">
        <v>0</v>
      </c>
      <c r="L10" s="15">
        <f t="shared" ref="L10:L37" si="0">SUM(D10:K10)</f>
        <v>6</v>
      </c>
      <c r="O10" s="3"/>
      <c r="P10" s="3"/>
      <c r="Q10" s="3"/>
    </row>
    <row r="11" spans="1:17" ht="15.75" x14ac:dyDescent="0.25">
      <c r="A11" s="7">
        <v>3</v>
      </c>
      <c r="B11" s="8" t="s">
        <v>15</v>
      </c>
      <c r="C11" s="9">
        <v>23</v>
      </c>
      <c r="D11" s="10">
        <v>20</v>
      </c>
      <c r="E11" s="11">
        <v>0</v>
      </c>
      <c r="F11" s="12">
        <v>3</v>
      </c>
      <c r="G11" s="13">
        <v>0</v>
      </c>
      <c r="H11" s="14">
        <v>0</v>
      </c>
      <c r="I11" s="13">
        <v>0</v>
      </c>
      <c r="J11" s="14">
        <v>0</v>
      </c>
      <c r="K11" s="13">
        <v>0</v>
      </c>
      <c r="L11" s="15">
        <f t="shared" si="0"/>
        <v>23</v>
      </c>
      <c r="O11" s="3"/>
      <c r="P11" s="3"/>
      <c r="Q11" s="3"/>
    </row>
    <row r="12" spans="1:17" ht="15.75" x14ac:dyDescent="0.25">
      <c r="A12" s="7">
        <v>4</v>
      </c>
      <c r="B12" s="17" t="s">
        <v>16</v>
      </c>
      <c r="C12" s="9">
        <v>23</v>
      </c>
      <c r="D12" s="10">
        <v>5</v>
      </c>
      <c r="E12" s="11">
        <v>0</v>
      </c>
      <c r="F12" s="12">
        <v>2</v>
      </c>
      <c r="G12" s="13">
        <v>0</v>
      </c>
      <c r="H12" s="14">
        <v>0</v>
      </c>
      <c r="I12" s="13">
        <v>0</v>
      </c>
      <c r="J12" s="14">
        <v>0</v>
      </c>
      <c r="K12" s="13">
        <v>0</v>
      </c>
      <c r="L12" s="15">
        <f t="shared" si="0"/>
        <v>7</v>
      </c>
      <c r="M12" s="3"/>
      <c r="N12" s="3"/>
      <c r="O12" s="3"/>
      <c r="P12" s="3"/>
      <c r="Q12" s="3"/>
    </row>
    <row r="13" spans="1:17" ht="15.75" x14ac:dyDescent="0.25">
      <c r="A13" s="7">
        <v>5</v>
      </c>
      <c r="B13" s="8" t="s">
        <v>17</v>
      </c>
      <c r="C13" s="9">
        <v>23</v>
      </c>
      <c r="D13" s="10">
        <v>6</v>
      </c>
      <c r="E13" s="11">
        <v>0</v>
      </c>
      <c r="F13" s="12">
        <v>2</v>
      </c>
      <c r="G13" s="13">
        <v>0</v>
      </c>
      <c r="H13" s="14">
        <v>0</v>
      </c>
      <c r="I13" s="13">
        <v>0</v>
      </c>
      <c r="J13" s="14">
        <v>0</v>
      </c>
      <c r="K13" s="13">
        <v>0</v>
      </c>
      <c r="L13" s="15">
        <f t="shared" si="0"/>
        <v>8</v>
      </c>
      <c r="O13" s="3"/>
      <c r="P13" s="3"/>
      <c r="Q13" s="3"/>
    </row>
    <row r="14" spans="1:17" ht="15.75" x14ac:dyDescent="0.25">
      <c r="A14" s="7">
        <v>6</v>
      </c>
      <c r="B14" s="8" t="s">
        <v>18</v>
      </c>
      <c r="C14" s="9">
        <v>23</v>
      </c>
      <c r="D14" s="10">
        <v>9</v>
      </c>
      <c r="E14" s="11">
        <v>0</v>
      </c>
      <c r="F14" s="12">
        <v>5</v>
      </c>
      <c r="G14" s="13">
        <v>0</v>
      </c>
      <c r="H14" s="14">
        <v>0</v>
      </c>
      <c r="I14" s="13">
        <v>0</v>
      </c>
      <c r="J14" s="14">
        <v>0</v>
      </c>
      <c r="K14" s="13">
        <v>0</v>
      </c>
      <c r="L14" s="15">
        <f t="shared" si="0"/>
        <v>14</v>
      </c>
    </row>
    <row r="15" spans="1:17" ht="15.75" x14ac:dyDescent="0.25">
      <c r="A15" s="7">
        <v>7</v>
      </c>
      <c r="B15" s="8" t="s">
        <v>19</v>
      </c>
      <c r="C15" s="9">
        <v>23</v>
      </c>
      <c r="D15" s="10">
        <v>3</v>
      </c>
      <c r="E15" s="11">
        <v>0</v>
      </c>
      <c r="F15" s="12">
        <v>7</v>
      </c>
      <c r="G15" s="13">
        <v>0</v>
      </c>
      <c r="H15" s="14">
        <v>0</v>
      </c>
      <c r="I15" s="13">
        <v>0</v>
      </c>
      <c r="J15" s="14">
        <v>0</v>
      </c>
      <c r="K15" s="13">
        <v>0</v>
      </c>
      <c r="L15" s="15">
        <f t="shared" si="0"/>
        <v>10</v>
      </c>
    </row>
    <row r="16" spans="1:17" ht="15.75" x14ac:dyDescent="0.25">
      <c r="A16" s="7">
        <v>8</v>
      </c>
      <c r="B16" s="8" t="s">
        <v>20</v>
      </c>
      <c r="C16" s="9">
        <v>23</v>
      </c>
      <c r="D16" s="10">
        <v>2</v>
      </c>
      <c r="E16" s="11">
        <v>0</v>
      </c>
      <c r="F16" s="12">
        <v>1</v>
      </c>
      <c r="G16" s="13">
        <v>0</v>
      </c>
      <c r="H16" s="14">
        <v>0</v>
      </c>
      <c r="I16" s="13">
        <v>0</v>
      </c>
      <c r="J16" s="14">
        <v>0</v>
      </c>
      <c r="K16" s="13">
        <v>0</v>
      </c>
      <c r="L16" s="15">
        <f t="shared" si="0"/>
        <v>3</v>
      </c>
    </row>
    <row r="17" spans="1:12" ht="15.75" x14ac:dyDescent="0.25">
      <c r="A17" s="7">
        <v>9</v>
      </c>
      <c r="B17" s="8" t="s">
        <v>21</v>
      </c>
      <c r="C17" s="9">
        <v>23</v>
      </c>
      <c r="D17" s="10">
        <v>5</v>
      </c>
      <c r="E17" s="11">
        <v>0</v>
      </c>
      <c r="F17" s="12">
        <v>0</v>
      </c>
      <c r="G17" s="13">
        <v>0</v>
      </c>
      <c r="H17" s="14">
        <v>0</v>
      </c>
      <c r="I17" s="13">
        <v>0</v>
      </c>
      <c r="J17" s="14">
        <v>0</v>
      </c>
      <c r="K17" s="13">
        <v>0</v>
      </c>
      <c r="L17" s="15">
        <f t="shared" si="0"/>
        <v>5</v>
      </c>
    </row>
    <row r="18" spans="1:12" ht="15.75" x14ac:dyDescent="0.25">
      <c r="A18" s="7">
        <v>10</v>
      </c>
      <c r="B18" s="8" t="s">
        <v>22</v>
      </c>
      <c r="C18" s="9">
        <v>23</v>
      </c>
      <c r="D18" s="10">
        <v>13</v>
      </c>
      <c r="E18" s="11">
        <v>0</v>
      </c>
      <c r="F18" s="12">
        <v>4</v>
      </c>
      <c r="G18" s="13">
        <v>0</v>
      </c>
      <c r="H18" s="14">
        <v>0</v>
      </c>
      <c r="I18" s="13">
        <v>0</v>
      </c>
      <c r="J18" s="14">
        <v>0</v>
      </c>
      <c r="K18" s="13">
        <v>0</v>
      </c>
      <c r="L18" s="15">
        <f t="shared" si="0"/>
        <v>17</v>
      </c>
    </row>
    <row r="19" spans="1:12" ht="15.75" x14ac:dyDescent="0.25">
      <c r="A19" s="7">
        <v>11</v>
      </c>
      <c r="B19" s="8" t="s">
        <v>23</v>
      </c>
      <c r="C19" s="9">
        <v>23</v>
      </c>
      <c r="D19" s="10">
        <v>0</v>
      </c>
      <c r="E19" s="11">
        <v>0</v>
      </c>
      <c r="F19" s="12">
        <v>0</v>
      </c>
      <c r="G19" s="13">
        <v>0</v>
      </c>
      <c r="H19" s="14">
        <v>0</v>
      </c>
      <c r="I19" s="13">
        <v>0</v>
      </c>
      <c r="J19" s="14">
        <v>0</v>
      </c>
      <c r="K19" s="13">
        <v>0</v>
      </c>
      <c r="L19" s="15">
        <f t="shared" si="0"/>
        <v>0</v>
      </c>
    </row>
    <row r="20" spans="1:12" ht="15.75" x14ac:dyDescent="0.25">
      <c r="A20" s="7">
        <v>12</v>
      </c>
      <c r="B20" s="8" t="s">
        <v>24</v>
      </c>
      <c r="C20" s="9">
        <v>23</v>
      </c>
      <c r="D20" s="10">
        <v>16</v>
      </c>
      <c r="E20" s="11">
        <v>0</v>
      </c>
      <c r="F20" s="12">
        <v>6</v>
      </c>
      <c r="G20" s="13">
        <v>0</v>
      </c>
      <c r="H20" s="14">
        <v>0</v>
      </c>
      <c r="I20" s="13">
        <v>0</v>
      </c>
      <c r="J20" s="14">
        <v>0</v>
      </c>
      <c r="K20" s="13">
        <v>0</v>
      </c>
      <c r="L20" s="15">
        <f t="shared" si="0"/>
        <v>22</v>
      </c>
    </row>
    <row r="21" spans="1:12" ht="15.75" x14ac:dyDescent="0.25">
      <c r="A21" s="7">
        <v>13</v>
      </c>
      <c r="B21" s="8" t="s">
        <v>25</v>
      </c>
      <c r="C21" s="9">
        <v>23</v>
      </c>
      <c r="D21" s="10">
        <v>13</v>
      </c>
      <c r="E21" s="11">
        <v>0</v>
      </c>
      <c r="F21" s="12">
        <v>3</v>
      </c>
      <c r="G21" s="13">
        <v>0</v>
      </c>
      <c r="H21" s="14">
        <v>4</v>
      </c>
      <c r="I21" s="13">
        <v>0</v>
      </c>
      <c r="J21" s="14">
        <v>0</v>
      </c>
      <c r="K21" s="13">
        <v>0</v>
      </c>
      <c r="L21" s="15">
        <f t="shared" si="0"/>
        <v>20</v>
      </c>
    </row>
    <row r="22" spans="1:12" ht="15.75" x14ac:dyDescent="0.25">
      <c r="A22" s="7">
        <v>14</v>
      </c>
      <c r="B22" s="8" t="s">
        <v>26</v>
      </c>
      <c r="C22" s="9">
        <v>23</v>
      </c>
      <c r="D22" s="10">
        <v>34</v>
      </c>
      <c r="E22" s="11">
        <v>0</v>
      </c>
      <c r="F22" s="12">
        <v>17</v>
      </c>
      <c r="G22" s="13">
        <v>0</v>
      </c>
      <c r="H22" s="14">
        <v>0</v>
      </c>
      <c r="I22" s="13">
        <v>0</v>
      </c>
      <c r="J22" s="14">
        <v>0</v>
      </c>
      <c r="K22" s="13">
        <v>0</v>
      </c>
      <c r="L22" s="15">
        <f t="shared" si="0"/>
        <v>51</v>
      </c>
    </row>
    <row r="23" spans="1:12" ht="15.75" x14ac:dyDescent="0.25">
      <c r="A23" s="7">
        <v>15</v>
      </c>
      <c r="B23" s="8" t="s">
        <v>27</v>
      </c>
      <c r="C23" s="9">
        <v>23</v>
      </c>
      <c r="D23" s="10">
        <v>4</v>
      </c>
      <c r="E23" s="11">
        <v>0</v>
      </c>
      <c r="F23" s="12">
        <v>4</v>
      </c>
      <c r="G23" s="13">
        <v>0</v>
      </c>
      <c r="H23" s="14">
        <v>1</v>
      </c>
      <c r="I23" s="13">
        <v>0</v>
      </c>
      <c r="J23" s="14">
        <v>0</v>
      </c>
      <c r="K23" s="13">
        <v>0</v>
      </c>
      <c r="L23" s="15">
        <f t="shared" si="0"/>
        <v>9</v>
      </c>
    </row>
    <row r="24" spans="1:12" ht="15.75" x14ac:dyDescent="0.25">
      <c r="A24" s="7">
        <v>16</v>
      </c>
      <c r="B24" s="8" t="s">
        <v>28</v>
      </c>
      <c r="C24" s="9">
        <v>23</v>
      </c>
      <c r="D24" s="10">
        <v>5</v>
      </c>
      <c r="E24" s="11">
        <v>0</v>
      </c>
      <c r="F24" s="12">
        <v>6</v>
      </c>
      <c r="G24" s="13">
        <v>0</v>
      </c>
      <c r="H24" s="14">
        <v>0</v>
      </c>
      <c r="I24" s="13">
        <v>0</v>
      </c>
      <c r="J24" s="14">
        <v>0</v>
      </c>
      <c r="K24" s="13">
        <v>0</v>
      </c>
      <c r="L24" s="15">
        <f t="shared" si="0"/>
        <v>11</v>
      </c>
    </row>
    <row r="25" spans="1:12" ht="15.75" x14ac:dyDescent="0.25">
      <c r="A25" s="7">
        <v>17</v>
      </c>
      <c r="B25" s="8" t="s">
        <v>29</v>
      </c>
      <c r="C25" s="9">
        <v>23</v>
      </c>
      <c r="D25" s="10">
        <v>0</v>
      </c>
      <c r="E25" s="11">
        <v>0</v>
      </c>
      <c r="F25" s="12">
        <v>2</v>
      </c>
      <c r="G25" s="13">
        <v>0</v>
      </c>
      <c r="H25" s="14">
        <v>0</v>
      </c>
      <c r="I25" s="13">
        <v>0</v>
      </c>
      <c r="J25" s="14">
        <v>0</v>
      </c>
      <c r="K25" s="13">
        <v>0</v>
      </c>
      <c r="L25" s="15">
        <f t="shared" si="0"/>
        <v>2</v>
      </c>
    </row>
    <row r="26" spans="1:12" ht="15.75" x14ac:dyDescent="0.25">
      <c r="A26" s="7">
        <v>18</v>
      </c>
      <c r="B26" s="8" t="s">
        <v>30</v>
      </c>
      <c r="C26" s="9">
        <v>23</v>
      </c>
      <c r="D26" s="10">
        <v>1</v>
      </c>
      <c r="E26" s="11">
        <v>0</v>
      </c>
      <c r="F26" s="12">
        <v>1</v>
      </c>
      <c r="G26" s="13">
        <v>0</v>
      </c>
      <c r="H26" s="14">
        <v>0</v>
      </c>
      <c r="I26" s="13">
        <v>0</v>
      </c>
      <c r="J26" s="14">
        <v>0</v>
      </c>
      <c r="K26" s="13">
        <v>0</v>
      </c>
      <c r="L26" s="15">
        <f t="shared" si="0"/>
        <v>2</v>
      </c>
    </row>
    <row r="27" spans="1:12" ht="15.75" x14ac:dyDescent="0.25">
      <c r="A27" s="7">
        <v>19</v>
      </c>
      <c r="B27" s="8" t="s">
        <v>31</v>
      </c>
      <c r="C27" s="9">
        <v>23</v>
      </c>
      <c r="D27" s="10">
        <v>9</v>
      </c>
      <c r="E27" s="11">
        <v>0</v>
      </c>
      <c r="F27" s="12">
        <v>8</v>
      </c>
      <c r="G27" s="13">
        <v>0</v>
      </c>
      <c r="H27" s="14">
        <v>0</v>
      </c>
      <c r="I27" s="13">
        <v>0</v>
      </c>
      <c r="J27" s="14">
        <v>0</v>
      </c>
      <c r="K27" s="13">
        <v>0</v>
      </c>
      <c r="L27" s="15">
        <f t="shared" si="0"/>
        <v>17</v>
      </c>
    </row>
    <row r="28" spans="1:12" ht="15.75" x14ac:dyDescent="0.25">
      <c r="A28" s="7">
        <v>20</v>
      </c>
      <c r="B28" s="8" t="s">
        <v>32</v>
      </c>
      <c r="C28" s="9">
        <v>23</v>
      </c>
      <c r="D28" s="10">
        <v>0</v>
      </c>
      <c r="E28" s="11">
        <v>0</v>
      </c>
      <c r="F28" s="12">
        <v>0</v>
      </c>
      <c r="G28" s="13">
        <v>0</v>
      </c>
      <c r="H28" s="14">
        <v>0</v>
      </c>
      <c r="I28" s="13">
        <v>0</v>
      </c>
      <c r="J28" s="14">
        <v>0</v>
      </c>
      <c r="K28" s="13">
        <v>0</v>
      </c>
      <c r="L28" s="15">
        <f t="shared" si="0"/>
        <v>0</v>
      </c>
    </row>
    <row r="29" spans="1:12" ht="15.75" x14ac:dyDescent="0.25">
      <c r="A29" s="7">
        <v>21</v>
      </c>
      <c r="B29" s="8" t="s">
        <v>33</v>
      </c>
      <c r="C29" s="9">
        <v>23</v>
      </c>
      <c r="D29" s="10">
        <v>6</v>
      </c>
      <c r="E29" s="11">
        <v>0</v>
      </c>
      <c r="F29" s="12">
        <v>4</v>
      </c>
      <c r="G29" s="13">
        <v>0</v>
      </c>
      <c r="H29" s="14">
        <v>1</v>
      </c>
      <c r="I29" s="13">
        <v>0</v>
      </c>
      <c r="J29" s="14">
        <v>0</v>
      </c>
      <c r="K29" s="13">
        <v>0</v>
      </c>
      <c r="L29" s="15">
        <f t="shared" si="0"/>
        <v>11</v>
      </c>
    </row>
    <row r="30" spans="1:12" ht="15.75" x14ac:dyDescent="0.25">
      <c r="A30" s="7">
        <v>22</v>
      </c>
      <c r="B30" s="8" t="s">
        <v>34</v>
      </c>
      <c r="C30" s="9">
        <v>23</v>
      </c>
      <c r="D30" s="10">
        <v>1</v>
      </c>
      <c r="E30" s="11">
        <v>0</v>
      </c>
      <c r="F30" s="12">
        <v>1</v>
      </c>
      <c r="G30" s="13">
        <v>0</v>
      </c>
      <c r="H30" s="14">
        <v>0</v>
      </c>
      <c r="I30" s="13">
        <v>0</v>
      </c>
      <c r="J30" s="14">
        <v>0</v>
      </c>
      <c r="K30" s="13">
        <v>0</v>
      </c>
      <c r="L30" s="15">
        <f t="shared" si="0"/>
        <v>2</v>
      </c>
    </row>
    <row r="31" spans="1:12" ht="15.75" x14ac:dyDescent="0.25">
      <c r="A31" s="7">
        <v>23</v>
      </c>
      <c r="B31" s="8" t="s">
        <v>35</v>
      </c>
      <c r="C31" s="9">
        <v>23</v>
      </c>
      <c r="D31" s="10">
        <v>0</v>
      </c>
      <c r="E31" s="11">
        <v>0</v>
      </c>
      <c r="F31" s="12">
        <v>0</v>
      </c>
      <c r="G31" s="13">
        <v>0</v>
      </c>
      <c r="H31" s="14">
        <v>0</v>
      </c>
      <c r="I31" s="13">
        <v>0</v>
      </c>
      <c r="J31" s="14">
        <v>0</v>
      </c>
      <c r="K31" s="13">
        <v>0</v>
      </c>
      <c r="L31" s="15">
        <f t="shared" si="0"/>
        <v>0</v>
      </c>
    </row>
    <row r="32" spans="1:12" ht="15.75" x14ac:dyDescent="0.25">
      <c r="A32" s="7">
        <v>24</v>
      </c>
      <c r="B32" s="8" t="s">
        <v>36</v>
      </c>
      <c r="C32" s="9">
        <v>23</v>
      </c>
      <c r="D32" s="10">
        <v>3</v>
      </c>
      <c r="E32" s="11">
        <v>0</v>
      </c>
      <c r="F32" s="12">
        <v>2</v>
      </c>
      <c r="G32" s="13">
        <v>0</v>
      </c>
      <c r="H32" s="14">
        <v>0</v>
      </c>
      <c r="I32" s="13">
        <v>0</v>
      </c>
      <c r="J32" s="14">
        <v>0</v>
      </c>
      <c r="K32" s="13">
        <v>0</v>
      </c>
      <c r="L32" s="15">
        <f t="shared" si="0"/>
        <v>5</v>
      </c>
    </row>
    <row r="33" spans="1:12" ht="15.75" x14ac:dyDescent="0.25">
      <c r="A33" s="7">
        <v>25</v>
      </c>
      <c r="B33" s="18" t="s">
        <v>37</v>
      </c>
      <c r="C33" s="19">
        <v>23</v>
      </c>
      <c r="D33" s="10">
        <v>11</v>
      </c>
      <c r="E33" s="20">
        <v>0</v>
      </c>
      <c r="F33" s="12">
        <v>10</v>
      </c>
      <c r="G33" s="21">
        <v>0</v>
      </c>
      <c r="H33" s="14">
        <v>0</v>
      </c>
      <c r="I33" s="21">
        <v>0</v>
      </c>
      <c r="J33" s="14">
        <v>0</v>
      </c>
      <c r="K33" s="21">
        <v>0</v>
      </c>
      <c r="L33" s="15">
        <f t="shared" si="0"/>
        <v>21</v>
      </c>
    </row>
    <row r="34" spans="1:12" ht="15.75" x14ac:dyDescent="0.25">
      <c r="A34" s="7">
        <v>26</v>
      </c>
      <c r="B34" s="8" t="s">
        <v>38</v>
      </c>
      <c r="C34" s="22">
        <v>23</v>
      </c>
      <c r="D34" s="10">
        <v>0</v>
      </c>
      <c r="E34" s="23">
        <v>0</v>
      </c>
      <c r="F34" s="12">
        <v>0</v>
      </c>
      <c r="G34" s="24">
        <v>0</v>
      </c>
      <c r="H34" s="14">
        <v>0</v>
      </c>
      <c r="I34" s="24">
        <v>0</v>
      </c>
      <c r="J34" s="14">
        <v>0</v>
      </c>
      <c r="K34" s="24">
        <v>0</v>
      </c>
      <c r="L34" s="15">
        <f t="shared" si="0"/>
        <v>0</v>
      </c>
    </row>
    <row r="35" spans="1:12" ht="15.75" x14ac:dyDescent="0.25">
      <c r="A35" s="7">
        <v>27</v>
      </c>
      <c r="B35" s="18" t="s">
        <v>39</v>
      </c>
      <c r="C35" s="22">
        <v>23</v>
      </c>
      <c r="D35" s="10">
        <v>0</v>
      </c>
      <c r="E35" s="23">
        <v>0</v>
      </c>
      <c r="F35" s="12">
        <v>0</v>
      </c>
      <c r="G35" s="24">
        <v>0</v>
      </c>
      <c r="H35" s="14">
        <v>0</v>
      </c>
      <c r="I35" s="24">
        <v>0</v>
      </c>
      <c r="J35" s="14">
        <v>0</v>
      </c>
      <c r="K35" s="24">
        <v>0</v>
      </c>
      <c r="L35" s="15">
        <f t="shared" si="0"/>
        <v>0</v>
      </c>
    </row>
    <row r="36" spans="1:12" ht="15.75" x14ac:dyDescent="0.25">
      <c r="A36" s="7">
        <v>28</v>
      </c>
      <c r="B36" s="18" t="s">
        <v>40</v>
      </c>
      <c r="C36" s="22">
        <v>23</v>
      </c>
      <c r="D36" s="10">
        <v>0</v>
      </c>
      <c r="E36" s="23">
        <v>0</v>
      </c>
      <c r="F36" s="12">
        <v>0</v>
      </c>
      <c r="G36" s="24">
        <v>0</v>
      </c>
      <c r="H36" s="14">
        <v>0</v>
      </c>
      <c r="I36" s="24">
        <v>0</v>
      </c>
      <c r="J36" s="14">
        <v>0</v>
      </c>
      <c r="K36" s="24">
        <v>0</v>
      </c>
      <c r="L36" s="15">
        <f t="shared" si="0"/>
        <v>0</v>
      </c>
    </row>
    <row r="37" spans="1:12" ht="16.5" thickBot="1" x14ac:dyDescent="0.3">
      <c r="A37" s="7">
        <v>29</v>
      </c>
      <c r="B37" s="18" t="s">
        <v>41</v>
      </c>
      <c r="C37" s="25">
        <v>23</v>
      </c>
      <c r="D37" s="10">
        <v>0</v>
      </c>
      <c r="E37" s="23">
        <v>0</v>
      </c>
      <c r="F37" s="12">
        <v>0</v>
      </c>
      <c r="G37" s="24">
        <v>0</v>
      </c>
      <c r="H37" s="14">
        <v>0</v>
      </c>
      <c r="I37" s="24">
        <v>0</v>
      </c>
      <c r="J37" s="14">
        <v>0</v>
      </c>
      <c r="K37" s="24">
        <v>0</v>
      </c>
      <c r="L37" s="15">
        <f t="shared" si="0"/>
        <v>0</v>
      </c>
    </row>
    <row r="38" spans="1:12" ht="15.75" x14ac:dyDescent="0.25">
      <c r="A38" s="225" t="s">
        <v>42</v>
      </c>
      <c r="B38" s="226"/>
      <c r="C38" s="26">
        <v>23</v>
      </c>
      <c r="D38" s="27">
        <f t="shared" ref="D38:K38" si="1">SUM(D9:D37)</f>
        <v>179</v>
      </c>
      <c r="E38" s="28">
        <f t="shared" si="1"/>
        <v>0</v>
      </c>
      <c r="F38" s="29">
        <f t="shared" si="1"/>
        <v>99</v>
      </c>
      <c r="G38" s="30">
        <f t="shared" si="1"/>
        <v>0</v>
      </c>
      <c r="H38" s="29">
        <f t="shared" si="1"/>
        <v>6</v>
      </c>
      <c r="I38" s="30">
        <f t="shared" si="1"/>
        <v>0</v>
      </c>
      <c r="J38" s="29">
        <f t="shared" si="1"/>
        <v>0</v>
      </c>
      <c r="K38" s="30">
        <f t="shared" si="1"/>
        <v>0</v>
      </c>
      <c r="L38" s="31">
        <f>SUM(D38:K38)</f>
        <v>284</v>
      </c>
    </row>
    <row r="39" spans="1:12" ht="15" customHeight="1" x14ac:dyDescent="0.25">
      <c r="A39" s="227" t="s">
        <v>43</v>
      </c>
      <c r="B39" s="228"/>
      <c r="C39" s="32">
        <v>23</v>
      </c>
      <c r="D39" s="32">
        <f>SUM(D9:D33)</f>
        <v>179</v>
      </c>
      <c r="E39" s="33">
        <f>SUM(E9:E33)</f>
        <v>0</v>
      </c>
      <c r="F39" s="32">
        <f>SUM(F9:F33)</f>
        <v>99</v>
      </c>
      <c r="G39" s="33">
        <f>G9+G10+G11+G12+G14+G13+G15+G16+G17+G18+G19+G20+G21+G22+G23+G24+G25+G26+G27+G28+G29+G30+G31+G32+G33</f>
        <v>0</v>
      </c>
      <c r="H39" s="32">
        <f>SUM(H9:H33)</f>
        <v>6</v>
      </c>
      <c r="I39" s="33">
        <f>I9+I10+I11+I12+I13+I14+I15+I16+I17+I18+I19+I20+I21+I22+I23+I24+I25+I26+I27+I28+I29+I30+I31+I32+I33</f>
        <v>0</v>
      </c>
      <c r="J39" s="32">
        <f>J9+J10+J11+J12+J13+J14++J15+J16+J17+J18+J19+J20+J21+J22+J23+J24+J25+J26+J27+J28+J29+J30+J31+J32+J33</f>
        <v>0</v>
      </c>
      <c r="K39" s="33">
        <f>K9+K10+K11+K12+K13+K14+K15+K16+K17+K18+K19+K20+K21+K22+K23+K24+K25+K26+K27+K28+K29+K30+K31+K32+K33</f>
        <v>0</v>
      </c>
      <c r="L39" s="34">
        <f>SUM(D39:K39)</f>
        <v>284</v>
      </c>
    </row>
    <row r="40" spans="1:12" ht="15.75" thickBot="1" x14ac:dyDescent="0.3"/>
    <row r="41" spans="1:12" ht="16.5" thickBot="1" x14ac:dyDescent="0.3">
      <c r="D41" s="35">
        <f>SUM(D9:D37)</f>
        <v>179</v>
      </c>
      <c r="E41" s="36"/>
      <c r="F41" s="35">
        <f>SUM(F9:F37)</f>
        <v>99</v>
      </c>
      <c r="G41" s="36"/>
      <c r="H41" s="35">
        <f>SUM(H9:H37)</f>
        <v>6</v>
      </c>
      <c r="I41" s="36"/>
      <c r="J41" s="35">
        <f>SUM(J9:J37)</f>
        <v>0</v>
      </c>
      <c r="K41" s="36"/>
      <c r="L41" s="37">
        <f>L9+L10+L11+L12+L13+L14+L15+L16+L17+L18+L19+L20+L21+L22+L23+L24+L25+L26+L27+L28+L29+L30+L31+L32+L33</f>
        <v>284</v>
      </c>
    </row>
    <row r="43" spans="1:12" x14ac:dyDescent="0.25">
      <c r="B43" s="2" t="s">
        <v>71</v>
      </c>
      <c r="C43" s="2"/>
      <c r="D43" s="2"/>
      <c r="E43" s="2"/>
    </row>
    <row r="44" spans="1:12" ht="15.75" thickBot="1" x14ac:dyDescent="0.3">
      <c r="A44" s="211" t="s">
        <v>45</v>
      </c>
      <c r="B44" s="211"/>
    </row>
    <row r="45" spans="1:12" ht="14.25" customHeight="1" x14ac:dyDescent="0.25">
      <c r="A45" s="212" t="s">
        <v>2</v>
      </c>
      <c r="B45" s="212" t="s">
        <v>3</v>
      </c>
      <c r="C45" s="212" t="s">
        <v>4</v>
      </c>
      <c r="D45" s="215" t="s">
        <v>5</v>
      </c>
      <c r="E45" s="216"/>
      <c r="F45" s="216"/>
      <c r="G45" s="216"/>
      <c r="H45" s="216"/>
      <c r="I45" s="216"/>
      <c r="J45" s="216"/>
      <c r="K45" s="217"/>
      <c r="L45" s="218" t="s">
        <v>6</v>
      </c>
    </row>
    <row r="46" spans="1:12" ht="21.75" customHeight="1" x14ac:dyDescent="0.25">
      <c r="A46" s="213"/>
      <c r="B46" s="213"/>
      <c r="C46" s="213"/>
      <c r="D46" s="221" t="s">
        <v>7</v>
      </c>
      <c r="E46" s="222"/>
      <c r="F46" s="222" t="s">
        <v>8</v>
      </c>
      <c r="G46" s="222"/>
      <c r="H46" s="222" t="s">
        <v>9</v>
      </c>
      <c r="I46" s="222"/>
      <c r="J46" s="222" t="s">
        <v>10</v>
      </c>
      <c r="K46" s="222"/>
      <c r="L46" s="219"/>
    </row>
    <row r="47" spans="1:12" ht="13.5" customHeight="1" thickBot="1" x14ac:dyDescent="0.3">
      <c r="A47" s="213"/>
      <c r="B47" s="213"/>
      <c r="C47" s="213"/>
      <c r="D47" s="223">
        <v>1</v>
      </c>
      <c r="E47" s="224"/>
      <c r="F47" s="224">
        <v>2</v>
      </c>
      <c r="G47" s="224"/>
      <c r="H47" s="224">
        <v>3</v>
      </c>
      <c r="I47" s="224"/>
      <c r="J47" s="224">
        <v>4</v>
      </c>
      <c r="K47" s="224"/>
      <c r="L47" s="220"/>
    </row>
    <row r="48" spans="1:12" ht="15.75" thickBot="1" x14ac:dyDescent="0.3">
      <c r="A48" s="214"/>
      <c r="B48" s="214"/>
      <c r="C48" s="214"/>
      <c r="D48" s="4" t="s">
        <v>11</v>
      </c>
      <c r="E48" s="5" t="s">
        <v>12</v>
      </c>
      <c r="F48" s="5" t="s">
        <v>11</v>
      </c>
      <c r="G48" s="5" t="s">
        <v>12</v>
      </c>
      <c r="H48" s="5" t="s">
        <v>11</v>
      </c>
      <c r="I48" s="5" t="s">
        <v>12</v>
      </c>
      <c r="J48" s="5" t="s">
        <v>11</v>
      </c>
      <c r="K48" s="5" t="s">
        <v>12</v>
      </c>
      <c r="L48" s="6"/>
    </row>
    <row r="49" spans="1:12" ht="15.75" x14ac:dyDescent="0.25">
      <c r="A49" s="7">
        <v>1</v>
      </c>
      <c r="B49" s="8" t="s">
        <v>13</v>
      </c>
      <c r="C49" s="9">
        <v>23</v>
      </c>
      <c r="D49" s="38">
        <v>7</v>
      </c>
      <c r="E49" s="39">
        <v>0</v>
      </c>
      <c r="F49" s="38">
        <v>1</v>
      </c>
      <c r="G49" s="13">
        <v>0</v>
      </c>
      <c r="H49" s="14">
        <v>0</v>
      </c>
      <c r="I49" s="13">
        <v>0</v>
      </c>
      <c r="J49" s="14">
        <v>0</v>
      </c>
      <c r="K49" s="13">
        <v>0</v>
      </c>
      <c r="L49" s="16">
        <f>SUM(D49:K49)</f>
        <v>8</v>
      </c>
    </row>
    <row r="50" spans="1:12" ht="15.75" x14ac:dyDescent="0.25">
      <c r="A50" s="7">
        <v>2</v>
      </c>
      <c r="B50" s="8" t="s">
        <v>14</v>
      </c>
      <c r="C50" s="9">
        <v>23</v>
      </c>
      <c r="D50" s="38">
        <v>2</v>
      </c>
      <c r="E50" s="39">
        <v>0</v>
      </c>
      <c r="F50" s="38">
        <v>2</v>
      </c>
      <c r="G50" s="13">
        <v>0</v>
      </c>
      <c r="H50" s="14">
        <v>0</v>
      </c>
      <c r="I50" s="13">
        <v>0</v>
      </c>
      <c r="J50" s="14">
        <v>0</v>
      </c>
      <c r="K50" s="13">
        <v>0</v>
      </c>
      <c r="L50" s="16">
        <f t="shared" ref="L50:L77" si="2">SUM(D50:K50)</f>
        <v>4</v>
      </c>
    </row>
    <row r="51" spans="1:12" ht="15.75" x14ac:dyDescent="0.25">
      <c r="A51" s="7">
        <v>3</v>
      </c>
      <c r="B51" s="8" t="s">
        <v>15</v>
      </c>
      <c r="C51" s="9">
        <v>23</v>
      </c>
      <c r="D51" s="38">
        <v>12</v>
      </c>
      <c r="E51" s="39">
        <v>0</v>
      </c>
      <c r="F51" s="38">
        <v>1</v>
      </c>
      <c r="G51" s="13">
        <v>0</v>
      </c>
      <c r="H51" s="14">
        <v>0</v>
      </c>
      <c r="I51" s="13">
        <v>0</v>
      </c>
      <c r="J51" s="14">
        <v>0</v>
      </c>
      <c r="K51" s="13">
        <v>0</v>
      </c>
      <c r="L51" s="16">
        <f t="shared" si="2"/>
        <v>13</v>
      </c>
    </row>
    <row r="52" spans="1:12" ht="15.75" x14ac:dyDescent="0.25">
      <c r="A52" s="7">
        <v>4</v>
      </c>
      <c r="B52" s="17" t="s">
        <v>16</v>
      </c>
      <c r="C52" s="9">
        <v>23</v>
      </c>
      <c r="D52" s="38">
        <v>0</v>
      </c>
      <c r="E52" s="39">
        <v>0</v>
      </c>
      <c r="F52" s="38">
        <v>0</v>
      </c>
      <c r="G52" s="13">
        <v>0</v>
      </c>
      <c r="H52" s="14">
        <v>0</v>
      </c>
      <c r="I52" s="13">
        <v>0</v>
      </c>
      <c r="J52" s="14">
        <v>0</v>
      </c>
      <c r="K52" s="13">
        <v>0</v>
      </c>
      <c r="L52" s="16">
        <f t="shared" si="2"/>
        <v>0</v>
      </c>
    </row>
    <row r="53" spans="1:12" ht="15.75" x14ac:dyDescent="0.25">
      <c r="A53" s="7">
        <v>5</v>
      </c>
      <c r="B53" s="8" t="s">
        <v>17</v>
      </c>
      <c r="C53" s="9">
        <v>23</v>
      </c>
      <c r="D53" s="38">
        <v>1</v>
      </c>
      <c r="E53" s="39">
        <v>0</v>
      </c>
      <c r="F53" s="38">
        <v>0</v>
      </c>
      <c r="G53" s="13">
        <v>0</v>
      </c>
      <c r="H53" s="14">
        <v>0</v>
      </c>
      <c r="I53" s="13">
        <v>0</v>
      </c>
      <c r="J53" s="14">
        <v>0</v>
      </c>
      <c r="K53" s="13">
        <v>0</v>
      </c>
      <c r="L53" s="16">
        <f t="shared" si="2"/>
        <v>1</v>
      </c>
    </row>
    <row r="54" spans="1:12" ht="15.75" x14ac:dyDescent="0.25">
      <c r="A54" s="7">
        <v>6</v>
      </c>
      <c r="B54" s="8" t="s">
        <v>18</v>
      </c>
      <c r="C54" s="9">
        <v>23</v>
      </c>
      <c r="D54" s="38">
        <v>4</v>
      </c>
      <c r="E54" s="39">
        <v>0</v>
      </c>
      <c r="F54" s="38">
        <v>4</v>
      </c>
      <c r="G54" s="13">
        <v>0</v>
      </c>
      <c r="H54" s="14">
        <v>0</v>
      </c>
      <c r="I54" s="13">
        <v>0</v>
      </c>
      <c r="J54" s="14">
        <v>0</v>
      </c>
      <c r="K54" s="13">
        <v>0</v>
      </c>
      <c r="L54" s="16">
        <f t="shared" si="2"/>
        <v>8</v>
      </c>
    </row>
    <row r="55" spans="1:12" ht="15.75" x14ac:dyDescent="0.25">
      <c r="A55" s="7">
        <v>7</v>
      </c>
      <c r="B55" s="8" t="s">
        <v>19</v>
      </c>
      <c r="C55" s="9">
        <v>23</v>
      </c>
      <c r="D55" s="38">
        <v>3</v>
      </c>
      <c r="E55" s="39">
        <v>0</v>
      </c>
      <c r="F55" s="38">
        <v>0</v>
      </c>
      <c r="G55" s="13">
        <v>0</v>
      </c>
      <c r="H55" s="14">
        <v>0</v>
      </c>
      <c r="I55" s="13">
        <v>0</v>
      </c>
      <c r="J55" s="14">
        <v>0</v>
      </c>
      <c r="K55" s="13">
        <v>0</v>
      </c>
      <c r="L55" s="16">
        <f t="shared" si="2"/>
        <v>3</v>
      </c>
    </row>
    <row r="56" spans="1:12" ht="15.75" x14ac:dyDescent="0.25">
      <c r="A56" s="7">
        <v>8</v>
      </c>
      <c r="B56" s="8" t="s">
        <v>20</v>
      </c>
      <c r="C56" s="9">
        <v>23</v>
      </c>
      <c r="D56" s="38">
        <v>1</v>
      </c>
      <c r="E56" s="39">
        <v>0</v>
      </c>
      <c r="F56" s="38">
        <v>1</v>
      </c>
      <c r="G56" s="13">
        <v>0</v>
      </c>
      <c r="H56" s="14">
        <v>0</v>
      </c>
      <c r="I56" s="13">
        <v>0</v>
      </c>
      <c r="J56" s="14">
        <v>0</v>
      </c>
      <c r="K56" s="13">
        <v>0</v>
      </c>
      <c r="L56" s="16">
        <f t="shared" si="2"/>
        <v>2</v>
      </c>
    </row>
    <row r="57" spans="1:12" ht="15.75" x14ac:dyDescent="0.25">
      <c r="A57" s="7">
        <v>9</v>
      </c>
      <c r="B57" s="8" t="s">
        <v>21</v>
      </c>
      <c r="C57" s="9">
        <v>23</v>
      </c>
      <c r="D57" s="38">
        <v>0</v>
      </c>
      <c r="E57" s="39">
        <v>0</v>
      </c>
      <c r="F57" s="38">
        <v>0</v>
      </c>
      <c r="G57" s="13">
        <v>0</v>
      </c>
      <c r="H57" s="14">
        <v>1</v>
      </c>
      <c r="I57" s="13">
        <v>0</v>
      </c>
      <c r="J57" s="14">
        <v>0</v>
      </c>
      <c r="K57" s="13">
        <v>0</v>
      </c>
      <c r="L57" s="16">
        <f t="shared" si="2"/>
        <v>1</v>
      </c>
    </row>
    <row r="58" spans="1:12" ht="15.75" x14ac:dyDescent="0.25">
      <c r="A58" s="7">
        <v>10</v>
      </c>
      <c r="B58" s="8" t="s">
        <v>22</v>
      </c>
      <c r="C58" s="9">
        <v>23</v>
      </c>
      <c r="D58" s="38">
        <v>0</v>
      </c>
      <c r="E58" s="39">
        <v>0</v>
      </c>
      <c r="F58" s="38">
        <v>1</v>
      </c>
      <c r="G58" s="13">
        <v>0</v>
      </c>
      <c r="H58" s="14">
        <v>0</v>
      </c>
      <c r="I58" s="13">
        <v>0</v>
      </c>
      <c r="J58" s="14">
        <v>0</v>
      </c>
      <c r="K58" s="13">
        <v>0</v>
      </c>
      <c r="L58" s="16">
        <f t="shared" si="2"/>
        <v>1</v>
      </c>
    </row>
    <row r="59" spans="1:12" ht="15.75" x14ac:dyDescent="0.25">
      <c r="A59" s="7">
        <v>11</v>
      </c>
      <c r="B59" s="8" t="s">
        <v>23</v>
      </c>
      <c r="C59" s="9">
        <v>23</v>
      </c>
      <c r="D59" s="38">
        <v>0</v>
      </c>
      <c r="E59" s="39">
        <v>0</v>
      </c>
      <c r="F59" s="38">
        <v>0</v>
      </c>
      <c r="G59" s="13">
        <v>0</v>
      </c>
      <c r="H59" s="14">
        <v>0</v>
      </c>
      <c r="I59" s="13">
        <v>0</v>
      </c>
      <c r="J59" s="14">
        <v>0</v>
      </c>
      <c r="K59" s="13">
        <v>0</v>
      </c>
      <c r="L59" s="16">
        <f t="shared" si="2"/>
        <v>0</v>
      </c>
    </row>
    <row r="60" spans="1:12" ht="15.75" x14ac:dyDescent="0.25">
      <c r="A60" s="7">
        <v>12</v>
      </c>
      <c r="B60" s="8" t="s">
        <v>24</v>
      </c>
      <c r="C60" s="9">
        <v>23</v>
      </c>
      <c r="D60" s="38">
        <v>2</v>
      </c>
      <c r="E60" s="39">
        <v>0</v>
      </c>
      <c r="F60" s="38">
        <v>1</v>
      </c>
      <c r="G60" s="13">
        <v>0</v>
      </c>
      <c r="H60" s="14">
        <v>0</v>
      </c>
      <c r="I60" s="13">
        <v>0</v>
      </c>
      <c r="J60" s="14">
        <v>0</v>
      </c>
      <c r="K60" s="13">
        <v>0</v>
      </c>
      <c r="L60" s="16">
        <f t="shared" si="2"/>
        <v>3</v>
      </c>
    </row>
    <row r="61" spans="1:12" ht="15.75" x14ac:dyDescent="0.25">
      <c r="A61" s="7">
        <v>13</v>
      </c>
      <c r="B61" s="8" t="s">
        <v>25</v>
      </c>
      <c r="C61" s="9">
        <v>23</v>
      </c>
      <c r="D61" s="38">
        <v>6</v>
      </c>
      <c r="E61" s="39">
        <v>0</v>
      </c>
      <c r="F61" s="38">
        <v>6</v>
      </c>
      <c r="G61" s="13">
        <v>0</v>
      </c>
      <c r="H61" s="14">
        <v>0</v>
      </c>
      <c r="I61" s="13">
        <v>0</v>
      </c>
      <c r="J61" s="14">
        <v>0</v>
      </c>
      <c r="K61" s="13">
        <v>0</v>
      </c>
      <c r="L61" s="16">
        <f t="shared" si="2"/>
        <v>12</v>
      </c>
    </row>
    <row r="62" spans="1:12" ht="15.75" x14ac:dyDescent="0.25">
      <c r="A62" s="7">
        <v>14</v>
      </c>
      <c r="B62" s="8" t="s">
        <v>26</v>
      </c>
      <c r="C62" s="9">
        <v>23</v>
      </c>
      <c r="D62" s="38">
        <v>2</v>
      </c>
      <c r="E62" s="39">
        <v>0</v>
      </c>
      <c r="F62" s="38">
        <v>2</v>
      </c>
      <c r="G62" s="13">
        <v>0</v>
      </c>
      <c r="H62" s="14">
        <v>0</v>
      </c>
      <c r="I62" s="13">
        <v>0</v>
      </c>
      <c r="J62" s="14">
        <v>0</v>
      </c>
      <c r="K62" s="13">
        <v>0</v>
      </c>
      <c r="L62" s="16">
        <f t="shared" si="2"/>
        <v>4</v>
      </c>
    </row>
    <row r="63" spans="1:12" ht="15.75" x14ac:dyDescent="0.25">
      <c r="A63" s="7">
        <v>15</v>
      </c>
      <c r="B63" s="8" t="s">
        <v>27</v>
      </c>
      <c r="C63" s="9">
        <v>23</v>
      </c>
      <c r="D63" s="38">
        <v>1</v>
      </c>
      <c r="E63" s="39">
        <v>0</v>
      </c>
      <c r="F63" s="38">
        <v>2</v>
      </c>
      <c r="G63" s="13">
        <v>0</v>
      </c>
      <c r="H63" s="14">
        <v>0</v>
      </c>
      <c r="I63" s="13">
        <v>0</v>
      </c>
      <c r="J63" s="14">
        <v>0</v>
      </c>
      <c r="K63" s="13">
        <v>0</v>
      </c>
      <c r="L63" s="16">
        <f t="shared" si="2"/>
        <v>3</v>
      </c>
    </row>
    <row r="64" spans="1:12" ht="15.75" x14ac:dyDescent="0.25">
      <c r="A64" s="7">
        <v>16</v>
      </c>
      <c r="B64" s="8" t="s">
        <v>28</v>
      </c>
      <c r="C64" s="9">
        <v>23</v>
      </c>
      <c r="D64" s="38">
        <v>0</v>
      </c>
      <c r="E64" s="39">
        <v>0</v>
      </c>
      <c r="F64" s="38">
        <v>1</v>
      </c>
      <c r="G64" s="13">
        <v>0</v>
      </c>
      <c r="H64" s="14">
        <v>0</v>
      </c>
      <c r="I64" s="13">
        <v>0</v>
      </c>
      <c r="J64" s="14">
        <v>0</v>
      </c>
      <c r="K64" s="13">
        <v>0</v>
      </c>
      <c r="L64" s="16">
        <f t="shared" si="2"/>
        <v>1</v>
      </c>
    </row>
    <row r="65" spans="1:15" ht="15.75" x14ac:dyDescent="0.25">
      <c r="A65" s="7">
        <v>17</v>
      </c>
      <c r="B65" s="8" t="s">
        <v>29</v>
      </c>
      <c r="C65" s="9">
        <v>23</v>
      </c>
      <c r="D65" s="38">
        <v>5</v>
      </c>
      <c r="E65" s="39">
        <v>0</v>
      </c>
      <c r="F65" s="38">
        <v>1</v>
      </c>
      <c r="G65" s="13">
        <v>0</v>
      </c>
      <c r="H65" s="14">
        <v>0</v>
      </c>
      <c r="I65" s="13">
        <v>0</v>
      </c>
      <c r="J65" s="14">
        <v>0</v>
      </c>
      <c r="K65" s="13">
        <v>0</v>
      </c>
      <c r="L65" s="16">
        <f t="shared" si="2"/>
        <v>6</v>
      </c>
    </row>
    <row r="66" spans="1:15" ht="15.75" x14ac:dyDescent="0.25">
      <c r="A66" s="7">
        <v>18</v>
      </c>
      <c r="B66" s="8" t="s">
        <v>30</v>
      </c>
      <c r="C66" s="9">
        <v>23</v>
      </c>
      <c r="D66" s="38">
        <v>2</v>
      </c>
      <c r="E66" s="39">
        <v>0</v>
      </c>
      <c r="F66" s="38">
        <v>1</v>
      </c>
      <c r="G66" s="13">
        <v>0</v>
      </c>
      <c r="H66" s="14">
        <v>0</v>
      </c>
      <c r="I66" s="13">
        <v>0</v>
      </c>
      <c r="J66" s="14">
        <v>0</v>
      </c>
      <c r="K66" s="13">
        <v>0</v>
      </c>
      <c r="L66" s="16">
        <f t="shared" si="2"/>
        <v>3</v>
      </c>
    </row>
    <row r="67" spans="1:15" ht="15.75" x14ac:dyDescent="0.25">
      <c r="A67" s="7">
        <v>19</v>
      </c>
      <c r="B67" s="8" t="s">
        <v>31</v>
      </c>
      <c r="C67" s="9">
        <v>23</v>
      </c>
      <c r="D67" s="38">
        <v>3</v>
      </c>
      <c r="E67" s="39">
        <v>0</v>
      </c>
      <c r="F67" s="38">
        <v>1</v>
      </c>
      <c r="G67" s="13">
        <v>0</v>
      </c>
      <c r="H67" s="14">
        <v>0</v>
      </c>
      <c r="I67" s="13">
        <v>0</v>
      </c>
      <c r="J67" s="14">
        <v>0</v>
      </c>
      <c r="K67" s="13">
        <v>0</v>
      </c>
      <c r="L67" s="16">
        <f t="shared" si="2"/>
        <v>4</v>
      </c>
    </row>
    <row r="68" spans="1:15" ht="15.75" x14ac:dyDescent="0.25">
      <c r="A68" s="7">
        <v>20</v>
      </c>
      <c r="B68" s="8" t="s">
        <v>32</v>
      </c>
      <c r="C68" s="9">
        <v>23</v>
      </c>
      <c r="D68" s="38">
        <v>1</v>
      </c>
      <c r="E68" s="39">
        <v>0</v>
      </c>
      <c r="F68" s="38">
        <v>0</v>
      </c>
      <c r="G68" s="13">
        <v>0</v>
      </c>
      <c r="H68" s="14">
        <v>0</v>
      </c>
      <c r="I68" s="13">
        <v>0</v>
      </c>
      <c r="J68" s="14">
        <v>0</v>
      </c>
      <c r="K68" s="13">
        <v>0</v>
      </c>
      <c r="L68" s="16">
        <f t="shared" si="2"/>
        <v>1</v>
      </c>
    </row>
    <row r="69" spans="1:15" ht="15.75" x14ac:dyDescent="0.25">
      <c r="A69" s="7">
        <v>21</v>
      </c>
      <c r="B69" s="8" t="s">
        <v>33</v>
      </c>
      <c r="C69" s="9">
        <v>23</v>
      </c>
      <c r="D69" s="38">
        <v>2</v>
      </c>
      <c r="E69" s="39">
        <v>0</v>
      </c>
      <c r="F69" s="38">
        <v>2</v>
      </c>
      <c r="G69" s="13">
        <v>0</v>
      </c>
      <c r="H69" s="14">
        <v>3</v>
      </c>
      <c r="I69" s="13">
        <v>0</v>
      </c>
      <c r="J69" s="14">
        <v>0</v>
      </c>
      <c r="K69" s="13">
        <v>0</v>
      </c>
      <c r="L69" s="16">
        <f t="shared" si="2"/>
        <v>7</v>
      </c>
    </row>
    <row r="70" spans="1:15" ht="15.75" x14ac:dyDescent="0.25">
      <c r="A70" s="7">
        <v>22</v>
      </c>
      <c r="B70" s="8" t="s">
        <v>34</v>
      </c>
      <c r="C70" s="9">
        <v>23</v>
      </c>
      <c r="D70" s="38">
        <v>1</v>
      </c>
      <c r="E70" s="39">
        <v>0</v>
      </c>
      <c r="F70" s="38">
        <v>0</v>
      </c>
      <c r="G70" s="13">
        <v>0</v>
      </c>
      <c r="H70" s="14">
        <v>0</v>
      </c>
      <c r="I70" s="13">
        <v>0</v>
      </c>
      <c r="J70" s="14">
        <v>0</v>
      </c>
      <c r="K70" s="13">
        <v>0</v>
      </c>
      <c r="L70" s="16">
        <f t="shared" si="2"/>
        <v>1</v>
      </c>
    </row>
    <row r="71" spans="1:15" ht="15.75" x14ac:dyDescent="0.25">
      <c r="A71" s="7">
        <v>23</v>
      </c>
      <c r="B71" s="8" t="s">
        <v>35</v>
      </c>
      <c r="C71" s="9">
        <v>23</v>
      </c>
      <c r="D71" s="38">
        <v>0</v>
      </c>
      <c r="E71" s="39">
        <v>0</v>
      </c>
      <c r="F71" s="38">
        <v>0</v>
      </c>
      <c r="G71" s="13">
        <v>0</v>
      </c>
      <c r="H71" s="14">
        <v>0</v>
      </c>
      <c r="I71" s="13">
        <v>0</v>
      </c>
      <c r="J71" s="14">
        <v>0</v>
      </c>
      <c r="K71" s="13">
        <v>0</v>
      </c>
      <c r="L71" s="16">
        <f t="shared" si="2"/>
        <v>0</v>
      </c>
    </row>
    <row r="72" spans="1:15" ht="15.75" x14ac:dyDescent="0.25">
      <c r="A72" s="7">
        <v>24</v>
      </c>
      <c r="B72" s="8" t="s">
        <v>36</v>
      </c>
      <c r="C72" s="9">
        <v>23</v>
      </c>
      <c r="D72" s="38">
        <v>0</v>
      </c>
      <c r="E72" s="39">
        <v>0</v>
      </c>
      <c r="F72" s="38">
        <v>0</v>
      </c>
      <c r="G72" s="13">
        <v>0</v>
      </c>
      <c r="H72" s="14">
        <v>0</v>
      </c>
      <c r="I72" s="13">
        <v>0</v>
      </c>
      <c r="J72" s="14">
        <v>0</v>
      </c>
      <c r="K72" s="13">
        <v>0</v>
      </c>
      <c r="L72" s="16">
        <f t="shared" si="2"/>
        <v>0</v>
      </c>
    </row>
    <row r="73" spans="1:15" ht="15.75" x14ac:dyDescent="0.25">
      <c r="A73" s="7">
        <v>25</v>
      </c>
      <c r="B73" s="18" t="s">
        <v>37</v>
      </c>
      <c r="C73" s="19">
        <v>23</v>
      </c>
      <c r="D73" s="38">
        <v>4</v>
      </c>
      <c r="E73" s="39">
        <v>0</v>
      </c>
      <c r="F73" s="38">
        <v>0</v>
      </c>
      <c r="G73" s="13">
        <v>0</v>
      </c>
      <c r="H73" s="14">
        <v>0</v>
      </c>
      <c r="I73" s="13">
        <v>0</v>
      </c>
      <c r="J73" s="14">
        <v>0</v>
      </c>
      <c r="K73" s="13">
        <v>0</v>
      </c>
      <c r="L73" s="16">
        <f t="shared" si="2"/>
        <v>4</v>
      </c>
    </row>
    <row r="74" spans="1:15" ht="15.75" x14ac:dyDescent="0.25">
      <c r="A74" s="7">
        <v>26</v>
      </c>
      <c r="B74" s="8" t="s">
        <v>38</v>
      </c>
      <c r="C74" s="22">
        <v>23</v>
      </c>
      <c r="D74" s="38">
        <v>2</v>
      </c>
      <c r="E74" s="39">
        <v>0</v>
      </c>
      <c r="F74" s="38">
        <v>0</v>
      </c>
      <c r="G74" s="13">
        <v>0</v>
      </c>
      <c r="H74" s="14">
        <v>0</v>
      </c>
      <c r="I74" s="13">
        <v>0</v>
      </c>
      <c r="J74" s="14">
        <v>0</v>
      </c>
      <c r="K74" s="13">
        <v>0</v>
      </c>
      <c r="L74" s="16">
        <f t="shared" si="2"/>
        <v>2</v>
      </c>
    </row>
    <row r="75" spans="1:15" ht="15.75" x14ac:dyDescent="0.25">
      <c r="A75" s="7">
        <v>27</v>
      </c>
      <c r="B75" s="18" t="s">
        <v>39</v>
      </c>
      <c r="C75" s="22">
        <v>23</v>
      </c>
      <c r="D75" s="38">
        <v>0</v>
      </c>
      <c r="E75" s="39">
        <v>0</v>
      </c>
      <c r="F75" s="38">
        <v>0</v>
      </c>
      <c r="G75" s="13">
        <v>0</v>
      </c>
      <c r="H75" s="14">
        <v>0</v>
      </c>
      <c r="I75" s="13">
        <v>0</v>
      </c>
      <c r="J75" s="14">
        <v>0</v>
      </c>
      <c r="K75" s="13">
        <v>0</v>
      </c>
      <c r="L75" s="16">
        <f t="shared" si="2"/>
        <v>0</v>
      </c>
    </row>
    <row r="76" spans="1:15" ht="15.75" x14ac:dyDescent="0.25">
      <c r="A76" s="7">
        <v>28</v>
      </c>
      <c r="B76" s="18" t="s">
        <v>40</v>
      </c>
      <c r="C76" s="22">
        <v>23</v>
      </c>
      <c r="D76" s="38">
        <v>0</v>
      </c>
      <c r="E76" s="39">
        <v>0</v>
      </c>
      <c r="F76" s="38">
        <v>0</v>
      </c>
      <c r="G76" s="13">
        <v>0</v>
      </c>
      <c r="H76" s="14">
        <v>0</v>
      </c>
      <c r="I76" s="13">
        <v>0</v>
      </c>
      <c r="J76" s="14">
        <v>0</v>
      </c>
      <c r="K76" s="13">
        <v>0</v>
      </c>
      <c r="L76" s="16">
        <f t="shared" si="2"/>
        <v>0</v>
      </c>
    </row>
    <row r="77" spans="1:15" ht="15.75" x14ac:dyDescent="0.25">
      <c r="A77" s="40">
        <v>29</v>
      </c>
      <c r="B77" s="18" t="s">
        <v>41</v>
      </c>
      <c r="C77" s="25">
        <v>23</v>
      </c>
      <c r="D77" s="38">
        <v>0</v>
      </c>
      <c r="E77" s="41">
        <v>0</v>
      </c>
      <c r="F77" s="38">
        <v>0</v>
      </c>
      <c r="G77" s="42">
        <v>0</v>
      </c>
      <c r="H77" s="14">
        <v>0</v>
      </c>
      <c r="I77" s="42">
        <v>0</v>
      </c>
      <c r="J77" s="14">
        <v>0</v>
      </c>
      <c r="K77" s="42">
        <v>0</v>
      </c>
      <c r="L77" s="16">
        <f t="shared" si="2"/>
        <v>0</v>
      </c>
    </row>
    <row r="78" spans="1:15" ht="15.75" x14ac:dyDescent="0.25">
      <c r="A78" s="229" t="s">
        <v>42</v>
      </c>
      <c r="B78" s="229"/>
      <c r="C78" s="26">
        <v>23</v>
      </c>
      <c r="D78" s="32">
        <f t="shared" ref="D78:K78" si="3">SUM(D49:D77)</f>
        <v>61</v>
      </c>
      <c r="E78" s="33">
        <f t="shared" si="3"/>
        <v>0</v>
      </c>
      <c r="F78" s="32">
        <f t="shared" si="3"/>
        <v>27</v>
      </c>
      <c r="G78" s="33">
        <f t="shared" si="3"/>
        <v>0</v>
      </c>
      <c r="H78" s="32">
        <f t="shared" si="3"/>
        <v>4</v>
      </c>
      <c r="I78" s="33">
        <f t="shared" si="3"/>
        <v>0</v>
      </c>
      <c r="J78" s="32">
        <f t="shared" si="3"/>
        <v>0</v>
      </c>
      <c r="K78" s="33">
        <f t="shared" si="3"/>
        <v>0</v>
      </c>
      <c r="L78" s="34">
        <f>SUM(D78:K78)</f>
        <v>92</v>
      </c>
    </row>
    <row r="79" spans="1:15" ht="15.75" x14ac:dyDescent="0.25">
      <c r="A79" s="230" t="s">
        <v>43</v>
      </c>
      <c r="B79" s="231"/>
      <c r="C79" s="32">
        <v>23</v>
      </c>
      <c r="D79" s="32">
        <f t="shared" ref="D79:J79" si="4">D49+D50+D51+D52+D53+D54+D55+D56+D57+D58+D59+D60+D61+D62+D63+D64+D65+D66+D67+D68+D69+D70+D71+D72+D73</f>
        <v>59</v>
      </c>
      <c r="E79" s="33">
        <f t="shared" si="4"/>
        <v>0</v>
      </c>
      <c r="F79" s="32">
        <f t="shared" si="4"/>
        <v>27</v>
      </c>
      <c r="G79" s="33">
        <f t="shared" si="4"/>
        <v>0</v>
      </c>
      <c r="H79" s="32">
        <f t="shared" si="4"/>
        <v>4</v>
      </c>
      <c r="I79" s="33">
        <f t="shared" si="4"/>
        <v>0</v>
      </c>
      <c r="J79" s="32">
        <f t="shared" si="4"/>
        <v>0</v>
      </c>
      <c r="K79" s="33">
        <f>K49+K50+K51+K52+K53+K54+K55+K56+K57+K58+K59+K60+K61+K62+K63+K64+K65+K66+K67+K68+K69+K70+K71+K72+K73+K73</f>
        <v>0</v>
      </c>
      <c r="L79" s="34">
        <f>SUM(D79:K79)</f>
        <v>90</v>
      </c>
    </row>
    <row r="80" spans="1:15" ht="15.75" thickBot="1" x14ac:dyDescent="0.3">
      <c r="N80" s="111"/>
      <c r="O80" s="111"/>
    </row>
    <row r="81" spans="1:12" ht="16.5" thickBot="1" x14ac:dyDescent="0.3">
      <c r="D81" s="184"/>
      <c r="E81" s="133"/>
      <c r="F81" s="183"/>
      <c r="G81" s="133"/>
      <c r="H81" s="183"/>
      <c r="I81" s="133"/>
      <c r="J81" s="183"/>
      <c r="K81" s="133"/>
      <c r="L81" s="183"/>
    </row>
    <row r="83" spans="1:12" x14ac:dyDescent="0.25">
      <c r="B83" s="2" t="s">
        <v>71</v>
      </c>
      <c r="C83" s="2"/>
      <c r="D83" s="2"/>
      <c r="E83" s="2"/>
    </row>
    <row r="84" spans="1:12" ht="15.75" thickBot="1" x14ac:dyDescent="0.3">
      <c r="A84" s="211" t="s">
        <v>46</v>
      </c>
      <c r="B84" s="211"/>
    </row>
    <row r="85" spans="1:12" ht="12.75" customHeight="1" x14ac:dyDescent="0.25">
      <c r="A85" s="212" t="s">
        <v>2</v>
      </c>
      <c r="B85" s="212" t="s">
        <v>3</v>
      </c>
      <c r="C85" s="212" t="s">
        <v>4</v>
      </c>
      <c r="D85" s="215" t="s">
        <v>5</v>
      </c>
      <c r="E85" s="216"/>
      <c r="F85" s="216"/>
      <c r="G85" s="216"/>
      <c r="H85" s="216"/>
      <c r="I85" s="216"/>
      <c r="J85" s="216"/>
      <c r="K85" s="217"/>
      <c r="L85" s="218" t="s">
        <v>6</v>
      </c>
    </row>
    <row r="86" spans="1:12" ht="21" customHeight="1" x14ac:dyDescent="0.25">
      <c r="A86" s="213"/>
      <c r="B86" s="213"/>
      <c r="C86" s="213"/>
      <c r="D86" s="221" t="s">
        <v>7</v>
      </c>
      <c r="E86" s="222"/>
      <c r="F86" s="222" t="s">
        <v>8</v>
      </c>
      <c r="G86" s="222"/>
      <c r="H86" s="222" t="s">
        <v>9</v>
      </c>
      <c r="I86" s="222"/>
      <c r="J86" s="222" t="s">
        <v>10</v>
      </c>
      <c r="K86" s="222"/>
      <c r="L86" s="219"/>
    </row>
    <row r="87" spans="1:12" ht="13.5" customHeight="1" thickBot="1" x14ac:dyDescent="0.3">
      <c r="A87" s="213"/>
      <c r="B87" s="213"/>
      <c r="C87" s="213"/>
      <c r="D87" s="223">
        <v>1</v>
      </c>
      <c r="E87" s="224"/>
      <c r="F87" s="224">
        <v>2</v>
      </c>
      <c r="G87" s="224"/>
      <c r="H87" s="224">
        <v>3</v>
      </c>
      <c r="I87" s="224"/>
      <c r="J87" s="224">
        <v>4</v>
      </c>
      <c r="K87" s="224"/>
      <c r="L87" s="220"/>
    </row>
    <row r="88" spans="1:12" ht="15.75" thickBot="1" x14ac:dyDescent="0.3">
      <c r="A88" s="214"/>
      <c r="B88" s="214"/>
      <c r="C88" s="214"/>
      <c r="D88" s="4" t="s">
        <v>11</v>
      </c>
      <c r="E88" s="5" t="s">
        <v>12</v>
      </c>
      <c r="F88" s="5" t="s">
        <v>11</v>
      </c>
      <c r="G88" s="5" t="s">
        <v>12</v>
      </c>
      <c r="H88" s="5" t="s">
        <v>11</v>
      </c>
      <c r="I88" s="5" t="s">
        <v>12</v>
      </c>
      <c r="J88" s="5" t="s">
        <v>11</v>
      </c>
      <c r="K88" s="5" t="s">
        <v>12</v>
      </c>
      <c r="L88" s="6"/>
    </row>
    <row r="89" spans="1:12" ht="15.75" x14ac:dyDescent="0.25">
      <c r="A89" s="7">
        <v>1</v>
      </c>
      <c r="B89" s="8" t="s">
        <v>13</v>
      </c>
      <c r="C89" s="9">
        <v>23</v>
      </c>
      <c r="D89" s="45">
        <v>6</v>
      </c>
      <c r="E89" s="24">
        <v>0</v>
      </c>
      <c r="F89" s="46">
        <v>2</v>
      </c>
      <c r="G89" s="24">
        <v>0</v>
      </c>
      <c r="H89" s="46">
        <v>0</v>
      </c>
      <c r="I89" s="24">
        <v>0</v>
      </c>
      <c r="J89" s="46">
        <v>0</v>
      </c>
      <c r="K89" s="24">
        <v>0</v>
      </c>
      <c r="L89" s="47">
        <f>SUM(D89:K89)</f>
        <v>8</v>
      </c>
    </row>
    <row r="90" spans="1:12" ht="15.75" x14ac:dyDescent="0.25">
      <c r="A90" s="7">
        <v>2</v>
      </c>
      <c r="B90" s="8" t="s">
        <v>14</v>
      </c>
      <c r="C90" s="9">
        <v>23</v>
      </c>
      <c r="D90" s="45">
        <v>0</v>
      </c>
      <c r="E90" s="24">
        <v>0</v>
      </c>
      <c r="F90" s="46">
        <v>1</v>
      </c>
      <c r="G90" s="24">
        <v>0</v>
      </c>
      <c r="H90" s="46">
        <v>0</v>
      </c>
      <c r="I90" s="24">
        <v>0</v>
      </c>
      <c r="J90" s="46">
        <v>0</v>
      </c>
      <c r="K90" s="24">
        <v>0</v>
      </c>
      <c r="L90" s="47">
        <f t="shared" ref="L90:L117" si="5">SUM(D90:K90)</f>
        <v>1</v>
      </c>
    </row>
    <row r="91" spans="1:12" ht="15.75" x14ac:dyDescent="0.25">
      <c r="A91" s="7">
        <v>3</v>
      </c>
      <c r="B91" s="8" t="s">
        <v>15</v>
      </c>
      <c r="C91" s="9">
        <v>23</v>
      </c>
      <c r="D91" s="45">
        <v>3</v>
      </c>
      <c r="E91" s="24">
        <v>0</v>
      </c>
      <c r="F91" s="46">
        <v>0</v>
      </c>
      <c r="G91" s="24">
        <v>0</v>
      </c>
      <c r="H91" s="46">
        <v>0</v>
      </c>
      <c r="I91" s="24">
        <v>0</v>
      </c>
      <c r="J91" s="46">
        <v>0</v>
      </c>
      <c r="K91" s="24">
        <v>0</v>
      </c>
      <c r="L91" s="47">
        <f t="shared" si="5"/>
        <v>3</v>
      </c>
    </row>
    <row r="92" spans="1:12" ht="15.75" x14ac:dyDescent="0.25">
      <c r="A92" s="7">
        <v>4</v>
      </c>
      <c r="B92" s="17" t="s">
        <v>16</v>
      </c>
      <c r="C92" s="9">
        <v>23</v>
      </c>
      <c r="D92" s="45">
        <v>0</v>
      </c>
      <c r="E92" s="24">
        <v>0</v>
      </c>
      <c r="F92" s="46">
        <v>0</v>
      </c>
      <c r="G92" s="24">
        <v>0</v>
      </c>
      <c r="H92" s="46">
        <v>0</v>
      </c>
      <c r="I92" s="24">
        <v>0</v>
      </c>
      <c r="J92" s="46">
        <v>0</v>
      </c>
      <c r="K92" s="24">
        <v>0</v>
      </c>
      <c r="L92" s="47">
        <f t="shared" si="5"/>
        <v>0</v>
      </c>
    </row>
    <row r="93" spans="1:12" ht="15.75" x14ac:dyDescent="0.25">
      <c r="A93" s="7">
        <v>5</v>
      </c>
      <c r="B93" s="8" t="s">
        <v>17</v>
      </c>
      <c r="C93" s="9">
        <v>23</v>
      </c>
      <c r="D93" s="45">
        <v>8</v>
      </c>
      <c r="E93" s="24">
        <v>0</v>
      </c>
      <c r="F93" s="46">
        <v>4</v>
      </c>
      <c r="G93" s="24">
        <v>0</v>
      </c>
      <c r="H93" s="46">
        <v>0</v>
      </c>
      <c r="I93" s="24">
        <v>0</v>
      </c>
      <c r="J93" s="46">
        <v>0</v>
      </c>
      <c r="K93" s="24">
        <v>0</v>
      </c>
      <c r="L93" s="47">
        <f t="shared" si="5"/>
        <v>12</v>
      </c>
    </row>
    <row r="94" spans="1:12" ht="15.75" x14ac:dyDescent="0.25">
      <c r="A94" s="7">
        <v>6</v>
      </c>
      <c r="B94" s="8" t="s">
        <v>18</v>
      </c>
      <c r="C94" s="9">
        <v>23</v>
      </c>
      <c r="D94" s="45">
        <v>4</v>
      </c>
      <c r="E94" s="24">
        <v>0</v>
      </c>
      <c r="F94" s="46">
        <v>1</v>
      </c>
      <c r="G94" s="24">
        <v>0</v>
      </c>
      <c r="H94" s="46">
        <v>0</v>
      </c>
      <c r="I94" s="24">
        <v>0</v>
      </c>
      <c r="J94" s="46">
        <v>0</v>
      </c>
      <c r="K94" s="24">
        <v>0</v>
      </c>
      <c r="L94" s="47">
        <f t="shared" si="5"/>
        <v>5</v>
      </c>
    </row>
    <row r="95" spans="1:12" ht="15.75" x14ac:dyDescent="0.25">
      <c r="A95" s="7">
        <v>7</v>
      </c>
      <c r="B95" s="8" t="s">
        <v>19</v>
      </c>
      <c r="C95" s="9">
        <v>23</v>
      </c>
      <c r="D95" s="45">
        <v>7</v>
      </c>
      <c r="E95" s="24">
        <v>0</v>
      </c>
      <c r="F95" s="46">
        <v>0</v>
      </c>
      <c r="G95" s="24">
        <v>0</v>
      </c>
      <c r="H95" s="46">
        <v>0</v>
      </c>
      <c r="I95" s="24">
        <v>0</v>
      </c>
      <c r="J95" s="46">
        <v>0</v>
      </c>
      <c r="K95" s="24">
        <v>0</v>
      </c>
      <c r="L95" s="47">
        <f t="shared" si="5"/>
        <v>7</v>
      </c>
    </row>
    <row r="96" spans="1:12" ht="15.75" x14ac:dyDescent="0.25">
      <c r="A96" s="7">
        <v>8</v>
      </c>
      <c r="B96" s="8" t="s">
        <v>20</v>
      </c>
      <c r="C96" s="9">
        <v>23</v>
      </c>
      <c r="D96" s="45">
        <v>0</v>
      </c>
      <c r="E96" s="24">
        <v>0</v>
      </c>
      <c r="F96" s="46">
        <v>0</v>
      </c>
      <c r="G96" s="24">
        <v>0</v>
      </c>
      <c r="H96" s="46">
        <v>0</v>
      </c>
      <c r="I96" s="24">
        <v>0</v>
      </c>
      <c r="J96" s="46">
        <v>0</v>
      </c>
      <c r="K96" s="24">
        <v>0</v>
      </c>
      <c r="L96" s="47">
        <f t="shared" si="5"/>
        <v>0</v>
      </c>
    </row>
    <row r="97" spans="1:12" ht="15.75" x14ac:dyDescent="0.25">
      <c r="A97" s="7">
        <v>9</v>
      </c>
      <c r="B97" s="17" t="s">
        <v>21</v>
      </c>
      <c r="C97" s="9">
        <v>23</v>
      </c>
      <c r="D97" s="45">
        <v>0</v>
      </c>
      <c r="E97" s="24">
        <v>0</v>
      </c>
      <c r="F97" s="46">
        <v>0</v>
      </c>
      <c r="G97" s="24">
        <v>0</v>
      </c>
      <c r="H97" s="46">
        <v>0</v>
      </c>
      <c r="I97" s="24">
        <v>0</v>
      </c>
      <c r="J97" s="46">
        <v>0</v>
      </c>
      <c r="K97" s="24">
        <v>0</v>
      </c>
      <c r="L97" s="47">
        <f t="shared" si="5"/>
        <v>0</v>
      </c>
    </row>
    <row r="98" spans="1:12" ht="15.75" x14ac:dyDescent="0.25">
      <c r="A98" s="7">
        <v>10</v>
      </c>
      <c r="B98" s="17" t="s">
        <v>22</v>
      </c>
      <c r="C98" s="9">
        <v>23</v>
      </c>
      <c r="D98" s="45">
        <v>6</v>
      </c>
      <c r="E98" s="24">
        <v>0</v>
      </c>
      <c r="F98" s="46">
        <v>3</v>
      </c>
      <c r="G98" s="24">
        <v>0</v>
      </c>
      <c r="H98" s="46">
        <v>0</v>
      </c>
      <c r="I98" s="24">
        <v>0</v>
      </c>
      <c r="J98" s="46">
        <v>0</v>
      </c>
      <c r="K98" s="24">
        <v>0</v>
      </c>
      <c r="L98" s="47">
        <f t="shared" si="5"/>
        <v>9</v>
      </c>
    </row>
    <row r="99" spans="1:12" ht="15.75" x14ac:dyDescent="0.25">
      <c r="A99" s="7">
        <v>11</v>
      </c>
      <c r="B99" s="17" t="s">
        <v>23</v>
      </c>
      <c r="C99" s="9">
        <v>23</v>
      </c>
      <c r="D99" s="45">
        <v>0</v>
      </c>
      <c r="E99" s="24">
        <v>0</v>
      </c>
      <c r="F99" s="46">
        <v>0</v>
      </c>
      <c r="G99" s="24">
        <v>0</v>
      </c>
      <c r="H99" s="46">
        <v>0</v>
      </c>
      <c r="I99" s="24">
        <v>0</v>
      </c>
      <c r="J99" s="46">
        <v>0</v>
      </c>
      <c r="K99" s="24">
        <v>0</v>
      </c>
      <c r="L99" s="47">
        <f t="shared" si="5"/>
        <v>0</v>
      </c>
    </row>
    <row r="100" spans="1:12" ht="15.75" x14ac:dyDescent="0.25">
      <c r="A100" s="7">
        <v>12</v>
      </c>
      <c r="B100" s="17" t="s">
        <v>24</v>
      </c>
      <c r="C100" s="9">
        <v>23</v>
      </c>
      <c r="D100" s="45">
        <v>10</v>
      </c>
      <c r="E100" s="24">
        <v>0</v>
      </c>
      <c r="F100" s="46">
        <v>2</v>
      </c>
      <c r="G100" s="24">
        <v>0</v>
      </c>
      <c r="H100" s="46">
        <v>0</v>
      </c>
      <c r="I100" s="24">
        <v>0</v>
      </c>
      <c r="J100" s="46">
        <v>0</v>
      </c>
      <c r="K100" s="24">
        <v>0</v>
      </c>
      <c r="L100" s="47">
        <f t="shared" si="5"/>
        <v>12</v>
      </c>
    </row>
    <row r="101" spans="1:12" ht="15.75" x14ac:dyDescent="0.25">
      <c r="A101" s="7">
        <v>13</v>
      </c>
      <c r="B101" s="17" t="s">
        <v>25</v>
      </c>
      <c r="C101" s="9">
        <v>23</v>
      </c>
      <c r="D101" s="45">
        <v>13</v>
      </c>
      <c r="E101" s="24">
        <v>0</v>
      </c>
      <c r="F101" s="46">
        <v>2</v>
      </c>
      <c r="G101" s="24">
        <v>0</v>
      </c>
      <c r="H101" s="46">
        <v>0</v>
      </c>
      <c r="I101" s="24">
        <v>0</v>
      </c>
      <c r="J101" s="46">
        <v>0</v>
      </c>
      <c r="K101" s="24">
        <v>0</v>
      </c>
      <c r="L101" s="47">
        <f t="shared" si="5"/>
        <v>15</v>
      </c>
    </row>
    <row r="102" spans="1:12" ht="15.75" x14ac:dyDescent="0.25">
      <c r="A102" s="7">
        <v>14</v>
      </c>
      <c r="B102" s="17" t="s">
        <v>26</v>
      </c>
      <c r="C102" s="9">
        <v>23</v>
      </c>
      <c r="D102" s="45">
        <v>0</v>
      </c>
      <c r="E102" s="24">
        <v>0</v>
      </c>
      <c r="F102" s="46">
        <v>0</v>
      </c>
      <c r="G102" s="24">
        <v>0</v>
      </c>
      <c r="H102" s="46">
        <v>0</v>
      </c>
      <c r="I102" s="24">
        <v>0</v>
      </c>
      <c r="J102" s="46">
        <v>0</v>
      </c>
      <c r="K102" s="24">
        <v>0</v>
      </c>
      <c r="L102" s="47">
        <f t="shared" si="5"/>
        <v>0</v>
      </c>
    </row>
    <row r="103" spans="1:12" ht="15.75" x14ac:dyDescent="0.25">
      <c r="A103" s="7">
        <v>15</v>
      </c>
      <c r="B103" s="17" t="s">
        <v>27</v>
      </c>
      <c r="C103" s="9">
        <v>23</v>
      </c>
      <c r="D103" s="45">
        <v>0</v>
      </c>
      <c r="E103" s="24">
        <v>0</v>
      </c>
      <c r="F103" s="46">
        <v>0</v>
      </c>
      <c r="G103" s="24">
        <v>0</v>
      </c>
      <c r="H103" s="46">
        <v>0</v>
      </c>
      <c r="I103" s="24">
        <v>0</v>
      </c>
      <c r="J103" s="46">
        <v>0</v>
      </c>
      <c r="K103" s="24">
        <v>0</v>
      </c>
      <c r="L103" s="47">
        <f t="shared" si="5"/>
        <v>0</v>
      </c>
    </row>
    <row r="104" spans="1:12" ht="15.75" x14ac:dyDescent="0.25">
      <c r="A104" s="7">
        <v>16</v>
      </c>
      <c r="B104" s="17" t="s">
        <v>28</v>
      </c>
      <c r="C104" s="9">
        <v>23</v>
      </c>
      <c r="D104" s="45">
        <v>5</v>
      </c>
      <c r="E104" s="24">
        <v>0</v>
      </c>
      <c r="F104" s="46">
        <v>1</v>
      </c>
      <c r="G104" s="24">
        <v>0</v>
      </c>
      <c r="H104" s="46">
        <v>1</v>
      </c>
      <c r="I104" s="24">
        <v>0</v>
      </c>
      <c r="J104" s="46">
        <v>0</v>
      </c>
      <c r="K104" s="24">
        <v>0</v>
      </c>
      <c r="L104" s="47">
        <f t="shared" si="5"/>
        <v>7</v>
      </c>
    </row>
    <row r="105" spans="1:12" ht="15.75" x14ac:dyDescent="0.25">
      <c r="A105" s="7">
        <v>17</v>
      </c>
      <c r="B105" s="17" t="s">
        <v>29</v>
      </c>
      <c r="C105" s="9">
        <v>23</v>
      </c>
      <c r="D105" s="45">
        <v>4</v>
      </c>
      <c r="E105" s="24">
        <v>0</v>
      </c>
      <c r="F105" s="46">
        <v>4</v>
      </c>
      <c r="G105" s="24">
        <v>0</v>
      </c>
      <c r="H105" s="46">
        <v>0</v>
      </c>
      <c r="I105" s="24">
        <v>0</v>
      </c>
      <c r="J105" s="46">
        <v>0</v>
      </c>
      <c r="K105" s="24">
        <v>0</v>
      </c>
      <c r="L105" s="47">
        <f t="shared" si="5"/>
        <v>8</v>
      </c>
    </row>
    <row r="106" spans="1:12" ht="15.75" x14ac:dyDescent="0.25">
      <c r="A106" s="7">
        <v>18</v>
      </c>
      <c r="B106" s="17" t="s">
        <v>30</v>
      </c>
      <c r="C106" s="9">
        <v>23</v>
      </c>
      <c r="D106" s="45">
        <v>4</v>
      </c>
      <c r="E106" s="24">
        <v>0</v>
      </c>
      <c r="F106" s="46">
        <v>2</v>
      </c>
      <c r="G106" s="24">
        <v>0</v>
      </c>
      <c r="H106" s="46">
        <v>1</v>
      </c>
      <c r="I106" s="24">
        <v>0</v>
      </c>
      <c r="J106" s="46">
        <v>0</v>
      </c>
      <c r="K106" s="24">
        <v>0</v>
      </c>
      <c r="L106" s="47">
        <f t="shared" si="5"/>
        <v>7</v>
      </c>
    </row>
    <row r="107" spans="1:12" ht="15.75" x14ac:dyDescent="0.25">
      <c r="A107" s="7">
        <v>19</v>
      </c>
      <c r="B107" s="17" t="s">
        <v>31</v>
      </c>
      <c r="C107" s="9">
        <v>23</v>
      </c>
      <c r="D107" s="45">
        <v>9</v>
      </c>
      <c r="E107" s="24">
        <v>0</v>
      </c>
      <c r="F107" s="46">
        <v>4</v>
      </c>
      <c r="G107" s="24">
        <v>0</v>
      </c>
      <c r="H107" s="46">
        <v>0</v>
      </c>
      <c r="I107" s="24">
        <v>0</v>
      </c>
      <c r="J107" s="46">
        <v>0</v>
      </c>
      <c r="K107" s="24">
        <v>0</v>
      </c>
      <c r="L107" s="47">
        <f t="shared" si="5"/>
        <v>13</v>
      </c>
    </row>
    <row r="108" spans="1:12" ht="15.75" x14ac:dyDescent="0.25">
      <c r="A108" s="7">
        <v>20</v>
      </c>
      <c r="B108" s="17" t="s">
        <v>32</v>
      </c>
      <c r="C108" s="9">
        <v>23</v>
      </c>
      <c r="D108" s="45">
        <v>3</v>
      </c>
      <c r="E108" s="24">
        <v>0</v>
      </c>
      <c r="F108" s="46">
        <v>2</v>
      </c>
      <c r="G108" s="24">
        <v>0</v>
      </c>
      <c r="H108" s="46">
        <v>0</v>
      </c>
      <c r="I108" s="24">
        <v>0</v>
      </c>
      <c r="J108" s="46">
        <v>0</v>
      </c>
      <c r="K108" s="24">
        <v>0</v>
      </c>
      <c r="L108" s="47">
        <f t="shared" si="5"/>
        <v>5</v>
      </c>
    </row>
    <row r="109" spans="1:12" ht="15.75" x14ac:dyDescent="0.25">
      <c r="A109" s="7">
        <v>21</v>
      </c>
      <c r="B109" s="17" t="s">
        <v>33</v>
      </c>
      <c r="C109" s="9">
        <v>23</v>
      </c>
      <c r="D109" s="45">
        <v>2</v>
      </c>
      <c r="E109" s="24">
        <v>0</v>
      </c>
      <c r="F109" s="46">
        <v>1</v>
      </c>
      <c r="G109" s="24">
        <v>0</v>
      </c>
      <c r="H109" s="46">
        <v>1</v>
      </c>
      <c r="I109" s="24">
        <v>0</v>
      </c>
      <c r="J109" s="46">
        <v>0</v>
      </c>
      <c r="K109" s="24">
        <v>0</v>
      </c>
      <c r="L109" s="47">
        <f t="shared" si="5"/>
        <v>4</v>
      </c>
    </row>
    <row r="110" spans="1:12" ht="15.75" x14ac:dyDescent="0.25">
      <c r="A110" s="7">
        <v>22</v>
      </c>
      <c r="B110" s="17" t="s">
        <v>34</v>
      </c>
      <c r="C110" s="9">
        <v>23</v>
      </c>
      <c r="D110" s="45">
        <v>1</v>
      </c>
      <c r="E110" s="24">
        <v>0</v>
      </c>
      <c r="F110" s="46">
        <v>1</v>
      </c>
      <c r="G110" s="24">
        <v>0</v>
      </c>
      <c r="H110" s="46">
        <v>0</v>
      </c>
      <c r="I110" s="24">
        <v>0</v>
      </c>
      <c r="J110" s="46">
        <v>0</v>
      </c>
      <c r="K110" s="24">
        <v>0</v>
      </c>
      <c r="L110" s="47">
        <f t="shared" si="5"/>
        <v>2</v>
      </c>
    </row>
    <row r="111" spans="1:12" ht="15.75" x14ac:dyDescent="0.25">
      <c r="A111" s="7">
        <v>23</v>
      </c>
      <c r="B111" s="8" t="s">
        <v>35</v>
      </c>
      <c r="C111" s="9">
        <v>23</v>
      </c>
      <c r="D111" s="45">
        <v>0</v>
      </c>
      <c r="E111" s="24">
        <v>0</v>
      </c>
      <c r="F111" s="46">
        <v>0</v>
      </c>
      <c r="G111" s="24">
        <v>0</v>
      </c>
      <c r="H111" s="46">
        <v>0</v>
      </c>
      <c r="I111" s="24">
        <v>0</v>
      </c>
      <c r="J111" s="46">
        <v>0</v>
      </c>
      <c r="K111" s="24">
        <v>0</v>
      </c>
      <c r="L111" s="47">
        <f t="shared" si="5"/>
        <v>0</v>
      </c>
    </row>
    <row r="112" spans="1:12" ht="15.75" x14ac:dyDescent="0.25">
      <c r="A112" s="7">
        <v>24</v>
      </c>
      <c r="B112" s="8" t="s">
        <v>36</v>
      </c>
      <c r="C112" s="9">
        <v>23</v>
      </c>
      <c r="D112" s="45">
        <v>7</v>
      </c>
      <c r="E112" s="24">
        <v>0</v>
      </c>
      <c r="F112" s="46">
        <v>3</v>
      </c>
      <c r="G112" s="24">
        <v>0</v>
      </c>
      <c r="H112" s="46">
        <v>0</v>
      </c>
      <c r="I112" s="24">
        <v>0</v>
      </c>
      <c r="J112" s="46">
        <v>0</v>
      </c>
      <c r="K112" s="24">
        <v>0</v>
      </c>
      <c r="L112" s="47">
        <f t="shared" si="5"/>
        <v>10</v>
      </c>
    </row>
    <row r="113" spans="1:12" ht="15.75" x14ac:dyDescent="0.25">
      <c r="A113" s="7">
        <v>25</v>
      </c>
      <c r="B113" s="18" t="s">
        <v>37</v>
      </c>
      <c r="C113" s="19">
        <v>23</v>
      </c>
      <c r="D113" s="45">
        <v>12</v>
      </c>
      <c r="E113" s="24">
        <v>0</v>
      </c>
      <c r="F113" s="46">
        <v>3</v>
      </c>
      <c r="G113" s="24">
        <v>0</v>
      </c>
      <c r="H113" s="46">
        <v>0</v>
      </c>
      <c r="I113" s="24">
        <v>0</v>
      </c>
      <c r="J113" s="46">
        <v>0</v>
      </c>
      <c r="K113" s="24">
        <v>0</v>
      </c>
      <c r="L113" s="47">
        <f t="shared" si="5"/>
        <v>15</v>
      </c>
    </row>
    <row r="114" spans="1:12" ht="15.75" x14ac:dyDescent="0.25">
      <c r="A114" s="7">
        <v>26</v>
      </c>
      <c r="B114" s="8" t="s">
        <v>38</v>
      </c>
      <c r="C114" s="22">
        <v>23</v>
      </c>
      <c r="D114" s="45">
        <v>0</v>
      </c>
      <c r="E114" s="24">
        <v>0</v>
      </c>
      <c r="F114" s="46">
        <v>0</v>
      </c>
      <c r="G114" s="24">
        <v>0</v>
      </c>
      <c r="H114" s="46">
        <v>0</v>
      </c>
      <c r="I114" s="24">
        <v>0</v>
      </c>
      <c r="J114" s="46">
        <v>0</v>
      </c>
      <c r="K114" s="24">
        <v>0</v>
      </c>
      <c r="L114" s="47">
        <f t="shared" si="5"/>
        <v>0</v>
      </c>
    </row>
    <row r="115" spans="1:12" ht="15.75" x14ac:dyDescent="0.25">
      <c r="A115" s="7">
        <v>27</v>
      </c>
      <c r="B115" s="18" t="s">
        <v>39</v>
      </c>
      <c r="C115" s="22">
        <v>23</v>
      </c>
      <c r="D115" s="45">
        <v>0</v>
      </c>
      <c r="E115" s="24">
        <v>0</v>
      </c>
      <c r="F115" s="46">
        <v>0</v>
      </c>
      <c r="G115" s="24">
        <v>0</v>
      </c>
      <c r="H115" s="46">
        <v>0</v>
      </c>
      <c r="I115" s="24">
        <v>0</v>
      </c>
      <c r="J115" s="46">
        <v>0</v>
      </c>
      <c r="K115" s="24">
        <v>0</v>
      </c>
      <c r="L115" s="47">
        <f t="shared" si="5"/>
        <v>0</v>
      </c>
    </row>
    <row r="116" spans="1:12" ht="15.75" x14ac:dyDescent="0.25">
      <c r="A116" s="7">
        <v>28</v>
      </c>
      <c r="B116" s="18" t="s">
        <v>40</v>
      </c>
      <c r="C116" s="22">
        <v>23</v>
      </c>
      <c r="D116" s="45">
        <v>0</v>
      </c>
      <c r="E116" s="24">
        <v>0</v>
      </c>
      <c r="F116" s="46">
        <v>0</v>
      </c>
      <c r="G116" s="24">
        <v>0</v>
      </c>
      <c r="H116" s="46">
        <v>0</v>
      </c>
      <c r="I116" s="24">
        <v>0</v>
      </c>
      <c r="J116" s="46">
        <v>0</v>
      </c>
      <c r="K116" s="24">
        <v>0</v>
      </c>
      <c r="L116" s="47">
        <f t="shared" si="5"/>
        <v>0</v>
      </c>
    </row>
    <row r="117" spans="1:12" ht="16.5" thickBot="1" x14ac:dyDescent="0.3">
      <c r="A117" s="7">
        <v>29</v>
      </c>
      <c r="B117" s="18" t="s">
        <v>41</v>
      </c>
      <c r="C117" s="22">
        <v>23</v>
      </c>
      <c r="D117" s="45">
        <v>0</v>
      </c>
      <c r="E117" s="24">
        <v>0</v>
      </c>
      <c r="F117" s="46">
        <v>0</v>
      </c>
      <c r="G117" s="24">
        <v>0</v>
      </c>
      <c r="H117" s="46">
        <v>0</v>
      </c>
      <c r="I117" s="24">
        <v>0</v>
      </c>
      <c r="J117" s="46">
        <v>0</v>
      </c>
      <c r="K117" s="24">
        <v>0</v>
      </c>
      <c r="L117" s="47">
        <f t="shared" si="5"/>
        <v>0</v>
      </c>
    </row>
    <row r="118" spans="1:12" ht="16.5" thickBot="1" x14ac:dyDescent="0.3">
      <c r="A118" s="225" t="s">
        <v>42</v>
      </c>
      <c r="B118" s="226"/>
      <c r="C118" s="48">
        <v>23</v>
      </c>
      <c r="D118" s="49">
        <f t="shared" ref="D118:K118" si="6">SUM(D89:D117)</f>
        <v>104</v>
      </c>
      <c r="E118" s="30">
        <f t="shared" si="6"/>
        <v>0</v>
      </c>
      <c r="F118" s="50">
        <f t="shared" si="6"/>
        <v>36</v>
      </c>
      <c r="G118" s="30">
        <f t="shared" si="6"/>
        <v>0</v>
      </c>
      <c r="H118" s="50">
        <f t="shared" si="6"/>
        <v>3</v>
      </c>
      <c r="I118" s="30">
        <f t="shared" si="6"/>
        <v>0</v>
      </c>
      <c r="J118" s="50">
        <f t="shared" si="6"/>
        <v>0</v>
      </c>
      <c r="K118" s="30">
        <f t="shared" si="6"/>
        <v>0</v>
      </c>
      <c r="L118" s="118">
        <f>D118+E118+F118+G118+H118+I118+J118+K118</f>
        <v>143</v>
      </c>
    </row>
    <row r="119" spans="1:12" ht="15.75" x14ac:dyDescent="0.25">
      <c r="A119" s="232" t="s">
        <v>43</v>
      </c>
      <c r="B119" s="232"/>
      <c r="C119" s="32">
        <v>23</v>
      </c>
      <c r="D119" s="52">
        <f>D89+D90+D91+D92+D93+D94+D95+D96+D97+D98+D99+D100+D101+D102+D103+D104+D105+D106+D107+D108+D109+D110+D111+D112+D113</f>
        <v>104</v>
      </c>
      <c r="E119" s="33">
        <f>E89+E90+E91+E92+E93+E94+E95+E96+E97+E98+E99+E100+E101+E102+E103+E104+E105+E106+E107+E108+E109+E110+E111+E112+E113</f>
        <v>0</v>
      </c>
      <c r="F119" s="32">
        <f>F89+F90+F91+F92+F93+F94+F95+F96+F97+F98+F99+F100+F101+F102+F103+F104+F105+F106+F107+F108+F109+F110+F111+F112+F113</f>
        <v>36</v>
      </c>
      <c r="G119" s="33">
        <f>G89+G90+G91+G92+G93+G94+G95+G96+G97+G98+G99+G100+G101+G102+G103+G104+G105+G106+G107+G108+G109+G110+G111+G112+G113</f>
        <v>0</v>
      </c>
      <c r="H119" s="32">
        <f>H89+H90+H91+H92+H93+H94+H95+H96+H97+H98+H99+H100+H101+H102+H103+H104+H105+H106+H107+H108+H109+H110+H111+H112+H113</f>
        <v>3</v>
      </c>
      <c r="I119" s="33">
        <f>I89+I90+I91+I92+I93+I94+I95+I96+I97+I98+I99+I100+I101+I102+I103+I104+I105+I106+I107+I108+I109+I110+I111+I113</f>
        <v>0</v>
      </c>
      <c r="J119" s="32">
        <f>J89+J90+J91+J92+J93+J94+J95+J96+J97+J98+J99+J100+J101+J102+J103+J104+J105+J106+J107+J108+J109+J110+J111+J112+J113</f>
        <v>0</v>
      </c>
      <c r="K119" s="33">
        <f>K89+K90+K91+K92+K93+K94+K95+K96+K97+K98+K99+K100+K101+K102+K103+K104+K105+K106+K107+K108+K109+K110+K111+K113</f>
        <v>0</v>
      </c>
      <c r="L119" s="118">
        <f>D119+E119+F119+G119+H119+I119+J119+K119</f>
        <v>143</v>
      </c>
    </row>
    <row r="121" spans="1:12" ht="15.75" x14ac:dyDescent="0.25">
      <c r="C121" s="152"/>
      <c r="D121" s="133"/>
      <c r="E121" s="133"/>
      <c r="F121" s="133"/>
      <c r="G121" s="133"/>
      <c r="H121" s="133"/>
      <c r="I121" s="133"/>
      <c r="J121" s="133"/>
      <c r="K121" s="133"/>
      <c r="L121" s="133"/>
    </row>
    <row r="122" spans="1:12" ht="15.75" x14ac:dyDescent="0.25">
      <c r="B122" s="134" t="s">
        <v>71</v>
      </c>
      <c r="D122" s="133"/>
      <c r="E122" s="133"/>
      <c r="F122" s="133"/>
      <c r="G122" s="133"/>
      <c r="H122" s="133"/>
      <c r="I122" s="133"/>
      <c r="J122" s="133"/>
      <c r="K122" s="133"/>
      <c r="L122" s="133"/>
    </row>
    <row r="123" spans="1:12" ht="15.75" thickBot="1" x14ac:dyDescent="0.3">
      <c r="A123" s="211" t="s">
        <v>47</v>
      </c>
      <c r="B123" s="211"/>
    </row>
    <row r="124" spans="1:12" ht="12.75" customHeight="1" x14ac:dyDescent="0.25">
      <c r="A124" s="212" t="s">
        <v>2</v>
      </c>
      <c r="B124" s="212" t="s">
        <v>3</v>
      </c>
      <c r="C124" s="212" t="s">
        <v>4</v>
      </c>
      <c r="D124" s="215" t="s">
        <v>5</v>
      </c>
      <c r="E124" s="216"/>
      <c r="F124" s="216"/>
      <c r="G124" s="216"/>
      <c r="H124" s="216"/>
      <c r="I124" s="216"/>
      <c r="J124" s="216"/>
      <c r="K124" s="217"/>
      <c r="L124" s="218" t="s">
        <v>6</v>
      </c>
    </row>
    <row r="125" spans="1:12" ht="21.75" customHeight="1" x14ac:dyDescent="0.25">
      <c r="A125" s="213"/>
      <c r="B125" s="213"/>
      <c r="C125" s="213"/>
      <c r="D125" s="221" t="s">
        <v>7</v>
      </c>
      <c r="E125" s="222"/>
      <c r="F125" s="222" t="s">
        <v>8</v>
      </c>
      <c r="G125" s="222"/>
      <c r="H125" s="222" t="s">
        <v>9</v>
      </c>
      <c r="I125" s="222"/>
      <c r="J125" s="222" t="s">
        <v>10</v>
      </c>
      <c r="K125" s="222"/>
      <c r="L125" s="219"/>
    </row>
    <row r="126" spans="1:12" ht="13.5" customHeight="1" thickBot="1" x14ac:dyDescent="0.3">
      <c r="A126" s="213"/>
      <c r="B126" s="213"/>
      <c r="C126" s="213"/>
      <c r="D126" s="223">
        <v>1</v>
      </c>
      <c r="E126" s="224"/>
      <c r="F126" s="224">
        <v>2</v>
      </c>
      <c r="G126" s="224"/>
      <c r="H126" s="224">
        <v>3</v>
      </c>
      <c r="I126" s="224"/>
      <c r="J126" s="224">
        <v>4</v>
      </c>
      <c r="K126" s="224"/>
      <c r="L126" s="220"/>
    </row>
    <row r="127" spans="1:12" ht="15.75" thickBot="1" x14ac:dyDescent="0.3">
      <c r="A127" s="214"/>
      <c r="B127" s="214"/>
      <c r="C127" s="214"/>
      <c r="D127" s="4" t="s">
        <v>11</v>
      </c>
      <c r="E127" s="5" t="s">
        <v>12</v>
      </c>
      <c r="F127" s="5" t="s">
        <v>11</v>
      </c>
      <c r="G127" s="5" t="s">
        <v>12</v>
      </c>
      <c r="H127" s="5" t="s">
        <v>11</v>
      </c>
      <c r="I127" s="5" t="s">
        <v>12</v>
      </c>
      <c r="J127" s="5" t="s">
        <v>11</v>
      </c>
      <c r="K127" s="5" t="s">
        <v>12</v>
      </c>
      <c r="L127" s="6"/>
    </row>
    <row r="128" spans="1:12" ht="15.75" x14ac:dyDescent="0.25">
      <c r="A128" s="7">
        <v>1</v>
      </c>
      <c r="B128" s="8" t="s">
        <v>13</v>
      </c>
      <c r="C128" s="9">
        <v>23</v>
      </c>
      <c r="D128" s="45">
        <v>6</v>
      </c>
      <c r="E128" s="21">
        <v>0</v>
      </c>
      <c r="F128" s="46">
        <v>5</v>
      </c>
      <c r="G128" s="21">
        <v>0</v>
      </c>
      <c r="H128" s="46">
        <v>0</v>
      </c>
      <c r="I128" s="21">
        <v>0</v>
      </c>
      <c r="J128" s="46">
        <v>0</v>
      </c>
      <c r="K128" s="21">
        <v>0</v>
      </c>
      <c r="L128" s="47">
        <f>SUM(D128:K128)</f>
        <v>11</v>
      </c>
    </row>
    <row r="129" spans="1:12" ht="15.75" x14ac:dyDescent="0.25">
      <c r="A129" s="7">
        <v>2</v>
      </c>
      <c r="B129" s="8" t="s">
        <v>14</v>
      </c>
      <c r="C129" s="9">
        <v>23</v>
      </c>
      <c r="D129" s="45">
        <v>2</v>
      </c>
      <c r="E129" s="21">
        <v>0</v>
      </c>
      <c r="F129" s="46">
        <v>3</v>
      </c>
      <c r="G129" s="21">
        <v>0</v>
      </c>
      <c r="H129" s="46">
        <v>0</v>
      </c>
      <c r="I129" s="21">
        <v>0</v>
      </c>
      <c r="J129" s="46">
        <v>0</v>
      </c>
      <c r="K129" s="21">
        <v>0</v>
      </c>
      <c r="L129" s="47">
        <f t="shared" ref="L129:L156" si="7">SUM(D129:K129)</f>
        <v>5</v>
      </c>
    </row>
    <row r="130" spans="1:12" ht="15.75" x14ac:dyDescent="0.25">
      <c r="A130" s="7">
        <v>3</v>
      </c>
      <c r="B130" s="8" t="s">
        <v>15</v>
      </c>
      <c r="C130" s="9">
        <v>23</v>
      </c>
      <c r="D130" s="45">
        <v>1</v>
      </c>
      <c r="E130" s="21">
        <v>0</v>
      </c>
      <c r="F130" s="46">
        <v>0</v>
      </c>
      <c r="G130" s="21">
        <v>0</v>
      </c>
      <c r="H130" s="46">
        <v>0</v>
      </c>
      <c r="I130" s="21">
        <v>0</v>
      </c>
      <c r="J130" s="46">
        <v>0</v>
      </c>
      <c r="K130" s="21">
        <v>0</v>
      </c>
      <c r="L130" s="47">
        <f t="shared" si="7"/>
        <v>1</v>
      </c>
    </row>
    <row r="131" spans="1:12" ht="15.75" x14ac:dyDescent="0.25">
      <c r="A131" s="7">
        <v>4</v>
      </c>
      <c r="B131" s="17" t="s">
        <v>16</v>
      </c>
      <c r="C131" s="9">
        <v>23</v>
      </c>
      <c r="D131" s="45">
        <v>0</v>
      </c>
      <c r="E131" s="21">
        <v>0</v>
      </c>
      <c r="F131" s="46">
        <v>0</v>
      </c>
      <c r="G131" s="21">
        <v>0</v>
      </c>
      <c r="H131" s="46">
        <v>0</v>
      </c>
      <c r="I131" s="21">
        <v>0</v>
      </c>
      <c r="J131" s="46">
        <v>0</v>
      </c>
      <c r="K131" s="21">
        <v>0</v>
      </c>
      <c r="L131" s="47">
        <f t="shared" si="7"/>
        <v>0</v>
      </c>
    </row>
    <row r="132" spans="1:12" ht="15.75" x14ac:dyDescent="0.25">
      <c r="A132" s="7">
        <v>5</v>
      </c>
      <c r="B132" s="8" t="s">
        <v>17</v>
      </c>
      <c r="C132" s="9">
        <v>23</v>
      </c>
      <c r="D132" s="45">
        <v>0</v>
      </c>
      <c r="E132" s="21">
        <v>0</v>
      </c>
      <c r="F132" s="46">
        <v>0</v>
      </c>
      <c r="G132" s="21">
        <v>0</v>
      </c>
      <c r="H132" s="46">
        <v>0</v>
      </c>
      <c r="I132" s="21">
        <v>0</v>
      </c>
      <c r="J132" s="46">
        <v>0</v>
      </c>
      <c r="K132" s="21">
        <v>0</v>
      </c>
      <c r="L132" s="47">
        <f t="shared" si="7"/>
        <v>0</v>
      </c>
    </row>
    <row r="133" spans="1:12" ht="15.75" x14ac:dyDescent="0.25">
      <c r="A133" s="7">
        <v>6</v>
      </c>
      <c r="B133" s="8" t="s">
        <v>18</v>
      </c>
      <c r="C133" s="9">
        <v>23</v>
      </c>
      <c r="D133" s="45">
        <v>0</v>
      </c>
      <c r="E133" s="21">
        <v>0</v>
      </c>
      <c r="F133" s="46">
        <v>0</v>
      </c>
      <c r="G133" s="21">
        <v>0</v>
      </c>
      <c r="H133" s="46">
        <v>0</v>
      </c>
      <c r="I133" s="21">
        <v>0</v>
      </c>
      <c r="J133" s="46">
        <v>0</v>
      </c>
      <c r="K133" s="21">
        <v>0</v>
      </c>
      <c r="L133" s="47">
        <f t="shared" si="7"/>
        <v>0</v>
      </c>
    </row>
    <row r="134" spans="1:12" ht="15.75" x14ac:dyDescent="0.25">
      <c r="A134" s="7">
        <v>7</v>
      </c>
      <c r="B134" s="8" t="s">
        <v>19</v>
      </c>
      <c r="C134" s="9">
        <v>23</v>
      </c>
      <c r="D134" s="45">
        <v>0</v>
      </c>
      <c r="E134" s="21">
        <v>0</v>
      </c>
      <c r="F134" s="46">
        <v>0</v>
      </c>
      <c r="G134" s="21">
        <v>0</v>
      </c>
      <c r="H134" s="46">
        <v>0</v>
      </c>
      <c r="I134" s="21">
        <v>0</v>
      </c>
      <c r="J134" s="46">
        <v>0</v>
      </c>
      <c r="K134" s="21">
        <v>0</v>
      </c>
      <c r="L134" s="47">
        <f t="shared" si="7"/>
        <v>0</v>
      </c>
    </row>
    <row r="135" spans="1:12" ht="15.75" x14ac:dyDescent="0.25">
      <c r="A135" s="7">
        <v>8</v>
      </c>
      <c r="B135" s="8" t="s">
        <v>20</v>
      </c>
      <c r="C135" s="9">
        <v>23</v>
      </c>
      <c r="D135" s="45">
        <v>0</v>
      </c>
      <c r="E135" s="21">
        <v>0</v>
      </c>
      <c r="F135" s="46">
        <v>0</v>
      </c>
      <c r="G135" s="21">
        <v>0</v>
      </c>
      <c r="H135" s="46">
        <v>0</v>
      </c>
      <c r="I135" s="21">
        <v>0</v>
      </c>
      <c r="J135" s="46">
        <v>0</v>
      </c>
      <c r="K135" s="21">
        <v>0</v>
      </c>
      <c r="L135" s="47">
        <f t="shared" si="7"/>
        <v>0</v>
      </c>
    </row>
    <row r="136" spans="1:12" ht="15.75" x14ac:dyDescent="0.25">
      <c r="A136" s="7">
        <v>9</v>
      </c>
      <c r="B136" s="8" t="s">
        <v>21</v>
      </c>
      <c r="C136" s="9">
        <v>23</v>
      </c>
      <c r="D136" s="45">
        <v>3</v>
      </c>
      <c r="E136" s="21">
        <v>0</v>
      </c>
      <c r="F136" s="46">
        <v>0</v>
      </c>
      <c r="G136" s="21">
        <v>0</v>
      </c>
      <c r="H136" s="46">
        <v>0</v>
      </c>
      <c r="I136" s="21">
        <v>0</v>
      </c>
      <c r="J136" s="46">
        <v>0</v>
      </c>
      <c r="K136" s="21">
        <v>0</v>
      </c>
      <c r="L136" s="47">
        <f t="shared" si="7"/>
        <v>3</v>
      </c>
    </row>
    <row r="137" spans="1:12" ht="15.75" x14ac:dyDescent="0.25">
      <c r="A137" s="7">
        <v>10</v>
      </c>
      <c r="B137" s="8" t="s">
        <v>22</v>
      </c>
      <c r="C137" s="9">
        <v>23</v>
      </c>
      <c r="D137" s="45">
        <v>0</v>
      </c>
      <c r="E137" s="21">
        <v>0</v>
      </c>
      <c r="F137" s="46">
        <v>0</v>
      </c>
      <c r="G137" s="21">
        <v>0</v>
      </c>
      <c r="H137" s="46">
        <v>0</v>
      </c>
      <c r="I137" s="21">
        <v>0</v>
      </c>
      <c r="J137" s="46">
        <v>0</v>
      </c>
      <c r="K137" s="21">
        <v>0</v>
      </c>
      <c r="L137" s="47">
        <f t="shared" si="7"/>
        <v>0</v>
      </c>
    </row>
    <row r="138" spans="1:12" ht="15.75" x14ac:dyDescent="0.25">
      <c r="A138" s="7">
        <v>11</v>
      </c>
      <c r="B138" s="8" t="s">
        <v>23</v>
      </c>
      <c r="C138" s="9">
        <v>23</v>
      </c>
      <c r="D138" s="45">
        <v>0</v>
      </c>
      <c r="E138" s="21">
        <v>0</v>
      </c>
      <c r="F138" s="46">
        <v>0</v>
      </c>
      <c r="G138" s="21">
        <v>0</v>
      </c>
      <c r="H138" s="46">
        <v>0</v>
      </c>
      <c r="I138" s="21">
        <v>0</v>
      </c>
      <c r="J138" s="46">
        <v>0</v>
      </c>
      <c r="K138" s="21">
        <v>0</v>
      </c>
      <c r="L138" s="47">
        <f t="shared" si="7"/>
        <v>0</v>
      </c>
    </row>
    <row r="139" spans="1:12" ht="15.75" x14ac:dyDescent="0.25">
      <c r="A139" s="7">
        <v>12</v>
      </c>
      <c r="B139" s="8" t="s">
        <v>24</v>
      </c>
      <c r="C139" s="9">
        <v>23</v>
      </c>
      <c r="D139" s="45">
        <v>1</v>
      </c>
      <c r="E139" s="21">
        <v>0</v>
      </c>
      <c r="F139" s="46">
        <v>1</v>
      </c>
      <c r="G139" s="21">
        <v>0</v>
      </c>
      <c r="H139" s="46">
        <v>0</v>
      </c>
      <c r="I139" s="21">
        <v>0</v>
      </c>
      <c r="J139" s="46">
        <v>0</v>
      </c>
      <c r="K139" s="21">
        <v>0</v>
      </c>
      <c r="L139" s="47">
        <f t="shared" si="7"/>
        <v>2</v>
      </c>
    </row>
    <row r="140" spans="1:12" ht="15.75" x14ac:dyDescent="0.25">
      <c r="A140" s="7">
        <v>13</v>
      </c>
      <c r="B140" s="8" t="s">
        <v>25</v>
      </c>
      <c r="C140" s="9">
        <v>23</v>
      </c>
      <c r="D140" s="45">
        <v>0</v>
      </c>
      <c r="E140" s="21">
        <v>0</v>
      </c>
      <c r="F140" s="46">
        <v>0</v>
      </c>
      <c r="G140" s="21">
        <v>0</v>
      </c>
      <c r="H140" s="46">
        <v>0</v>
      </c>
      <c r="I140" s="21">
        <v>0</v>
      </c>
      <c r="J140" s="46">
        <v>0</v>
      </c>
      <c r="K140" s="21">
        <v>0</v>
      </c>
      <c r="L140" s="47">
        <f t="shared" si="7"/>
        <v>0</v>
      </c>
    </row>
    <row r="141" spans="1:12" ht="15.75" x14ac:dyDescent="0.25">
      <c r="A141" s="7">
        <v>14</v>
      </c>
      <c r="B141" s="8" t="s">
        <v>26</v>
      </c>
      <c r="C141" s="9">
        <v>23</v>
      </c>
      <c r="D141" s="45">
        <v>0</v>
      </c>
      <c r="E141" s="21">
        <v>0</v>
      </c>
      <c r="F141" s="46">
        <v>0</v>
      </c>
      <c r="G141" s="21">
        <v>0</v>
      </c>
      <c r="H141" s="46">
        <v>0</v>
      </c>
      <c r="I141" s="21">
        <v>0</v>
      </c>
      <c r="J141" s="46">
        <v>0</v>
      </c>
      <c r="K141" s="21">
        <v>0</v>
      </c>
      <c r="L141" s="47">
        <f t="shared" si="7"/>
        <v>0</v>
      </c>
    </row>
    <row r="142" spans="1:12" ht="15.75" x14ac:dyDescent="0.25">
      <c r="A142" s="7">
        <v>15</v>
      </c>
      <c r="B142" s="8" t="s">
        <v>27</v>
      </c>
      <c r="C142" s="9">
        <v>23</v>
      </c>
      <c r="D142" s="45">
        <v>0</v>
      </c>
      <c r="E142" s="21">
        <v>0</v>
      </c>
      <c r="F142" s="46">
        <v>0</v>
      </c>
      <c r="G142" s="21">
        <v>0</v>
      </c>
      <c r="H142" s="46">
        <v>0</v>
      </c>
      <c r="I142" s="21">
        <v>0</v>
      </c>
      <c r="J142" s="46">
        <v>0</v>
      </c>
      <c r="K142" s="21">
        <v>0</v>
      </c>
      <c r="L142" s="47">
        <f>SUM(D142:K142)</f>
        <v>0</v>
      </c>
    </row>
    <row r="143" spans="1:12" ht="15.75" x14ac:dyDescent="0.25">
      <c r="A143" s="7">
        <v>16</v>
      </c>
      <c r="B143" s="8" t="s">
        <v>28</v>
      </c>
      <c r="C143" s="9">
        <v>23</v>
      </c>
      <c r="D143" s="45">
        <v>4</v>
      </c>
      <c r="E143" s="21">
        <v>0</v>
      </c>
      <c r="F143" s="46">
        <v>0</v>
      </c>
      <c r="G143" s="21">
        <v>1</v>
      </c>
      <c r="H143" s="46">
        <v>0</v>
      </c>
      <c r="I143" s="21">
        <v>0</v>
      </c>
      <c r="J143" s="46">
        <v>0</v>
      </c>
      <c r="K143" s="21">
        <v>0</v>
      </c>
      <c r="L143" s="47">
        <f t="shared" si="7"/>
        <v>5</v>
      </c>
    </row>
    <row r="144" spans="1:12" ht="15.75" x14ac:dyDescent="0.25">
      <c r="A144" s="7">
        <v>17</v>
      </c>
      <c r="B144" s="8" t="s">
        <v>29</v>
      </c>
      <c r="C144" s="9">
        <v>23</v>
      </c>
      <c r="D144" s="45">
        <v>3</v>
      </c>
      <c r="E144" s="21">
        <v>0</v>
      </c>
      <c r="F144" s="46">
        <v>1</v>
      </c>
      <c r="G144" s="21">
        <v>0</v>
      </c>
      <c r="H144" s="46">
        <v>0</v>
      </c>
      <c r="I144" s="21">
        <v>0</v>
      </c>
      <c r="J144" s="46">
        <v>0</v>
      </c>
      <c r="K144" s="21">
        <v>0</v>
      </c>
      <c r="L144" s="47">
        <f t="shared" si="7"/>
        <v>4</v>
      </c>
    </row>
    <row r="145" spans="1:12" ht="15.75" x14ac:dyDescent="0.25">
      <c r="A145" s="7">
        <v>18</v>
      </c>
      <c r="B145" s="8" t="s">
        <v>30</v>
      </c>
      <c r="C145" s="9">
        <v>23</v>
      </c>
      <c r="D145" s="45">
        <v>0</v>
      </c>
      <c r="E145" s="21">
        <v>0</v>
      </c>
      <c r="F145" s="46">
        <v>0</v>
      </c>
      <c r="G145" s="21">
        <v>0</v>
      </c>
      <c r="H145" s="46">
        <v>0</v>
      </c>
      <c r="I145" s="21">
        <v>0</v>
      </c>
      <c r="J145" s="46">
        <v>0</v>
      </c>
      <c r="K145" s="21">
        <v>0</v>
      </c>
      <c r="L145" s="47">
        <f t="shared" si="7"/>
        <v>0</v>
      </c>
    </row>
    <row r="146" spans="1:12" ht="15.75" x14ac:dyDescent="0.25">
      <c r="A146" s="7">
        <v>19</v>
      </c>
      <c r="B146" s="8" t="s">
        <v>31</v>
      </c>
      <c r="C146" s="9">
        <v>23</v>
      </c>
      <c r="D146" s="45">
        <v>3</v>
      </c>
      <c r="E146" s="21">
        <v>1</v>
      </c>
      <c r="F146" s="46">
        <v>1</v>
      </c>
      <c r="G146" s="21">
        <v>0</v>
      </c>
      <c r="H146" s="46">
        <v>0</v>
      </c>
      <c r="I146" s="21">
        <v>0</v>
      </c>
      <c r="J146" s="46">
        <v>0</v>
      </c>
      <c r="K146" s="21">
        <v>0</v>
      </c>
      <c r="L146" s="47">
        <f t="shared" si="7"/>
        <v>5</v>
      </c>
    </row>
    <row r="147" spans="1:12" ht="15.75" x14ac:dyDescent="0.25">
      <c r="A147" s="7">
        <v>20</v>
      </c>
      <c r="B147" s="8" t="s">
        <v>32</v>
      </c>
      <c r="C147" s="9">
        <v>23</v>
      </c>
      <c r="D147" s="45">
        <v>0</v>
      </c>
      <c r="E147" s="21">
        <v>0</v>
      </c>
      <c r="F147" s="46">
        <v>0</v>
      </c>
      <c r="G147" s="21">
        <v>0</v>
      </c>
      <c r="H147" s="46">
        <v>0</v>
      </c>
      <c r="I147" s="21">
        <v>0</v>
      </c>
      <c r="J147" s="46">
        <v>0</v>
      </c>
      <c r="K147" s="21">
        <v>0</v>
      </c>
      <c r="L147" s="47">
        <f t="shared" si="7"/>
        <v>0</v>
      </c>
    </row>
    <row r="148" spans="1:12" ht="15.75" x14ac:dyDescent="0.25">
      <c r="A148" s="7">
        <v>21</v>
      </c>
      <c r="B148" s="8" t="s">
        <v>33</v>
      </c>
      <c r="C148" s="9">
        <v>23</v>
      </c>
      <c r="D148" s="45">
        <v>3</v>
      </c>
      <c r="E148" s="21">
        <v>0</v>
      </c>
      <c r="F148" s="46">
        <v>2</v>
      </c>
      <c r="G148" s="21">
        <v>0</v>
      </c>
      <c r="H148" s="46">
        <v>2</v>
      </c>
      <c r="I148" s="21">
        <v>0</v>
      </c>
      <c r="J148" s="46">
        <v>0</v>
      </c>
      <c r="K148" s="21">
        <v>0</v>
      </c>
      <c r="L148" s="47">
        <f t="shared" si="7"/>
        <v>7</v>
      </c>
    </row>
    <row r="149" spans="1:12" ht="15.75" x14ac:dyDescent="0.25">
      <c r="A149" s="7">
        <v>22</v>
      </c>
      <c r="B149" s="8" t="s">
        <v>34</v>
      </c>
      <c r="C149" s="9">
        <v>23</v>
      </c>
      <c r="D149" s="45">
        <v>2</v>
      </c>
      <c r="E149" s="21">
        <v>0</v>
      </c>
      <c r="F149" s="46">
        <v>2</v>
      </c>
      <c r="G149" s="21">
        <v>0</v>
      </c>
      <c r="H149" s="46">
        <v>0</v>
      </c>
      <c r="I149" s="21">
        <v>0</v>
      </c>
      <c r="J149" s="46">
        <v>0</v>
      </c>
      <c r="K149" s="21">
        <v>0</v>
      </c>
      <c r="L149" s="47">
        <f>SUM(D149:K149)</f>
        <v>4</v>
      </c>
    </row>
    <row r="150" spans="1:12" ht="15.75" x14ac:dyDescent="0.25">
      <c r="A150" s="7">
        <v>23</v>
      </c>
      <c r="B150" s="8" t="s">
        <v>35</v>
      </c>
      <c r="C150" s="9">
        <v>23</v>
      </c>
      <c r="D150" s="45">
        <v>0</v>
      </c>
      <c r="E150" s="21">
        <v>0</v>
      </c>
      <c r="F150" s="46">
        <v>0</v>
      </c>
      <c r="G150" s="21">
        <v>0</v>
      </c>
      <c r="H150" s="46">
        <v>0</v>
      </c>
      <c r="I150" s="21">
        <v>0</v>
      </c>
      <c r="J150" s="46">
        <v>0</v>
      </c>
      <c r="K150" s="21">
        <v>0</v>
      </c>
      <c r="L150" s="47">
        <f t="shared" si="7"/>
        <v>0</v>
      </c>
    </row>
    <row r="151" spans="1:12" ht="15.75" x14ac:dyDescent="0.25">
      <c r="A151" s="7">
        <v>24</v>
      </c>
      <c r="B151" s="8" t="s">
        <v>36</v>
      </c>
      <c r="C151" s="9">
        <v>23</v>
      </c>
      <c r="D151" s="45">
        <v>1</v>
      </c>
      <c r="E151" s="21">
        <v>0</v>
      </c>
      <c r="F151" s="46">
        <v>0</v>
      </c>
      <c r="G151" s="21">
        <v>0</v>
      </c>
      <c r="H151" s="46">
        <v>0</v>
      </c>
      <c r="I151" s="21">
        <v>0</v>
      </c>
      <c r="J151" s="46">
        <v>0</v>
      </c>
      <c r="K151" s="21">
        <v>0</v>
      </c>
      <c r="L151" s="47">
        <f t="shared" si="7"/>
        <v>1</v>
      </c>
    </row>
    <row r="152" spans="1:12" ht="15.75" x14ac:dyDescent="0.25">
      <c r="A152" s="7">
        <v>25</v>
      </c>
      <c r="B152" s="18" t="s">
        <v>37</v>
      </c>
      <c r="C152" s="19">
        <v>23</v>
      </c>
      <c r="D152" s="45">
        <v>4</v>
      </c>
      <c r="E152" s="21">
        <v>0</v>
      </c>
      <c r="F152" s="46">
        <v>0</v>
      </c>
      <c r="G152" s="21">
        <v>0</v>
      </c>
      <c r="H152" s="46">
        <v>0</v>
      </c>
      <c r="I152" s="21">
        <v>0</v>
      </c>
      <c r="J152" s="46">
        <v>0</v>
      </c>
      <c r="K152" s="21">
        <v>0</v>
      </c>
      <c r="L152" s="47">
        <f t="shared" si="7"/>
        <v>4</v>
      </c>
    </row>
    <row r="153" spans="1:12" ht="15.75" x14ac:dyDescent="0.25">
      <c r="A153" s="7">
        <v>26</v>
      </c>
      <c r="B153" s="8" t="s">
        <v>38</v>
      </c>
      <c r="C153" s="22">
        <v>23</v>
      </c>
      <c r="D153" s="45">
        <v>0</v>
      </c>
      <c r="E153" s="21">
        <v>0</v>
      </c>
      <c r="F153" s="46">
        <v>0</v>
      </c>
      <c r="G153" s="21">
        <v>0</v>
      </c>
      <c r="H153" s="46">
        <v>0</v>
      </c>
      <c r="I153" s="21">
        <v>0</v>
      </c>
      <c r="J153" s="46">
        <v>0</v>
      </c>
      <c r="K153" s="21">
        <v>0</v>
      </c>
      <c r="L153" s="47">
        <f t="shared" si="7"/>
        <v>0</v>
      </c>
    </row>
    <row r="154" spans="1:12" ht="15.75" x14ac:dyDescent="0.25">
      <c r="A154" s="7">
        <v>27</v>
      </c>
      <c r="B154" s="18" t="s">
        <v>39</v>
      </c>
      <c r="C154" s="22">
        <v>23</v>
      </c>
      <c r="D154" s="45">
        <v>0</v>
      </c>
      <c r="E154" s="53">
        <v>0</v>
      </c>
      <c r="F154" s="46">
        <v>0</v>
      </c>
      <c r="G154" s="53">
        <v>0</v>
      </c>
      <c r="H154" s="46">
        <v>0</v>
      </c>
      <c r="I154" s="53">
        <v>0</v>
      </c>
      <c r="J154" s="46">
        <v>0</v>
      </c>
      <c r="K154" s="53">
        <v>0</v>
      </c>
      <c r="L154" s="47">
        <f t="shared" si="7"/>
        <v>0</v>
      </c>
    </row>
    <row r="155" spans="1:12" ht="15.75" x14ac:dyDescent="0.25">
      <c r="A155" s="7">
        <v>28</v>
      </c>
      <c r="B155" s="18" t="s">
        <v>40</v>
      </c>
      <c r="C155" s="22">
        <v>23</v>
      </c>
      <c r="D155" s="45">
        <v>0</v>
      </c>
      <c r="E155" s="53">
        <v>0</v>
      </c>
      <c r="F155" s="46">
        <v>0</v>
      </c>
      <c r="G155" s="53">
        <v>0</v>
      </c>
      <c r="H155" s="46">
        <v>0</v>
      </c>
      <c r="I155" s="53">
        <v>0</v>
      </c>
      <c r="J155" s="46">
        <v>0</v>
      </c>
      <c r="K155" s="53">
        <v>0</v>
      </c>
      <c r="L155" s="47">
        <f t="shared" si="7"/>
        <v>0</v>
      </c>
    </row>
    <row r="156" spans="1:12" ht="16.5" thickBot="1" x14ac:dyDescent="0.3">
      <c r="A156" s="7">
        <v>29</v>
      </c>
      <c r="B156" s="18" t="s">
        <v>41</v>
      </c>
      <c r="C156" s="22">
        <v>23</v>
      </c>
      <c r="D156" s="45">
        <v>0</v>
      </c>
      <c r="E156" s="53">
        <v>0</v>
      </c>
      <c r="F156" s="46">
        <v>0</v>
      </c>
      <c r="G156" s="53">
        <v>0</v>
      </c>
      <c r="H156" s="46">
        <v>0</v>
      </c>
      <c r="I156" s="53">
        <v>0</v>
      </c>
      <c r="J156" s="46">
        <v>0</v>
      </c>
      <c r="K156" s="53">
        <v>0</v>
      </c>
      <c r="L156" s="47">
        <f t="shared" si="7"/>
        <v>0</v>
      </c>
    </row>
    <row r="157" spans="1:12" ht="16.5" thickBot="1" x14ac:dyDescent="0.3">
      <c r="A157" s="225" t="s">
        <v>42</v>
      </c>
      <c r="B157" s="226"/>
      <c r="C157" s="48">
        <v>23</v>
      </c>
      <c r="D157" s="27">
        <f t="shared" ref="D157:K157" si="8">SUM(D128:D156)</f>
        <v>33</v>
      </c>
      <c r="E157" s="55">
        <f t="shared" si="8"/>
        <v>1</v>
      </c>
      <c r="F157" s="27">
        <f t="shared" si="8"/>
        <v>15</v>
      </c>
      <c r="G157" s="55">
        <f t="shared" si="8"/>
        <v>1</v>
      </c>
      <c r="H157" s="56">
        <f t="shared" si="8"/>
        <v>2</v>
      </c>
      <c r="I157" s="57">
        <f t="shared" si="8"/>
        <v>0</v>
      </c>
      <c r="J157" s="56">
        <f t="shared" si="8"/>
        <v>0</v>
      </c>
      <c r="K157" s="57">
        <f t="shared" si="8"/>
        <v>0</v>
      </c>
      <c r="L157" s="51">
        <f>D157+F157+H157+E157+G157+I157+J157+K157</f>
        <v>52</v>
      </c>
    </row>
    <row r="158" spans="1:12" ht="16.5" thickBot="1" x14ac:dyDescent="0.3">
      <c r="A158" s="227" t="s">
        <v>43</v>
      </c>
      <c r="B158" s="228"/>
      <c r="C158" s="48">
        <v>23</v>
      </c>
      <c r="D158" s="32">
        <f>D128+D129+D130+D131+D132+D133+D134+D135+D136+D137+D138+D139+D140+D141+D142+D143+D144+D145+D146+D147+D148+D149+D150+D151+D152</f>
        <v>33</v>
      </c>
      <c r="E158" s="33">
        <f>E128+E129+E130+E131+E132+E133+E134+E135+E136+E137+E138+E139+E140+E141+E142+E143+E144+E145+E146+E147+E148+E149+E150+E151+E152</f>
        <v>1</v>
      </c>
      <c r="F158" s="32">
        <f>SUM(F128:F152)</f>
        <v>15</v>
      </c>
      <c r="G158" s="33">
        <f>G128+G129+G130+G131+G132+G133+G134+G135+G136+G137+G138+G139+G140+G141+G142+G143+G144+G145+G146+G147+G148+G149+G150+G151+G152</f>
        <v>1</v>
      </c>
      <c r="H158" s="32">
        <f>H128+H129+H130+H131+H132+H133+H134+H135+H136+H137+H138+H139+H140+H141+H142+H143+H144+H145+H146+H147+H148+H149+H150+H151+H152</f>
        <v>2</v>
      </c>
      <c r="I158" s="33">
        <f>I128+I129+I130+I131+I132+I133+I134+I135+I136+I137+I138+I139+I140+I141+I142+I143+I144+I145+I146+I147+I148+I149+I150+I151+I152</f>
        <v>0</v>
      </c>
      <c r="J158" s="32">
        <f>J128+J129+J130+J131+J132+J133+J134+J135+J136+J137+J138+J139+J140+J141+J142+J143+J144+J145+J146+J147+J148+J149+J150+J151+J152</f>
        <v>0</v>
      </c>
      <c r="K158" s="33">
        <f>K128+K129+K130+K131+K132+K133+K134+K135+K136+K137+K138+K139+K140+K141+K142+K143+K144+K145+K146+K147+K148+K149+K150+K151+K152</f>
        <v>0</v>
      </c>
      <c r="L158" s="58">
        <f>D158+F158+H158+E158+G158+I158+J158+K158</f>
        <v>52</v>
      </c>
    </row>
    <row r="160" spans="1:12" ht="15.75" x14ac:dyDescent="0.25">
      <c r="C160" s="152"/>
      <c r="D160" s="133"/>
      <c r="E160" s="133"/>
      <c r="F160" s="133"/>
      <c r="G160" s="133"/>
      <c r="H160" s="133"/>
      <c r="I160" s="133"/>
      <c r="J160" s="133"/>
      <c r="K160" s="133"/>
      <c r="L160" s="133"/>
    </row>
    <row r="161" spans="1:13" x14ac:dyDescent="0.25">
      <c r="B161" s="2" t="s">
        <v>71</v>
      </c>
      <c r="C161" s="2"/>
      <c r="D161" s="2"/>
      <c r="E161" s="2"/>
    </row>
    <row r="162" spans="1:13" ht="15.75" thickBot="1" x14ac:dyDescent="0.3">
      <c r="A162" s="233" t="s">
        <v>48</v>
      </c>
      <c r="B162" s="211"/>
    </row>
    <row r="163" spans="1:13" ht="12.75" customHeight="1" x14ac:dyDescent="0.25">
      <c r="A163" s="212" t="s">
        <v>2</v>
      </c>
      <c r="B163" s="212" t="s">
        <v>3</v>
      </c>
      <c r="C163" s="212" t="s">
        <v>4</v>
      </c>
      <c r="D163" s="215" t="s">
        <v>5</v>
      </c>
      <c r="E163" s="216"/>
      <c r="F163" s="216"/>
      <c r="G163" s="216"/>
      <c r="H163" s="216"/>
      <c r="I163" s="216"/>
      <c r="J163" s="216"/>
      <c r="K163" s="217"/>
      <c r="L163" s="218" t="s">
        <v>6</v>
      </c>
    </row>
    <row r="164" spans="1:13" ht="24" customHeight="1" x14ac:dyDescent="0.25">
      <c r="A164" s="213"/>
      <c r="B164" s="213"/>
      <c r="C164" s="213"/>
      <c r="D164" s="221" t="s">
        <v>7</v>
      </c>
      <c r="E164" s="222"/>
      <c r="F164" s="222" t="s">
        <v>8</v>
      </c>
      <c r="G164" s="222"/>
      <c r="H164" s="222" t="s">
        <v>9</v>
      </c>
      <c r="I164" s="222"/>
      <c r="J164" s="222" t="s">
        <v>10</v>
      </c>
      <c r="K164" s="222"/>
      <c r="L164" s="219"/>
    </row>
    <row r="165" spans="1:13" ht="13.5" customHeight="1" thickBot="1" x14ac:dyDescent="0.3">
      <c r="A165" s="213"/>
      <c r="B165" s="213"/>
      <c r="C165" s="213"/>
      <c r="D165" s="223">
        <v>1</v>
      </c>
      <c r="E165" s="224"/>
      <c r="F165" s="224">
        <v>2</v>
      </c>
      <c r="G165" s="224"/>
      <c r="H165" s="224">
        <v>3</v>
      </c>
      <c r="I165" s="224"/>
      <c r="J165" s="224">
        <v>4</v>
      </c>
      <c r="K165" s="224"/>
      <c r="L165" s="220"/>
    </row>
    <row r="166" spans="1:13" ht="15.75" thickBot="1" x14ac:dyDescent="0.3">
      <c r="A166" s="214"/>
      <c r="B166" s="214"/>
      <c r="C166" s="214"/>
      <c r="D166" s="4" t="s">
        <v>11</v>
      </c>
      <c r="E166" s="5" t="s">
        <v>12</v>
      </c>
      <c r="F166" s="5" t="s">
        <v>11</v>
      </c>
      <c r="G166" s="5" t="s">
        <v>12</v>
      </c>
      <c r="H166" s="5" t="s">
        <v>11</v>
      </c>
      <c r="I166" s="5" t="s">
        <v>12</v>
      </c>
      <c r="J166" s="5" t="s">
        <v>11</v>
      </c>
      <c r="K166" s="5" t="s">
        <v>12</v>
      </c>
      <c r="L166" s="6"/>
    </row>
    <row r="167" spans="1:13" ht="15.75" x14ac:dyDescent="0.25">
      <c r="A167" s="7">
        <v>1</v>
      </c>
      <c r="B167" s="8" t="s">
        <v>13</v>
      </c>
      <c r="C167" s="9">
        <v>23</v>
      </c>
      <c r="D167" s="59">
        <f t="shared" ref="D167:D195" si="9">D9+D49+D89+D128</f>
        <v>29</v>
      </c>
      <c r="E167" s="59">
        <f t="shared" ref="E167:K167" si="10">E9+E49+E89+E128</f>
        <v>0</v>
      </c>
      <c r="F167" s="59">
        <f t="shared" ref="F167:L196" si="11">F9+F49+F89+F128</f>
        <v>16</v>
      </c>
      <c r="G167" s="59">
        <f t="shared" si="10"/>
        <v>0</v>
      </c>
      <c r="H167" s="59">
        <f t="shared" si="10"/>
        <v>0</v>
      </c>
      <c r="I167" s="59">
        <f t="shared" si="10"/>
        <v>0</v>
      </c>
      <c r="J167" s="59">
        <f t="shared" si="10"/>
        <v>0</v>
      </c>
      <c r="K167" s="59">
        <f t="shared" si="10"/>
        <v>0</v>
      </c>
      <c r="L167" s="60">
        <f t="shared" ref="L167:L195" si="12">D167+F167+H167</f>
        <v>45</v>
      </c>
      <c r="M167" s="61">
        <f t="shared" ref="M167:M195" si="13">L9+L49+L89+L128</f>
        <v>45</v>
      </c>
    </row>
    <row r="168" spans="1:13" ht="15.75" x14ac:dyDescent="0.25">
      <c r="A168" s="7">
        <v>2</v>
      </c>
      <c r="B168" s="8" t="s">
        <v>14</v>
      </c>
      <c r="C168" s="9">
        <v>23</v>
      </c>
      <c r="D168" s="59">
        <f t="shared" si="9"/>
        <v>7</v>
      </c>
      <c r="E168" s="59">
        <f t="shared" ref="E168:E196" si="14">E10+E50+E90+E129</f>
        <v>0</v>
      </c>
      <c r="F168" s="59">
        <f t="shared" si="11"/>
        <v>9</v>
      </c>
      <c r="G168" s="59">
        <f t="shared" ref="G168:K177" si="15">G10+G50+G90+G129</f>
        <v>0</v>
      </c>
      <c r="H168" s="59">
        <f t="shared" si="15"/>
        <v>0</v>
      </c>
      <c r="I168" s="59">
        <f t="shared" si="15"/>
        <v>0</v>
      </c>
      <c r="J168" s="59">
        <f t="shared" si="15"/>
        <v>0</v>
      </c>
      <c r="K168" s="59">
        <f t="shared" si="15"/>
        <v>0</v>
      </c>
      <c r="L168" s="60">
        <f t="shared" si="12"/>
        <v>16</v>
      </c>
      <c r="M168" s="62">
        <f t="shared" si="13"/>
        <v>16</v>
      </c>
    </row>
    <row r="169" spans="1:13" ht="15.75" x14ac:dyDescent="0.25">
      <c r="A169" s="7">
        <v>3</v>
      </c>
      <c r="B169" s="8" t="s">
        <v>15</v>
      </c>
      <c r="C169" s="9">
        <v>23</v>
      </c>
      <c r="D169" s="59">
        <f t="shared" si="9"/>
        <v>36</v>
      </c>
      <c r="E169" s="59">
        <f t="shared" si="14"/>
        <v>0</v>
      </c>
      <c r="F169" s="59">
        <f t="shared" si="11"/>
        <v>4</v>
      </c>
      <c r="G169" s="59">
        <f t="shared" si="15"/>
        <v>0</v>
      </c>
      <c r="H169" s="59">
        <f t="shared" si="15"/>
        <v>0</v>
      </c>
      <c r="I169" s="59">
        <f t="shared" si="15"/>
        <v>0</v>
      </c>
      <c r="J169" s="59">
        <f t="shared" si="15"/>
        <v>0</v>
      </c>
      <c r="K169" s="59">
        <f t="shared" si="15"/>
        <v>0</v>
      </c>
      <c r="L169" s="60">
        <f t="shared" si="12"/>
        <v>40</v>
      </c>
      <c r="M169" s="62">
        <f t="shared" si="13"/>
        <v>40</v>
      </c>
    </row>
    <row r="170" spans="1:13" ht="15.75" x14ac:dyDescent="0.25">
      <c r="A170" s="7">
        <v>4</v>
      </c>
      <c r="B170" s="17" t="s">
        <v>16</v>
      </c>
      <c r="C170" s="9">
        <v>23</v>
      </c>
      <c r="D170" s="59">
        <f t="shared" si="9"/>
        <v>5</v>
      </c>
      <c r="E170" s="59">
        <f t="shared" si="14"/>
        <v>0</v>
      </c>
      <c r="F170" s="59">
        <f t="shared" si="11"/>
        <v>2</v>
      </c>
      <c r="G170" s="59">
        <f t="shared" si="15"/>
        <v>0</v>
      </c>
      <c r="H170" s="59">
        <f t="shared" si="15"/>
        <v>0</v>
      </c>
      <c r="I170" s="59">
        <f t="shared" si="15"/>
        <v>0</v>
      </c>
      <c r="J170" s="59">
        <f t="shared" si="15"/>
        <v>0</v>
      </c>
      <c r="K170" s="59">
        <f t="shared" si="15"/>
        <v>0</v>
      </c>
      <c r="L170" s="60">
        <f t="shared" si="12"/>
        <v>7</v>
      </c>
      <c r="M170" s="62">
        <f t="shared" si="13"/>
        <v>7</v>
      </c>
    </row>
    <row r="171" spans="1:13" ht="15.75" x14ac:dyDescent="0.25">
      <c r="A171" s="7">
        <v>5</v>
      </c>
      <c r="B171" s="8" t="s">
        <v>17</v>
      </c>
      <c r="C171" s="9">
        <v>23</v>
      </c>
      <c r="D171" s="59">
        <f t="shared" si="9"/>
        <v>15</v>
      </c>
      <c r="E171" s="59">
        <f t="shared" si="14"/>
        <v>0</v>
      </c>
      <c r="F171" s="59">
        <f t="shared" si="11"/>
        <v>6</v>
      </c>
      <c r="G171" s="59">
        <f t="shared" si="15"/>
        <v>0</v>
      </c>
      <c r="H171" s="59">
        <f t="shared" si="15"/>
        <v>0</v>
      </c>
      <c r="I171" s="59">
        <f t="shared" si="15"/>
        <v>0</v>
      </c>
      <c r="J171" s="59">
        <f t="shared" si="15"/>
        <v>0</v>
      </c>
      <c r="K171" s="59">
        <f t="shared" si="15"/>
        <v>0</v>
      </c>
      <c r="L171" s="60">
        <f t="shared" si="12"/>
        <v>21</v>
      </c>
      <c r="M171" s="62">
        <f t="shared" si="13"/>
        <v>21</v>
      </c>
    </row>
    <row r="172" spans="1:13" ht="15.75" x14ac:dyDescent="0.25">
      <c r="A172" s="7">
        <v>6</v>
      </c>
      <c r="B172" s="8" t="s">
        <v>18</v>
      </c>
      <c r="C172" s="9">
        <v>23</v>
      </c>
      <c r="D172" s="59">
        <f t="shared" si="9"/>
        <v>17</v>
      </c>
      <c r="E172" s="59">
        <f t="shared" si="14"/>
        <v>0</v>
      </c>
      <c r="F172" s="59">
        <f t="shared" si="11"/>
        <v>10</v>
      </c>
      <c r="G172" s="59">
        <f t="shared" si="15"/>
        <v>0</v>
      </c>
      <c r="H172" s="59">
        <f t="shared" si="15"/>
        <v>0</v>
      </c>
      <c r="I172" s="59">
        <f t="shared" si="15"/>
        <v>0</v>
      </c>
      <c r="J172" s="59">
        <f t="shared" si="15"/>
        <v>0</v>
      </c>
      <c r="K172" s="59">
        <f t="shared" si="15"/>
        <v>0</v>
      </c>
      <c r="L172" s="60">
        <f t="shared" si="12"/>
        <v>27</v>
      </c>
      <c r="M172" s="62">
        <f t="shared" si="13"/>
        <v>27</v>
      </c>
    </row>
    <row r="173" spans="1:13" ht="15.75" x14ac:dyDescent="0.25">
      <c r="A173" s="7">
        <v>7</v>
      </c>
      <c r="B173" s="8" t="s">
        <v>19</v>
      </c>
      <c r="C173" s="9">
        <v>23</v>
      </c>
      <c r="D173" s="59">
        <f t="shared" si="9"/>
        <v>13</v>
      </c>
      <c r="E173" s="59">
        <f t="shared" si="14"/>
        <v>0</v>
      </c>
      <c r="F173" s="59">
        <f t="shared" si="11"/>
        <v>7</v>
      </c>
      <c r="G173" s="59">
        <f t="shared" si="15"/>
        <v>0</v>
      </c>
      <c r="H173" s="59">
        <f t="shared" si="15"/>
        <v>0</v>
      </c>
      <c r="I173" s="59">
        <f t="shared" si="15"/>
        <v>0</v>
      </c>
      <c r="J173" s="59">
        <f t="shared" si="15"/>
        <v>0</v>
      </c>
      <c r="K173" s="59">
        <f t="shared" si="15"/>
        <v>0</v>
      </c>
      <c r="L173" s="60">
        <f t="shared" si="12"/>
        <v>20</v>
      </c>
      <c r="M173" s="62">
        <f t="shared" si="13"/>
        <v>20</v>
      </c>
    </row>
    <row r="174" spans="1:13" ht="15.75" x14ac:dyDescent="0.25">
      <c r="A174" s="7">
        <v>8</v>
      </c>
      <c r="B174" s="8" t="s">
        <v>20</v>
      </c>
      <c r="C174" s="9">
        <v>23</v>
      </c>
      <c r="D174" s="59">
        <f t="shared" si="9"/>
        <v>3</v>
      </c>
      <c r="E174" s="59">
        <f t="shared" si="14"/>
        <v>0</v>
      </c>
      <c r="F174" s="59">
        <f t="shared" si="11"/>
        <v>2</v>
      </c>
      <c r="G174" s="59">
        <f t="shared" si="15"/>
        <v>0</v>
      </c>
      <c r="H174" s="59">
        <f t="shared" si="15"/>
        <v>0</v>
      </c>
      <c r="I174" s="59">
        <f t="shared" si="15"/>
        <v>0</v>
      </c>
      <c r="J174" s="59">
        <f t="shared" si="15"/>
        <v>0</v>
      </c>
      <c r="K174" s="59">
        <f t="shared" si="15"/>
        <v>0</v>
      </c>
      <c r="L174" s="60">
        <f t="shared" si="12"/>
        <v>5</v>
      </c>
      <c r="M174" s="62">
        <f t="shared" si="13"/>
        <v>5</v>
      </c>
    </row>
    <row r="175" spans="1:13" ht="15.75" x14ac:dyDescent="0.25">
      <c r="A175" s="7">
        <v>9</v>
      </c>
      <c r="B175" s="8" t="s">
        <v>21</v>
      </c>
      <c r="C175" s="9">
        <v>23</v>
      </c>
      <c r="D175" s="59">
        <f t="shared" si="9"/>
        <v>8</v>
      </c>
      <c r="E175" s="59">
        <f t="shared" si="14"/>
        <v>0</v>
      </c>
      <c r="F175" s="59">
        <f t="shared" si="11"/>
        <v>0</v>
      </c>
      <c r="G175" s="59">
        <f t="shared" si="15"/>
        <v>0</v>
      </c>
      <c r="H175" s="59">
        <f t="shared" si="15"/>
        <v>1</v>
      </c>
      <c r="I175" s="59">
        <f t="shared" si="15"/>
        <v>0</v>
      </c>
      <c r="J175" s="59">
        <f t="shared" si="15"/>
        <v>0</v>
      </c>
      <c r="K175" s="59">
        <f t="shared" si="15"/>
        <v>0</v>
      </c>
      <c r="L175" s="60">
        <f t="shared" si="12"/>
        <v>9</v>
      </c>
      <c r="M175" s="62">
        <f t="shared" si="13"/>
        <v>9</v>
      </c>
    </row>
    <row r="176" spans="1:13" ht="15.75" x14ac:dyDescent="0.25">
      <c r="A176" s="7">
        <v>10</v>
      </c>
      <c r="B176" s="8" t="s">
        <v>22</v>
      </c>
      <c r="C176" s="9">
        <v>23</v>
      </c>
      <c r="D176" s="59">
        <f t="shared" si="9"/>
        <v>19</v>
      </c>
      <c r="E176" s="59">
        <f t="shared" si="14"/>
        <v>0</v>
      </c>
      <c r="F176" s="59">
        <f t="shared" si="11"/>
        <v>8</v>
      </c>
      <c r="G176" s="59">
        <f t="shared" si="15"/>
        <v>0</v>
      </c>
      <c r="H176" s="59">
        <f t="shared" si="15"/>
        <v>0</v>
      </c>
      <c r="I176" s="59">
        <f t="shared" si="15"/>
        <v>0</v>
      </c>
      <c r="J176" s="59">
        <f t="shared" si="15"/>
        <v>0</v>
      </c>
      <c r="K176" s="59">
        <f t="shared" si="15"/>
        <v>0</v>
      </c>
      <c r="L176" s="60">
        <f t="shared" si="12"/>
        <v>27</v>
      </c>
      <c r="M176" s="62">
        <f t="shared" si="13"/>
        <v>27</v>
      </c>
    </row>
    <row r="177" spans="1:13" ht="15.75" x14ac:dyDescent="0.25">
      <c r="A177" s="7">
        <v>11</v>
      </c>
      <c r="B177" s="8" t="s">
        <v>23</v>
      </c>
      <c r="C177" s="9">
        <v>23</v>
      </c>
      <c r="D177" s="59">
        <f t="shared" si="9"/>
        <v>0</v>
      </c>
      <c r="E177" s="59">
        <f t="shared" si="14"/>
        <v>0</v>
      </c>
      <c r="F177" s="59">
        <f t="shared" si="11"/>
        <v>0</v>
      </c>
      <c r="G177" s="59">
        <f t="shared" si="15"/>
        <v>0</v>
      </c>
      <c r="H177" s="59">
        <f t="shared" si="15"/>
        <v>0</v>
      </c>
      <c r="I177" s="59">
        <f t="shared" si="15"/>
        <v>0</v>
      </c>
      <c r="J177" s="59">
        <f t="shared" si="15"/>
        <v>0</v>
      </c>
      <c r="K177" s="59">
        <f t="shared" si="15"/>
        <v>0</v>
      </c>
      <c r="L177" s="60">
        <f t="shared" si="12"/>
        <v>0</v>
      </c>
      <c r="M177" s="62">
        <f t="shared" si="13"/>
        <v>0</v>
      </c>
    </row>
    <row r="178" spans="1:13" ht="15.75" x14ac:dyDescent="0.25">
      <c r="A178" s="7">
        <v>12</v>
      </c>
      <c r="B178" s="8" t="s">
        <v>24</v>
      </c>
      <c r="C178" s="9">
        <v>23</v>
      </c>
      <c r="D178" s="59">
        <f t="shared" si="9"/>
        <v>29</v>
      </c>
      <c r="E178" s="59">
        <f t="shared" si="14"/>
        <v>0</v>
      </c>
      <c r="F178" s="59">
        <f t="shared" si="11"/>
        <v>10</v>
      </c>
      <c r="G178" s="59">
        <f t="shared" ref="G178:K187" si="16">G20+G60+G100+G139</f>
        <v>0</v>
      </c>
      <c r="H178" s="59">
        <f t="shared" si="16"/>
        <v>0</v>
      </c>
      <c r="I178" s="59">
        <f t="shared" si="16"/>
        <v>0</v>
      </c>
      <c r="J178" s="59">
        <f t="shared" si="16"/>
        <v>0</v>
      </c>
      <c r="K178" s="59">
        <f t="shared" si="16"/>
        <v>0</v>
      </c>
      <c r="L178" s="60">
        <f t="shared" si="12"/>
        <v>39</v>
      </c>
      <c r="M178" s="62">
        <f t="shared" si="13"/>
        <v>39</v>
      </c>
    </row>
    <row r="179" spans="1:13" ht="15.75" x14ac:dyDescent="0.25">
      <c r="A179" s="7">
        <v>13</v>
      </c>
      <c r="B179" s="8" t="s">
        <v>25</v>
      </c>
      <c r="C179" s="9">
        <v>23</v>
      </c>
      <c r="D179" s="59">
        <f t="shared" si="9"/>
        <v>32</v>
      </c>
      <c r="E179" s="59">
        <f t="shared" si="14"/>
        <v>0</v>
      </c>
      <c r="F179" s="59">
        <f t="shared" si="11"/>
        <v>11</v>
      </c>
      <c r="G179" s="59">
        <f t="shared" si="16"/>
        <v>0</v>
      </c>
      <c r="H179" s="59">
        <f t="shared" si="16"/>
        <v>4</v>
      </c>
      <c r="I179" s="59">
        <f t="shared" si="16"/>
        <v>0</v>
      </c>
      <c r="J179" s="59">
        <f t="shared" si="16"/>
        <v>0</v>
      </c>
      <c r="K179" s="59">
        <f t="shared" si="16"/>
        <v>0</v>
      </c>
      <c r="L179" s="60">
        <f t="shared" si="12"/>
        <v>47</v>
      </c>
      <c r="M179" s="62">
        <f t="shared" si="13"/>
        <v>47</v>
      </c>
    </row>
    <row r="180" spans="1:13" ht="15.75" x14ac:dyDescent="0.25">
      <c r="A180" s="7">
        <v>14</v>
      </c>
      <c r="B180" s="8" t="s">
        <v>26</v>
      </c>
      <c r="C180" s="9">
        <v>23</v>
      </c>
      <c r="D180" s="59">
        <f t="shared" si="9"/>
        <v>36</v>
      </c>
      <c r="E180" s="59">
        <f t="shared" si="14"/>
        <v>0</v>
      </c>
      <c r="F180" s="59">
        <f t="shared" si="11"/>
        <v>19</v>
      </c>
      <c r="G180" s="59">
        <f t="shared" si="16"/>
        <v>0</v>
      </c>
      <c r="H180" s="59">
        <f t="shared" si="16"/>
        <v>0</v>
      </c>
      <c r="I180" s="59">
        <f t="shared" si="16"/>
        <v>0</v>
      </c>
      <c r="J180" s="59">
        <f t="shared" si="16"/>
        <v>0</v>
      </c>
      <c r="K180" s="59">
        <f t="shared" si="16"/>
        <v>0</v>
      </c>
      <c r="L180" s="60">
        <f t="shared" si="12"/>
        <v>55</v>
      </c>
      <c r="M180" s="62">
        <f t="shared" si="13"/>
        <v>55</v>
      </c>
    </row>
    <row r="181" spans="1:13" ht="15.75" x14ac:dyDescent="0.25">
      <c r="A181" s="7">
        <v>15</v>
      </c>
      <c r="B181" s="8" t="s">
        <v>27</v>
      </c>
      <c r="C181" s="9">
        <v>23</v>
      </c>
      <c r="D181" s="59">
        <f t="shared" si="9"/>
        <v>5</v>
      </c>
      <c r="E181" s="59">
        <f t="shared" si="14"/>
        <v>0</v>
      </c>
      <c r="F181" s="59">
        <f t="shared" si="11"/>
        <v>6</v>
      </c>
      <c r="G181" s="59">
        <f t="shared" si="16"/>
        <v>0</v>
      </c>
      <c r="H181" s="59">
        <f t="shared" si="16"/>
        <v>1</v>
      </c>
      <c r="I181" s="59">
        <f t="shared" si="16"/>
        <v>0</v>
      </c>
      <c r="J181" s="59">
        <f t="shared" si="16"/>
        <v>0</v>
      </c>
      <c r="K181" s="59">
        <f t="shared" si="16"/>
        <v>0</v>
      </c>
      <c r="L181" s="60">
        <f t="shared" si="12"/>
        <v>12</v>
      </c>
      <c r="M181" s="62">
        <f t="shared" si="13"/>
        <v>12</v>
      </c>
    </row>
    <row r="182" spans="1:13" ht="15.75" x14ac:dyDescent="0.25">
      <c r="A182" s="7">
        <v>16</v>
      </c>
      <c r="B182" s="8" t="s">
        <v>28</v>
      </c>
      <c r="C182" s="9">
        <v>23</v>
      </c>
      <c r="D182" s="59">
        <f t="shared" si="9"/>
        <v>14</v>
      </c>
      <c r="E182" s="59">
        <f t="shared" si="14"/>
        <v>0</v>
      </c>
      <c r="F182" s="59">
        <f t="shared" si="11"/>
        <v>8</v>
      </c>
      <c r="G182" s="59">
        <f t="shared" si="16"/>
        <v>1</v>
      </c>
      <c r="H182" s="59">
        <f t="shared" si="16"/>
        <v>1</v>
      </c>
      <c r="I182" s="59">
        <f t="shared" si="16"/>
        <v>0</v>
      </c>
      <c r="J182" s="59">
        <f t="shared" si="16"/>
        <v>0</v>
      </c>
      <c r="K182" s="59">
        <f t="shared" si="16"/>
        <v>0</v>
      </c>
      <c r="L182" s="60">
        <f t="shared" si="12"/>
        <v>23</v>
      </c>
      <c r="M182" s="62">
        <f t="shared" si="13"/>
        <v>24</v>
      </c>
    </row>
    <row r="183" spans="1:13" ht="15.75" x14ac:dyDescent="0.25">
      <c r="A183" s="7">
        <v>17</v>
      </c>
      <c r="B183" s="8" t="s">
        <v>29</v>
      </c>
      <c r="C183" s="9">
        <v>23</v>
      </c>
      <c r="D183" s="59">
        <f t="shared" si="9"/>
        <v>12</v>
      </c>
      <c r="E183" s="59">
        <f t="shared" si="14"/>
        <v>0</v>
      </c>
      <c r="F183" s="59">
        <f t="shared" si="11"/>
        <v>8</v>
      </c>
      <c r="G183" s="59">
        <f t="shared" si="16"/>
        <v>0</v>
      </c>
      <c r="H183" s="59">
        <f t="shared" si="16"/>
        <v>0</v>
      </c>
      <c r="I183" s="59">
        <f t="shared" si="16"/>
        <v>0</v>
      </c>
      <c r="J183" s="59">
        <f t="shared" si="16"/>
        <v>0</v>
      </c>
      <c r="K183" s="59">
        <f t="shared" si="16"/>
        <v>0</v>
      </c>
      <c r="L183" s="60">
        <f t="shared" si="12"/>
        <v>20</v>
      </c>
      <c r="M183" s="62">
        <f t="shared" si="13"/>
        <v>20</v>
      </c>
    </row>
    <row r="184" spans="1:13" ht="15.75" x14ac:dyDescent="0.25">
      <c r="A184" s="7">
        <v>18</v>
      </c>
      <c r="B184" s="8" t="s">
        <v>30</v>
      </c>
      <c r="C184" s="9">
        <v>23</v>
      </c>
      <c r="D184" s="59">
        <f t="shared" si="9"/>
        <v>7</v>
      </c>
      <c r="E184" s="59">
        <f t="shared" si="14"/>
        <v>0</v>
      </c>
      <c r="F184" s="59">
        <f t="shared" si="11"/>
        <v>4</v>
      </c>
      <c r="G184" s="59">
        <f t="shared" si="16"/>
        <v>0</v>
      </c>
      <c r="H184" s="59">
        <f t="shared" si="16"/>
        <v>1</v>
      </c>
      <c r="I184" s="59">
        <f t="shared" si="16"/>
        <v>0</v>
      </c>
      <c r="J184" s="59">
        <f t="shared" si="16"/>
        <v>0</v>
      </c>
      <c r="K184" s="59">
        <f t="shared" si="16"/>
        <v>0</v>
      </c>
      <c r="L184" s="60">
        <f t="shared" si="12"/>
        <v>12</v>
      </c>
      <c r="M184" s="62">
        <f t="shared" si="13"/>
        <v>12</v>
      </c>
    </row>
    <row r="185" spans="1:13" ht="15.75" x14ac:dyDescent="0.25">
      <c r="A185" s="7">
        <v>19</v>
      </c>
      <c r="B185" s="8" t="s">
        <v>31</v>
      </c>
      <c r="C185" s="9">
        <v>23</v>
      </c>
      <c r="D185" s="59">
        <f t="shared" si="9"/>
        <v>24</v>
      </c>
      <c r="E185" s="59">
        <f t="shared" si="14"/>
        <v>1</v>
      </c>
      <c r="F185" s="59">
        <f t="shared" si="11"/>
        <v>14</v>
      </c>
      <c r="G185" s="59">
        <f t="shared" si="16"/>
        <v>0</v>
      </c>
      <c r="H185" s="59">
        <f t="shared" si="16"/>
        <v>0</v>
      </c>
      <c r="I185" s="59">
        <f t="shared" si="16"/>
        <v>0</v>
      </c>
      <c r="J185" s="59">
        <f t="shared" si="16"/>
        <v>0</v>
      </c>
      <c r="K185" s="59">
        <f t="shared" si="16"/>
        <v>0</v>
      </c>
      <c r="L185" s="60">
        <f t="shared" si="12"/>
        <v>38</v>
      </c>
      <c r="M185" s="62">
        <f t="shared" si="13"/>
        <v>39</v>
      </c>
    </row>
    <row r="186" spans="1:13" ht="15.75" x14ac:dyDescent="0.25">
      <c r="A186" s="7">
        <v>20</v>
      </c>
      <c r="B186" s="8" t="s">
        <v>32</v>
      </c>
      <c r="C186" s="9">
        <v>23</v>
      </c>
      <c r="D186" s="59">
        <f t="shared" si="9"/>
        <v>4</v>
      </c>
      <c r="E186" s="59">
        <f t="shared" si="14"/>
        <v>0</v>
      </c>
      <c r="F186" s="59">
        <f t="shared" si="11"/>
        <v>2</v>
      </c>
      <c r="G186" s="59">
        <f t="shared" si="16"/>
        <v>0</v>
      </c>
      <c r="H186" s="59">
        <f t="shared" si="16"/>
        <v>0</v>
      </c>
      <c r="I186" s="59">
        <f t="shared" si="16"/>
        <v>0</v>
      </c>
      <c r="J186" s="59">
        <f t="shared" si="16"/>
        <v>0</v>
      </c>
      <c r="K186" s="59">
        <f t="shared" si="16"/>
        <v>0</v>
      </c>
      <c r="L186" s="60">
        <f t="shared" si="12"/>
        <v>6</v>
      </c>
      <c r="M186" s="62">
        <f t="shared" si="13"/>
        <v>6</v>
      </c>
    </row>
    <row r="187" spans="1:13" ht="15.75" x14ac:dyDescent="0.25">
      <c r="A187" s="7">
        <v>21</v>
      </c>
      <c r="B187" s="8" t="s">
        <v>33</v>
      </c>
      <c r="C187" s="9">
        <v>23</v>
      </c>
      <c r="D187" s="59">
        <f t="shared" si="9"/>
        <v>13</v>
      </c>
      <c r="E187" s="59">
        <f t="shared" si="14"/>
        <v>0</v>
      </c>
      <c r="F187" s="59">
        <f t="shared" si="11"/>
        <v>9</v>
      </c>
      <c r="G187" s="59">
        <f t="shared" si="16"/>
        <v>0</v>
      </c>
      <c r="H187" s="59">
        <f t="shared" si="16"/>
        <v>7</v>
      </c>
      <c r="I187" s="59">
        <f t="shared" si="16"/>
        <v>0</v>
      </c>
      <c r="J187" s="59">
        <f t="shared" si="16"/>
        <v>0</v>
      </c>
      <c r="K187" s="59">
        <f t="shared" si="16"/>
        <v>0</v>
      </c>
      <c r="L187" s="60">
        <f t="shared" si="12"/>
        <v>29</v>
      </c>
      <c r="M187" s="62">
        <f t="shared" si="13"/>
        <v>29</v>
      </c>
    </row>
    <row r="188" spans="1:13" ht="15.75" x14ac:dyDescent="0.25">
      <c r="A188" s="7">
        <v>22</v>
      </c>
      <c r="B188" s="8" t="s">
        <v>34</v>
      </c>
      <c r="C188" s="9">
        <v>23</v>
      </c>
      <c r="D188" s="59">
        <f t="shared" si="9"/>
        <v>5</v>
      </c>
      <c r="E188" s="59">
        <f t="shared" si="14"/>
        <v>0</v>
      </c>
      <c r="F188" s="59">
        <f t="shared" si="11"/>
        <v>4</v>
      </c>
      <c r="G188" s="59">
        <f t="shared" ref="G188:K195" si="17">G30+G70+G110+G149</f>
        <v>0</v>
      </c>
      <c r="H188" s="59">
        <f t="shared" si="17"/>
        <v>0</v>
      </c>
      <c r="I188" s="59">
        <f t="shared" si="17"/>
        <v>0</v>
      </c>
      <c r="J188" s="59">
        <f t="shared" si="17"/>
        <v>0</v>
      </c>
      <c r="K188" s="59">
        <f t="shared" si="17"/>
        <v>0</v>
      </c>
      <c r="L188" s="60">
        <f t="shared" si="12"/>
        <v>9</v>
      </c>
      <c r="M188" s="62">
        <f t="shared" si="13"/>
        <v>9</v>
      </c>
    </row>
    <row r="189" spans="1:13" ht="15.75" x14ac:dyDescent="0.25">
      <c r="A189" s="7">
        <v>23</v>
      </c>
      <c r="B189" s="8" t="s">
        <v>35</v>
      </c>
      <c r="C189" s="9">
        <v>23</v>
      </c>
      <c r="D189" s="59">
        <f t="shared" si="9"/>
        <v>0</v>
      </c>
      <c r="E189" s="59">
        <f t="shared" si="14"/>
        <v>0</v>
      </c>
      <c r="F189" s="59">
        <f t="shared" si="11"/>
        <v>0</v>
      </c>
      <c r="G189" s="59">
        <f t="shared" si="17"/>
        <v>0</v>
      </c>
      <c r="H189" s="59">
        <f t="shared" si="17"/>
        <v>0</v>
      </c>
      <c r="I189" s="59">
        <f t="shared" si="17"/>
        <v>0</v>
      </c>
      <c r="J189" s="59">
        <f t="shared" si="17"/>
        <v>0</v>
      </c>
      <c r="K189" s="59">
        <f t="shared" si="17"/>
        <v>0</v>
      </c>
      <c r="L189" s="60">
        <f t="shared" si="12"/>
        <v>0</v>
      </c>
      <c r="M189" s="62">
        <f t="shared" si="13"/>
        <v>0</v>
      </c>
    </row>
    <row r="190" spans="1:13" ht="15.75" x14ac:dyDescent="0.25">
      <c r="A190" s="7">
        <v>24</v>
      </c>
      <c r="B190" s="8" t="s">
        <v>36</v>
      </c>
      <c r="C190" s="9">
        <v>23</v>
      </c>
      <c r="D190" s="59">
        <f t="shared" si="9"/>
        <v>11</v>
      </c>
      <c r="E190" s="59">
        <f t="shared" si="14"/>
        <v>0</v>
      </c>
      <c r="F190" s="59">
        <f t="shared" si="11"/>
        <v>5</v>
      </c>
      <c r="G190" s="59">
        <f t="shared" si="17"/>
        <v>0</v>
      </c>
      <c r="H190" s="59">
        <f t="shared" si="17"/>
        <v>0</v>
      </c>
      <c r="I190" s="59">
        <f t="shared" si="17"/>
        <v>0</v>
      </c>
      <c r="J190" s="59">
        <f t="shared" si="17"/>
        <v>0</v>
      </c>
      <c r="K190" s="59">
        <f t="shared" si="17"/>
        <v>0</v>
      </c>
      <c r="L190" s="60">
        <f t="shared" si="12"/>
        <v>16</v>
      </c>
      <c r="M190" s="62">
        <f t="shared" si="13"/>
        <v>16</v>
      </c>
    </row>
    <row r="191" spans="1:13" ht="15.75" x14ac:dyDescent="0.25">
      <c r="A191" s="7">
        <v>25</v>
      </c>
      <c r="B191" s="18" t="s">
        <v>37</v>
      </c>
      <c r="C191" s="19">
        <v>23</v>
      </c>
      <c r="D191" s="59">
        <f t="shared" si="9"/>
        <v>31</v>
      </c>
      <c r="E191" s="59">
        <f t="shared" si="14"/>
        <v>0</v>
      </c>
      <c r="F191" s="59">
        <f t="shared" si="11"/>
        <v>13</v>
      </c>
      <c r="G191" s="59">
        <f t="shared" si="17"/>
        <v>0</v>
      </c>
      <c r="H191" s="59">
        <f t="shared" si="17"/>
        <v>0</v>
      </c>
      <c r="I191" s="59">
        <f t="shared" si="17"/>
        <v>0</v>
      </c>
      <c r="J191" s="59">
        <f t="shared" si="17"/>
        <v>0</v>
      </c>
      <c r="K191" s="59">
        <f t="shared" si="17"/>
        <v>0</v>
      </c>
      <c r="L191" s="60">
        <f t="shared" si="12"/>
        <v>44</v>
      </c>
      <c r="M191" s="62">
        <f t="shared" si="13"/>
        <v>44</v>
      </c>
    </row>
    <row r="192" spans="1:13" ht="15.75" x14ac:dyDescent="0.25">
      <c r="A192" s="7">
        <v>26</v>
      </c>
      <c r="B192" s="8" t="s">
        <v>38</v>
      </c>
      <c r="C192" s="22">
        <v>23</v>
      </c>
      <c r="D192" s="59">
        <f t="shared" si="9"/>
        <v>2</v>
      </c>
      <c r="E192" s="59">
        <f t="shared" si="14"/>
        <v>0</v>
      </c>
      <c r="F192" s="59">
        <f t="shared" si="11"/>
        <v>0</v>
      </c>
      <c r="G192" s="59">
        <f t="shared" si="17"/>
        <v>0</v>
      </c>
      <c r="H192" s="59">
        <f t="shared" si="17"/>
        <v>0</v>
      </c>
      <c r="I192" s="59">
        <f t="shared" si="17"/>
        <v>0</v>
      </c>
      <c r="J192" s="59">
        <f t="shared" si="17"/>
        <v>0</v>
      </c>
      <c r="K192" s="59">
        <f t="shared" si="17"/>
        <v>0</v>
      </c>
      <c r="L192" s="60">
        <f t="shared" si="12"/>
        <v>2</v>
      </c>
      <c r="M192" s="62">
        <f t="shared" si="13"/>
        <v>2</v>
      </c>
    </row>
    <row r="193" spans="1:13" ht="15.75" x14ac:dyDescent="0.25">
      <c r="A193" s="7">
        <v>27</v>
      </c>
      <c r="B193" s="18" t="s">
        <v>39</v>
      </c>
      <c r="C193" s="22">
        <v>23</v>
      </c>
      <c r="D193" s="59">
        <f t="shared" si="9"/>
        <v>0</v>
      </c>
      <c r="E193" s="59">
        <f t="shared" si="14"/>
        <v>0</v>
      </c>
      <c r="F193" s="59">
        <f t="shared" si="11"/>
        <v>0</v>
      </c>
      <c r="G193" s="59">
        <f t="shared" si="17"/>
        <v>0</v>
      </c>
      <c r="H193" s="59">
        <f t="shared" si="17"/>
        <v>0</v>
      </c>
      <c r="I193" s="59">
        <f t="shared" si="17"/>
        <v>0</v>
      </c>
      <c r="J193" s="59">
        <f t="shared" si="17"/>
        <v>0</v>
      </c>
      <c r="K193" s="59">
        <f t="shared" si="17"/>
        <v>0</v>
      </c>
      <c r="L193" s="60">
        <f t="shared" si="12"/>
        <v>0</v>
      </c>
      <c r="M193" s="62">
        <f t="shared" si="13"/>
        <v>0</v>
      </c>
    </row>
    <row r="194" spans="1:13" ht="15.75" x14ac:dyDescent="0.25">
      <c r="A194" s="7">
        <v>28</v>
      </c>
      <c r="B194" s="18" t="s">
        <v>40</v>
      </c>
      <c r="C194" s="22">
        <v>23</v>
      </c>
      <c r="D194" s="59">
        <f t="shared" si="9"/>
        <v>0</v>
      </c>
      <c r="E194" s="59">
        <f t="shared" si="14"/>
        <v>0</v>
      </c>
      <c r="F194" s="59">
        <f t="shared" si="11"/>
        <v>0</v>
      </c>
      <c r="G194" s="59">
        <f t="shared" si="17"/>
        <v>0</v>
      </c>
      <c r="H194" s="59">
        <f t="shared" si="17"/>
        <v>0</v>
      </c>
      <c r="I194" s="59">
        <f t="shared" si="17"/>
        <v>0</v>
      </c>
      <c r="J194" s="59">
        <f t="shared" si="17"/>
        <v>0</v>
      </c>
      <c r="K194" s="59">
        <f t="shared" si="17"/>
        <v>0</v>
      </c>
      <c r="L194" s="60">
        <f t="shared" si="12"/>
        <v>0</v>
      </c>
      <c r="M194" s="62">
        <f t="shared" si="13"/>
        <v>0</v>
      </c>
    </row>
    <row r="195" spans="1:13" ht="20.25" customHeight="1" thickBot="1" x14ac:dyDescent="0.3">
      <c r="A195" s="40">
        <v>29</v>
      </c>
      <c r="B195" s="18" t="s">
        <v>41</v>
      </c>
      <c r="C195" s="22">
        <v>23</v>
      </c>
      <c r="D195" s="59">
        <f t="shared" si="9"/>
        <v>0</v>
      </c>
      <c r="E195" s="59">
        <f t="shared" si="14"/>
        <v>0</v>
      </c>
      <c r="F195" s="59">
        <f t="shared" si="11"/>
        <v>0</v>
      </c>
      <c r="G195" s="59">
        <f t="shared" si="17"/>
        <v>0</v>
      </c>
      <c r="H195" s="59">
        <f t="shared" si="17"/>
        <v>0</v>
      </c>
      <c r="I195" s="59">
        <f t="shared" si="17"/>
        <v>0</v>
      </c>
      <c r="J195" s="59">
        <f t="shared" si="17"/>
        <v>0</v>
      </c>
      <c r="K195" s="59">
        <f t="shared" si="17"/>
        <v>0</v>
      </c>
      <c r="L195" s="60">
        <f t="shared" si="12"/>
        <v>0</v>
      </c>
      <c r="M195" s="62">
        <f t="shared" si="13"/>
        <v>0</v>
      </c>
    </row>
    <row r="196" spans="1:13" ht="15.75" x14ac:dyDescent="0.25">
      <c r="A196" s="234" t="s">
        <v>42</v>
      </c>
      <c r="B196" s="234"/>
      <c r="C196" s="63">
        <v>23</v>
      </c>
      <c r="D196" s="64">
        <f>D38+D78+D118+D157</f>
        <v>377</v>
      </c>
      <c r="E196" s="64">
        <f t="shared" si="14"/>
        <v>1</v>
      </c>
      <c r="F196" s="64">
        <f t="shared" si="11"/>
        <v>177</v>
      </c>
      <c r="G196" s="64">
        <f t="shared" si="11"/>
        <v>1</v>
      </c>
      <c r="H196" s="64">
        <f t="shared" si="11"/>
        <v>15</v>
      </c>
      <c r="I196" s="64">
        <f t="shared" si="11"/>
        <v>0</v>
      </c>
      <c r="J196" s="64">
        <f t="shared" si="11"/>
        <v>0</v>
      </c>
      <c r="K196" s="64">
        <f t="shared" si="11"/>
        <v>0</v>
      </c>
      <c r="L196" s="64">
        <f t="shared" si="11"/>
        <v>571</v>
      </c>
      <c r="M196" s="132">
        <f>SUM(M167:M195)</f>
        <v>571</v>
      </c>
    </row>
    <row r="197" spans="1:13" ht="15.75" x14ac:dyDescent="0.25">
      <c r="A197" s="234" t="s">
        <v>43</v>
      </c>
      <c r="B197" s="234"/>
      <c r="C197" s="69">
        <v>23</v>
      </c>
      <c r="D197" s="70">
        <f t="shared" ref="D197:I197" si="18">SUM(D167:D191)</f>
        <v>375</v>
      </c>
      <c r="E197" s="120">
        <f t="shared" si="18"/>
        <v>1</v>
      </c>
      <c r="F197" s="70">
        <f t="shared" si="18"/>
        <v>177</v>
      </c>
      <c r="G197" s="120">
        <f t="shared" si="18"/>
        <v>1</v>
      </c>
      <c r="H197" s="70">
        <f t="shared" si="18"/>
        <v>15</v>
      </c>
      <c r="I197" s="120">
        <f t="shared" si="18"/>
        <v>0</v>
      </c>
      <c r="J197" s="70">
        <f>SUM(J167:J190)</f>
        <v>0</v>
      </c>
      <c r="K197" s="120">
        <f>SUM(K167:K191)</f>
        <v>0</v>
      </c>
      <c r="L197" s="73">
        <f>D197+F197+H197+E197+G197+I197+J197+K197</f>
        <v>569</v>
      </c>
      <c r="M197" s="73">
        <f>SUM(M167:M191)</f>
        <v>569</v>
      </c>
    </row>
  </sheetData>
  <protectedRanges>
    <protectedRange sqref="G9:G37 E9:E37 E49:E77 G49:G77 I49:I77 E89:E117 G89:G117 I89:I117 H49:H79 H89:H119 H9:H39 K49:K77 K89:K117 J49:J79 J89:J119 J9:J39 G128:G156 E128:E156 I128:I156 H128:H158 K128:K156 J128:J158" name="Діапазон2"/>
    <protectedRange sqref="I9:I37 G9:G37 E9:E37 E49:E77 G49:G77 I49:I77 E89:E117 G89:G117 I89:I117 K9:K37 K49:K77 K89:K117 G128:G156 E128:E156 I128:I156 K128:K156" name="Діапазон1"/>
  </protectedRanges>
  <mergeCells count="81">
    <mergeCell ref="A1:I1"/>
    <mergeCell ref="A4:B4"/>
    <mergeCell ref="A5:A8"/>
    <mergeCell ref="B5:B8"/>
    <mergeCell ref="C5:C8"/>
    <mergeCell ref="D5:K5"/>
    <mergeCell ref="L45:L47"/>
    <mergeCell ref="D46:E46"/>
    <mergeCell ref="F46:G46"/>
    <mergeCell ref="H46:I46"/>
    <mergeCell ref="J46:K46"/>
    <mergeCell ref="D47:E47"/>
    <mergeCell ref="F47:G47"/>
    <mergeCell ref="H47:I47"/>
    <mergeCell ref="J47:K47"/>
    <mergeCell ref="L5:L7"/>
    <mergeCell ref="D6:E6"/>
    <mergeCell ref="F6:G6"/>
    <mergeCell ref="H6:I6"/>
    <mergeCell ref="J6:K6"/>
    <mergeCell ref="D7:E7"/>
    <mergeCell ref="F7:G7"/>
    <mergeCell ref="H7:I7"/>
    <mergeCell ref="J7:K7"/>
    <mergeCell ref="A38:B38"/>
    <mergeCell ref="A39:B39"/>
    <mergeCell ref="A44:B44"/>
    <mergeCell ref="A45:A48"/>
    <mergeCell ref="B45:B48"/>
    <mergeCell ref="A78:B78"/>
    <mergeCell ref="C45:C48"/>
    <mergeCell ref="D45:K45"/>
    <mergeCell ref="A79:B79"/>
    <mergeCell ref="A84:B84"/>
    <mergeCell ref="A85:A88"/>
    <mergeCell ref="B85:B88"/>
    <mergeCell ref="C124:C127"/>
    <mergeCell ref="C85:C88"/>
    <mergeCell ref="A118:B118"/>
    <mergeCell ref="A119:B119"/>
    <mergeCell ref="A123:B123"/>
    <mergeCell ref="A124:A127"/>
    <mergeCell ref="B124:B127"/>
    <mergeCell ref="D85:K85"/>
    <mergeCell ref="L85:L87"/>
    <mergeCell ref="D86:E86"/>
    <mergeCell ref="F86:G86"/>
    <mergeCell ref="H86:I86"/>
    <mergeCell ref="J86:K86"/>
    <mergeCell ref="D87:E87"/>
    <mergeCell ref="F87:G87"/>
    <mergeCell ref="H87:I87"/>
    <mergeCell ref="J87:K87"/>
    <mergeCell ref="D124:K124"/>
    <mergeCell ref="L124:L126"/>
    <mergeCell ref="D125:E125"/>
    <mergeCell ref="F125:G125"/>
    <mergeCell ref="H125:I125"/>
    <mergeCell ref="J125:K125"/>
    <mergeCell ref="D126:E126"/>
    <mergeCell ref="F126:G126"/>
    <mergeCell ref="H126:I126"/>
    <mergeCell ref="J126:K126"/>
    <mergeCell ref="A157:B157"/>
    <mergeCell ref="A158:B158"/>
    <mergeCell ref="A162:B162"/>
    <mergeCell ref="A163:A166"/>
    <mergeCell ref="B163:B166"/>
    <mergeCell ref="A196:B196"/>
    <mergeCell ref="A197:B197"/>
    <mergeCell ref="D163:K163"/>
    <mergeCell ref="L163:L165"/>
    <mergeCell ref="D164:E164"/>
    <mergeCell ref="F164:G164"/>
    <mergeCell ref="H164:I164"/>
    <mergeCell ref="J164:K164"/>
    <mergeCell ref="D165:E165"/>
    <mergeCell ref="F165:G165"/>
    <mergeCell ref="H165:I165"/>
    <mergeCell ref="J165:K165"/>
    <mergeCell ref="C163:C166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065049-EF5F-4F97-8E45-89F32E6F4DBD}">
  <dimension ref="A1:Q196"/>
  <sheetViews>
    <sheetView topLeftCell="A145" zoomScale="64" zoomScaleNormal="64" workbookViewId="0">
      <selection activeCell="N165" sqref="N165"/>
    </sheetView>
  </sheetViews>
  <sheetFormatPr defaultRowHeight="15" x14ac:dyDescent="0.25"/>
  <cols>
    <col min="1" max="1" width="5.28515625" customWidth="1"/>
    <col min="2" max="2" width="24" customWidth="1"/>
    <col min="4" max="4" width="11" customWidth="1"/>
    <col min="6" max="6" width="10.5703125" customWidth="1"/>
    <col min="8" max="8" width="10.42578125" customWidth="1"/>
    <col min="10" max="10" width="10.42578125" customWidth="1"/>
    <col min="257" max="257" width="5.28515625" customWidth="1"/>
    <col min="258" max="258" width="24" customWidth="1"/>
    <col min="260" max="260" width="11" customWidth="1"/>
    <col min="262" max="262" width="10.5703125" customWidth="1"/>
    <col min="264" max="264" width="10.42578125" customWidth="1"/>
    <col min="266" max="266" width="10.42578125" customWidth="1"/>
    <col min="513" max="513" width="5.28515625" customWidth="1"/>
    <col min="514" max="514" width="24" customWidth="1"/>
    <col min="516" max="516" width="11" customWidth="1"/>
    <col min="518" max="518" width="10.5703125" customWidth="1"/>
    <col min="520" max="520" width="10.42578125" customWidth="1"/>
    <col min="522" max="522" width="10.42578125" customWidth="1"/>
    <col min="769" max="769" width="5.28515625" customWidth="1"/>
    <col min="770" max="770" width="24" customWidth="1"/>
    <col min="772" max="772" width="11" customWidth="1"/>
    <col min="774" max="774" width="10.5703125" customWidth="1"/>
    <col min="776" max="776" width="10.42578125" customWidth="1"/>
    <col min="778" max="778" width="10.42578125" customWidth="1"/>
    <col min="1025" max="1025" width="5.28515625" customWidth="1"/>
    <col min="1026" max="1026" width="24" customWidth="1"/>
    <col min="1028" max="1028" width="11" customWidth="1"/>
    <col min="1030" max="1030" width="10.5703125" customWidth="1"/>
    <col min="1032" max="1032" width="10.42578125" customWidth="1"/>
    <col min="1034" max="1034" width="10.42578125" customWidth="1"/>
    <col min="1281" max="1281" width="5.28515625" customWidth="1"/>
    <col min="1282" max="1282" width="24" customWidth="1"/>
    <col min="1284" max="1284" width="11" customWidth="1"/>
    <col min="1286" max="1286" width="10.5703125" customWidth="1"/>
    <col min="1288" max="1288" width="10.42578125" customWidth="1"/>
    <col min="1290" max="1290" width="10.42578125" customWidth="1"/>
    <col min="1537" max="1537" width="5.28515625" customWidth="1"/>
    <col min="1538" max="1538" width="24" customWidth="1"/>
    <col min="1540" max="1540" width="11" customWidth="1"/>
    <col min="1542" max="1542" width="10.5703125" customWidth="1"/>
    <col min="1544" max="1544" width="10.42578125" customWidth="1"/>
    <col min="1546" max="1546" width="10.42578125" customWidth="1"/>
    <col min="1793" max="1793" width="5.28515625" customWidth="1"/>
    <col min="1794" max="1794" width="24" customWidth="1"/>
    <col min="1796" max="1796" width="11" customWidth="1"/>
    <col min="1798" max="1798" width="10.5703125" customWidth="1"/>
    <col min="1800" max="1800" width="10.42578125" customWidth="1"/>
    <col min="1802" max="1802" width="10.42578125" customWidth="1"/>
    <col min="2049" max="2049" width="5.28515625" customWidth="1"/>
    <col min="2050" max="2050" width="24" customWidth="1"/>
    <col min="2052" max="2052" width="11" customWidth="1"/>
    <col min="2054" max="2054" width="10.5703125" customWidth="1"/>
    <col min="2056" max="2056" width="10.42578125" customWidth="1"/>
    <col min="2058" max="2058" width="10.42578125" customWidth="1"/>
    <col min="2305" max="2305" width="5.28515625" customWidth="1"/>
    <col min="2306" max="2306" width="24" customWidth="1"/>
    <col min="2308" max="2308" width="11" customWidth="1"/>
    <col min="2310" max="2310" width="10.5703125" customWidth="1"/>
    <col min="2312" max="2312" width="10.42578125" customWidth="1"/>
    <col min="2314" max="2314" width="10.42578125" customWidth="1"/>
    <col min="2561" max="2561" width="5.28515625" customWidth="1"/>
    <col min="2562" max="2562" width="24" customWidth="1"/>
    <col min="2564" max="2564" width="11" customWidth="1"/>
    <col min="2566" max="2566" width="10.5703125" customWidth="1"/>
    <col min="2568" max="2568" width="10.42578125" customWidth="1"/>
    <col min="2570" max="2570" width="10.42578125" customWidth="1"/>
    <col min="2817" max="2817" width="5.28515625" customWidth="1"/>
    <col min="2818" max="2818" width="24" customWidth="1"/>
    <col min="2820" max="2820" width="11" customWidth="1"/>
    <col min="2822" max="2822" width="10.5703125" customWidth="1"/>
    <col min="2824" max="2824" width="10.42578125" customWidth="1"/>
    <col min="2826" max="2826" width="10.42578125" customWidth="1"/>
    <col min="3073" max="3073" width="5.28515625" customWidth="1"/>
    <col min="3074" max="3074" width="24" customWidth="1"/>
    <col min="3076" max="3076" width="11" customWidth="1"/>
    <col min="3078" max="3078" width="10.5703125" customWidth="1"/>
    <col min="3080" max="3080" width="10.42578125" customWidth="1"/>
    <col min="3082" max="3082" width="10.42578125" customWidth="1"/>
    <col min="3329" max="3329" width="5.28515625" customWidth="1"/>
    <col min="3330" max="3330" width="24" customWidth="1"/>
    <col min="3332" max="3332" width="11" customWidth="1"/>
    <col min="3334" max="3334" width="10.5703125" customWidth="1"/>
    <col min="3336" max="3336" width="10.42578125" customWidth="1"/>
    <col min="3338" max="3338" width="10.42578125" customWidth="1"/>
    <col min="3585" max="3585" width="5.28515625" customWidth="1"/>
    <col min="3586" max="3586" width="24" customWidth="1"/>
    <col min="3588" max="3588" width="11" customWidth="1"/>
    <col min="3590" max="3590" width="10.5703125" customWidth="1"/>
    <col min="3592" max="3592" width="10.42578125" customWidth="1"/>
    <col min="3594" max="3594" width="10.42578125" customWidth="1"/>
    <col min="3841" max="3841" width="5.28515625" customWidth="1"/>
    <col min="3842" max="3842" width="24" customWidth="1"/>
    <col min="3844" max="3844" width="11" customWidth="1"/>
    <col min="3846" max="3846" width="10.5703125" customWidth="1"/>
    <col min="3848" max="3848" width="10.42578125" customWidth="1"/>
    <col min="3850" max="3850" width="10.42578125" customWidth="1"/>
    <col min="4097" max="4097" width="5.28515625" customWidth="1"/>
    <col min="4098" max="4098" width="24" customWidth="1"/>
    <col min="4100" max="4100" width="11" customWidth="1"/>
    <col min="4102" max="4102" width="10.5703125" customWidth="1"/>
    <col min="4104" max="4104" width="10.42578125" customWidth="1"/>
    <col min="4106" max="4106" width="10.42578125" customWidth="1"/>
    <col min="4353" max="4353" width="5.28515625" customWidth="1"/>
    <col min="4354" max="4354" width="24" customWidth="1"/>
    <col min="4356" max="4356" width="11" customWidth="1"/>
    <col min="4358" max="4358" width="10.5703125" customWidth="1"/>
    <col min="4360" max="4360" width="10.42578125" customWidth="1"/>
    <col min="4362" max="4362" width="10.42578125" customWidth="1"/>
    <col min="4609" max="4609" width="5.28515625" customWidth="1"/>
    <col min="4610" max="4610" width="24" customWidth="1"/>
    <col min="4612" max="4612" width="11" customWidth="1"/>
    <col min="4614" max="4614" width="10.5703125" customWidth="1"/>
    <col min="4616" max="4616" width="10.42578125" customWidth="1"/>
    <col min="4618" max="4618" width="10.42578125" customWidth="1"/>
    <col min="4865" max="4865" width="5.28515625" customWidth="1"/>
    <col min="4866" max="4866" width="24" customWidth="1"/>
    <col min="4868" max="4868" width="11" customWidth="1"/>
    <col min="4870" max="4870" width="10.5703125" customWidth="1"/>
    <col min="4872" max="4872" width="10.42578125" customWidth="1"/>
    <col min="4874" max="4874" width="10.42578125" customWidth="1"/>
    <col min="5121" max="5121" width="5.28515625" customWidth="1"/>
    <col min="5122" max="5122" width="24" customWidth="1"/>
    <col min="5124" max="5124" width="11" customWidth="1"/>
    <col min="5126" max="5126" width="10.5703125" customWidth="1"/>
    <col min="5128" max="5128" width="10.42578125" customWidth="1"/>
    <col min="5130" max="5130" width="10.42578125" customWidth="1"/>
    <col min="5377" max="5377" width="5.28515625" customWidth="1"/>
    <col min="5378" max="5378" width="24" customWidth="1"/>
    <col min="5380" max="5380" width="11" customWidth="1"/>
    <col min="5382" max="5382" width="10.5703125" customWidth="1"/>
    <col min="5384" max="5384" width="10.42578125" customWidth="1"/>
    <col min="5386" max="5386" width="10.42578125" customWidth="1"/>
    <col min="5633" max="5633" width="5.28515625" customWidth="1"/>
    <col min="5634" max="5634" width="24" customWidth="1"/>
    <col min="5636" max="5636" width="11" customWidth="1"/>
    <col min="5638" max="5638" width="10.5703125" customWidth="1"/>
    <col min="5640" max="5640" width="10.42578125" customWidth="1"/>
    <col min="5642" max="5642" width="10.42578125" customWidth="1"/>
    <col min="5889" max="5889" width="5.28515625" customWidth="1"/>
    <col min="5890" max="5890" width="24" customWidth="1"/>
    <col min="5892" max="5892" width="11" customWidth="1"/>
    <col min="5894" max="5894" width="10.5703125" customWidth="1"/>
    <col min="5896" max="5896" width="10.42578125" customWidth="1"/>
    <col min="5898" max="5898" width="10.42578125" customWidth="1"/>
    <col min="6145" max="6145" width="5.28515625" customWidth="1"/>
    <col min="6146" max="6146" width="24" customWidth="1"/>
    <col min="6148" max="6148" width="11" customWidth="1"/>
    <col min="6150" max="6150" width="10.5703125" customWidth="1"/>
    <col min="6152" max="6152" width="10.42578125" customWidth="1"/>
    <col min="6154" max="6154" width="10.42578125" customWidth="1"/>
    <col min="6401" max="6401" width="5.28515625" customWidth="1"/>
    <col min="6402" max="6402" width="24" customWidth="1"/>
    <col min="6404" max="6404" width="11" customWidth="1"/>
    <col min="6406" max="6406" width="10.5703125" customWidth="1"/>
    <col min="6408" max="6408" width="10.42578125" customWidth="1"/>
    <col min="6410" max="6410" width="10.42578125" customWidth="1"/>
    <col min="6657" max="6657" width="5.28515625" customWidth="1"/>
    <col min="6658" max="6658" width="24" customWidth="1"/>
    <col min="6660" max="6660" width="11" customWidth="1"/>
    <col min="6662" max="6662" width="10.5703125" customWidth="1"/>
    <col min="6664" max="6664" width="10.42578125" customWidth="1"/>
    <col min="6666" max="6666" width="10.42578125" customWidth="1"/>
    <col min="6913" max="6913" width="5.28515625" customWidth="1"/>
    <col min="6914" max="6914" width="24" customWidth="1"/>
    <col min="6916" max="6916" width="11" customWidth="1"/>
    <col min="6918" max="6918" width="10.5703125" customWidth="1"/>
    <col min="6920" max="6920" width="10.42578125" customWidth="1"/>
    <col min="6922" max="6922" width="10.42578125" customWidth="1"/>
    <col min="7169" max="7169" width="5.28515625" customWidth="1"/>
    <col min="7170" max="7170" width="24" customWidth="1"/>
    <col min="7172" max="7172" width="11" customWidth="1"/>
    <col min="7174" max="7174" width="10.5703125" customWidth="1"/>
    <col min="7176" max="7176" width="10.42578125" customWidth="1"/>
    <col min="7178" max="7178" width="10.42578125" customWidth="1"/>
    <col min="7425" max="7425" width="5.28515625" customWidth="1"/>
    <col min="7426" max="7426" width="24" customWidth="1"/>
    <col min="7428" max="7428" width="11" customWidth="1"/>
    <col min="7430" max="7430" width="10.5703125" customWidth="1"/>
    <col min="7432" max="7432" width="10.42578125" customWidth="1"/>
    <col min="7434" max="7434" width="10.42578125" customWidth="1"/>
    <col min="7681" max="7681" width="5.28515625" customWidth="1"/>
    <col min="7682" max="7682" width="24" customWidth="1"/>
    <col min="7684" max="7684" width="11" customWidth="1"/>
    <col min="7686" max="7686" width="10.5703125" customWidth="1"/>
    <col min="7688" max="7688" width="10.42578125" customWidth="1"/>
    <col min="7690" max="7690" width="10.42578125" customWidth="1"/>
    <col min="7937" max="7937" width="5.28515625" customWidth="1"/>
    <col min="7938" max="7938" width="24" customWidth="1"/>
    <col min="7940" max="7940" width="11" customWidth="1"/>
    <col min="7942" max="7942" width="10.5703125" customWidth="1"/>
    <col min="7944" max="7944" width="10.42578125" customWidth="1"/>
    <col min="7946" max="7946" width="10.42578125" customWidth="1"/>
    <col min="8193" max="8193" width="5.28515625" customWidth="1"/>
    <col min="8194" max="8194" width="24" customWidth="1"/>
    <col min="8196" max="8196" width="11" customWidth="1"/>
    <col min="8198" max="8198" width="10.5703125" customWidth="1"/>
    <col min="8200" max="8200" width="10.42578125" customWidth="1"/>
    <col min="8202" max="8202" width="10.42578125" customWidth="1"/>
    <col min="8449" max="8449" width="5.28515625" customWidth="1"/>
    <col min="8450" max="8450" width="24" customWidth="1"/>
    <col min="8452" max="8452" width="11" customWidth="1"/>
    <col min="8454" max="8454" width="10.5703125" customWidth="1"/>
    <col min="8456" max="8456" width="10.42578125" customWidth="1"/>
    <col min="8458" max="8458" width="10.42578125" customWidth="1"/>
    <col min="8705" max="8705" width="5.28515625" customWidth="1"/>
    <col min="8706" max="8706" width="24" customWidth="1"/>
    <col min="8708" max="8708" width="11" customWidth="1"/>
    <col min="8710" max="8710" width="10.5703125" customWidth="1"/>
    <col min="8712" max="8712" width="10.42578125" customWidth="1"/>
    <col min="8714" max="8714" width="10.42578125" customWidth="1"/>
    <col min="8961" max="8961" width="5.28515625" customWidth="1"/>
    <col min="8962" max="8962" width="24" customWidth="1"/>
    <col min="8964" max="8964" width="11" customWidth="1"/>
    <col min="8966" max="8966" width="10.5703125" customWidth="1"/>
    <col min="8968" max="8968" width="10.42578125" customWidth="1"/>
    <col min="8970" max="8970" width="10.42578125" customWidth="1"/>
    <col min="9217" max="9217" width="5.28515625" customWidth="1"/>
    <col min="9218" max="9218" width="24" customWidth="1"/>
    <col min="9220" max="9220" width="11" customWidth="1"/>
    <col min="9222" max="9222" width="10.5703125" customWidth="1"/>
    <col min="9224" max="9224" width="10.42578125" customWidth="1"/>
    <col min="9226" max="9226" width="10.42578125" customWidth="1"/>
    <col min="9473" max="9473" width="5.28515625" customWidth="1"/>
    <col min="9474" max="9474" width="24" customWidth="1"/>
    <col min="9476" max="9476" width="11" customWidth="1"/>
    <col min="9478" max="9478" width="10.5703125" customWidth="1"/>
    <col min="9480" max="9480" width="10.42578125" customWidth="1"/>
    <col min="9482" max="9482" width="10.42578125" customWidth="1"/>
    <col min="9729" max="9729" width="5.28515625" customWidth="1"/>
    <col min="9730" max="9730" width="24" customWidth="1"/>
    <col min="9732" max="9732" width="11" customWidth="1"/>
    <col min="9734" max="9734" width="10.5703125" customWidth="1"/>
    <col min="9736" max="9736" width="10.42578125" customWidth="1"/>
    <col min="9738" max="9738" width="10.42578125" customWidth="1"/>
    <col min="9985" max="9985" width="5.28515625" customWidth="1"/>
    <col min="9986" max="9986" width="24" customWidth="1"/>
    <col min="9988" max="9988" width="11" customWidth="1"/>
    <col min="9990" max="9990" width="10.5703125" customWidth="1"/>
    <col min="9992" max="9992" width="10.42578125" customWidth="1"/>
    <col min="9994" max="9994" width="10.42578125" customWidth="1"/>
    <col min="10241" max="10241" width="5.28515625" customWidth="1"/>
    <col min="10242" max="10242" width="24" customWidth="1"/>
    <col min="10244" max="10244" width="11" customWidth="1"/>
    <col min="10246" max="10246" width="10.5703125" customWidth="1"/>
    <col min="10248" max="10248" width="10.42578125" customWidth="1"/>
    <col min="10250" max="10250" width="10.42578125" customWidth="1"/>
    <col min="10497" max="10497" width="5.28515625" customWidth="1"/>
    <col min="10498" max="10498" width="24" customWidth="1"/>
    <col min="10500" max="10500" width="11" customWidth="1"/>
    <col min="10502" max="10502" width="10.5703125" customWidth="1"/>
    <col min="10504" max="10504" width="10.42578125" customWidth="1"/>
    <col min="10506" max="10506" width="10.42578125" customWidth="1"/>
    <col min="10753" max="10753" width="5.28515625" customWidth="1"/>
    <col min="10754" max="10754" width="24" customWidth="1"/>
    <col min="10756" max="10756" width="11" customWidth="1"/>
    <col min="10758" max="10758" width="10.5703125" customWidth="1"/>
    <col min="10760" max="10760" width="10.42578125" customWidth="1"/>
    <col min="10762" max="10762" width="10.42578125" customWidth="1"/>
    <col min="11009" max="11009" width="5.28515625" customWidth="1"/>
    <col min="11010" max="11010" width="24" customWidth="1"/>
    <col min="11012" max="11012" width="11" customWidth="1"/>
    <col min="11014" max="11014" width="10.5703125" customWidth="1"/>
    <col min="11016" max="11016" width="10.42578125" customWidth="1"/>
    <col min="11018" max="11018" width="10.42578125" customWidth="1"/>
    <col min="11265" max="11265" width="5.28515625" customWidth="1"/>
    <col min="11266" max="11266" width="24" customWidth="1"/>
    <col min="11268" max="11268" width="11" customWidth="1"/>
    <col min="11270" max="11270" width="10.5703125" customWidth="1"/>
    <col min="11272" max="11272" width="10.42578125" customWidth="1"/>
    <col min="11274" max="11274" width="10.42578125" customWidth="1"/>
    <col min="11521" max="11521" width="5.28515625" customWidth="1"/>
    <col min="11522" max="11522" width="24" customWidth="1"/>
    <col min="11524" max="11524" width="11" customWidth="1"/>
    <col min="11526" max="11526" width="10.5703125" customWidth="1"/>
    <col min="11528" max="11528" width="10.42578125" customWidth="1"/>
    <col min="11530" max="11530" width="10.42578125" customWidth="1"/>
    <col min="11777" max="11777" width="5.28515625" customWidth="1"/>
    <col min="11778" max="11778" width="24" customWidth="1"/>
    <col min="11780" max="11780" width="11" customWidth="1"/>
    <col min="11782" max="11782" width="10.5703125" customWidth="1"/>
    <col min="11784" max="11784" width="10.42578125" customWidth="1"/>
    <col min="11786" max="11786" width="10.42578125" customWidth="1"/>
    <col min="12033" max="12033" width="5.28515625" customWidth="1"/>
    <col min="12034" max="12034" width="24" customWidth="1"/>
    <col min="12036" max="12036" width="11" customWidth="1"/>
    <col min="12038" max="12038" width="10.5703125" customWidth="1"/>
    <col min="12040" max="12040" width="10.42578125" customWidth="1"/>
    <col min="12042" max="12042" width="10.42578125" customWidth="1"/>
    <col min="12289" max="12289" width="5.28515625" customWidth="1"/>
    <col min="12290" max="12290" width="24" customWidth="1"/>
    <col min="12292" max="12292" width="11" customWidth="1"/>
    <col min="12294" max="12294" width="10.5703125" customWidth="1"/>
    <col min="12296" max="12296" width="10.42578125" customWidth="1"/>
    <col min="12298" max="12298" width="10.42578125" customWidth="1"/>
    <col min="12545" max="12545" width="5.28515625" customWidth="1"/>
    <col min="12546" max="12546" width="24" customWidth="1"/>
    <col min="12548" max="12548" width="11" customWidth="1"/>
    <col min="12550" max="12550" width="10.5703125" customWidth="1"/>
    <col min="12552" max="12552" width="10.42578125" customWidth="1"/>
    <col min="12554" max="12554" width="10.42578125" customWidth="1"/>
    <col min="12801" max="12801" width="5.28515625" customWidth="1"/>
    <col min="12802" max="12802" width="24" customWidth="1"/>
    <col min="12804" max="12804" width="11" customWidth="1"/>
    <col min="12806" max="12806" width="10.5703125" customWidth="1"/>
    <col min="12808" max="12808" width="10.42578125" customWidth="1"/>
    <col min="12810" max="12810" width="10.42578125" customWidth="1"/>
    <col min="13057" max="13057" width="5.28515625" customWidth="1"/>
    <col min="13058" max="13058" width="24" customWidth="1"/>
    <col min="13060" max="13060" width="11" customWidth="1"/>
    <col min="13062" max="13062" width="10.5703125" customWidth="1"/>
    <col min="13064" max="13064" width="10.42578125" customWidth="1"/>
    <col min="13066" max="13066" width="10.42578125" customWidth="1"/>
    <col min="13313" max="13313" width="5.28515625" customWidth="1"/>
    <col min="13314" max="13314" width="24" customWidth="1"/>
    <col min="13316" max="13316" width="11" customWidth="1"/>
    <col min="13318" max="13318" width="10.5703125" customWidth="1"/>
    <col min="13320" max="13320" width="10.42578125" customWidth="1"/>
    <col min="13322" max="13322" width="10.42578125" customWidth="1"/>
    <col min="13569" max="13569" width="5.28515625" customWidth="1"/>
    <col min="13570" max="13570" width="24" customWidth="1"/>
    <col min="13572" max="13572" width="11" customWidth="1"/>
    <col min="13574" max="13574" width="10.5703125" customWidth="1"/>
    <col min="13576" max="13576" width="10.42578125" customWidth="1"/>
    <col min="13578" max="13578" width="10.42578125" customWidth="1"/>
    <col min="13825" max="13825" width="5.28515625" customWidth="1"/>
    <col min="13826" max="13826" width="24" customWidth="1"/>
    <col min="13828" max="13828" width="11" customWidth="1"/>
    <col min="13830" max="13830" width="10.5703125" customWidth="1"/>
    <col min="13832" max="13832" width="10.42578125" customWidth="1"/>
    <col min="13834" max="13834" width="10.42578125" customWidth="1"/>
    <col min="14081" max="14081" width="5.28515625" customWidth="1"/>
    <col min="14082" max="14082" width="24" customWidth="1"/>
    <col min="14084" max="14084" width="11" customWidth="1"/>
    <col min="14086" max="14086" width="10.5703125" customWidth="1"/>
    <col min="14088" max="14088" width="10.42578125" customWidth="1"/>
    <col min="14090" max="14090" width="10.42578125" customWidth="1"/>
    <col min="14337" max="14337" width="5.28515625" customWidth="1"/>
    <col min="14338" max="14338" width="24" customWidth="1"/>
    <col min="14340" max="14340" width="11" customWidth="1"/>
    <col min="14342" max="14342" width="10.5703125" customWidth="1"/>
    <col min="14344" max="14344" width="10.42578125" customWidth="1"/>
    <col min="14346" max="14346" width="10.42578125" customWidth="1"/>
    <col min="14593" max="14593" width="5.28515625" customWidth="1"/>
    <col min="14594" max="14594" width="24" customWidth="1"/>
    <col min="14596" max="14596" width="11" customWidth="1"/>
    <col min="14598" max="14598" width="10.5703125" customWidth="1"/>
    <col min="14600" max="14600" width="10.42578125" customWidth="1"/>
    <col min="14602" max="14602" width="10.42578125" customWidth="1"/>
    <col min="14849" max="14849" width="5.28515625" customWidth="1"/>
    <col min="14850" max="14850" width="24" customWidth="1"/>
    <col min="14852" max="14852" width="11" customWidth="1"/>
    <col min="14854" max="14854" width="10.5703125" customWidth="1"/>
    <col min="14856" max="14856" width="10.42578125" customWidth="1"/>
    <col min="14858" max="14858" width="10.42578125" customWidth="1"/>
    <col min="15105" max="15105" width="5.28515625" customWidth="1"/>
    <col min="15106" max="15106" width="24" customWidth="1"/>
    <col min="15108" max="15108" width="11" customWidth="1"/>
    <col min="15110" max="15110" width="10.5703125" customWidth="1"/>
    <col min="15112" max="15112" width="10.42578125" customWidth="1"/>
    <col min="15114" max="15114" width="10.42578125" customWidth="1"/>
    <col min="15361" max="15361" width="5.28515625" customWidth="1"/>
    <col min="15362" max="15362" width="24" customWidth="1"/>
    <col min="15364" max="15364" width="11" customWidth="1"/>
    <col min="15366" max="15366" width="10.5703125" customWidth="1"/>
    <col min="15368" max="15368" width="10.42578125" customWidth="1"/>
    <col min="15370" max="15370" width="10.42578125" customWidth="1"/>
    <col min="15617" max="15617" width="5.28515625" customWidth="1"/>
    <col min="15618" max="15618" width="24" customWidth="1"/>
    <col min="15620" max="15620" width="11" customWidth="1"/>
    <col min="15622" max="15622" width="10.5703125" customWidth="1"/>
    <col min="15624" max="15624" width="10.42578125" customWidth="1"/>
    <col min="15626" max="15626" width="10.42578125" customWidth="1"/>
    <col min="15873" max="15873" width="5.28515625" customWidth="1"/>
    <col min="15874" max="15874" width="24" customWidth="1"/>
    <col min="15876" max="15876" width="11" customWidth="1"/>
    <col min="15878" max="15878" width="10.5703125" customWidth="1"/>
    <col min="15880" max="15880" width="10.42578125" customWidth="1"/>
    <col min="15882" max="15882" width="10.42578125" customWidth="1"/>
    <col min="16129" max="16129" width="5.28515625" customWidth="1"/>
    <col min="16130" max="16130" width="24" customWidth="1"/>
    <col min="16132" max="16132" width="11" customWidth="1"/>
    <col min="16134" max="16134" width="10.5703125" customWidth="1"/>
    <col min="16136" max="16136" width="10.42578125" customWidth="1"/>
    <col min="16138" max="16138" width="10.42578125" customWidth="1"/>
  </cols>
  <sheetData>
    <row r="1" spans="1:17" ht="29.25" customHeight="1" x14ac:dyDescent="0.25">
      <c r="A1" s="210"/>
      <c r="B1" s="210"/>
      <c r="C1" s="210"/>
      <c r="D1" s="210"/>
      <c r="E1" s="210"/>
      <c r="F1" s="210"/>
      <c r="G1" s="210"/>
      <c r="H1" s="210"/>
      <c r="I1" s="210"/>
      <c r="J1" s="1"/>
      <c r="K1" s="1"/>
      <c r="L1" s="2"/>
      <c r="M1" s="2"/>
      <c r="N1" s="2"/>
      <c r="O1" s="2"/>
      <c r="P1" s="2"/>
      <c r="Q1" s="2"/>
    </row>
    <row r="3" spans="1:17" x14ac:dyDescent="0.25">
      <c r="B3" s="2" t="s">
        <v>72</v>
      </c>
      <c r="C3" s="2"/>
      <c r="D3" s="2"/>
      <c r="E3" s="2"/>
      <c r="F3" s="2"/>
      <c r="G3" s="2"/>
      <c r="H3" s="2"/>
      <c r="J3" s="2"/>
    </row>
    <row r="4" spans="1:17" ht="15.75" thickBot="1" x14ac:dyDescent="0.3">
      <c r="A4" s="211" t="s">
        <v>1</v>
      </c>
      <c r="B4" s="211"/>
    </row>
    <row r="5" spans="1:17" ht="12.75" customHeight="1" x14ac:dyDescent="0.25">
      <c r="A5" s="212" t="s">
        <v>2</v>
      </c>
      <c r="B5" s="212" t="s">
        <v>3</v>
      </c>
      <c r="C5" s="212" t="s">
        <v>4</v>
      </c>
      <c r="D5" s="215" t="s">
        <v>5</v>
      </c>
      <c r="E5" s="216"/>
      <c r="F5" s="216"/>
      <c r="G5" s="216"/>
      <c r="H5" s="216"/>
      <c r="I5" s="216"/>
      <c r="J5" s="216"/>
      <c r="K5" s="217"/>
      <c r="L5" s="218" t="s">
        <v>6</v>
      </c>
    </row>
    <row r="6" spans="1:17" ht="22.5" customHeight="1" x14ac:dyDescent="0.25">
      <c r="A6" s="213"/>
      <c r="B6" s="213"/>
      <c r="C6" s="213"/>
      <c r="D6" s="221" t="s">
        <v>7</v>
      </c>
      <c r="E6" s="222"/>
      <c r="F6" s="222" t="s">
        <v>8</v>
      </c>
      <c r="G6" s="222"/>
      <c r="H6" s="222" t="s">
        <v>9</v>
      </c>
      <c r="I6" s="222"/>
      <c r="J6" s="222" t="s">
        <v>10</v>
      </c>
      <c r="K6" s="222"/>
      <c r="L6" s="219"/>
    </row>
    <row r="7" spans="1:17" ht="13.5" customHeight="1" thickBot="1" x14ac:dyDescent="0.3">
      <c r="A7" s="213"/>
      <c r="B7" s="213"/>
      <c r="C7" s="213"/>
      <c r="D7" s="223">
        <v>1</v>
      </c>
      <c r="E7" s="224"/>
      <c r="F7" s="224">
        <v>2</v>
      </c>
      <c r="G7" s="224"/>
      <c r="H7" s="224">
        <v>3</v>
      </c>
      <c r="I7" s="224"/>
      <c r="J7" s="224">
        <v>4</v>
      </c>
      <c r="K7" s="224"/>
      <c r="L7" s="220"/>
      <c r="O7" s="3"/>
      <c r="P7" s="3"/>
      <c r="Q7" s="3"/>
    </row>
    <row r="8" spans="1:17" ht="15.75" thickBot="1" x14ac:dyDescent="0.3">
      <c r="A8" s="214"/>
      <c r="B8" s="214"/>
      <c r="C8" s="214"/>
      <c r="D8" s="4" t="s">
        <v>11</v>
      </c>
      <c r="E8" s="5" t="s">
        <v>12</v>
      </c>
      <c r="F8" s="5" t="s">
        <v>11</v>
      </c>
      <c r="G8" s="5" t="s">
        <v>12</v>
      </c>
      <c r="H8" s="5" t="s">
        <v>11</v>
      </c>
      <c r="I8" s="5" t="s">
        <v>12</v>
      </c>
      <c r="J8" s="5" t="s">
        <v>11</v>
      </c>
      <c r="K8" s="5" t="s">
        <v>12</v>
      </c>
      <c r="L8" s="6"/>
      <c r="O8" s="3"/>
      <c r="P8" s="3"/>
      <c r="Q8" s="3"/>
    </row>
    <row r="9" spans="1:17" ht="15.75" x14ac:dyDescent="0.25">
      <c r="A9" s="7">
        <v>1</v>
      </c>
      <c r="B9" s="8" t="s">
        <v>13</v>
      </c>
      <c r="C9" s="9">
        <v>24</v>
      </c>
      <c r="D9" s="10">
        <v>0</v>
      </c>
      <c r="E9" s="11">
        <v>0</v>
      </c>
      <c r="F9" s="12">
        <v>0</v>
      </c>
      <c r="G9" s="13">
        <v>0</v>
      </c>
      <c r="H9" s="14">
        <v>0</v>
      </c>
      <c r="I9" s="13">
        <v>0</v>
      </c>
      <c r="J9" s="14">
        <v>0</v>
      </c>
      <c r="K9" s="13">
        <v>0</v>
      </c>
      <c r="L9" s="15">
        <f>SUM(D9:K9)</f>
        <v>0</v>
      </c>
      <c r="O9" s="3"/>
      <c r="P9" s="3"/>
      <c r="Q9" s="3"/>
    </row>
    <row r="10" spans="1:17" ht="15.75" x14ac:dyDescent="0.25">
      <c r="A10" s="7">
        <v>2</v>
      </c>
      <c r="B10" s="8" t="s">
        <v>14</v>
      </c>
      <c r="C10" s="9">
        <v>24</v>
      </c>
      <c r="D10" s="10">
        <v>0</v>
      </c>
      <c r="E10" s="11">
        <v>0</v>
      </c>
      <c r="F10" s="12">
        <v>0</v>
      </c>
      <c r="G10" s="13">
        <v>0</v>
      </c>
      <c r="H10" s="14">
        <v>0</v>
      </c>
      <c r="I10" s="13">
        <v>0</v>
      </c>
      <c r="J10" s="14">
        <v>0</v>
      </c>
      <c r="K10" s="13">
        <v>0</v>
      </c>
      <c r="L10" s="15">
        <f t="shared" ref="L10:L37" si="0">SUM(D10:K10)</f>
        <v>0</v>
      </c>
      <c r="O10" s="3"/>
      <c r="P10" s="3"/>
      <c r="Q10" s="3"/>
    </row>
    <row r="11" spans="1:17" ht="15.75" x14ac:dyDescent="0.25">
      <c r="A11" s="7">
        <v>3</v>
      </c>
      <c r="B11" s="8" t="s">
        <v>15</v>
      </c>
      <c r="C11" s="9">
        <v>24</v>
      </c>
      <c r="D11" s="10">
        <v>0</v>
      </c>
      <c r="E11" s="11">
        <v>0</v>
      </c>
      <c r="F11" s="12">
        <v>0</v>
      </c>
      <c r="G11" s="13">
        <v>0</v>
      </c>
      <c r="H11" s="14">
        <v>0</v>
      </c>
      <c r="I11" s="13">
        <v>0</v>
      </c>
      <c r="J11" s="14">
        <v>0</v>
      </c>
      <c r="K11" s="13">
        <v>0</v>
      </c>
      <c r="L11" s="15">
        <f t="shared" si="0"/>
        <v>0</v>
      </c>
      <c r="O11" s="3"/>
      <c r="P11" s="3"/>
      <c r="Q11" s="3"/>
    </row>
    <row r="12" spans="1:17" ht="15.75" x14ac:dyDescent="0.25">
      <c r="A12" s="7">
        <v>4</v>
      </c>
      <c r="B12" s="17" t="s">
        <v>16</v>
      </c>
      <c r="C12" s="9">
        <v>24</v>
      </c>
      <c r="D12" s="10">
        <v>0</v>
      </c>
      <c r="E12" s="11">
        <v>0</v>
      </c>
      <c r="F12" s="12">
        <v>0</v>
      </c>
      <c r="G12" s="13">
        <v>0</v>
      </c>
      <c r="H12" s="14">
        <v>0</v>
      </c>
      <c r="I12" s="13">
        <v>0</v>
      </c>
      <c r="J12" s="14">
        <v>0</v>
      </c>
      <c r="K12" s="13">
        <v>0</v>
      </c>
      <c r="L12" s="15">
        <f t="shared" si="0"/>
        <v>0</v>
      </c>
      <c r="M12" s="3"/>
      <c r="N12" s="3"/>
      <c r="O12" s="3"/>
      <c r="P12" s="3"/>
      <c r="Q12" s="3"/>
    </row>
    <row r="13" spans="1:17" ht="15.75" x14ac:dyDescent="0.25">
      <c r="A13" s="7">
        <v>5</v>
      </c>
      <c r="B13" s="8" t="s">
        <v>17</v>
      </c>
      <c r="C13" s="9">
        <v>24</v>
      </c>
      <c r="D13" s="10">
        <v>0</v>
      </c>
      <c r="E13" s="11">
        <v>0</v>
      </c>
      <c r="F13" s="12">
        <v>0</v>
      </c>
      <c r="G13" s="13">
        <v>0</v>
      </c>
      <c r="H13" s="14">
        <v>0</v>
      </c>
      <c r="I13" s="13">
        <v>0</v>
      </c>
      <c r="J13" s="14">
        <v>0</v>
      </c>
      <c r="K13" s="13">
        <v>0</v>
      </c>
      <c r="L13" s="15">
        <f t="shared" si="0"/>
        <v>0</v>
      </c>
      <c r="O13" s="3"/>
      <c r="P13" s="3"/>
      <c r="Q13" s="3"/>
    </row>
    <row r="14" spans="1:17" ht="15.75" x14ac:dyDescent="0.25">
      <c r="A14" s="7">
        <v>6</v>
      </c>
      <c r="B14" s="8" t="s">
        <v>18</v>
      </c>
      <c r="C14" s="9">
        <v>24</v>
      </c>
      <c r="D14" s="10">
        <v>0</v>
      </c>
      <c r="E14" s="11">
        <v>0</v>
      </c>
      <c r="F14" s="12">
        <v>0</v>
      </c>
      <c r="G14" s="13">
        <v>0</v>
      </c>
      <c r="H14" s="14">
        <v>0</v>
      </c>
      <c r="I14" s="13">
        <v>0</v>
      </c>
      <c r="J14" s="14">
        <v>0</v>
      </c>
      <c r="K14" s="13">
        <v>0</v>
      </c>
      <c r="L14" s="15">
        <f t="shared" si="0"/>
        <v>0</v>
      </c>
    </row>
    <row r="15" spans="1:17" ht="15.75" x14ac:dyDescent="0.25">
      <c r="A15" s="7">
        <v>7</v>
      </c>
      <c r="B15" s="8" t="s">
        <v>19</v>
      </c>
      <c r="C15" s="9">
        <v>24</v>
      </c>
      <c r="D15" s="10">
        <v>0</v>
      </c>
      <c r="E15" s="11">
        <v>0</v>
      </c>
      <c r="F15" s="12">
        <v>0</v>
      </c>
      <c r="G15" s="13">
        <v>0</v>
      </c>
      <c r="H15" s="14">
        <v>0</v>
      </c>
      <c r="I15" s="13">
        <v>0</v>
      </c>
      <c r="J15" s="14">
        <v>0</v>
      </c>
      <c r="K15" s="13">
        <v>0</v>
      </c>
      <c r="L15" s="15">
        <f t="shared" si="0"/>
        <v>0</v>
      </c>
    </row>
    <row r="16" spans="1:17" ht="15.75" x14ac:dyDescent="0.25">
      <c r="A16" s="7">
        <v>8</v>
      </c>
      <c r="B16" s="8" t="s">
        <v>20</v>
      </c>
      <c r="C16" s="9">
        <v>24</v>
      </c>
      <c r="D16" s="10">
        <v>0</v>
      </c>
      <c r="E16" s="11">
        <v>0</v>
      </c>
      <c r="F16" s="12">
        <v>0</v>
      </c>
      <c r="G16" s="13">
        <v>0</v>
      </c>
      <c r="H16" s="14">
        <v>0</v>
      </c>
      <c r="I16" s="13">
        <v>0</v>
      </c>
      <c r="J16" s="14">
        <v>0</v>
      </c>
      <c r="K16" s="13">
        <v>0</v>
      </c>
      <c r="L16" s="15">
        <f t="shared" si="0"/>
        <v>0</v>
      </c>
    </row>
    <row r="17" spans="1:12" ht="15.75" x14ac:dyDescent="0.25">
      <c r="A17" s="7">
        <v>9</v>
      </c>
      <c r="B17" s="8" t="s">
        <v>21</v>
      </c>
      <c r="C17" s="9">
        <v>24</v>
      </c>
      <c r="D17" s="10">
        <v>0</v>
      </c>
      <c r="E17" s="11">
        <v>0</v>
      </c>
      <c r="F17" s="12">
        <v>0</v>
      </c>
      <c r="G17" s="13">
        <v>0</v>
      </c>
      <c r="H17" s="14">
        <v>0</v>
      </c>
      <c r="I17" s="13">
        <v>0</v>
      </c>
      <c r="J17" s="14">
        <v>0</v>
      </c>
      <c r="K17" s="13">
        <v>0</v>
      </c>
      <c r="L17" s="15">
        <f t="shared" si="0"/>
        <v>0</v>
      </c>
    </row>
    <row r="18" spans="1:12" ht="15.75" x14ac:dyDescent="0.25">
      <c r="A18" s="7">
        <v>10</v>
      </c>
      <c r="B18" s="8" t="s">
        <v>22</v>
      </c>
      <c r="C18" s="9">
        <v>24</v>
      </c>
      <c r="D18" s="10">
        <v>0</v>
      </c>
      <c r="E18" s="11">
        <v>0</v>
      </c>
      <c r="F18" s="12">
        <v>0</v>
      </c>
      <c r="G18" s="13">
        <v>0</v>
      </c>
      <c r="H18" s="14">
        <v>0</v>
      </c>
      <c r="I18" s="13">
        <v>0</v>
      </c>
      <c r="J18" s="14">
        <v>0</v>
      </c>
      <c r="K18" s="13">
        <v>0</v>
      </c>
      <c r="L18" s="15">
        <f t="shared" si="0"/>
        <v>0</v>
      </c>
    </row>
    <row r="19" spans="1:12" ht="15.75" x14ac:dyDescent="0.25">
      <c r="A19" s="7">
        <v>11</v>
      </c>
      <c r="B19" s="8" t="s">
        <v>23</v>
      </c>
      <c r="C19" s="9">
        <v>24</v>
      </c>
      <c r="D19" s="10">
        <v>0</v>
      </c>
      <c r="E19" s="11">
        <v>0</v>
      </c>
      <c r="F19" s="12">
        <v>0</v>
      </c>
      <c r="G19" s="13">
        <v>0</v>
      </c>
      <c r="H19" s="14">
        <v>0</v>
      </c>
      <c r="I19" s="13">
        <v>0</v>
      </c>
      <c r="J19" s="14">
        <v>0</v>
      </c>
      <c r="K19" s="13">
        <v>0</v>
      </c>
      <c r="L19" s="15">
        <f t="shared" si="0"/>
        <v>0</v>
      </c>
    </row>
    <row r="20" spans="1:12" ht="15.75" x14ac:dyDescent="0.25">
      <c r="A20" s="7">
        <v>12</v>
      </c>
      <c r="B20" s="8" t="s">
        <v>24</v>
      </c>
      <c r="C20" s="9">
        <v>24</v>
      </c>
      <c r="D20" s="10">
        <v>0</v>
      </c>
      <c r="E20" s="11">
        <v>0</v>
      </c>
      <c r="F20" s="12">
        <v>0</v>
      </c>
      <c r="G20" s="13">
        <v>0</v>
      </c>
      <c r="H20" s="14">
        <v>0</v>
      </c>
      <c r="I20" s="13">
        <v>0</v>
      </c>
      <c r="J20" s="14">
        <v>0</v>
      </c>
      <c r="K20" s="13">
        <v>0</v>
      </c>
      <c r="L20" s="15">
        <f t="shared" si="0"/>
        <v>0</v>
      </c>
    </row>
    <row r="21" spans="1:12" ht="15.75" x14ac:dyDescent="0.25">
      <c r="A21" s="7">
        <v>13</v>
      </c>
      <c r="B21" s="8" t="s">
        <v>25</v>
      </c>
      <c r="C21" s="9">
        <v>24</v>
      </c>
      <c r="D21" s="10">
        <v>0</v>
      </c>
      <c r="E21" s="11">
        <v>0</v>
      </c>
      <c r="F21" s="12">
        <v>0</v>
      </c>
      <c r="G21" s="13">
        <v>0</v>
      </c>
      <c r="H21" s="14">
        <v>0</v>
      </c>
      <c r="I21" s="13">
        <v>0</v>
      </c>
      <c r="J21" s="14">
        <v>0</v>
      </c>
      <c r="K21" s="13">
        <v>0</v>
      </c>
      <c r="L21" s="15">
        <f t="shared" si="0"/>
        <v>0</v>
      </c>
    </row>
    <row r="22" spans="1:12" ht="15.75" x14ac:dyDescent="0.25">
      <c r="A22" s="7">
        <v>14</v>
      </c>
      <c r="B22" s="8" t="s">
        <v>26</v>
      </c>
      <c r="C22" s="9">
        <v>24</v>
      </c>
      <c r="D22" s="10">
        <v>0</v>
      </c>
      <c r="E22" s="11">
        <v>0</v>
      </c>
      <c r="F22" s="12">
        <v>0</v>
      </c>
      <c r="G22" s="13">
        <v>0</v>
      </c>
      <c r="H22" s="14">
        <v>0</v>
      </c>
      <c r="I22" s="13">
        <v>0</v>
      </c>
      <c r="J22" s="14">
        <v>0</v>
      </c>
      <c r="K22" s="13">
        <v>0</v>
      </c>
      <c r="L22" s="15">
        <f t="shared" si="0"/>
        <v>0</v>
      </c>
    </row>
    <row r="23" spans="1:12" ht="15.75" x14ac:dyDescent="0.25">
      <c r="A23" s="7">
        <v>15</v>
      </c>
      <c r="B23" s="8" t="s">
        <v>27</v>
      </c>
      <c r="C23" s="9">
        <v>24</v>
      </c>
      <c r="D23" s="10">
        <v>0</v>
      </c>
      <c r="E23" s="11">
        <v>0</v>
      </c>
      <c r="F23" s="12">
        <v>0</v>
      </c>
      <c r="G23" s="13">
        <v>0</v>
      </c>
      <c r="H23" s="14">
        <v>0</v>
      </c>
      <c r="I23" s="13">
        <v>0</v>
      </c>
      <c r="J23" s="14">
        <v>0</v>
      </c>
      <c r="K23" s="13">
        <v>0</v>
      </c>
      <c r="L23" s="15">
        <f t="shared" si="0"/>
        <v>0</v>
      </c>
    </row>
    <row r="24" spans="1:12" ht="15.75" x14ac:dyDescent="0.25">
      <c r="A24" s="7">
        <v>16</v>
      </c>
      <c r="B24" s="8" t="s">
        <v>28</v>
      </c>
      <c r="C24" s="9">
        <v>24</v>
      </c>
      <c r="D24" s="10">
        <v>0</v>
      </c>
      <c r="E24" s="11">
        <v>0</v>
      </c>
      <c r="F24" s="12">
        <v>0</v>
      </c>
      <c r="G24" s="13">
        <v>0</v>
      </c>
      <c r="H24" s="14">
        <v>0</v>
      </c>
      <c r="I24" s="13">
        <v>0</v>
      </c>
      <c r="J24" s="14">
        <v>0</v>
      </c>
      <c r="K24" s="13">
        <v>0</v>
      </c>
      <c r="L24" s="15">
        <f t="shared" si="0"/>
        <v>0</v>
      </c>
    </row>
    <row r="25" spans="1:12" ht="15.75" x14ac:dyDescent="0.25">
      <c r="A25" s="7">
        <v>17</v>
      </c>
      <c r="B25" s="8" t="s">
        <v>29</v>
      </c>
      <c r="C25" s="9">
        <v>24</v>
      </c>
      <c r="D25" s="10">
        <v>0</v>
      </c>
      <c r="E25" s="11">
        <v>0</v>
      </c>
      <c r="F25" s="12">
        <v>0</v>
      </c>
      <c r="G25" s="13">
        <v>0</v>
      </c>
      <c r="H25" s="14">
        <v>0</v>
      </c>
      <c r="I25" s="13">
        <v>0</v>
      </c>
      <c r="J25" s="14">
        <v>0</v>
      </c>
      <c r="K25" s="13">
        <v>0</v>
      </c>
      <c r="L25" s="15">
        <f t="shared" si="0"/>
        <v>0</v>
      </c>
    </row>
    <row r="26" spans="1:12" ht="15.75" x14ac:dyDescent="0.25">
      <c r="A26" s="7">
        <v>18</v>
      </c>
      <c r="B26" s="8" t="s">
        <v>30</v>
      </c>
      <c r="C26" s="9">
        <v>24</v>
      </c>
      <c r="D26" s="10">
        <v>0</v>
      </c>
      <c r="E26" s="11">
        <v>0</v>
      </c>
      <c r="F26" s="12">
        <v>0</v>
      </c>
      <c r="G26" s="13">
        <v>0</v>
      </c>
      <c r="H26" s="14">
        <v>0</v>
      </c>
      <c r="I26" s="13">
        <v>0</v>
      </c>
      <c r="J26" s="14">
        <v>0</v>
      </c>
      <c r="K26" s="13">
        <v>0</v>
      </c>
      <c r="L26" s="15">
        <f t="shared" si="0"/>
        <v>0</v>
      </c>
    </row>
    <row r="27" spans="1:12" ht="15.75" x14ac:dyDescent="0.25">
      <c r="A27" s="7">
        <v>19</v>
      </c>
      <c r="B27" s="8" t="s">
        <v>31</v>
      </c>
      <c r="C27" s="9">
        <v>24</v>
      </c>
      <c r="D27" s="10">
        <v>0</v>
      </c>
      <c r="E27" s="11">
        <v>0</v>
      </c>
      <c r="F27" s="12">
        <v>0</v>
      </c>
      <c r="G27" s="13">
        <v>0</v>
      </c>
      <c r="H27" s="14">
        <v>0</v>
      </c>
      <c r="I27" s="13">
        <v>0</v>
      </c>
      <c r="J27" s="14">
        <v>0</v>
      </c>
      <c r="K27" s="13">
        <v>0</v>
      </c>
      <c r="L27" s="15">
        <f t="shared" si="0"/>
        <v>0</v>
      </c>
    </row>
    <row r="28" spans="1:12" ht="15.75" x14ac:dyDescent="0.25">
      <c r="A28" s="7">
        <v>20</v>
      </c>
      <c r="B28" s="8" t="s">
        <v>32</v>
      </c>
      <c r="C28" s="9">
        <v>24</v>
      </c>
      <c r="D28" s="10">
        <v>0</v>
      </c>
      <c r="E28" s="11">
        <v>0</v>
      </c>
      <c r="F28" s="12">
        <v>0</v>
      </c>
      <c r="G28" s="13">
        <v>0</v>
      </c>
      <c r="H28" s="14">
        <v>0</v>
      </c>
      <c r="I28" s="13">
        <v>0</v>
      </c>
      <c r="J28" s="14">
        <v>0</v>
      </c>
      <c r="K28" s="13">
        <v>0</v>
      </c>
      <c r="L28" s="15">
        <f t="shared" si="0"/>
        <v>0</v>
      </c>
    </row>
    <row r="29" spans="1:12" ht="15.75" x14ac:dyDescent="0.25">
      <c r="A29" s="7">
        <v>21</v>
      </c>
      <c r="B29" s="8" t="s">
        <v>33</v>
      </c>
      <c r="C29" s="9">
        <v>24</v>
      </c>
      <c r="D29" s="10">
        <v>0</v>
      </c>
      <c r="E29" s="11">
        <v>0</v>
      </c>
      <c r="F29" s="12">
        <v>0</v>
      </c>
      <c r="G29" s="13">
        <v>0</v>
      </c>
      <c r="H29" s="14">
        <v>0</v>
      </c>
      <c r="I29" s="13">
        <v>0</v>
      </c>
      <c r="J29" s="14">
        <v>0</v>
      </c>
      <c r="K29" s="13">
        <v>0</v>
      </c>
      <c r="L29" s="15">
        <f t="shared" si="0"/>
        <v>0</v>
      </c>
    </row>
    <row r="30" spans="1:12" ht="15.75" x14ac:dyDescent="0.25">
      <c r="A30" s="7">
        <v>22</v>
      </c>
      <c r="B30" s="8" t="s">
        <v>34</v>
      </c>
      <c r="C30" s="9">
        <v>24</v>
      </c>
      <c r="D30" s="10">
        <v>0</v>
      </c>
      <c r="E30" s="11">
        <v>0</v>
      </c>
      <c r="F30" s="12">
        <v>0</v>
      </c>
      <c r="G30" s="13">
        <v>0</v>
      </c>
      <c r="H30" s="14">
        <v>0</v>
      </c>
      <c r="I30" s="13">
        <v>0</v>
      </c>
      <c r="J30" s="14">
        <v>0</v>
      </c>
      <c r="K30" s="13">
        <v>0</v>
      </c>
      <c r="L30" s="15">
        <f t="shared" si="0"/>
        <v>0</v>
      </c>
    </row>
    <row r="31" spans="1:12" ht="15.75" x14ac:dyDescent="0.25">
      <c r="A31" s="7">
        <v>23</v>
      </c>
      <c r="B31" s="8" t="s">
        <v>35</v>
      </c>
      <c r="C31" s="9">
        <v>24</v>
      </c>
      <c r="D31" s="10">
        <v>0</v>
      </c>
      <c r="E31" s="11">
        <v>0</v>
      </c>
      <c r="F31" s="12">
        <v>0</v>
      </c>
      <c r="G31" s="13">
        <v>0</v>
      </c>
      <c r="H31" s="14">
        <v>0</v>
      </c>
      <c r="I31" s="13">
        <v>0</v>
      </c>
      <c r="J31" s="14">
        <v>0</v>
      </c>
      <c r="K31" s="13">
        <v>0</v>
      </c>
      <c r="L31" s="15">
        <f t="shared" si="0"/>
        <v>0</v>
      </c>
    </row>
    <row r="32" spans="1:12" ht="15.75" x14ac:dyDescent="0.25">
      <c r="A32" s="7">
        <v>24</v>
      </c>
      <c r="B32" s="8" t="s">
        <v>36</v>
      </c>
      <c r="C32" s="9">
        <v>24</v>
      </c>
      <c r="D32" s="10">
        <v>0</v>
      </c>
      <c r="E32" s="11">
        <v>0</v>
      </c>
      <c r="F32" s="12">
        <v>0</v>
      </c>
      <c r="G32" s="13">
        <v>0</v>
      </c>
      <c r="H32" s="14">
        <v>0</v>
      </c>
      <c r="I32" s="13">
        <v>0</v>
      </c>
      <c r="J32" s="14">
        <v>0</v>
      </c>
      <c r="K32" s="13">
        <v>0</v>
      </c>
      <c r="L32" s="15">
        <f t="shared" si="0"/>
        <v>0</v>
      </c>
    </row>
    <row r="33" spans="1:12" ht="15.75" x14ac:dyDescent="0.25">
      <c r="A33" s="7">
        <v>25</v>
      </c>
      <c r="B33" s="18" t="s">
        <v>37</v>
      </c>
      <c r="C33" s="19">
        <v>24</v>
      </c>
      <c r="D33" s="10">
        <v>0</v>
      </c>
      <c r="E33" s="20">
        <v>0</v>
      </c>
      <c r="F33" s="12">
        <v>0</v>
      </c>
      <c r="G33" s="21">
        <v>0</v>
      </c>
      <c r="H33" s="14">
        <v>0</v>
      </c>
      <c r="I33" s="21">
        <v>0</v>
      </c>
      <c r="J33" s="14">
        <v>0</v>
      </c>
      <c r="K33" s="21">
        <v>0</v>
      </c>
      <c r="L33" s="15">
        <f t="shared" si="0"/>
        <v>0</v>
      </c>
    </row>
    <row r="34" spans="1:12" ht="15.75" x14ac:dyDescent="0.25">
      <c r="A34" s="7">
        <v>26</v>
      </c>
      <c r="B34" s="8" t="s">
        <v>38</v>
      </c>
      <c r="C34" s="22">
        <v>24</v>
      </c>
      <c r="D34" s="10">
        <v>0</v>
      </c>
      <c r="E34" s="23">
        <v>0</v>
      </c>
      <c r="F34" s="12">
        <v>0</v>
      </c>
      <c r="G34" s="24">
        <v>0</v>
      </c>
      <c r="H34" s="14">
        <v>0</v>
      </c>
      <c r="I34" s="24">
        <v>0</v>
      </c>
      <c r="J34" s="14">
        <v>0</v>
      </c>
      <c r="K34" s="24">
        <v>0</v>
      </c>
      <c r="L34" s="15">
        <f t="shared" si="0"/>
        <v>0</v>
      </c>
    </row>
    <row r="35" spans="1:12" ht="15.75" x14ac:dyDescent="0.25">
      <c r="A35" s="7">
        <v>27</v>
      </c>
      <c r="B35" s="18" t="s">
        <v>39</v>
      </c>
      <c r="C35" s="22">
        <v>24</v>
      </c>
      <c r="D35" s="10">
        <v>0</v>
      </c>
      <c r="E35" s="23">
        <v>0</v>
      </c>
      <c r="F35" s="12">
        <v>0</v>
      </c>
      <c r="G35" s="24">
        <v>0</v>
      </c>
      <c r="H35" s="14">
        <v>0</v>
      </c>
      <c r="I35" s="24">
        <v>0</v>
      </c>
      <c r="J35" s="14">
        <v>0</v>
      </c>
      <c r="K35" s="24">
        <v>0</v>
      </c>
      <c r="L35" s="15">
        <f t="shared" si="0"/>
        <v>0</v>
      </c>
    </row>
    <row r="36" spans="1:12" ht="15.75" x14ac:dyDescent="0.25">
      <c r="A36" s="7">
        <v>28</v>
      </c>
      <c r="B36" s="18" t="s">
        <v>40</v>
      </c>
      <c r="C36" s="22">
        <v>24</v>
      </c>
      <c r="D36" s="10">
        <v>0</v>
      </c>
      <c r="E36" s="23">
        <v>0</v>
      </c>
      <c r="F36" s="12">
        <v>0</v>
      </c>
      <c r="G36" s="24">
        <v>0</v>
      </c>
      <c r="H36" s="14">
        <v>0</v>
      </c>
      <c r="I36" s="24">
        <v>0</v>
      </c>
      <c r="J36" s="14">
        <v>0</v>
      </c>
      <c r="K36" s="24">
        <v>0</v>
      </c>
      <c r="L36" s="15">
        <f t="shared" si="0"/>
        <v>0</v>
      </c>
    </row>
    <row r="37" spans="1:12" ht="16.5" thickBot="1" x14ac:dyDescent="0.3">
      <c r="A37" s="7">
        <v>29</v>
      </c>
      <c r="B37" s="18" t="s">
        <v>41</v>
      </c>
      <c r="C37" s="25">
        <v>24</v>
      </c>
      <c r="D37" s="10">
        <v>0</v>
      </c>
      <c r="E37" s="23">
        <v>0</v>
      </c>
      <c r="F37" s="12">
        <v>0</v>
      </c>
      <c r="G37" s="24">
        <v>0</v>
      </c>
      <c r="H37" s="14">
        <v>0</v>
      </c>
      <c r="I37" s="24">
        <v>0</v>
      </c>
      <c r="J37" s="14">
        <v>0</v>
      </c>
      <c r="K37" s="24">
        <v>0</v>
      </c>
      <c r="L37" s="15">
        <f t="shared" si="0"/>
        <v>0</v>
      </c>
    </row>
    <row r="38" spans="1:12" ht="15.75" x14ac:dyDescent="0.25">
      <c r="A38" s="225" t="s">
        <v>42</v>
      </c>
      <c r="B38" s="226"/>
      <c r="C38" s="26">
        <v>24</v>
      </c>
      <c r="D38" s="27">
        <f t="shared" ref="D38:K38" si="1">SUM(D9:D37)</f>
        <v>0</v>
      </c>
      <c r="E38" s="28">
        <f t="shared" si="1"/>
        <v>0</v>
      </c>
      <c r="F38" s="29">
        <f t="shared" si="1"/>
        <v>0</v>
      </c>
      <c r="G38" s="30">
        <f t="shared" si="1"/>
        <v>0</v>
      </c>
      <c r="H38" s="29">
        <f t="shared" si="1"/>
        <v>0</v>
      </c>
      <c r="I38" s="30">
        <f t="shared" si="1"/>
        <v>0</v>
      </c>
      <c r="J38" s="29">
        <f t="shared" si="1"/>
        <v>0</v>
      </c>
      <c r="K38" s="30">
        <f t="shared" si="1"/>
        <v>0</v>
      </c>
      <c r="L38" s="31">
        <f>SUM(D38:K38)</f>
        <v>0</v>
      </c>
    </row>
    <row r="39" spans="1:12" ht="15" customHeight="1" x14ac:dyDescent="0.25">
      <c r="A39" s="227" t="s">
        <v>43</v>
      </c>
      <c r="B39" s="228"/>
      <c r="C39" s="32">
        <v>24</v>
      </c>
      <c r="D39" s="32">
        <f>SUM(D9:D33)</f>
        <v>0</v>
      </c>
      <c r="E39" s="33">
        <f>SUM(E9:E33)</f>
        <v>0</v>
      </c>
      <c r="F39" s="32">
        <f>F9+F10+F11+F12+F13+F14+F15+F16+F17+F18+F19+F20+F21+F22+F23+F24+F25+F26+F27+F28+F29+F30+F31+F32+F3+F33</f>
        <v>0</v>
      </c>
      <c r="G39" s="33">
        <f>G9+G10+G11+G12+G14+G13+G15+G16+G17+G18+G19+G20+G21+G22+G23+G24+G25+G26+G27+G28+G29+G30+G31+G32+G33</f>
        <v>0</v>
      </c>
      <c r="H39" s="32">
        <f>H9+H10+H11+H12+H13+H14++H15+H16+H17+H18+H19+H20+H21+H22+H23+H24+H25+H26+H27+H28+H29+H30+H31+H32+H33</f>
        <v>0</v>
      </c>
      <c r="I39" s="33">
        <f>I9+I10+I11+I12+I13+I14+I15+I16+I17+I18+I19+I20+I21+I22+I23+I24+I25+I26+I27+I28+I29+I30+I31+I32+I33</f>
        <v>0</v>
      </c>
      <c r="J39" s="32">
        <f>J9+J10+J11+J12+J13+J14++J15+J16+J17+J18+J19+J20+J21+J22+J23+J24+J25+J26+J27+J28+J29+J30+J31+J32+J33</f>
        <v>0</v>
      </c>
      <c r="K39" s="33">
        <f>K9+K10+K11+K12+K13+K14+K15+K16+K17+K18+K19+K20+K21+K22+K23+K24+K25+K26+K27+K28+K29+K30+K31+K32+K33</f>
        <v>0</v>
      </c>
      <c r="L39" s="34">
        <f>SUM(D39:K39)</f>
        <v>0</v>
      </c>
    </row>
    <row r="40" spans="1:12" ht="15.75" thickBot="1" x14ac:dyDescent="0.3"/>
    <row r="41" spans="1:12" ht="16.5" thickBot="1" x14ac:dyDescent="0.3">
      <c r="D41" s="35">
        <f>SUM(D9:D37)</f>
        <v>0</v>
      </c>
      <c r="E41" s="36"/>
      <c r="F41" s="35">
        <f>SUM(F9:F37)</f>
        <v>0</v>
      </c>
      <c r="G41" s="36"/>
      <c r="H41" s="35">
        <f>SUM(H9:H37)</f>
        <v>0</v>
      </c>
      <c r="I41" s="36"/>
      <c r="J41" s="35">
        <f>SUM(J9:J37)</f>
        <v>0</v>
      </c>
      <c r="K41" s="36"/>
      <c r="L41" s="37">
        <f>L9+L10+L11+L12+L13+L14+L15+L16+L17+L18+L19+L20+L21+L22+L23+L24+L25+L26+L27+L28+L29+L30+L31+L32+L33</f>
        <v>0</v>
      </c>
    </row>
    <row r="43" spans="1:12" x14ac:dyDescent="0.25">
      <c r="B43" s="2" t="s">
        <v>72</v>
      </c>
      <c r="C43" s="2"/>
      <c r="D43" s="2"/>
      <c r="E43" s="2"/>
    </row>
    <row r="44" spans="1:12" ht="15.75" thickBot="1" x14ac:dyDescent="0.3">
      <c r="A44" s="211" t="s">
        <v>45</v>
      </c>
      <c r="B44" s="211"/>
    </row>
    <row r="45" spans="1:12" ht="14.25" customHeight="1" x14ac:dyDescent="0.25">
      <c r="A45" s="212" t="s">
        <v>2</v>
      </c>
      <c r="B45" s="212" t="s">
        <v>3</v>
      </c>
      <c r="C45" s="212" t="s">
        <v>4</v>
      </c>
      <c r="D45" s="215" t="s">
        <v>5</v>
      </c>
      <c r="E45" s="216"/>
      <c r="F45" s="216"/>
      <c r="G45" s="216"/>
      <c r="H45" s="216"/>
      <c r="I45" s="216"/>
      <c r="J45" s="216"/>
      <c r="K45" s="217"/>
      <c r="L45" s="218" t="s">
        <v>6</v>
      </c>
    </row>
    <row r="46" spans="1:12" ht="21.75" customHeight="1" x14ac:dyDescent="0.25">
      <c r="A46" s="213"/>
      <c r="B46" s="213"/>
      <c r="C46" s="213"/>
      <c r="D46" s="221" t="s">
        <v>7</v>
      </c>
      <c r="E46" s="222"/>
      <c r="F46" s="222" t="s">
        <v>8</v>
      </c>
      <c r="G46" s="222"/>
      <c r="H46" s="222" t="s">
        <v>9</v>
      </c>
      <c r="I46" s="222"/>
      <c r="J46" s="222" t="s">
        <v>10</v>
      </c>
      <c r="K46" s="222"/>
      <c r="L46" s="219"/>
    </row>
    <row r="47" spans="1:12" ht="13.5" customHeight="1" thickBot="1" x14ac:dyDescent="0.3">
      <c r="A47" s="213"/>
      <c r="B47" s="213"/>
      <c r="C47" s="213"/>
      <c r="D47" s="223">
        <v>1</v>
      </c>
      <c r="E47" s="224"/>
      <c r="F47" s="224">
        <v>2</v>
      </c>
      <c r="G47" s="224"/>
      <c r="H47" s="224">
        <v>3</v>
      </c>
      <c r="I47" s="224"/>
      <c r="J47" s="224">
        <v>4</v>
      </c>
      <c r="K47" s="224"/>
      <c r="L47" s="220"/>
    </row>
    <row r="48" spans="1:12" ht="15.75" thickBot="1" x14ac:dyDescent="0.3">
      <c r="A48" s="214"/>
      <c r="B48" s="214"/>
      <c r="C48" s="214"/>
      <c r="D48" s="4" t="s">
        <v>11</v>
      </c>
      <c r="E48" s="5" t="s">
        <v>12</v>
      </c>
      <c r="F48" s="5" t="s">
        <v>11</v>
      </c>
      <c r="G48" s="5" t="s">
        <v>12</v>
      </c>
      <c r="H48" s="5" t="s">
        <v>11</v>
      </c>
      <c r="I48" s="5" t="s">
        <v>12</v>
      </c>
      <c r="J48" s="5" t="s">
        <v>11</v>
      </c>
      <c r="K48" s="5" t="s">
        <v>12</v>
      </c>
      <c r="L48" s="6"/>
    </row>
    <row r="49" spans="1:12" ht="15.75" x14ac:dyDescent="0.25">
      <c r="A49" s="7">
        <v>1</v>
      </c>
      <c r="B49" s="8" t="s">
        <v>13</v>
      </c>
      <c r="C49" s="9">
        <v>24</v>
      </c>
      <c r="D49" s="38">
        <v>0</v>
      </c>
      <c r="E49" s="39">
        <v>1</v>
      </c>
      <c r="F49" s="38">
        <v>1</v>
      </c>
      <c r="G49" s="13">
        <v>0</v>
      </c>
      <c r="H49" s="14">
        <v>0</v>
      </c>
      <c r="I49" s="13">
        <v>0</v>
      </c>
      <c r="J49" s="14">
        <v>0</v>
      </c>
      <c r="K49" s="13">
        <v>0</v>
      </c>
      <c r="L49" s="16">
        <f>SUM(D49:K49)</f>
        <v>2</v>
      </c>
    </row>
    <row r="50" spans="1:12" ht="15.75" x14ac:dyDescent="0.25">
      <c r="A50" s="7">
        <v>2</v>
      </c>
      <c r="B50" s="8" t="s">
        <v>14</v>
      </c>
      <c r="C50" s="9">
        <v>24</v>
      </c>
      <c r="D50" s="38">
        <v>4</v>
      </c>
      <c r="E50" s="39">
        <v>0</v>
      </c>
      <c r="F50" s="38">
        <v>2</v>
      </c>
      <c r="G50" s="13">
        <v>0</v>
      </c>
      <c r="H50" s="14">
        <v>0</v>
      </c>
      <c r="I50" s="13">
        <v>0</v>
      </c>
      <c r="J50" s="14">
        <v>0</v>
      </c>
      <c r="K50" s="13">
        <v>0</v>
      </c>
      <c r="L50" s="16">
        <f t="shared" ref="L50:L77" si="2">SUM(D50:K50)</f>
        <v>6</v>
      </c>
    </row>
    <row r="51" spans="1:12" ht="15.75" x14ac:dyDescent="0.25">
      <c r="A51" s="7">
        <v>3</v>
      </c>
      <c r="B51" s="8" t="s">
        <v>15</v>
      </c>
      <c r="C51" s="9">
        <v>24</v>
      </c>
      <c r="D51" s="38">
        <v>9</v>
      </c>
      <c r="E51" s="39">
        <v>0</v>
      </c>
      <c r="F51" s="38">
        <v>2</v>
      </c>
      <c r="G51" s="13">
        <v>0</v>
      </c>
      <c r="H51" s="14">
        <v>0</v>
      </c>
      <c r="I51" s="13">
        <v>0</v>
      </c>
      <c r="J51" s="14">
        <v>0</v>
      </c>
      <c r="K51" s="13">
        <v>0</v>
      </c>
      <c r="L51" s="16">
        <f t="shared" si="2"/>
        <v>11</v>
      </c>
    </row>
    <row r="52" spans="1:12" ht="15.75" x14ac:dyDescent="0.25">
      <c r="A52" s="7">
        <v>4</v>
      </c>
      <c r="B52" s="17" t="s">
        <v>16</v>
      </c>
      <c r="C52" s="9">
        <v>24</v>
      </c>
      <c r="D52" s="38">
        <v>4</v>
      </c>
      <c r="E52" s="39">
        <v>0</v>
      </c>
      <c r="F52" s="38">
        <v>0</v>
      </c>
      <c r="G52" s="13">
        <v>0</v>
      </c>
      <c r="H52" s="14">
        <v>0</v>
      </c>
      <c r="I52" s="13">
        <v>0</v>
      </c>
      <c r="J52" s="14">
        <v>0</v>
      </c>
      <c r="K52" s="13">
        <v>0</v>
      </c>
      <c r="L52" s="16">
        <f t="shared" si="2"/>
        <v>4</v>
      </c>
    </row>
    <row r="53" spans="1:12" ht="15.75" x14ac:dyDescent="0.25">
      <c r="A53" s="7">
        <v>5</v>
      </c>
      <c r="B53" s="8" t="s">
        <v>17</v>
      </c>
      <c r="C53" s="9">
        <v>24</v>
      </c>
      <c r="D53" s="38">
        <v>5</v>
      </c>
      <c r="E53" s="39">
        <v>1</v>
      </c>
      <c r="F53" s="38">
        <v>1</v>
      </c>
      <c r="G53" s="13">
        <v>0</v>
      </c>
      <c r="H53" s="14">
        <v>0</v>
      </c>
      <c r="I53" s="13">
        <v>0</v>
      </c>
      <c r="J53" s="14">
        <v>0</v>
      </c>
      <c r="K53" s="13">
        <v>0</v>
      </c>
      <c r="L53" s="16">
        <f t="shared" si="2"/>
        <v>7</v>
      </c>
    </row>
    <row r="54" spans="1:12" ht="15.75" x14ac:dyDescent="0.25">
      <c r="A54" s="7">
        <v>6</v>
      </c>
      <c r="B54" s="8" t="s">
        <v>18</v>
      </c>
      <c r="C54" s="9">
        <v>24</v>
      </c>
      <c r="D54" s="38">
        <v>1</v>
      </c>
      <c r="E54" s="39">
        <v>0</v>
      </c>
      <c r="F54" s="38">
        <v>1</v>
      </c>
      <c r="G54" s="13">
        <v>0</v>
      </c>
      <c r="H54" s="14">
        <v>0</v>
      </c>
      <c r="I54" s="13">
        <v>0</v>
      </c>
      <c r="J54" s="14">
        <v>0</v>
      </c>
      <c r="K54" s="13">
        <v>0</v>
      </c>
      <c r="L54" s="16">
        <f t="shared" si="2"/>
        <v>2</v>
      </c>
    </row>
    <row r="55" spans="1:12" ht="15.75" x14ac:dyDescent="0.25">
      <c r="A55" s="7">
        <v>7</v>
      </c>
      <c r="B55" s="8" t="s">
        <v>19</v>
      </c>
      <c r="C55" s="9">
        <v>24</v>
      </c>
      <c r="D55" s="38">
        <v>3</v>
      </c>
      <c r="E55" s="39">
        <v>0</v>
      </c>
      <c r="F55" s="38">
        <v>2</v>
      </c>
      <c r="G55" s="13">
        <v>0</v>
      </c>
      <c r="H55" s="14">
        <v>0</v>
      </c>
      <c r="I55" s="13">
        <v>0</v>
      </c>
      <c r="J55" s="14">
        <v>0</v>
      </c>
      <c r="K55" s="13">
        <v>0</v>
      </c>
      <c r="L55" s="16">
        <f t="shared" si="2"/>
        <v>5</v>
      </c>
    </row>
    <row r="56" spans="1:12" ht="15.75" x14ac:dyDescent="0.25">
      <c r="A56" s="7">
        <v>8</v>
      </c>
      <c r="B56" s="8" t="s">
        <v>20</v>
      </c>
      <c r="C56" s="9">
        <v>24</v>
      </c>
      <c r="D56" s="38">
        <v>3</v>
      </c>
      <c r="E56" s="39">
        <v>0</v>
      </c>
      <c r="F56" s="38">
        <v>1</v>
      </c>
      <c r="G56" s="13">
        <v>0</v>
      </c>
      <c r="H56" s="14">
        <v>0</v>
      </c>
      <c r="I56" s="13">
        <v>0</v>
      </c>
      <c r="J56" s="14">
        <v>0</v>
      </c>
      <c r="K56" s="13">
        <v>0</v>
      </c>
      <c r="L56" s="16">
        <f t="shared" si="2"/>
        <v>4</v>
      </c>
    </row>
    <row r="57" spans="1:12" ht="15.75" x14ac:dyDescent="0.25">
      <c r="A57" s="7">
        <v>9</v>
      </c>
      <c r="B57" s="8" t="s">
        <v>21</v>
      </c>
      <c r="C57" s="9">
        <v>24</v>
      </c>
      <c r="D57" s="38">
        <v>0</v>
      </c>
      <c r="E57" s="39">
        <v>0</v>
      </c>
      <c r="F57" s="38">
        <v>0</v>
      </c>
      <c r="G57" s="13">
        <v>0</v>
      </c>
      <c r="H57" s="14">
        <v>0</v>
      </c>
      <c r="I57" s="13">
        <v>0</v>
      </c>
      <c r="J57" s="14">
        <v>0</v>
      </c>
      <c r="K57" s="13">
        <v>0</v>
      </c>
      <c r="L57" s="16">
        <f t="shared" si="2"/>
        <v>0</v>
      </c>
    </row>
    <row r="58" spans="1:12" ht="15.75" x14ac:dyDescent="0.25">
      <c r="A58" s="7">
        <v>10</v>
      </c>
      <c r="B58" s="8" t="s">
        <v>22</v>
      </c>
      <c r="C58" s="9">
        <v>24</v>
      </c>
      <c r="D58" s="38">
        <v>6</v>
      </c>
      <c r="E58" s="39">
        <v>0</v>
      </c>
      <c r="F58" s="38">
        <v>0</v>
      </c>
      <c r="G58" s="13">
        <v>0</v>
      </c>
      <c r="H58" s="14">
        <v>0</v>
      </c>
      <c r="I58" s="13">
        <v>0</v>
      </c>
      <c r="J58" s="14">
        <v>0</v>
      </c>
      <c r="K58" s="13">
        <v>0</v>
      </c>
      <c r="L58" s="16">
        <f t="shared" si="2"/>
        <v>6</v>
      </c>
    </row>
    <row r="59" spans="1:12" ht="15.75" x14ac:dyDescent="0.25">
      <c r="A59" s="7">
        <v>11</v>
      </c>
      <c r="B59" s="8" t="s">
        <v>23</v>
      </c>
      <c r="C59" s="9">
        <v>24</v>
      </c>
      <c r="D59" s="38">
        <v>0</v>
      </c>
      <c r="E59" s="39">
        <v>0</v>
      </c>
      <c r="F59" s="38">
        <v>0</v>
      </c>
      <c r="G59" s="13">
        <v>0</v>
      </c>
      <c r="H59" s="14">
        <v>0</v>
      </c>
      <c r="I59" s="13">
        <v>0</v>
      </c>
      <c r="J59" s="14">
        <v>0</v>
      </c>
      <c r="K59" s="13">
        <v>0</v>
      </c>
      <c r="L59" s="16">
        <f t="shared" si="2"/>
        <v>0</v>
      </c>
    </row>
    <row r="60" spans="1:12" ht="15.75" x14ac:dyDescent="0.25">
      <c r="A60" s="7">
        <v>12</v>
      </c>
      <c r="B60" s="8" t="s">
        <v>24</v>
      </c>
      <c r="C60" s="9">
        <v>24</v>
      </c>
      <c r="D60" s="38">
        <v>2</v>
      </c>
      <c r="E60" s="39">
        <v>0</v>
      </c>
      <c r="F60" s="38">
        <v>1</v>
      </c>
      <c r="G60" s="13">
        <v>0</v>
      </c>
      <c r="H60" s="14">
        <v>0</v>
      </c>
      <c r="I60" s="13">
        <v>0</v>
      </c>
      <c r="J60" s="14">
        <v>0</v>
      </c>
      <c r="K60" s="13">
        <v>0</v>
      </c>
      <c r="L60" s="16">
        <f t="shared" si="2"/>
        <v>3</v>
      </c>
    </row>
    <row r="61" spans="1:12" ht="15.75" x14ac:dyDescent="0.25">
      <c r="A61" s="7">
        <v>13</v>
      </c>
      <c r="B61" s="8" t="s">
        <v>25</v>
      </c>
      <c r="C61" s="9">
        <v>24</v>
      </c>
      <c r="D61" s="38">
        <v>1</v>
      </c>
      <c r="E61" s="39">
        <v>0</v>
      </c>
      <c r="F61" s="38">
        <v>0</v>
      </c>
      <c r="G61" s="13">
        <v>0</v>
      </c>
      <c r="H61" s="14">
        <v>0</v>
      </c>
      <c r="I61" s="13">
        <v>0</v>
      </c>
      <c r="J61" s="14">
        <v>0</v>
      </c>
      <c r="K61" s="13">
        <v>0</v>
      </c>
      <c r="L61" s="16">
        <f t="shared" si="2"/>
        <v>1</v>
      </c>
    </row>
    <row r="62" spans="1:12" ht="15.75" x14ac:dyDescent="0.25">
      <c r="A62" s="7">
        <v>14</v>
      </c>
      <c r="B62" s="8" t="s">
        <v>26</v>
      </c>
      <c r="C62" s="9">
        <v>24</v>
      </c>
      <c r="D62" s="38">
        <v>25</v>
      </c>
      <c r="E62" s="39">
        <v>0</v>
      </c>
      <c r="F62" s="38">
        <v>10</v>
      </c>
      <c r="G62" s="13">
        <v>1</v>
      </c>
      <c r="H62" s="14">
        <v>0</v>
      </c>
      <c r="I62" s="13">
        <v>0</v>
      </c>
      <c r="J62" s="14">
        <v>0</v>
      </c>
      <c r="K62" s="13">
        <v>0</v>
      </c>
      <c r="L62" s="16">
        <f t="shared" si="2"/>
        <v>36</v>
      </c>
    </row>
    <row r="63" spans="1:12" ht="15.75" x14ac:dyDescent="0.25">
      <c r="A63" s="7">
        <v>15</v>
      </c>
      <c r="B63" s="8" t="s">
        <v>27</v>
      </c>
      <c r="C63" s="9">
        <v>24</v>
      </c>
      <c r="D63" s="38">
        <v>6</v>
      </c>
      <c r="E63" s="39">
        <v>0</v>
      </c>
      <c r="F63" s="38">
        <v>5</v>
      </c>
      <c r="G63" s="13">
        <v>0</v>
      </c>
      <c r="H63" s="14">
        <v>0</v>
      </c>
      <c r="I63" s="13">
        <v>0</v>
      </c>
      <c r="J63" s="14">
        <v>0</v>
      </c>
      <c r="K63" s="13">
        <v>0</v>
      </c>
      <c r="L63" s="16">
        <f t="shared" si="2"/>
        <v>11</v>
      </c>
    </row>
    <row r="64" spans="1:12" ht="15.75" x14ac:dyDescent="0.25">
      <c r="A64" s="7">
        <v>16</v>
      </c>
      <c r="B64" s="8" t="s">
        <v>28</v>
      </c>
      <c r="C64" s="9">
        <v>24</v>
      </c>
      <c r="D64" s="38">
        <v>2</v>
      </c>
      <c r="E64" s="39">
        <v>0</v>
      </c>
      <c r="F64" s="38">
        <v>0</v>
      </c>
      <c r="G64" s="13">
        <v>0</v>
      </c>
      <c r="H64" s="14">
        <v>0</v>
      </c>
      <c r="I64" s="13">
        <v>0</v>
      </c>
      <c r="J64" s="14">
        <v>0</v>
      </c>
      <c r="K64" s="13">
        <v>0</v>
      </c>
      <c r="L64" s="16">
        <f t="shared" si="2"/>
        <v>2</v>
      </c>
    </row>
    <row r="65" spans="1:14" ht="15.75" x14ac:dyDescent="0.25">
      <c r="A65" s="7">
        <v>17</v>
      </c>
      <c r="B65" s="8" t="s">
        <v>29</v>
      </c>
      <c r="C65" s="9">
        <v>24</v>
      </c>
      <c r="D65" s="38">
        <v>1</v>
      </c>
      <c r="E65" s="39">
        <v>0</v>
      </c>
      <c r="F65" s="38">
        <v>0</v>
      </c>
      <c r="G65" s="13">
        <v>0</v>
      </c>
      <c r="H65" s="14">
        <v>0</v>
      </c>
      <c r="I65" s="13">
        <v>0</v>
      </c>
      <c r="J65" s="14">
        <v>0</v>
      </c>
      <c r="K65" s="13">
        <v>0</v>
      </c>
      <c r="L65" s="16">
        <f t="shared" si="2"/>
        <v>1</v>
      </c>
    </row>
    <row r="66" spans="1:14" ht="15.75" x14ac:dyDescent="0.25">
      <c r="A66" s="7">
        <v>18</v>
      </c>
      <c r="B66" s="8" t="s">
        <v>30</v>
      </c>
      <c r="C66" s="9">
        <v>24</v>
      </c>
      <c r="D66" s="38">
        <v>1</v>
      </c>
      <c r="E66" s="39">
        <v>0</v>
      </c>
      <c r="F66" s="38">
        <v>0</v>
      </c>
      <c r="G66" s="13">
        <v>0</v>
      </c>
      <c r="H66" s="14">
        <v>0</v>
      </c>
      <c r="I66" s="13">
        <v>0</v>
      </c>
      <c r="J66" s="14">
        <v>0</v>
      </c>
      <c r="K66" s="13">
        <v>0</v>
      </c>
      <c r="L66" s="16">
        <f t="shared" si="2"/>
        <v>1</v>
      </c>
    </row>
    <row r="67" spans="1:14" ht="15.75" x14ac:dyDescent="0.25">
      <c r="A67" s="7">
        <v>19</v>
      </c>
      <c r="B67" s="8" t="s">
        <v>31</v>
      </c>
      <c r="C67" s="9">
        <v>24</v>
      </c>
      <c r="D67" s="38">
        <v>2</v>
      </c>
      <c r="E67" s="39">
        <v>0</v>
      </c>
      <c r="F67" s="38">
        <v>2</v>
      </c>
      <c r="G67" s="13">
        <v>0</v>
      </c>
      <c r="H67" s="14">
        <v>0</v>
      </c>
      <c r="I67" s="13">
        <v>0</v>
      </c>
      <c r="J67" s="14">
        <v>0</v>
      </c>
      <c r="K67" s="13">
        <v>0</v>
      </c>
      <c r="L67" s="16">
        <f t="shared" si="2"/>
        <v>4</v>
      </c>
    </row>
    <row r="68" spans="1:14" ht="15.75" x14ac:dyDescent="0.25">
      <c r="A68" s="7">
        <v>20</v>
      </c>
      <c r="B68" s="8" t="s">
        <v>32</v>
      </c>
      <c r="C68" s="9">
        <v>24</v>
      </c>
      <c r="D68" s="38">
        <v>0</v>
      </c>
      <c r="E68" s="39">
        <v>0</v>
      </c>
      <c r="F68" s="38">
        <v>0</v>
      </c>
      <c r="G68" s="13">
        <v>0</v>
      </c>
      <c r="H68" s="14">
        <v>0</v>
      </c>
      <c r="I68" s="13">
        <v>0</v>
      </c>
      <c r="J68" s="14">
        <v>0</v>
      </c>
      <c r="K68" s="13">
        <v>0</v>
      </c>
      <c r="L68" s="16">
        <f t="shared" si="2"/>
        <v>0</v>
      </c>
    </row>
    <row r="69" spans="1:14" ht="15.75" x14ac:dyDescent="0.25">
      <c r="A69" s="7">
        <v>21</v>
      </c>
      <c r="B69" s="8" t="s">
        <v>33</v>
      </c>
      <c r="C69" s="9">
        <v>24</v>
      </c>
      <c r="D69" s="38">
        <v>0</v>
      </c>
      <c r="E69" s="39">
        <v>0</v>
      </c>
      <c r="F69" s="38">
        <v>0</v>
      </c>
      <c r="G69" s="13">
        <v>0</v>
      </c>
      <c r="H69" s="14">
        <v>0</v>
      </c>
      <c r="I69" s="13">
        <v>0</v>
      </c>
      <c r="J69" s="14">
        <v>0</v>
      </c>
      <c r="K69" s="13">
        <v>0</v>
      </c>
      <c r="L69" s="16">
        <f t="shared" si="2"/>
        <v>0</v>
      </c>
    </row>
    <row r="70" spans="1:14" ht="15.75" x14ac:dyDescent="0.25">
      <c r="A70" s="7">
        <v>22</v>
      </c>
      <c r="B70" s="8" t="s">
        <v>34</v>
      </c>
      <c r="C70" s="9">
        <v>24</v>
      </c>
      <c r="D70" s="38">
        <v>0</v>
      </c>
      <c r="E70" s="39">
        <v>0</v>
      </c>
      <c r="F70" s="38">
        <v>0</v>
      </c>
      <c r="G70" s="13">
        <v>0</v>
      </c>
      <c r="H70" s="14">
        <v>0</v>
      </c>
      <c r="I70" s="13">
        <v>0</v>
      </c>
      <c r="J70" s="14">
        <v>0</v>
      </c>
      <c r="K70" s="13">
        <v>0</v>
      </c>
      <c r="L70" s="16">
        <f t="shared" si="2"/>
        <v>0</v>
      </c>
    </row>
    <row r="71" spans="1:14" ht="15.75" x14ac:dyDescent="0.25">
      <c r="A71" s="7">
        <v>23</v>
      </c>
      <c r="B71" s="8" t="s">
        <v>35</v>
      </c>
      <c r="C71" s="9">
        <v>24</v>
      </c>
      <c r="D71" s="38">
        <v>1</v>
      </c>
      <c r="E71" s="39">
        <v>0</v>
      </c>
      <c r="F71" s="38">
        <v>0</v>
      </c>
      <c r="G71" s="13">
        <v>0</v>
      </c>
      <c r="H71" s="14">
        <v>0</v>
      </c>
      <c r="I71" s="13">
        <v>0</v>
      </c>
      <c r="J71" s="14">
        <v>0</v>
      </c>
      <c r="K71" s="13">
        <v>0</v>
      </c>
      <c r="L71" s="16">
        <f t="shared" si="2"/>
        <v>1</v>
      </c>
    </row>
    <row r="72" spans="1:14" ht="15.75" x14ac:dyDescent="0.25">
      <c r="A72" s="7">
        <v>24</v>
      </c>
      <c r="B72" s="8" t="s">
        <v>36</v>
      </c>
      <c r="C72" s="9">
        <v>24</v>
      </c>
      <c r="D72" s="38">
        <v>1</v>
      </c>
      <c r="E72" s="39">
        <v>0</v>
      </c>
      <c r="F72" s="38">
        <v>0</v>
      </c>
      <c r="G72" s="13">
        <v>0</v>
      </c>
      <c r="H72" s="14">
        <v>0</v>
      </c>
      <c r="I72" s="13">
        <v>0</v>
      </c>
      <c r="J72" s="14">
        <v>0</v>
      </c>
      <c r="K72" s="13">
        <v>0</v>
      </c>
      <c r="L72" s="16">
        <f t="shared" si="2"/>
        <v>1</v>
      </c>
    </row>
    <row r="73" spans="1:14" ht="15.75" x14ac:dyDescent="0.25">
      <c r="A73" s="7">
        <v>25</v>
      </c>
      <c r="B73" s="18" t="s">
        <v>37</v>
      </c>
      <c r="C73" s="19">
        <v>24</v>
      </c>
      <c r="D73" s="38">
        <v>1</v>
      </c>
      <c r="E73" s="39">
        <v>0</v>
      </c>
      <c r="F73" s="38">
        <v>0</v>
      </c>
      <c r="G73" s="13">
        <v>0</v>
      </c>
      <c r="H73" s="14">
        <v>0</v>
      </c>
      <c r="I73" s="13">
        <v>0</v>
      </c>
      <c r="J73" s="14">
        <v>0</v>
      </c>
      <c r="K73" s="13">
        <v>0</v>
      </c>
      <c r="L73" s="16">
        <f t="shared" si="2"/>
        <v>1</v>
      </c>
    </row>
    <row r="74" spans="1:14" ht="15.75" x14ac:dyDescent="0.25">
      <c r="A74" s="7">
        <v>26</v>
      </c>
      <c r="B74" s="8" t="s">
        <v>38</v>
      </c>
      <c r="C74" s="22">
        <v>24</v>
      </c>
      <c r="D74" s="38">
        <v>0</v>
      </c>
      <c r="E74" s="39">
        <v>0</v>
      </c>
      <c r="F74" s="38">
        <v>0</v>
      </c>
      <c r="G74" s="13">
        <v>0</v>
      </c>
      <c r="H74" s="14">
        <v>0</v>
      </c>
      <c r="I74" s="13">
        <v>0</v>
      </c>
      <c r="J74" s="14">
        <v>0</v>
      </c>
      <c r="K74" s="13">
        <v>0</v>
      </c>
      <c r="L74" s="16">
        <f t="shared" si="2"/>
        <v>0</v>
      </c>
    </row>
    <row r="75" spans="1:14" ht="15.75" x14ac:dyDescent="0.25">
      <c r="A75" s="7">
        <v>27</v>
      </c>
      <c r="B75" s="18" t="s">
        <v>39</v>
      </c>
      <c r="C75" s="22">
        <v>24</v>
      </c>
      <c r="D75" s="38">
        <v>0</v>
      </c>
      <c r="E75" s="39">
        <v>0</v>
      </c>
      <c r="F75" s="38">
        <v>0</v>
      </c>
      <c r="G75" s="13">
        <v>0</v>
      </c>
      <c r="H75" s="14">
        <v>0</v>
      </c>
      <c r="I75" s="13">
        <v>0</v>
      </c>
      <c r="J75" s="14">
        <v>0</v>
      </c>
      <c r="K75" s="13">
        <v>0</v>
      </c>
      <c r="L75" s="16">
        <f t="shared" si="2"/>
        <v>0</v>
      </c>
    </row>
    <row r="76" spans="1:14" ht="15.75" x14ac:dyDescent="0.25">
      <c r="A76" s="7">
        <v>28</v>
      </c>
      <c r="B76" s="18" t="s">
        <v>40</v>
      </c>
      <c r="C76" s="22">
        <v>24</v>
      </c>
      <c r="D76" s="38">
        <v>0</v>
      </c>
      <c r="E76" s="39">
        <v>0</v>
      </c>
      <c r="F76" s="38">
        <v>0</v>
      </c>
      <c r="G76" s="13">
        <v>0</v>
      </c>
      <c r="H76" s="14">
        <v>0</v>
      </c>
      <c r="I76" s="13">
        <v>0</v>
      </c>
      <c r="J76" s="14">
        <v>0</v>
      </c>
      <c r="K76" s="13">
        <v>0</v>
      </c>
      <c r="L76" s="16">
        <f t="shared" si="2"/>
        <v>0</v>
      </c>
    </row>
    <row r="77" spans="1:14" ht="15.75" x14ac:dyDescent="0.25">
      <c r="A77" s="40">
        <v>29</v>
      </c>
      <c r="B77" s="18" t="s">
        <v>41</v>
      </c>
      <c r="C77" s="25">
        <v>24</v>
      </c>
      <c r="D77" s="38">
        <v>0</v>
      </c>
      <c r="E77" s="41">
        <v>0</v>
      </c>
      <c r="F77" s="38">
        <v>0</v>
      </c>
      <c r="G77" s="42">
        <v>0</v>
      </c>
      <c r="H77" s="14">
        <v>0</v>
      </c>
      <c r="I77" s="42">
        <v>0</v>
      </c>
      <c r="J77" s="14">
        <v>0</v>
      </c>
      <c r="K77" s="42">
        <v>0</v>
      </c>
      <c r="L77" s="16">
        <f t="shared" si="2"/>
        <v>0</v>
      </c>
    </row>
    <row r="78" spans="1:14" ht="15.75" x14ac:dyDescent="0.25">
      <c r="A78" s="229" t="s">
        <v>42</v>
      </c>
      <c r="B78" s="229"/>
      <c r="C78" s="26">
        <v>24</v>
      </c>
      <c r="D78" s="32">
        <f t="shared" ref="D78:K78" si="3">SUM(D49:D77)</f>
        <v>78</v>
      </c>
      <c r="E78" s="33">
        <f t="shared" si="3"/>
        <v>2</v>
      </c>
      <c r="F78" s="32">
        <f t="shared" si="3"/>
        <v>28</v>
      </c>
      <c r="G78" s="33">
        <f t="shared" si="3"/>
        <v>1</v>
      </c>
      <c r="H78" s="32">
        <f t="shared" si="3"/>
        <v>0</v>
      </c>
      <c r="I78" s="33">
        <f t="shared" si="3"/>
        <v>0</v>
      </c>
      <c r="J78" s="32">
        <f t="shared" si="3"/>
        <v>0</v>
      </c>
      <c r="K78" s="33">
        <f t="shared" si="3"/>
        <v>0</v>
      </c>
      <c r="L78" s="34">
        <f>SUM(D78:K78)</f>
        <v>109</v>
      </c>
    </row>
    <row r="79" spans="1:14" ht="15.75" x14ac:dyDescent="0.25">
      <c r="A79" s="230" t="s">
        <v>43</v>
      </c>
      <c r="B79" s="231"/>
      <c r="C79" s="32">
        <v>24</v>
      </c>
      <c r="D79" s="32">
        <f t="shared" ref="D79:K79" si="4">D49+D50+D51+D52+D53+D54+D55+D56+D57+D58+D59+D60+D61+D62+D63+D64+D65+D66+D67+D68+D69+D70+D71+D72+D73</f>
        <v>78</v>
      </c>
      <c r="E79" s="33">
        <f t="shared" si="4"/>
        <v>2</v>
      </c>
      <c r="F79" s="32">
        <f t="shared" si="4"/>
        <v>28</v>
      </c>
      <c r="G79" s="33">
        <f t="shared" si="4"/>
        <v>1</v>
      </c>
      <c r="H79" s="32">
        <f t="shared" si="4"/>
        <v>0</v>
      </c>
      <c r="I79" s="33">
        <f t="shared" si="4"/>
        <v>0</v>
      </c>
      <c r="J79" s="32">
        <f t="shared" si="4"/>
        <v>0</v>
      </c>
      <c r="K79" s="33">
        <f t="shared" si="4"/>
        <v>0</v>
      </c>
      <c r="L79" s="34">
        <f>SUM(D79:K79)</f>
        <v>109</v>
      </c>
    </row>
    <row r="80" spans="1:14" ht="15.75" thickBot="1" x14ac:dyDescent="0.3">
      <c r="N80" s="111"/>
    </row>
    <row r="81" spans="1:12" ht="16.5" thickBot="1" x14ac:dyDescent="0.3">
      <c r="D81" s="44">
        <f>SUM(D49:D77)</f>
        <v>78</v>
      </c>
      <c r="E81" s="36"/>
      <c r="F81" s="35">
        <f>SUM(F49:F77)</f>
        <v>28</v>
      </c>
      <c r="G81" s="36"/>
      <c r="H81" s="35">
        <f>SUM(H49:H77)</f>
        <v>0</v>
      </c>
      <c r="I81" s="36"/>
      <c r="J81" s="35">
        <f>SUM(J49:J77)</f>
        <v>0</v>
      </c>
      <c r="K81" s="36"/>
      <c r="L81" s="37">
        <f>D81+F81+H81</f>
        <v>106</v>
      </c>
    </row>
    <row r="83" spans="1:12" x14ac:dyDescent="0.25">
      <c r="B83" s="2" t="s">
        <v>72</v>
      </c>
      <c r="C83" s="2"/>
      <c r="D83" s="2"/>
      <c r="E83" s="2"/>
    </row>
    <row r="84" spans="1:12" ht="15.75" thickBot="1" x14ac:dyDescent="0.3">
      <c r="A84" s="211" t="s">
        <v>46</v>
      </c>
      <c r="B84" s="211"/>
    </row>
    <row r="85" spans="1:12" ht="12.75" customHeight="1" x14ac:dyDescent="0.25">
      <c r="A85" s="212" t="s">
        <v>2</v>
      </c>
      <c r="B85" s="212" t="s">
        <v>3</v>
      </c>
      <c r="C85" s="212" t="s">
        <v>4</v>
      </c>
      <c r="D85" s="215" t="s">
        <v>5</v>
      </c>
      <c r="E85" s="216"/>
      <c r="F85" s="216"/>
      <c r="G85" s="216"/>
      <c r="H85" s="216"/>
      <c r="I85" s="216"/>
      <c r="J85" s="216"/>
      <c r="K85" s="217"/>
      <c r="L85" s="218" t="s">
        <v>6</v>
      </c>
    </row>
    <row r="86" spans="1:12" ht="21" customHeight="1" x14ac:dyDescent="0.25">
      <c r="A86" s="213"/>
      <c r="B86" s="213"/>
      <c r="C86" s="213"/>
      <c r="D86" s="221" t="s">
        <v>7</v>
      </c>
      <c r="E86" s="222"/>
      <c r="F86" s="222" t="s">
        <v>8</v>
      </c>
      <c r="G86" s="222"/>
      <c r="H86" s="222" t="s">
        <v>9</v>
      </c>
      <c r="I86" s="222"/>
      <c r="J86" s="222" t="s">
        <v>10</v>
      </c>
      <c r="K86" s="222"/>
      <c r="L86" s="219"/>
    </row>
    <row r="87" spans="1:12" ht="13.5" customHeight="1" thickBot="1" x14ac:dyDescent="0.3">
      <c r="A87" s="213"/>
      <c r="B87" s="213"/>
      <c r="C87" s="213"/>
      <c r="D87" s="223">
        <v>1</v>
      </c>
      <c r="E87" s="224"/>
      <c r="F87" s="224">
        <v>2</v>
      </c>
      <c r="G87" s="224"/>
      <c r="H87" s="224">
        <v>3</v>
      </c>
      <c r="I87" s="224"/>
      <c r="J87" s="224">
        <v>4</v>
      </c>
      <c r="K87" s="224"/>
      <c r="L87" s="220"/>
    </row>
    <row r="88" spans="1:12" ht="15.75" thickBot="1" x14ac:dyDescent="0.3">
      <c r="A88" s="214"/>
      <c r="B88" s="214"/>
      <c r="C88" s="214"/>
      <c r="D88" s="4" t="s">
        <v>11</v>
      </c>
      <c r="E88" s="5" t="s">
        <v>12</v>
      </c>
      <c r="F88" s="5" t="s">
        <v>11</v>
      </c>
      <c r="G88" s="5" t="s">
        <v>12</v>
      </c>
      <c r="H88" s="5" t="s">
        <v>11</v>
      </c>
      <c r="I88" s="5" t="s">
        <v>12</v>
      </c>
      <c r="J88" s="5" t="s">
        <v>11</v>
      </c>
      <c r="K88" s="5" t="s">
        <v>12</v>
      </c>
      <c r="L88" s="6"/>
    </row>
    <row r="89" spans="1:12" ht="15.75" x14ac:dyDescent="0.25">
      <c r="A89" s="7">
        <v>1</v>
      </c>
      <c r="B89" s="8" t="s">
        <v>13</v>
      </c>
      <c r="C89" s="9">
        <v>24</v>
      </c>
      <c r="D89" s="45">
        <v>0</v>
      </c>
      <c r="E89" s="24">
        <v>0</v>
      </c>
      <c r="F89" s="46">
        <v>0</v>
      </c>
      <c r="G89" s="24">
        <v>0</v>
      </c>
      <c r="H89" s="46">
        <v>0</v>
      </c>
      <c r="I89" s="24">
        <v>0</v>
      </c>
      <c r="J89" s="46">
        <v>0</v>
      </c>
      <c r="K89" s="24">
        <v>0</v>
      </c>
      <c r="L89" s="47">
        <f>SUM(D89:K89)</f>
        <v>0</v>
      </c>
    </row>
    <row r="90" spans="1:12" ht="15.75" x14ac:dyDescent="0.25">
      <c r="A90" s="7">
        <v>2</v>
      </c>
      <c r="B90" s="8" t="s">
        <v>14</v>
      </c>
      <c r="C90" s="9">
        <v>24</v>
      </c>
      <c r="D90" s="45">
        <v>0</v>
      </c>
      <c r="E90" s="24">
        <v>0</v>
      </c>
      <c r="F90" s="46">
        <v>2</v>
      </c>
      <c r="G90" s="24">
        <v>0</v>
      </c>
      <c r="H90" s="46">
        <v>0</v>
      </c>
      <c r="I90" s="24">
        <v>0</v>
      </c>
      <c r="J90" s="46">
        <v>0</v>
      </c>
      <c r="K90" s="24">
        <v>0</v>
      </c>
      <c r="L90" s="47">
        <f t="shared" ref="L90:L117" si="5">SUM(D90:K90)</f>
        <v>2</v>
      </c>
    </row>
    <row r="91" spans="1:12" ht="15.75" x14ac:dyDescent="0.25">
      <c r="A91" s="7">
        <v>3</v>
      </c>
      <c r="B91" s="8" t="s">
        <v>15</v>
      </c>
      <c r="C91" s="9">
        <v>24</v>
      </c>
      <c r="D91" s="45">
        <v>0</v>
      </c>
      <c r="E91" s="24">
        <v>0</v>
      </c>
      <c r="F91" s="46">
        <v>0</v>
      </c>
      <c r="G91" s="24">
        <v>0</v>
      </c>
      <c r="H91" s="46">
        <v>0</v>
      </c>
      <c r="I91" s="24">
        <v>0</v>
      </c>
      <c r="J91" s="46">
        <v>0</v>
      </c>
      <c r="K91" s="24">
        <v>0</v>
      </c>
      <c r="L91" s="47">
        <f t="shared" si="5"/>
        <v>0</v>
      </c>
    </row>
    <row r="92" spans="1:12" ht="15.75" x14ac:dyDescent="0.25">
      <c r="A92" s="7">
        <v>4</v>
      </c>
      <c r="B92" s="17" t="s">
        <v>16</v>
      </c>
      <c r="C92" s="9">
        <v>24</v>
      </c>
      <c r="D92" s="45">
        <v>1</v>
      </c>
      <c r="E92" s="24">
        <v>0</v>
      </c>
      <c r="F92" s="46">
        <v>0</v>
      </c>
      <c r="G92" s="24">
        <v>0</v>
      </c>
      <c r="H92" s="46">
        <v>0</v>
      </c>
      <c r="I92" s="24">
        <v>0</v>
      </c>
      <c r="J92" s="46">
        <v>0</v>
      </c>
      <c r="K92" s="24">
        <v>0</v>
      </c>
      <c r="L92" s="47">
        <f t="shared" si="5"/>
        <v>1</v>
      </c>
    </row>
    <row r="93" spans="1:12" ht="15.75" x14ac:dyDescent="0.25">
      <c r="A93" s="7">
        <v>5</v>
      </c>
      <c r="B93" s="8" t="s">
        <v>17</v>
      </c>
      <c r="C93" s="9">
        <v>24</v>
      </c>
      <c r="D93" s="45">
        <v>0</v>
      </c>
      <c r="E93" s="24">
        <v>0</v>
      </c>
      <c r="F93" s="46">
        <v>0</v>
      </c>
      <c r="G93" s="24">
        <v>0</v>
      </c>
      <c r="H93" s="46">
        <v>0</v>
      </c>
      <c r="I93" s="24">
        <v>0</v>
      </c>
      <c r="J93" s="46">
        <v>0</v>
      </c>
      <c r="K93" s="24">
        <v>0</v>
      </c>
      <c r="L93" s="47">
        <f t="shared" si="5"/>
        <v>0</v>
      </c>
    </row>
    <row r="94" spans="1:12" ht="15.75" x14ac:dyDescent="0.25">
      <c r="A94" s="7">
        <v>6</v>
      </c>
      <c r="B94" s="8" t="s">
        <v>18</v>
      </c>
      <c r="C94" s="9">
        <v>24</v>
      </c>
      <c r="D94" s="45">
        <v>0</v>
      </c>
      <c r="E94" s="24">
        <v>0</v>
      </c>
      <c r="F94" s="46">
        <v>0</v>
      </c>
      <c r="G94" s="24">
        <v>0</v>
      </c>
      <c r="H94" s="46">
        <v>0</v>
      </c>
      <c r="I94" s="24">
        <v>0</v>
      </c>
      <c r="J94" s="46">
        <v>0</v>
      </c>
      <c r="K94" s="24">
        <v>0</v>
      </c>
      <c r="L94" s="47">
        <f t="shared" si="5"/>
        <v>0</v>
      </c>
    </row>
    <row r="95" spans="1:12" ht="15.75" x14ac:dyDescent="0.25">
      <c r="A95" s="7">
        <v>7</v>
      </c>
      <c r="B95" s="8" t="s">
        <v>19</v>
      </c>
      <c r="C95" s="9">
        <v>24</v>
      </c>
      <c r="D95" s="45">
        <v>0</v>
      </c>
      <c r="E95" s="24">
        <v>0</v>
      </c>
      <c r="F95" s="46">
        <v>1</v>
      </c>
      <c r="G95" s="24">
        <v>0</v>
      </c>
      <c r="H95" s="46">
        <v>0</v>
      </c>
      <c r="I95" s="24">
        <v>0</v>
      </c>
      <c r="J95" s="46">
        <v>0</v>
      </c>
      <c r="K95" s="24">
        <v>0</v>
      </c>
      <c r="L95" s="47">
        <f t="shared" si="5"/>
        <v>1</v>
      </c>
    </row>
    <row r="96" spans="1:12" ht="15.75" x14ac:dyDescent="0.25">
      <c r="A96" s="7">
        <v>8</v>
      </c>
      <c r="B96" s="8" t="s">
        <v>20</v>
      </c>
      <c r="C96" s="9">
        <v>24</v>
      </c>
      <c r="D96" s="45">
        <v>0</v>
      </c>
      <c r="E96" s="24">
        <v>0</v>
      </c>
      <c r="F96" s="46">
        <v>0</v>
      </c>
      <c r="G96" s="24">
        <v>0</v>
      </c>
      <c r="H96" s="46">
        <v>0</v>
      </c>
      <c r="I96" s="24">
        <v>0</v>
      </c>
      <c r="J96" s="46">
        <v>0</v>
      </c>
      <c r="K96" s="24">
        <v>0</v>
      </c>
      <c r="L96" s="47">
        <f t="shared" si="5"/>
        <v>0</v>
      </c>
    </row>
    <row r="97" spans="1:12" ht="15.75" x14ac:dyDescent="0.25">
      <c r="A97" s="7">
        <v>9</v>
      </c>
      <c r="B97" s="17" t="s">
        <v>21</v>
      </c>
      <c r="C97" s="9">
        <v>24</v>
      </c>
      <c r="D97" s="45">
        <v>0</v>
      </c>
      <c r="E97" s="24">
        <v>0</v>
      </c>
      <c r="F97" s="46">
        <v>0</v>
      </c>
      <c r="G97" s="24">
        <v>0</v>
      </c>
      <c r="H97" s="46">
        <v>0</v>
      </c>
      <c r="I97" s="24">
        <v>0</v>
      </c>
      <c r="J97" s="46">
        <v>0</v>
      </c>
      <c r="K97" s="24">
        <v>0</v>
      </c>
      <c r="L97" s="47">
        <f t="shared" si="5"/>
        <v>0</v>
      </c>
    </row>
    <row r="98" spans="1:12" ht="15.75" x14ac:dyDescent="0.25">
      <c r="A98" s="7">
        <v>10</v>
      </c>
      <c r="B98" s="17" t="s">
        <v>22</v>
      </c>
      <c r="C98" s="9">
        <v>24</v>
      </c>
      <c r="D98" s="45">
        <v>1</v>
      </c>
      <c r="E98" s="24">
        <v>0</v>
      </c>
      <c r="F98" s="46">
        <v>0</v>
      </c>
      <c r="G98" s="24">
        <v>0</v>
      </c>
      <c r="H98" s="46">
        <v>0</v>
      </c>
      <c r="I98" s="24">
        <v>0</v>
      </c>
      <c r="J98" s="46">
        <v>0</v>
      </c>
      <c r="K98" s="24">
        <v>0</v>
      </c>
      <c r="L98" s="47">
        <f t="shared" si="5"/>
        <v>1</v>
      </c>
    </row>
    <row r="99" spans="1:12" ht="15.75" x14ac:dyDescent="0.25">
      <c r="A99" s="7">
        <v>11</v>
      </c>
      <c r="B99" s="17" t="s">
        <v>23</v>
      </c>
      <c r="C99" s="9">
        <v>24</v>
      </c>
      <c r="D99" s="45">
        <v>0</v>
      </c>
      <c r="E99" s="24">
        <v>0</v>
      </c>
      <c r="F99" s="46">
        <v>0</v>
      </c>
      <c r="G99" s="24">
        <v>0</v>
      </c>
      <c r="H99" s="46">
        <v>0</v>
      </c>
      <c r="I99" s="24">
        <v>0</v>
      </c>
      <c r="J99" s="46">
        <v>0</v>
      </c>
      <c r="K99" s="24">
        <v>0</v>
      </c>
      <c r="L99" s="47">
        <f t="shared" si="5"/>
        <v>0</v>
      </c>
    </row>
    <row r="100" spans="1:12" ht="15.75" x14ac:dyDescent="0.25">
      <c r="A100" s="7">
        <v>12</v>
      </c>
      <c r="B100" s="17" t="s">
        <v>24</v>
      </c>
      <c r="C100" s="9">
        <v>24</v>
      </c>
      <c r="D100" s="45">
        <v>0</v>
      </c>
      <c r="E100" s="24">
        <v>0</v>
      </c>
      <c r="F100" s="46">
        <v>0</v>
      </c>
      <c r="G100" s="24">
        <v>0</v>
      </c>
      <c r="H100" s="46">
        <v>0</v>
      </c>
      <c r="I100" s="24">
        <v>0</v>
      </c>
      <c r="J100" s="46">
        <v>0</v>
      </c>
      <c r="K100" s="24">
        <v>0</v>
      </c>
      <c r="L100" s="47">
        <f t="shared" si="5"/>
        <v>0</v>
      </c>
    </row>
    <row r="101" spans="1:12" ht="15.75" x14ac:dyDescent="0.25">
      <c r="A101" s="7">
        <v>13</v>
      </c>
      <c r="B101" s="17" t="s">
        <v>25</v>
      </c>
      <c r="C101" s="9">
        <v>24</v>
      </c>
      <c r="D101" s="45">
        <v>0</v>
      </c>
      <c r="E101" s="24">
        <v>0</v>
      </c>
      <c r="F101" s="46">
        <v>0</v>
      </c>
      <c r="G101" s="24">
        <v>0</v>
      </c>
      <c r="H101" s="46">
        <v>0</v>
      </c>
      <c r="I101" s="24">
        <v>0</v>
      </c>
      <c r="J101" s="46">
        <v>0</v>
      </c>
      <c r="K101" s="24">
        <v>0</v>
      </c>
      <c r="L101" s="47">
        <f t="shared" si="5"/>
        <v>0</v>
      </c>
    </row>
    <row r="102" spans="1:12" ht="15.75" x14ac:dyDescent="0.25">
      <c r="A102" s="7">
        <v>14</v>
      </c>
      <c r="B102" s="17" t="s">
        <v>26</v>
      </c>
      <c r="C102" s="9">
        <v>24</v>
      </c>
      <c r="D102" s="45">
        <v>0</v>
      </c>
      <c r="E102" s="24">
        <v>0</v>
      </c>
      <c r="F102" s="46">
        <v>2</v>
      </c>
      <c r="G102" s="24">
        <v>0</v>
      </c>
      <c r="H102" s="46">
        <v>0</v>
      </c>
      <c r="I102" s="24">
        <v>0</v>
      </c>
      <c r="J102" s="46">
        <v>0</v>
      </c>
      <c r="K102" s="24">
        <v>0</v>
      </c>
      <c r="L102" s="47">
        <f t="shared" si="5"/>
        <v>2</v>
      </c>
    </row>
    <row r="103" spans="1:12" ht="15.75" x14ac:dyDescent="0.25">
      <c r="A103" s="7">
        <v>15</v>
      </c>
      <c r="B103" s="17" t="s">
        <v>27</v>
      </c>
      <c r="C103" s="9">
        <v>24</v>
      </c>
      <c r="D103" s="45">
        <v>0</v>
      </c>
      <c r="E103" s="24">
        <v>0</v>
      </c>
      <c r="F103" s="46">
        <v>0</v>
      </c>
      <c r="G103" s="24">
        <v>0</v>
      </c>
      <c r="H103" s="46">
        <v>0</v>
      </c>
      <c r="I103" s="24">
        <v>0</v>
      </c>
      <c r="J103" s="46">
        <v>0</v>
      </c>
      <c r="K103" s="24">
        <v>0</v>
      </c>
      <c r="L103" s="47">
        <f t="shared" si="5"/>
        <v>0</v>
      </c>
    </row>
    <row r="104" spans="1:12" ht="15.75" x14ac:dyDescent="0.25">
      <c r="A104" s="7">
        <v>16</v>
      </c>
      <c r="B104" s="17" t="s">
        <v>28</v>
      </c>
      <c r="C104" s="9">
        <v>24</v>
      </c>
      <c r="D104" s="45">
        <v>0</v>
      </c>
      <c r="E104" s="24">
        <v>0</v>
      </c>
      <c r="F104" s="46">
        <v>0</v>
      </c>
      <c r="G104" s="24">
        <v>0</v>
      </c>
      <c r="H104" s="46">
        <v>0</v>
      </c>
      <c r="I104" s="24">
        <v>0</v>
      </c>
      <c r="J104" s="46">
        <v>0</v>
      </c>
      <c r="K104" s="24">
        <v>0</v>
      </c>
      <c r="L104" s="47">
        <f t="shared" si="5"/>
        <v>0</v>
      </c>
    </row>
    <row r="105" spans="1:12" ht="15.75" x14ac:dyDescent="0.25">
      <c r="A105" s="7">
        <v>17</v>
      </c>
      <c r="B105" s="17" t="s">
        <v>29</v>
      </c>
      <c r="C105" s="9">
        <v>24</v>
      </c>
      <c r="D105" s="45">
        <v>0</v>
      </c>
      <c r="E105" s="24">
        <v>0</v>
      </c>
      <c r="F105" s="46">
        <v>0</v>
      </c>
      <c r="G105" s="24">
        <v>0</v>
      </c>
      <c r="H105" s="46">
        <v>0</v>
      </c>
      <c r="I105" s="24">
        <v>0</v>
      </c>
      <c r="J105" s="46">
        <v>0</v>
      </c>
      <c r="K105" s="24">
        <v>0</v>
      </c>
      <c r="L105" s="47">
        <f t="shared" si="5"/>
        <v>0</v>
      </c>
    </row>
    <row r="106" spans="1:12" ht="15.75" x14ac:dyDescent="0.25">
      <c r="A106" s="7">
        <v>18</v>
      </c>
      <c r="B106" s="17" t="s">
        <v>30</v>
      </c>
      <c r="C106" s="9">
        <v>24</v>
      </c>
      <c r="D106" s="45">
        <v>0</v>
      </c>
      <c r="E106" s="24">
        <v>0</v>
      </c>
      <c r="F106" s="46">
        <v>0</v>
      </c>
      <c r="G106" s="24">
        <v>0</v>
      </c>
      <c r="H106" s="46">
        <v>0</v>
      </c>
      <c r="I106" s="24">
        <v>0</v>
      </c>
      <c r="J106" s="46">
        <v>0</v>
      </c>
      <c r="K106" s="24">
        <v>0</v>
      </c>
      <c r="L106" s="47">
        <f t="shared" si="5"/>
        <v>0</v>
      </c>
    </row>
    <row r="107" spans="1:12" ht="15.75" x14ac:dyDescent="0.25">
      <c r="A107" s="7">
        <v>19</v>
      </c>
      <c r="B107" s="17" t="s">
        <v>31</v>
      </c>
      <c r="C107" s="9">
        <v>24</v>
      </c>
      <c r="D107" s="45">
        <v>0</v>
      </c>
      <c r="E107" s="24">
        <v>0</v>
      </c>
      <c r="F107" s="46">
        <v>0</v>
      </c>
      <c r="G107" s="24">
        <v>0</v>
      </c>
      <c r="H107" s="46">
        <v>0</v>
      </c>
      <c r="I107" s="24">
        <v>0</v>
      </c>
      <c r="J107" s="46">
        <v>0</v>
      </c>
      <c r="K107" s="24">
        <v>0</v>
      </c>
      <c r="L107" s="47">
        <f t="shared" si="5"/>
        <v>0</v>
      </c>
    </row>
    <row r="108" spans="1:12" ht="15.75" x14ac:dyDescent="0.25">
      <c r="A108" s="7">
        <v>20</v>
      </c>
      <c r="B108" s="17" t="s">
        <v>32</v>
      </c>
      <c r="C108" s="9">
        <v>24</v>
      </c>
      <c r="D108" s="45">
        <v>0</v>
      </c>
      <c r="E108" s="24">
        <v>0</v>
      </c>
      <c r="F108" s="46">
        <v>0</v>
      </c>
      <c r="G108" s="24">
        <v>0</v>
      </c>
      <c r="H108" s="46">
        <v>0</v>
      </c>
      <c r="I108" s="24">
        <v>0</v>
      </c>
      <c r="J108" s="46">
        <v>0</v>
      </c>
      <c r="K108" s="24">
        <v>0</v>
      </c>
      <c r="L108" s="47">
        <f t="shared" si="5"/>
        <v>0</v>
      </c>
    </row>
    <row r="109" spans="1:12" ht="15.75" x14ac:dyDescent="0.25">
      <c r="A109" s="7">
        <v>21</v>
      </c>
      <c r="B109" s="17" t="s">
        <v>33</v>
      </c>
      <c r="C109" s="9">
        <v>24</v>
      </c>
      <c r="D109" s="45">
        <v>0</v>
      </c>
      <c r="E109" s="24">
        <v>0</v>
      </c>
      <c r="F109" s="46">
        <v>0</v>
      </c>
      <c r="G109" s="24">
        <v>0</v>
      </c>
      <c r="H109" s="46">
        <v>0</v>
      </c>
      <c r="I109" s="24">
        <v>0</v>
      </c>
      <c r="J109" s="46">
        <v>0</v>
      </c>
      <c r="K109" s="24">
        <v>0</v>
      </c>
      <c r="L109" s="47">
        <f t="shared" si="5"/>
        <v>0</v>
      </c>
    </row>
    <row r="110" spans="1:12" ht="15.75" x14ac:dyDescent="0.25">
      <c r="A110" s="7">
        <v>22</v>
      </c>
      <c r="B110" s="17" t="s">
        <v>34</v>
      </c>
      <c r="C110" s="9">
        <v>24</v>
      </c>
      <c r="D110" s="45">
        <v>0</v>
      </c>
      <c r="E110" s="24">
        <v>0</v>
      </c>
      <c r="F110" s="46">
        <v>0</v>
      </c>
      <c r="G110" s="24">
        <v>0</v>
      </c>
      <c r="H110" s="46">
        <v>0</v>
      </c>
      <c r="I110" s="24">
        <v>0</v>
      </c>
      <c r="J110" s="46">
        <v>0</v>
      </c>
      <c r="K110" s="24">
        <v>0</v>
      </c>
      <c r="L110" s="47">
        <f t="shared" si="5"/>
        <v>0</v>
      </c>
    </row>
    <row r="111" spans="1:12" ht="15.75" x14ac:dyDescent="0.25">
      <c r="A111" s="7">
        <v>23</v>
      </c>
      <c r="B111" s="8" t="s">
        <v>35</v>
      </c>
      <c r="C111" s="9">
        <v>24</v>
      </c>
      <c r="D111" s="45">
        <v>0</v>
      </c>
      <c r="E111" s="24">
        <v>0</v>
      </c>
      <c r="F111" s="46">
        <v>0</v>
      </c>
      <c r="G111" s="24">
        <v>0</v>
      </c>
      <c r="H111" s="46">
        <v>0</v>
      </c>
      <c r="I111" s="24">
        <v>0</v>
      </c>
      <c r="J111" s="46">
        <v>0</v>
      </c>
      <c r="K111" s="24">
        <v>0</v>
      </c>
      <c r="L111" s="47">
        <f t="shared" si="5"/>
        <v>0</v>
      </c>
    </row>
    <row r="112" spans="1:12" ht="15.75" x14ac:dyDescent="0.25">
      <c r="A112" s="7">
        <v>24</v>
      </c>
      <c r="B112" s="8" t="s">
        <v>36</v>
      </c>
      <c r="C112" s="9">
        <v>24</v>
      </c>
      <c r="D112" s="45">
        <v>0</v>
      </c>
      <c r="E112" s="24">
        <v>0</v>
      </c>
      <c r="F112" s="46">
        <v>0</v>
      </c>
      <c r="G112" s="24">
        <v>0</v>
      </c>
      <c r="H112" s="46">
        <v>0</v>
      </c>
      <c r="I112" s="24">
        <v>0</v>
      </c>
      <c r="J112" s="46">
        <v>0</v>
      </c>
      <c r="K112" s="24">
        <v>0</v>
      </c>
      <c r="L112" s="47">
        <f t="shared" si="5"/>
        <v>0</v>
      </c>
    </row>
    <row r="113" spans="1:12" ht="15.75" x14ac:dyDescent="0.25">
      <c r="A113" s="7">
        <v>25</v>
      </c>
      <c r="B113" s="18" t="s">
        <v>37</v>
      </c>
      <c r="C113" s="19">
        <v>24</v>
      </c>
      <c r="D113" s="45">
        <v>0</v>
      </c>
      <c r="E113" s="24">
        <v>0</v>
      </c>
      <c r="F113" s="46">
        <v>0</v>
      </c>
      <c r="G113" s="24">
        <v>0</v>
      </c>
      <c r="H113" s="46">
        <v>0</v>
      </c>
      <c r="I113" s="24">
        <v>0</v>
      </c>
      <c r="J113" s="46">
        <v>0</v>
      </c>
      <c r="K113" s="24">
        <v>0</v>
      </c>
      <c r="L113" s="47">
        <f t="shared" si="5"/>
        <v>0</v>
      </c>
    </row>
    <row r="114" spans="1:12" ht="15.75" x14ac:dyDescent="0.25">
      <c r="A114" s="7">
        <v>26</v>
      </c>
      <c r="B114" s="8" t="s">
        <v>38</v>
      </c>
      <c r="C114" s="22">
        <v>24</v>
      </c>
      <c r="D114" s="45">
        <v>0</v>
      </c>
      <c r="E114" s="24">
        <v>0</v>
      </c>
      <c r="F114" s="46">
        <v>0</v>
      </c>
      <c r="G114" s="24">
        <v>0</v>
      </c>
      <c r="H114" s="46">
        <v>0</v>
      </c>
      <c r="I114" s="24">
        <v>0</v>
      </c>
      <c r="J114" s="46">
        <v>0</v>
      </c>
      <c r="K114" s="24">
        <v>0</v>
      </c>
      <c r="L114" s="47">
        <f t="shared" si="5"/>
        <v>0</v>
      </c>
    </row>
    <row r="115" spans="1:12" ht="15.75" x14ac:dyDescent="0.25">
      <c r="A115" s="7">
        <v>27</v>
      </c>
      <c r="B115" s="18" t="s">
        <v>39</v>
      </c>
      <c r="C115" s="22">
        <v>24</v>
      </c>
      <c r="D115" s="45">
        <v>0</v>
      </c>
      <c r="E115" s="24">
        <v>0</v>
      </c>
      <c r="F115" s="46">
        <v>0</v>
      </c>
      <c r="G115" s="24">
        <v>0</v>
      </c>
      <c r="H115" s="46">
        <v>0</v>
      </c>
      <c r="I115" s="24">
        <v>0</v>
      </c>
      <c r="J115" s="46">
        <v>0</v>
      </c>
      <c r="K115" s="24">
        <v>0</v>
      </c>
      <c r="L115" s="47">
        <f t="shared" si="5"/>
        <v>0</v>
      </c>
    </row>
    <row r="116" spans="1:12" ht="15.75" x14ac:dyDescent="0.25">
      <c r="A116" s="7">
        <v>28</v>
      </c>
      <c r="B116" s="18" t="s">
        <v>40</v>
      </c>
      <c r="C116" s="22">
        <v>24</v>
      </c>
      <c r="D116" s="45">
        <v>0</v>
      </c>
      <c r="E116" s="24">
        <v>0</v>
      </c>
      <c r="F116" s="46">
        <v>0</v>
      </c>
      <c r="G116" s="24">
        <v>0</v>
      </c>
      <c r="H116" s="46">
        <v>0</v>
      </c>
      <c r="I116" s="24">
        <v>0</v>
      </c>
      <c r="J116" s="46">
        <v>0</v>
      </c>
      <c r="K116" s="24">
        <v>0</v>
      </c>
      <c r="L116" s="47">
        <f t="shared" si="5"/>
        <v>0</v>
      </c>
    </row>
    <row r="117" spans="1:12" ht="16.5" thickBot="1" x14ac:dyDescent="0.3">
      <c r="A117" s="7">
        <v>29</v>
      </c>
      <c r="B117" s="18" t="s">
        <v>41</v>
      </c>
      <c r="C117" s="22">
        <v>24</v>
      </c>
      <c r="D117" s="45">
        <v>0</v>
      </c>
      <c r="E117" s="24">
        <v>0</v>
      </c>
      <c r="F117" s="46">
        <v>0</v>
      </c>
      <c r="G117" s="24">
        <v>0</v>
      </c>
      <c r="H117" s="46">
        <v>0</v>
      </c>
      <c r="I117" s="24">
        <v>0</v>
      </c>
      <c r="J117" s="46">
        <v>0</v>
      </c>
      <c r="K117" s="24">
        <v>0</v>
      </c>
      <c r="L117" s="47">
        <f t="shared" si="5"/>
        <v>0</v>
      </c>
    </row>
    <row r="118" spans="1:12" ht="16.5" thickBot="1" x14ac:dyDescent="0.3">
      <c r="A118" s="225" t="s">
        <v>42</v>
      </c>
      <c r="B118" s="226"/>
      <c r="C118" s="48">
        <v>24</v>
      </c>
      <c r="D118" s="49">
        <f t="shared" ref="D118:K118" si="6">SUM(D89:D117)</f>
        <v>2</v>
      </c>
      <c r="E118" s="30">
        <f t="shared" si="6"/>
        <v>0</v>
      </c>
      <c r="F118" s="50">
        <f t="shared" si="6"/>
        <v>5</v>
      </c>
      <c r="G118" s="30">
        <f t="shared" si="6"/>
        <v>0</v>
      </c>
      <c r="H118" s="50">
        <f t="shared" si="6"/>
        <v>0</v>
      </c>
      <c r="I118" s="30">
        <f t="shared" si="6"/>
        <v>0</v>
      </c>
      <c r="J118" s="50">
        <f t="shared" si="6"/>
        <v>0</v>
      </c>
      <c r="K118" s="30">
        <f t="shared" si="6"/>
        <v>0</v>
      </c>
      <c r="L118" s="118">
        <f>SUM(D118:K118)</f>
        <v>7</v>
      </c>
    </row>
    <row r="119" spans="1:12" ht="15.75" x14ac:dyDescent="0.25">
      <c r="A119" s="232" t="s">
        <v>43</v>
      </c>
      <c r="B119" s="232"/>
      <c r="C119" s="32">
        <v>24</v>
      </c>
      <c r="D119" s="52">
        <f>D89+D90+D91+D92+D93+D94+D95+D96+D97+D98+D99+D100+D101+D102+D103+D104+D105+D106+D107+D108+D109+D110+D111+D112+D113</f>
        <v>2</v>
      </c>
      <c r="E119" s="33">
        <f>E89+E90+E91+E92+E93+E94+E95+E96+E97+E98+E99+E100+E101+E102+E103+E104+E105+E106+E107+E108+E109+E110+E111+E112+E113</f>
        <v>0</v>
      </c>
      <c r="F119" s="32">
        <f>F89+F90+F91+F92+F93+F94+F95+F96+F97+F98+F99+F100+F101+F102+F103+F104+F105+F106+F107+F108+F109+F110+F111+F112+F113</f>
        <v>5</v>
      </c>
      <c r="G119" s="33">
        <f>G89+G90+G91+G92+G93+G94+G95+G96+G97+G98+G99+G100+G101+G102+G103+G104+G105+G106+G107+G108+G109+G110+G111+G112+G113</f>
        <v>0</v>
      </c>
      <c r="H119" s="32">
        <f>H89+H90+H91+H92+H93+H94+H95+H96+H97+H98+H99+H100+H101+H102+H103+H104+H105+H106+H107+H108+H109+H110+H111+H112+H113</f>
        <v>0</v>
      </c>
      <c r="I119" s="33">
        <f>I89+I90+I91+I92+I93+I94+I95+I96+I97+I98+I99+I100+I101+I102+I103+I104+I105+I106+I107+I108+I109+I110+I111+I113</f>
        <v>0</v>
      </c>
      <c r="J119" s="32">
        <f>J89+J90+J91+J92+J93+J94+J95+J96+J97+J98+J99+J100+J101+J102+J103+J104+J105+J106+J107+J108+J109+J110+J111+J112+J113</f>
        <v>0</v>
      </c>
      <c r="K119" s="33">
        <f>K89+K90+K91+K92+K93+K94+K95+K96+K97+K98+K99+K100+K101+K102+K103+K104+K105+K106+K107+K108+K109+K110+K111+K113</f>
        <v>0</v>
      </c>
      <c r="L119" s="118">
        <f>D119+F119+H119+E119+G119+I119+J119+K119</f>
        <v>7</v>
      </c>
    </row>
    <row r="121" spans="1:12" ht="15.75" x14ac:dyDescent="0.25">
      <c r="B121" s="134" t="s">
        <v>72</v>
      </c>
      <c r="C121" s="152"/>
      <c r="D121" s="133"/>
      <c r="E121" s="133"/>
      <c r="F121" s="133"/>
      <c r="G121" s="133"/>
      <c r="H121" s="133"/>
      <c r="I121" s="133"/>
      <c r="J121" s="133"/>
      <c r="K121" s="133"/>
      <c r="L121" s="133"/>
    </row>
    <row r="122" spans="1:12" ht="15.75" thickBot="1" x14ac:dyDescent="0.3">
      <c r="A122" s="211" t="s">
        <v>47</v>
      </c>
      <c r="B122" s="211"/>
    </row>
    <row r="123" spans="1:12" ht="12.75" customHeight="1" x14ac:dyDescent="0.25">
      <c r="A123" s="212" t="s">
        <v>2</v>
      </c>
      <c r="B123" s="212" t="s">
        <v>3</v>
      </c>
      <c r="C123" s="212" t="s">
        <v>4</v>
      </c>
      <c r="D123" s="215" t="s">
        <v>5</v>
      </c>
      <c r="E123" s="216"/>
      <c r="F123" s="216"/>
      <c r="G123" s="216"/>
      <c r="H123" s="216"/>
      <c r="I123" s="216"/>
      <c r="J123" s="216"/>
      <c r="K123" s="217"/>
      <c r="L123" s="218" t="s">
        <v>6</v>
      </c>
    </row>
    <row r="124" spans="1:12" ht="21.75" customHeight="1" x14ac:dyDescent="0.25">
      <c r="A124" s="213"/>
      <c r="B124" s="213"/>
      <c r="C124" s="213"/>
      <c r="D124" s="221" t="s">
        <v>7</v>
      </c>
      <c r="E124" s="222"/>
      <c r="F124" s="222" t="s">
        <v>8</v>
      </c>
      <c r="G124" s="222"/>
      <c r="H124" s="222" t="s">
        <v>9</v>
      </c>
      <c r="I124" s="222"/>
      <c r="J124" s="222" t="s">
        <v>10</v>
      </c>
      <c r="K124" s="222"/>
      <c r="L124" s="219"/>
    </row>
    <row r="125" spans="1:12" ht="13.5" customHeight="1" thickBot="1" x14ac:dyDescent="0.3">
      <c r="A125" s="213"/>
      <c r="B125" s="213"/>
      <c r="C125" s="213"/>
      <c r="D125" s="223">
        <v>1</v>
      </c>
      <c r="E125" s="224"/>
      <c r="F125" s="224">
        <v>2</v>
      </c>
      <c r="G125" s="224"/>
      <c r="H125" s="224">
        <v>3</v>
      </c>
      <c r="I125" s="224"/>
      <c r="J125" s="224">
        <v>4</v>
      </c>
      <c r="K125" s="224"/>
      <c r="L125" s="220"/>
    </row>
    <row r="126" spans="1:12" ht="15.75" thickBot="1" x14ac:dyDescent="0.3">
      <c r="A126" s="214"/>
      <c r="B126" s="214"/>
      <c r="C126" s="214"/>
      <c r="D126" s="4" t="s">
        <v>11</v>
      </c>
      <c r="E126" s="5" t="s">
        <v>12</v>
      </c>
      <c r="F126" s="5" t="s">
        <v>11</v>
      </c>
      <c r="G126" s="5" t="s">
        <v>12</v>
      </c>
      <c r="H126" s="5" t="s">
        <v>11</v>
      </c>
      <c r="I126" s="5" t="s">
        <v>12</v>
      </c>
      <c r="J126" s="5" t="s">
        <v>11</v>
      </c>
      <c r="K126" s="5" t="s">
        <v>12</v>
      </c>
      <c r="L126" s="6"/>
    </row>
    <row r="127" spans="1:12" ht="15.75" x14ac:dyDescent="0.25">
      <c r="A127" s="7">
        <v>1</v>
      </c>
      <c r="B127" s="8" t="s">
        <v>13</v>
      </c>
      <c r="C127" s="9">
        <v>24</v>
      </c>
      <c r="D127" s="45">
        <v>0</v>
      </c>
      <c r="E127" s="21">
        <v>0</v>
      </c>
      <c r="F127" s="46">
        <v>0</v>
      </c>
      <c r="G127" s="21">
        <v>0</v>
      </c>
      <c r="H127" s="46">
        <v>0</v>
      </c>
      <c r="I127" s="21">
        <v>0</v>
      </c>
      <c r="J127" s="46">
        <v>0</v>
      </c>
      <c r="K127" s="21">
        <v>0</v>
      </c>
      <c r="L127" s="47">
        <f>SUM(D127:K127)</f>
        <v>0</v>
      </c>
    </row>
    <row r="128" spans="1:12" ht="15.75" x14ac:dyDescent="0.25">
      <c r="A128" s="7">
        <v>2</v>
      </c>
      <c r="B128" s="8" t="s">
        <v>14</v>
      </c>
      <c r="C128" s="9">
        <v>24</v>
      </c>
      <c r="D128" s="45">
        <v>0</v>
      </c>
      <c r="E128" s="21">
        <v>0</v>
      </c>
      <c r="F128" s="46">
        <v>0</v>
      </c>
      <c r="G128" s="21">
        <v>0</v>
      </c>
      <c r="H128" s="46">
        <v>0</v>
      </c>
      <c r="I128" s="21">
        <v>0</v>
      </c>
      <c r="J128" s="46">
        <v>0</v>
      </c>
      <c r="K128" s="21">
        <v>0</v>
      </c>
      <c r="L128" s="47">
        <f t="shared" ref="L128:L155" si="7">SUM(D128:K128)</f>
        <v>0</v>
      </c>
    </row>
    <row r="129" spans="1:12" ht="15.75" x14ac:dyDescent="0.25">
      <c r="A129" s="7">
        <v>3</v>
      </c>
      <c r="B129" s="8" t="s">
        <v>15</v>
      </c>
      <c r="C129" s="9">
        <v>24</v>
      </c>
      <c r="D129" s="45">
        <v>0</v>
      </c>
      <c r="E129" s="21">
        <v>0</v>
      </c>
      <c r="F129" s="46">
        <v>0</v>
      </c>
      <c r="G129" s="21">
        <v>0</v>
      </c>
      <c r="H129" s="46">
        <v>0</v>
      </c>
      <c r="I129" s="21">
        <v>0</v>
      </c>
      <c r="J129" s="46">
        <v>0</v>
      </c>
      <c r="K129" s="21">
        <v>0</v>
      </c>
      <c r="L129" s="47">
        <f t="shared" si="7"/>
        <v>0</v>
      </c>
    </row>
    <row r="130" spans="1:12" ht="15.75" x14ac:dyDescent="0.25">
      <c r="A130" s="7">
        <v>4</v>
      </c>
      <c r="B130" s="17" t="s">
        <v>16</v>
      </c>
      <c r="C130" s="9">
        <v>24</v>
      </c>
      <c r="D130" s="45">
        <v>0</v>
      </c>
      <c r="E130" s="21">
        <v>0</v>
      </c>
      <c r="F130" s="46">
        <v>0</v>
      </c>
      <c r="G130" s="21">
        <v>0</v>
      </c>
      <c r="H130" s="46">
        <v>0</v>
      </c>
      <c r="I130" s="21">
        <v>0</v>
      </c>
      <c r="J130" s="46">
        <v>0</v>
      </c>
      <c r="K130" s="21">
        <v>0</v>
      </c>
      <c r="L130" s="47">
        <f t="shared" si="7"/>
        <v>0</v>
      </c>
    </row>
    <row r="131" spans="1:12" ht="15.75" x14ac:dyDescent="0.25">
      <c r="A131" s="7">
        <v>5</v>
      </c>
      <c r="B131" s="8" t="s">
        <v>17</v>
      </c>
      <c r="C131" s="9">
        <v>24</v>
      </c>
      <c r="D131" s="45">
        <v>0</v>
      </c>
      <c r="E131" s="21">
        <v>0</v>
      </c>
      <c r="F131" s="46">
        <v>0</v>
      </c>
      <c r="G131" s="21">
        <v>0</v>
      </c>
      <c r="H131" s="46">
        <v>0</v>
      </c>
      <c r="I131" s="21">
        <v>0</v>
      </c>
      <c r="J131" s="46">
        <v>0</v>
      </c>
      <c r="K131" s="21">
        <v>0</v>
      </c>
      <c r="L131" s="47">
        <f t="shared" si="7"/>
        <v>0</v>
      </c>
    </row>
    <row r="132" spans="1:12" ht="15.75" x14ac:dyDescent="0.25">
      <c r="A132" s="7">
        <v>6</v>
      </c>
      <c r="B132" s="8" t="s">
        <v>18</v>
      </c>
      <c r="C132" s="9">
        <v>24</v>
      </c>
      <c r="D132" s="45">
        <v>0</v>
      </c>
      <c r="E132" s="21">
        <v>0</v>
      </c>
      <c r="F132" s="46">
        <v>0</v>
      </c>
      <c r="G132" s="21">
        <v>0</v>
      </c>
      <c r="H132" s="46">
        <v>0</v>
      </c>
      <c r="I132" s="21">
        <v>0</v>
      </c>
      <c r="J132" s="46">
        <v>0</v>
      </c>
      <c r="K132" s="21">
        <v>0</v>
      </c>
      <c r="L132" s="47">
        <f t="shared" si="7"/>
        <v>0</v>
      </c>
    </row>
    <row r="133" spans="1:12" ht="15.75" x14ac:dyDescent="0.25">
      <c r="A133" s="7">
        <v>7</v>
      </c>
      <c r="B133" s="8" t="s">
        <v>19</v>
      </c>
      <c r="C133" s="9">
        <v>24</v>
      </c>
      <c r="D133" s="45">
        <v>0</v>
      </c>
      <c r="E133" s="21">
        <v>0</v>
      </c>
      <c r="F133" s="46">
        <v>0</v>
      </c>
      <c r="G133" s="21">
        <v>0</v>
      </c>
      <c r="H133" s="46">
        <v>0</v>
      </c>
      <c r="I133" s="21">
        <v>0</v>
      </c>
      <c r="J133" s="46">
        <v>0</v>
      </c>
      <c r="K133" s="21">
        <v>0</v>
      </c>
      <c r="L133" s="47">
        <f t="shared" si="7"/>
        <v>0</v>
      </c>
    </row>
    <row r="134" spans="1:12" ht="15.75" x14ac:dyDescent="0.25">
      <c r="A134" s="7">
        <v>8</v>
      </c>
      <c r="B134" s="8" t="s">
        <v>20</v>
      </c>
      <c r="C134" s="9">
        <v>24</v>
      </c>
      <c r="D134" s="45">
        <v>0</v>
      </c>
      <c r="E134" s="21">
        <v>0</v>
      </c>
      <c r="F134" s="46">
        <v>0</v>
      </c>
      <c r="G134" s="21">
        <v>0</v>
      </c>
      <c r="H134" s="46">
        <v>0</v>
      </c>
      <c r="I134" s="21">
        <v>0</v>
      </c>
      <c r="J134" s="46">
        <v>0</v>
      </c>
      <c r="K134" s="21">
        <v>0</v>
      </c>
      <c r="L134" s="47">
        <f t="shared" si="7"/>
        <v>0</v>
      </c>
    </row>
    <row r="135" spans="1:12" ht="15.75" x14ac:dyDescent="0.25">
      <c r="A135" s="7">
        <v>9</v>
      </c>
      <c r="B135" s="8" t="s">
        <v>21</v>
      </c>
      <c r="C135" s="9">
        <v>24</v>
      </c>
      <c r="D135" s="45">
        <v>0</v>
      </c>
      <c r="E135" s="21">
        <v>0</v>
      </c>
      <c r="F135" s="46">
        <v>0</v>
      </c>
      <c r="G135" s="21">
        <v>0</v>
      </c>
      <c r="H135" s="46">
        <v>0</v>
      </c>
      <c r="I135" s="21">
        <v>0</v>
      </c>
      <c r="J135" s="46">
        <v>0</v>
      </c>
      <c r="K135" s="21">
        <v>0</v>
      </c>
      <c r="L135" s="47">
        <f t="shared" si="7"/>
        <v>0</v>
      </c>
    </row>
    <row r="136" spans="1:12" ht="15.75" x14ac:dyDescent="0.25">
      <c r="A136" s="7">
        <v>10</v>
      </c>
      <c r="B136" s="8" t="s">
        <v>22</v>
      </c>
      <c r="C136" s="9">
        <v>24</v>
      </c>
      <c r="D136" s="45">
        <v>0</v>
      </c>
      <c r="E136" s="21">
        <v>0</v>
      </c>
      <c r="F136" s="46">
        <v>0</v>
      </c>
      <c r="G136" s="21">
        <v>0</v>
      </c>
      <c r="H136" s="46">
        <v>0</v>
      </c>
      <c r="I136" s="21">
        <v>0</v>
      </c>
      <c r="J136" s="46">
        <v>0</v>
      </c>
      <c r="K136" s="21">
        <v>0</v>
      </c>
      <c r="L136" s="47">
        <f t="shared" si="7"/>
        <v>0</v>
      </c>
    </row>
    <row r="137" spans="1:12" ht="15.75" x14ac:dyDescent="0.25">
      <c r="A137" s="7">
        <v>11</v>
      </c>
      <c r="B137" s="8" t="s">
        <v>23</v>
      </c>
      <c r="C137" s="9">
        <v>24</v>
      </c>
      <c r="D137" s="45">
        <v>0</v>
      </c>
      <c r="E137" s="21">
        <v>0</v>
      </c>
      <c r="F137" s="46">
        <v>0</v>
      </c>
      <c r="G137" s="21">
        <v>0</v>
      </c>
      <c r="H137" s="46">
        <v>0</v>
      </c>
      <c r="I137" s="21">
        <v>0</v>
      </c>
      <c r="J137" s="46">
        <v>0</v>
      </c>
      <c r="K137" s="21">
        <v>0</v>
      </c>
      <c r="L137" s="47">
        <f t="shared" si="7"/>
        <v>0</v>
      </c>
    </row>
    <row r="138" spans="1:12" ht="15.75" x14ac:dyDescent="0.25">
      <c r="A138" s="7">
        <v>12</v>
      </c>
      <c r="B138" s="8" t="s">
        <v>24</v>
      </c>
      <c r="C138" s="9">
        <v>24</v>
      </c>
      <c r="D138" s="45">
        <v>0</v>
      </c>
      <c r="E138" s="21">
        <v>0</v>
      </c>
      <c r="F138" s="46">
        <v>0</v>
      </c>
      <c r="G138" s="21">
        <v>0</v>
      </c>
      <c r="H138" s="46">
        <v>0</v>
      </c>
      <c r="I138" s="21">
        <v>0</v>
      </c>
      <c r="J138" s="46">
        <v>0</v>
      </c>
      <c r="K138" s="21">
        <v>0</v>
      </c>
      <c r="L138" s="47">
        <f t="shared" si="7"/>
        <v>0</v>
      </c>
    </row>
    <row r="139" spans="1:12" ht="15.75" x14ac:dyDescent="0.25">
      <c r="A139" s="7">
        <v>13</v>
      </c>
      <c r="B139" s="8" t="s">
        <v>25</v>
      </c>
      <c r="C139" s="9">
        <v>24</v>
      </c>
      <c r="D139" s="45">
        <v>0</v>
      </c>
      <c r="E139" s="21">
        <v>0</v>
      </c>
      <c r="F139" s="46">
        <v>0</v>
      </c>
      <c r="G139" s="21">
        <v>0</v>
      </c>
      <c r="H139" s="46">
        <v>0</v>
      </c>
      <c r="I139" s="21">
        <v>0</v>
      </c>
      <c r="J139" s="46">
        <v>0</v>
      </c>
      <c r="K139" s="21">
        <v>0</v>
      </c>
      <c r="L139" s="47">
        <f t="shared" si="7"/>
        <v>0</v>
      </c>
    </row>
    <row r="140" spans="1:12" ht="15.75" x14ac:dyDescent="0.25">
      <c r="A140" s="7">
        <v>14</v>
      </c>
      <c r="B140" s="8" t="s">
        <v>26</v>
      </c>
      <c r="C140" s="9">
        <v>24</v>
      </c>
      <c r="D140" s="45">
        <v>0</v>
      </c>
      <c r="E140" s="21">
        <v>0</v>
      </c>
      <c r="F140" s="46">
        <v>0</v>
      </c>
      <c r="G140" s="21">
        <v>0</v>
      </c>
      <c r="H140" s="46">
        <v>0</v>
      </c>
      <c r="I140" s="21">
        <v>0</v>
      </c>
      <c r="J140" s="46">
        <v>0</v>
      </c>
      <c r="K140" s="21">
        <v>0</v>
      </c>
      <c r="L140" s="47">
        <f t="shared" si="7"/>
        <v>0</v>
      </c>
    </row>
    <row r="141" spans="1:12" ht="15.75" x14ac:dyDescent="0.25">
      <c r="A141" s="7">
        <v>15</v>
      </c>
      <c r="B141" s="8" t="s">
        <v>27</v>
      </c>
      <c r="C141" s="9">
        <v>24</v>
      </c>
      <c r="D141" s="45">
        <v>0</v>
      </c>
      <c r="E141" s="21">
        <v>0</v>
      </c>
      <c r="F141" s="46">
        <v>0</v>
      </c>
      <c r="G141" s="21">
        <v>0</v>
      </c>
      <c r="H141" s="46">
        <v>0</v>
      </c>
      <c r="I141" s="21">
        <v>0</v>
      </c>
      <c r="J141" s="46">
        <v>0</v>
      </c>
      <c r="K141" s="21">
        <v>0</v>
      </c>
      <c r="L141" s="47">
        <f t="shared" si="7"/>
        <v>0</v>
      </c>
    </row>
    <row r="142" spans="1:12" ht="15.75" x14ac:dyDescent="0.25">
      <c r="A142" s="7">
        <v>16</v>
      </c>
      <c r="B142" s="8" t="s">
        <v>28</v>
      </c>
      <c r="C142" s="9">
        <v>24</v>
      </c>
      <c r="D142" s="45">
        <v>0</v>
      </c>
      <c r="E142" s="21">
        <v>0</v>
      </c>
      <c r="F142" s="46">
        <v>0</v>
      </c>
      <c r="G142" s="21">
        <v>0</v>
      </c>
      <c r="H142" s="46">
        <v>0</v>
      </c>
      <c r="I142" s="21">
        <v>0</v>
      </c>
      <c r="J142" s="46">
        <v>0</v>
      </c>
      <c r="K142" s="21">
        <v>0</v>
      </c>
      <c r="L142" s="47">
        <f>SUM(D142:K142)</f>
        <v>0</v>
      </c>
    </row>
    <row r="143" spans="1:12" ht="15.75" x14ac:dyDescent="0.25">
      <c r="A143" s="7">
        <v>17</v>
      </c>
      <c r="B143" s="8" t="s">
        <v>29</v>
      </c>
      <c r="C143" s="9">
        <v>24</v>
      </c>
      <c r="D143" s="45">
        <v>0</v>
      </c>
      <c r="E143" s="21">
        <v>0</v>
      </c>
      <c r="F143" s="46">
        <v>0</v>
      </c>
      <c r="G143" s="21">
        <v>0</v>
      </c>
      <c r="H143" s="46">
        <v>0</v>
      </c>
      <c r="I143" s="21">
        <v>0</v>
      </c>
      <c r="J143" s="46">
        <v>0</v>
      </c>
      <c r="K143" s="21">
        <v>0</v>
      </c>
      <c r="L143" s="47">
        <f t="shared" si="7"/>
        <v>0</v>
      </c>
    </row>
    <row r="144" spans="1:12" ht="15.75" x14ac:dyDescent="0.25">
      <c r="A144" s="7">
        <v>18</v>
      </c>
      <c r="B144" s="8" t="s">
        <v>30</v>
      </c>
      <c r="C144" s="9">
        <v>24</v>
      </c>
      <c r="D144" s="45">
        <v>0</v>
      </c>
      <c r="E144" s="21">
        <v>0</v>
      </c>
      <c r="F144" s="46">
        <v>0</v>
      </c>
      <c r="G144" s="21">
        <v>0</v>
      </c>
      <c r="H144" s="46">
        <v>0</v>
      </c>
      <c r="I144" s="21">
        <v>0</v>
      </c>
      <c r="J144" s="46">
        <v>0</v>
      </c>
      <c r="K144" s="21">
        <v>0</v>
      </c>
      <c r="L144" s="47">
        <f t="shared" si="7"/>
        <v>0</v>
      </c>
    </row>
    <row r="145" spans="1:12" ht="15.75" x14ac:dyDescent="0.25">
      <c r="A145" s="7">
        <v>19</v>
      </c>
      <c r="B145" s="8" t="s">
        <v>31</v>
      </c>
      <c r="C145" s="9">
        <v>24</v>
      </c>
      <c r="D145" s="45">
        <v>0</v>
      </c>
      <c r="E145" s="21">
        <v>0</v>
      </c>
      <c r="F145" s="46">
        <v>0</v>
      </c>
      <c r="G145" s="21">
        <v>0</v>
      </c>
      <c r="H145" s="46">
        <v>0</v>
      </c>
      <c r="I145" s="21">
        <v>0</v>
      </c>
      <c r="J145" s="46">
        <v>0</v>
      </c>
      <c r="K145" s="21">
        <v>0</v>
      </c>
      <c r="L145" s="47">
        <f t="shared" si="7"/>
        <v>0</v>
      </c>
    </row>
    <row r="146" spans="1:12" ht="15.75" x14ac:dyDescent="0.25">
      <c r="A146" s="7">
        <v>20</v>
      </c>
      <c r="B146" s="8" t="s">
        <v>32</v>
      </c>
      <c r="C146" s="9">
        <v>24</v>
      </c>
      <c r="D146" s="45">
        <v>0</v>
      </c>
      <c r="E146" s="21">
        <v>0</v>
      </c>
      <c r="F146" s="46">
        <v>0</v>
      </c>
      <c r="G146" s="21">
        <v>0</v>
      </c>
      <c r="H146" s="46">
        <v>0</v>
      </c>
      <c r="I146" s="21">
        <v>0</v>
      </c>
      <c r="J146" s="46">
        <v>0</v>
      </c>
      <c r="K146" s="21">
        <v>0</v>
      </c>
      <c r="L146" s="47">
        <f t="shared" si="7"/>
        <v>0</v>
      </c>
    </row>
    <row r="147" spans="1:12" ht="15.75" x14ac:dyDescent="0.25">
      <c r="A147" s="7">
        <v>21</v>
      </c>
      <c r="B147" s="8" t="s">
        <v>33</v>
      </c>
      <c r="C147" s="9">
        <v>24</v>
      </c>
      <c r="D147" s="45">
        <v>0</v>
      </c>
      <c r="E147" s="21">
        <v>0</v>
      </c>
      <c r="F147" s="46">
        <v>0</v>
      </c>
      <c r="G147" s="21">
        <v>0</v>
      </c>
      <c r="H147" s="46">
        <v>0</v>
      </c>
      <c r="I147" s="21">
        <v>0</v>
      </c>
      <c r="J147" s="46">
        <v>0</v>
      </c>
      <c r="K147" s="21">
        <v>0</v>
      </c>
      <c r="L147" s="47">
        <f t="shared" si="7"/>
        <v>0</v>
      </c>
    </row>
    <row r="148" spans="1:12" ht="15.75" x14ac:dyDescent="0.25">
      <c r="A148" s="7">
        <v>22</v>
      </c>
      <c r="B148" s="8" t="s">
        <v>34</v>
      </c>
      <c r="C148" s="9">
        <v>24</v>
      </c>
      <c r="D148" s="45">
        <v>0</v>
      </c>
      <c r="E148" s="21">
        <v>0</v>
      </c>
      <c r="F148" s="46">
        <v>0</v>
      </c>
      <c r="G148" s="21">
        <v>0</v>
      </c>
      <c r="H148" s="46">
        <v>0</v>
      </c>
      <c r="I148" s="21">
        <v>0</v>
      </c>
      <c r="J148" s="46">
        <v>0</v>
      </c>
      <c r="K148" s="21">
        <v>0</v>
      </c>
      <c r="L148" s="47">
        <f t="shared" si="7"/>
        <v>0</v>
      </c>
    </row>
    <row r="149" spans="1:12" ht="15.75" x14ac:dyDescent="0.25">
      <c r="A149" s="7">
        <v>23</v>
      </c>
      <c r="B149" s="8" t="s">
        <v>35</v>
      </c>
      <c r="C149" s="9">
        <v>24</v>
      </c>
      <c r="D149" s="45">
        <v>0</v>
      </c>
      <c r="E149" s="21">
        <v>0</v>
      </c>
      <c r="F149" s="46">
        <v>0</v>
      </c>
      <c r="G149" s="21">
        <v>0</v>
      </c>
      <c r="H149" s="46">
        <v>0</v>
      </c>
      <c r="I149" s="21">
        <v>0</v>
      </c>
      <c r="J149" s="46">
        <v>0</v>
      </c>
      <c r="K149" s="21">
        <v>0</v>
      </c>
      <c r="L149" s="47">
        <f t="shared" si="7"/>
        <v>0</v>
      </c>
    </row>
    <row r="150" spans="1:12" ht="15.75" x14ac:dyDescent="0.25">
      <c r="A150" s="7">
        <v>24</v>
      </c>
      <c r="B150" s="8" t="s">
        <v>36</v>
      </c>
      <c r="C150" s="9">
        <v>24</v>
      </c>
      <c r="D150" s="45">
        <v>0</v>
      </c>
      <c r="E150" s="21">
        <v>0</v>
      </c>
      <c r="F150" s="46">
        <v>0</v>
      </c>
      <c r="G150" s="21">
        <v>0</v>
      </c>
      <c r="H150" s="46">
        <v>0</v>
      </c>
      <c r="I150" s="21">
        <v>0</v>
      </c>
      <c r="J150" s="46">
        <v>0</v>
      </c>
      <c r="K150" s="21">
        <v>0</v>
      </c>
      <c r="L150" s="47">
        <f t="shared" si="7"/>
        <v>0</v>
      </c>
    </row>
    <row r="151" spans="1:12" ht="15.75" x14ac:dyDescent="0.25">
      <c r="A151" s="7">
        <v>25</v>
      </c>
      <c r="B151" s="18" t="s">
        <v>37</v>
      </c>
      <c r="C151" s="19">
        <v>24</v>
      </c>
      <c r="D151" s="45">
        <v>0</v>
      </c>
      <c r="E151" s="21">
        <v>0</v>
      </c>
      <c r="F151" s="46">
        <v>0</v>
      </c>
      <c r="G151" s="21">
        <v>0</v>
      </c>
      <c r="H151" s="46">
        <v>0</v>
      </c>
      <c r="I151" s="21">
        <v>0</v>
      </c>
      <c r="J151" s="46">
        <v>0</v>
      </c>
      <c r="K151" s="21">
        <v>0</v>
      </c>
      <c r="L151" s="47">
        <f t="shared" si="7"/>
        <v>0</v>
      </c>
    </row>
    <row r="152" spans="1:12" ht="15.75" x14ac:dyDescent="0.25">
      <c r="A152" s="7">
        <v>26</v>
      </c>
      <c r="B152" s="8" t="s">
        <v>38</v>
      </c>
      <c r="C152" s="22">
        <v>24</v>
      </c>
      <c r="D152" s="45">
        <v>0</v>
      </c>
      <c r="E152" s="21">
        <v>0</v>
      </c>
      <c r="F152" s="46">
        <v>0</v>
      </c>
      <c r="G152" s="21">
        <v>0</v>
      </c>
      <c r="H152" s="46">
        <v>0</v>
      </c>
      <c r="I152" s="21">
        <v>0</v>
      </c>
      <c r="J152" s="46">
        <v>0</v>
      </c>
      <c r="K152" s="21">
        <v>0</v>
      </c>
      <c r="L152" s="47">
        <f t="shared" si="7"/>
        <v>0</v>
      </c>
    </row>
    <row r="153" spans="1:12" ht="15.75" x14ac:dyDescent="0.25">
      <c r="A153" s="7">
        <v>27</v>
      </c>
      <c r="B153" s="18" t="s">
        <v>39</v>
      </c>
      <c r="C153" s="22">
        <v>24</v>
      </c>
      <c r="D153" s="45">
        <v>0</v>
      </c>
      <c r="E153" s="53">
        <v>0</v>
      </c>
      <c r="F153" s="46">
        <v>0</v>
      </c>
      <c r="G153" s="53">
        <v>0</v>
      </c>
      <c r="H153" s="46">
        <v>0</v>
      </c>
      <c r="I153" s="53">
        <v>0</v>
      </c>
      <c r="J153" s="46">
        <v>0</v>
      </c>
      <c r="K153" s="53">
        <v>0</v>
      </c>
      <c r="L153" s="47">
        <f t="shared" si="7"/>
        <v>0</v>
      </c>
    </row>
    <row r="154" spans="1:12" ht="15.75" x14ac:dyDescent="0.25">
      <c r="A154" s="7">
        <v>28</v>
      </c>
      <c r="B154" s="18" t="s">
        <v>40</v>
      </c>
      <c r="C154" s="22">
        <v>24</v>
      </c>
      <c r="D154" s="45">
        <v>0</v>
      </c>
      <c r="E154" s="53">
        <v>0</v>
      </c>
      <c r="F154" s="46">
        <v>0</v>
      </c>
      <c r="G154" s="53">
        <v>0</v>
      </c>
      <c r="H154" s="46">
        <v>0</v>
      </c>
      <c r="I154" s="53">
        <v>0</v>
      </c>
      <c r="J154" s="46">
        <v>0</v>
      </c>
      <c r="K154" s="53">
        <v>0</v>
      </c>
      <c r="L154" s="47">
        <f t="shared" si="7"/>
        <v>0</v>
      </c>
    </row>
    <row r="155" spans="1:12" ht="16.5" thickBot="1" x14ac:dyDescent="0.3">
      <c r="A155" s="7">
        <v>29</v>
      </c>
      <c r="B155" s="18" t="s">
        <v>41</v>
      </c>
      <c r="C155" s="22">
        <v>24</v>
      </c>
      <c r="D155" s="45">
        <v>0</v>
      </c>
      <c r="E155" s="53">
        <v>0</v>
      </c>
      <c r="F155" s="46">
        <v>0</v>
      </c>
      <c r="G155" s="53">
        <v>0</v>
      </c>
      <c r="H155" s="46">
        <v>0</v>
      </c>
      <c r="I155" s="53">
        <v>0</v>
      </c>
      <c r="J155" s="46">
        <v>0</v>
      </c>
      <c r="K155" s="53">
        <v>0</v>
      </c>
      <c r="L155" s="47">
        <f t="shared" si="7"/>
        <v>0</v>
      </c>
    </row>
    <row r="156" spans="1:12" ht="16.5" thickBot="1" x14ac:dyDescent="0.3">
      <c r="A156" s="225" t="s">
        <v>42</v>
      </c>
      <c r="B156" s="226"/>
      <c r="C156" s="48">
        <v>24</v>
      </c>
      <c r="D156" s="27">
        <f t="shared" ref="D156:K156" si="8">SUM(D127:D155)</f>
        <v>0</v>
      </c>
      <c r="E156" s="55">
        <f t="shared" si="8"/>
        <v>0</v>
      </c>
      <c r="F156" s="27">
        <f t="shared" si="8"/>
        <v>0</v>
      </c>
      <c r="G156" s="55">
        <f t="shared" si="8"/>
        <v>0</v>
      </c>
      <c r="H156" s="56">
        <f t="shared" si="8"/>
        <v>0</v>
      </c>
      <c r="I156" s="57">
        <f t="shared" si="8"/>
        <v>0</v>
      </c>
      <c r="J156" s="56">
        <f t="shared" si="8"/>
        <v>0</v>
      </c>
      <c r="K156" s="57">
        <f t="shared" si="8"/>
        <v>0</v>
      </c>
      <c r="L156" s="51">
        <f>D156+F156+H156+E156+G156+I156+J156+K156</f>
        <v>0</v>
      </c>
    </row>
    <row r="157" spans="1:12" ht="16.5" thickBot="1" x14ac:dyDescent="0.3">
      <c r="A157" s="227" t="s">
        <v>43</v>
      </c>
      <c r="B157" s="228"/>
      <c r="C157" s="48">
        <v>24</v>
      </c>
      <c r="D157" s="32">
        <f>D127+D128+D129+D130+D131+D132+D133+D134+D135+D136+D137+D138+D139+D140+D141+D142+D143+D144+D145+D146+D147+D148+D149+D150+D151</f>
        <v>0</v>
      </c>
      <c r="E157" s="33">
        <f>E127+E128+E129+E130+E131+E132+E133+E134+E135+E136+E137+E138+E139+E140+E141+E142+E143+E144+E145+E146+E147+E148+E149+E150+E151</f>
        <v>0</v>
      </c>
      <c r="F157" s="32">
        <f>SUM(F127:F151)</f>
        <v>0</v>
      </c>
      <c r="G157" s="33">
        <f>G127+G128+G129+G130+G131+G132+G133+G134+G135+G136+G137+G138+G139+G140+G141+G142+G143+G144+G145+G146+G147+G148+G149+G150+G151</f>
        <v>0</v>
      </c>
      <c r="H157" s="32">
        <f>H127+H128+H129+H130+H131+H132+H133+H134+H135+H136+H137+H138+H139+H140+H141+H142+H143+H144+H145+H146+H147+H148+H149+H150+H151</f>
        <v>0</v>
      </c>
      <c r="I157" s="33">
        <f>I127+I128+I129+I130+I131+I132+I133+I134+I135+I136+I137+I138+I139+I140+I141+I142+I143+I144+I145+I146+I147+I148+I149+I150+I151</f>
        <v>0</v>
      </c>
      <c r="J157" s="32">
        <f>J127+J128+J129+J130+J131+J132+J133+J134+J135+J136+J137+J138+J139+J140+J141+J142+J143+J144+J145+J146+J147+J148+J149+J150+J151</f>
        <v>0</v>
      </c>
      <c r="K157" s="33">
        <f>K127+K128+K129+K130+K131+K132+K133+K134+K135+K136+K137+K138+K139+K140+K141+K142+K143+K144+K145+K146+K147+K148+K149+K150+K151</f>
        <v>0</v>
      </c>
      <c r="L157" s="58">
        <f>D157+F157+H157+E157+G157+I157+J157+K157</f>
        <v>0</v>
      </c>
    </row>
    <row r="159" spans="1:12" ht="15.75" x14ac:dyDescent="0.25">
      <c r="D159" s="133"/>
      <c r="E159" s="133"/>
      <c r="F159" s="133"/>
      <c r="G159" s="133"/>
      <c r="H159" s="133"/>
      <c r="I159" s="133"/>
      <c r="J159" s="133"/>
      <c r="K159" s="133"/>
      <c r="L159" s="133"/>
    </row>
    <row r="160" spans="1:12" x14ac:dyDescent="0.25">
      <c r="B160" s="2" t="s">
        <v>72</v>
      </c>
      <c r="C160" s="2"/>
      <c r="D160" s="2"/>
      <c r="E160" s="2"/>
    </row>
    <row r="161" spans="1:13" ht="15.75" thickBot="1" x14ac:dyDescent="0.3">
      <c r="A161" s="233" t="s">
        <v>48</v>
      </c>
      <c r="B161" s="211"/>
    </row>
    <row r="162" spans="1:13" ht="12.75" customHeight="1" x14ac:dyDescent="0.25">
      <c r="A162" s="212" t="s">
        <v>2</v>
      </c>
      <c r="B162" s="212" t="s">
        <v>3</v>
      </c>
      <c r="C162" s="212" t="s">
        <v>4</v>
      </c>
      <c r="D162" s="215" t="s">
        <v>5</v>
      </c>
      <c r="E162" s="216"/>
      <c r="F162" s="216"/>
      <c r="G162" s="216"/>
      <c r="H162" s="216"/>
      <c r="I162" s="216"/>
      <c r="J162" s="216"/>
      <c r="K162" s="217"/>
      <c r="L162" s="218" t="s">
        <v>6</v>
      </c>
    </row>
    <row r="163" spans="1:13" ht="24" customHeight="1" x14ac:dyDescent="0.25">
      <c r="A163" s="213"/>
      <c r="B163" s="213"/>
      <c r="C163" s="213"/>
      <c r="D163" s="221" t="s">
        <v>7</v>
      </c>
      <c r="E163" s="222"/>
      <c r="F163" s="222" t="s">
        <v>8</v>
      </c>
      <c r="G163" s="222"/>
      <c r="H163" s="222" t="s">
        <v>9</v>
      </c>
      <c r="I163" s="222"/>
      <c r="J163" s="222" t="s">
        <v>10</v>
      </c>
      <c r="K163" s="222"/>
      <c r="L163" s="219"/>
    </row>
    <row r="164" spans="1:13" ht="13.5" customHeight="1" thickBot="1" x14ac:dyDescent="0.3">
      <c r="A164" s="213"/>
      <c r="B164" s="213"/>
      <c r="C164" s="213"/>
      <c r="D164" s="223">
        <v>1</v>
      </c>
      <c r="E164" s="224"/>
      <c r="F164" s="224">
        <v>2</v>
      </c>
      <c r="G164" s="224"/>
      <c r="H164" s="224">
        <v>3</v>
      </c>
      <c r="I164" s="224"/>
      <c r="J164" s="224">
        <v>4</v>
      </c>
      <c r="K164" s="224"/>
      <c r="L164" s="220"/>
    </row>
    <row r="165" spans="1:13" ht="15.75" thickBot="1" x14ac:dyDescent="0.3">
      <c r="A165" s="214"/>
      <c r="B165" s="214"/>
      <c r="C165" s="214"/>
      <c r="D165" s="4" t="s">
        <v>11</v>
      </c>
      <c r="E165" s="5" t="s">
        <v>12</v>
      </c>
      <c r="F165" s="5" t="s">
        <v>11</v>
      </c>
      <c r="G165" s="5" t="s">
        <v>12</v>
      </c>
      <c r="H165" s="5" t="s">
        <v>11</v>
      </c>
      <c r="I165" s="5" t="s">
        <v>12</v>
      </c>
      <c r="J165" s="5" t="s">
        <v>11</v>
      </c>
      <c r="K165" s="5" t="s">
        <v>12</v>
      </c>
      <c r="L165" s="6"/>
    </row>
    <row r="166" spans="1:13" ht="15.75" x14ac:dyDescent="0.25">
      <c r="A166" s="7">
        <v>1</v>
      </c>
      <c r="B166" s="8" t="s">
        <v>13</v>
      </c>
      <c r="C166" s="9">
        <v>24</v>
      </c>
      <c r="D166" s="59">
        <f>D9+D49+D89+D127</f>
        <v>0</v>
      </c>
      <c r="E166" s="59">
        <f t="shared" ref="E166:K166" si="9">E9+E49+E89+E127</f>
        <v>1</v>
      </c>
      <c r="F166" s="59">
        <f>F9+F49+F89+F127</f>
        <v>1</v>
      </c>
      <c r="G166" s="59">
        <f t="shared" si="9"/>
        <v>0</v>
      </c>
      <c r="H166" s="59">
        <f t="shared" si="9"/>
        <v>0</v>
      </c>
      <c r="I166" s="59">
        <f t="shared" si="9"/>
        <v>0</v>
      </c>
      <c r="J166" s="59">
        <f t="shared" si="9"/>
        <v>0</v>
      </c>
      <c r="K166" s="59">
        <f t="shared" si="9"/>
        <v>0</v>
      </c>
      <c r="L166" s="60">
        <f t="shared" ref="L166:L194" si="10">D166+F166+H166</f>
        <v>1</v>
      </c>
      <c r="M166" s="61">
        <f>L9+L49+L89+L127</f>
        <v>2</v>
      </c>
    </row>
    <row r="167" spans="1:13" ht="15.75" x14ac:dyDescent="0.25">
      <c r="A167" s="7">
        <v>2</v>
      </c>
      <c r="B167" s="8" t="s">
        <v>14</v>
      </c>
      <c r="C167" s="9">
        <v>24</v>
      </c>
      <c r="D167" s="59">
        <f t="shared" ref="D167:K182" si="11">D10+D50+D90+D128</f>
        <v>4</v>
      </c>
      <c r="E167" s="59">
        <f t="shared" si="11"/>
        <v>0</v>
      </c>
      <c r="F167" s="59">
        <f t="shared" si="11"/>
        <v>4</v>
      </c>
      <c r="G167" s="59">
        <f t="shared" si="11"/>
        <v>0</v>
      </c>
      <c r="H167" s="59">
        <f t="shared" si="11"/>
        <v>0</v>
      </c>
      <c r="I167" s="59">
        <f t="shared" si="11"/>
        <v>0</v>
      </c>
      <c r="J167" s="59">
        <f t="shared" si="11"/>
        <v>0</v>
      </c>
      <c r="K167" s="59">
        <f t="shared" si="11"/>
        <v>0</v>
      </c>
      <c r="L167" s="60">
        <f t="shared" si="10"/>
        <v>8</v>
      </c>
      <c r="M167" s="62">
        <f t="shared" ref="M167:M194" si="12">L10+L50+L90+L128</f>
        <v>8</v>
      </c>
    </row>
    <row r="168" spans="1:13" ht="15.75" x14ac:dyDescent="0.25">
      <c r="A168" s="7">
        <v>3</v>
      </c>
      <c r="B168" s="8" t="s">
        <v>15</v>
      </c>
      <c r="C168" s="9">
        <v>24</v>
      </c>
      <c r="D168" s="59">
        <f t="shared" si="11"/>
        <v>9</v>
      </c>
      <c r="E168" s="59">
        <f t="shared" si="11"/>
        <v>0</v>
      </c>
      <c r="F168" s="59">
        <f t="shared" si="11"/>
        <v>2</v>
      </c>
      <c r="G168" s="59">
        <f t="shared" si="11"/>
        <v>0</v>
      </c>
      <c r="H168" s="59">
        <f t="shared" si="11"/>
        <v>0</v>
      </c>
      <c r="I168" s="59">
        <f t="shared" si="11"/>
        <v>0</v>
      </c>
      <c r="J168" s="59">
        <f t="shared" si="11"/>
        <v>0</v>
      </c>
      <c r="K168" s="59">
        <f t="shared" si="11"/>
        <v>0</v>
      </c>
      <c r="L168" s="60">
        <f t="shared" si="10"/>
        <v>11</v>
      </c>
      <c r="M168" s="62">
        <f t="shared" si="12"/>
        <v>11</v>
      </c>
    </row>
    <row r="169" spans="1:13" ht="15.75" x14ac:dyDescent="0.25">
      <c r="A169" s="7">
        <v>4</v>
      </c>
      <c r="B169" s="17" t="s">
        <v>16</v>
      </c>
      <c r="C169" s="9">
        <v>24</v>
      </c>
      <c r="D169" s="59">
        <f t="shared" si="11"/>
        <v>5</v>
      </c>
      <c r="E169" s="59">
        <f t="shared" si="11"/>
        <v>0</v>
      </c>
      <c r="F169" s="59">
        <f t="shared" si="11"/>
        <v>0</v>
      </c>
      <c r="G169" s="59">
        <f t="shared" si="11"/>
        <v>0</v>
      </c>
      <c r="H169" s="59">
        <f t="shared" si="11"/>
        <v>0</v>
      </c>
      <c r="I169" s="59">
        <f t="shared" si="11"/>
        <v>0</v>
      </c>
      <c r="J169" s="59">
        <f t="shared" si="11"/>
        <v>0</v>
      </c>
      <c r="K169" s="59">
        <f t="shared" si="11"/>
        <v>0</v>
      </c>
      <c r="L169" s="60">
        <f t="shared" si="10"/>
        <v>5</v>
      </c>
      <c r="M169" s="62">
        <f t="shared" si="12"/>
        <v>5</v>
      </c>
    </row>
    <row r="170" spans="1:13" ht="15.75" x14ac:dyDescent="0.25">
      <c r="A170" s="7">
        <v>5</v>
      </c>
      <c r="B170" s="8" t="s">
        <v>17</v>
      </c>
      <c r="C170" s="9">
        <v>24</v>
      </c>
      <c r="D170" s="59">
        <f t="shared" si="11"/>
        <v>5</v>
      </c>
      <c r="E170" s="59">
        <f t="shared" si="11"/>
        <v>1</v>
      </c>
      <c r="F170" s="59">
        <f t="shared" si="11"/>
        <v>1</v>
      </c>
      <c r="G170" s="59">
        <f t="shared" si="11"/>
        <v>0</v>
      </c>
      <c r="H170" s="59">
        <f t="shared" si="11"/>
        <v>0</v>
      </c>
      <c r="I170" s="59">
        <f t="shared" si="11"/>
        <v>0</v>
      </c>
      <c r="J170" s="59">
        <f t="shared" si="11"/>
        <v>0</v>
      </c>
      <c r="K170" s="59">
        <f t="shared" si="11"/>
        <v>0</v>
      </c>
      <c r="L170" s="60">
        <f t="shared" si="10"/>
        <v>6</v>
      </c>
      <c r="M170" s="62">
        <f t="shared" si="12"/>
        <v>7</v>
      </c>
    </row>
    <row r="171" spans="1:13" ht="15.75" x14ac:dyDescent="0.25">
      <c r="A171" s="7">
        <v>6</v>
      </c>
      <c r="B171" s="8" t="s">
        <v>18</v>
      </c>
      <c r="C171" s="9">
        <v>24</v>
      </c>
      <c r="D171" s="59">
        <f t="shared" si="11"/>
        <v>1</v>
      </c>
      <c r="E171" s="59">
        <f t="shared" si="11"/>
        <v>0</v>
      </c>
      <c r="F171" s="59">
        <f t="shared" si="11"/>
        <v>1</v>
      </c>
      <c r="G171" s="59">
        <f t="shared" si="11"/>
        <v>0</v>
      </c>
      <c r="H171" s="59">
        <f t="shared" si="11"/>
        <v>0</v>
      </c>
      <c r="I171" s="59">
        <f t="shared" si="11"/>
        <v>0</v>
      </c>
      <c r="J171" s="59">
        <f t="shared" si="11"/>
        <v>0</v>
      </c>
      <c r="K171" s="59">
        <f t="shared" si="11"/>
        <v>0</v>
      </c>
      <c r="L171" s="60">
        <f t="shared" si="10"/>
        <v>2</v>
      </c>
      <c r="M171" s="62">
        <f t="shared" si="12"/>
        <v>2</v>
      </c>
    </row>
    <row r="172" spans="1:13" ht="15.75" x14ac:dyDescent="0.25">
      <c r="A172" s="7">
        <v>7</v>
      </c>
      <c r="B172" s="8" t="s">
        <v>19</v>
      </c>
      <c r="C172" s="9">
        <v>24</v>
      </c>
      <c r="D172" s="59">
        <f t="shared" si="11"/>
        <v>3</v>
      </c>
      <c r="E172" s="59">
        <f t="shared" si="11"/>
        <v>0</v>
      </c>
      <c r="F172" s="59">
        <f t="shared" si="11"/>
        <v>3</v>
      </c>
      <c r="G172" s="59">
        <f t="shared" si="11"/>
        <v>0</v>
      </c>
      <c r="H172" s="59">
        <f t="shared" si="11"/>
        <v>0</v>
      </c>
      <c r="I172" s="59">
        <f t="shared" si="11"/>
        <v>0</v>
      </c>
      <c r="J172" s="59">
        <f t="shared" si="11"/>
        <v>0</v>
      </c>
      <c r="K172" s="59">
        <f t="shared" si="11"/>
        <v>0</v>
      </c>
      <c r="L172" s="60">
        <f t="shared" si="10"/>
        <v>6</v>
      </c>
      <c r="M172" s="62">
        <f t="shared" si="12"/>
        <v>6</v>
      </c>
    </row>
    <row r="173" spans="1:13" ht="15.75" x14ac:dyDescent="0.25">
      <c r="A173" s="7">
        <v>8</v>
      </c>
      <c r="B173" s="8" t="s">
        <v>20</v>
      </c>
      <c r="C173" s="9">
        <v>24</v>
      </c>
      <c r="D173" s="59">
        <f t="shared" si="11"/>
        <v>3</v>
      </c>
      <c r="E173" s="59">
        <f t="shared" si="11"/>
        <v>0</v>
      </c>
      <c r="F173" s="59">
        <f t="shared" si="11"/>
        <v>1</v>
      </c>
      <c r="G173" s="59">
        <f t="shared" si="11"/>
        <v>0</v>
      </c>
      <c r="H173" s="59">
        <f t="shared" si="11"/>
        <v>0</v>
      </c>
      <c r="I173" s="59">
        <f t="shared" si="11"/>
        <v>0</v>
      </c>
      <c r="J173" s="59">
        <f t="shared" si="11"/>
        <v>0</v>
      </c>
      <c r="K173" s="59">
        <f t="shared" si="11"/>
        <v>0</v>
      </c>
      <c r="L173" s="60">
        <f t="shared" si="10"/>
        <v>4</v>
      </c>
      <c r="M173" s="62">
        <f t="shared" si="12"/>
        <v>4</v>
      </c>
    </row>
    <row r="174" spans="1:13" ht="15.75" x14ac:dyDescent="0.25">
      <c r="A174" s="7">
        <v>9</v>
      </c>
      <c r="B174" s="8" t="s">
        <v>21</v>
      </c>
      <c r="C174" s="9">
        <v>24</v>
      </c>
      <c r="D174" s="59">
        <f t="shared" si="11"/>
        <v>0</v>
      </c>
      <c r="E174" s="59">
        <f t="shared" si="11"/>
        <v>0</v>
      </c>
      <c r="F174" s="59">
        <f t="shared" si="11"/>
        <v>0</v>
      </c>
      <c r="G174" s="59">
        <f t="shared" si="11"/>
        <v>0</v>
      </c>
      <c r="H174" s="59">
        <f t="shared" si="11"/>
        <v>0</v>
      </c>
      <c r="I174" s="59">
        <f t="shared" si="11"/>
        <v>0</v>
      </c>
      <c r="J174" s="59">
        <f t="shared" si="11"/>
        <v>0</v>
      </c>
      <c r="K174" s="59">
        <f t="shared" si="11"/>
        <v>0</v>
      </c>
      <c r="L174" s="60">
        <f t="shared" si="10"/>
        <v>0</v>
      </c>
      <c r="M174" s="62">
        <f t="shared" si="12"/>
        <v>0</v>
      </c>
    </row>
    <row r="175" spans="1:13" ht="15.75" x14ac:dyDescent="0.25">
      <c r="A175" s="7">
        <v>10</v>
      </c>
      <c r="B175" s="8" t="s">
        <v>22</v>
      </c>
      <c r="C175" s="9">
        <v>24</v>
      </c>
      <c r="D175" s="59">
        <f t="shared" si="11"/>
        <v>7</v>
      </c>
      <c r="E175" s="59">
        <f t="shared" si="11"/>
        <v>0</v>
      </c>
      <c r="F175" s="59">
        <f t="shared" si="11"/>
        <v>0</v>
      </c>
      <c r="G175" s="59">
        <f t="shared" si="11"/>
        <v>0</v>
      </c>
      <c r="H175" s="59">
        <f t="shared" si="11"/>
        <v>0</v>
      </c>
      <c r="I175" s="59">
        <f t="shared" si="11"/>
        <v>0</v>
      </c>
      <c r="J175" s="59">
        <f t="shared" si="11"/>
        <v>0</v>
      </c>
      <c r="K175" s="59">
        <f t="shared" si="11"/>
        <v>0</v>
      </c>
      <c r="L175" s="60">
        <f t="shared" si="10"/>
        <v>7</v>
      </c>
      <c r="M175" s="62">
        <f t="shared" si="12"/>
        <v>7</v>
      </c>
    </row>
    <row r="176" spans="1:13" ht="15.75" x14ac:dyDescent="0.25">
      <c r="A176" s="7">
        <v>11</v>
      </c>
      <c r="B176" s="8" t="s">
        <v>23</v>
      </c>
      <c r="C176" s="9">
        <v>24</v>
      </c>
      <c r="D176" s="59">
        <f t="shared" si="11"/>
        <v>0</v>
      </c>
      <c r="E176" s="59">
        <f t="shared" si="11"/>
        <v>0</v>
      </c>
      <c r="F176" s="59">
        <f t="shared" si="11"/>
        <v>0</v>
      </c>
      <c r="G176" s="59">
        <f t="shared" si="11"/>
        <v>0</v>
      </c>
      <c r="H176" s="59">
        <f t="shared" si="11"/>
        <v>0</v>
      </c>
      <c r="I176" s="59">
        <f t="shared" si="11"/>
        <v>0</v>
      </c>
      <c r="J176" s="59">
        <f t="shared" si="11"/>
        <v>0</v>
      </c>
      <c r="K176" s="59">
        <f t="shared" si="11"/>
        <v>0</v>
      </c>
      <c r="L176" s="60">
        <f t="shared" si="10"/>
        <v>0</v>
      </c>
      <c r="M176" s="62">
        <f t="shared" si="12"/>
        <v>0</v>
      </c>
    </row>
    <row r="177" spans="1:13" ht="15.75" x14ac:dyDescent="0.25">
      <c r="A177" s="7">
        <v>12</v>
      </c>
      <c r="B177" s="8" t="s">
        <v>24</v>
      </c>
      <c r="C177" s="9">
        <v>24</v>
      </c>
      <c r="D177" s="59">
        <f t="shared" si="11"/>
        <v>2</v>
      </c>
      <c r="E177" s="59">
        <f t="shared" si="11"/>
        <v>0</v>
      </c>
      <c r="F177" s="59">
        <f t="shared" si="11"/>
        <v>1</v>
      </c>
      <c r="G177" s="59">
        <f t="shared" si="11"/>
        <v>0</v>
      </c>
      <c r="H177" s="59">
        <f t="shared" si="11"/>
        <v>0</v>
      </c>
      <c r="I177" s="59">
        <f t="shared" si="11"/>
        <v>0</v>
      </c>
      <c r="J177" s="59">
        <f t="shared" si="11"/>
        <v>0</v>
      </c>
      <c r="K177" s="59">
        <f t="shared" si="11"/>
        <v>0</v>
      </c>
      <c r="L177" s="60">
        <f t="shared" si="10"/>
        <v>3</v>
      </c>
      <c r="M177" s="62">
        <f t="shared" si="12"/>
        <v>3</v>
      </c>
    </row>
    <row r="178" spans="1:13" ht="15.75" x14ac:dyDescent="0.25">
      <c r="A178" s="7">
        <v>13</v>
      </c>
      <c r="B178" s="8" t="s">
        <v>25</v>
      </c>
      <c r="C178" s="9">
        <v>24</v>
      </c>
      <c r="D178" s="59">
        <f t="shared" si="11"/>
        <v>1</v>
      </c>
      <c r="E178" s="59">
        <f t="shared" si="11"/>
        <v>0</v>
      </c>
      <c r="F178" s="59">
        <f t="shared" si="11"/>
        <v>0</v>
      </c>
      <c r="G178" s="59">
        <f t="shared" si="11"/>
        <v>0</v>
      </c>
      <c r="H178" s="59">
        <f t="shared" si="11"/>
        <v>0</v>
      </c>
      <c r="I178" s="59">
        <f t="shared" si="11"/>
        <v>0</v>
      </c>
      <c r="J178" s="59">
        <f t="shared" si="11"/>
        <v>0</v>
      </c>
      <c r="K178" s="59">
        <f t="shared" si="11"/>
        <v>0</v>
      </c>
      <c r="L178" s="60">
        <f t="shared" si="10"/>
        <v>1</v>
      </c>
      <c r="M178" s="62">
        <f t="shared" si="12"/>
        <v>1</v>
      </c>
    </row>
    <row r="179" spans="1:13" ht="15.75" x14ac:dyDescent="0.25">
      <c r="A179" s="7">
        <v>14</v>
      </c>
      <c r="B179" s="8" t="s">
        <v>26</v>
      </c>
      <c r="C179" s="9">
        <v>24</v>
      </c>
      <c r="D179" s="59">
        <f t="shared" si="11"/>
        <v>25</v>
      </c>
      <c r="E179" s="59">
        <f t="shared" si="11"/>
        <v>0</v>
      </c>
      <c r="F179" s="59">
        <f t="shared" si="11"/>
        <v>12</v>
      </c>
      <c r="G179" s="59">
        <f t="shared" si="11"/>
        <v>1</v>
      </c>
      <c r="H179" s="59">
        <f t="shared" si="11"/>
        <v>0</v>
      </c>
      <c r="I179" s="59">
        <f t="shared" si="11"/>
        <v>0</v>
      </c>
      <c r="J179" s="59">
        <f t="shared" si="11"/>
        <v>0</v>
      </c>
      <c r="K179" s="59">
        <f t="shared" si="11"/>
        <v>0</v>
      </c>
      <c r="L179" s="60">
        <f t="shared" si="10"/>
        <v>37</v>
      </c>
      <c r="M179" s="62">
        <f t="shared" si="12"/>
        <v>38</v>
      </c>
    </row>
    <row r="180" spans="1:13" ht="15.75" x14ac:dyDescent="0.25">
      <c r="A180" s="7">
        <v>15</v>
      </c>
      <c r="B180" s="8" t="s">
        <v>27</v>
      </c>
      <c r="C180" s="9">
        <v>24</v>
      </c>
      <c r="D180" s="59">
        <f t="shared" si="11"/>
        <v>6</v>
      </c>
      <c r="E180" s="59">
        <f t="shared" si="11"/>
        <v>0</v>
      </c>
      <c r="F180" s="59">
        <f t="shared" si="11"/>
        <v>5</v>
      </c>
      <c r="G180" s="59">
        <f t="shared" si="11"/>
        <v>0</v>
      </c>
      <c r="H180" s="59">
        <f t="shared" si="11"/>
        <v>0</v>
      </c>
      <c r="I180" s="59">
        <f t="shared" si="11"/>
        <v>0</v>
      </c>
      <c r="J180" s="59">
        <f t="shared" si="11"/>
        <v>0</v>
      </c>
      <c r="K180" s="59">
        <f t="shared" si="11"/>
        <v>0</v>
      </c>
      <c r="L180" s="60">
        <f t="shared" si="10"/>
        <v>11</v>
      </c>
      <c r="M180" s="62">
        <f t="shared" si="12"/>
        <v>11</v>
      </c>
    </row>
    <row r="181" spans="1:13" ht="15.75" x14ac:dyDescent="0.25">
      <c r="A181" s="7">
        <v>16</v>
      </c>
      <c r="B181" s="8" t="s">
        <v>28</v>
      </c>
      <c r="C181" s="9">
        <v>24</v>
      </c>
      <c r="D181" s="59">
        <f t="shared" si="11"/>
        <v>2</v>
      </c>
      <c r="E181" s="59">
        <f t="shared" si="11"/>
        <v>0</v>
      </c>
      <c r="F181" s="59">
        <f t="shared" si="11"/>
        <v>0</v>
      </c>
      <c r="G181" s="59">
        <f t="shared" si="11"/>
        <v>0</v>
      </c>
      <c r="H181" s="59">
        <f t="shared" si="11"/>
        <v>0</v>
      </c>
      <c r="I181" s="59">
        <f t="shared" si="11"/>
        <v>0</v>
      </c>
      <c r="J181" s="59">
        <f t="shared" si="11"/>
        <v>0</v>
      </c>
      <c r="K181" s="59">
        <f t="shared" si="11"/>
        <v>0</v>
      </c>
      <c r="L181" s="60">
        <f t="shared" si="10"/>
        <v>2</v>
      </c>
      <c r="M181" s="62">
        <f t="shared" si="12"/>
        <v>2</v>
      </c>
    </row>
    <row r="182" spans="1:13" ht="15.75" x14ac:dyDescent="0.25">
      <c r="A182" s="7">
        <v>17</v>
      </c>
      <c r="B182" s="8" t="s">
        <v>29</v>
      </c>
      <c r="C182" s="9">
        <v>24</v>
      </c>
      <c r="D182" s="59">
        <f t="shared" si="11"/>
        <v>1</v>
      </c>
      <c r="E182" s="59">
        <f t="shared" si="11"/>
        <v>0</v>
      </c>
      <c r="F182" s="59">
        <f t="shared" si="11"/>
        <v>0</v>
      </c>
      <c r="G182" s="59">
        <f t="shared" si="11"/>
        <v>0</v>
      </c>
      <c r="H182" s="59">
        <f t="shared" si="11"/>
        <v>0</v>
      </c>
      <c r="I182" s="59">
        <f t="shared" si="11"/>
        <v>0</v>
      </c>
      <c r="J182" s="59">
        <f t="shared" si="11"/>
        <v>0</v>
      </c>
      <c r="K182" s="59">
        <f t="shared" si="11"/>
        <v>0</v>
      </c>
      <c r="L182" s="60">
        <f t="shared" si="10"/>
        <v>1</v>
      </c>
      <c r="M182" s="62">
        <f t="shared" si="12"/>
        <v>1</v>
      </c>
    </row>
    <row r="183" spans="1:13" ht="15.75" x14ac:dyDescent="0.25">
      <c r="A183" s="7">
        <v>18</v>
      </c>
      <c r="B183" s="8" t="s">
        <v>30</v>
      </c>
      <c r="C183" s="9">
        <v>24</v>
      </c>
      <c r="D183" s="59">
        <f t="shared" ref="D183:K194" si="13">D26+D66+D106+D144</f>
        <v>1</v>
      </c>
      <c r="E183" s="59">
        <f t="shared" si="13"/>
        <v>0</v>
      </c>
      <c r="F183" s="59">
        <f t="shared" si="13"/>
        <v>0</v>
      </c>
      <c r="G183" s="59">
        <f t="shared" si="13"/>
        <v>0</v>
      </c>
      <c r="H183" s="59">
        <f t="shared" si="13"/>
        <v>0</v>
      </c>
      <c r="I183" s="59">
        <f t="shared" si="13"/>
        <v>0</v>
      </c>
      <c r="J183" s="59">
        <f t="shared" si="13"/>
        <v>0</v>
      </c>
      <c r="K183" s="59">
        <f t="shared" si="13"/>
        <v>0</v>
      </c>
      <c r="L183" s="60">
        <f t="shared" si="10"/>
        <v>1</v>
      </c>
      <c r="M183" s="62">
        <f t="shared" si="12"/>
        <v>1</v>
      </c>
    </row>
    <row r="184" spans="1:13" ht="15.75" x14ac:dyDescent="0.25">
      <c r="A184" s="7">
        <v>19</v>
      </c>
      <c r="B184" s="8" t="s">
        <v>31</v>
      </c>
      <c r="C184" s="9">
        <v>24</v>
      </c>
      <c r="D184" s="59">
        <f t="shared" si="13"/>
        <v>2</v>
      </c>
      <c r="E184" s="59">
        <f t="shared" si="13"/>
        <v>0</v>
      </c>
      <c r="F184" s="59">
        <f t="shared" si="13"/>
        <v>2</v>
      </c>
      <c r="G184" s="59">
        <f t="shared" si="13"/>
        <v>0</v>
      </c>
      <c r="H184" s="59">
        <f t="shared" si="13"/>
        <v>0</v>
      </c>
      <c r="I184" s="59">
        <f t="shared" si="13"/>
        <v>0</v>
      </c>
      <c r="J184" s="59">
        <f t="shared" si="13"/>
        <v>0</v>
      </c>
      <c r="K184" s="59">
        <f t="shared" si="13"/>
        <v>0</v>
      </c>
      <c r="L184" s="60">
        <f t="shared" si="10"/>
        <v>4</v>
      </c>
      <c r="M184" s="62">
        <f t="shared" si="12"/>
        <v>4</v>
      </c>
    </row>
    <row r="185" spans="1:13" ht="15.75" x14ac:dyDescent="0.25">
      <c r="A185" s="7">
        <v>20</v>
      </c>
      <c r="B185" s="8" t="s">
        <v>32</v>
      </c>
      <c r="C185" s="9">
        <v>24</v>
      </c>
      <c r="D185" s="59">
        <f t="shared" si="13"/>
        <v>0</v>
      </c>
      <c r="E185" s="59">
        <f t="shared" si="13"/>
        <v>0</v>
      </c>
      <c r="F185" s="59">
        <f t="shared" si="13"/>
        <v>0</v>
      </c>
      <c r="G185" s="59">
        <f t="shared" si="13"/>
        <v>0</v>
      </c>
      <c r="H185" s="59">
        <f t="shared" si="13"/>
        <v>0</v>
      </c>
      <c r="I185" s="59">
        <f t="shared" si="13"/>
        <v>0</v>
      </c>
      <c r="J185" s="59">
        <f t="shared" si="13"/>
        <v>0</v>
      </c>
      <c r="K185" s="59">
        <f t="shared" si="13"/>
        <v>0</v>
      </c>
      <c r="L185" s="60">
        <f t="shared" si="10"/>
        <v>0</v>
      </c>
      <c r="M185" s="62">
        <f t="shared" si="12"/>
        <v>0</v>
      </c>
    </row>
    <row r="186" spans="1:13" ht="15.75" x14ac:dyDescent="0.25">
      <c r="A186" s="7">
        <v>21</v>
      </c>
      <c r="B186" s="8" t="s">
        <v>33</v>
      </c>
      <c r="C186" s="9">
        <v>24</v>
      </c>
      <c r="D186" s="59">
        <f t="shared" si="13"/>
        <v>0</v>
      </c>
      <c r="E186" s="59">
        <f t="shared" si="13"/>
        <v>0</v>
      </c>
      <c r="F186" s="59">
        <f t="shared" si="13"/>
        <v>0</v>
      </c>
      <c r="G186" s="59">
        <f t="shared" si="13"/>
        <v>0</v>
      </c>
      <c r="H186" s="59">
        <f t="shared" si="13"/>
        <v>0</v>
      </c>
      <c r="I186" s="59">
        <f t="shared" si="13"/>
        <v>0</v>
      </c>
      <c r="J186" s="59">
        <f t="shared" si="13"/>
        <v>0</v>
      </c>
      <c r="K186" s="59">
        <f t="shared" si="13"/>
        <v>0</v>
      </c>
      <c r="L186" s="60">
        <f t="shared" si="10"/>
        <v>0</v>
      </c>
      <c r="M186" s="62">
        <f t="shared" si="12"/>
        <v>0</v>
      </c>
    </row>
    <row r="187" spans="1:13" ht="15.75" x14ac:dyDescent="0.25">
      <c r="A187" s="7">
        <v>22</v>
      </c>
      <c r="B187" s="8" t="s">
        <v>34</v>
      </c>
      <c r="C187" s="9">
        <v>24</v>
      </c>
      <c r="D187" s="59">
        <f t="shared" si="13"/>
        <v>0</v>
      </c>
      <c r="E187" s="59">
        <f t="shared" si="13"/>
        <v>0</v>
      </c>
      <c r="F187" s="59">
        <f t="shared" si="13"/>
        <v>0</v>
      </c>
      <c r="G187" s="59">
        <f t="shared" si="13"/>
        <v>0</v>
      </c>
      <c r="H187" s="59">
        <f t="shared" si="13"/>
        <v>0</v>
      </c>
      <c r="I187" s="59">
        <f t="shared" si="13"/>
        <v>0</v>
      </c>
      <c r="J187" s="59">
        <f t="shared" si="13"/>
        <v>0</v>
      </c>
      <c r="K187" s="59">
        <f t="shared" si="13"/>
        <v>0</v>
      </c>
      <c r="L187" s="60">
        <f t="shared" si="10"/>
        <v>0</v>
      </c>
      <c r="M187" s="62">
        <f t="shared" si="12"/>
        <v>0</v>
      </c>
    </row>
    <row r="188" spans="1:13" ht="15.75" x14ac:dyDescent="0.25">
      <c r="A188" s="7">
        <v>23</v>
      </c>
      <c r="B188" s="8" t="s">
        <v>35</v>
      </c>
      <c r="C188" s="9">
        <v>24</v>
      </c>
      <c r="D188" s="59">
        <f t="shared" si="13"/>
        <v>1</v>
      </c>
      <c r="E188" s="59">
        <f t="shared" si="13"/>
        <v>0</v>
      </c>
      <c r="F188" s="59">
        <f t="shared" si="13"/>
        <v>0</v>
      </c>
      <c r="G188" s="59">
        <f t="shared" si="13"/>
        <v>0</v>
      </c>
      <c r="H188" s="59">
        <f t="shared" si="13"/>
        <v>0</v>
      </c>
      <c r="I188" s="59">
        <f t="shared" si="13"/>
        <v>0</v>
      </c>
      <c r="J188" s="59">
        <f t="shared" si="13"/>
        <v>0</v>
      </c>
      <c r="K188" s="59">
        <f t="shared" si="13"/>
        <v>0</v>
      </c>
      <c r="L188" s="60">
        <f t="shared" si="10"/>
        <v>1</v>
      </c>
      <c r="M188" s="62">
        <f t="shared" si="12"/>
        <v>1</v>
      </c>
    </row>
    <row r="189" spans="1:13" ht="15.75" x14ac:dyDescent="0.25">
      <c r="A189" s="7">
        <v>24</v>
      </c>
      <c r="B189" s="8" t="s">
        <v>36</v>
      </c>
      <c r="C189" s="9">
        <v>24</v>
      </c>
      <c r="D189" s="59">
        <f t="shared" si="13"/>
        <v>1</v>
      </c>
      <c r="E189" s="59">
        <f t="shared" si="13"/>
        <v>0</v>
      </c>
      <c r="F189" s="59">
        <f t="shared" si="13"/>
        <v>0</v>
      </c>
      <c r="G189" s="59">
        <f t="shared" si="13"/>
        <v>0</v>
      </c>
      <c r="H189" s="59">
        <f t="shared" si="13"/>
        <v>0</v>
      </c>
      <c r="I189" s="59">
        <f t="shared" si="13"/>
        <v>0</v>
      </c>
      <c r="J189" s="59">
        <f t="shared" si="13"/>
        <v>0</v>
      </c>
      <c r="K189" s="59">
        <f t="shared" si="13"/>
        <v>0</v>
      </c>
      <c r="L189" s="60">
        <f t="shared" si="10"/>
        <v>1</v>
      </c>
      <c r="M189" s="62">
        <f t="shared" si="12"/>
        <v>1</v>
      </c>
    </row>
    <row r="190" spans="1:13" ht="15.75" x14ac:dyDescent="0.25">
      <c r="A190" s="7">
        <v>25</v>
      </c>
      <c r="B190" s="18" t="s">
        <v>37</v>
      </c>
      <c r="C190" s="19">
        <v>24</v>
      </c>
      <c r="D190" s="59">
        <f t="shared" si="13"/>
        <v>1</v>
      </c>
      <c r="E190" s="59">
        <f t="shared" si="13"/>
        <v>0</v>
      </c>
      <c r="F190" s="59">
        <f t="shared" si="13"/>
        <v>0</v>
      </c>
      <c r="G190" s="59">
        <f t="shared" si="13"/>
        <v>0</v>
      </c>
      <c r="H190" s="59">
        <f t="shared" si="13"/>
        <v>0</v>
      </c>
      <c r="I190" s="59">
        <f t="shared" si="13"/>
        <v>0</v>
      </c>
      <c r="J190" s="59">
        <f t="shared" si="13"/>
        <v>0</v>
      </c>
      <c r="K190" s="59">
        <f t="shared" si="13"/>
        <v>0</v>
      </c>
      <c r="L190" s="60">
        <f t="shared" si="10"/>
        <v>1</v>
      </c>
      <c r="M190" s="62">
        <f t="shared" si="12"/>
        <v>1</v>
      </c>
    </row>
    <row r="191" spans="1:13" ht="15.75" x14ac:dyDescent="0.25">
      <c r="A191" s="7">
        <v>26</v>
      </c>
      <c r="B191" s="8" t="s">
        <v>38</v>
      </c>
      <c r="C191" s="22">
        <v>24</v>
      </c>
      <c r="D191" s="59">
        <f t="shared" si="13"/>
        <v>0</v>
      </c>
      <c r="E191" s="59">
        <f>E34+E74+E114+E152</f>
        <v>0</v>
      </c>
      <c r="F191" s="59">
        <f t="shared" si="13"/>
        <v>0</v>
      </c>
      <c r="G191" s="59">
        <f t="shared" si="13"/>
        <v>0</v>
      </c>
      <c r="H191" s="59">
        <f t="shared" si="13"/>
        <v>0</v>
      </c>
      <c r="I191" s="59">
        <f t="shared" si="13"/>
        <v>0</v>
      </c>
      <c r="J191" s="59">
        <f t="shared" si="13"/>
        <v>0</v>
      </c>
      <c r="K191" s="59">
        <f t="shared" si="13"/>
        <v>0</v>
      </c>
      <c r="L191" s="60">
        <f t="shared" si="10"/>
        <v>0</v>
      </c>
      <c r="M191" s="62">
        <f t="shared" si="12"/>
        <v>0</v>
      </c>
    </row>
    <row r="192" spans="1:13" ht="15.75" x14ac:dyDescent="0.25">
      <c r="A192" s="7">
        <v>27</v>
      </c>
      <c r="B192" s="18" t="s">
        <v>39</v>
      </c>
      <c r="C192" s="22">
        <v>24</v>
      </c>
      <c r="D192" s="59">
        <f t="shared" si="13"/>
        <v>0</v>
      </c>
      <c r="E192" s="59">
        <f t="shared" si="13"/>
        <v>0</v>
      </c>
      <c r="F192" s="59">
        <f t="shared" si="13"/>
        <v>0</v>
      </c>
      <c r="G192" s="59">
        <f t="shared" si="13"/>
        <v>0</v>
      </c>
      <c r="H192" s="59">
        <f t="shared" si="13"/>
        <v>0</v>
      </c>
      <c r="I192" s="59">
        <f t="shared" si="13"/>
        <v>0</v>
      </c>
      <c r="J192" s="59">
        <f t="shared" si="13"/>
        <v>0</v>
      </c>
      <c r="K192" s="59">
        <f t="shared" si="13"/>
        <v>0</v>
      </c>
      <c r="L192" s="60">
        <f t="shared" si="10"/>
        <v>0</v>
      </c>
      <c r="M192" s="62">
        <f t="shared" si="12"/>
        <v>0</v>
      </c>
    </row>
    <row r="193" spans="1:13" ht="15.75" x14ac:dyDescent="0.25">
      <c r="A193" s="7">
        <v>28</v>
      </c>
      <c r="B193" s="18" t="s">
        <v>40</v>
      </c>
      <c r="C193" s="22">
        <v>24</v>
      </c>
      <c r="D193" s="59">
        <f t="shared" si="13"/>
        <v>0</v>
      </c>
      <c r="E193" s="59">
        <f t="shared" si="13"/>
        <v>0</v>
      </c>
      <c r="F193" s="59">
        <f t="shared" si="13"/>
        <v>0</v>
      </c>
      <c r="G193" s="59">
        <f t="shared" si="13"/>
        <v>0</v>
      </c>
      <c r="H193" s="59">
        <f t="shared" si="13"/>
        <v>0</v>
      </c>
      <c r="I193" s="59">
        <f t="shared" si="13"/>
        <v>0</v>
      </c>
      <c r="J193" s="59">
        <f t="shared" si="13"/>
        <v>0</v>
      </c>
      <c r="K193" s="59">
        <f t="shared" si="13"/>
        <v>0</v>
      </c>
      <c r="L193" s="60">
        <f t="shared" si="10"/>
        <v>0</v>
      </c>
      <c r="M193" s="62">
        <f t="shared" si="12"/>
        <v>0</v>
      </c>
    </row>
    <row r="194" spans="1:13" ht="20.25" customHeight="1" thickBot="1" x14ac:dyDescent="0.3">
      <c r="A194" s="40">
        <v>29</v>
      </c>
      <c r="B194" s="18" t="s">
        <v>41</v>
      </c>
      <c r="C194" s="22">
        <v>24</v>
      </c>
      <c r="D194" s="59">
        <f t="shared" si="13"/>
        <v>0</v>
      </c>
      <c r="E194" s="59">
        <f t="shared" si="13"/>
        <v>0</v>
      </c>
      <c r="F194" s="59">
        <f t="shared" si="13"/>
        <v>0</v>
      </c>
      <c r="G194" s="59">
        <f t="shared" si="13"/>
        <v>0</v>
      </c>
      <c r="H194" s="59">
        <f t="shared" si="13"/>
        <v>0</v>
      </c>
      <c r="I194" s="59">
        <f t="shared" si="13"/>
        <v>0</v>
      </c>
      <c r="J194" s="59">
        <f t="shared" si="13"/>
        <v>0</v>
      </c>
      <c r="K194" s="59">
        <f t="shared" si="13"/>
        <v>0</v>
      </c>
      <c r="L194" s="60">
        <f t="shared" si="10"/>
        <v>0</v>
      </c>
      <c r="M194" s="62">
        <f t="shared" si="12"/>
        <v>0</v>
      </c>
    </row>
    <row r="195" spans="1:13" ht="15.75" x14ac:dyDescent="0.25">
      <c r="A195" s="234" t="s">
        <v>42</v>
      </c>
      <c r="B195" s="234"/>
      <c r="C195" s="63">
        <v>24</v>
      </c>
      <c r="D195" s="64">
        <f>D38+D78+D118+D157</f>
        <v>80</v>
      </c>
      <c r="E195" s="64">
        <f t="shared" ref="E195:K195" si="14">E38+E78+E118+E157</f>
        <v>2</v>
      </c>
      <c r="F195" s="64">
        <f t="shared" si="14"/>
        <v>33</v>
      </c>
      <c r="G195" s="64">
        <f t="shared" si="14"/>
        <v>1</v>
      </c>
      <c r="H195" s="64">
        <f t="shared" si="14"/>
        <v>0</v>
      </c>
      <c r="I195" s="64">
        <f t="shared" si="14"/>
        <v>0</v>
      </c>
      <c r="J195" s="64">
        <f t="shared" si="14"/>
        <v>0</v>
      </c>
      <c r="K195" s="64">
        <f t="shared" si="14"/>
        <v>0</v>
      </c>
      <c r="L195" s="67">
        <f>D195+F195+H195+E195+G195+I195+J195+K195</f>
        <v>116</v>
      </c>
      <c r="M195" s="68">
        <f>L38+L78+L118+L156</f>
        <v>116</v>
      </c>
    </row>
    <row r="196" spans="1:13" ht="15.75" x14ac:dyDescent="0.25">
      <c r="A196" s="234" t="s">
        <v>43</v>
      </c>
      <c r="B196" s="234"/>
      <c r="C196" s="69">
        <v>24</v>
      </c>
      <c r="D196" s="70">
        <f t="shared" ref="D196:I196" si="15">SUM(D166:D190)</f>
        <v>80</v>
      </c>
      <c r="E196" s="120">
        <f t="shared" si="15"/>
        <v>2</v>
      </c>
      <c r="F196" s="70">
        <f t="shared" si="15"/>
        <v>33</v>
      </c>
      <c r="G196" s="120">
        <f t="shared" si="15"/>
        <v>1</v>
      </c>
      <c r="H196" s="70">
        <f t="shared" si="15"/>
        <v>0</v>
      </c>
      <c r="I196" s="120">
        <f t="shared" si="15"/>
        <v>0</v>
      </c>
      <c r="J196" s="72">
        <f t="shared" ref="J196:K196" si="16">SUM(J166:J190)</f>
        <v>0</v>
      </c>
      <c r="K196" s="71">
        <f t="shared" si="16"/>
        <v>0</v>
      </c>
      <c r="L196" s="73">
        <f>D196+F196+H196+E196+G196+I196+J196+K196</f>
        <v>116</v>
      </c>
      <c r="M196" s="74">
        <f>SUM(M166:M190)</f>
        <v>116</v>
      </c>
    </row>
  </sheetData>
  <protectedRanges>
    <protectedRange sqref="G9:G37 E9:E37 E49:E77 G49:G77 I49:I77 E89:E117 G89:G117 I89:I117 H49:H79 H89:H119 H9:H39 K49:K77 K89:K117 J49:J79 J89:J119 J9:J39 G127:K135 G136:G155 I136:I155 H136:H157 K136:K155 J136:J157 E127:E155" name="Діапазон2"/>
    <protectedRange sqref="I9:I37 G9:G37 E9:E37 E49:E77 G49:G77 I49:I77 E89:E117 G89:G117 I89:I117 K9:K37 K49:K77 K89:K117 G127:G155 E127:E155 I127:I155 K127:K155" name="Діапазон1"/>
  </protectedRanges>
  <mergeCells count="81">
    <mergeCell ref="A1:I1"/>
    <mergeCell ref="A4:B4"/>
    <mergeCell ref="A5:A8"/>
    <mergeCell ref="B5:B8"/>
    <mergeCell ref="C5:C8"/>
    <mergeCell ref="D5:K5"/>
    <mergeCell ref="L45:L47"/>
    <mergeCell ref="D46:E46"/>
    <mergeCell ref="F46:G46"/>
    <mergeCell ref="H46:I46"/>
    <mergeCell ref="J46:K46"/>
    <mergeCell ref="D47:E47"/>
    <mergeCell ref="F47:G47"/>
    <mergeCell ref="H47:I47"/>
    <mergeCell ref="J47:K47"/>
    <mergeCell ref="L5:L7"/>
    <mergeCell ref="D6:E6"/>
    <mergeCell ref="F6:G6"/>
    <mergeCell ref="H6:I6"/>
    <mergeCell ref="J6:K6"/>
    <mergeCell ref="D7:E7"/>
    <mergeCell ref="F7:G7"/>
    <mergeCell ref="H7:I7"/>
    <mergeCell ref="J7:K7"/>
    <mergeCell ref="A38:B38"/>
    <mergeCell ref="A39:B39"/>
    <mergeCell ref="A44:B44"/>
    <mergeCell ref="A45:A48"/>
    <mergeCell ref="B45:B48"/>
    <mergeCell ref="A78:B78"/>
    <mergeCell ref="C45:C48"/>
    <mergeCell ref="D45:K45"/>
    <mergeCell ref="A79:B79"/>
    <mergeCell ref="A84:B84"/>
    <mergeCell ref="A85:A88"/>
    <mergeCell ref="B85:B88"/>
    <mergeCell ref="C123:C126"/>
    <mergeCell ref="C85:C88"/>
    <mergeCell ref="A118:B118"/>
    <mergeCell ref="A119:B119"/>
    <mergeCell ref="A122:B122"/>
    <mergeCell ref="A123:A126"/>
    <mergeCell ref="B123:B126"/>
    <mergeCell ref="D85:K85"/>
    <mergeCell ref="L85:L87"/>
    <mergeCell ref="D86:E86"/>
    <mergeCell ref="F86:G86"/>
    <mergeCell ref="H86:I86"/>
    <mergeCell ref="J86:K86"/>
    <mergeCell ref="D87:E87"/>
    <mergeCell ref="F87:G87"/>
    <mergeCell ref="H87:I87"/>
    <mergeCell ref="J87:K87"/>
    <mergeCell ref="D123:K123"/>
    <mergeCell ref="L123:L125"/>
    <mergeCell ref="D124:E124"/>
    <mergeCell ref="F124:G124"/>
    <mergeCell ref="H124:I124"/>
    <mergeCell ref="J124:K124"/>
    <mergeCell ref="D125:E125"/>
    <mergeCell ref="F125:G125"/>
    <mergeCell ref="H125:I125"/>
    <mergeCell ref="J125:K125"/>
    <mergeCell ref="A156:B156"/>
    <mergeCell ref="A157:B157"/>
    <mergeCell ref="A161:B161"/>
    <mergeCell ref="A162:A165"/>
    <mergeCell ref="B162:B165"/>
    <mergeCell ref="A195:B195"/>
    <mergeCell ref="A196:B196"/>
    <mergeCell ref="D162:K162"/>
    <mergeCell ref="L162:L164"/>
    <mergeCell ref="D163:E163"/>
    <mergeCell ref="F163:G163"/>
    <mergeCell ref="H163:I163"/>
    <mergeCell ref="J163:K163"/>
    <mergeCell ref="D164:E164"/>
    <mergeCell ref="F164:G164"/>
    <mergeCell ref="H164:I164"/>
    <mergeCell ref="J164:K164"/>
    <mergeCell ref="C162:C165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2F4029-F990-42FE-BDBD-AF8152214866}">
  <dimension ref="A1:Q196"/>
  <sheetViews>
    <sheetView topLeftCell="A151" zoomScale="77" zoomScaleNormal="77" workbookViewId="0">
      <selection activeCell="Q165" sqref="Q165"/>
    </sheetView>
  </sheetViews>
  <sheetFormatPr defaultRowHeight="15" x14ac:dyDescent="0.25"/>
  <cols>
    <col min="1" max="1" width="5.28515625" customWidth="1"/>
    <col min="2" max="2" width="24" customWidth="1"/>
    <col min="4" max="4" width="11" customWidth="1"/>
    <col min="6" max="6" width="10.5703125" customWidth="1"/>
    <col min="8" max="8" width="10.42578125" customWidth="1"/>
    <col min="10" max="10" width="10.42578125" customWidth="1"/>
    <col min="257" max="257" width="5.28515625" customWidth="1"/>
    <col min="258" max="258" width="24" customWidth="1"/>
    <col min="260" max="260" width="11" customWidth="1"/>
    <col min="262" max="262" width="10.5703125" customWidth="1"/>
    <col min="264" max="264" width="10.42578125" customWidth="1"/>
    <col min="266" max="266" width="10.42578125" customWidth="1"/>
    <col min="513" max="513" width="5.28515625" customWidth="1"/>
    <col min="514" max="514" width="24" customWidth="1"/>
    <col min="516" max="516" width="11" customWidth="1"/>
    <col min="518" max="518" width="10.5703125" customWidth="1"/>
    <col min="520" max="520" width="10.42578125" customWidth="1"/>
    <col min="522" max="522" width="10.42578125" customWidth="1"/>
    <col min="769" max="769" width="5.28515625" customWidth="1"/>
    <col min="770" max="770" width="24" customWidth="1"/>
    <col min="772" max="772" width="11" customWidth="1"/>
    <col min="774" max="774" width="10.5703125" customWidth="1"/>
    <col min="776" max="776" width="10.42578125" customWidth="1"/>
    <col min="778" max="778" width="10.42578125" customWidth="1"/>
    <col min="1025" max="1025" width="5.28515625" customWidth="1"/>
    <col min="1026" max="1026" width="24" customWidth="1"/>
    <col min="1028" max="1028" width="11" customWidth="1"/>
    <col min="1030" max="1030" width="10.5703125" customWidth="1"/>
    <col min="1032" max="1032" width="10.42578125" customWidth="1"/>
    <col min="1034" max="1034" width="10.42578125" customWidth="1"/>
    <col min="1281" max="1281" width="5.28515625" customWidth="1"/>
    <col min="1282" max="1282" width="24" customWidth="1"/>
    <col min="1284" max="1284" width="11" customWidth="1"/>
    <col min="1286" max="1286" width="10.5703125" customWidth="1"/>
    <col min="1288" max="1288" width="10.42578125" customWidth="1"/>
    <col min="1290" max="1290" width="10.42578125" customWidth="1"/>
    <col min="1537" max="1537" width="5.28515625" customWidth="1"/>
    <col min="1538" max="1538" width="24" customWidth="1"/>
    <col min="1540" max="1540" width="11" customWidth="1"/>
    <col min="1542" max="1542" width="10.5703125" customWidth="1"/>
    <col min="1544" max="1544" width="10.42578125" customWidth="1"/>
    <col min="1546" max="1546" width="10.42578125" customWidth="1"/>
    <col min="1793" max="1793" width="5.28515625" customWidth="1"/>
    <col min="1794" max="1794" width="24" customWidth="1"/>
    <col min="1796" max="1796" width="11" customWidth="1"/>
    <col min="1798" max="1798" width="10.5703125" customWidth="1"/>
    <col min="1800" max="1800" width="10.42578125" customWidth="1"/>
    <col min="1802" max="1802" width="10.42578125" customWidth="1"/>
    <col min="2049" max="2049" width="5.28515625" customWidth="1"/>
    <col min="2050" max="2050" width="24" customWidth="1"/>
    <col min="2052" max="2052" width="11" customWidth="1"/>
    <col min="2054" max="2054" width="10.5703125" customWidth="1"/>
    <col min="2056" max="2056" width="10.42578125" customWidth="1"/>
    <col min="2058" max="2058" width="10.42578125" customWidth="1"/>
    <col min="2305" max="2305" width="5.28515625" customWidth="1"/>
    <col min="2306" max="2306" width="24" customWidth="1"/>
    <col min="2308" max="2308" width="11" customWidth="1"/>
    <col min="2310" max="2310" width="10.5703125" customWidth="1"/>
    <col min="2312" max="2312" width="10.42578125" customWidth="1"/>
    <col min="2314" max="2314" width="10.42578125" customWidth="1"/>
    <col min="2561" max="2561" width="5.28515625" customWidth="1"/>
    <col min="2562" max="2562" width="24" customWidth="1"/>
    <col min="2564" max="2564" width="11" customWidth="1"/>
    <col min="2566" max="2566" width="10.5703125" customWidth="1"/>
    <col min="2568" max="2568" width="10.42578125" customWidth="1"/>
    <col min="2570" max="2570" width="10.42578125" customWidth="1"/>
    <col min="2817" max="2817" width="5.28515625" customWidth="1"/>
    <col min="2818" max="2818" width="24" customWidth="1"/>
    <col min="2820" max="2820" width="11" customWidth="1"/>
    <col min="2822" max="2822" width="10.5703125" customWidth="1"/>
    <col min="2824" max="2824" width="10.42578125" customWidth="1"/>
    <col min="2826" max="2826" width="10.42578125" customWidth="1"/>
    <col min="3073" max="3073" width="5.28515625" customWidth="1"/>
    <col min="3074" max="3074" width="24" customWidth="1"/>
    <col min="3076" max="3076" width="11" customWidth="1"/>
    <col min="3078" max="3078" width="10.5703125" customWidth="1"/>
    <col min="3080" max="3080" width="10.42578125" customWidth="1"/>
    <col min="3082" max="3082" width="10.42578125" customWidth="1"/>
    <col min="3329" max="3329" width="5.28515625" customWidth="1"/>
    <col min="3330" max="3330" width="24" customWidth="1"/>
    <col min="3332" max="3332" width="11" customWidth="1"/>
    <col min="3334" max="3334" width="10.5703125" customWidth="1"/>
    <col min="3336" max="3336" width="10.42578125" customWidth="1"/>
    <col min="3338" max="3338" width="10.42578125" customWidth="1"/>
    <col min="3585" max="3585" width="5.28515625" customWidth="1"/>
    <col min="3586" max="3586" width="24" customWidth="1"/>
    <col min="3588" max="3588" width="11" customWidth="1"/>
    <col min="3590" max="3590" width="10.5703125" customWidth="1"/>
    <col min="3592" max="3592" width="10.42578125" customWidth="1"/>
    <col min="3594" max="3594" width="10.42578125" customWidth="1"/>
    <col min="3841" max="3841" width="5.28515625" customWidth="1"/>
    <col min="3842" max="3842" width="24" customWidth="1"/>
    <col min="3844" max="3844" width="11" customWidth="1"/>
    <col min="3846" max="3846" width="10.5703125" customWidth="1"/>
    <col min="3848" max="3848" width="10.42578125" customWidth="1"/>
    <col min="3850" max="3850" width="10.42578125" customWidth="1"/>
    <col min="4097" max="4097" width="5.28515625" customWidth="1"/>
    <col min="4098" max="4098" width="24" customWidth="1"/>
    <col min="4100" max="4100" width="11" customWidth="1"/>
    <col min="4102" max="4102" width="10.5703125" customWidth="1"/>
    <col min="4104" max="4104" width="10.42578125" customWidth="1"/>
    <col min="4106" max="4106" width="10.42578125" customWidth="1"/>
    <col min="4353" max="4353" width="5.28515625" customWidth="1"/>
    <col min="4354" max="4354" width="24" customWidth="1"/>
    <col min="4356" max="4356" width="11" customWidth="1"/>
    <col min="4358" max="4358" width="10.5703125" customWidth="1"/>
    <col min="4360" max="4360" width="10.42578125" customWidth="1"/>
    <col min="4362" max="4362" width="10.42578125" customWidth="1"/>
    <col min="4609" max="4609" width="5.28515625" customWidth="1"/>
    <col min="4610" max="4610" width="24" customWidth="1"/>
    <col min="4612" max="4612" width="11" customWidth="1"/>
    <col min="4614" max="4614" width="10.5703125" customWidth="1"/>
    <col min="4616" max="4616" width="10.42578125" customWidth="1"/>
    <col min="4618" max="4618" width="10.42578125" customWidth="1"/>
    <col min="4865" max="4865" width="5.28515625" customWidth="1"/>
    <col min="4866" max="4866" width="24" customWidth="1"/>
    <col min="4868" max="4868" width="11" customWidth="1"/>
    <col min="4870" max="4870" width="10.5703125" customWidth="1"/>
    <col min="4872" max="4872" width="10.42578125" customWidth="1"/>
    <col min="4874" max="4874" width="10.42578125" customWidth="1"/>
    <col min="5121" max="5121" width="5.28515625" customWidth="1"/>
    <col min="5122" max="5122" width="24" customWidth="1"/>
    <col min="5124" max="5124" width="11" customWidth="1"/>
    <col min="5126" max="5126" width="10.5703125" customWidth="1"/>
    <col min="5128" max="5128" width="10.42578125" customWidth="1"/>
    <col min="5130" max="5130" width="10.42578125" customWidth="1"/>
    <col min="5377" max="5377" width="5.28515625" customWidth="1"/>
    <col min="5378" max="5378" width="24" customWidth="1"/>
    <col min="5380" max="5380" width="11" customWidth="1"/>
    <col min="5382" max="5382" width="10.5703125" customWidth="1"/>
    <col min="5384" max="5384" width="10.42578125" customWidth="1"/>
    <col min="5386" max="5386" width="10.42578125" customWidth="1"/>
    <col min="5633" max="5633" width="5.28515625" customWidth="1"/>
    <col min="5634" max="5634" width="24" customWidth="1"/>
    <col min="5636" max="5636" width="11" customWidth="1"/>
    <col min="5638" max="5638" width="10.5703125" customWidth="1"/>
    <col min="5640" max="5640" width="10.42578125" customWidth="1"/>
    <col min="5642" max="5642" width="10.42578125" customWidth="1"/>
    <col min="5889" max="5889" width="5.28515625" customWidth="1"/>
    <col min="5890" max="5890" width="24" customWidth="1"/>
    <col min="5892" max="5892" width="11" customWidth="1"/>
    <col min="5894" max="5894" width="10.5703125" customWidth="1"/>
    <col min="5896" max="5896" width="10.42578125" customWidth="1"/>
    <col min="5898" max="5898" width="10.42578125" customWidth="1"/>
    <col min="6145" max="6145" width="5.28515625" customWidth="1"/>
    <col min="6146" max="6146" width="24" customWidth="1"/>
    <col min="6148" max="6148" width="11" customWidth="1"/>
    <col min="6150" max="6150" width="10.5703125" customWidth="1"/>
    <col min="6152" max="6152" width="10.42578125" customWidth="1"/>
    <col min="6154" max="6154" width="10.42578125" customWidth="1"/>
    <col min="6401" max="6401" width="5.28515625" customWidth="1"/>
    <col min="6402" max="6402" width="24" customWidth="1"/>
    <col min="6404" max="6404" width="11" customWidth="1"/>
    <col min="6406" max="6406" width="10.5703125" customWidth="1"/>
    <col min="6408" max="6408" width="10.42578125" customWidth="1"/>
    <col min="6410" max="6410" width="10.42578125" customWidth="1"/>
    <col min="6657" max="6657" width="5.28515625" customWidth="1"/>
    <col min="6658" max="6658" width="24" customWidth="1"/>
    <col min="6660" max="6660" width="11" customWidth="1"/>
    <col min="6662" max="6662" width="10.5703125" customWidth="1"/>
    <col min="6664" max="6664" width="10.42578125" customWidth="1"/>
    <col min="6666" max="6666" width="10.42578125" customWidth="1"/>
    <col min="6913" max="6913" width="5.28515625" customWidth="1"/>
    <col min="6914" max="6914" width="24" customWidth="1"/>
    <col min="6916" max="6916" width="11" customWidth="1"/>
    <col min="6918" max="6918" width="10.5703125" customWidth="1"/>
    <col min="6920" max="6920" width="10.42578125" customWidth="1"/>
    <col min="6922" max="6922" width="10.42578125" customWidth="1"/>
    <col min="7169" max="7169" width="5.28515625" customWidth="1"/>
    <col min="7170" max="7170" width="24" customWidth="1"/>
    <col min="7172" max="7172" width="11" customWidth="1"/>
    <col min="7174" max="7174" width="10.5703125" customWidth="1"/>
    <col min="7176" max="7176" width="10.42578125" customWidth="1"/>
    <col min="7178" max="7178" width="10.42578125" customWidth="1"/>
    <col min="7425" max="7425" width="5.28515625" customWidth="1"/>
    <col min="7426" max="7426" width="24" customWidth="1"/>
    <col min="7428" max="7428" width="11" customWidth="1"/>
    <col min="7430" max="7430" width="10.5703125" customWidth="1"/>
    <col min="7432" max="7432" width="10.42578125" customWidth="1"/>
    <col min="7434" max="7434" width="10.42578125" customWidth="1"/>
    <col min="7681" max="7681" width="5.28515625" customWidth="1"/>
    <col min="7682" max="7682" width="24" customWidth="1"/>
    <col min="7684" max="7684" width="11" customWidth="1"/>
    <col min="7686" max="7686" width="10.5703125" customWidth="1"/>
    <col min="7688" max="7688" width="10.42578125" customWidth="1"/>
    <col min="7690" max="7690" width="10.42578125" customWidth="1"/>
    <col min="7937" max="7937" width="5.28515625" customWidth="1"/>
    <col min="7938" max="7938" width="24" customWidth="1"/>
    <col min="7940" max="7940" width="11" customWidth="1"/>
    <col min="7942" max="7942" width="10.5703125" customWidth="1"/>
    <col min="7944" max="7944" width="10.42578125" customWidth="1"/>
    <col min="7946" max="7946" width="10.42578125" customWidth="1"/>
    <col min="8193" max="8193" width="5.28515625" customWidth="1"/>
    <col min="8194" max="8194" width="24" customWidth="1"/>
    <col min="8196" max="8196" width="11" customWidth="1"/>
    <col min="8198" max="8198" width="10.5703125" customWidth="1"/>
    <col min="8200" max="8200" width="10.42578125" customWidth="1"/>
    <col min="8202" max="8202" width="10.42578125" customWidth="1"/>
    <col min="8449" max="8449" width="5.28515625" customWidth="1"/>
    <col min="8450" max="8450" width="24" customWidth="1"/>
    <col min="8452" max="8452" width="11" customWidth="1"/>
    <col min="8454" max="8454" width="10.5703125" customWidth="1"/>
    <col min="8456" max="8456" width="10.42578125" customWidth="1"/>
    <col min="8458" max="8458" width="10.42578125" customWidth="1"/>
    <col min="8705" max="8705" width="5.28515625" customWidth="1"/>
    <col min="8706" max="8706" width="24" customWidth="1"/>
    <col min="8708" max="8708" width="11" customWidth="1"/>
    <col min="8710" max="8710" width="10.5703125" customWidth="1"/>
    <col min="8712" max="8712" width="10.42578125" customWidth="1"/>
    <col min="8714" max="8714" width="10.42578125" customWidth="1"/>
    <col min="8961" max="8961" width="5.28515625" customWidth="1"/>
    <col min="8962" max="8962" width="24" customWidth="1"/>
    <col min="8964" max="8964" width="11" customWidth="1"/>
    <col min="8966" max="8966" width="10.5703125" customWidth="1"/>
    <col min="8968" max="8968" width="10.42578125" customWidth="1"/>
    <col min="8970" max="8970" width="10.42578125" customWidth="1"/>
    <col min="9217" max="9217" width="5.28515625" customWidth="1"/>
    <col min="9218" max="9218" width="24" customWidth="1"/>
    <col min="9220" max="9220" width="11" customWidth="1"/>
    <col min="9222" max="9222" width="10.5703125" customWidth="1"/>
    <col min="9224" max="9224" width="10.42578125" customWidth="1"/>
    <col min="9226" max="9226" width="10.42578125" customWidth="1"/>
    <col min="9473" max="9473" width="5.28515625" customWidth="1"/>
    <col min="9474" max="9474" width="24" customWidth="1"/>
    <col min="9476" max="9476" width="11" customWidth="1"/>
    <col min="9478" max="9478" width="10.5703125" customWidth="1"/>
    <col min="9480" max="9480" width="10.42578125" customWidth="1"/>
    <col min="9482" max="9482" width="10.42578125" customWidth="1"/>
    <col min="9729" max="9729" width="5.28515625" customWidth="1"/>
    <col min="9730" max="9730" width="24" customWidth="1"/>
    <col min="9732" max="9732" width="11" customWidth="1"/>
    <col min="9734" max="9734" width="10.5703125" customWidth="1"/>
    <col min="9736" max="9736" width="10.42578125" customWidth="1"/>
    <col min="9738" max="9738" width="10.42578125" customWidth="1"/>
    <col min="9985" max="9985" width="5.28515625" customWidth="1"/>
    <col min="9986" max="9986" width="24" customWidth="1"/>
    <col min="9988" max="9988" width="11" customWidth="1"/>
    <col min="9990" max="9990" width="10.5703125" customWidth="1"/>
    <col min="9992" max="9992" width="10.42578125" customWidth="1"/>
    <col min="9994" max="9994" width="10.42578125" customWidth="1"/>
    <col min="10241" max="10241" width="5.28515625" customWidth="1"/>
    <col min="10242" max="10242" width="24" customWidth="1"/>
    <col min="10244" max="10244" width="11" customWidth="1"/>
    <col min="10246" max="10246" width="10.5703125" customWidth="1"/>
    <col min="10248" max="10248" width="10.42578125" customWidth="1"/>
    <col min="10250" max="10250" width="10.42578125" customWidth="1"/>
    <col min="10497" max="10497" width="5.28515625" customWidth="1"/>
    <col min="10498" max="10498" width="24" customWidth="1"/>
    <col min="10500" max="10500" width="11" customWidth="1"/>
    <col min="10502" max="10502" width="10.5703125" customWidth="1"/>
    <col min="10504" max="10504" width="10.42578125" customWidth="1"/>
    <col min="10506" max="10506" width="10.42578125" customWidth="1"/>
    <col min="10753" max="10753" width="5.28515625" customWidth="1"/>
    <col min="10754" max="10754" width="24" customWidth="1"/>
    <col min="10756" max="10756" width="11" customWidth="1"/>
    <col min="10758" max="10758" width="10.5703125" customWidth="1"/>
    <col min="10760" max="10760" width="10.42578125" customWidth="1"/>
    <col min="10762" max="10762" width="10.42578125" customWidth="1"/>
    <col min="11009" max="11009" width="5.28515625" customWidth="1"/>
    <col min="11010" max="11010" width="24" customWidth="1"/>
    <col min="11012" max="11012" width="11" customWidth="1"/>
    <col min="11014" max="11014" width="10.5703125" customWidth="1"/>
    <col min="11016" max="11016" width="10.42578125" customWidth="1"/>
    <col min="11018" max="11018" width="10.42578125" customWidth="1"/>
    <col min="11265" max="11265" width="5.28515625" customWidth="1"/>
    <col min="11266" max="11266" width="24" customWidth="1"/>
    <col min="11268" max="11268" width="11" customWidth="1"/>
    <col min="11270" max="11270" width="10.5703125" customWidth="1"/>
    <col min="11272" max="11272" width="10.42578125" customWidth="1"/>
    <col min="11274" max="11274" width="10.42578125" customWidth="1"/>
    <col min="11521" max="11521" width="5.28515625" customWidth="1"/>
    <col min="11522" max="11522" width="24" customWidth="1"/>
    <col min="11524" max="11524" width="11" customWidth="1"/>
    <col min="11526" max="11526" width="10.5703125" customWidth="1"/>
    <col min="11528" max="11528" width="10.42578125" customWidth="1"/>
    <col min="11530" max="11530" width="10.42578125" customWidth="1"/>
    <col min="11777" max="11777" width="5.28515625" customWidth="1"/>
    <col min="11778" max="11778" width="24" customWidth="1"/>
    <col min="11780" max="11780" width="11" customWidth="1"/>
    <col min="11782" max="11782" width="10.5703125" customWidth="1"/>
    <col min="11784" max="11784" width="10.42578125" customWidth="1"/>
    <col min="11786" max="11786" width="10.42578125" customWidth="1"/>
    <col min="12033" max="12033" width="5.28515625" customWidth="1"/>
    <col min="12034" max="12034" width="24" customWidth="1"/>
    <col min="12036" max="12036" width="11" customWidth="1"/>
    <col min="12038" max="12038" width="10.5703125" customWidth="1"/>
    <col min="12040" max="12040" width="10.42578125" customWidth="1"/>
    <col min="12042" max="12042" width="10.42578125" customWidth="1"/>
    <col min="12289" max="12289" width="5.28515625" customWidth="1"/>
    <col min="12290" max="12290" width="24" customWidth="1"/>
    <col min="12292" max="12292" width="11" customWidth="1"/>
    <col min="12294" max="12294" width="10.5703125" customWidth="1"/>
    <col min="12296" max="12296" width="10.42578125" customWidth="1"/>
    <col min="12298" max="12298" width="10.42578125" customWidth="1"/>
    <col min="12545" max="12545" width="5.28515625" customWidth="1"/>
    <col min="12546" max="12546" width="24" customWidth="1"/>
    <col min="12548" max="12548" width="11" customWidth="1"/>
    <col min="12550" max="12550" width="10.5703125" customWidth="1"/>
    <col min="12552" max="12552" width="10.42578125" customWidth="1"/>
    <col min="12554" max="12554" width="10.42578125" customWidth="1"/>
    <col min="12801" max="12801" width="5.28515625" customWidth="1"/>
    <col min="12802" max="12802" width="24" customWidth="1"/>
    <col min="12804" max="12804" width="11" customWidth="1"/>
    <col min="12806" max="12806" width="10.5703125" customWidth="1"/>
    <col min="12808" max="12808" width="10.42578125" customWidth="1"/>
    <col min="12810" max="12810" width="10.42578125" customWidth="1"/>
    <col min="13057" max="13057" width="5.28515625" customWidth="1"/>
    <col min="13058" max="13058" width="24" customWidth="1"/>
    <col min="13060" max="13060" width="11" customWidth="1"/>
    <col min="13062" max="13062" width="10.5703125" customWidth="1"/>
    <col min="13064" max="13064" width="10.42578125" customWidth="1"/>
    <col min="13066" max="13066" width="10.42578125" customWidth="1"/>
    <col min="13313" max="13313" width="5.28515625" customWidth="1"/>
    <col min="13314" max="13314" width="24" customWidth="1"/>
    <col min="13316" max="13316" width="11" customWidth="1"/>
    <col min="13318" max="13318" width="10.5703125" customWidth="1"/>
    <col min="13320" max="13320" width="10.42578125" customWidth="1"/>
    <col min="13322" max="13322" width="10.42578125" customWidth="1"/>
    <col min="13569" max="13569" width="5.28515625" customWidth="1"/>
    <col min="13570" max="13570" width="24" customWidth="1"/>
    <col min="13572" max="13572" width="11" customWidth="1"/>
    <col min="13574" max="13574" width="10.5703125" customWidth="1"/>
    <col min="13576" max="13576" width="10.42578125" customWidth="1"/>
    <col min="13578" max="13578" width="10.42578125" customWidth="1"/>
    <col min="13825" max="13825" width="5.28515625" customWidth="1"/>
    <col min="13826" max="13826" width="24" customWidth="1"/>
    <col min="13828" max="13828" width="11" customWidth="1"/>
    <col min="13830" max="13830" width="10.5703125" customWidth="1"/>
    <col min="13832" max="13832" width="10.42578125" customWidth="1"/>
    <col min="13834" max="13834" width="10.42578125" customWidth="1"/>
    <col min="14081" max="14081" width="5.28515625" customWidth="1"/>
    <col min="14082" max="14082" width="24" customWidth="1"/>
    <col min="14084" max="14084" width="11" customWidth="1"/>
    <col min="14086" max="14086" width="10.5703125" customWidth="1"/>
    <col min="14088" max="14088" width="10.42578125" customWidth="1"/>
    <col min="14090" max="14090" width="10.42578125" customWidth="1"/>
    <col min="14337" max="14337" width="5.28515625" customWidth="1"/>
    <col min="14338" max="14338" width="24" customWidth="1"/>
    <col min="14340" max="14340" width="11" customWidth="1"/>
    <col min="14342" max="14342" width="10.5703125" customWidth="1"/>
    <col min="14344" max="14344" width="10.42578125" customWidth="1"/>
    <col min="14346" max="14346" width="10.42578125" customWidth="1"/>
    <col min="14593" max="14593" width="5.28515625" customWidth="1"/>
    <col min="14594" max="14594" width="24" customWidth="1"/>
    <col min="14596" max="14596" width="11" customWidth="1"/>
    <col min="14598" max="14598" width="10.5703125" customWidth="1"/>
    <col min="14600" max="14600" width="10.42578125" customWidth="1"/>
    <col min="14602" max="14602" width="10.42578125" customWidth="1"/>
    <col min="14849" max="14849" width="5.28515625" customWidth="1"/>
    <col min="14850" max="14850" width="24" customWidth="1"/>
    <col min="14852" max="14852" width="11" customWidth="1"/>
    <col min="14854" max="14854" width="10.5703125" customWidth="1"/>
    <col min="14856" max="14856" width="10.42578125" customWidth="1"/>
    <col min="14858" max="14858" width="10.42578125" customWidth="1"/>
    <col min="15105" max="15105" width="5.28515625" customWidth="1"/>
    <col min="15106" max="15106" width="24" customWidth="1"/>
    <col min="15108" max="15108" width="11" customWidth="1"/>
    <col min="15110" max="15110" width="10.5703125" customWidth="1"/>
    <col min="15112" max="15112" width="10.42578125" customWidth="1"/>
    <col min="15114" max="15114" width="10.42578125" customWidth="1"/>
    <col min="15361" max="15361" width="5.28515625" customWidth="1"/>
    <col min="15362" max="15362" width="24" customWidth="1"/>
    <col min="15364" max="15364" width="11" customWidth="1"/>
    <col min="15366" max="15366" width="10.5703125" customWidth="1"/>
    <col min="15368" max="15368" width="10.42578125" customWidth="1"/>
    <col min="15370" max="15370" width="10.42578125" customWidth="1"/>
    <col min="15617" max="15617" width="5.28515625" customWidth="1"/>
    <col min="15618" max="15618" width="24" customWidth="1"/>
    <col min="15620" max="15620" width="11" customWidth="1"/>
    <col min="15622" max="15622" width="10.5703125" customWidth="1"/>
    <col min="15624" max="15624" width="10.42578125" customWidth="1"/>
    <col min="15626" max="15626" width="10.42578125" customWidth="1"/>
    <col min="15873" max="15873" width="5.28515625" customWidth="1"/>
    <col min="15874" max="15874" width="24" customWidth="1"/>
    <col min="15876" max="15876" width="11" customWidth="1"/>
    <col min="15878" max="15878" width="10.5703125" customWidth="1"/>
    <col min="15880" max="15880" width="10.42578125" customWidth="1"/>
    <col min="15882" max="15882" width="10.42578125" customWidth="1"/>
    <col min="16129" max="16129" width="5.28515625" customWidth="1"/>
    <col min="16130" max="16130" width="24" customWidth="1"/>
    <col min="16132" max="16132" width="11" customWidth="1"/>
    <col min="16134" max="16134" width="10.5703125" customWidth="1"/>
    <col min="16136" max="16136" width="10.42578125" customWidth="1"/>
    <col min="16138" max="16138" width="10.42578125" customWidth="1"/>
  </cols>
  <sheetData>
    <row r="1" spans="1:17" ht="29.25" customHeight="1" x14ac:dyDescent="0.25">
      <c r="A1" s="210"/>
      <c r="B1" s="210"/>
      <c r="C1" s="210"/>
      <c r="D1" s="210"/>
      <c r="E1" s="210"/>
      <c r="F1" s="210"/>
      <c r="G1" s="210"/>
      <c r="H1" s="210"/>
      <c r="I1" s="210"/>
      <c r="J1" s="1"/>
      <c r="K1" s="1"/>
      <c r="L1" s="2"/>
      <c r="M1" s="2"/>
      <c r="N1" s="2"/>
      <c r="O1" s="2"/>
      <c r="P1" s="2"/>
      <c r="Q1" s="2"/>
    </row>
    <row r="3" spans="1:17" x14ac:dyDescent="0.25">
      <c r="B3" s="2" t="s">
        <v>73</v>
      </c>
      <c r="C3" s="2"/>
      <c r="D3" s="2"/>
      <c r="E3" s="2"/>
      <c r="F3" s="2"/>
      <c r="G3" s="2"/>
      <c r="H3" s="2"/>
      <c r="J3" s="2"/>
    </row>
    <row r="4" spans="1:17" ht="15.75" thickBot="1" x14ac:dyDescent="0.3">
      <c r="A4" s="211" t="s">
        <v>1</v>
      </c>
      <c r="B4" s="211"/>
    </row>
    <row r="5" spans="1:17" ht="12.75" customHeight="1" x14ac:dyDescent="0.25">
      <c r="A5" s="212" t="s">
        <v>2</v>
      </c>
      <c r="B5" s="212" t="s">
        <v>3</v>
      </c>
      <c r="C5" s="212" t="s">
        <v>4</v>
      </c>
      <c r="D5" s="215" t="s">
        <v>5</v>
      </c>
      <c r="E5" s="216"/>
      <c r="F5" s="216"/>
      <c r="G5" s="216"/>
      <c r="H5" s="216"/>
      <c r="I5" s="216"/>
      <c r="J5" s="216"/>
      <c r="K5" s="217"/>
      <c r="L5" s="218" t="s">
        <v>6</v>
      </c>
    </row>
    <row r="6" spans="1:17" ht="22.5" customHeight="1" x14ac:dyDescent="0.25">
      <c r="A6" s="213"/>
      <c r="B6" s="213"/>
      <c r="C6" s="213"/>
      <c r="D6" s="221" t="s">
        <v>7</v>
      </c>
      <c r="E6" s="222"/>
      <c r="F6" s="222" t="s">
        <v>8</v>
      </c>
      <c r="G6" s="222"/>
      <c r="H6" s="222" t="s">
        <v>9</v>
      </c>
      <c r="I6" s="222"/>
      <c r="J6" s="222" t="s">
        <v>10</v>
      </c>
      <c r="K6" s="222"/>
      <c r="L6" s="219"/>
    </row>
    <row r="7" spans="1:17" ht="13.5" customHeight="1" thickBot="1" x14ac:dyDescent="0.3">
      <c r="A7" s="213"/>
      <c r="B7" s="213"/>
      <c r="C7" s="213"/>
      <c r="D7" s="223">
        <v>1</v>
      </c>
      <c r="E7" s="224"/>
      <c r="F7" s="224">
        <v>2</v>
      </c>
      <c r="G7" s="224"/>
      <c r="H7" s="224">
        <v>3</v>
      </c>
      <c r="I7" s="224"/>
      <c r="J7" s="224">
        <v>4</v>
      </c>
      <c r="K7" s="224"/>
      <c r="L7" s="220"/>
      <c r="O7" s="3"/>
      <c r="P7" s="3"/>
      <c r="Q7" s="3"/>
    </row>
    <row r="8" spans="1:17" ht="15.75" thickBot="1" x14ac:dyDescent="0.3">
      <c r="A8" s="214"/>
      <c r="B8" s="214"/>
      <c r="C8" s="214"/>
      <c r="D8" s="4" t="s">
        <v>11</v>
      </c>
      <c r="E8" s="5" t="s">
        <v>12</v>
      </c>
      <c r="F8" s="5" t="s">
        <v>11</v>
      </c>
      <c r="G8" s="5" t="s">
        <v>12</v>
      </c>
      <c r="H8" s="5" t="s">
        <v>11</v>
      </c>
      <c r="I8" s="5" t="s">
        <v>12</v>
      </c>
      <c r="J8" s="5" t="s">
        <v>11</v>
      </c>
      <c r="K8" s="5" t="s">
        <v>12</v>
      </c>
      <c r="L8" s="6"/>
      <c r="O8" s="3"/>
      <c r="P8" s="3"/>
      <c r="Q8" s="3"/>
    </row>
    <row r="9" spans="1:17" ht="15.75" x14ac:dyDescent="0.25">
      <c r="A9" s="7">
        <v>1</v>
      </c>
      <c r="B9" s="8" t="s">
        <v>13</v>
      </c>
      <c r="C9" s="9">
        <v>25</v>
      </c>
      <c r="D9" s="10">
        <v>0</v>
      </c>
      <c r="E9" s="11">
        <v>0</v>
      </c>
      <c r="F9" s="12">
        <v>0</v>
      </c>
      <c r="G9" s="13">
        <v>0</v>
      </c>
      <c r="H9" s="14">
        <v>0</v>
      </c>
      <c r="I9" s="13">
        <v>0</v>
      </c>
      <c r="J9" s="14">
        <v>0</v>
      </c>
      <c r="K9" s="13">
        <v>0</v>
      </c>
      <c r="L9" s="15">
        <f>SUM(D9:K9)</f>
        <v>0</v>
      </c>
      <c r="O9" s="3"/>
      <c r="P9" s="3"/>
      <c r="Q9" s="3"/>
    </row>
    <row r="10" spans="1:17" ht="15.75" x14ac:dyDescent="0.25">
      <c r="A10" s="7">
        <v>2</v>
      </c>
      <c r="B10" s="8" t="s">
        <v>14</v>
      </c>
      <c r="C10" s="9">
        <v>25</v>
      </c>
      <c r="D10" s="10">
        <v>0</v>
      </c>
      <c r="E10" s="11">
        <v>0</v>
      </c>
      <c r="F10" s="12">
        <v>0</v>
      </c>
      <c r="G10" s="13">
        <v>0</v>
      </c>
      <c r="H10" s="14">
        <v>0</v>
      </c>
      <c r="I10" s="13">
        <v>0</v>
      </c>
      <c r="J10" s="14">
        <v>0</v>
      </c>
      <c r="K10" s="13">
        <v>0</v>
      </c>
      <c r="L10" s="15">
        <f t="shared" ref="L10:L37" si="0">SUM(D10:K10)</f>
        <v>0</v>
      </c>
      <c r="O10" s="3"/>
      <c r="P10" s="3"/>
      <c r="Q10" s="3"/>
    </row>
    <row r="11" spans="1:17" ht="15.75" x14ac:dyDescent="0.25">
      <c r="A11" s="7">
        <v>3</v>
      </c>
      <c r="B11" s="8" t="s">
        <v>15</v>
      </c>
      <c r="C11" s="9">
        <v>25</v>
      </c>
      <c r="D11" s="10">
        <v>0</v>
      </c>
      <c r="E11" s="11">
        <v>0</v>
      </c>
      <c r="F11" s="12">
        <v>0</v>
      </c>
      <c r="G11" s="13">
        <v>0</v>
      </c>
      <c r="H11" s="14">
        <v>0</v>
      </c>
      <c r="I11" s="13">
        <v>0</v>
      </c>
      <c r="J11" s="14">
        <v>0</v>
      </c>
      <c r="K11" s="13">
        <v>0</v>
      </c>
      <c r="L11" s="15">
        <f t="shared" si="0"/>
        <v>0</v>
      </c>
      <c r="O11" s="3"/>
      <c r="P11" s="3"/>
      <c r="Q11" s="3"/>
    </row>
    <row r="12" spans="1:17" ht="15.75" x14ac:dyDescent="0.25">
      <c r="A12" s="7">
        <v>4</v>
      </c>
      <c r="B12" s="17" t="s">
        <v>16</v>
      </c>
      <c r="C12" s="9">
        <v>25</v>
      </c>
      <c r="D12" s="10">
        <v>0</v>
      </c>
      <c r="E12" s="11">
        <v>0</v>
      </c>
      <c r="F12" s="12">
        <v>0</v>
      </c>
      <c r="G12" s="13">
        <v>0</v>
      </c>
      <c r="H12" s="14">
        <v>0</v>
      </c>
      <c r="I12" s="13">
        <v>0</v>
      </c>
      <c r="J12" s="14">
        <v>0</v>
      </c>
      <c r="K12" s="13">
        <v>0</v>
      </c>
      <c r="L12" s="15">
        <f t="shared" si="0"/>
        <v>0</v>
      </c>
      <c r="M12" s="3"/>
      <c r="N12" s="3"/>
      <c r="O12" s="3"/>
      <c r="P12" s="3"/>
      <c r="Q12" s="3"/>
    </row>
    <row r="13" spans="1:17" ht="15.75" x14ac:dyDescent="0.25">
      <c r="A13" s="7">
        <v>5</v>
      </c>
      <c r="B13" s="8" t="s">
        <v>17</v>
      </c>
      <c r="C13" s="9">
        <v>25</v>
      </c>
      <c r="D13" s="10">
        <v>0</v>
      </c>
      <c r="E13" s="11">
        <v>0</v>
      </c>
      <c r="F13" s="12">
        <v>0</v>
      </c>
      <c r="G13" s="13">
        <v>0</v>
      </c>
      <c r="H13" s="14">
        <v>0</v>
      </c>
      <c r="I13" s="13">
        <v>0</v>
      </c>
      <c r="J13" s="14">
        <v>0</v>
      </c>
      <c r="K13" s="13">
        <v>0</v>
      </c>
      <c r="L13" s="15">
        <f t="shared" si="0"/>
        <v>0</v>
      </c>
      <c r="O13" s="3"/>
      <c r="P13" s="3"/>
      <c r="Q13" s="3"/>
    </row>
    <row r="14" spans="1:17" ht="15.75" x14ac:dyDescent="0.25">
      <c r="A14" s="7">
        <v>6</v>
      </c>
      <c r="B14" s="8" t="s">
        <v>18</v>
      </c>
      <c r="C14" s="9">
        <v>25</v>
      </c>
      <c r="D14" s="10">
        <v>0</v>
      </c>
      <c r="E14" s="11">
        <v>0</v>
      </c>
      <c r="F14" s="12">
        <v>0</v>
      </c>
      <c r="G14" s="13">
        <v>0</v>
      </c>
      <c r="H14" s="14">
        <v>0</v>
      </c>
      <c r="I14" s="13">
        <v>0</v>
      </c>
      <c r="J14" s="14">
        <v>0</v>
      </c>
      <c r="K14" s="13">
        <v>0</v>
      </c>
      <c r="L14" s="15">
        <f t="shared" si="0"/>
        <v>0</v>
      </c>
    </row>
    <row r="15" spans="1:17" ht="15.75" x14ac:dyDescent="0.25">
      <c r="A15" s="7">
        <v>7</v>
      </c>
      <c r="B15" s="8" t="s">
        <v>19</v>
      </c>
      <c r="C15" s="9">
        <v>25</v>
      </c>
      <c r="D15" s="10">
        <v>0</v>
      </c>
      <c r="E15" s="11">
        <v>0</v>
      </c>
      <c r="F15" s="12">
        <v>0</v>
      </c>
      <c r="G15" s="13">
        <v>0</v>
      </c>
      <c r="H15" s="14">
        <v>0</v>
      </c>
      <c r="I15" s="13">
        <v>0</v>
      </c>
      <c r="J15" s="14">
        <v>0</v>
      </c>
      <c r="K15" s="13">
        <v>0</v>
      </c>
      <c r="L15" s="15">
        <f t="shared" si="0"/>
        <v>0</v>
      </c>
    </row>
    <row r="16" spans="1:17" ht="15.75" x14ac:dyDescent="0.25">
      <c r="A16" s="7">
        <v>8</v>
      </c>
      <c r="B16" s="8" t="s">
        <v>20</v>
      </c>
      <c r="C16" s="9">
        <v>25</v>
      </c>
      <c r="D16" s="10">
        <v>0</v>
      </c>
      <c r="E16" s="11">
        <v>0</v>
      </c>
      <c r="F16" s="12">
        <v>0</v>
      </c>
      <c r="G16" s="13">
        <v>0</v>
      </c>
      <c r="H16" s="14">
        <v>0</v>
      </c>
      <c r="I16" s="13">
        <v>0</v>
      </c>
      <c r="J16" s="14">
        <v>0</v>
      </c>
      <c r="K16" s="13">
        <v>0</v>
      </c>
      <c r="L16" s="15">
        <f t="shared" si="0"/>
        <v>0</v>
      </c>
    </row>
    <row r="17" spans="1:12" ht="15.75" x14ac:dyDescent="0.25">
      <c r="A17" s="7">
        <v>9</v>
      </c>
      <c r="B17" s="8" t="s">
        <v>21</v>
      </c>
      <c r="C17" s="9">
        <v>25</v>
      </c>
      <c r="D17" s="10">
        <v>0</v>
      </c>
      <c r="E17" s="11">
        <v>0</v>
      </c>
      <c r="F17" s="12">
        <v>0</v>
      </c>
      <c r="G17" s="13">
        <v>0</v>
      </c>
      <c r="H17" s="14">
        <v>0</v>
      </c>
      <c r="I17" s="13">
        <v>0</v>
      </c>
      <c r="J17" s="14">
        <v>0</v>
      </c>
      <c r="K17" s="13">
        <v>0</v>
      </c>
      <c r="L17" s="15">
        <f t="shared" si="0"/>
        <v>0</v>
      </c>
    </row>
    <row r="18" spans="1:12" ht="15.75" x14ac:dyDescent="0.25">
      <c r="A18" s="7">
        <v>10</v>
      </c>
      <c r="B18" s="8" t="s">
        <v>22</v>
      </c>
      <c r="C18" s="9">
        <v>25</v>
      </c>
      <c r="D18" s="10">
        <v>0</v>
      </c>
      <c r="E18" s="11">
        <v>0</v>
      </c>
      <c r="F18" s="12">
        <v>0</v>
      </c>
      <c r="G18" s="13">
        <v>0</v>
      </c>
      <c r="H18" s="14">
        <v>0</v>
      </c>
      <c r="I18" s="13">
        <v>0</v>
      </c>
      <c r="J18" s="14">
        <v>0</v>
      </c>
      <c r="K18" s="13">
        <v>0</v>
      </c>
      <c r="L18" s="15">
        <f t="shared" si="0"/>
        <v>0</v>
      </c>
    </row>
    <row r="19" spans="1:12" ht="15.75" x14ac:dyDescent="0.25">
      <c r="A19" s="7">
        <v>11</v>
      </c>
      <c r="B19" s="8" t="s">
        <v>23</v>
      </c>
      <c r="C19" s="9">
        <v>25</v>
      </c>
      <c r="D19" s="10">
        <v>0</v>
      </c>
      <c r="E19" s="11">
        <v>0</v>
      </c>
      <c r="F19" s="12">
        <v>0</v>
      </c>
      <c r="G19" s="13">
        <v>0</v>
      </c>
      <c r="H19" s="14">
        <v>0</v>
      </c>
      <c r="I19" s="13">
        <v>0</v>
      </c>
      <c r="J19" s="14">
        <v>0</v>
      </c>
      <c r="K19" s="13">
        <v>0</v>
      </c>
      <c r="L19" s="15">
        <f t="shared" si="0"/>
        <v>0</v>
      </c>
    </row>
    <row r="20" spans="1:12" ht="15.75" x14ac:dyDescent="0.25">
      <c r="A20" s="7">
        <v>12</v>
      </c>
      <c r="B20" s="8" t="s">
        <v>24</v>
      </c>
      <c r="C20" s="9">
        <v>25</v>
      </c>
      <c r="D20" s="10">
        <v>0</v>
      </c>
      <c r="E20" s="11">
        <v>0</v>
      </c>
      <c r="F20" s="12">
        <v>0</v>
      </c>
      <c r="G20" s="13">
        <v>0</v>
      </c>
      <c r="H20" s="14">
        <v>0</v>
      </c>
      <c r="I20" s="13">
        <v>0</v>
      </c>
      <c r="J20" s="14">
        <v>0</v>
      </c>
      <c r="K20" s="13">
        <v>0</v>
      </c>
      <c r="L20" s="15">
        <f t="shared" si="0"/>
        <v>0</v>
      </c>
    </row>
    <row r="21" spans="1:12" ht="15.75" x14ac:dyDescent="0.25">
      <c r="A21" s="7">
        <v>13</v>
      </c>
      <c r="B21" s="8" t="s">
        <v>25</v>
      </c>
      <c r="C21" s="9">
        <v>25</v>
      </c>
      <c r="D21" s="10">
        <v>0</v>
      </c>
      <c r="E21" s="11">
        <v>0</v>
      </c>
      <c r="F21" s="12">
        <v>0</v>
      </c>
      <c r="G21" s="13">
        <v>0</v>
      </c>
      <c r="H21" s="14">
        <v>0</v>
      </c>
      <c r="I21" s="13">
        <v>0</v>
      </c>
      <c r="J21" s="14">
        <v>0</v>
      </c>
      <c r="K21" s="13">
        <v>0</v>
      </c>
      <c r="L21" s="15">
        <f t="shared" si="0"/>
        <v>0</v>
      </c>
    </row>
    <row r="22" spans="1:12" ht="15.75" x14ac:dyDescent="0.25">
      <c r="A22" s="7">
        <v>14</v>
      </c>
      <c r="B22" s="8" t="s">
        <v>26</v>
      </c>
      <c r="C22" s="9">
        <v>25</v>
      </c>
      <c r="D22" s="10">
        <v>0</v>
      </c>
      <c r="E22" s="11">
        <v>0</v>
      </c>
      <c r="F22" s="12">
        <v>0</v>
      </c>
      <c r="G22" s="13">
        <v>0</v>
      </c>
      <c r="H22" s="14">
        <v>0</v>
      </c>
      <c r="I22" s="13">
        <v>0</v>
      </c>
      <c r="J22" s="14">
        <v>0</v>
      </c>
      <c r="K22" s="13">
        <v>0</v>
      </c>
      <c r="L22" s="15">
        <f t="shared" si="0"/>
        <v>0</v>
      </c>
    </row>
    <row r="23" spans="1:12" ht="15.75" x14ac:dyDescent="0.25">
      <c r="A23" s="7">
        <v>15</v>
      </c>
      <c r="B23" s="8" t="s">
        <v>27</v>
      </c>
      <c r="C23" s="9">
        <v>25</v>
      </c>
      <c r="D23" s="10">
        <v>0</v>
      </c>
      <c r="E23" s="11">
        <v>0</v>
      </c>
      <c r="F23" s="12">
        <v>0</v>
      </c>
      <c r="G23" s="13">
        <v>0</v>
      </c>
      <c r="H23" s="14">
        <v>0</v>
      </c>
      <c r="I23" s="13">
        <v>0</v>
      </c>
      <c r="J23" s="14">
        <v>0</v>
      </c>
      <c r="K23" s="13">
        <v>0</v>
      </c>
      <c r="L23" s="15">
        <f t="shared" si="0"/>
        <v>0</v>
      </c>
    </row>
    <row r="24" spans="1:12" ht="15.75" x14ac:dyDescent="0.25">
      <c r="A24" s="7">
        <v>16</v>
      </c>
      <c r="B24" s="8" t="s">
        <v>28</v>
      </c>
      <c r="C24" s="9">
        <v>25</v>
      </c>
      <c r="D24" s="10">
        <v>0</v>
      </c>
      <c r="E24" s="11">
        <v>0</v>
      </c>
      <c r="F24" s="12">
        <v>0</v>
      </c>
      <c r="G24" s="13">
        <v>0</v>
      </c>
      <c r="H24" s="14">
        <v>0</v>
      </c>
      <c r="I24" s="13">
        <v>0</v>
      </c>
      <c r="J24" s="14">
        <v>0</v>
      </c>
      <c r="K24" s="13">
        <v>0</v>
      </c>
      <c r="L24" s="15">
        <f t="shared" si="0"/>
        <v>0</v>
      </c>
    </row>
    <row r="25" spans="1:12" ht="15.75" x14ac:dyDescent="0.25">
      <c r="A25" s="7">
        <v>17</v>
      </c>
      <c r="B25" s="8" t="s">
        <v>29</v>
      </c>
      <c r="C25" s="9">
        <v>25</v>
      </c>
      <c r="D25" s="10">
        <v>0</v>
      </c>
      <c r="E25" s="11">
        <v>0</v>
      </c>
      <c r="F25" s="12">
        <v>0</v>
      </c>
      <c r="G25" s="13">
        <v>0</v>
      </c>
      <c r="H25" s="14">
        <v>0</v>
      </c>
      <c r="I25" s="13">
        <v>0</v>
      </c>
      <c r="J25" s="14">
        <v>0</v>
      </c>
      <c r="K25" s="13">
        <v>0</v>
      </c>
      <c r="L25" s="15">
        <f t="shared" si="0"/>
        <v>0</v>
      </c>
    </row>
    <row r="26" spans="1:12" ht="15.75" x14ac:dyDescent="0.25">
      <c r="A26" s="7">
        <v>18</v>
      </c>
      <c r="B26" s="8" t="s">
        <v>30</v>
      </c>
      <c r="C26" s="9">
        <v>25</v>
      </c>
      <c r="D26" s="10">
        <v>0</v>
      </c>
      <c r="E26" s="11">
        <v>0</v>
      </c>
      <c r="F26" s="12">
        <v>0</v>
      </c>
      <c r="G26" s="13">
        <v>0</v>
      </c>
      <c r="H26" s="14">
        <v>0</v>
      </c>
      <c r="I26" s="13">
        <v>0</v>
      </c>
      <c r="J26" s="14">
        <v>0</v>
      </c>
      <c r="K26" s="13">
        <v>0</v>
      </c>
      <c r="L26" s="15">
        <f t="shared" si="0"/>
        <v>0</v>
      </c>
    </row>
    <row r="27" spans="1:12" ht="15.75" x14ac:dyDescent="0.25">
      <c r="A27" s="7">
        <v>19</v>
      </c>
      <c r="B27" s="8" t="s">
        <v>31</v>
      </c>
      <c r="C27" s="9">
        <v>25</v>
      </c>
      <c r="D27" s="10">
        <v>0</v>
      </c>
      <c r="E27" s="11">
        <v>0</v>
      </c>
      <c r="F27" s="12">
        <v>0</v>
      </c>
      <c r="G27" s="13">
        <v>0</v>
      </c>
      <c r="H27" s="14">
        <v>0</v>
      </c>
      <c r="I27" s="13">
        <v>0</v>
      </c>
      <c r="J27" s="14">
        <v>0</v>
      </c>
      <c r="K27" s="13">
        <v>0</v>
      </c>
      <c r="L27" s="15">
        <f t="shared" si="0"/>
        <v>0</v>
      </c>
    </row>
    <row r="28" spans="1:12" ht="15.75" x14ac:dyDescent="0.25">
      <c r="A28" s="7">
        <v>20</v>
      </c>
      <c r="B28" s="8" t="s">
        <v>32</v>
      </c>
      <c r="C28" s="9">
        <v>25</v>
      </c>
      <c r="D28" s="10">
        <v>0</v>
      </c>
      <c r="E28" s="11">
        <v>0</v>
      </c>
      <c r="F28" s="12">
        <v>0</v>
      </c>
      <c r="G28" s="13">
        <v>0</v>
      </c>
      <c r="H28" s="14">
        <v>0</v>
      </c>
      <c r="I28" s="13">
        <v>0</v>
      </c>
      <c r="J28" s="14">
        <v>0</v>
      </c>
      <c r="K28" s="13">
        <v>0</v>
      </c>
      <c r="L28" s="15">
        <f t="shared" si="0"/>
        <v>0</v>
      </c>
    </row>
    <row r="29" spans="1:12" ht="15.75" x14ac:dyDescent="0.25">
      <c r="A29" s="7">
        <v>21</v>
      </c>
      <c r="B29" s="8" t="s">
        <v>33</v>
      </c>
      <c r="C29" s="9">
        <v>25</v>
      </c>
      <c r="D29" s="10">
        <v>0</v>
      </c>
      <c r="E29" s="11">
        <v>0</v>
      </c>
      <c r="F29" s="12">
        <v>0</v>
      </c>
      <c r="G29" s="13">
        <v>0</v>
      </c>
      <c r="H29" s="14">
        <v>0</v>
      </c>
      <c r="I29" s="13">
        <v>0</v>
      </c>
      <c r="J29" s="14">
        <v>0</v>
      </c>
      <c r="K29" s="13">
        <v>0</v>
      </c>
      <c r="L29" s="15">
        <f t="shared" si="0"/>
        <v>0</v>
      </c>
    </row>
    <row r="30" spans="1:12" ht="15.75" x14ac:dyDescent="0.25">
      <c r="A30" s="7">
        <v>22</v>
      </c>
      <c r="B30" s="8" t="s">
        <v>34</v>
      </c>
      <c r="C30" s="9">
        <v>25</v>
      </c>
      <c r="D30" s="10">
        <v>0</v>
      </c>
      <c r="E30" s="11">
        <v>0</v>
      </c>
      <c r="F30" s="12">
        <v>0</v>
      </c>
      <c r="G30" s="13">
        <v>0</v>
      </c>
      <c r="H30" s="14">
        <v>0</v>
      </c>
      <c r="I30" s="13">
        <v>0</v>
      </c>
      <c r="J30" s="14">
        <v>0</v>
      </c>
      <c r="K30" s="13">
        <v>0</v>
      </c>
      <c r="L30" s="15">
        <f t="shared" si="0"/>
        <v>0</v>
      </c>
    </row>
    <row r="31" spans="1:12" ht="15.75" x14ac:dyDescent="0.25">
      <c r="A31" s="7">
        <v>23</v>
      </c>
      <c r="B31" s="8" t="s">
        <v>35</v>
      </c>
      <c r="C31" s="9">
        <v>25</v>
      </c>
      <c r="D31" s="10">
        <v>0</v>
      </c>
      <c r="E31" s="11">
        <v>0</v>
      </c>
      <c r="F31" s="12">
        <v>0</v>
      </c>
      <c r="G31" s="13">
        <v>0</v>
      </c>
      <c r="H31" s="14">
        <v>0</v>
      </c>
      <c r="I31" s="13">
        <v>0</v>
      </c>
      <c r="J31" s="14">
        <v>0</v>
      </c>
      <c r="K31" s="13">
        <v>0</v>
      </c>
      <c r="L31" s="15">
        <f t="shared" si="0"/>
        <v>0</v>
      </c>
    </row>
    <row r="32" spans="1:12" ht="15.75" x14ac:dyDescent="0.25">
      <c r="A32" s="7">
        <v>24</v>
      </c>
      <c r="B32" s="8" t="s">
        <v>36</v>
      </c>
      <c r="C32" s="9">
        <v>25</v>
      </c>
      <c r="D32" s="10">
        <v>0</v>
      </c>
      <c r="E32" s="11">
        <v>0</v>
      </c>
      <c r="F32" s="12">
        <v>0</v>
      </c>
      <c r="G32" s="13">
        <v>0</v>
      </c>
      <c r="H32" s="14">
        <v>0</v>
      </c>
      <c r="I32" s="13">
        <v>0</v>
      </c>
      <c r="J32" s="14">
        <v>0</v>
      </c>
      <c r="K32" s="13">
        <v>0</v>
      </c>
      <c r="L32" s="15">
        <f t="shared" si="0"/>
        <v>0</v>
      </c>
    </row>
    <row r="33" spans="1:12" ht="15.75" x14ac:dyDescent="0.25">
      <c r="A33" s="7">
        <v>25</v>
      </c>
      <c r="B33" s="18" t="s">
        <v>37</v>
      </c>
      <c r="C33" s="19">
        <v>25</v>
      </c>
      <c r="D33" s="10">
        <v>0</v>
      </c>
      <c r="E33" s="20">
        <v>0</v>
      </c>
      <c r="F33" s="12">
        <v>0</v>
      </c>
      <c r="G33" s="21">
        <v>0</v>
      </c>
      <c r="H33" s="14">
        <v>0</v>
      </c>
      <c r="I33" s="21">
        <v>0</v>
      </c>
      <c r="J33" s="14">
        <v>0</v>
      </c>
      <c r="K33" s="21">
        <v>0</v>
      </c>
      <c r="L33" s="15">
        <f t="shared" si="0"/>
        <v>0</v>
      </c>
    </row>
    <row r="34" spans="1:12" ht="15.75" x14ac:dyDescent="0.25">
      <c r="A34" s="7">
        <v>26</v>
      </c>
      <c r="B34" s="8" t="s">
        <v>38</v>
      </c>
      <c r="C34" s="22">
        <v>25</v>
      </c>
      <c r="D34" s="10">
        <v>0</v>
      </c>
      <c r="E34" s="23">
        <v>0</v>
      </c>
      <c r="F34" s="12">
        <v>0</v>
      </c>
      <c r="G34" s="24">
        <v>0</v>
      </c>
      <c r="H34" s="14">
        <v>0</v>
      </c>
      <c r="I34" s="24">
        <v>0</v>
      </c>
      <c r="J34" s="14">
        <v>0</v>
      </c>
      <c r="K34" s="24">
        <v>0</v>
      </c>
      <c r="L34" s="15">
        <f t="shared" si="0"/>
        <v>0</v>
      </c>
    </row>
    <row r="35" spans="1:12" ht="15.75" x14ac:dyDescent="0.25">
      <c r="A35" s="7">
        <v>27</v>
      </c>
      <c r="B35" s="18" t="s">
        <v>39</v>
      </c>
      <c r="C35" s="22">
        <v>25</v>
      </c>
      <c r="D35" s="10">
        <v>0</v>
      </c>
      <c r="E35" s="23">
        <v>0</v>
      </c>
      <c r="F35" s="12">
        <v>0</v>
      </c>
      <c r="G35" s="24">
        <v>0</v>
      </c>
      <c r="H35" s="14">
        <v>0</v>
      </c>
      <c r="I35" s="24">
        <v>0</v>
      </c>
      <c r="J35" s="14">
        <v>0</v>
      </c>
      <c r="K35" s="24">
        <v>0</v>
      </c>
      <c r="L35" s="15">
        <f t="shared" si="0"/>
        <v>0</v>
      </c>
    </row>
    <row r="36" spans="1:12" ht="15.75" x14ac:dyDescent="0.25">
      <c r="A36" s="7">
        <v>28</v>
      </c>
      <c r="B36" s="18" t="s">
        <v>40</v>
      </c>
      <c r="C36" s="22">
        <v>25</v>
      </c>
      <c r="D36" s="10">
        <v>0</v>
      </c>
      <c r="E36" s="23">
        <v>0</v>
      </c>
      <c r="F36" s="12">
        <v>0</v>
      </c>
      <c r="G36" s="24">
        <v>0</v>
      </c>
      <c r="H36" s="14">
        <v>0</v>
      </c>
      <c r="I36" s="24">
        <v>0</v>
      </c>
      <c r="J36" s="14">
        <v>0</v>
      </c>
      <c r="K36" s="24">
        <v>0</v>
      </c>
      <c r="L36" s="15">
        <f t="shared" si="0"/>
        <v>0</v>
      </c>
    </row>
    <row r="37" spans="1:12" ht="16.5" thickBot="1" x14ac:dyDescent="0.3">
      <c r="A37" s="7">
        <v>29</v>
      </c>
      <c r="B37" s="18" t="s">
        <v>41</v>
      </c>
      <c r="C37" s="25">
        <v>25</v>
      </c>
      <c r="D37" s="10">
        <v>0</v>
      </c>
      <c r="E37" s="23">
        <v>0</v>
      </c>
      <c r="F37" s="12">
        <v>0</v>
      </c>
      <c r="G37" s="24">
        <v>0</v>
      </c>
      <c r="H37" s="14">
        <v>0</v>
      </c>
      <c r="I37" s="24">
        <v>0</v>
      </c>
      <c r="J37" s="14">
        <v>0</v>
      </c>
      <c r="K37" s="24">
        <v>0</v>
      </c>
      <c r="L37" s="15">
        <f t="shared" si="0"/>
        <v>0</v>
      </c>
    </row>
    <row r="38" spans="1:12" ht="15.75" x14ac:dyDescent="0.25">
      <c r="A38" s="225" t="s">
        <v>42</v>
      </c>
      <c r="B38" s="226"/>
      <c r="C38" s="26">
        <v>25</v>
      </c>
      <c r="D38" s="27">
        <f t="shared" ref="D38:K38" si="1">SUM(D9:D37)</f>
        <v>0</v>
      </c>
      <c r="E38" s="28">
        <f t="shared" si="1"/>
        <v>0</v>
      </c>
      <c r="F38" s="29">
        <f t="shared" si="1"/>
        <v>0</v>
      </c>
      <c r="G38" s="30">
        <f t="shared" si="1"/>
        <v>0</v>
      </c>
      <c r="H38" s="29">
        <f t="shared" si="1"/>
        <v>0</v>
      </c>
      <c r="I38" s="30">
        <f t="shared" si="1"/>
        <v>0</v>
      </c>
      <c r="J38" s="29">
        <f t="shared" si="1"/>
        <v>0</v>
      </c>
      <c r="K38" s="30">
        <f t="shared" si="1"/>
        <v>0</v>
      </c>
      <c r="L38" s="31">
        <f>SUM(D38:K38)</f>
        <v>0</v>
      </c>
    </row>
    <row r="39" spans="1:12" ht="15" customHeight="1" x14ac:dyDescent="0.25">
      <c r="A39" s="227" t="s">
        <v>43</v>
      </c>
      <c r="B39" s="228"/>
      <c r="C39" s="32">
        <v>25</v>
      </c>
      <c r="D39" s="32">
        <f>SUM(D9:D33)</f>
        <v>0</v>
      </c>
      <c r="E39" s="33">
        <f>SUM(E9:E33)</f>
        <v>0</v>
      </c>
      <c r="F39" s="32">
        <f>F9+F10+F11+F12+F13+F14+F15+F16+F17+F18+F19+F20+F21+F22+F23+F24+F25+F26+F27+F28+F29+F30+F31+F32+F3+F33</f>
        <v>0</v>
      </c>
      <c r="G39" s="33">
        <f>G9+G10+G11+G12+G14+G13+G15+G16+G17+G18+G19+G20+G21+G22+G23+G24+G25+G26+G27+G28+G29+G30+G31+G32+G33</f>
        <v>0</v>
      </c>
      <c r="H39" s="32">
        <f>H9+H10+H11+H12+H13+H14++H15+H16+H17+H18+H19+H20+H21+H22+H23+H24+H25+H26+H27+H28+H29+H30+H31+H32+H33</f>
        <v>0</v>
      </c>
      <c r="I39" s="33">
        <f>I9+I10+I11+I12+I13+I14+I15+I16+I17+I18+I19+I20+I21+I22+I23+I24+I25+I26+I27+I28+I29+I30+I31+I32+I33</f>
        <v>0</v>
      </c>
      <c r="J39" s="32">
        <f>J9+J10+J11+J12+J13+J14++J15+J16+J17+J18+J19+J20+J21+J22+J23+J24+J25+J26+J27+J28+J29+J30+J31+J32+J33</f>
        <v>0</v>
      </c>
      <c r="K39" s="33">
        <f>K9+K10+K11+K12+K13+K14+K15+K16+K17+K18+K19+K20+K21+K22+K23+K24+K25+K26+K27+K28+K29+K30+K31+K32+K33</f>
        <v>0</v>
      </c>
      <c r="L39" s="34">
        <f>SUM(D39:K39)</f>
        <v>0</v>
      </c>
    </row>
    <row r="40" spans="1:12" ht="15.75" thickBot="1" x14ac:dyDescent="0.3"/>
    <row r="41" spans="1:12" ht="16.5" thickBot="1" x14ac:dyDescent="0.3">
      <c r="D41" s="35">
        <f>SUM(D9:D37)</f>
        <v>0</v>
      </c>
      <c r="E41" s="36"/>
      <c r="F41" s="35">
        <f>SUM(F9:F37)</f>
        <v>0</v>
      </c>
      <c r="G41" s="36"/>
      <c r="H41" s="35">
        <f>SUM(H9:H37)</f>
        <v>0</v>
      </c>
      <c r="I41" s="36"/>
      <c r="J41" s="35">
        <f>SUM(J9:J37)</f>
        <v>0</v>
      </c>
      <c r="K41" s="36"/>
      <c r="L41" s="37">
        <f>L9+L10+L11+L12+L13+L14+L15+L16+L17+L18+L19+L20+L21+L22+L23+L24+L25+L26+L27+L28+L29+L30+L31+L32+L33</f>
        <v>0</v>
      </c>
    </row>
    <row r="43" spans="1:12" x14ac:dyDescent="0.25">
      <c r="B43" s="2" t="s">
        <v>73</v>
      </c>
      <c r="C43" s="2"/>
      <c r="D43" s="2"/>
      <c r="E43" s="2"/>
    </row>
    <row r="44" spans="1:12" ht="15.75" thickBot="1" x14ac:dyDescent="0.3">
      <c r="A44" s="211" t="s">
        <v>45</v>
      </c>
      <c r="B44" s="211"/>
    </row>
    <row r="45" spans="1:12" ht="14.25" customHeight="1" x14ac:dyDescent="0.25">
      <c r="A45" s="212" t="s">
        <v>2</v>
      </c>
      <c r="B45" s="212" t="s">
        <v>3</v>
      </c>
      <c r="C45" s="212" t="s">
        <v>4</v>
      </c>
      <c r="D45" s="215" t="s">
        <v>5</v>
      </c>
      <c r="E45" s="216"/>
      <c r="F45" s="216"/>
      <c r="G45" s="216"/>
      <c r="H45" s="216"/>
      <c r="I45" s="216"/>
      <c r="J45" s="216"/>
      <c r="K45" s="217"/>
      <c r="L45" s="218" t="s">
        <v>6</v>
      </c>
    </row>
    <row r="46" spans="1:12" ht="21.75" customHeight="1" x14ac:dyDescent="0.25">
      <c r="A46" s="213"/>
      <c r="B46" s="213"/>
      <c r="C46" s="213"/>
      <c r="D46" s="221" t="s">
        <v>7</v>
      </c>
      <c r="E46" s="222"/>
      <c r="F46" s="222" t="s">
        <v>8</v>
      </c>
      <c r="G46" s="222"/>
      <c r="H46" s="222" t="s">
        <v>9</v>
      </c>
      <c r="I46" s="222"/>
      <c r="J46" s="222" t="s">
        <v>10</v>
      </c>
      <c r="K46" s="222"/>
      <c r="L46" s="219"/>
    </row>
    <row r="47" spans="1:12" ht="13.5" customHeight="1" thickBot="1" x14ac:dyDescent="0.3">
      <c r="A47" s="213"/>
      <c r="B47" s="213"/>
      <c r="C47" s="213"/>
      <c r="D47" s="223">
        <v>1</v>
      </c>
      <c r="E47" s="224"/>
      <c r="F47" s="224">
        <v>2</v>
      </c>
      <c r="G47" s="224"/>
      <c r="H47" s="224">
        <v>3</v>
      </c>
      <c r="I47" s="224"/>
      <c r="J47" s="224">
        <v>4</v>
      </c>
      <c r="K47" s="224"/>
      <c r="L47" s="220"/>
    </row>
    <row r="48" spans="1:12" ht="15.75" thickBot="1" x14ac:dyDescent="0.3">
      <c r="A48" s="214"/>
      <c r="B48" s="214"/>
      <c r="C48" s="214"/>
      <c r="D48" s="4" t="s">
        <v>11</v>
      </c>
      <c r="E48" s="5" t="s">
        <v>12</v>
      </c>
      <c r="F48" s="5" t="s">
        <v>11</v>
      </c>
      <c r="G48" s="5" t="s">
        <v>12</v>
      </c>
      <c r="H48" s="5" t="s">
        <v>11</v>
      </c>
      <c r="I48" s="5" t="s">
        <v>12</v>
      </c>
      <c r="J48" s="5" t="s">
        <v>11</v>
      </c>
      <c r="K48" s="5" t="s">
        <v>12</v>
      </c>
      <c r="L48" s="6"/>
    </row>
    <row r="49" spans="1:12" ht="15.75" x14ac:dyDescent="0.25">
      <c r="A49" s="7">
        <v>1</v>
      </c>
      <c r="B49" s="8" t="s">
        <v>13</v>
      </c>
      <c r="C49" s="9">
        <v>25</v>
      </c>
      <c r="D49" s="38">
        <v>4</v>
      </c>
      <c r="E49" s="39">
        <v>1</v>
      </c>
      <c r="F49" s="38">
        <v>10</v>
      </c>
      <c r="G49" s="13">
        <v>0</v>
      </c>
      <c r="H49" s="14">
        <v>0</v>
      </c>
      <c r="I49" s="13">
        <v>0</v>
      </c>
      <c r="J49" s="14">
        <v>0</v>
      </c>
      <c r="K49" s="13">
        <v>0</v>
      </c>
      <c r="L49" s="16">
        <f>SUM(D49:K49)</f>
        <v>15</v>
      </c>
    </row>
    <row r="50" spans="1:12" ht="15.75" x14ac:dyDescent="0.25">
      <c r="A50" s="7">
        <v>2</v>
      </c>
      <c r="B50" s="8" t="s">
        <v>14</v>
      </c>
      <c r="C50" s="9">
        <v>25</v>
      </c>
      <c r="D50" s="38">
        <v>2</v>
      </c>
      <c r="E50" s="39">
        <v>0</v>
      </c>
      <c r="F50" s="38">
        <v>0</v>
      </c>
      <c r="G50" s="13">
        <v>0</v>
      </c>
      <c r="H50" s="14">
        <v>0</v>
      </c>
      <c r="I50" s="13">
        <v>0</v>
      </c>
      <c r="J50" s="14">
        <v>0</v>
      </c>
      <c r="K50" s="13">
        <v>0</v>
      </c>
      <c r="L50" s="16">
        <f t="shared" ref="L50:L77" si="2">SUM(D50:K50)</f>
        <v>2</v>
      </c>
    </row>
    <row r="51" spans="1:12" ht="15.75" x14ac:dyDescent="0.25">
      <c r="A51" s="7">
        <v>3</v>
      </c>
      <c r="B51" s="8" t="s">
        <v>15</v>
      </c>
      <c r="C51" s="9">
        <v>25</v>
      </c>
      <c r="D51" s="38">
        <v>11</v>
      </c>
      <c r="E51" s="39">
        <v>0</v>
      </c>
      <c r="F51" s="38">
        <v>1</v>
      </c>
      <c r="G51" s="13">
        <v>0</v>
      </c>
      <c r="H51" s="14">
        <v>0</v>
      </c>
      <c r="I51" s="13">
        <v>0</v>
      </c>
      <c r="J51" s="14">
        <v>0</v>
      </c>
      <c r="K51" s="13">
        <v>0</v>
      </c>
      <c r="L51" s="16">
        <f t="shared" si="2"/>
        <v>12</v>
      </c>
    </row>
    <row r="52" spans="1:12" ht="15.75" x14ac:dyDescent="0.25">
      <c r="A52" s="7">
        <v>4</v>
      </c>
      <c r="B52" s="17" t="s">
        <v>16</v>
      </c>
      <c r="C52" s="9">
        <v>25</v>
      </c>
      <c r="D52" s="38">
        <v>1</v>
      </c>
      <c r="E52" s="39">
        <v>0</v>
      </c>
      <c r="F52" s="38">
        <v>1</v>
      </c>
      <c r="G52" s="13">
        <v>0</v>
      </c>
      <c r="H52" s="14">
        <v>0</v>
      </c>
      <c r="I52" s="13">
        <v>0</v>
      </c>
      <c r="J52" s="14">
        <v>0</v>
      </c>
      <c r="K52" s="13">
        <v>0</v>
      </c>
      <c r="L52" s="16">
        <f t="shared" si="2"/>
        <v>2</v>
      </c>
    </row>
    <row r="53" spans="1:12" ht="15.75" x14ac:dyDescent="0.25">
      <c r="A53" s="7">
        <v>5</v>
      </c>
      <c r="B53" s="8" t="s">
        <v>17</v>
      </c>
      <c r="C53" s="9">
        <v>25</v>
      </c>
      <c r="D53" s="38">
        <v>6</v>
      </c>
      <c r="E53" s="39">
        <v>0</v>
      </c>
      <c r="F53" s="38">
        <v>3</v>
      </c>
      <c r="G53" s="13">
        <v>0</v>
      </c>
      <c r="H53" s="14">
        <v>0</v>
      </c>
      <c r="I53" s="13">
        <v>0</v>
      </c>
      <c r="J53" s="14">
        <v>0</v>
      </c>
      <c r="K53" s="13">
        <v>0</v>
      </c>
      <c r="L53" s="16">
        <f t="shared" si="2"/>
        <v>9</v>
      </c>
    </row>
    <row r="54" spans="1:12" ht="15.75" x14ac:dyDescent="0.25">
      <c r="A54" s="7">
        <v>6</v>
      </c>
      <c r="B54" s="8" t="s">
        <v>18</v>
      </c>
      <c r="C54" s="9">
        <v>25</v>
      </c>
      <c r="D54" s="38">
        <v>4</v>
      </c>
      <c r="E54" s="39">
        <v>0</v>
      </c>
      <c r="F54" s="38">
        <v>2</v>
      </c>
      <c r="G54" s="13">
        <v>0</v>
      </c>
      <c r="H54" s="14">
        <v>0</v>
      </c>
      <c r="I54" s="13">
        <v>0</v>
      </c>
      <c r="J54" s="14">
        <v>0</v>
      </c>
      <c r="K54" s="13">
        <v>0</v>
      </c>
      <c r="L54" s="16">
        <f t="shared" si="2"/>
        <v>6</v>
      </c>
    </row>
    <row r="55" spans="1:12" ht="15.75" x14ac:dyDescent="0.25">
      <c r="A55" s="7">
        <v>7</v>
      </c>
      <c r="B55" s="8" t="s">
        <v>19</v>
      </c>
      <c r="C55" s="9">
        <v>25</v>
      </c>
      <c r="D55" s="38">
        <v>7</v>
      </c>
      <c r="E55" s="39">
        <v>0</v>
      </c>
      <c r="F55" s="38">
        <v>4</v>
      </c>
      <c r="G55" s="13">
        <v>0</v>
      </c>
      <c r="H55" s="14">
        <v>0</v>
      </c>
      <c r="I55" s="13">
        <v>0</v>
      </c>
      <c r="J55" s="14">
        <v>0</v>
      </c>
      <c r="K55" s="13">
        <v>0</v>
      </c>
      <c r="L55" s="16">
        <f t="shared" si="2"/>
        <v>11</v>
      </c>
    </row>
    <row r="56" spans="1:12" ht="15.75" x14ac:dyDescent="0.25">
      <c r="A56" s="7">
        <v>8</v>
      </c>
      <c r="B56" s="8" t="s">
        <v>20</v>
      </c>
      <c r="C56" s="9">
        <v>25</v>
      </c>
      <c r="D56" s="38">
        <v>6</v>
      </c>
      <c r="E56" s="39">
        <v>0</v>
      </c>
      <c r="F56" s="38">
        <v>1</v>
      </c>
      <c r="G56" s="13">
        <v>0</v>
      </c>
      <c r="H56" s="14">
        <v>0</v>
      </c>
      <c r="I56" s="13">
        <v>0</v>
      </c>
      <c r="J56" s="14">
        <v>0</v>
      </c>
      <c r="K56" s="13">
        <v>0</v>
      </c>
      <c r="L56" s="16">
        <f t="shared" si="2"/>
        <v>7</v>
      </c>
    </row>
    <row r="57" spans="1:12" ht="15.75" x14ac:dyDescent="0.25">
      <c r="A57" s="7">
        <v>9</v>
      </c>
      <c r="B57" s="8" t="s">
        <v>21</v>
      </c>
      <c r="C57" s="9">
        <v>25</v>
      </c>
      <c r="D57" s="38">
        <v>1</v>
      </c>
      <c r="E57" s="39">
        <v>0</v>
      </c>
      <c r="F57" s="38">
        <v>1</v>
      </c>
      <c r="G57" s="13">
        <v>0</v>
      </c>
      <c r="H57" s="14">
        <v>0</v>
      </c>
      <c r="I57" s="13">
        <v>0</v>
      </c>
      <c r="J57" s="14">
        <v>0</v>
      </c>
      <c r="K57" s="13">
        <v>0</v>
      </c>
      <c r="L57" s="16">
        <f t="shared" si="2"/>
        <v>2</v>
      </c>
    </row>
    <row r="58" spans="1:12" ht="15.75" x14ac:dyDescent="0.25">
      <c r="A58" s="7">
        <v>10</v>
      </c>
      <c r="B58" s="8" t="s">
        <v>22</v>
      </c>
      <c r="C58" s="9">
        <v>25</v>
      </c>
      <c r="D58" s="38">
        <v>4</v>
      </c>
      <c r="E58" s="39">
        <v>0</v>
      </c>
      <c r="F58" s="38">
        <v>3</v>
      </c>
      <c r="G58" s="13">
        <v>0</v>
      </c>
      <c r="H58" s="14">
        <v>0</v>
      </c>
      <c r="I58" s="13">
        <v>0</v>
      </c>
      <c r="J58" s="14">
        <v>0</v>
      </c>
      <c r="K58" s="13">
        <v>0</v>
      </c>
      <c r="L58" s="16">
        <f t="shared" si="2"/>
        <v>7</v>
      </c>
    </row>
    <row r="59" spans="1:12" ht="15.75" x14ac:dyDescent="0.25">
      <c r="A59" s="7">
        <v>11</v>
      </c>
      <c r="B59" s="8" t="s">
        <v>23</v>
      </c>
      <c r="C59" s="9">
        <v>25</v>
      </c>
      <c r="D59" s="38">
        <v>0</v>
      </c>
      <c r="E59" s="39">
        <v>0</v>
      </c>
      <c r="F59" s="38">
        <v>0</v>
      </c>
      <c r="G59" s="13">
        <v>0</v>
      </c>
      <c r="H59" s="14">
        <v>0</v>
      </c>
      <c r="I59" s="13">
        <v>0</v>
      </c>
      <c r="J59" s="14">
        <v>0</v>
      </c>
      <c r="K59" s="13">
        <v>0</v>
      </c>
      <c r="L59" s="16">
        <f t="shared" si="2"/>
        <v>0</v>
      </c>
    </row>
    <row r="60" spans="1:12" ht="15.75" x14ac:dyDescent="0.25">
      <c r="A60" s="7">
        <v>12</v>
      </c>
      <c r="B60" s="8" t="s">
        <v>24</v>
      </c>
      <c r="C60" s="9">
        <v>25</v>
      </c>
      <c r="D60" s="38">
        <v>3</v>
      </c>
      <c r="E60" s="39">
        <v>0</v>
      </c>
      <c r="F60" s="38">
        <v>4</v>
      </c>
      <c r="G60" s="13">
        <v>0</v>
      </c>
      <c r="H60" s="14">
        <v>0</v>
      </c>
      <c r="I60" s="13">
        <v>0</v>
      </c>
      <c r="J60" s="14">
        <v>0</v>
      </c>
      <c r="K60" s="13">
        <v>0</v>
      </c>
      <c r="L60" s="16">
        <f t="shared" si="2"/>
        <v>7</v>
      </c>
    </row>
    <row r="61" spans="1:12" ht="15.75" x14ac:dyDescent="0.25">
      <c r="A61" s="7">
        <v>13</v>
      </c>
      <c r="B61" s="8" t="s">
        <v>25</v>
      </c>
      <c r="C61" s="9">
        <v>25</v>
      </c>
      <c r="D61" s="38">
        <v>17</v>
      </c>
      <c r="E61" s="39">
        <v>1</v>
      </c>
      <c r="F61" s="38">
        <v>5</v>
      </c>
      <c r="G61" s="13">
        <v>0</v>
      </c>
      <c r="H61" s="14">
        <v>1</v>
      </c>
      <c r="I61" s="13">
        <v>0</v>
      </c>
      <c r="J61" s="14">
        <v>0</v>
      </c>
      <c r="K61" s="13">
        <v>0</v>
      </c>
      <c r="L61" s="16">
        <f t="shared" si="2"/>
        <v>24</v>
      </c>
    </row>
    <row r="62" spans="1:12" ht="15.75" x14ac:dyDescent="0.25">
      <c r="A62" s="7">
        <v>14</v>
      </c>
      <c r="B62" s="8" t="s">
        <v>26</v>
      </c>
      <c r="C62" s="9">
        <v>25</v>
      </c>
      <c r="D62" s="38">
        <v>7</v>
      </c>
      <c r="E62" s="39">
        <v>0</v>
      </c>
      <c r="F62" s="38">
        <v>5</v>
      </c>
      <c r="G62" s="13">
        <v>0</v>
      </c>
      <c r="H62" s="14">
        <v>0</v>
      </c>
      <c r="I62" s="13">
        <v>0</v>
      </c>
      <c r="J62" s="14">
        <v>0</v>
      </c>
      <c r="K62" s="13">
        <v>0</v>
      </c>
      <c r="L62" s="16">
        <f t="shared" si="2"/>
        <v>12</v>
      </c>
    </row>
    <row r="63" spans="1:12" ht="15.75" x14ac:dyDescent="0.25">
      <c r="A63" s="7">
        <v>15</v>
      </c>
      <c r="B63" s="8" t="s">
        <v>27</v>
      </c>
      <c r="C63" s="9">
        <v>25</v>
      </c>
      <c r="D63" s="38">
        <v>2</v>
      </c>
      <c r="E63" s="39">
        <v>0</v>
      </c>
      <c r="F63" s="38">
        <v>3</v>
      </c>
      <c r="G63" s="13">
        <v>0</v>
      </c>
      <c r="H63" s="14">
        <v>1</v>
      </c>
      <c r="I63" s="13">
        <v>0</v>
      </c>
      <c r="J63" s="14">
        <v>0</v>
      </c>
      <c r="K63" s="13">
        <v>0</v>
      </c>
      <c r="L63" s="16">
        <f t="shared" si="2"/>
        <v>6</v>
      </c>
    </row>
    <row r="64" spans="1:12" ht="15.75" x14ac:dyDescent="0.25">
      <c r="A64" s="7">
        <v>16</v>
      </c>
      <c r="B64" s="8" t="s">
        <v>28</v>
      </c>
      <c r="C64" s="9">
        <v>25</v>
      </c>
      <c r="D64" s="38">
        <v>1</v>
      </c>
      <c r="E64" s="39">
        <v>1</v>
      </c>
      <c r="F64" s="38">
        <v>2</v>
      </c>
      <c r="G64" s="13">
        <v>0</v>
      </c>
      <c r="H64" s="14">
        <v>0</v>
      </c>
      <c r="I64" s="13">
        <v>0</v>
      </c>
      <c r="J64" s="14">
        <v>0</v>
      </c>
      <c r="K64" s="13">
        <v>0</v>
      </c>
      <c r="L64" s="16">
        <f t="shared" si="2"/>
        <v>4</v>
      </c>
    </row>
    <row r="65" spans="1:14" ht="15.75" x14ac:dyDescent="0.25">
      <c r="A65" s="7">
        <v>17</v>
      </c>
      <c r="B65" s="8" t="s">
        <v>29</v>
      </c>
      <c r="C65" s="9">
        <v>25</v>
      </c>
      <c r="D65" s="38">
        <v>0</v>
      </c>
      <c r="E65" s="39">
        <v>0</v>
      </c>
      <c r="F65" s="38">
        <v>1</v>
      </c>
      <c r="G65" s="13">
        <v>0</v>
      </c>
      <c r="H65" s="14">
        <v>0</v>
      </c>
      <c r="I65" s="13">
        <v>0</v>
      </c>
      <c r="J65" s="14">
        <v>0</v>
      </c>
      <c r="K65" s="13">
        <v>0</v>
      </c>
      <c r="L65" s="16">
        <f t="shared" si="2"/>
        <v>1</v>
      </c>
    </row>
    <row r="66" spans="1:14" ht="15.75" x14ac:dyDescent="0.25">
      <c r="A66" s="7">
        <v>18</v>
      </c>
      <c r="B66" s="8" t="s">
        <v>30</v>
      </c>
      <c r="C66" s="9">
        <v>25</v>
      </c>
      <c r="D66" s="38">
        <v>1</v>
      </c>
      <c r="E66" s="39">
        <v>0</v>
      </c>
      <c r="F66" s="38">
        <v>0</v>
      </c>
      <c r="G66" s="13">
        <v>0</v>
      </c>
      <c r="H66" s="14">
        <v>0</v>
      </c>
      <c r="I66" s="13">
        <v>0</v>
      </c>
      <c r="J66" s="14">
        <v>0</v>
      </c>
      <c r="K66" s="13">
        <v>0</v>
      </c>
      <c r="L66" s="16">
        <f t="shared" si="2"/>
        <v>1</v>
      </c>
    </row>
    <row r="67" spans="1:14" ht="15.75" x14ac:dyDescent="0.25">
      <c r="A67" s="7">
        <v>19</v>
      </c>
      <c r="B67" s="8" t="s">
        <v>31</v>
      </c>
      <c r="C67" s="9">
        <v>25</v>
      </c>
      <c r="D67" s="38">
        <v>4</v>
      </c>
      <c r="E67" s="39">
        <v>0</v>
      </c>
      <c r="F67" s="38">
        <v>1</v>
      </c>
      <c r="G67" s="13">
        <v>0</v>
      </c>
      <c r="H67" s="14">
        <v>0</v>
      </c>
      <c r="I67" s="13">
        <v>0</v>
      </c>
      <c r="J67" s="14">
        <v>0</v>
      </c>
      <c r="K67" s="13">
        <v>0</v>
      </c>
      <c r="L67" s="16">
        <f t="shared" si="2"/>
        <v>5</v>
      </c>
    </row>
    <row r="68" spans="1:14" ht="15.75" x14ac:dyDescent="0.25">
      <c r="A68" s="7">
        <v>20</v>
      </c>
      <c r="B68" s="8" t="s">
        <v>32</v>
      </c>
      <c r="C68" s="9">
        <v>25</v>
      </c>
      <c r="D68" s="38">
        <v>0</v>
      </c>
      <c r="E68" s="39">
        <v>0</v>
      </c>
      <c r="F68" s="38">
        <v>0</v>
      </c>
      <c r="G68" s="13">
        <v>0</v>
      </c>
      <c r="H68" s="14">
        <v>0</v>
      </c>
      <c r="I68" s="13">
        <v>0</v>
      </c>
      <c r="J68" s="14">
        <v>0</v>
      </c>
      <c r="K68" s="13">
        <v>0</v>
      </c>
      <c r="L68" s="16">
        <f>SUM(D68:K68)</f>
        <v>0</v>
      </c>
    </row>
    <row r="69" spans="1:14" ht="15.75" x14ac:dyDescent="0.25">
      <c r="A69" s="7">
        <v>21</v>
      </c>
      <c r="B69" s="8" t="s">
        <v>33</v>
      </c>
      <c r="C69" s="9">
        <v>25</v>
      </c>
      <c r="D69" s="38">
        <v>0</v>
      </c>
      <c r="E69" s="39">
        <v>0</v>
      </c>
      <c r="F69" s="38">
        <v>0</v>
      </c>
      <c r="G69" s="13">
        <v>0</v>
      </c>
      <c r="H69" s="14">
        <v>0</v>
      </c>
      <c r="I69" s="13">
        <v>0</v>
      </c>
      <c r="J69" s="14">
        <v>0</v>
      </c>
      <c r="K69" s="13">
        <v>0</v>
      </c>
      <c r="L69" s="16">
        <f t="shared" si="2"/>
        <v>0</v>
      </c>
    </row>
    <row r="70" spans="1:14" ht="15.75" x14ac:dyDescent="0.25">
      <c r="A70" s="7">
        <v>22</v>
      </c>
      <c r="B70" s="8" t="s">
        <v>34</v>
      </c>
      <c r="C70" s="9">
        <v>25</v>
      </c>
      <c r="D70" s="38">
        <v>0</v>
      </c>
      <c r="E70" s="39">
        <v>0</v>
      </c>
      <c r="F70" s="38">
        <v>0</v>
      </c>
      <c r="G70" s="13">
        <v>0</v>
      </c>
      <c r="H70" s="14">
        <v>0</v>
      </c>
      <c r="I70" s="13">
        <v>0</v>
      </c>
      <c r="J70" s="14">
        <v>0</v>
      </c>
      <c r="K70" s="13">
        <v>0</v>
      </c>
      <c r="L70" s="16">
        <f t="shared" si="2"/>
        <v>0</v>
      </c>
    </row>
    <row r="71" spans="1:14" ht="15.75" x14ac:dyDescent="0.25">
      <c r="A71" s="7">
        <v>23</v>
      </c>
      <c r="B71" s="8" t="s">
        <v>35</v>
      </c>
      <c r="C71" s="9">
        <v>25</v>
      </c>
      <c r="D71" s="38">
        <v>4</v>
      </c>
      <c r="E71" s="39">
        <v>0</v>
      </c>
      <c r="F71" s="38">
        <v>0</v>
      </c>
      <c r="G71" s="13">
        <v>0</v>
      </c>
      <c r="H71" s="14">
        <v>0</v>
      </c>
      <c r="I71" s="13">
        <v>0</v>
      </c>
      <c r="J71" s="14">
        <v>0</v>
      </c>
      <c r="K71" s="13">
        <v>0</v>
      </c>
      <c r="L71" s="16">
        <f t="shared" si="2"/>
        <v>4</v>
      </c>
    </row>
    <row r="72" spans="1:14" ht="15.75" x14ac:dyDescent="0.25">
      <c r="A72" s="7">
        <v>24</v>
      </c>
      <c r="B72" s="8" t="s">
        <v>36</v>
      </c>
      <c r="C72" s="9">
        <v>25</v>
      </c>
      <c r="D72" s="38">
        <v>3</v>
      </c>
      <c r="E72" s="39">
        <v>0</v>
      </c>
      <c r="F72" s="38">
        <v>2</v>
      </c>
      <c r="G72" s="13">
        <v>0</v>
      </c>
      <c r="H72" s="14">
        <v>1</v>
      </c>
      <c r="I72" s="13">
        <v>0</v>
      </c>
      <c r="J72" s="14">
        <v>0</v>
      </c>
      <c r="K72" s="13">
        <v>0</v>
      </c>
      <c r="L72" s="16">
        <f t="shared" si="2"/>
        <v>6</v>
      </c>
    </row>
    <row r="73" spans="1:14" ht="15.75" x14ac:dyDescent="0.25">
      <c r="A73" s="7">
        <v>25</v>
      </c>
      <c r="B73" s="18" t="s">
        <v>37</v>
      </c>
      <c r="C73" s="19">
        <v>25</v>
      </c>
      <c r="D73" s="38">
        <v>12</v>
      </c>
      <c r="E73" s="39">
        <v>0</v>
      </c>
      <c r="F73" s="38">
        <v>4</v>
      </c>
      <c r="G73" s="13">
        <v>0</v>
      </c>
      <c r="H73" s="14">
        <v>0</v>
      </c>
      <c r="I73" s="13">
        <v>0</v>
      </c>
      <c r="J73" s="14">
        <v>0</v>
      </c>
      <c r="K73" s="13">
        <v>0</v>
      </c>
      <c r="L73" s="16">
        <f t="shared" si="2"/>
        <v>16</v>
      </c>
    </row>
    <row r="74" spans="1:14" ht="15.75" x14ac:dyDescent="0.25">
      <c r="A74" s="7">
        <v>26</v>
      </c>
      <c r="B74" s="8" t="s">
        <v>38</v>
      </c>
      <c r="C74" s="22">
        <v>25</v>
      </c>
      <c r="D74" s="38">
        <v>0</v>
      </c>
      <c r="E74" s="39">
        <v>0</v>
      </c>
      <c r="F74" s="38">
        <v>1</v>
      </c>
      <c r="G74" s="13">
        <v>0</v>
      </c>
      <c r="H74" s="14">
        <v>0</v>
      </c>
      <c r="I74" s="13">
        <v>0</v>
      </c>
      <c r="J74" s="14">
        <v>0</v>
      </c>
      <c r="K74" s="13">
        <v>0</v>
      </c>
      <c r="L74" s="16">
        <f t="shared" si="2"/>
        <v>1</v>
      </c>
    </row>
    <row r="75" spans="1:14" ht="15.75" x14ac:dyDescent="0.25">
      <c r="A75" s="7">
        <v>27</v>
      </c>
      <c r="B75" s="18" t="s">
        <v>39</v>
      </c>
      <c r="C75" s="22">
        <v>25</v>
      </c>
      <c r="D75" s="38">
        <v>0</v>
      </c>
      <c r="E75" s="39">
        <v>0</v>
      </c>
      <c r="F75" s="38">
        <v>0</v>
      </c>
      <c r="G75" s="13">
        <v>0</v>
      </c>
      <c r="H75" s="14">
        <v>0</v>
      </c>
      <c r="I75" s="13">
        <v>0</v>
      </c>
      <c r="J75" s="14">
        <v>0</v>
      </c>
      <c r="K75" s="13">
        <v>0</v>
      </c>
      <c r="L75" s="16">
        <f t="shared" si="2"/>
        <v>0</v>
      </c>
    </row>
    <row r="76" spans="1:14" ht="15.75" x14ac:dyDescent="0.25">
      <c r="A76" s="7">
        <v>28</v>
      </c>
      <c r="B76" s="18" t="s">
        <v>40</v>
      </c>
      <c r="C76" s="22">
        <v>25</v>
      </c>
      <c r="D76" s="38">
        <v>0</v>
      </c>
      <c r="E76" s="39">
        <v>0</v>
      </c>
      <c r="F76" s="38">
        <v>0</v>
      </c>
      <c r="G76" s="13">
        <v>0</v>
      </c>
      <c r="H76" s="14">
        <v>0</v>
      </c>
      <c r="I76" s="13">
        <v>0</v>
      </c>
      <c r="J76" s="14">
        <v>0</v>
      </c>
      <c r="K76" s="13">
        <v>0</v>
      </c>
      <c r="L76" s="16">
        <f t="shared" si="2"/>
        <v>0</v>
      </c>
    </row>
    <row r="77" spans="1:14" ht="15.75" x14ac:dyDescent="0.25">
      <c r="A77" s="40">
        <v>29</v>
      </c>
      <c r="B77" s="18" t="s">
        <v>41</v>
      </c>
      <c r="C77" s="25">
        <v>25</v>
      </c>
      <c r="D77" s="38">
        <v>0</v>
      </c>
      <c r="E77" s="41">
        <v>0</v>
      </c>
      <c r="F77" s="38">
        <v>0</v>
      </c>
      <c r="G77" s="42">
        <v>0</v>
      </c>
      <c r="H77" s="14">
        <v>0</v>
      </c>
      <c r="I77" s="42">
        <v>0</v>
      </c>
      <c r="J77" s="14">
        <v>0</v>
      </c>
      <c r="K77" s="42">
        <v>0</v>
      </c>
      <c r="L77" s="16">
        <f t="shared" si="2"/>
        <v>0</v>
      </c>
    </row>
    <row r="78" spans="1:14" ht="15.75" x14ac:dyDescent="0.25">
      <c r="A78" s="229" t="s">
        <v>42</v>
      </c>
      <c r="B78" s="229"/>
      <c r="C78" s="26">
        <v>25</v>
      </c>
      <c r="D78" s="32">
        <f t="shared" ref="D78:K78" si="3">SUM(D49:D77)</f>
        <v>100</v>
      </c>
      <c r="E78" s="33">
        <f t="shared" si="3"/>
        <v>3</v>
      </c>
      <c r="F78" s="32">
        <f t="shared" si="3"/>
        <v>54</v>
      </c>
      <c r="G78" s="33">
        <f t="shared" si="3"/>
        <v>0</v>
      </c>
      <c r="H78" s="32">
        <f t="shared" si="3"/>
        <v>3</v>
      </c>
      <c r="I78" s="33">
        <f t="shared" si="3"/>
        <v>0</v>
      </c>
      <c r="J78" s="32">
        <f t="shared" si="3"/>
        <v>0</v>
      </c>
      <c r="K78" s="33">
        <f t="shared" si="3"/>
        <v>0</v>
      </c>
      <c r="L78" s="34">
        <f>SUM(D78:K78)</f>
        <v>160</v>
      </c>
    </row>
    <row r="79" spans="1:14" ht="15.75" x14ac:dyDescent="0.25">
      <c r="A79" s="230" t="s">
        <v>43</v>
      </c>
      <c r="B79" s="231"/>
      <c r="C79" s="32">
        <v>25</v>
      </c>
      <c r="D79" s="32">
        <f t="shared" ref="D79:K79" si="4">D49+D50+D51+D52+D53+D54+D55+D56+D57+D58+D59+D60+D61+D62+D63+D64+D65+D66+D67+D68+D69+D70+D71+D72+D73</f>
        <v>100</v>
      </c>
      <c r="E79" s="33">
        <f t="shared" si="4"/>
        <v>3</v>
      </c>
      <c r="F79" s="32">
        <f t="shared" si="4"/>
        <v>53</v>
      </c>
      <c r="G79" s="33">
        <f t="shared" si="4"/>
        <v>0</v>
      </c>
      <c r="H79" s="32">
        <f t="shared" si="4"/>
        <v>3</v>
      </c>
      <c r="I79" s="33">
        <f t="shared" si="4"/>
        <v>0</v>
      </c>
      <c r="J79" s="32">
        <f t="shared" si="4"/>
        <v>0</v>
      </c>
      <c r="K79" s="33">
        <f t="shared" si="4"/>
        <v>0</v>
      </c>
      <c r="L79" s="34">
        <f>SUM(D79:K79)</f>
        <v>159</v>
      </c>
    </row>
    <row r="80" spans="1:14" ht="15.75" thickBot="1" x14ac:dyDescent="0.3">
      <c r="N80" s="111"/>
    </row>
    <row r="81" spans="1:12" ht="16.5" thickBot="1" x14ac:dyDescent="0.3">
      <c r="D81" s="44">
        <f>SUM(D49:D77)</f>
        <v>100</v>
      </c>
      <c r="E81" s="36"/>
      <c r="F81" s="35">
        <f>SUM(F49:F77)</f>
        <v>54</v>
      </c>
      <c r="G81" s="36"/>
      <c r="H81" s="35">
        <f>SUM(H49:H77)</f>
        <v>3</v>
      </c>
      <c r="I81" s="36"/>
      <c r="J81" s="35">
        <f>SUM(J49:J77)</f>
        <v>0</v>
      </c>
      <c r="K81" s="36"/>
      <c r="L81" s="37">
        <f>D81+F81+H81</f>
        <v>157</v>
      </c>
    </row>
    <row r="83" spans="1:12" x14ac:dyDescent="0.25">
      <c r="B83" s="2" t="s">
        <v>73</v>
      </c>
      <c r="C83" s="2"/>
      <c r="D83" s="2"/>
      <c r="E83" s="2"/>
    </row>
    <row r="84" spans="1:12" ht="15.75" thickBot="1" x14ac:dyDescent="0.3">
      <c r="A84" s="211" t="s">
        <v>46</v>
      </c>
      <c r="B84" s="211"/>
    </row>
    <row r="85" spans="1:12" ht="12.75" customHeight="1" x14ac:dyDescent="0.25">
      <c r="A85" s="212" t="s">
        <v>2</v>
      </c>
      <c r="B85" s="212" t="s">
        <v>3</v>
      </c>
      <c r="C85" s="212" t="s">
        <v>4</v>
      </c>
      <c r="D85" s="215" t="s">
        <v>5</v>
      </c>
      <c r="E85" s="216"/>
      <c r="F85" s="216"/>
      <c r="G85" s="216"/>
      <c r="H85" s="216"/>
      <c r="I85" s="216"/>
      <c r="J85" s="216"/>
      <c r="K85" s="217"/>
      <c r="L85" s="218" t="s">
        <v>6</v>
      </c>
    </row>
    <row r="86" spans="1:12" ht="21" customHeight="1" x14ac:dyDescent="0.25">
      <c r="A86" s="213"/>
      <c r="B86" s="213"/>
      <c r="C86" s="213"/>
      <c r="D86" s="221" t="s">
        <v>7</v>
      </c>
      <c r="E86" s="222"/>
      <c r="F86" s="222" t="s">
        <v>8</v>
      </c>
      <c r="G86" s="222"/>
      <c r="H86" s="222" t="s">
        <v>9</v>
      </c>
      <c r="I86" s="222"/>
      <c r="J86" s="222" t="s">
        <v>10</v>
      </c>
      <c r="K86" s="222"/>
      <c r="L86" s="219"/>
    </row>
    <row r="87" spans="1:12" ht="13.5" customHeight="1" thickBot="1" x14ac:dyDescent="0.3">
      <c r="A87" s="213"/>
      <c r="B87" s="213"/>
      <c r="C87" s="213"/>
      <c r="D87" s="223">
        <v>1</v>
      </c>
      <c r="E87" s="224"/>
      <c r="F87" s="224">
        <v>2</v>
      </c>
      <c r="G87" s="224"/>
      <c r="H87" s="224">
        <v>3</v>
      </c>
      <c r="I87" s="224"/>
      <c r="J87" s="224">
        <v>4</v>
      </c>
      <c r="K87" s="224"/>
      <c r="L87" s="220"/>
    </row>
    <row r="88" spans="1:12" ht="15.75" thickBot="1" x14ac:dyDescent="0.3">
      <c r="A88" s="214"/>
      <c r="B88" s="214"/>
      <c r="C88" s="214"/>
      <c r="D88" s="4" t="s">
        <v>11</v>
      </c>
      <c r="E88" s="5" t="s">
        <v>12</v>
      </c>
      <c r="F88" s="5" t="s">
        <v>11</v>
      </c>
      <c r="G88" s="5" t="s">
        <v>12</v>
      </c>
      <c r="H88" s="5" t="s">
        <v>11</v>
      </c>
      <c r="I88" s="5" t="s">
        <v>12</v>
      </c>
      <c r="J88" s="5" t="s">
        <v>11</v>
      </c>
      <c r="K88" s="5" t="s">
        <v>12</v>
      </c>
      <c r="L88" s="6"/>
    </row>
    <row r="89" spans="1:12" ht="15.75" x14ac:dyDescent="0.25">
      <c r="A89" s="7">
        <v>1</v>
      </c>
      <c r="B89" s="8" t="s">
        <v>13</v>
      </c>
      <c r="C89" s="9">
        <v>25</v>
      </c>
      <c r="D89" s="45">
        <v>0</v>
      </c>
      <c r="E89" s="24">
        <v>0</v>
      </c>
      <c r="F89" s="46">
        <v>0</v>
      </c>
      <c r="G89" s="24">
        <v>0</v>
      </c>
      <c r="H89" s="46">
        <v>0</v>
      </c>
      <c r="I89" s="24">
        <v>0</v>
      </c>
      <c r="J89" s="46">
        <v>0</v>
      </c>
      <c r="K89" s="24">
        <v>0</v>
      </c>
      <c r="L89" s="47">
        <f>SUM(D89:K89)</f>
        <v>0</v>
      </c>
    </row>
    <row r="90" spans="1:12" ht="15.75" x14ac:dyDescent="0.25">
      <c r="A90" s="7">
        <v>2</v>
      </c>
      <c r="B90" s="8" t="s">
        <v>14</v>
      </c>
      <c r="C90" s="9">
        <v>25</v>
      </c>
      <c r="D90" s="45">
        <v>0</v>
      </c>
      <c r="E90" s="24">
        <v>0</v>
      </c>
      <c r="F90" s="46">
        <v>0</v>
      </c>
      <c r="G90" s="24">
        <v>0</v>
      </c>
      <c r="H90" s="46">
        <v>0</v>
      </c>
      <c r="I90" s="24">
        <v>0</v>
      </c>
      <c r="J90" s="46">
        <v>0</v>
      </c>
      <c r="K90" s="24">
        <v>0</v>
      </c>
      <c r="L90" s="47">
        <f t="shared" ref="L90:L117" si="5">SUM(D90:K90)</f>
        <v>0</v>
      </c>
    </row>
    <row r="91" spans="1:12" ht="15.75" x14ac:dyDescent="0.25">
      <c r="A91" s="7">
        <v>3</v>
      </c>
      <c r="B91" s="8" t="s">
        <v>15</v>
      </c>
      <c r="C91" s="9">
        <v>25</v>
      </c>
      <c r="D91" s="45">
        <v>0</v>
      </c>
      <c r="E91" s="24">
        <v>0</v>
      </c>
      <c r="F91" s="46">
        <v>0</v>
      </c>
      <c r="G91" s="24">
        <v>0</v>
      </c>
      <c r="H91" s="46">
        <v>0</v>
      </c>
      <c r="I91" s="24">
        <v>0</v>
      </c>
      <c r="J91" s="46">
        <v>0</v>
      </c>
      <c r="K91" s="24">
        <v>0</v>
      </c>
      <c r="L91" s="47">
        <f t="shared" si="5"/>
        <v>0</v>
      </c>
    </row>
    <row r="92" spans="1:12" ht="15.75" x14ac:dyDescent="0.25">
      <c r="A92" s="7">
        <v>4</v>
      </c>
      <c r="B92" s="17" t="s">
        <v>16</v>
      </c>
      <c r="C92" s="9">
        <v>25</v>
      </c>
      <c r="D92" s="45">
        <v>0</v>
      </c>
      <c r="E92" s="24">
        <v>0</v>
      </c>
      <c r="F92" s="46">
        <v>0</v>
      </c>
      <c r="G92" s="24">
        <v>0</v>
      </c>
      <c r="H92" s="46">
        <v>0</v>
      </c>
      <c r="I92" s="24">
        <v>0</v>
      </c>
      <c r="J92" s="46">
        <v>0</v>
      </c>
      <c r="K92" s="24">
        <v>0</v>
      </c>
      <c r="L92" s="47">
        <f t="shared" si="5"/>
        <v>0</v>
      </c>
    </row>
    <row r="93" spans="1:12" ht="15.75" x14ac:dyDescent="0.25">
      <c r="A93" s="7">
        <v>5</v>
      </c>
      <c r="B93" s="8" t="s">
        <v>17</v>
      </c>
      <c r="C93" s="9">
        <v>25</v>
      </c>
      <c r="D93" s="45">
        <v>0</v>
      </c>
      <c r="E93" s="24">
        <v>0</v>
      </c>
      <c r="F93" s="46">
        <v>0</v>
      </c>
      <c r="G93" s="24">
        <v>0</v>
      </c>
      <c r="H93" s="46">
        <v>0</v>
      </c>
      <c r="I93" s="24">
        <v>0</v>
      </c>
      <c r="J93" s="46">
        <v>0</v>
      </c>
      <c r="K93" s="24">
        <v>0</v>
      </c>
      <c r="L93" s="47">
        <f t="shared" si="5"/>
        <v>0</v>
      </c>
    </row>
    <row r="94" spans="1:12" ht="15.75" x14ac:dyDescent="0.25">
      <c r="A94" s="7">
        <v>6</v>
      </c>
      <c r="B94" s="8" t="s">
        <v>18</v>
      </c>
      <c r="C94" s="9">
        <v>25</v>
      </c>
      <c r="D94" s="45">
        <v>0</v>
      </c>
      <c r="E94" s="24">
        <v>0</v>
      </c>
      <c r="F94" s="46">
        <v>0</v>
      </c>
      <c r="G94" s="24">
        <v>0</v>
      </c>
      <c r="H94" s="46">
        <v>0</v>
      </c>
      <c r="I94" s="24">
        <v>0</v>
      </c>
      <c r="J94" s="46">
        <v>0</v>
      </c>
      <c r="K94" s="24">
        <v>0</v>
      </c>
      <c r="L94" s="47">
        <f t="shared" si="5"/>
        <v>0</v>
      </c>
    </row>
    <row r="95" spans="1:12" ht="15.75" x14ac:dyDescent="0.25">
      <c r="A95" s="7">
        <v>7</v>
      </c>
      <c r="B95" s="8" t="s">
        <v>19</v>
      </c>
      <c r="C95" s="9">
        <v>25</v>
      </c>
      <c r="D95" s="45">
        <v>3</v>
      </c>
      <c r="E95" s="24">
        <v>0</v>
      </c>
      <c r="F95" s="46">
        <v>0</v>
      </c>
      <c r="G95" s="24">
        <v>0</v>
      </c>
      <c r="H95" s="46">
        <v>0</v>
      </c>
      <c r="I95" s="24">
        <v>0</v>
      </c>
      <c r="J95" s="46">
        <v>0</v>
      </c>
      <c r="K95" s="24">
        <v>0</v>
      </c>
      <c r="L95" s="47">
        <f t="shared" si="5"/>
        <v>3</v>
      </c>
    </row>
    <row r="96" spans="1:12" ht="15.75" x14ac:dyDescent="0.25">
      <c r="A96" s="7">
        <v>8</v>
      </c>
      <c r="B96" s="8" t="s">
        <v>20</v>
      </c>
      <c r="C96" s="9">
        <v>25</v>
      </c>
      <c r="D96" s="45">
        <v>0</v>
      </c>
      <c r="E96" s="24">
        <v>0</v>
      </c>
      <c r="F96" s="46">
        <v>1</v>
      </c>
      <c r="G96" s="24">
        <v>0</v>
      </c>
      <c r="H96" s="46">
        <v>0</v>
      </c>
      <c r="I96" s="24">
        <v>0</v>
      </c>
      <c r="J96" s="46">
        <v>0</v>
      </c>
      <c r="K96" s="24">
        <v>0</v>
      </c>
      <c r="L96" s="47">
        <f t="shared" si="5"/>
        <v>1</v>
      </c>
    </row>
    <row r="97" spans="1:12" ht="15.75" x14ac:dyDescent="0.25">
      <c r="A97" s="7">
        <v>9</v>
      </c>
      <c r="B97" s="17" t="s">
        <v>21</v>
      </c>
      <c r="C97" s="9">
        <v>25</v>
      </c>
      <c r="D97" s="45">
        <v>1</v>
      </c>
      <c r="E97" s="24">
        <v>0</v>
      </c>
      <c r="F97" s="46">
        <v>1</v>
      </c>
      <c r="G97" s="24">
        <v>0</v>
      </c>
      <c r="H97" s="46">
        <v>0</v>
      </c>
      <c r="I97" s="24">
        <v>0</v>
      </c>
      <c r="J97" s="46">
        <v>0</v>
      </c>
      <c r="K97" s="24">
        <v>0</v>
      </c>
      <c r="L97" s="47">
        <f t="shared" si="5"/>
        <v>2</v>
      </c>
    </row>
    <row r="98" spans="1:12" ht="15.75" x14ac:dyDescent="0.25">
      <c r="A98" s="7">
        <v>10</v>
      </c>
      <c r="B98" s="17" t="s">
        <v>22</v>
      </c>
      <c r="C98" s="9">
        <v>25</v>
      </c>
      <c r="D98" s="45">
        <v>1</v>
      </c>
      <c r="E98" s="24">
        <v>0</v>
      </c>
      <c r="F98" s="46">
        <v>0</v>
      </c>
      <c r="G98" s="24">
        <v>0</v>
      </c>
      <c r="H98" s="46">
        <v>0</v>
      </c>
      <c r="I98" s="24">
        <v>0</v>
      </c>
      <c r="J98" s="46">
        <v>0</v>
      </c>
      <c r="K98" s="24">
        <v>0</v>
      </c>
      <c r="L98" s="47">
        <f t="shared" si="5"/>
        <v>1</v>
      </c>
    </row>
    <row r="99" spans="1:12" ht="15.75" x14ac:dyDescent="0.25">
      <c r="A99" s="7">
        <v>11</v>
      </c>
      <c r="B99" s="17" t="s">
        <v>23</v>
      </c>
      <c r="C99" s="9">
        <v>25</v>
      </c>
      <c r="D99" s="45">
        <v>0</v>
      </c>
      <c r="E99" s="24">
        <v>0</v>
      </c>
      <c r="F99" s="46">
        <v>0</v>
      </c>
      <c r="G99" s="24">
        <v>0</v>
      </c>
      <c r="H99" s="46">
        <v>0</v>
      </c>
      <c r="I99" s="24">
        <v>0</v>
      </c>
      <c r="J99" s="46">
        <v>0</v>
      </c>
      <c r="K99" s="24">
        <v>0</v>
      </c>
      <c r="L99" s="47">
        <f t="shared" si="5"/>
        <v>0</v>
      </c>
    </row>
    <row r="100" spans="1:12" ht="15.75" x14ac:dyDescent="0.25">
      <c r="A100" s="7">
        <v>12</v>
      </c>
      <c r="B100" s="17" t="s">
        <v>24</v>
      </c>
      <c r="C100" s="9">
        <v>25</v>
      </c>
      <c r="D100" s="45">
        <v>0</v>
      </c>
      <c r="E100" s="24">
        <v>0</v>
      </c>
      <c r="F100" s="46">
        <v>1</v>
      </c>
      <c r="G100" s="24">
        <v>0</v>
      </c>
      <c r="H100" s="46">
        <v>0</v>
      </c>
      <c r="I100" s="24">
        <v>0</v>
      </c>
      <c r="J100" s="46">
        <v>0</v>
      </c>
      <c r="K100" s="24">
        <v>0</v>
      </c>
      <c r="L100" s="47">
        <f t="shared" si="5"/>
        <v>1</v>
      </c>
    </row>
    <row r="101" spans="1:12" ht="15.75" x14ac:dyDescent="0.25">
      <c r="A101" s="7">
        <v>13</v>
      </c>
      <c r="B101" s="17" t="s">
        <v>25</v>
      </c>
      <c r="C101" s="9">
        <v>25</v>
      </c>
      <c r="D101" s="45">
        <v>3</v>
      </c>
      <c r="E101" s="24">
        <v>0</v>
      </c>
      <c r="F101" s="46">
        <v>0</v>
      </c>
      <c r="G101" s="24">
        <v>0</v>
      </c>
      <c r="H101" s="46">
        <v>0</v>
      </c>
      <c r="I101" s="24">
        <v>0</v>
      </c>
      <c r="J101" s="46">
        <v>0</v>
      </c>
      <c r="K101" s="24">
        <v>0</v>
      </c>
      <c r="L101" s="47">
        <f t="shared" si="5"/>
        <v>3</v>
      </c>
    </row>
    <row r="102" spans="1:12" ht="15.75" x14ac:dyDescent="0.25">
      <c r="A102" s="7">
        <v>14</v>
      </c>
      <c r="B102" s="17" t="s">
        <v>26</v>
      </c>
      <c r="C102" s="9">
        <v>25</v>
      </c>
      <c r="D102" s="45">
        <v>0</v>
      </c>
      <c r="E102" s="24">
        <v>0</v>
      </c>
      <c r="F102" s="46">
        <v>0</v>
      </c>
      <c r="G102" s="24">
        <v>0</v>
      </c>
      <c r="H102" s="46">
        <v>0</v>
      </c>
      <c r="I102" s="24">
        <v>0</v>
      </c>
      <c r="J102" s="46">
        <v>0</v>
      </c>
      <c r="K102" s="24">
        <v>0</v>
      </c>
      <c r="L102" s="47">
        <f t="shared" si="5"/>
        <v>0</v>
      </c>
    </row>
    <row r="103" spans="1:12" ht="15.75" x14ac:dyDescent="0.25">
      <c r="A103" s="7">
        <v>15</v>
      </c>
      <c r="B103" s="17" t="s">
        <v>27</v>
      </c>
      <c r="C103" s="9">
        <v>25</v>
      </c>
      <c r="D103" s="45">
        <v>0</v>
      </c>
      <c r="E103" s="24">
        <v>0</v>
      </c>
      <c r="F103" s="46">
        <v>0</v>
      </c>
      <c r="G103" s="24">
        <v>0</v>
      </c>
      <c r="H103" s="46">
        <v>0</v>
      </c>
      <c r="I103" s="24">
        <v>0</v>
      </c>
      <c r="J103" s="46">
        <v>0</v>
      </c>
      <c r="K103" s="24">
        <v>0</v>
      </c>
      <c r="L103" s="47">
        <f t="shared" si="5"/>
        <v>0</v>
      </c>
    </row>
    <row r="104" spans="1:12" ht="15.75" x14ac:dyDescent="0.25">
      <c r="A104" s="7">
        <v>16</v>
      </c>
      <c r="B104" s="17" t="s">
        <v>28</v>
      </c>
      <c r="C104" s="9">
        <v>25</v>
      </c>
      <c r="D104" s="45">
        <v>0</v>
      </c>
      <c r="E104" s="24">
        <v>0</v>
      </c>
      <c r="F104" s="46">
        <v>0</v>
      </c>
      <c r="G104" s="24">
        <v>0</v>
      </c>
      <c r="H104" s="46">
        <v>0</v>
      </c>
      <c r="I104" s="24">
        <v>0</v>
      </c>
      <c r="J104" s="46">
        <v>0</v>
      </c>
      <c r="K104" s="24">
        <v>0</v>
      </c>
      <c r="L104" s="47">
        <f t="shared" si="5"/>
        <v>0</v>
      </c>
    </row>
    <row r="105" spans="1:12" ht="15.75" x14ac:dyDescent="0.25">
      <c r="A105" s="7">
        <v>17</v>
      </c>
      <c r="B105" s="17" t="s">
        <v>29</v>
      </c>
      <c r="C105" s="9">
        <v>25</v>
      </c>
      <c r="D105" s="45">
        <v>0</v>
      </c>
      <c r="E105" s="24">
        <v>0</v>
      </c>
      <c r="F105" s="46">
        <v>0</v>
      </c>
      <c r="G105" s="24">
        <v>0</v>
      </c>
      <c r="H105" s="46">
        <v>0</v>
      </c>
      <c r="I105" s="24">
        <v>0</v>
      </c>
      <c r="J105" s="46">
        <v>0</v>
      </c>
      <c r="K105" s="24">
        <v>0</v>
      </c>
      <c r="L105" s="47">
        <f t="shared" si="5"/>
        <v>0</v>
      </c>
    </row>
    <row r="106" spans="1:12" ht="15.75" x14ac:dyDescent="0.25">
      <c r="A106" s="7">
        <v>18</v>
      </c>
      <c r="B106" s="17" t="s">
        <v>30</v>
      </c>
      <c r="C106" s="9">
        <v>25</v>
      </c>
      <c r="D106" s="45">
        <v>0</v>
      </c>
      <c r="E106" s="24">
        <v>0</v>
      </c>
      <c r="F106" s="46">
        <v>0</v>
      </c>
      <c r="G106" s="24">
        <v>0</v>
      </c>
      <c r="H106" s="46">
        <v>0</v>
      </c>
      <c r="I106" s="24">
        <v>0</v>
      </c>
      <c r="J106" s="46">
        <v>0</v>
      </c>
      <c r="K106" s="24">
        <v>0</v>
      </c>
      <c r="L106" s="47">
        <f t="shared" si="5"/>
        <v>0</v>
      </c>
    </row>
    <row r="107" spans="1:12" ht="15.75" x14ac:dyDescent="0.25">
      <c r="A107" s="7">
        <v>19</v>
      </c>
      <c r="B107" s="17" t="s">
        <v>31</v>
      </c>
      <c r="C107" s="9">
        <v>25</v>
      </c>
      <c r="D107" s="45">
        <v>1</v>
      </c>
      <c r="E107" s="24">
        <v>0</v>
      </c>
      <c r="F107" s="46">
        <v>2</v>
      </c>
      <c r="G107" s="24">
        <v>0</v>
      </c>
      <c r="H107" s="46">
        <v>0</v>
      </c>
      <c r="I107" s="24">
        <v>0</v>
      </c>
      <c r="J107" s="46">
        <v>0</v>
      </c>
      <c r="K107" s="24">
        <v>0</v>
      </c>
      <c r="L107" s="47">
        <f t="shared" si="5"/>
        <v>3</v>
      </c>
    </row>
    <row r="108" spans="1:12" ht="15.75" x14ac:dyDescent="0.25">
      <c r="A108" s="7">
        <v>20</v>
      </c>
      <c r="B108" s="17" t="s">
        <v>32</v>
      </c>
      <c r="C108" s="9">
        <v>25</v>
      </c>
      <c r="D108" s="45">
        <v>0</v>
      </c>
      <c r="E108" s="24">
        <v>0</v>
      </c>
      <c r="F108" s="46">
        <v>0</v>
      </c>
      <c r="G108" s="24">
        <v>0</v>
      </c>
      <c r="H108" s="46">
        <v>0</v>
      </c>
      <c r="I108" s="24">
        <v>0</v>
      </c>
      <c r="J108" s="46">
        <v>0</v>
      </c>
      <c r="K108" s="24">
        <v>0</v>
      </c>
      <c r="L108" s="47">
        <f t="shared" si="5"/>
        <v>0</v>
      </c>
    </row>
    <row r="109" spans="1:12" ht="15.75" x14ac:dyDescent="0.25">
      <c r="A109" s="7">
        <v>21</v>
      </c>
      <c r="B109" s="17" t="s">
        <v>33</v>
      </c>
      <c r="C109" s="9">
        <v>25</v>
      </c>
      <c r="D109" s="45">
        <v>0</v>
      </c>
      <c r="E109" s="24">
        <v>0</v>
      </c>
      <c r="F109" s="46">
        <v>0</v>
      </c>
      <c r="G109" s="24">
        <v>0</v>
      </c>
      <c r="H109" s="46">
        <v>0</v>
      </c>
      <c r="I109" s="24">
        <v>0</v>
      </c>
      <c r="J109" s="46">
        <v>0</v>
      </c>
      <c r="K109" s="24">
        <v>0</v>
      </c>
      <c r="L109" s="47">
        <f t="shared" si="5"/>
        <v>0</v>
      </c>
    </row>
    <row r="110" spans="1:12" ht="15.75" x14ac:dyDescent="0.25">
      <c r="A110" s="7">
        <v>22</v>
      </c>
      <c r="B110" s="17" t="s">
        <v>34</v>
      </c>
      <c r="C110" s="9">
        <v>25</v>
      </c>
      <c r="D110" s="45">
        <v>0</v>
      </c>
      <c r="E110" s="24">
        <v>0</v>
      </c>
      <c r="F110" s="46">
        <v>0</v>
      </c>
      <c r="G110" s="24">
        <v>0</v>
      </c>
      <c r="H110" s="46">
        <v>0</v>
      </c>
      <c r="I110" s="24">
        <v>0</v>
      </c>
      <c r="J110" s="46">
        <v>0</v>
      </c>
      <c r="K110" s="24">
        <v>0</v>
      </c>
      <c r="L110" s="47">
        <f t="shared" si="5"/>
        <v>0</v>
      </c>
    </row>
    <row r="111" spans="1:12" ht="15.75" x14ac:dyDescent="0.25">
      <c r="A111" s="7">
        <v>23</v>
      </c>
      <c r="B111" s="8" t="s">
        <v>35</v>
      </c>
      <c r="C111" s="9">
        <v>25</v>
      </c>
      <c r="D111" s="45">
        <v>1</v>
      </c>
      <c r="E111" s="24">
        <v>0</v>
      </c>
      <c r="F111" s="46">
        <v>0</v>
      </c>
      <c r="G111" s="24">
        <v>0</v>
      </c>
      <c r="H111" s="46">
        <v>0</v>
      </c>
      <c r="I111" s="24">
        <v>0</v>
      </c>
      <c r="J111" s="46">
        <v>0</v>
      </c>
      <c r="K111" s="24">
        <v>0</v>
      </c>
      <c r="L111" s="47">
        <f t="shared" si="5"/>
        <v>1</v>
      </c>
    </row>
    <row r="112" spans="1:12" ht="15.75" x14ac:dyDescent="0.25">
      <c r="A112" s="7">
        <v>24</v>
      </c>
      <c r="B112" s="8" t="s">
        <v>36</v>
      </c>
      <c r="C112" s="9">
        <v>25</v>
      </c>
      <c r="D112" s="45">
        <v>0</v>
      </c>
      <c r="E112" s="24">
        <v>0</v>
      </c>
      <c r="F112" s="46">
        <v>0</v>
      </c>
      <c r="G112" s="24">
        <v>0</v>
      </c>
      <c r="H112" s="46">
        <v>0</v>
      </c>
      <c r="I112" s="24">
        <v>0</v>
      </c>
      <c r="J112" s="46">
        <v>0</v>
      </c>
      <c r="K112" s="24">
        <v>0</v>
      </c>
      <c r="L112" s="47">
        <f t="shared" si="5"/>
        <v>0</v>
      </c>
    </row>
    <row r="113" spans="1:12" ht="15.75" x14ac:dyDescent="0.25">
      <c r="A113" s="7">
        <v>25</v>
      </c>
      <c r="B113" s="18" t="s">
        <v>37</v>
      </c>
      <c r="C113" s="19">
        <v>25</v>
      </c>
      <c r="D113" s="45">
        <v>0</v>
      </c>
      <c r="E113" s="24">
        <v>0</v>
      </c>
      <c r="F113" s="46">
        <v>0</v>
      </c>
      <c r="G113" s="24">
        <v>0</v>
      </c>
      <c r="H113" s="46">
        <v>0</v>
      </c>
      <c r="I113" s="24">
        <v>0</v>
      </c>
      <c r="J113" s="46">
        <v>0</v>
      </c>
      <c r="K113" s="24">
        <v>0</v>
      </c>
      <c r="L113" s="47">
        <f t="shared" si="5"/>
        <v>0</v>
      </c>
    </row>
    <row r="114" spans="1:12" ht="15.75" x14ac:dyDescent="0.25">
      <c r="A114" s="7">
        <v>26</v>
      </c>
      <c r="B114" s="8" t="s">
        <v>38</v>
      </c>
      <c r="C114" s="22">
        <v>25</v>
      </c>
      <c r="D114" s="45">
        <v>0</v>
      </c>
      <c r="E114" s="24">
        <v>0</v>
      </c>
      <c r="F114" s="46">
        <v>0</v>
      </c>
      <c r="G114" s="24">
        <v>0</v>
      </c>
      <c r="H114" s="46">
        <v>0</v>
      </c>
      <c r="I114" s="24">
        <v>0</v>
      </c>
      <c r="J114" s="46">
        <v>0</v>
      </c>
      <c r="K114" s="24">
        <v>0</v>
      </c>
      <c r="L114" s="47">
        <f t="shared" si="5"/>
        <v>0</v>
      </c>
    </row>
    <row r="115" spans="1:12" ht="15.75" x14ac:dyDescent="0.25">
      <c r="A115" s="7">
        <v>27</v>
      </c>
      <c r="B115" s="18" t="s">
        <v>39</v>
      </c>
      <c r="C115" s="22">
        <v>25</v>
      </c>
      <c r="D115" s="45">
        <v>0</v>
      </c>
      <c r="E115" s="24">
        <v>0</v>
      </c>
      <c r="F115" s="46">
        <v>0</v>
      </c>
      <c r="G115" s="24">
        <v>0</v>
      </c>
      <c r="H115" s="46">
        <v>0</v>
      </c>
      <c r="I115" s="24">
        <v>0</v>
      </c>
      <c r="J115" s="46">
        <v>0</v>
      </c>
      <c r="K115" s="24">
        <v>0</v>
      </c>
      <c r="L115" s="47">
        <f t="shared" si="5"/>
        <v>0</v>
      </c>
    </row>
    <row r="116" spans="1:12" ht="15.75" x14ac:dyDescent="0.25">
      <c r="A116" s="7">
        <v>28</v>
      </c>
      <c r="B116" s="18" t="s">
        <v>40</v>
      </c>
      <c r="C116" s="22">
        <v>25</v>
      </c>
      <c r="D116" s="45">
        <v>0</v>
      </c>
      <c r="E116" s="24">
        <v>0</v>
      </c>
      <c r="F116" s="46">
        <v>0</v>
      </c>
      <c r="G116" s="24">
        <v>0</v>
      </c>
      <c r="H116" s="46">
        <v>0</v>
      </c>
      <c r="I116" s="24">
        <v>0</v>
      </c>
      <c r="J116" s="46">
        <v>0</v>
      </c>
      <c r="K116" s="24">
        <v>0</v>
      </c>
      <c r="L116" s="47">
        <f t="shared" si="5"/>
        <v>0</v>
      </c>
    </row>
    <row r="117" spans="1:12" ht="16.5" thickBot="1" x14ac:dyDescent="0.3">
      <c r="A117" s="7">
        <v>29</v>
      </c>
      <c r="B117" s="18" t="s">
        <v>41</v>
      </c>
      <c r="C117" s="22">
        <v>25</v>
      </c>
      <c r="D117" s="45">
        <v>0</v>
      </c>
      <c r="E117" s="24">
        <v>0</v>
      </c>
      <c r="F117" s="46">
        <v>0</v>
      </c>
      <c r="G117" s="24">
        <v>0</v>
      </c>
      <c r="H117" s="46">
        <v>0</v>
      </c>
      <c r="I117" s="24">
        <v>0</v>
      </c>
      <c r="J117" s="46">
        <v>0</v>
      </c>
      <c r="K117" s="24">
        <v>0</v>
      </c>
      <c r="L117" s="47">
        <f t="shared" si="5"/>
        <v>0</v>
      </c>
    </row>
    <row r="118" spans="1:12" ht="16.5" thickBot="1" x14ac:dyDescent="0.3">
      <c r="A118" s="225" t="s">
        <v>42</v>
      </c>
      <c r="B118" s="226"/>
      <c r="C118" s="48">
        <v>25</v>
      </c>
      <c r="D118" s="49">
        <f t="shared" ref="D118:K118" si="6">SUM(D89:D117)</f>
        <v>10</v>
      </c>
      <c r="E118" s="30">
        <f t="shared" si="6"/>
        <v>0</v>
      </c>
      <c r="F118" s="50">
        <f t="shared" si="6"/>
        <v>5</v>
      </c>
      <c r="G118" s="30">
        <f t="shared" si="6"/>
        <v>0</v>
      </c>
      <c r="H118" s="50">
        <f t="shared" si="6"/>
        <v>0</v>
      </c>
      <c r="I118" s="30">
        <f t="shared" si="6"/>
        <v>0</v>
      </c>
      <c r="J118" s="50">
        <f t="shared" si="6"/>
        <v>0</v>
      </c>
      <c r="K118" s="30">
        <f t="shared" si="6"/>
        <v>0</v>
      </c>
      <c r="L118" s="118">
        <f>SUM(L89:L117)</f>
        <v>15</v>
      </c>
    </row>
    <row r="119" spans="1:12" ht="15.75" x14ac:dyDescent="0.25">
      <c r="A119" s="232" t="s">
        <v>43</v>
      </c>
      <c r="B119" s="232"/>
      <c r="C119" s="32">
        <v>25</v>
      </c>
      <c r="D119" s="52">
        <f>D89+D90+D91+D92+D93+D94+D95+D96+D97+D98+D99+D100+D101+D102+D103+D104+D105+D106+D107+D108+D109+D110+D111+D112+D113</f>
        <v>10</v>
      </c>
      <c r="E119" s="33">
        <f>E89+E90+E91+E92+E93+E94+E95+E96+E97+E98+E99+E100+E101+E102+E103+E104+E105+E106+E107+E108+E109+E110+E111+E112+E113</f>
        <v>0</v>
      </c>
      <c r="F119" s="32">
        <f>F89+F90+F91+F92+F93+F94+F95+F96+F97+F98+F99+F100+F101+F102+F103+F104+F105+F106+F107+F108+F109+F110+F111+F112+F113</f>
        <v>5</v>
      </c>
      <c r="G119" s="33">
        <f>G89+G90+G91+G92+G93+G94+G95+G96+G97+G98+G99+G100+G101+G102+G103+G104+G105+G106+G107+G108+G109+G110+G111+G112+G113</f>
        <v>0</v>
      </c>
      <c r="H119" s="32">
        <f>H89+H90+H91+H92+H93+H94+H95+H96+H97+H98+H99+H100+H101+H102+H103+H104+H105+H106+H107+H108+H109+H110+H111+H112+H113</f>
        <v>0</v>
      </c>
      <c r="I119" s="33">
        <f>I89+I90+I91+I92+I93+I94+I95+I96+I97+I98+I99+I100+I101+I102+I103+I104+I105+I106+I107+I108+I109+I110+I111+I113</f>
        <v>0</v>
      </c>
      <c r="J119" s="32">
        <f>J89+J90+J91+J92+J93+J94+J95+J96+J97+J98+J99+J100+J101+J102+J103+J104+J105+J106+J107+J108+J109+J110+J111+J112+J113</f>
        <v>0</v>
      </c>
      <c r="K119" s="33">
        <f>K89+K90+K91+K92+K93+K94+K95+K96+K97+K98+K99+K100+K101+K102+K103+K104+K105+K106+K107+K108+K109+K110+K111+K113</f>
        <v>0</v>
      </c>
      <c r="L119" s="118">
        <f>D119+E119+F119+G119+H119+I119+J119+K119</f>
        <v>15</v>
      </c>
    </row>
    <row r="121" spans="1:12" ht="15.75" x14ac:dyDescent="0.25">
      <c r="B121" s="134" t="s">
        <v>73</v>
      </c>
      <c r="C121" s="152"/>
      <c r="D121" s="133"/>
      <c r="E121" s="133"/>
      <c r="F121" s="133"/>
      <c r="G121" s="133"/>
      <c r="H121" s="133"/>
      <c r="I121" s="133"/>
      <c r="J121" s="133"/>
      <c r="K121" s="133"/>
      <c r="L121" s="133"/>
    </row>
    <row r="122" spans="1:12" ht="15.75" thickBot="1" x14ac:dyDescent="0.3">
      <c r="A122" s="211" t="s">
        <v>47</v>
      </c>
      <c r="B122" s="211"/>
    </row>
    <row r="123" spans="1:12" ht="12.75" customHeight="1" x14ac:dyDescent="0.25">
      <c r="A123" s="212" t="s">
        <v>2</v>
      </c>
      <c r="B123" s="212" t="s">
        <v>3</v>
      </c>
      <c r="C123" s="212" t="s">
        <v>4</v>
      </c>
      <c r="D123" s="215" t="s">
        <v>5</v>
      </c>
      <c r="E123" s="216"/>
      <c r="F123" s="216"/>
      <c r="G123" s="216"/>
      <c r="H123" s="216"/>
      <c r="I123" s="216"/>
      <c r="J123" s="216"/>
      <c r="K123" s="217"/>
      <c r="L123" s="218" t="s">
        <v>6</v>
      </c>
    </row>
    <row r="124" spans="1:12" ht="21.75" customHeight="1" x14ac:dyDescent="0.25">
      <c r="A124" s="213"/>
      <c r="B124" s="213"/>
      <c r="C124" s="213"/>
      <c r="D124" s="221" t="s">
        <v>7</v>
      </c>
      <c r="E124" s="222"/>
      <c r="F124" s="222" t="s">
        <v>8</v>
      </c>
      <c r="G124" s="222"/>
      <c r="H124" s="222" t="s">
        <v>9</v>
      </c>
      <c r="I124" s="222"/>
      <c r="J124" s="222" t="s">
        <v>10</v>
      </c>
      <c r="K124" s="222"/>
      <c r="L124" s="219"/>
    </row>
    <row r="125" spans="1:12" ht="13.5" customHeight="1" thickBot="1" x14ac:dyDescent="0.3">
      <c r="A125" s="213"/>
      <c r="B125" s="213"/>
      <c r="C125" s="213"/>
      <c r="D125" s="223">
        <v>1</v>
      </c>
      <c r="E125" s="224"/>
      <c r="F125" s="224">
        <v>2</v>
      </c>
      <c r="G125" s="224"/>
      <c r="H125" s="224">
        <v>3</v>
      </c>
      <c r="I125" s="224"/>
      <c r="J125" s="224">
        <v>4</v>
      </c>
      <c r="K125" s="224"/>
      <c r="L125" s="220"/>
    </row>
    <row r="126" spans="1:12" ht="15.75" thickBot="1" x14ac:dyDescent="0.3">
      <c r="A126" s="214"/>
      <c r="B126" s="214"/>
      <c r="C126" s="214"/>
      <c r="D126" s="4" t="s">
        <v>11</v>
      </c>
      <c r="E126" s="5" t="s">
        <v>12</v>
      </c>
      <c r="F126" s="5" t="s">
        <v>11</v>
      </c>
      <c r="G126" s="5" t="s">
        <v>12</v>
      </c>
      <c r="H126" s="5" t="s">
        <v>11</v>
      </c>
      <c r="I126" s="5" t="s">
        <v>12</v>
      </c>
      <c r="J126" s="5" t="s">
        <v>11</v>
      </c>
      <c r="K126" s="5" t="s">
        <v>12</v>
      </c>
      <c r="L126" s="6"/>
    </row>
    <row r="127" spans="1:12" ht="15.75" x14ac:dyDescent="0.25">
      <c r="A127" s="7">
        <v>1</v>
      </c>
      <c r="B127" s="8" t="s">
        <v>13</v>
      </c>
      <c r="C127" s="9">
        <v>25</v>
      </c>
      <c r="D127" s="45">
        <v>0</v>
      </c>
      <c r="E127" s="21">
        <v>0</v>
      </c>
      <c r="F127" s="46">
        <v>0</v>
      </c>
      <c r="G127" s="21">
        <v>0</v>
      </c>
      <c r="H127" s="46">
        <v>0</v>
      </c>
      <c r="I127" s="21">
        <v>0</v>
      </c>
      <c r="J127" s="46">
        <v>0</v>
      </c>
      <c r="K127" s="21">
        <v>0</v>
      </c>
      <c r="L127" s="47">
        <f>SUM(D127:K127)</f>
        <v>0</v>
      </c>
    </row>
    <row r="128" spans="1:12" ht="15.75" x14ac:dyDescent="0.25">
      <c r="A128" s="7">
        <v>2</v>
      </c>
      <c r="B128" s="8" t="s">
        <v>14</v>
      </c>
      <c r="C128" s="9">
        <v>25</v>
      </c>
      <c r="D128" s="45">
        <v>0</v>
      </c>
      <c r="E128" s="21">
        <v>0</v>
      </c>
      <c r="F128" s="46">
        <v>0</v>
      </c>
      <c r="G128" s="21">
        <v>0</v>
      </c>
      <c r="H128" s="46">
        <v>0</v>
      </c>
      <c r="I128" s="21">
        <v>0</v>
      </c>
      <c r="J128" s="46">
        <v>0</v>
      </c>
      <c r="K128" s="21">
        <v>0</v>
      </c>
      <c r="L128" s="47">
        <f t="shared" ref="L128:L155" si="7">SUM(D128:K128)</f>
        <v>0</v>
      </c>
    </row>
    <row r="129" spans="1:12" ht="15.75" x14ac:dyDescent="0.25">
      <c r="A129" s="7">
        <v>3</v>
      </c>
      <c r="B129" s="8" t="s">
        <v>15</v>
      </c>
      <c r="C129" s="9">
        <v>25</v>
      </c>
      <c r="D129" s="45">
        <v>0</v>
      </c>
      <c r="E129" s="21">
        <v>0</v>
      </c>
      <c r="F129" s="46">
        <v>0</v>
      </c>
      <c r="G129" s="21">
        <v>0</v>
      </c>
      <c r="H129" s="46">
        <v>0</v>
      </c>
      <c r="I129" s="21">
        <v>0</v>
      </c>
      <c r="J129" s="46">
        <v>0</v>
      </c>
      <c r="K129" s="21">
        <v>0</v>
      </c>
      <c r="L129" s="47">
        <f t="shared" si="7"/>
        <v>0</v>
      </c>
    </row>
    <row r="130" spans="1:12" ht="15.75" x14ac:dyDescent="0.25">
      <c r="A130" s="7">
        <v>4</v>
      </c>
      <c r="B130" s="17" t="s">
        <v>16</v>
      </c>
      <c r="C130" s="9">
        <v>25</v>
      </c>
      <c r="D130" s="45">
        <v>0</v>
      </c>
      <c r="E130" s="21">
        <v>0</v>
      </c>
      <c r="F130" s="46">
        <v>0</v>
      </c>
      <c r="G130" s="21">
        <v>0</v>
      </c>
      <c r="H130" s="46">
        <v>0</v>
      </c>
      <c r="I130" s="21">
        <v>0</v>
      </c>
      <c r="J130" s="46">
        <v>0</v>
      </c>
      <c r="K130" s="21">
        <v>0</v>
      </c>
      <c r="L130" s="47">
        <f t="shared" si="7"/>
        <v>0</v>
      </c>
    </row>
    <row r="131" spans="1:12" ht="15.75" x14ac:dyDescent="0.25">
      <c r="A131" s="7">
        <v>5</v>
      </c>
      <c r="B131" s="8" t="s">
        <v>17</v>
      </c>
      <c r="C131" s="9">
        <v>25</v>
      </c>
      <c r="D131" s="45">
        <v>0</v>
      </c>
      <c r="E131" s="21">
        <v>0</v>
      </c>
      <c r="F131" s="46">
        <v>0</v>
      </c>
      <c r="G131" s="21">
        <v>0</v>
      </c>
      <c r="H131" s="46">
        <v>0</v>
      </c>
      <c r="I131" s="21">
        <v>0</v>
      </c>
      <c r="J131" s="46">
        <v>0</v>
      </c>
      <c r="K131" s="21">
        <v>0</v>
      </c>
      <c r="L131" s="47">
        <f t="shared" si="7"/>
        <v>0</v>
      </c>
    </row>
    <row r="132" spans="1:12" ht="15.75" x14ac:dyDescent="0.25">
      <c r="A132" s="7">
        <v>6</v>
      </c>
      <c r="B132" s="8" t="s">
        <v>18</v>
      </c>
      <c r="C132" s="9">
        <v>25</v>
      </c>
      <c r="D132" s="45">
        <v>0</v>
      </c>
      <c r="E132" s="21">
        <v>0</v>
      </c>
      <c r="F132" s="46">
        <v>0</v>
      </c>
      <c r="G132" s="21">
        <v>0</v>
      </c>
      <c r="H132" s="46">
        <v>0</v>
      </c>
      <c r="I132" s="21">
        <v>0</v>
      </c>
      <c r="J132" s="46">
        <v>0</v>
      </c>
      <c r="K132" s="21">
        <v>0</v>
      </c>
      <c r="L132" s="47">
        <f t="shared" si="7"/>
        <v>0</v>
      </c>
    </row>
    <row r="133" spans="1:12" ht="15.75" x14ac:dyDescent="0.25">
      <c r="A133" s="7">
        <v>7</v>
      </c>
      <c r="B133" s="8" t="s">
        <v>19</v>
      </c>
      <c r="C133" s="9">
        <v>25</v>
      </c>
      <c r="D133" s="45">
        <v>0</v>
      </c>
      <c r="E133" s="21">
        <v>0</v>
      </c>
      <c r="F133" s="46">
        <v>0</v>
      </c>
      <c r="G133" s="21">
        <v>0</v>
      </c>
      <c r="H133" s="46">
        <v>0</v>
      </c>
      <c r="I133" s="21">
        <v>0</v>
      </c>
      <c r="J133" s="46">
        <v>0</v>
      </c>
      <c r="K133" s="21">
        <v>0</v>
      </c>
      <c r="L133" s="47">
        <f t="shared" si="7"/>
        <v>0</v>
      </c>
    </row>
    <row r="134" spans="1:12" ht="15.75" x14ac:dyDescent="0.25">
      <c r="A134" s="7">
        <v>8</v>
      </c>
      <c r="B134" s="8" t="s">
        <v>20</v>
      </c>
      <c r="C134" s="9">
        <v>25</v>
      </c>
      <c r="D134" s="45">
        <v>0</v>
      </c>
      <c r="E134" s="45">
        <v>0</v>
      </c>
      <c r="F134" s="45">
        <v>0</v>
      </c>
      <c r="G134" s="45">
        <v>0</v>
      </c>
      <c r="H134" s="45">
        <v>0</v>
      </c>
      <c r="I134" s="45">
        <v>0</v>
      </c>
      <c r="J134" s="45">
        <v>0</v>
      </c>
      <c r="K134" s="45">
        <v>0</v>
      </c>
      <c r="L134" s="47">
        <f t="shared" si="7"/>
        <v>0</v>
      </c>
    </row>
    <row r="135" spans="1:12" ht="15.75" x14ac:dyDescent="0.25">
      <c r="A135" s="7">
        <v>9</v>
      </c>
      <c r="B135" s="8" t="s">
        <v>21</v>
      </c>
      <c r="C135" s="9">
        <v>25</v>
      </c>
      <c r="D135" s="45">
        <v>0</v>
      </c>
      <c r="E135" s="45">
        <v>0</v>
      </c>
      <c r="F135" s="45">
        <v>0</v>
      </c>
      <c r="G135" s="45">
        <v>0</v>
      </c>
      <c r="H135" s="45">
        <v>0</v>
      </c>
      <c r="I135" s="45">
        <v>0</v>
      </c>
      <c r="J135" s="45">
        <v>0</v>
      </c>
      <c r="K135" s="45">
        <v>0</v>
      </c>
      <c r="L135" s="47">
        <f t="shared" si="7"/>
        <v>0</v>
      </c>
    </row>
    <row r="136" spans="1:12" ht="15.75" x14ac:dyDescent="0.25">
      <c r="A136" s="7">
        <v>10</v>
      </c>
      <c r="B136" s="8" t="s">
        <v>22</v>
      </c>
      <c r="C136" s="9">
        <v>25</v>
      </c>
      <c r="D136" s="45">
        <v>0</v>
      </c>
      <c r="E136" s="21">
        <v>0</v>
      </c>
      <c r="F136" s="46">
        <v>0</v>
      </c>
      <c r="G136" s="21">
        <v>0</v>
      </c>
      <c r="H136" s="46">
        <v>0</v>
      </c>
      <c r="I136" s="21">
        <v>0</v>
      </c>
      <c r="J136" s="46">
        <v>0</v>
      </c>
      <c r="K136" s="21">
        <v>0</v>
      </c>
      <c r="L136" s="47">
        <f t="shared" si="7"/>
        <v>0</v>
      </c>
    </row>
    <row r="137" spans="1:12" ht="15.75" x14ac:dyDescent="0.25">
      <c r="A137" s="7">
        <v>11</v>
      </c>
      <c r="B137" s="8" t="s">
        <v>23</v>
      </c>
      <c r="C137" s="9">
        <v>25</v>
      </c>
      <c r="D137" s="45">
        <v>0</v>
      </c>
      <c r="E137" s="21">
        <v>0</v>
      </c>
      <c r="F137" s="46">
        <v>0</v>
      </c>
      <c r="G137" s="21">
        <v>0</v>
      </c>
      <c r="H137" s="46">
        <v>0</v>
      </c>
      <c r="I137" s="21">
        <v>0</v>
      </c>
      <c r="J137" s="46">
        <v>0</v>
      </c>
      <c r="K137" s="21">
        <v>0</v>
      </c>
      <c r="L137" s="47">
        <f t="shared" si="7"/>
        <v>0</v>
      </c>
    </row>
    <row r="138" spans="1:12" ht="15.75" x14ac:dyDescent="0.25">
      <c r="A138" s="7">
        <v>12</v>
      </c>
      <c r="B138" s="8" t="s">
        <v>24</v>
      </c>
      <c r="C138" s="9">
        <v>25</v>
      </c>
      <c r="D138" s="45">
        <v>0</v>
      </c>
      <c r="E138" s="21">
        <v>0</v>
      </c>
      <c r="F138" s="46">
        <v>0</v>
      </c>
      <c r="G138" s="21">
        <v>0</v>
      </c>
      <c r="H138" s="46">
        <v>0</v>
      </c>
      <c r="I138" s="21">
        <v>0</v>
      </c>
      <c r="J138" s="46">
        <v>0</v>
      </c>
      <c r="K138" s="21">
        <v>0</v>
      </c>
      <c r="L138" s="47">
        <f t="shared" si="7"/>
        <v>0</v>
      </c>
    </row>
    <row r="139" spans="1:12" ht="15.75" x14ac:dyDescent="0.25">
      <c r="A139" s="7">
        <v>13</v>
      </c>
      <c r="B139" s="8" t="s">
        <v>25</v>
      </c>
      <c r="C139" s="9">
        <v>25</v>
      </c>
      <c r="D139" s="45">
        <v>0</v>
      </c>
      <c r="E139" s="21">
        <v>0</v>
      </c>
      <c r="F139" s="46">
        <v>0</v>
      </c>
      <c r="G139" s="21">
        <v>0</v>
      </c>
      <c r="H139" s="46">
        <v>0</v>
      </c>
      <c r="I139" s="21">
        <v>0</v>
      </c>
      <c r="J139" s="46">
        <v>0</v>
      </c>
      <c r="K139" s="21">
        <v>0</v>
      </c>
      <c r="L139" s="47">
        <f t="shared" si="7"/>
        <v>0</v>
      </c>
    </row>
    <row r="140" spans="1:12" ht="15.75" x14ac:dyDescent="0.25">
      <c r="A140" s="7">
        <v>14</v>
      </c>
      <c r="B140" s="8" t="s">
        <v>26</v>
      </c>
      <c r="C140" s="9">
        <v>25</v>
      </c>
      <c r="D140" s="45">
        <v>0</v>
      </c>
      <c r="E140" s="21">
        <v>0</v>
      </c>
      <c r="F140" s="46">
        <v>0</v>
      </c>
      <c r="G140" s="21">
        <v>0</v>
      </c>
      <c r="H140" s="46">
        <v>0</v>
      </c>
      <c r="I140" s="21">
        <v>0</v>
      </c>
      <c r="J140" s="46">
        <v>0</v>
      </c>
      <c r="K140" s="21">
        <v>0</v>
      </c>
      <c r="L140" s="47">
        <f t="shared" si="7"/>
        <v>0</v>
      </c>
    </row>
    <row r="141" spans="1:12" ht="15.75" x14ac:dyDescent="0.25">
      <c r="A141" s="7">
        <v>15</v>
      </c>
      <c r="B141" s="8" t="s">
        <v>27</v>
      </c>
      <c r="C141" s="9">
        <v>25</v>
      </c>
      <c r="D141" s="45">
        <v>0</v>
      </c>
      <c r="E141" s="21">
        <v>0</v>
      </c>
      <c r="F141" s="46">
        <v>0</v>
      </c>
      <c r="G141" s="21">
        <v>0</v>
      </c>
      <c r="H141" s="46">
        <v>0</v>
      </c>
      <c r="I141" s="21">
        <v>0</v>
      </c>
      <c r="J141" s="46">
        <v>0</v>
      </c>
      <c r="K141" s="21">
        <v>0</v>
      </c>
      <c r="L141" s="47">
        <f t="shared" si="7"/>
        <v>0</v>
      </c>
    </row>
    <row r="142" spans="1:12" ht="15.75" x14ac:dyDescent="0.25">
      <c r="A142" s="7">
        <v>16</v>
      </c>
      <c r="B142" s="8" t="s">
        <v>28</v>
      </c>
      <c r="C142" s="9">
        <v>25</v>
      </c>
      <c r="D142" s="45">
        <v>0</v>
      </c>
      <c r="E142" s="21">
        <v>0</v>
      </c>
      <c r="F142" s="46">
        <v>0</v>
      </c>
      <c r="G142" s="21">
        <v>0</v>
      </c>
      <c r="H142" s="46">
        <v>0</v>
      </c>
      <c r="I142" s="21">
        <v>0</v>
      </c>
      <c r="J142" s="46">
        <v>0</v>
      </c>
      <c r="K142" s="21">
        <v>0</v>
      </c>
      <c r="L142" s="47">
        <f t="shared" si="7"/>
        <v>0</v>
      </c>
    </row>
    <row r="143" spans="1:12" ht="15.75" x14ac:dyDescent="0.25">
      <c r="A143" s="7">
        <v>17</v>
      </c>
      <c r="B143" s="8" t="s">
        <v>29</v>
      </c>
      <c r="C143" s="9">
        <v>25</v>
      </c>
      <c r="D143" s="45">
        <v>0</v>
      </c>
      <c r="E143" s="21">
        <v>0</v>
      </c>
      <c r="F143" s="46">
        <v>0</v>
      </c>
      <c r="G143" s="21">
        <v>0</v>
      </c>
      <c r="H143" s="46">
        <v>0</v>
      </c>
      <c r="I143" s="21">
        <v>0</v>
      </c>
      <c r="J143" s="46">
        <v>0</v>
      </c>
      <c r="K143" s="21">
        <v>0</v>
      </c>
      <c r="L143" s="47">
        <f t="shared" si="7"/>
        <v>0</v>
      </c>
    </row>
    <row r="144" spans="1:12" ht="15.75" x14ac:dyDescent="0.25">
      <c r="A144" s="7">
        <v>18</v>
      </c>
      <c r="B144" s="8" t="s">
        <v>30</v>
      </c>
      <c r="C144" s="9">
        <v>25</v>
      </c>
      <c r="D144" s="45">
        <v>0</v>
      </c>
      <c r="E144" s="21">
        <v>0</v>
      </c>
      <c r="F144" s="46">
        <v>0</v>
      </c>
      <c r="G144" s="21">
        <v>0</v>
      </c>
      <c r="H144" s="46">
        <v>0</v>
      </c>
      <c r="I144" s="21">
        <v>0</v>
      </c>
      <c r="J144" s="46">
        <v>0</v>
      </c>
      <c r="K144" s="21">
        <v>0</v>
      </c>
      <c r="L144" s="47">
        <f t="shared" si="7"/>
        <v>0</v>
      </c>
    </row>
    <row r="145" spans="1:12" ht="15.75" x14ac:dyDescent="0.25">
      <c r="A145" s="7">
        <v>19</v>
      </c>
      <c r="B145" s="8" t="s">
        <v>31</v>
      </c>
      <c r="C145" s="9">
        <v>25</v>
      </c>
      <c r="D145" s="45">
        <v>0</v>
      </c>
      <c r="E145" s="21">
        <v>0</v>
      </c>
      <c r="F145" s="46">
        <v>0</v>
      </c>
      <c r="G145" s="21">
        <v>0</v>
      </c>
      <c r="H145" s="46">
        <v>0</v>
      </c>
      <c r="I145" s="21">
        <v>0</v>
      </c>
      <c r="J145" s="46">
        <v>0</v>
      </c>
      <c r="K145" s="21">
        <v>0</v>
      </c>
      <c r="L145" s="47">
        <f>SUM(D145:K145)</f>
        <v>0</v>
      </c>
    </row>
    <row r="146" spans="1:12" ht="15.75" x14ac:dyDescent="0.25">
      <c r="A146" s="7">
        <v>20</v>
      </c>
      <c r="B146" s="8" t="s">
        <v>32</v>
      </c>
      <c r="C146" s="9">
        <v>25</v>
      </c>
      <c r="D146" s="45">
        <v>0</v>
      </c>
      <c r="E146" s="21">
        <v>0</v>
      </c>
      <c r="F146" s="46">
        <v>0</v>
      </c>
      <c r="G146" s="21">
        <v>0</v>
      </c>
      <c r="H146" s="46">
        <v>0</v>
      </c>
      <c r="I146" s="21">
        <v>0</v>
      </c>
      <c r="J146" s="46">
        <v>0</v>
      </c>
      <c r="K146" s="21">
        <v>0</v>
      </c>
      <c r="L146" s="47">
        <f t="shared" si="7"/>
        <v>0</v>
      </c>
    </row>
    <row r="147" spans="1:12" ht="15.75" x14ac:dyDescent="0.25">
      <c r="A147" s="7">
        <v>21</v>
      </c>
      <c r="B147" s="8" t="s">
        <v>33</v>
      </c>
      <c r="C147" s="9">
        <v>25</v>
      </c>
      <c r="D147" s="45">
        <v>0</v>
      </c>
      <c r="E147" s="21">
        <v>0</v>
      </c>
      <c r="F147" s="46">
        <v>0</v>
      </c>
      <c r="G147" s="21">
        <v>0</v>
      </c>
      <c r="H147" s="46">
        <v>0</v>
      </c>
      <c r="I147" s="21">
        <v>0</v>
      </c>
      <c r="J147" s="46">
        <v>0</v>
      </c>
      <c r="K147" s="21">
        <v>0</v>
      </c>
      <c r="L147" s="47">
        <f t="shared" si="7"/>
        <v>0</v>
      </c>
    </row>
    <row r="148" spans="1:12" ht="15.75" x14ac:dyDescent="0.25">
      <c r="A148" s="7">
        <v>22</v>
      </c>
      <c r="B148" s="8" t="s">
        <v>34</v>
      </c>
      <c r="C148" s="9">
        <v>25</v>
      </c>
      <c r="D148" s="45">
        <v>0</v>
      </c>
      <c r="E148" s="21">
        <v>0</v>
      </c>
      <c r="F148" s="46">
        <v>0</v>
      </c>
      <c r="G148" s="21">
        <v>0</v>
      </c>
      <c r="H148" s="46">
        <v>0</v>
      </c>
      <c r="I148" s="21">
        <v>0</v>
      </c>
      <c r="J148" s="46">
        <v>0</v>
      </c>
      <c r="K148" s="21">
        <v>0</v>
      </c>
      <c r="L148" s="47">
        <f t="shared" si="7"/>
        <v>0</v>
      </c>
    </row>
    <row r="149" spans="1:12" ht="15.75" x14ac:dyDescent="0.25">
      <c r="A149" s="7">
        <v>23</v>
      </c>
      <c r="B149" s="8" t="s">
        <v>35</v>
      </c>
      <c r="C149" s="9">
        <v>25</v>
      </c>
      <c r="D149" s="45">
        <v>0</v>
      </c>
      <c r="E149" s="21">
        <v>0</v>
      </c>
      <c r="F149" s="46">
        <v>0</v>
      </c>
      <c r="G149" s="21">
        <v>0</v>
      </c>
      <c r="H149" s="46">
        <v>0</v>
      </c>
      <c r="I149" s="21">
        <v>0</v>
      </c>
      <c r="J149" s="46">
        <v>0</v>
      </c>
      <c r="K149" s="21">
        <v>0</v>
      </c>
      <c r="L149" s="47">
        <f t="shared" si="7"/>
        <v>0</v>
      </c>
    </row>
    <row r="150" spans="1:12" ht="15.75" x14ac:dyDescent="0.25">
      <c r="A150" s="7">
        <v>24</v>
      </c>
      <c r="B150" s="8" t="s">
        <v>36</v>
      </c>
      <c r="C150" s="9">
        <v>25</v>
      </c>
      <c r="D150" s="45">
        <v>0</v>
      </c>
      <c r="E150" s="21">
        <v>0</v>
      </c>
      <c r="F150" s="46">
        <v>0</v>
      </c>
      <c r="G150" s="21">
        <v>0</v>
      </c>
      <c r="H150" s="46">
        <v>0</v>
      </c>
      <c r="I150" s="21">
        <v>0</v>
      </c>
      <c r="J150" s="46">
        <v>0</v>
      </c>
      <c r="K150" s="21">
        <v>0</v>
      </c>
      <c r="L150" s="47">
        <f t="shared" si="7"/>
        <v>0</v>
      </c>
    </row>
    <row r="151" spans="1:12" ht="15.75" x14ac:dyDescent="0.25">
      <c r="A151" s="7">
        <v>25</v>
      </c>
      <c r="B151" s="18" t="s">
        <v>37</v>
      </c>
      <c r="C151" s="19">
        <v>25</v>
      </c>
      <c r="D151" s="45">
        <v>0</v>
      </c>
      <c r="E151" s="21">
        <v>0</v>
      </c>
      <c r="F151" s="46">
        <v>0</v>
      </c>
      <c r="G151" s="21">
        <v>0</v>
      </c>
      <c r="H151" s="46">
        <v>0</v>
      </c>
      <c r="I151" s="21">
        <v>0</v>
      </c>
      <c r="J151" s="46">
        <v>0</v>
      </c>
      <c r="K151" s="21">
        <v>0</v>
      </c>
      <c r="L151" s="47">
        <f t="shared" si="7"/>
        <v>0</v>
      </c>
    </row>
    <row r="152" spans="1:12" ht="15.75" x14ac:dyDescent="0.25">
      <c r="A152" s="7">
        <v>26</v>
      </c>
      <c r="B152" s="8" t="s">
        <v>38</v>
      </c>
      <c r="C152" s="22">
        <v>25</v>
      </c>
      <c r="D152" s="45">
        <v>0</v>
      </c>
      <c r="E152" s="21">
        <v>0</v>
      </c>
      <c r="F152" s="46">
        <v>0</v>
      </c>
      <c r="G152" s="21">
        <v>0</v>
      </c>
      <c r="H152" s="46">
        <v>0</v>
      </c>
      <c r="I152" s="21">
        <v>0</v>
      </c>
      <c r="J152" s="46">
        <v>0</v>
      </c>
      <c r="K152" s="21">
        <v>0</v>
      </c>
      <c r="L152" s="47">
        <f t="shared" si="7"/>
        <v>0</v>
      </c>
    </row>
    <row r="153" spans="1:12" ht="15.75" x14ac:dyDescent="0.25">
      <c r="A153" s="7">
        <v>27</v>
      </c>
      <c r="B153" s="18" t="s">
        <v>39</v>
      </c>
      <c r="C153" s="22">
        <v>25</v>
      </c>
      <c r="D153" s="45">
        <v>0</v>
      </c>
      <c r="E153" s="53">
        <v>0</v>
      </c>
      <c r="F153" s="46">
        <v>0</v>
      </c>
      <c r="G153" s="53">
        <v>0</v>
      </c>
      <c r="H153" s="46">
        <v>0</v>
      </c>
      <c r="I153" s="53">
        <v>0</v>
      </c>
      <c r="J153" s="46">
        <v>0</v>
      </c>
      <c r="K153" s="53">
        <v>0</v>
      </c>
      <c r="L153" s="47">
        <f t="shared" si="7"/>
        <v>0</v>
      </c>
    </row>
    <row r="154" spans="1:12" ht="15.75" x14ac:dyDescent="0.25">
      <c r="A154" s="7">
        <v>28</v>
      </c>
      <c r="B154" s="18" t="s">
        <v>40</v>
      </c>
      <c r="C154" s="22">
        <v>25</v>
      </c>
      <c r="D154" s="45">
        <v>0</v>
      </c>
      <c r="E154" s="53">
        <v>0</v>
      </c>
      <c r="F154" s="46">
        <v>0</v>
      </c>
      <c r="G154" s="53">
        <v>0</v>
      </c>
      <c r="H154" s="46">
        <v>0</v>
      </c>
      <c r="I154" s="53">
        <v>0</v>
      </c>
      <c r="J154" s="46">
        <v>0</v>
      </c>
      <c r="K154" s="53">
        <v>0</v>
      </c>
      <c r="L154" s="47">
        <f t="shared" si="7"/>
        <v>0</v>
      </c>
    </row>
    <row r="155" spans="1:12" ht="16.5" thickBot="1" x14ac:dyDescent="0.3">
      <c r="A155" s="7">
        <v>29</v>
      </c>
      <c r="B155" s="18" t="s">
        <v>41</v>
      </c>
      <c r="C155" s="22">
        <v>25</v>
      </c>
      <c r="D155" s="45">
        <v>0</v>
      </c>
      <c r="E155" s="53">
        <v>0</v>
      </c>
      <c r="F155" s="46">
        <v>0</v>
      </c>
      <c r="G155" s="53">
        <v>0</v>
      </c>
      <c r="H155" s="46">
        <v>0</v>
      </c>
      <c r="I155" s="53">
        <v>0</v>
      </c>
      <c r="J155" s="46">
        <v>0</v>
      </c>
      <c r="K155" s="53">
        <v>0</v>
      </c>
      <c r="L155" s="47">
        <f t="shared" si="7"/>
        <v>0</v>
      </c>
    </row>
    <row r="156" spans="1:12" ht="16.5" thickBot="1" x14ac:dyDescent="0.3">
      <c r="A156" s="225" t="s">
        <v>42</v>
      </c>
      <c r="B156" s="226"/>
      <c r="C156" s="48">
        <v>25</v>
      </c>
      <c r="D156" s="27">
        <f t="shared" ref="D156:K156" si="8">SUM(D127:D155)</f>
        <v>0</v>
      </c>
      <c r="E156" s="55">
        <f t="shared" si="8"/>
        <v>0</v>
      </c>
      <c r="F156" s="27">
        <f t="shared" si="8"/>
        <v>0</v>
      </c>
      <c r="G156" s="55">
        <f t="shared" si="8"/>
        <v>0</v>
      </c>
      <c r="H156" s="56">
        <f t="shared" si="8"/>
        <v>0</v>
      </c>
      <c r="I156" s="57">
        <f t="shared" si="8"/>
        <v>0</v>
      </c>
      <c r="J156" s="56">
        <f t="shared" si="8"/>
        <v>0</v>
      </c>
      <c r="K156" s="57">
        <f t="shared" si="8"/>
        <v>0</v>
      </c>
      <c r="L156" s="51">
        <f>D156+F156+H156+E156+G156+I156+J156+K156</f>
        <v>0</v>
      </c>
    </row>
    <row r="157" spans="1:12" ht="16.5" thickBot="1" x14ac:dyDescent="0.3">
      <c r="A157" s="227" t="s">
        <v>43</v>
      </c>
      <c r="B157" s="228"/>
      <c r="C157" s="48">
        <v>25</v>
      </c>
      <c r="D157" s="32">
        <f>D127+D128+D129+D130+D131+D132+D133+D134+D135+D136+D137+D138+D139+D140+D141+D142+D143+D144+D145+D146+D147+D148+D149+D150+D151</f>
        <v>0</v>
      </c>
      <c r="E157" s="33">
        <f>E127+E128+E129+E130+E131+E132+E133+E134+E135+E136+E137+E138+E139+E140+E141+E142+E143+E144+E145+E146+E147+E148+E149+E150+E151</f>
        <v>0</v>
      </c>
      <c r="F157" s="32">
        <f>SUM(F127:F151)</f>
        <v>0</v>
      </c>
      <c r="G157" s="33">
        <f>G127+G128+G129+G130+G131+G132+G133+G134+G135+G136+G137+G138+G139+G140+G141+G142+G143+G144+G145+G146+G147+G148+G149+G150+G151</f>
        <v>0</v>
      </c>
      <c r="H157" s="32">
        <f>H127+H128+H129+H130+H131+H132+H133+H134+H135+H136+H137+H138+H139+H140+H141+H142+H143+H144+H145+H146+H147+H148+H149+H150+H151</f>
        <v>0</v>
      </c>
      <c r="I157" s="33">
        <f>I127+I128+I129+I130+I131+I132+I133+I134+I135+I136+I137+I138+I139+I140+I141+I142+I143+I144+I145+I146+I147+I148+I149+I150+I151</f>
        <v>0</v>
      </c>
      <c r="J157" s="32">
        <f>J127+J128+J129+J130+J131+J132+J133+J134+J135+J136+J137+J138+J139+J140+J141+J142+J143+J144+J145+J146+J147+J148+J149+J150+J151</f>
        <v>0</v>
      </c>
      <c r="K157" s="33">
        <f>K127+K128+K129+K130+K131+K132+K133+K134+K135+K136+K137+K138+K139+K140+K141+K142+K143+K144+K145+K146+K147+K148+K149+K150+K151</f>
        <v>0</v>
      </c>
      <c r="L157" s="58">
        <f>D157+F157+H157+E157+G157+I157+J157+K157</f>
        <v>0</v>
      </c>
    </row>
    <row r="159" spans="1:12" ht="15.75" x14ac:dyDescent="0.25">
      <c r="D159" s="133"/>
      <c r="E159" s="133"/>
      <c r="F159" s="133"/>
      <c r="G159" s="133"/>
      <c r="H159" s="133"/>
      <c r="I159" s="133"/>
      <c r="J159" s="133"/>
      <c r="K159" s="133"/>
      <c r="L159" s="133"/>
    </row>
    <row r="160" spans="1:12" x14ac:dyDescent="0.25">
      <c r="B160" s="2" t="s">
        <v>73</v>
      </c>
      <c r="C160" s="2"/>
      <c r="D160" s="2"/>
      <c r="E160" s="2"/>
    </row>
    <row r="161" spans="1:13" ht="15.75" thickBot="1" x14ac:dyDescent="0.3">
      <c r="A161" s="233" t="s">
        <v>48</v>
      </c>
      <c r="B161" s="211"/>
    </row>
    <row r="162" spans="1:13" ht="12.75" customHeight="1" x14ac:dyDescent="0.25">
      <c r="A162" s="212" t="s">
        <v>2</v>
      </c>
      <c r="B162" s="212" t="s">
        <v>3</v>
      </c>
      <c r="C162" s="212" t="s">
        <v>4</v>
      </c>
      <c r="D162" s="215" t="s">
        <v>5</v>
      </c>
      <c r="E162" s="216"/>
      <c r="F162" s="216"/>
      <c r="G162" s="216"/>
      <c r="H162" s="216"/>
      <c r="I162" s="216"/>
      <c r="J162" s="216"/>
      <c r="K162" s="217"/>
      <c r="L162" s="218" t="s">
        <v>6</v>
      </c>
    </row>
    <row r="163" spans="1:13" ht="24" customHeight="1" x14ac:dyDescent="0.25">
      <c r="A163" s="213"/>
      <c r="B163" s="213"/>
      <c r="C163" s="213"/>
      <c r="D163" s="221" t="s">
        <v>7</v>
      </c>
      <c r="E163" s="222"/>
      <c r="F163" s="222" t="s">
        <v>8</v>
      </c>
      <c r="G163" s="222"/>
      <c r="H163" s="222" t="s">
        <v>9</v>
      </c>
      <c r="I163" s="222"/>
      <c r="J163" s="222" t="s">
        <v>10</v>
      </c>
      <c r="K163" s="222"/>
      <c r="L163" s="219"/>
    </row>
    <row r="164" spans="1:13" ht="13.5" customHeight="1" thickBot="1" x14ac:dyDescent="0.3">
      <c r="A164" s="213"/>
      <c r="B164" s="213"/>
      <c r="C164" s="213"/>
      <c r="D164" s="223">
        <v>1</v>
      </c>
      <c r="E164" s="224"/>
      <c r="F164" s="224">
        <v>2</v>
      </c>
      <c r="G164" s="224"/>
      <c r="H164" s="224">
        <v>3</v>
      </c>
      <c r="I164" s="224"/>
      <c r="J164" s="224">
        <v>4</v>
      </c>
      <c r="K164" s="224"/>
      <c r="L164" s="220"/>
    </row>
    <row r="165" spans="1:13" ht="15.75" thickBot="1" x14ac:dyDescent="0.3">
      <c r="A165" s="214"/>
      <c r="B165" s="214"/>
      <c r="C165" s="214"/>
      <c r="D165" s="4" t="s">
        <v>11</v>
      </c>
      <c r="E165" s="5" t="s">
        <v>12</v>
      </c>
      <c r="F165" s="5" t="s">
        <v>11</v>
      </c>
      <c r="G165" s="5" t="s">
        <v>12</v>
      </c>
      <c r="H165" s="5" t="s">
        <v>11</v>
      </c>
      <c r="I165" s="5" t="s">
        <v>12</v>
      </c>
      <c r="J165" s="5" t="s">
        <v>11</v>
      </c>
      <c r="K165" s="5" t="s">
        <v>12</v>
      </c>
      <c r="L165" s="6"/>
    </row>
    <row r="166" spans="1:13" ht="15.75" x14ac:dyDescent="0.25">
      <c r="A166" s="7">
        <v>1</v>
      </c>
      <c r="B166" s="8" t="s">
        <v>13</v>
      </c>
      <c r="C166" s="9">
        <v>25</v>
      </c>
      <c r="D166" s="59">
        <f>D9+D49+D89+D127</f>
        <v>4</v>
      </c>
      <c r="E166" s="59">
        <f t="shared" ref="E166:K166" si="9">E9+E49+E89+E127</f>
        <v>1</v>
      </c>
      <c r="F166" s="59">
        <f>F9+F49+F89+F127</f>
        <v>10</v>
      </c>
      <c r="G166" s="59">
        <f t="shared" si="9"/>
        <v>0</v>
      </c>
      <c r="H166" s="59">
        <f t="shared" si="9"/>
        <v>0</v>
      </c>
      <c r="I166" s="59">
        <f t="shared" si="9"/>
        <v>0</v>
      </c>
      <c r="J166" s="59">
        <f t="shared" si="9"/>
        <v>0</v>
      </c>
      <c r="K166" s="59">
        <f t="shared" si="9"/>
        <v>0</v>
      </c>
      <c r="L166" s="60">
        <f t="shared" ref="L166:L194" si="10">D166+F166+H166</f>
        <v>14</v>
      </c>
      <c r="M166" s="61">
        <f>L9+L49+L89+L127</f>
        <v>15</v>
      </c>
    </row>
    <row r="167" spans="1:13" ht="15.75" x14ac:dyDescent="0.25">
      <c r="A167" s="7">
        <v>2</v>
      </c>
      <c r="B167" s="8" t="s">
        <v>14</v>
      </c>
      <c r="C167" s="9">
        <v>25</v>
      </c>
      <c r="D167" s="59">
        <f t="shared" ref="D167:K182" si="11">D10+D50+D90+D128</f>
        <v>2</v>
      </c>
      <c r="E167" s="59">
        <f t="shared" si="11"/>
        <v>0</v>
      </c>
      <c r="F167" s="59">
        <f t="shared" si="11"/>
        <v>0</v>
      </c>
      <c r="G167" s="59">
        <f t="shared" si="11"/>
        <v>0</v>
      </c>
      <c r="H167" s="59">
        <f t="shared" si="11"/>
        <v>0</v>
      </c>
      <c r="I167" s="59">
        <f t="shared" si="11"/>
        <v>0</v>
      </c>
      <c r="J167" s="59">
        <f t="shared" si="11"/>
        <v>0</v>
      </c>
      <c r="K167" s="59">
        <f t="shared" si="11"/>
        <v>0</v>
      </c>
      <c r="L167" s="60">
        <f t="shared" si="10"/>
        <v>2</v>
      </c>
      <c r="M167" s="62">
        <f t="shared" ref="M167:M194" si="12">L10+L50+L90+L128</f>
        <v>2</v>
      </c>
    </row>
    <row r="168" spans="1:13" ht="15.75" x14ac:dyDescent="0.25">
      <c r="A168" s="7">
        <v>3</v>
      </c>
      <c r="B168" s="8" t="s">
        <v>15</v>
      </c>
      <c r="C168" s="9">
        <v>25</v>
      </c>
      <c r="D168" s="59">
        <f t="shared" si="11"/>
        <v>11</v>
      </c>
      <c r="E168" s="59">
        <f t="shared" si="11"/>
        <v>0</v>
      </c>
      <c r="F168" s="59">
        <f t="shared" si="11"/>
        <v>1</v>
      </c>
      <c r="G168" s="59">
        <f t="shared" si="11"/>
        <v>0</v>
      </c>
      <c r="H168" s="59">
        <f t="shared" si="11"/>
        <v>0</v>
      </c>
      <c r="I168" s="59">
        <f t="shared" si="11"/>
        <v>0</v>
      </c>
      <c r="J168" s="59">
        <f t="shared" si="11"/>
        <v>0</v>
      </c>
      <c r="K168" s="59">
        <f t="shared" si="11"/>
        <v>0</v>
      </c>
      <c r="L168" s="60">
        <f t="shared" si="10"/>
        <v>12</v>
      </c>
      <c r="M168" s="62">
        <f t="shared" si="12"/>
        <v>12</v>
      </c>
    </row>
    <row r="169" spans="1:13" ht="15.75" x14ac:dyDescent="0.25">
      <c r="A169" s="7">
        <v>4</v>
      </c>
      <c r="B169" s="17" t="s">
        <v>16</v>
      </c>
      <c r="C169" s="9">
        <v>25</v>
      </c>
      <c r="D169" s="59">
        <f t="shared" si="11"/>
        <v>1</v>
      </c>
      <c r="E169" s="59">
        <f t="shared" si="11"/>
        <v>0</v>
      </c>
      <c r="F169" s="59">
        <f t="shared" si="11"/>
        <v>1</v>
      </c>
      <c r="G169" s="59">
        <f t="shared" si="11"/>
        <v>0</v>
      </c>
      <c r="H169" s="59">
        <f t="shared" si="11"/>
        <v>0</v>
      </c>
      <c r="I169" s="59">
        <f t="shared" si="11"/>
        <v>0</v>
      </c>
      <c r="J169" s="59">
        <f t="shared" si="11"/>
        <v>0</v>
      </c>
      <c r="K169" s="59">
        <f t="shared" si="11"/>
        <v>0</v>
      </c>
      <c r="L169" s="60">
        <f t="shared" si="10"/>
        <v>2</v>
      </c>
      <c r="M169" s="62">
        <f t="shared" si="12"/>
        <v>2</v>
      </c>
    </row>
    <row r="170" spans="1:13" ht="15.75" x14ac:dyDescent="0.25">
      <c r="A170" s="7">
        <v>5</v>
      </c>
      <c r="B170" s="8" t="s">
        <v>17</v>
      </c>
      <c r="C170" s="9">
        <v>25</v>
      </c>
      <c r="D170" s="59">
        <f t="shared" si="11"/>
        <v>6</v>
      </c>
      <c r="E170" s="59">
        <f t="shared" si="11"/>
        <v>0</v>
      </c>
      <c r="F170" s="59">
        <f t="shared" si="11"/>
        <v>3</v>
      </c>
      <c r="G170" s="59">
        <f t="shared" si="11"/>
        <v>0</v>
      </c>
      <c r="H170" s="59">
        <f t="shared" si="11"/>
        <v>0</v>
      </c>
      <c r="I170" s="59">
        <f t="shared" si="11"/>
        <v>0</v>
      </c>
      <c r="J170" s="59">
        <f t="shared" si="11"/>
        <v>0</v>
      </c>
      <c r="K170" s="59">
        <f t="shared" si="11"/>
        <v>0</v>
      </c>
      <c r="L170" s="60">
        <f t="shared" si="10"/>
        <v>9</v>
      </c>
      <c r="M170" s="62">
        <f t="shared" si="12"/>
        <v>9</v>
      </c>
    </row>
    <row r="171" spans="1:13" ht="15.75" x14ac:dyDescent="0.25">
      <c r="A171" s="7">
        <v>6</v>
      </c>
      <c r="B171" s="8" t="s">
        <v>18</v>
      </c>
      <c r="C171" s="9">
        <v>25</v>
      </c>
      <c r="D171" s="59">
        <f t="shared" si="11"/>
        <v>4</v>
      </c>
      <c r="E171" s="59">
        <f t="shared" si="11"/>
        <v>0</v>
      </c>
      <c r="F171" s="59">
        <f t="shared" si="11"/>
        <v>2</v>
      </c>
      <c r="G171" s="59">
        <f t="shared" si="11"/>
        <v>0</v>
      </c>
      <c r="H171" s="59">
        <f t="shared" si="11"/>
        <v>0</v>
      </c>
      <c r="I171" s="59">
        <f t="shared" si="11"/>
        <v>0</v>
      </c>
      <c r="J171" s="59">
        <f t="shared" si="11"/>
        <v>0</v>
      </c>
      <c r="K171" s="59">
        <f t="shared" si="11"/>
        <v>0</v>
      </c>
      <c r="L171" s="60">
        <f t="shared" si="10"/>
        <v>6</v>
      </c>
      <c r="M171" s="62">
        <f t="shared" si="12"/>
        <v>6</v>
      </c>
    </row>
    <row r="172" spans="1:13" ht="15.75" x14ac:dyDescent="0.25">
      <c r="A172" s="7">
        <v>7</v>
      </c>
      <c r="B172" s="8" t="s">
        <v>19</v>
      </c>
      <c r="C172" s="9">
        <v>25</v>
      </c>
      <c r="D172" s="59">
        <f t="shared" si="11"/>
        <v>10</v>
      </c>
      <c r="E172" s="59">
        <f t="shared" si="11"/>
        <v>0</v>
      </c>
      <c r="F172" s="59">
        <f t="shared" si="11"/>
        <v>4</v>
      </c>
      <c r="G172" s="59">
        <f t="shared" si="11"/>
        <v>0</v>
      </c>
      <c r="H172" s="59">
        <f t="shared" si="11"/>
        <v>0</v>
      </c>
      <c r="I172" s="59">
        <f t="shared" si="11"/>
        <v>0</v>
      </c>
      <c r="J172" s="59">
        <f t="shared" si="11"/>
        <v>0</v>
      </c>
      <c r="K172" s="59">
        <f t="shared" si="11"/>
        <v>0</v>
      </c>
      <c r="L172" s="60">
        <f t="shared" si="10"/>
        <v>14</v>
      </c>
      <c r="M172" s="62">
        <f t="shared" si="12"/>
        <v>14</v>
      </c>
    </row>
    <row r="173" spans="1:13" ht="15.75" x14ac:dyDescent="0.25">
      <c r="A173" s="7">
        <v>8</v>
      </c>
      <c r="B173" s="8" t="s">
        <v>20</v>
      </c>
      <c r="C173" s="9">
        <v>25</v>
      </c>
      <c r="D173" s="59">
        <f t="shared" si="11"/>
        <v>6</v>
      </c>
      <c r="E173" s="59">
        <f t="shared" si="11"/>
        <v>0</v>
      </c>
      <c r="F173" s="59">
        <f t="shared" si="11"/>
        <v>2</v>
      </c>
      <c r="G173" s="59">
        <f t="shared" si="11"/>
        <v>0</v>
      </c>
      <c r="H173" s="59">
        <f t="shared" si="11"/>
        <v>0</v>
      </c>
      <c r="I173" s="59">
        <f t="shared" si="11"/>
        <v>0</v>
      </c>
      <c r="J173" s="59">
        <f t="shared" si="11"/>
        <v>0</v>
      </c>
      <c r="K173" s="59">
        <f t="shared" si="11"/>
        <v>0</v>
      </c>
      <c r="L173" s="60">
        <f t="shared" si="10"/>
        <v>8</v>
      </c>
      <c r="M173" s="62">
        <f t="shared" si="12"/>
        <v>8</v>
      </c>
    </row>
    <row r="174" spans="1:13" ht="15.75" x14ac:dyDescent="0.25">
      <c r="A174" s="7">
        <v>9</v>
      </c>
      <c r="B174" s="8" t="s">
        <v>21</v>
      </c>
      <c r="C174" s="9">
        <v>25</v>
      </c>
      <c r="D174" s="59">
        <f t="shared" si="11"/>
        <v>2</v>
      </c>
      <c r="E174" s="59">
        <f t="shared" si="11"/>
        <v>0</v>
      </c>
      <c r="F174" s="59">
        <f t="shared" si="11"/>
        <v>2</v>
      </c>
      <c r="G174" s="59">
        <f t="shared" si="11"/>
        <v>0</v>
      </c>
      <c r="H174" s="59">
        <f t="shared" si="11"/>
        <v>0</v>
      </c>
      <c r="I174" s="59">
        <f t="shared" si="11"/>
        <v>0</v>
      </c>
      <c r="J174" s="59">
        <f t="shared" si="11"/>
        <v>0</v>
      </c>
      <c r="K174" s="59">
        <f t="shared" si="11"/>
        <v>0</v>
      </c>
      <c r="L174" s="60">
        <f t="shared" si="10"/>
        <v>4</v>
      </c>
      <c r="M174" s="62">
        <f t="shared" si="12"/>
        <v>4</v>
      </c>
    </row>
    <row r="175" spans="1:13" ht="15.75" x14ac:dyDescent="0.25">
      <c r="A175" s="7">
        <v>10</v>
      </c>
      <c r="B175" s="8" t="s">
        <v>22</v>
      </c>
      <c r="C175" s="9">
        <v>25</v>
      </c>
      <c r="D175" s="59">
        <f t="shared" si="11"/>
        <v>5</v>
      </c>
      <c r="E175" s="59">
        <f t="shared" si="11"/>
        <v>0</v>
      </c>
      <c r="F175" s="59">
        <f t="shared" si="11"/>
        <v>3</v>
      </c>
      <c r="G175" s="59">
        <f t="shared" si="11"/>
        <v>0</v>
      </c>
      <c r="H175" s="59">
        <f t="shared" si="11"/>
        <v>0</v>
      </c>
      <c r="I175" s="59">
        <f t="shared" si="11"/>
        <v>0</v>
      </c>
      <c r="J175" s="59">
        <f t="shared" si="11"/>
        <v>0</v>
      </c>
      <c r="K175" s="59">
        <f t="shared" si="11"/>
        <v>0</v>
      </c>
      <c r="L175" s="60">
        <f t="shared" si="10"/>
        <v>8</v>
      </c>
      <c r="M175" s="62">
        <f t="shared" si="12"/>
        <v>8</v>
      </c>
    </row>
    <row r="176" spans="1:13" ht="15.75" x14ac:dyDescent="0.25">
      <c r="A176" s="7">
        <v>11</v>
      </c>
      <c r="B176" s="8" t="s">
        <v>23</v>
      </c>
      <c r="C176" s="9">
        <v>25</v>
      </c>
      <c r="D176" s="59">
        <f t="shared" si="11"/>
        <v>0</v>
      </c>
      <c r="E176" s="59">
        <f t="shared" si="11"/>
        <v>0</v>
      </c>
      <c r="F176" s="59">
        <f t="shared" si="11"/>
        <v>0</v>
      </c>
      <c r="G176" s="59">
        <f t="shared" si="11"/>
        <v>0</v>
      </c>
      <c r="H176" s="59">
        <f t="shared" si="11"/>
        <v>0</v>
      </c>
      <c r="I176" s="59">
        <f t="shared" si="11"/>
        <v>0</v>
      </c>
      <c r="J176" s="59">
        <f t="shared" si="11"/>
        <v>0</v>
      </c>
      <c r="K176" s="59">
        <f t="shared" si="11"/>
        <v>0</v>
      </c>
      <c r="L176" s="60">
        <f t="shared" si="10"/>
        <v>0</v>
      </c>
      <c r="M176" s="62">
        <f t="shared" si="12"/>
        <v>0</v>
      </c>
    </row>
    <row r="177" spans="1:13" ht="15.75" x14ac:dyDescent="0.25">
      <c r="A177" s="7">
        <v>12</v>
      </c>
      <c r="B177" s="8" t="s">
        <v>24</v>
      </c>
      <c r="C177" s="9">
        <v>25</v>
      </c>
      <c r="D177" s="59">
        <f t="shared" si="11"/>
        <v>3</v>
      </c>
      <c r="E177" s="59">
        <f t="shared" si="11"/>
        <v>0</v>
      </c>
      <c r="F177" s="59">
        <f t="shared" si="11"/>
        <v>5</v>
      </c>
      <c r="G177" s="59">
        <f t="shared" si="11"/>
        <v>0</v>
      </c>
      <c r="H177" s="59">
        <f t="shared" si="11"/>
        <v>0</v>
      </c>
      <c r="I177" s="59">
        <f t="shared" si="11"/>
        <v>0</v>
      </c>
      <c r="J177" s="59">
        <f t="shared" si="11"/>
        <v>0</v>
      </c>
      <c r="K177" s="59">
        <f t="shared" si="11"/>
        <v>0</v>
      </c>
      <c r="L177" s="60">
        <f t="shared" si="10"/>
        <v>8</v>
      </c>
      <c r="M177" s="62">
        <f t="shared" si="12"/>
        <v>8</v>
      </c>
    </row>
    <row r="178" spans="1:13" ht="15.75" x14ac:dyDescent="0.25">
      <c r="A178" s="7">
        <v>13</v>
      </c>
      <c r="B178" s="8" t="s">
        <v>25</v>
      </c>
      <c r="C178" s="9">
        <v>25</v>
      </c>
      <c r="D178" s="59">
        <f t="shared" si="11"/>
        <v>20</v>
      </c>
      <c r="E178" s="59">
        <f t="shared" si="11"/>
        <v>1</v>
      </c>
      <c r="F178" s="59">
        <f t="shared" si="11"/>
        <v>5</v>
      </c>
      <c r="G178" s="59">
        <f t="shared" si="11"/>
        <v>0</v>
      </c>
      <c r="H178" s="59">
        <f t="shared" si="11"/>
        <v>1</v>
      </c>
      <c r="I178" s="59">
        <f t="shared" si="11"/>
        <v>0</v>
      </c>
      <c r="J178" s="59">
        <f t="shared" si="11"/>
        <v>0</v>
      </c>
      <c r="K178" s="59">
        <f t="shared" si="11"/>
        <v>0</v>
      </c>
      <c r="L178" s="60">
        <f t="shared" si="10"/>
        <v>26</v>
      </c>
      <c r="M178" s="62">
        <f t="shared" si="12"/>
        <v>27</v>
      </c>
    </row>
    <row r="179" spans="1:13" ht="15.75" x14ac:dyDescent="0.25">
      <c r="A179" s="7">
        <v>14</v>
      </c>
      <c r="B179" s="8" t="s">
        <v>26</v>
      </c>
      <c r="C179" s="9">
        <v>25</v>
      </c>
      <c r="D179" s="59">
        <f t="shared" si="11"/>
        <v>7</v>
      </c>
      <c r="E179" s="59">
        <f t="shared" si="11"/>
        <v>0</v>
      </c>
      <c r="F179" s="59">
        <f t="shared" si="11"/>
        <v>5</v>
      </c>
      <c r="G179" s="59">
        <f t="shared" si="11"/>
        <v>0</v>
      </c>
      <c r="H179" s="59">
        <f t="shared" si="11"/>
        <v>0</v>
      </c>
      <c r="I179" s="59">
        <f t="shared" si="11"/>
        <v>0</v>
      </c>
      <c r="J179" s="59">
        <f t="shared" si="11"/>
        <v>0</v>
      </c>
      <c r="K179" s="59">
        <f t="shared" si="11"/>
        <v>0</v>
      </c>
      <c r="L179" s="60">
        <f t="shared" si="10"/>
        <v>12</v>
      </c>
      <c r="M179" s="62">
        <f t="shared" si="12"/>
        <v>12</v>
      </c>
    </row>
    <row r="180" spans="1:13" ht="15.75" x14ac:dyDescent="0.25">
      <c r="A180" s="7">
        <v>15</v>
      </c>
      <c r="B180" s="8" t="s">
        <v>27</v>
      </c>
      <c r="C180" s="9">
        <v>25</v>
      </c>
      <c r="D180" s="59">
        <f t="shared" si="11"/>
        <v>2</v>
      </c>
      <c r="E180" s="59">
        <f t="shared" si="11"/>
        <v>0</v>
      </c>
      <c r="F180" s="59">
        <f t="shared" si="11"/>
        <v>3</v>
      </c>
      <c r="G180" s="59">
        <f t="shared" si="11"/>
        <v>0</v>
      </c>
      <c r="H180" s="59">
        <f t="shared" si="11"/>
        <v>1</v>
      </c>
      <c r="I180" s="59">
        <f t="shared" si="11"/>
        <v>0</v>
      </c>
      <c r="J180" s="59">
        <f t="shared" si="11"/>
        <v>0</v>
      </c>
      <c r="K180" s="59">
        <f t="shared" si="11"/>
        <v>0</v>
      </c>
      <c r="L180" s="60">
        <f t="shared" si="10"/>
        <v>6</v>
      </c>
      <c r="M180" s="62">
        <f t="shared" si="12"/>
        <v>6</v>
      </c>
    </row>
    <row r="181" spans="1:13" ht="15.75" x14ac:dyDescent="0.25">
      <c r="A181" s="7">
        <v>16</v>
      </c>
      <c r="B181" s="8" t="s">
        <v>28</v>
      </c>
      <c r="C181" s="9">
        <v>25</v>
      </c>
      <c r="D181" s="59">
        <f t="shared" si="11"/>
        <v>1</v>
      </c>
      <c r="E181" s="59">
        <f t="shared" si="11"/>
        <v>1</v>
      </c>
      <c r="F181" s="59">
        <f t="shared" si="11"/>
        <v>2</v>
      </c>
      <c r="G181" s="59">
        <f t="shared" si="11"/>
        <v>0</v>
      </c>
      <c r="H181" s="59">
        <f t="shared" si="11"/>
        <v>0</v>
      </c>
      <c r="I181" s="59">
        <f t="shared" si="11"/>
        <v>0</v>
      </c>
      <c r="J181" s="59">
        <f t="shared" si="11"/>
        <v>0</v>
      </c>
      <c r="K181" s="59">
        <f t="shared" si="11"/>
        <v>0</v>
      </c>
      <c r="L181" s="60">
        <f t="shared" si="10"/>
        <v>3</v>
      </c>
      <c r="M181" s="62">
        <f t="shared" si="12"/>
        <v>4</v>
      </c>
    </row>
    <row r="182" spans="1:13" ht="15.75" x14ac:dyDescent="0.25">
      <c r="A182" s="7">
        <v>17</v>
      </c>
      <c r="B182" s="8" t="s">
        <v>29</v>
      </c>
      <c r="C182" s="9">
        <v>25</v>
      </c>
      <c r="D182" s="59">
        <f t="shared" si="11"/>
        <v>0</v>
      </c>
      <c r="E182" s="59">
        <f t="shared" si="11"/>
        <v>0</v>
      </c>
      <c r="F182" s="59">
        <f t="shared" si="11"/>
        <v>1</v>
      </c>
      <c r="G182" s="59">
        <f t="shared" si="11"/>
        <v>0</v>
      </c>
      <c r="H182" s="59">
        <f t="shared" si="11"/>
        <v>0</v>
      </c>
      <c r="I182" s="59">
        <f t="shared" si="11"/>
        <v>0</v>
      </c>
      <c r="J182" s="59">
        <f t="shared" si="11"/>
        <v>0</v>
      </c>
      <c r="K182" s="59">
        <f t="shared" si="11"/>
        <v>0</v>
      </c>
      <c r="L182" s="60">
        <f t="shared" si="10"/>
        <v>1</v>
      </c>
      <c r="M182" s="62">
        <f t="shared" si="12"/>
        <v>1</v>
      </c>
    </row>
    <row r="183" spans="1:13" ht="15.75" x14ac:dyDescent="0.25">
      <c r="A183" s="7">
        <v>18</v>
      </c>
      <c r="B183" s="8" t="s">
        <v>30</v>
      </c>
      <c r="C183" s="9">
        <v>25</v>
      </c>
      <c r="D183" s="59">
        <f t="shared" ref="D183:K194" si="13">D26+D66+D106+D144</f>
        <v>1</v>
      </c>
      <c r="E183" s="59">
        <f t="shared" si="13"/>
        <v>0</v>
      </c>
      <c r="F183" s="59">
        <f t="shared" si="13"/>
        <v>0</v>
      </c>
      <c r="G183" s="59">
        <f t="shared" si="13"/>
        <v>0</v>
      </c>
      <c r="H183" s="59">
        <f t="shared" si="13"/>
        <v>0</v>
      </c>
      <c r="I183" s="59">
        <f t="shared" si="13"/>
        <v>0</v>
      </c>
      <c r="J183" s="59">
        <f t="shared" si="13"/>
        <v>0</v>
      </c>
      <c r="K183" s="59">
        <f t="shared" si="13"/>
        <v>0</v>
      </c>
      <c r="L183" s="60">
        <f t="shared" si="10"/>
        <v>1</v>
      </c>
      <c r="M183" s="62">
        <f t="shared" si="12"/>
        <v>1</v>
      </c>
    </row>
    <row r="184" spans="1:13" ht="15.75" x14ac:dyDescent="0.25">
      <c r="A184" s="7">
        <v>19</v>
      </c>
      <c r="B184" s="8" t="s">
        <v>31</v>
      </c>
      <c r="C184" s="9">
        <v>25</v>
      </c>
      <c r="D184" s="59">
        <f t="shared" si="13"/>
        <v>5</v>
      </c>
      <c r="E184" s="59">
        <f t="shared" si="13"/>
        <v>0</v>
      </c>
      <c r="F184" s="59">
        <f t="shared" si="13"/>
        <v>3</v>
      </c>
      <c r="G184" s="59">
        <f t="shared" si="13"/>
        <v>0</v>
      </c>
      <c r="H184" s="59">
        <f t="shared" si="13"/>
        <v>0</v>
      </c>
      <c r="I184" s="59">
        <f t="shared" si="13"/>
        <v>0</v>
      </c>
      <c r="J184" s="59">
        <f t="shared" si="13"/>
        <v>0</v>
      </c>
      <c r="K184" s="59">
        <f t="shared" si="13"/>
        <v>0</v>
      </c>
      <c r="L184" s="60">
        <f t="shared" si="10"/>
        <v>8</v>
      </c>
      <c r="M184" s="62">
        <f t="shared" si="12"/>
        <v>8</v>
      </c>
    </row>
    <row r="185" spans="1:13" ht="15.75" x14ac:dyDescent="0.25">
      <c r="A185" s="7">
        <v>20</v>
      </c>
      <c r="B185" s="8" t="s">
        <v>32</v>
      </c>
      <c r="C185" s="9">
        <v>25</v>
      </c>
      <c r="D185" s="59">
        <f t="shared" si="13"/>
        <v>0</v>
      </c>
      <c r="E185" s="59">
        <f t="shared" si="13"/>
        <v>0</v>
      </c>
      <c r="F185" s="59">
        <f t="shared" si="13"/>
        <v>0</v>
      </c>
      <c r="G185" s="59">
        <f t="shared" si="13"/>
        <v>0</v>
      </c>
      <c r="H185" s="59">
        <f t="shared" si="13"/>
        <v>0</v>
      </c>
      <c r="I185" s="59">
        <f t="shared" si="13"/>
        <v>0</v>
      </c>
      <c r="J185" s="59">
        <f t="shared" si="13"/>
        <v>0</v>
      </c>
      <c r="K185" s="59">
        <f t="shared" si="13"/>
        <v>0</v>
      </c>
      <c r="L185" s="60">
        <f t="shared" si="10"/>
        <v>0</v>
      </c>
      <c r="M185" s="62">
        <f t="shared" si="12"/>
        <v>0</v>
      </c>
    </row>
    <row r="186" spans="1:13" ht="15.75" x14ac:dyDescent="0.25">
      <c r="A186" s="7">
        <v>21</v>
      </c>
      <c r="B186" s="8" t="s">
        <v>33</v>
      </c>
      <c r="C186" s="9">
        <v>25</v>
      </c>
      <c r="D186" s="59">
        <f t="shared" si="13"/>
        <v>0</v>
      </c>
      <c r="E186" s="59">
        <f t="shared" si="13"/>
        <v>0</v>
      </c>
      <c r="F186" s="59">
        <f t="shared" si="13"/>
        <v>0</v>
      </c>
      <c r="G186" s="59">
        <f t="shared" si="13"/>
        <v>0</v>
      </c>
      <c r="H186" s="59">
        <f t="shared" si="13"/>
        <v>0</v>
      </c>
      <c r="I186" s="59">
        <f t="shared" si="13"/>
        <v>0</v>
      </c>
      <c r="J186" s="59">
        <f t="shared" si="13"/>
        <v>0</v>
      </c>
      <c r="K186" s="59">
        <f t="shared" si="13"/>
        <v>0</v>
      </c>
      <c r="L186" s="60">
        <f t="shared" si="10"/>
        <v>0</v>
      </c>
      <c r="M186" s="62">
        <f t="shared" si="12"/>
        <v>0</v>
      </c>
    </row>
    <row r="187" spans="1:13" ht="15.75" x14ac:dyDescent="0.25">
      <c r="A187" s="7">
        <v>22</v>
      </c>
      <c r="B187" s="8" t="s">
        <v>34</v>
      </c>
      <c r="C187" s="9">
        <v>25</v>
      </c>
      <c r="D187" s="59">
        <f t="shared" si="13"/>
        <v>0</v>
      </c>
      <c r="E187" s="59">
        <f t="shared" si="13"/>
        <v>0</v>
      </c>
      <c r="F187" s="59">
        <f t="shared" si="13"/>
        <v>0</v>
      </c>
      <c r="G187" s="59">
        <f t="shared" si="13"/>
        <v>0</v>
      </c>
      <c r="H187" s="59">
        <f t="shared" si="13"/>
        <v>0</v>
      </c>
      <c r="I187" s="59">
        <f t="shared" si="13"/>
        <v>0</v>
      </c>
      <c r="J187" s="59">
        <f t="shared" si="13"/>
        <v>0</v>
      </c>
      <c r="K187" s="59">
        <f t="shared" si="13"/>
        <v>0</v>
      </c>
      <c r="L187" s="60">
        <f t="shared" si="10"/>
        <v>0</v>
      </c>
      <c r="M187" s="62">
        <f t="shared" si="12"/>
        <v>0</v>
      </c>
    </row>
    <row r="188" spans="1:13" ht="15.75" x14ac:dyDescent="0.25">
      <c r="A188" s="7">
        <v>23</v>
      </c>
      <c r="B188" s="8" t="s">
        <v>35</v>
      </c>
      <c r="C188" s="9">
        <v>25</v>
      </c>
      <c r="D188" s="59">
        <f t="shared" si="13"/>
        <v>5</v>
      </c>
      <c r="E188" s="59">
        <f t="shared" si="13"/>
        <v>0</v>
      </c>
      <c r="F188" s="59">
        <f t="shared" si="13"/>
        <v>0</v>
      </c>
      <c r="G188" s="59">
        <f t="shared" si="13"/>
        <v>0</v>
      </c>
      <c r="H188" s="59">
        <f t="shared" si="13"/>
        <v>0</v>
      </c>
      <c r="I188" s="59">
        <f t="shared" si="13"/>
        <v>0</v>
      </c>
      <c r="J188" s="59">
        <f t="shared" si="13"/>
        <v>0</v>
      </c>
      <c r="K188" s="59">
        <f t="shared" si="13"/>
        <v>0</v>
      </c>
      <c r="L188" s="60">
        <f t="shared" si="10"/>
        <v>5</v>
      </c>
      <c r="M188" s="62">
        <f t="shared" si="12"/>
        <v>5</v>
      </c>
    </row>
    <row r="189" spans="1:13" ht="15.75" x14ac:dyDescent="0.25">
      <c r="A189" s="7">
        <v>24</v>
      </c>
      <c r="B189" s="8" t="s">
        <v>36</v>
      </c>
      <c r="C189" s="9">
        <v>25</v>
      </c>
      <c r="D189" s="59">
        <f t="shared" si="13"/>
        <v>3</v>
      </c>
      <c r="E189" s="59">
        <f t="shared" si="13"/>
        <v>0</v>
      </c>
      <c r="F189" s="59">
        <f t="shared" si="13"/>
        <v>2</v>
      </c>
      <c r="G189" s="59">
        <f t="shared" si="13"/>
        <v>0</v>
      </c>
      <c r="H189" s="59">
        <f t="shared" si="13"/>
        <v>1</v>
      </c>
      <c r="I189" s="59">
        <f t="shared" si="13"/>
        <v>0</v>
      </c>
      <c r="J189" s="59">
        <f t="shared" si="13"/>
        <v>0</v>
      </c>
      <c r="K189" s="59">
        <f t="shared" si="13"/>
        <v>0</v>
      </c>
      <c r="L189" s="60">
        <f t="shared" si="10"/>
        <v>6</v>
      </c>
      <c r="M189" s="62">
        <f t="shared" si="12"/>
        <v>6</v>
      </c>
    </row>
    <row r="190" spans="1:13" ht="15.75" x14ac:dyDescent="0.25">
      <c r="A190" s="7">
        <v>25</v>
      </c>
      <c r="B190" s="18" t="s">
        <v>37</v>
      </c>
      <c r="C190" s="19">
        <v>25</v>
      </c>
      <c r="D190" s="59">
        <f t="shared" si="13"/>
        <v>12</v>
      </c>
      <c r="E190" s="59">
        <f t="shared" si="13"/>
        <v>0</v>
      </c>
      <c r="F190" s="59">
        <f t="shared" si="13"/>
        <v>4</v>
      </c>
      <c r="G190" s="59">
        <f t="shared" si="13"/>
        <v>0</v>
      </c>
      <c r="H190" s="59">
        <f t="shared" si="13"/>
        <v>0</v>
      </c>
      <c r="I190" s="59">
        <f t="shared" si="13"/>
        <v>0</v>
      </c>
      <c r="J190" s="59">
        <f t="shared" si="13"/>
        <v>0</v>
      </c>
      <c r="K190" s="59">
        <f t="shared" si="13"/>
        <v>0</v>
      </c>
      <c r="L190" s="60">
        <f t="shared" si="10"/>
        <v>16</v>
      </c>
      <c r="M190" s="62">
        <f t="shared" si="12"/>
        <v>16</v>
      </c>
    </row>
    <row r="191" spans="1:13" ht="15.75" x14ac:dyDescent="0.25">
      <c r="A191" s="7">
        <v>26</v>
      </c>
      <c r="B191" s="8" t="s">
        <v>38</v>
      </c>
      <c r="C191" s="22">
        <v>25</v>
      </c>
      <c r="D191" s="59">
        <f t="shared" si="13"/>
        <v>0</v>
      </c>
      <c r="E191" s="59">
        <f t="shared" si="13"/>
        <v>0</v>
      </c>
      <c r="F191" s="59">
        <f t="shared" si="13"/>
        <v>1</v>
      </c>
      <c r="G191" s="59">
        <f t="shared" si="13"/>
        <v>0</v>
      </c>
      <c r="H191" s="59">
        <f t="shared" si="13"/>
        <v>0</v>
      </c>
      <c r="I191" s="59">
        <f t="shared" si="13"/>
        <v>0</v>
      </c>
      <c r="J191" s="59">
        <f t="shared" si="13"/>
        <v>0</v>
      </c>
      <c r="K191" s="59">
        <f t="shared" si="13"/>
        <v>0</v>
      </c>
      <c r="L191" s="60">
        <f t="shared" si="10"/>
        <v>1</v>
      </c>
      <c r="M191" s="62">
        <f t="shared" si="12"/>
        <v>1</v>
      </c>
    </row>
    <row r="192" spans="1:13" ht="15.75" x14ac:dyDescent="0.25">
      <c r="A192" s="7">
        <v>27</v>
      </c>
      <c r="B192" s="18" t="s">
        <v>39</v>
      </c>
      <c r="C192" s="22">
        <v>25</v>
      </c>
      <c r="D192" s="59">
        <f t="shared" si="13"/>
        <v>0</v>
      </c>
      <c r="E192" s="59">
        <f t="shared" si="13"/>
        <v>0</v>
      </c>
      <c r="F192" s="59">
        <f t="shared" si="13"/>
        <v>0</v>
      </c>
      <c r="G192" s="59">
        <f t="shared" si="13"/>
        <v>0</v>
      </c>
      <c r="H192" s="59">
        <f t="shared" si="13"/>
        <v>0</v>
      </c>
      <c r="I192" s="59">
        <f t="shared" si="13"/>
        <v>0</v>
      </c>
      <c r="J192" s="59">
        <f t="shared" si="13"/>
        <v>0</v>
      </c>
      <c r="K192" s="59">
        <f t="shared" si="13"/>
        <v>0</v>
      </c>
      <c r="L192" s="60">
        <f t="shared" si="10"/>
        <v>0</v>
      </c>
      <c r="M192" s="62">
        <f t="shared" si="12"/>
        <v>0</v>
      </c>
    </row>
    <row r="193" spans="1:13" ht="15.75" x14ac:dyDescent="0.25">
      <c r="A193" s="7">
        <v>28</v>
      </c>
      <c r="B193" s="18" t="s">
        <v>40</v>
      </c>
      <c r="C193" s="22">
        <v>25</v>
      </c>
      <c r="D193" s="59">
        <f t="shared" si="13"/>
        <v>0</v>
      </c>
      <c r="E193" s="59">
        <f t="shared" si="13"/>
        <v>0</v>
      </c>
      <c r="F193" s="59">
        <f t="shared" si="13"/>
        <v>0</v>
      </c>
      <c r="G193" s="59">
        <f t="shared" si="13"/>
        <v>0</v>
      </c>
      <c r="H193" s="59">
        <f t="shared" si="13"/>
        <v>0</v>
      </c>
      <c r="I193" s="59">
        <f t="shared" si="13"/>
        <v>0</v>
      </c>
      <c r="J193" s="59">
        <f t="shared" si="13"/>
        <v>0</v>
      </c>
      <c r="K193" s="59">
        <f t="shared" si="13"/>
        <v>0</v>
      </c>
      <c r="L193" s="60">
        <f t="shared" si="10"/>
        <v>0</v>
      </c>
      <c r="M193" s="62">
        <f t="shared" si="12"/>
        <v>0</v>
      </c>
    </row>
    <row r="194" spans="1:13" ht="20.25" customHeight="1" thickBot="1" x14ac:dyDescent="0.3">
      <c r="A194" s="40">
        <v>29</v>
      </c>
      <c r="B194" s="18" t="s">
        <v>41</v>
      </c>
      <c r="C194" s="22">
        <v>25</v>
      </c>
      <c r="D194" s="59">
        <f t="shared" si="13"/>
        <v>0</v>
      </c>
      <c r="E194" s="59">
        <f t="shared" si="13"/>
        <v>0</v>
      </c>
      <c r="F194" s="59">
        <f t="shared" si="13"/>
        <v>0</v>
      </c>
      <c r="G194" s="59">
        <f t="shared" si="13"/>
        <v>0</v>
      </c>
      <c r="H194" s="59">
        <f t="shared" si="13"/>
        <v>0</v>
      </c>
      <c r="I194" s="59">
        <f t="shared" si="13"/>
        <v>0</v>
      </c>
      <c r="J194" s="59">
        <f t="shared" si="13"/>
        <v>0</v>
      </c>
      <c r="K194" s="59">
        <f t="shared" si="13"/>
        <v>0</v>
      </c>
      <c r="L194" s="60">
        <f t="shared" si="10"/>
        <v>0</v>
      </c>
      <c r="M194" s="62">
        <f t="shared" si="12"/>
        <v>0</v>
      </c>
    </row>
    <row r="195" spans="1:13" ht="15.75" x14ac:dyDescent="0.25">
      <c r="A195" s="234" t="s">
        <v>42</v>
      </c>
      <c r="B195" s="234"/>
      <c r="C195" s="63">
        <v>25</v>
      </c>
      <c r="D195" s="64">
        <f>D38+D78+D118+D157</f>
        <v>110</v>
      </c>
      <c r="E195" s="64">
        <f t="shared" ref="E195:K195" si="14">E38+E78+E118+E157</f>
        <v>3</v>
      </c>
      <c r="F195" s="64">
        <f t="shared" si="14"/>
        <v>59</v>
      </c>
      <c r="G195" s="64">
        <f t="shared" si="14"/>
        <v>0</v>
      </c>
      <c r="H195" s="64">
        <f t="shared" si="14"/>
        <v>3</v>
      </c>
      <c r="I195" s="64">
        <f t="shared" si="14"/>
        <v>0</v>
      </c>
      <c r="J195" s="64">
        <f t="shared" si="14"/>
        <v>0</v>
      </c>
      <c r="K195" s="64">
        <f t="shared" si="14"/>
        <v>0</v>
      </c>
      <c r="L195" s="67">
        <f>SUM(D195:K195)</f>
        <v>175</v>
      </c>
      <c r="M195" s="68">
        <f>L38+L78+L118+L156</f>
        <v>175</v>
      </c>
    </row>
    <row r="196" spans="1:13" ht="15.75" x14ac:dyDescent="0.25">
      <c r="A196" s="234" t="s">
        <v>43</v>
      </c>
      <c r="B196" s="234"/>
      <c r="C196" s="69">
        <v>25</v>
      </c>
      <c r="D196" s="70">
        <f t="shared" ref="D196:K196" si="15">SUM(D166:D190)</f>
        <v>110</v>
      </c>
      <c r="E196" s="71">
        <f t="shared" si="15"/>
        <v>3</v>
      </c>
      <c r="F196" s="72">
        <f t="shared" si="15"/>
        <v>58</v>
      </c>
      <c r="G196" s="71">
        <f t="shared" si="15"/>
        <v>0</v>
      </c>
      <c r="H196" s="72">
        <f t="shared" si="15"/>
        <v>3</v>
      </c>
      <c r="I196" s="71">
        <f t="shared" si="15"/>
        <v>0</v>
      </c>
      <c r="J196" s="72">
        <f t="shared" si="15"/>
        <v>0</v>
      </c>
      <c r="K196" s="71">
        <f t="shared" si="15"/>
        <v>0</v>
      </c>
      <c r="L196" s="73">
        <f>D196+F196+H196+E196+G196+I196+J196+K196</f>
        <v>174</v>
      </c>
      <c r="M196" s="74">
        <f>SUM(M166:M190)</f>
        <v>174</v>
      </c>
    </row>
  </sheetData>
  <protectedRanges>
    <protectedRange sqref="G9:G37 E9:E37 E49:E77 G49:G77 I49:I77 E89:E117 G89:G117 I89:I117 H49:H79 H89:H119 H9:H39 K49:K77 K89:K117 J49:J79 J89:J119 J9:J39 G127:K133 G152:G155 I152:I155 H152:H157 K152:K155 J152:J157 E127:E133 G136:K151 E136:E155" name="Діапазон2"/>
    <protectedRange sqref="I9:I37 G9:G37 E9:E37 E49:E77 G49:G77 I49:I77 E89:E117 G89:G117 I89:I117 K9:K37 K49:K77 K89:K117 G127:G133 E127:E133 I127:I133 K127:K133 G136:G155 E136:E155 I136:I155 K136:K155" name="Діапазон1"/>
  </protectedRanges>
  <mergeCells count="81">
    <mergeCell ref="A1:I1"/>
    <mergeCell ref="A4:B4"/>
    <mergeCell ref="A5:A8"/>
    <mergeCell ref="B5:B8"/>
    <mergeCell ref="C5:C8"/>
    <mergeCell ref="D5:K5"/>
    <mergeCell ref="L45:L47"/>
    <mergeCell ref="D46:E46"/>
    <mergeCell ref="F46:G46"/>
    <mergeCell ref="H46:I46"/>
    <mergeCell ref="J46:K46"/>
    <mergeCell ref="D47:E47"/>
    <mergeCell ref="F47:G47"/>
    <mergeCell ref="H47:I47"/>
    <mergeCell ref="J47:K47"/>
    <mergeCell ref="L5:L7"/>
    <mergeCell ref="D6:E6"/>
    <mergeCell ref="F6:G6"/>
    <mergeCell ref="H6:I6"/>
    <mergeCell ref="J6:K6"/>
    <mergeCell ref="D7:E7"/>
    <mergeCell ref="F7:G7"/>
    <mergeCell ref="H7:I7"/>
    <mergeCell ref="J7:K7"/>
    <mergeCell ref="A38:B38"/>
    <mergeCell ref="A39:B39"/>
    <mergeCell ref="A44:B44"/>
    <mergeCell ref="A45:A48"/>
    <mergeCell ref="B45:B48"/>
    <mergeCell ref="A78:B78"/>
    <mergeCell ref="C45:C48"/>
    <mergeCell ref="D45:K45"/>
    <mergeCell ref="A79:B79"/>
    <mergeCell ref="A84:B84"/>
    <mergeCell ref="A85:A88"/>
    <mergeCell ref="B85:B88"/>
    <mergeCell ref="C123:C126"/>
    <mergeCell ref="C85:C88"/>
    <mergeCell ref="A118:B118"/>
    <mergeCell ref="A119:B119"/>
    <mergeCell ref="A122:B122"/>
    <mergeCell ref="A123:A126"/>
    <mergeCell ref="B123:B126"/>
    <mergeCell ref="D85:K85"/>
    <mergeCell ref="L85:L87"/>
    <mergeCell ref="D86:E86"/>
    <mergeCell ref="F86:G86"/>
    <mergeCell ref="H86:I86"/>
    <mergeCell ref="J86:K86"/>
    <mergeCell ref="D87:E87"/>
    <mergeCell ref="F87:G87"/>
    <mergeCell ref="H87:I87"/>
    <mergeCell ref="J87:K87"/>
    <mergeCell ref="D123:K123"/>
    <mergeCell ref="L123:L125"/>
    <mergeCell ref="D124:E124"/>
    <mergeCell ref="F124:G124"/>
    <mergeCell ref="H124:I124"/>
    <mergeCell ref="J124:K124"/>
    <mergeCell ref="D125:E125"/>
    <mergeCell ref="F125:G125"/>
    <mergeCell ref="H125:I125"/>
    <mergeCell ref="J125:K125"/>
    <mergeCell ref="A156:B156"/>
    <mergeCell ref="A157:B157"/>
    <mergeCell ref="A161:B161"/>
    <mergeCell ref="A162:A165"/>
    <mergeCell ref="B162:B165"/>
    <mergeCell ref="A195:B195"/>
    <mergeCell ref="A196:B196"/>
    <mergeCell ref="D162:K162"/>
    <mergeCell ref="L162:L164"/>
    <mergeCell ref="D163:E163"/>
    <mergeCell ref="F163:G163"/>
    <mergeCell ref="H163:I163"/>
    <mergeCell ref="J163:K163"/>
    <mergeCell ref="D164:E164"/>
    <mergeCell ref="F164:G164"/>
    <mergeCell ref="H164:I164"/>
    <mergeCell ref="J164:K164"/>
    <mergeCell ref="C162:C165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0DD231-CE53-4149-8E0D-16F224C5B8E7}">
  <sheetPr>
    <tabColor rgb="FFFF0000"/>
  </sheetPr>
  <dimension ref="A1:Q197"/>
  <sheetViews>
    <sheetView topLeftCell="A142" zoomScale="69" zoomScaleNormal="69" workbookViewId="0">
      <selection activeCell="R169" sqref="R169"/>
    </sheetView>
  </sheetViews>
  <sheetFormatPr defaultRowHeight="15" x14ac:dyDescent="0.25"/>
  <cols>
    <col min="1" max="1" width="5.28515625" customWidth="1"/>
    <col min="2" max="2" width="24" customWidth="1"/>
    <col min="4" max="4" width="11" customWidth="1"/>
    <col min="6" max="6" width="10.5703125" customWidth="1"/>
    <col min="8" max="8" width="10.42578125" customWidth="1"/>
    <col min="10" max="10" width="10.42578125" customWidth="1"/>
    <col min="257" max="257" width="5.28515625" customWidth="1"/>
    <col min="258" max="258" width="24" customWidth="1"/>
    <col min="260" max="260" width="11" customWidth="1"/>
    <col min="262" max="262" width="10.5703125" customWidth="1"/>
    <col min="264" max="264" width="10.42578125" customWidth="1"/>
    <col min="266" max="266" width="10.42578125" customWidth="1"/>
    <col min="513" max="513" width="5.28515625" customWidth="1"/>
    <col min="514" max="514" width="24" customWidth="1"/>
    <col min="516" max="516" width="11" customWidth="1"/>
    <col min="518" max="518" width="10.5703125" customWidth="1"/>
    <col min="520" max="520" width="10.42578125" customWidth="1"/>
    <col min="522" max="522" width="10.42578125" customWidth="1"/>
    <col min="769" max="769" width="5.28515625" customWidth="1"/>
    <col min="770" max="770" width="24" customWidth="1"/>
    <col min="772" max="772" width="11" customWidth="1"/>
    <col min="774" max="774" width="10.5703125" customWidth="1"/>
    <col min="776" max="776" width="10.42578125" customWidth="1"/>
    <col min="778" max="778" width="10.42578125" customWidth="1"/>
    <col min="1025" max="1025" width="5.28515625" customWidth="1"/>
    <col min="1026" max="1026" width="24" customWidth="1"/>
    <col min="1028" max="1028" width="11" customWidth="1"/>
    <col min="1030" max="1030" width="10.5703125" customWidth="1"/>
    <col min="1032" max="1032" width="10.42578125" customWidth="1"/>
    <col min="1034" max="1034" width="10.42578125" customWidth="1"/>
    <col min="1281" max="1281" width="5.28515625" customWidth="1"/>
    <col min="1282" max="1282" width="24" customWidth="1"/>
    <col min="1284" max="1284" width="11" customWidth="1"/>
    <col min="1286" max="1286" width="10.5703125" customWidth="1"/>
    <col min="1288" max="1288" width="10.42578125" customWidth="1"/>
    <col min="1290" max="1290" width="10.42578125" customWidth="1"/>
    <col min="1537" max="1537" width="5.28515625" customWidth="1"/>
    <col min="1538" max="1538" width="24" customWidth="1"/>
    <col min="1540" max="1540" width="11" customWidth="1"/>
    <col min="1542" max="1542" width="10.5703125" customWidth="1"/>
    <col min="1544" max="1544" width="10.42578125" customWidth="1"/>
    <col min="1546" max="1546" width="10.42578125" customWidth="1"/>
    <col min="1793" max="1793" width="5.28515625" customWidth="1"/>
    <col min="1794" max="1794" width="24" customWidth="1"/>
    <col min="1796" max="1796" width="11" customWidth="1"/>
    <col min="1798" max="1798" width="10.5703125" customWidth="1"/>
    <col min="1800" max="1800" width="10.42578125" customWidth="1"/>
    <col min="1802" max="1802" width="10.42578125" customWidth="1"/>
    <col min="2049" max="2049" width="5.28515625" customWidth="1"/>
    <col min="2050" max="2050" width="24" customWidth="1"/>
    <col min="2052" max="2052" width="11" customWidth="1"/>
    <col min="2054" max="2054" width="10.5703125" customWidth="1"/>
    <col min="2056" max="2056" width="10.42578125" customWidth="1"/>
    <col min="2058" max="2058" width="10.42578125" customWidth="1"/>
    <col min="2305" max="2305" width="5.28515625" customWidth="1"/>
    <col min="2306" max="2306" width="24" customWidth="1"/>
    <col min="2308" max="2308" width="11" customWidth="1"/>
    <col min="2310" max="2310" width="10.5703125" customWidth="1"/>
    <col min="2312" max="2312" width="10.42578125" customWidth="1"/>
    <col min="2314" max="2314" width="10.42578125" customWidth="1"/>
    <col min="2561" max="2561" width="5.28515625" customWidth="1"/>
    <col min="2562" max="2562" width="24" customWidth="1"/>
    <col min="2564" max="2564" width="11" customWidth="1"/>
    <col min="2566" max="2566" width="10.5703125" customWidth="1"/>
    <col min="2568" max="2568" width="10.42578125" customWidth="1"/>
    <col min="2570" max="2570" width="10.42578125" customWidth="1"/>
    <col min="2817" max="2817" width="5.28515625" customWidth="1"/>
    <col min="2818" max="2818" width="24" customWidth="1"/>
    <col min="2820" max="2820" width="11" customWidth="1"/>
    <col min="2822" max="2822" width="10.5703125" customWidth="1"/>
    <col min="2824" max="2824" width="10.42578125" customWidth="1"/>
    <col min="2826" max="2826" width="10.42578125" customWidth="1"/>
    <col min="3073" max="3073" width="5.28515625" customWidth="1"/>
    <col min="3074" max="3074" width="24" customWidth="1"/>
    <col min="3076" max="3076" width="11" customWidth="1"/>
    <col min="3078" max="3078" width="10.5703125" customWidth="1"/>
    <col min="3080" max="3080" width="10.42578125" customWidth="1"/>
    <col min="3082" max="3082" width="10.42578125" customWidth="1"/>
    <col min="3329" max="3329" width="5.28515625" customWidth="1"/>
    <col min="3330" max="3330" width="24" customWidth="1"/>
    <col min="3332" max="3332" width="11" customWidth="1"/>
    <col min="3334" max="3334" width="10.5703125" customWidth="1"/>
    <col min="3336" max="3336" width="10.42578125" customWidth="1"/>
    <col min="3338" max="3338" width="10.42578125" customWidth="1"/>
    <col min="3585" max="3585" width="5.28515625" customWidth="1"/>
    <col min="3586" max="3586" width="24" customWidth="1"/>
    <col min="3588" max="3588" width="11" customWidth="1"/>
    <col min="3590" max="3590" width="10.5703125" customWidth="1"/>
    <col min="3592" max="3592" width="10.42578125" customWidth="1"/>
    <col min="3594" max="3594" width="10.42578125" customWidth="1"/>
    <col min="3841" max="3841" width="5.28515625" customWidth="1"/>
    <col min="3842" max="3842" width="24" customWidth="1"/>
    <col min="3844" max="3844" width="11" customWidth="1"/>
    <col min="3846" max="3846" width="10.5703125" customWidth="1"/>
    <col min="3848" max="3848" width="10.42578125" customWidth="1"/>
    <col min="3850" max="3850" width="10.42578125" customWidth="1"/>
    <col min="4097" max="4097" width="5.28515625" customWidth="1"/>
    <col min="4098" max="4098" width="24" customWidth="1"/>
    <col min="4100" max="4100" width="11" customWidth="1"/>
    <col min="4102" max="4102" width="10.5703125" customWidth="1"/>
    <col min="4104" max="4104" width="10.42578125" customWidth="1"/>
    <col min="4106" max="4106" width="10.42578125" customWidth="1"/>
    <col min="4353" max="4353" width="5.28515625" customWidth="1"/>
    <col min="4354" max="4354" width="24" customWidth="1"/>
    <col min="4356" max="4356" width="11" customWidth="1"/>
    <col min="4358" max="4358" width="10.5703125" customWidth="1"/>
    <col min="4360" max="4360" width="10.42578125" customWidth="1"/>
    <col min="4362" max="4362" width="10.42578125" customWidth="1"/>
    <col min="4609" max="4609" width="5.28515625" customWidth="1"/>
    <col min="4610" max="4610" width="24" customWidth="1"/>
    <col min="4612" max="4612" width="11" customWidth="1"/>
    <col min="4614" max="4614" width="10.5703125" customWidth="1"/>
    <col min="4616" max="4616" width="10.42578125" customWidth="1"/>
    <col min="4618" max="4618" width="10.42578125" customWidth="1"/>
    <col min="4865" max="4865" width="5.28515625" customWidth="1"/>
    <col min="4866" max="4866" width="24" customWidth="1"/>
    <col min="4868" max="4868" width="11" customWidth="1"/>
    <col min="4870" max="4870" width="10.5703125" customWidth="1"/>
    <col min="4872" max="4872" width="10.42578125" customWidth="1"/>
    <col min="4874" max="4874" width="10.42578125" customWidth="1"/>
    <col min="5121" max="5121" width="5.28515625" customWidth="1"/>
    <col min="5122" max="5122" width="24" customWidth="1"/>
    <col min="5124" max="5124" width="11" customWidth="1"/>
    <col min="5126" max="5126" width="10.5703125" customWidth="1"/>
    <col min="5128" max="5128" width="10.42578125" customWidth="1"/>
    <col min="5130" max="5130" width="10.42578125" customWidth="1"/>
    <col min="5377" max="5377" width="5.28515625" customWidth="1"/>
    <col min="5378" max="5378" width="24" customWidth="1"/>
    <col min="5380" max="5380" width="11" customWidth="1"/>
    <col min="5382" max="5382" width="10.5703125" customWidth="1"/>
    <col min="5384" max="5384" width="10.42578125" customWidth="1"/>
    <col min="5386" max="5386" width="10.42578125" customWidth="1"/>
    <col min="5633" max="5633" width="5.28515625" customWidth="1"/>
    <col min="5634" max="5634" width="24" customWidth="1"/>
    <col min="5636" max="5636" width="11" customWidth="1"/>
    <col min="5638" max="5638" width="10.5703125" customWidth="1"/>
    <col min="5640" max="5640" width="10.42578125" customWidth="1"/>
    <col min="5642" max="5642" width="10.42578125" customWidth="1"/>
    <col min="5889" max="5889" width="5.28515625" customWidth="1"/>
    <col min="5890" max="5890" width="24" customWidth="1"/>
    <col min="5892" max="5892" width="11" customWidth="1"/>
    <col min="5894" max="5894" width="10.5703125" customWidth="1"/>
    <col min="5896" max="5896" width="10.42578125" customWidth="1"/>
    <col min="5898" max="5898" width="10.42578125" customWidth="1"/>
    <col min="6145" max="6145" width="5.28515625" customWidth="1"/>
    <col min="6146" max="6146" width="24" customWidth="1"/>
    <col min="6148" max="6148" width="11" customWidth="1"/>
    <col min="6150" max="6150" width="10.5703125" customWidth="1"/>
    <col min="6152" max="6152" width="10.42578125" customWidth="1"/>
    <col min="6154" max="6154" width="10.42578125" customWidth="1"/>
    <col min="6401" max="6401" width="5.28515625" customWidth="1"/>
    <col min="6402" max="6402" width="24" customWidth="1"/>
    <col min="6404" max="6404" width="11" customWidth="1"/>
    <col min="6406" max="6406" width="10.5703125" customWidth="1"/>
    <col min="6408" max="6408" width="10.42578125" customWidth="1"/>
    <col min="6410" max="6410" width="10.42578125" customWidth="1"/>
    <col min="6657" max="6657" width="5.28515625" customWidth="1"/>
    <col min="6658" max="6658" width="24" customWidth="1"/>
    <col min="6660" max="6660" width="11" customWidth="1"/>
    <col min="6662" max="6662" width="10.5703125" customWidth="1"/>
    <col min="6664" max="6664" width="10.42578125" customWidth="1"/>
    <col min="6666" max="6666" width="10.42578125" customWidth="1"/>
    <col min="6913" max="6913" width="5.28515625" customWidth="1"/>
    <col min="6914" max="6914" width="24" customWidth="1"/>
    <col min="6916" max="6916" width="11" customWidth="1"/>
    <col min="6918" max="6918" width="10.5703125" customWidth="1"/>
    <col min="6920" max="6920" width="10.42578125" customWidth="1"/>
    <col min="6922" max="6922" width="10.42578125" customWidth="1"/>
    <col min="7169" max="7169" width="5.28515625" customWidth="1"/>
    <col min="7170" max="7170" width="24" customWidth="1"/>
    <col min="7172" max="7172" width="11" customWidth="1"/>
    <col min="7174" max="7174" width="10.5703125" customWidth="1"/>
    <col min="7176" max="7176" width="10.42578125" customWidth="1"/>
    <col min="7178" max="7178" width="10.42578125" customWidth="1"/>
    <col min="7425" max="7425" width="5.28515625" customWidth="1"/>
    <col min="7426" max="7426" width="24" customWidth="1"/>
    <col min="7428" max="7428" width="11" customWidth="1"/>
    <col min="7430" max="7430" width="10.5703125" customWidth="1"/>
    <col min="7432" max="7432" width="10.42578125" customWidth="1"/>
    <col min="7434" max="7434" width="10.42578125" customWidth="1"/>
    <col min="7681" max="7681" width="5.28515625" customWidth="1"/>
    <col min="7682" max="7682" width="24" customWidth="1"/>
    <col min="7684" max="7684" width="11" customWidth="1"/>
    <col min="7686" max="7686" width="10.5703125" customWidth="1"/>
    <col min="7688" max="7688" width="10.42578125" customWidth="1"/>
    <col min="7690" max="7690" width="10.42578125" customWidth="1"/>
    <col min="7937" max="7937" width="5.28515625" customWidth="1"/>
    <col min="7938" max="7938" width="24" customWidth="1"/>
    <col min="7940" max="7940" width="11" customWidth="1"/>
    <col min="7942" max="7942" width="10.5703125" customWidth="1"/>
    <col min="7944" max="7944" width="10.42578125" customWidth="1"/>
    <col min="7946" max="7946" width="10.42578125" customWidth="1"/>
    <col min="8193" max="8193" width="5.28515625" customWidth="1"/>
    <col min="8194" max="8194" width="24" customWidth="1"/>
    <col min="8196" max="8196" width="11" customWidth="1"/>
    <col min="8198" max="8198" width="10.5703125" customWidth="1"/>
    <col min="8200" max="8200" width="10.42578125" customWidth="1"/>
    <col min="8202" max="8202" width="10.42578125" customWidth="1"/>
    <col min="8449" max="8449" width="5.28515625" customWidth="1"/>
    <col min="8450" max="8450" width="24" customWidth="1"/>
    <col min="8452" max="8452" width="11" customWidth="1"/>
    <col min="8454" max="8454" width="10.5703125" customWidth="1"/>
    <col min="8456" max="8456" width="10.42578125" customWidth="1"/>
    <col min="8458" max="8458" width="10.42578125" customWidth="1"/>
    <col min="8705" max="8705" width="5.28515625" customWidth="1"/>
    <col min="8706" max="8706" width="24" customWidth="1"/>
    <col min="8708" max="8708" width="11" customWidth="1"/>
    <col min="8710" max="8710" width="10.5703125" customWidth="1"/>
    <col min="8712" max="8712" width="10.42578125" customWidth="1"/>
    <col min="8714" max="8714" width="10.42578125" customWidth="1"/>
    <col min="8961" max="8961" width="5.28515625" customWidth="1"/>
    <col min="8962" max="8962" width="24" customWidth="1"/>
    <col min="8964" max="8964" width="11" customWidth="1"/>
    <col min="8966" max="8966" width="10.5703125" customWidth="1"/>
    <col min="8968" max="8968" width="10.42578125" customWidth="1"/>
    <col min="8970" max="8970" width="10.42578125" customWidth="1"/>
    <col min="9217" max="9217" width="5.28515625" customWidth="1"/>
    <col min="9218" max="9218" width="24" customWidth="1"/>
    <col min="9220" max="9220" width="11" customWidth="1"/>
    <col min="9222" max="9222" width="10.5703125" customWidth="1"/>
    <col min="9224" max="9224" width="10.42578125" customWidth="1"/>
    <col min="9226" max="9226" width="10.42578125" customWidth="1"/>
    <col min="9473" max="9473" width="5.28515625" customWidth="1"/>
    <col min="9474" max="9474" width="24" customWidth="1"/>
    <col min="9476" max="9476" width="11" customWidth="1"/>
    <col min="9478" max="9478" width="10.5703125" customWidth="1"/>
    <col min="9480" max="9480" width="10.42578125" customWidth="1"/>
    <col min="9482" max="9482" width="10.42578125" customWidth="1"/>
    <col min="9729" max="9729" width="5.28515625" customWidth="1"/>
    <col min="9730" max="9730" width="24" customWidth="1"/>
    <col min="9732" max="9732" width="11" customWidth="1"/>
    <col min="9734" max="9734" width="10.5703125" customWidth="1"/>
    <col min="9736" max="9736" width="10.42578125" customWidth="1"/>
    <col min="9738" max="9738" width="10.42578125" customWidth="1"/>
    <col min="9985" max="9985" width="5.28515625" customWidth="1"/>
    <col min="9986" max="9986" width="24" customWidth="1"/>
    <col min="9988" max="9988" width="11" customWidth="1"/>
    <col min="9990" max="9990" width="10.5703125" customWidth="1"/>
    <col min="9992" max="9992" width="10.42578125" customWidth="1"/>
    <col min="9994" max="9994" width="10.42578125" customWidth="1"/>
    <col min="10241" max="10241" width="5.28515625" customWidth="1"/>
    <col min="10242" max="10242" width="24" customWidth="1"/>
    <col min="10244" max="10244" width="11" customWidth="1"/>
    <col min="10246" max="10246" width="10.5703125" customWidth="1"/>
    <col min="10248" max="10248" width="10.42578125" customWidth="1"/>
    <col min="10250" max="10250" width="10.42578125" customWidth="1"/>
    <col min="10497" max="10497" width="5.28515625" customWidth="1"/>
    <col min="10498" max="10498" width="24" customWidth="1"/>
    <col min="10500" max="10500" width="11" customWidth="1"/>
    <col min="10502" max="10502" width="10.5703125" customWidth="1"/>
    <col min="10504" max="10504" width="10.42578125" customWidth="1"/>
    <col min="10506" max="10506" width="10.42578125" customWidth="1"/>
    <col min="10753" max="10753" width="5.28515625" customWidth="1"/>
    <col min="10754" max="10754" width="24" customWidth="1"/>
    <col min="10756" max="10756" width="11" customWidth="1"/>
    <col min="10758" max="10758" width="10.5703125" customWidth="1"/>
    <col min="10760" max="10760" width="10.42578125" customWidth="1"/>
    <col min="10762" max="10762" width="10.42578125" customWidth="1"/>
    <col min="11009" max="11009" width="5.28515625" customWidth="1"/>
    <col min="11010" max="11010" width="24" customWidth="1"/>
    <col min="11012" max="11012" width="11" customWidth="1"/>
    <col min="11014" max="11014" width="10.5703125" customWidth="1"/>
    <col min="11016" max="11016" width="10.42578125" customWidth="1"/>
    <col min="11018" max="11018" width="10.42578125" customWidth="1"/>
    <col min="11265" max="11265" width="5.28515625" customWidth="1"/>
    <col min="11266" max="11266" width="24" customWidth="1"/>
    <col min="11268" max="11268" width="11" customWidth="1"/>
    <col min="11270" max="11270" width="10.5703125" customWidth="1"/>
    <col min="11272" max="11272" width="10.42578125" customWidth="1"/>
    <col min="11274" max="11274" width="10.42578125" customWidth="1"/>
    <col min="11521" max="11521" width="5.28515625" customWidth="1"/>
    <col min="11522" max="11522" width="24" customWidth="1"/>
    <col min="11524" max="11524" width="11" customWidth="1"/>
    <col min="11526" max="11526" width="10.5703125" customWidth="1"/>
    <col min="11528" max="11528" width="10.42578125" customWidth="1"/>
    <col min="11530" max="11530" width="10.42578125" customWidth="1"/>
    <col min="11777" max="11777" width="5.28515625" customWidth="1"/>
    <col min="11778" max="11778" width="24" customWidth="1"/>
    <col min="11780" max="11780" width="11" customWidth="1"/>
    <col min="11782" max="11782" width="10.5703125" customWidth="1"/>
    <col min="11784" max="11784" width="10.42578125" customWidth="1"/>
    <col min="11786" max="11786" width="10.42578125" customWidth="1"/>
    <col min="12033" max="12033" width="5.28515625" customWidth="1"/>
    <col min="12034" max="12034" width="24" customWidth="1"/>
    <col min="12036" max="12036" width="11" customWidth="1"/>
    <col min="12038" max="12038" width="10.5703125" customWidth="1"/>
    <col min="12040" max="12040" width="10.42578125" customWidth="1"/>
    <col min="12042" max="12042" width="10.42578125" customWidth="1"/>
    <col min="12289" max="12289" width="5.28515625" customWidth="1"/>
    <col min="12290" max="12290" width="24" customWidth="1"/>
    <col min="12292" max="12292" width="11" customWidth="1"/>
    <col min="12294" max="12294" width="10.5703125" customWidth="1"/>
    <col min="12296" max="12296" width="10.42578125" customWidth="1"/>
    <col min="12298" max="12298" width="10.42578125" customWidth="1"/>
    <col min="12545" max="12545" width="5.28515625" customWidth="1"/>
    <col min="12546" max="12546" width="24" customWidth="1"/>
    <col min="12548" max="12548" width="11" customWidth="1"/>
    <col min="12550" max="12550" width="10.5703125" customWidth="1"/>
    <col min="12552" max="12552" width="10.42578125" customWidth="1"/>
    <col min="12554" max="12554" width="10.42578125" customWidth="1"/>
    <col min="12801" max="12801" width="5.28515625" customWidth="1"/>
    <col min="12802" max="12802" width="24" customWidth="1"/>
    <col min="12804" max="12804" width="11" customWidth="1"/>
    <col min="12806" max="12806" width="10.5703125" customWidth="1"/>
    <col min="12808" max="12808" width="10.42578125" customWidth="1"/>
    <col min="12810" max="12810" width="10.42578125" customWidth="1"/>
    <col min="13057" max="13057" width="5.28515625" customWidth="1"/>
    <col min="13058" max="13058" width="24" customWidth="1"/>
    <col min="13060" max="13060" width="11" customWidth="1"/>
    <col min="13062" max="13062" width="10.5703125" customWidth="1"/>
    <col min="13064" max="13064" width="10.42578125" customWidth="1"/>
    <col min="13066" max="13066" width="10.42578125" customWidth="1"/>
    <col min="13313" max="13313" width="5.28515625" customWidth="1"/>
    <col min="13314" max="13314" width="24" customWidth="1"/>
    <col min="13316" max="13316" width="11" customWidth="1"/>
    <col min="13318" max="13318" width="10.5703125" customWidth="1"/>
    <col min="13320" max="13320" width="10.42578125" customWidth="1"/>
    <col min="13322" max="13322" width="10.42578125" customWidth="1"/>
    <col min="13569" max="13569" width="5.28515625" customWidth="1"/>
    <col min="13570" max="13570" width="24" customWidth="1"/>
    <col min="13572" max="13572" width="11" customWidth="1"/>
    <col min="13574" max="13574" width="10.5703125" customWidth="1"/>
    <col min="13576" max="13576" width="10.42578125" customWidth="1"/>
    <col min="13578" max="13578" width="10.42578125" customWidth="1"/>
    <col min="13825" max="13825" width="5.28515625" customWidth="1"/>
    <col min="13826" max="13826" width="24" customWidth="1"/>
    <col min="13828" max="13828" width="11" customWidth="1"/>
    <col min="13830" max="13830" width="10.5703125" customWidth="1"/>
    <col min="13832" max="13832" width="10.42578125" customWidth="1"/>
    <col min="13834" max="13834" width="10.42578125" customWidth="1"/>
    <col min="14081" max="14081" width="5.28515625" customWidth="1"/>
    <col min="14082" max="14082" width="24" customWidth="1"/>
    <col min="14084" max="14084" width="11" customWidth="1"/>
    <col min="14086" max="14086" width="10.5703125" customWidth="1"/>
    <col min="14088" max="14088" width="10.42578125" customWidth="1"/>
    <col min="14090" max="14090" width="10.42578125" customWidth="1"/>
    <col min="14337" max="14337" width="5.28515625" customWidth="1"/>
    <col min="14338" max="14338" width="24" customWidth="1"/>
    <col min="14340" max="14340" width="11" customWidth="1"/>
    <col min="14342" max="14342" width="10.5703125" customWidth="1"/>
    <col min="14344" max="14344" width="10.42578125" customWidth="1"/>
    <col min="14346" max="14346" width="10.42578125" customWidth="1"/>
    <col min="14593" max="14593" width="5.28515625" customWidth="1"/>
    <col min="14594" max="14594" width="24" customWidth="1"/>
    <col min="14596" max="14596" width="11" customWidth="1"/>
    <col min="14598" max="14598" width="10.5703125" customWidth="1"/>
    <col min="14600" max="14600" width="10.42578125" customWidth="1"/>
    <col min="14602" max="14602" width="10.42578125" customWidth="1"/>
    <col min="14849" max="14849" width="5.28515625" customWidth="1"/>
    <col min="14850" max="14850" width="24" customWidth="1"/>
    <col min="14852" max="14852" width="11" customWidth="1"/>
    <col min="14854" max="14854" width="10.5703125" customWidth="1"/>
    <col min="14856" max="14856" width="10.42578125" customWidth="1"/>
    <col min="14858" max="14858" width="10.42578125" customWidth="1"/>
    <col min="15105" max="15105" width="5.28515625" customWidth="1"/>
    <col min="15106" max="15106" width="24" customWidth="1"/>
    <col min="15108" max="15108" width="11" customWidth="1"/>
    <col min="15110" max="15110" width="10.5703125" customWidth="1"/>
    <col min="15112" max="15112" width="10.42578125" customWidth="1"/>
    <col min="15114" max="15114" width="10.42578125" customWidth="1"/>
    <col min="15361" max="15361" width="5.28515625" customWidth="1"/>
    <col min="15362" max="15362" width="24" customWidth="1"/>
    <col min="15364" max="15364" width="11" customWidth="1"/>
    <col min="15366" max="15366" width="10.5703125" customWidth="1"/>
    <col min="15368" max="15368" width="10.42578125" customWidth="1"/>
    <col min="15370" max="15370" width="10.42578125" customWidth="1"/>
    <col min="15617" max="15617" width="5.28515625" customWidth="1"/>
    <col min="15618" max="15618" width="24" customWidth="1"/>
    <col min="15620" max="15620" width="11" customWidth="1"/>
    <col min="15622" max="15622" width="10.5703125" customWidth="1"/>
    <col min="15624" max="15624" width="10.42578125" customWidth="1"/>
    <col min="15626" max="15626" width="10.42578125" customWidth="1"/>
    <col min="15873" max="15873" width="5.28515625" customWidth="1"/>
    <col min="15874" max="15874" width="24" customWidth="1"/>
    <col min="15876" max="15876" width="11" customWidth="1"/>
    <col min="15878" max="15878" width="10.5703125" customWidth="1"/>
    <col min="15880" max="15880" width="10.42578125" customWidth="1"/>
    <col min="15882" max="15882" width="10.42578125" customWidth="1"/>
    <col min="16129" max="16129" width="5.28515625" customWidth="1"/>
    <col min="16130" max="16130" width="24" customWidth="1"/>
    <col min="16132" max="16132" width="11" customWidth="1"/>
    <col min="16134" max="16134" width="10.5703125" customWidth="1"/>
    <col min="16136" max="16136" width="10.42578125" customWidth="1"/>
    <col min="16138" max="16138" width="10.42578125" customWidth="1"/>
  </cols>
  <sheetData>
    <row r="1" spans="1:17" ht="38.25" customHeight="1" x14ac:dyDescent="0.25">
      <c r="A1" s="210"/>
      <c r="B1" s="210"/>
      <c r="C1" s="210"/>
      <c r="D1" s="210"/>
      <c r="E1" s="210"/>
      <c r="F1" s="210"/>
      <c r="G1" s="210"/>
      <c r="H1" s="210"/>
      <c r="I1" s="210"/>
      <c r="J1" s="1"/>
      <c r="K1" s="1"/>
      <c r="L1" s="2"/>
      <c r="M1" s="2"/>
      <c r="N1" s="2"/>
      <c r="O1" s="2"/>
      <c r="P1" s="2"/>
      <c r="Q1" s="2"/>
    </row>
    <row r="3" spans="1:17" x14ac:dyDescent="0.25">
      <c r="B3" s="2" t="s">
        <v>74</v>
      </c>
      <c r="C3" s="2"/>
      <c r="D3" s="2"/>
      <c r="E3" s="2"/>
      <c r="F3" s="2"/>
      <c r="G3" s="2"/>
      <c r="H3" s="2"/>
      <c r="J3" s="2"/>
    </row>
    <row r="4" spans="1:17" ht="15.75" thickBot="1" x14ac:dyDescent="0.3">
      <c r="A4" s="211" t="s">
        <v>1</v>
      </c>
      <c r="B4" s="211"/>
    </row>
    <row r="5" spans="1:17" ht="12.75" customHeight="1" x14ac:dyDescent="0.25">
      <c r="A5" s="212" t="s">
        <v>2</v>
      </c>
      <c r="B5" s="212" t="s">
        <v>3</v>
      </c>
      <c r="C5" s="212" t="s">
        <v>4</v>
      </c>
      <c r="D5" s="215" t="s">
        <v>5</v>
      </c>
      <c r="E5" s="216"/>
      <c r="F5" s="216"/>
      <c r="G5" s="216"/>
      <c r="H5" s="216"/>
      <c r="I5" s="216"/>
      <c r="J5" s="216"/>
      <c r="K5" s="217"/>
      <c r="L5" s="218" t="s">
        <v>6</v>
      </c>
    </row>
    <row r="6" spans="1:17" ht="22.5" customHeight="1" x14ac:dyDescent="0.25">
      <c r="A6" s="213"/>
      <c r="B6" s="213"/>
      <c r="C6" s="213"/>
      <c r="D6" s="221" t="s">
        <v>7</v>
      </c>
      <c r="E6" s="222"/>
      <c r="F6" s="222" t="s">
        <v>8</v>
      </c>
      <c r="G6" s="222"/>
      <c r="H6" s="222" t="s">
        <v>9</v>
      </c>
      <c r="I6" s="222"/>
      <c r="J6" s="222" t="s">
        <v>10</v>
      </c>
      <c r="K6" s="222"/>
      <c r="L6" s="219"/>
    </row>
    <row r="7" spans="1:17" ht="13.5" customHeight="1" thickBot="1" x14ac:dyDescent="0.3">
      <c r="A7" s="213"/>
      <c r="B7" s="213"/>
      <c r="C7" s="213"/>
      <c r="D7" s="223">
        <v>1</v>
      </c>
      <c r="E7" s="224"/>
      <c r="F7" s="224">
        <v>2</v>
      </c>
      <c r="G7" s="224"/>
      <c r="H7" s="224">
        <v>3</v>
      </c>
      <c r="I7" s="224"/>
      <c r="J7" s="224">
        <v>4</v>
      </c>
      <c r="K7" s="224"/>
      <c r="L7" s="220"/>
      <c r="O7" s="3"/>
      <c r="P7" s="3"/>
      <c r="Q7" s="3"/>
    </row>
    <row r="8" spans="1:17" ht="15.75" thickBot="1" x14ac:dyDescent="0.3">
      <c r="A8" s="214"/>
      <c r="B8" s="214"/>
      <c r="C8" s="214"/>
      <c r="D8" s="4" t="s">
        <v>11</v>
      </c>
      <c r="E8" s="5" t="s">
        <v>12</v>
      </c>
      <c r="F8" s="5" t="s">
        <v>11</v>
      </c>
      <c r="G8" s="5" t="s">
        <v>12</v>
      </c>
      <c r="H8" s="5" t="s">
        <v>11</v>
      </c>
      <c r="I8" s="5" t="s">
        <v>12</v>
      </c>
      <c r="J8" s="5" t="s">
        <v>11</v>
      </c>
      <c r="K8" s="5" t="s">
        <v>12</v>
      </c>
      <c r="L8" s="6"/>
      <c r="O8" s="3"/>
      <c r="P8" s="3"/>
      <c r="Q8" s="3"/>
    </row>
    <row r="9" spans="1:17" ht="15.75" x14ac:dyDescent="0.25">
      <c r="A9" s="7">
        <v>1</v>
      </c>
      <c r="B9" s="8" t="s">
        <v>13</v>
      </c>
      <c r="C9" s="9">
        <v>26</v>
      </c>
      <c r="D9" s="10">
        <f>SUM('27'!D9+'28'!D9+'29'!D9)</f>
        <v>0</v>
      </c>
      <c r="E9" s="11">
        <f>SUM('27'!E9+'28'!E9+'29'!E9)</f>
        <v>0</v>
      </c>
      <c r="F9" s="12">
        <f>SUM('27'!F9+'28'!F9+'29'!F9)</f>
        <v>0</v>
      </c>
      <c r="G9" s="13">
        <f>SUM('27'!G9+'28'!G9+'29'!G9)</f>
        <v>0</v>
      </c>
      <c r="H9" s="14">
        <f>SUM('27'!H9+'28'!H9+'29'!H9)</f>
        <v>0</v>
      </c>
      <c r="I9" s="13">
        <f>SUM('27'!I9+'28'!I9+'29'!I9)</f>
        <v>0</v>
      </c>
      <c r="J9" s="14">
        <f>SUM('27'!J9+'28'!J9+'29'!J9)</f>
        <v>0</v>
      </c>
      <c r="K9" s="13">
        <f>SUM('27'!K9+'28'!K9+'29'!K9)</f>
        <v>0</v>
      </c>
      <c r="L9" s="15">
        <f>SUM(D9:K9)</f>
        <v>0</v>
      </c>
      <c r="O9" s="3"/>
      <c r="P9" s="3"/>
      <c r="Q9" s="3"/>
    </row>
    <row r="10" spans="1:17" ht="15.75" x14ac:dyDescent="0.25">
      <c r="A10" s="7">
        <v>2</v>
      </c>
      <c r="B10" s="8" t="s">
        <v>14</v>
      </c>
      <c r="C10" s="9">
        <v>26</v>
      </c>
      <c r="D10" s="10">
        <f>SUM('27'!D10+'28'!D10+'29'!D10)</f>
        <v>0</v>
      </c>
      <c r="E10" s="11">
        <f>SUM('27'!E10+'28'!E10+'29'!E10)</f>
        <v>0</v>
      </c>
      <c r="F10" s="12">
        <f>SUM('27'!F10+'28'!F10+'29'!F10)</f>
        <v>0</v>
      </c>
      <c r="G10" s="13">
        <f>SUM('27'!G10+'28'!G10+'29'!G10)</f>
        <v>0</v>
      </c>
      <c r="H10" s="14">
        <f>SUM('27'!H10+'28'!H10+'29'!H10)</f>
        <v>0</v>
      </c>
      <c r="I10" s="13">
        <f>SUM('27'!I10+'28'!I10+'29'!I10)</f>
        <v>0</v>
      </c>
      <c r="J10" s="14">
        <f>SUM('27'!J10+'28'!J10+'29'!J10)</f>
        <v>0</v>
      </c>
      <c r="K10" s="13">
        <f>SUM('27'!K10+'28'!K10+'29'!K10)</f>
        <v>0</v>
      </c>
      <c r="L10" s="15">
        <f t="shared" ref="L10:L37" si="0">SUM(D10:K10)</f>
        <v>0</v>
      </c>
      <c r="O10" s="3"/>
      <c r="P10" s="3"/>
      <c r="Q10" s="3"/>
    </row>
    <row r="11" spans="1:17" ht="15.75" x14ac:dyDescent="0.25">
      <c r="A11" s="7">
        <v>3</v>
      </c>
      <c r="B11" s="8" t="s">
        <v>15</v>
      </c>
      <c r="C11" s="9">
        <v>26</v>
      </c>
      <c r="D11" s="10">
        <f>SUM('27'!D11+'28'!D11+'29'!D11)</f>
        <v>2</v>
      </c>
      <c r="E11" s="11">
        <f>SUM('27'!E11+'28'!E11+'29'!E11)</f>
        <v>0</v>
      </c>
      <c r="F11" s="12">
        <f>SUM('27'!F11+'28'!F11+'29'!F11)</f>
        <v>1</v>
      </c>
      <c r="G11" s="13">
        <f>SUM('27'!G11+'28'!G11+'29'!G11)</f>
        <v>0</v>
      </c>
      <c r="H11" s="14">
        <f>SUM('27'!H11+'28'!H11+'29'!H11)</f>
        <v>1</v>
      </c>
      <c r="I11" s="13">
        <f>SUM('27'!I11+'28'!I11+'29'!I11)</f>
        <v>0</v>
      </c>
      <c r="J11" s="14">
        <f>SUM('27'!J11+'28'!J11+'29'!J11)</f>
        <v>0</v>
      </c>
      <c r="K11" s="13">
        <f>SUM('27'!K11+'28'!K11+'29'!K11)</f>
        <v>0</v>
      </c>
      <c r="L11" s="15">
        <f t="shared" si="0"/>
        <v>4</v>
      </c>
      <c r="O11" s="3"/>
      <c r="P11" s="3"/>
      <c r="Q11" s="3"/>
    </row>
    <row r="12" spans="1:17" ht="15.75" x14ac:dyDescent="0.25">
      <c r="A12" s="7">
        <v>4</v>
      </c>
      <c r="B12" s="17" t="s">
        <v>16</v>
      </c>
      <c r="C12" s="9">
        <v>26</v>
      </c>
      <c r="D12" s="10">
        <f>SUM('27'!D12+'28'!D12+'29'!D12)</f>
        <v>0</v>
      </c>
      <c r="E12" s="11">
        <f>SUM('27'!E12+'28'!E12+'29'!E12)</f>
        <v>0</v>
      </c>
      <c r="F12" s="12">
        <f>SUM('27'!F12+'28'!F12+'29'!F12)</f>
        <v>0</v>
      </c>
      <c r="G12" s="13">
        <f>SUM('27'!G12+'28'!G12+'29'!G12)</f>
        <v>0</v>
      </c>
      <c r="H12" s="14">
        <f>SUM('27'!H12+'28'!H12+'29'!H12)</f>
        <v>0</v>
      </c>
      <c r="I12" s="13">
        <f>SUM('27'!I12+'28'!I12+'29'!I12)</f>
        <v>0</v>
      </c>
      <c r="J12" s="14">
        <f>SUM('27'!J12+'28'!J12+'29'!J12)</f>
        <v>0</v>
      </c>
      <c r="K12" s="13">
        <f>SUM('27'!K12+'28'!K12+'29'!K12)</f>
        <v>0</v>
      </c>
      <c r="L12" s="15">
        <f t="shared" si="0"/>
        <v>0</v>
      </c>
      <c r="M12" s="3"/>
      <c r="N12" s="3"/>
      <c r="O12" s="3"/>
      <c r="P12" s="3"/>
      <c r="Q12" s="3"/>
    </row>
    <row r="13" spans="1:17" ht="15.75" x14ac:dyDescent="0.25">
      <c r="A13" s="7">
        <v>5</v>
      </c>
      <c r="B13" s="8" t="s">
        <v>17</v>
      </c>
      <c r="C13" s="9">
        <v>26</v>
      </c>
      <c r="D13" s="10">
        <f>SUM('27'!D13+'28'!D13+'29'!D13)</f>
        <v>0</v>
      </c>
      <c r="E13" s="11">
        <f>SUM('27'!E13+'28'!E13+'29'!E13)</f>
        <v>0</v>
      </c>
      <c r="F13" s="12">
        <f>SUM('27'!F13+'28'!F13+'29'!F13)</f>
        <v>0</v>
      </c>
      <c r="G13" s="13">
        <f>SUM('27'!G13+'28'!G13+'29'!G13)</f>
        <v>0</v>
      </c>
      <c r="H13" s="14">
        <f>SUM('27'!H13+'28'!H13+'29'!H13)</f>
        <v>0</v>
      </c>
      <c r="I13" s="13">
        <f>SUM('27'!I13+'28'!I13+'29'!I13)</f>
        <v>0</v>
      </c>
      <c r="J13" s="14">
        <f>SUM('27'!J13+'28'!J13+'29'!J13)</f>
        <v>0</v>
      </c>
      <c r="K13" s="13">
        <f>SUM('27'!K13+'28'!K13+'29'!K13)</f>
        <v>0</v>
      </c>
      <c r="L13" s="15">
        <f t="shared" si="0"/>
        <v>0</v>
      </c>
      <c r="O13" s="3"/>
      <c r="P13" s="3"/>
      <c r="Q13" s="3"/>
    </row>
    <row r="14" spans="1:17" ht="15.75" x14ac:dyDescent="0.25">
      <c r="A14" s="7">
        <v>6</v>
      </c>
      <c r="B14" s="8" t="s">
        <v>18</v>
      </c>
      <c r="C14" s="9">
        <v>26</v>
      </c>
      <c r="D14" s="10">
        <f>SUM('27'!D14+'28'!D14+'29'!D14)</f>
        <v>3</v>
      </c>
      <c r="E14" s="11">
        <f>SUM('27'!E14+'28'!E14+'29'!E14)</f>
        <v>0</v>
      </c>
      <c r="F14" s="12">
        <f>SUM('27'!F14+'28'!F14+'29'!F14)</f>
        <v>0</v>
      </c>
      <c r="G14" s="13">
        <f>SUM('27'!G14+'28'!G14+'29'!G14)</f>
        <v>0</v>
      </c>
      <c r="H14" s="14">
        <f>SUM('27'!H14+'28'!H14+'29'!H14)</f>
        <v>0</v>
      </c>
      <c r="I14" s="13">
        <f>SUM('27'!I14+'28'!I14+'29'!I14)</f>
        <v>0</v>
      </c>
      <c r="J14" s="14">
        <f>SUM('27'!J14+'28'!J14+'29'!J14)</f>
        <v>0</v>
      </c>
      <c r="K14" s="13">
        <f>SUM('27'!K14+'28'!K14+'29'!K14)</f>
        <v>0</v>
      </c>
      <c r="L14" s="15">
        <f t="shared" si="0"/>
        <v>3</v>
      </c>
    </row>
    <row r="15" spans="1:17" ht="15.75" x14ac:dyDescent="0.25">
      <c r="A15" s="7">
        <v>7</v>
      </c>
      <c r="B15" s="8" t="s">
        <v>19</v>
      </c>
      <c r="C15" s="9">
        <v>26</v>
      </c>
      <c r="D15" s="10">
        <f>SUM('27'!D15+'28'!D15+'29'!D15)</f>
        <v>0</v>
      </c>
      <c r="E15" s="11">
        <f>SUM('27'!E15+'28'!E15+'29'!E15)</f>
        <v>0</v>
      </c>
      <c r="F15" s="12">
        <f>SUM('27'!F15+'28'!F15+'29'!F15)</f>
        <v>0</v>
      </c>
      <c r="G15" s="13">
        <f>SUM('27'!G15+'28'!G15+'29'!G15)</f>
        <v>0</v>
      </c>
      <c r="H15" s="14">
        <f>SUM('27'!H15+'28'!H15+'29'!H15)</f>
        <v>0</v>
      </c>
      <c r="I15" s="13">
        <f>SUM('27'!I15+'28'!I15+'29'!I15)</f>
        <v>0</v>
      </c>
      <c r="J15" s="14">
        <f>SUM('27'!J15+'28'!J15+'29'!J15)</f>
        <v>0</v>
      </c>
      <c r="K15" s="13">
        <f>SUM('27'!K15+'28'!K15+'29'!K15)</f>
        <v>0</v>
      </c>
      <c r="L15" s="15">
        <f t="shared" si="0"/>
        <v>0</v>
      </c>
    </row>
    <row r="16" spans="1:17" ht="15.75" x14ac:dyDescent="0.25">
      <c r="A16" s="7">
        <v>8</v>
      </c>
      <c r="B16" s="8" t="s">
        <v>20</v>
      </c>
      <c r="C16" s="9">
        <v>26</v>
      </c>
      <c r="D16" s="10">
        <f>SUM('27'!D16+'28'!D16+'29'!D16)</f>
        <v>2</v>
      </c>
      <c r="E16" s="11">
        <f>SUM('27'!E16+'28'!E16+'29'!E16)</f>
        <v>0</v>
      </c>
      <c r="F16" s="12">
        <f>SUM('27'!F16+'28'!F16+'29'!F16)</f>
        <v>0</v>
      </c>
      <c r="G16" s="13">
        <f>SUM('27'!G16+'28'!G16+'29'!G16)</f>
        <v>0</v>
      </c>
      <c r="H16" s="14">
        <f>SUM('27'!H16+'28'!H16+'29'!H16)</f>
        <v>0</v>
      </c>
      <c r="I16" s="13">
        <f>SUM('27'!I16+'28'!I16+'29'!I16)</f>
        <v>0</v>
      </c>
      <c r="J16" s="14">
        <f>SUM('27'!J16+'28'!J16+'29'!J16)</f>
        <v>0</v>
      </c>
      <c r="K16" s="13">
        <f>SUM('27'!K16+'28'!K16+'29'!K16)</f>
        <v>0</v>
      </c>
      <c r="L16" s="15">
        <f t="shared" si="0"/>
        <v>2</v>
      </c>
    </row>
    <row r="17" spans="1:12" ht="15.75" x14ac:dyDescent="0.25">
      <c r="A17" s="7">
        <v>9</v>
      </c>
      <c r="B17" s="8" t="s">
        <v>21</v>
      </c>
      <c r="C17" s="9">
        <v>26</v>
      </c>
      <c r="D17" s="10">
        <f>SUM('27'!D17+'28'!D17+'29'!D17)</f>
        <v>0</v>
      </c>
      <c r="E17" s="11">
        <f>SUM('27'!E17+'28'!E17+'29'!E17)</f>
        <v>0</v>
      </c>
      <c r="F17" s="12">
        <f>SUM('27'!F17+'28'!F17+'29'!F17)</f>
        <v>0</v>
      </c>
      <c r="G17" s="13">
        <f>SUM('27'!G17+'28'!G17+'29'!G17)</f>
        <v>0</v>
      </c>
      <c r="H17" s="14">
        <f>SUM('27'!H17+'28'!H17+'29'!H17)</f>
        <v>0</v>
      </c>
      <c r="I17" s="13">
        <f>SUM('27'!I17+'28'!I17+'29'!I17)</f>
        <v>0</v>
      </c>
      <c r="J17" s="14">
        <f>SUM('27'!J17+'28'!J17+'29'!J17)</f>
        <v>0</v>
      </c>
      <c r="K17" s="13">
        <f>SUM('27'!K17+'28'!K17+'29'!K17)</f>
        <v>0</v>
      </c>
      <c r="L17" s="15">
        <f t="shared" si="0"/>
        <v>0</v>
      </c>
    </row>
    <row r="18" spans="1:12" ht="15.75" x14ac:dyDescent="0.25">
      <c r="A18" s="7">
        <v>10</v>
      </c>
      <c r="B18" s="8" t="s">
        <v>22</v>
      </c>
      <c r="C18" s="9">
        <v>26</v>
      </c>
      <c r="D18" s="10">
        <f>SUM('27'!D18+'28'!D18+'29'!D18)</f>
        <v>0</v>
      </c>
      <c r="E18" s="11">
        <f>SUM('27'!E18+'28'!E18+'29'!E18)</f>
        <v>0</v>
      </c>
      <c r="F18" s="12">
        <f>SUM('27'!F18+'28'!F18+'29'!F18)</f>
        <v>0</v>
      </c>
      <c r="G18" s="13">
        <f>SUM('27'!G18+'28'!G18+'29'!G18)</f>
        <v>0</v>
      </c>
      <c r="H18" s="14">
        <f>SUM('27'!H18+'28'!H18+'29'!H18)</f>
        <v>0</v>
      </c>
      <c r="I18" s="13">
        <f>SUM('27'!I18+'28'!I18+'29'!I18)</f>
        <v>0</v>
      </c>
      <c r="J18" s="14">
        <f>SUM('27'!J18+'28'!J18+'29'!J18)</f>
        <v>0</v>
      </c>
      <c r="K18" s="13">
        <f>SUM('27'!K18+'28'!K18+'29'!K18)</f>
        <v>0</v>
      </c>
      <c r="L18" s="15">
        <f t="shared" si="0"/>
        <v>0</v>
      </c>
    </row>
    <row r="19" spans="1:12" ht="15.75" x14ac:dyDescent="0.25">
      <c r="A19" s="7">
        <v>11</v>
      </c>
      <c r="B19" s="8" t="s">
        <v>23</v>
      </c>
      <c r="C19" s="9">
        <v>26</v>
      </c>
      <c r="D19" s="10">
        <f>SUM('27'!D19+'28'!D19+'29'!D19)</f>
        <v>0</v>
      </c>
      <c r="E19" s="11">
        <f>SUM('27'!E19+'28'!E19+'29'!E19)</f>
        <v>0</v>
      </c>
      <c r="F19" s="12">
        <f>SUM('27'!F19+'28'!F19+'29'!F19)</f>
        <v>0</v>
      </c>
      <c r="G19" s="13">
        <f>SUM('27'!G19+'28'!G19+'29'!G19)</f>
        <v>0</v>
      </c>
      <c r="H19" s="14">
        <f>SUM('27'!H19+'28'!H19+'29'!H19)</f>
        <v>0</v>
      </c>
      <c r="I19" s="13">
        <f>SUM('27'!I19+'28'!I19+'29'!I19)</f>
        <v>0</v>
      </c>
      <c r="J19" s="14">
        <f>SUM('27'!J19+'28'!J19+'29'!J19)</f>
        <v>0</v>
      </c>
      <c r="K19" s="13">
        <f>SUM('27'!K19+'28'!K19+'29'!K19)</f>
        <v>0</v>
      </c>
      <c r="L19" s="15">
        <f t="shared" si="0"/>
        <v>0</v>
      </c>
    </row>
    <row r="20" spans="1:12" ht="15.75" x14ac:dyDescent="0.25">
      <c r="A20" s="7">
        <v>12</v>
      </c>
      <c r="B20" s="8" t="s">
        <v>24</v>
      </c>
      <c r="C20" s="9">
        <v>26</v>
      </c>
      <c r="D20" s="10">
        <f>SUM('27'!D20+'28'!D20+'29'!D20)</f>
        <v>3</v>
      </c>
      <c r="E20" s="11">
        <f>SUM('27'!E20+'28'!E20+'29'!E20)</f>
        <v>0</v>
      </c>
      <c r="F20" s="12">
        <f>SUM('27'!F20+'28'!F20+'29'!F20)</f>
        <v>1</v>
      </c>
      <c r="G20" s="13">
        <f>SUM('27'!G20+'28'!G20+'29'!G20)</f>
        <v>0</v>
      </c>
      <c r="H20" s="14">
        <f>SUM('27'!H20+'28'!H20+'29'!H20)</f>
        <v>1</v>
      </c>
      <c r="I20" s="13">
        <f>SUM('27'!I20+'28'!I20+'29'!I20)</f>
        <v>0</v>
      </c>
      <c r="J20" s="14">
        <f>SUM('27'!J20+'28'!J20+'29'!J20)</f>
        <v>0</v>
      </c>
      <c r="K20" s="13">
        <f>SUM('27'!K20+'28'!K20+'29'!K20)</f>
        <v>0</v>
      </c>
      <c r="L20" s="15">
        <f t="shared" si="0"/>
        <v>5</v>
      </c>
    </row>
    <row r="21" spans="1:12" ht="15.75" x14ac:dyDescent="0.25">
      <c r="A21" s="7">
        <v>13</v>
      </c>
      <c r="B21" s="8" t="s">
        <v>25</v>
      </c>
      <c r="C21" s="9">
        <v>26</v>
      </c>
      <c r="D21" s="10">
        <f>SUM('27'!D21+'28'!D21+'29'!D21)</f>
        <v>2</v>
      </c>
      <c r="E21" s="11">
        <f>SUM('27'!E21+'28'!E21+'29'!E21)</f>
        <v>0</v>
      </c>
      <c r="F21" s="12">
        <f>SUM('27'!F21+'28'!F21+'29'!F21)</f>
        <v>0</v>
      </c>
      <c r="G21" s="13">
        <f>SUM('27'!G21+'28'!G21+'29'!G21)</f>
        <v>0</v>
      </c>
      <c r="H21" s="14">
        <f>SUM('27'!H21+'28'!H21+'29'!H21)</f>
        <v>0</v>
      </c>
      <c r="I21" s="13">
        <f>SUM('27'!I21+'28'!I21+'29'!I21)</f>
        <v>0</v>
      </c>
      <c r="J21" s="14">
        <f>SUM('27'!J21+'28'!J21+'29'!J21)</f>
        <v>0</v>
      </c>
      <c r="K21" s="13">
        <f>SUM('27'!K21+'28'!K21+'29'!K21)</f>
        <v>0</v>
      </c>
      <c r="L21" s="15">
        <f t="shared" si="0"/>
        <v>2</v>
      </c>
    </row>
    <row r="22" spans="1:12" ht="15.75" x14ac:dyDescent="0.25">
      <c r="A22" s="7">
        <v>14</v>
      </c>
      <c r="B22" s="8" t="s">
        <v>26</v>
      </c>
      <c r="C22" s="9">
        <v>26</v>
      </c>
      <c r="D22" s="10">
        <f>SUM('27'!D22+'28'!D22+'29'!D22)</f>
        <v>3</v>
      </c>
      <c r="E22" s="11">
        <f>SUM('27'!E22+'28'!E22+'29'!E22)</f>
        <v>0</v>
      </c>
      <c r="F22" s="12">
        <f>SUM('27'!F22+'28'!F22+'29'!F22)</f>
        <v>0</v>
      </c>
      <c r="G22" s="13">
        <f>SUM('27'!G22+'28'!G22+'29'!G22)</f>
        <v>0</v>
      </c>
      <c r="H22" s="14">
        <f>SUM('27'!H22+'28'!H22+'29'!H22)</f>
        <v>0</v>
      </c>
      <c r="I22" s="13">
        <f>SUM('27'!I22+'28'!I22+'29'!I22)</f>
        <v>0</v>
      </c>
      <c r="J22" s="14">
        <f>SUM('27'!J22+'28'!J22+'29'!J22)</f>
        <v>0</v>
      </c>
      <c r="K22" s="13">
        <f>SUM('27'!K22+'28'!K22+'29'!K22)</f>
        <v>0</v>
      </c>
      <c r="L22" s="15">
        <f t="shared" si="0"/>
        <v>3</v>
      </c>
    </row>
    <row r="23" spans="1:12" ht="15.75" x14ac:dyDescent="0.25">
      <c r="A23" s="7">
        <v>15</v>
      </c>
      <c r="B23" s="8" t="s">
        <v>27</v>
      </c>
      <c r="C23" s="9">
        <v>26</v>
      </c>
      <c r="D23" s="10">
        <f>SUM('27'!D23+'28'!D23+'29'!D23)</f>
        <v>0</v>
      </c>
      <c r="E23" s="11">
        <f>SUM('27'!E23+'28'!E23+'29'!E23)</f>
        <v>0</v>
      </c>
      <c r="F23" s="12">
        <f>SUM('27'!F23+'28'!F23+'29'!F23)</f>
        <v>0</v>
      </c>
      <c r="G23" s="13">
        <f>SUM('27'!G23+'28'!G23+'29'!G23)</f>
        <v>0</v>
      </c>
      <c r="H23" s="14">
        <f>SUM('27'!H23+'28'!H23+'29'!H23)</f>
        <v>0</v>
      </c>
      <c r="I23" s="13">
        <f>SUM('27'!I23+'28'!I23+'29'!I23)</f>
        <v>0</v>
      </c>
      <c r="J23" s="14">
        <f>SUM('27'!J23+'28'!J23+'29'!J23)</f>
        <v>0</v>
      </c>
      <c r="K23" s="13">
        <f>SUM('27'!K23+'28'!K23+'29'!K23)</f>
        <v>0</v>
      </c>
      <c r="L23" s="15">
        <f t="shared" si="0"/>
        <v>0</v>
      </c>
    </row>
    <row r="24" spans="1:12" ht="15.75" x14ac:dyDescent="0.25">
      <c r="A24" s="7">
        <v>16</v>
      </c>
      <c r="B24" s="8" t="s">
        <v>28</v>
      </c>
      <c r="C24" s="9">
        <v>26</v>
      </c>
      <c r="D24" s="10">
        <f>SUM('27'!D24+'28'!D24+'29'!D24)</f>
        <v>0</v>
      </c>
      <c r="E24" s="11">
        <f>SUM('27'!E24+'28'!E24+'29'!E24)</f>
        <v>0</v>
      </c>
      <c r="F24" s="12">
        <f>SUM('27'!F24+'28'!F24+'29'!F24)</f>
        <v>1</v>
      </c>
      <c r="G24" s="13">
        <f>SUM('27'!G24+'28'!G24+'29'!G24)</f>
        <v>0</v>
      </c>
      <c r="H24" s="14">
        <f>SUM('27'!H24+'28'!H24+'29'!H24)</f>
        <v>0</v>
      </c>
      <c r="I24" s="13">
        <f>SUM('27'!I24+'28'!I24+'29'!I24)</f>
        <v>0</v>
      </c>
      <c r="J24" s="14">
        <f>SUM('27'!J24+'28'!J24+'29'!J24)</f>
        <v>0</v>
      </c>
      <c r="K24" s="13">
        <f>SUM('27'!K24+'28'!K24+'29'!K24)</f>
        <v>0</v>
      </c>
      <c r="L24" s="15">
        <f t="shared" si="0"/>
        <v>1</v>
      </c>
    </row>
    <row r="25" spans="1:12" ht="15.75" x14ac:dyDescent="0.25">
      <c r="A25" s="7">
        <v>17</v>
      </c>
      <c r="B25" s="8" t="s">
        <v>29</v>
      </c>
      <c r="C25" s="9">
        <v>26</v>
      </c>
      <c r="D25" s="10">
        <f>SUM('27'!D25+'28'!D25+'29'!D25)</f>
        <v>2</v>
      </c>
      <c r="E25" s="11">
        <f>SUM('27'!E25+'28'!E25+'29'!E25)</f>
        <v>0</v>
      </c>
      <c r="F25" s="12">
        <f>SUM('27'!F25+'28'!F25+'29'!F25)</f>
        <v>0</v>
      </c>
      <c r="G25" s="13">
        <f>SUM('27'!G25+'28'!G25+'29'!G25)</f>
        <v>0</v>
      </c>
      <c r="H25" s="14">
        <f>SUM('27'!H25+'28'!H25+'29'!H25)</f>
        <v>0</v>
      </c>
      <c r="I25" s="13">
        <f>SUM('27'!I25+'28'!I25+'29'!I25)</f>
        <v>0</v>
      </c>
      <c r="J25" s="14">
        <f>SUM('27'!J25+'28'!J25+'29'!J25)</f>
        <v>0</v>
      </c>
      <c r="K25" s="13">
        <f>SUM('27'!K25+'28'!K25+'29'!K25)</f>
        <v>0</v>
      </c>
      <c r="L25" s="15">
        <f t="shared" si="0"/>
        <v>2</v>
      </c>
    </row>
    <row r="26" spans="1:12" ht="15.75" x14ac:dyDescent="0.25">
      <c r="A26" s="7">
        <v>18</v>
      </c>
      <c r="B26" s="8" t="s">
        <v>30</v>
      </c>
      <c r="C26" s="9">
        <v>26</v>
      </c>
      <c r="D26" s="10">
        <f>SUM('27'!D26+'28'!D26+'29'!D26)</f>
        <v>0</v>
      </c>
      <c r="E26" s="11">
        <f>SUM('27'!E26+'28'!E26+'29'!E26)</f>
        <v>0</v>
      </c>
      <c r="F26" s="12">
        <f>SUM('27'!F26+'28'!F26+'29'!F26)</f>
        <v>0</v>
      </c>
      <c r="G26" s="13">
        <f>SUM('27'!G26+'28'!G26+'29'!G26)</f>
        <v>0</v>
      </c>
      <c r="H26" s="14">
        <f>SUM('27'!H26+'28'!H26+'29'!H26)</f>
        <v>0</v>
      </c>
      <c r="I26" s="13">
        <f>SUM('27'!I26+'28'!I26+'29'!I26)</f>
        <v>0</v>
      </c>
      <c r="J26" s="14">
        <f>SUM('27'!J26+'28'!J26+'29'!J26)</f>
        <v>0</v>
      </c>
      <c r="K26" s="13">
        <f>SUM('27'!K26+'28'!K26+'29'!K26)</f>
        <v>0</v>
      </c>
      <c r="L26" s="15">
        <f t="shared" si="0"/>
        <v>0</v>
      </c>
    </row>
    <row r="27" spans="1:12" ht="15.75" x14ac:dyDescent="0.25">
      <c r="A27" s="7">
        <v>19</v>
      </c>
      <c r="B27" s="8" t="s">
        <v>31</v>
      </c>
      <c r="C27" s="9">
        <v>26</v>
      </c>
      <c r="D27" s="10">
        <f>SUM('27'!D27+'28'!D27+'29'!D27)</f>
        <v>0</v>
      </c>
      <c r="E27" s="11">
        <f>SUM('27'!E27+'28'!E27+'29'!E27)</f>
        <v>0</v>
      </c>
      <c r="F27" s="12">
        <f>SUM('27'!F27+'28'!F27+'29'!F27)</f>
        <v>1</v>
      </c>
      <c r="G27" s="13">
        <f>SUM('27'!G27+'28'!G27+'29'!G27)</f>
        <v>0</v>
      </c>
      <c r="H27" s="14">
        <f>SUM('27'!H27+'28'!H27+'29'!H27)</f>
        <v>1</v>
      </c>
      <c r="I27" s="13">
        <f>SUM('27'!I27+'28'!I27+'29'!I27)</f>
        <v>0</v>
      </c>
      <c r="J27" s="14">
        <f>SUM('27'!J27+'28'!J27+'29'!J27)</f>
        <v>0</v>
      </c>
      <c r="K27" s="13">
        <f>SUM('27'!K27+'28'!K27+'29'!K27)</f>
        <v>0</v>
      </c>
      <c r="L27" s="15">
        <f t="shared" si="0"/>
        <v>2</v>
      </c>
    </row>
    <row r="28" spans="1:12" ht="15.75" x14ac:dyDescent="0.25">
      <c r="A28" s="7">
        <v>20</v>
      </c>
      <c r="B28" s="8" t="s">
        <v>32</v>
      </c>
      <c r="C28" s="9">
        <v>26</v>
      </c>
      <c r="D28" s="10">
        <f>SUM('27'!D28+'28'!D28+'29'!D28)</f>
        <v>0</v>
      </c>
      <c r="E28" s="11">
        <f>SUM('27'!E28+'28'!E28+'29'!E28)</f>
        <v>0</v>
      </c>
      <c r="F28" s="12">
        <f>SUM('27'!F28+'28'!F28+'29'!F28)</f>
        <v>0</v>
      </c>
      <c r="G28" s="13">
        <f>SUM('27'!G28+'28'!G28+'29'!G28)</f>
        <v>0</v>
      </c>
      <c r="H28" s="14">
        <f>SUM('27'!H28+'28'!H28+'29'!H28)</f>
        <v>0</v>
      </c>
      <c r="I28" s="13">
        <f>SUM('27'!I28+'28'!I28+'29'!I28)</f>
        <v>0</v>
      </c>
      <c r="J28" s="14">
        <f>SUM('27'!J28+'28'!J28+'29'!J28)</f>
        <v>0</v>
      </c>
      <c r="K28" s="13">
        <f>SUM('27'!K28+'28'!K28+'29'!K28)</f>
        <v>0</v>
      </c>
      <c r="L28" s="15">
        <f t="shared" si="0"/>
        <v>0</v>
      </c>
    </row>
    <row r="29" spans="1:12" ht="15.75" x14ac:dyDescent="0.25">
      <c r="A29" s="7">
        <v>21</v>
      </c>
      <c r="B29" s="8" t="s">
        <v>33</v>
      </c>
      <c r="C29" s="9">
        <v>26</v>
      </c>
      <c r="D29" s="10">
        <f>SUM('27'!D29+'28'!D29+'29'!D29)</f>
        <v>0</v>
      </c>
      <c r="E29" s="11">
        <f>SUM('27'!E29+'28'!E29+'29'!E29)</f>
        <v>0</v>
      </c>
      <c r="F29" s="12">
        <f>SUM('27'!F29+'28'!F29+'29'!F29)</f>
        <v>0</v>
      </c>
      <c r="G29" s="13">
        <f>SUM('27'!G29+'28'!G29+'29'!G29)</f>
        <v>0</v>
      </c>
      <c r="H29" s="14">
        <f>SUM('27'!H29+'28'!H29+'29'!H29)</f>
        <v>0</v>
      </c>
      <c r="I29" s="13">
        <f>SUM('27'!I29+'28'!I29+'29'!I29)</f>
        <v>0</v>
      </c>
      <c r="J29" s="14">
        <f>SUM('27'!J29+'28'!J29+'29'!J29)</f>
        <v>0</v>
      </c>
      <c r="K29" s="13">
        <f>SUM('27'!K29+'28'!K29+'29'!K29)</f>
        <v>0</v>
      </c>
      <c r="L29" s="15">
        <f t="shared" si="0"/>
        <v>0</v>
      </c>
    </row>
    <row r="30" spans="1:12" ht="15.75" x14ac:dyDescent="0.25">
      <c r="A30" s="7">
        <v>22</v>
      </c>
      <c r="B30" s="8" t="s">
        <v>34</v>
      </c>
      <c r="C30" s="9">
        <v>26</v>
      </c>
      <c r="D30" s="10">
        <f>SUM('27'!D30+'28'!D30+'29'!D30)</f>
        <v>0</v>
      </c>
      <c r="E30" s="11">
        <f>SUM('27'!E30+'28'!E30+'29'!E30)</f>
        <v>0</v>
      </c>
      <c r="F30" s="12">
        <f>SUM('27'!F30+'28'!F30+'29'!F30)</f>
        <v>0</v>
      </c>
      <c r="G30" s="13">
        <f>SUM('27'!G30+'28'!G30+'29'!G30)</f>
        <v>0</v>
      </c>
      <c r="H30" s="14">
        <f>SUM('27'!H30+'28'!H30+'29'!H30)</f>
        <v>0</v>
      </c>
      <c r="I30" s="13">
        <f>SUM('27'!I30+'28'!I30+'29'!I30)</f>
        <v>0</v>
      </c>
      <c r="J30" s="14">
        <f>SUM('27'!J30+'28'!J30+'29'!J30)</f>
        <v>0</v>
      </c>
      <c r="K30" s="13">
        <f>SUM('27'!K30+'28'!K30+'29'!K30)</f>
        <v>0</v>
      </c>
      <c r="L30" s="15">
        <f t="shared" si="0"/>
        <v>0</v>
      </c>
    </row>
    <row r="31" spans="1:12" ht="15.75" x14ac:dyDescent="0.25">
      <c r="A31" s="7">
        <v>23</v>
      </c>
      <c r="B31" s="8" t="s">
        <v>35</v>
      </c>
      <c r="C31" s="9">
        <v>26</v>
      </c>
      <c r="D31" s="10">
        <f>SUM('27'!D31+'28'!D31+'29'!D31)</f>
        <v>0</v>
      </c>
      <c r="E31" s="11">
        <f>SUM('27'!E31+'28'!E31+'29'!E31)</f>
        <v>0</v>
      </c>
      <c r="F31" s="12">
        <f>SUM('27'!F31+'28'!F31+'29'!F31)</f>
        <v>0</v>
      </c>
      <c r="G31" s="13">
        <f>SUM('27'!G31+'28'!G31+'29'!G31)</f>
        <v>0</v>
      </c>
      <c r="H31" s="14">
        <f>SUM('27'!H31+'28'!H31+'29'!H31)</f>
        <v>0</v>
      </c>
      <c r="I31" s="13">
        <f>SUM('27'!I31+'28'!I31+'29'!I31)</f>
        <v>0</v>
      </c>
      <c r="J31" s="14">
        <f>SUM('27'!J31+'28'!J31+'29'!J31)</f>
        <v>0</v>
      </c>
      <c r="K31" s="13">
        <f>SUM('27'!K31+'28'!K31+'29'!K31)</f>
        <v>0</v>
      </c>
      <c r="L31" s="15">
        <f t="shared" si="0"/>
        <v>0</v>
      </c>
    </row>
    <row r="32" spans="1:12" ht="15.75" x14ac:dyDescent="0.25">
      <c r="A32" s="7">
        <v>24</v>
      </c>
      <c r="B32" s="8" t="s">
        <v>36</v>
      </c>
      <c r="C32" s="9">
        <v>26</v>
      </c>
      <c r="D32" s="10">
        <f>SUM('27'!D32+'28'!D32+'29'!D32)</f>
        <v>0</v>
      </c>
      <c r="E32" s="11">
        <f>SUM('27'!E32+'28'!E32+'29'!E32)</f>
        <v>0</v>
      </c>
      <c r="F32" s="12">
        <f>SUM('27'!F32+'28'!F32+'29'!F32)</f>
        <v>0</v>
      </c>
      <c r="G32" s="13">
        <f>SUM('27'!G32+'28'!G32+'29'!G32)</f>
        <v>0</v>
      </c>
      <c r="H32" s="14">
        <f>SUM('27'!H32+'28'!H32+'29'!H32)</f>
        <v>0</v>
      </c>
      <c r="I32" s="13">
        <f>SUM('27'!I32+'28'!I32+'29'!I32)</f>
        <v>0</v>
      </c>
      <c r="J32" s="14">
        <f>SUM('27'!J32+'28'!J32+'29'!J32)</f>
        <v>0</v>
      </c>
      <c r="K32" s="13">
        <f>SUM('27'!K32+'28'!K32+'29'!K32)</f>
        <v>0</v>
      </c>
      <c r="L32" s="15">
        <f t="shared" si="0"/>
        <v>0</v>
      </c>
    </row>
    <row r="33" spans="1:12" ht="15.75" x14ac:dyDescent="0.25">
      <c r="A33" s="7">
        <v>25</v>
      </c>
      <c r="B33" s="18" t="s">
        <v>37</v>
      </c>
      <c r="C33" s="19">
        <v>26</v>
      </c>
      <c r="D33" s="10">
        <f>SUM('27'!D33+'28'!D33+'29'!D33)</f>
        <v>0</v>
      </c>
      <c r="E33" s="11">
        <f>SUM('27'!E33+'28'!E33+'29'!E33)</f>
        <v>0</v>
      </c>
      <c r="F33" s="12">
        <f>SUM('27'!F33+'28'!F33+'29'!F33)</f>
        <v>0</v>
      </c>
      <c r="G33" s="13">
        <f>SUM('27'!G33+'28'!G33+'29'!G33)</f>
        <v>0</v>
      </c>
      <c r="H33" s="14">
        <f>SUM('27'!H33+'28'!H33+'29'!H33)</f>
        <v>0</v>
      </c>
      <c r="I33" s="13">
        <f>SUM('27'!I33+'28'!I33+'29'!I33)</f>
        <v>0</v>
      </c>
      <c r="J33" s="14">
        <f>SUM('27'!J33+'28'!J33+'29'!J33)</f>
        <v>0</v>
      </c>
      <c r="K33" s="13">
        <f>SUM('27'!K33+'28'!K33+'29'!K33)</f>
        <v>0</v>
      </c>
      <c r="L33" s="15">
        <f t="shared" si="0"/>
        <v>0</v>
      </c>
    </row>
    <row r="34" spans="1:12" ht="15.75" x14ac:dyDescent="0.25">
      <c r="A34" s="7">
        <v>26</v>
      </c>
      <c r="B34" s="8" t="s">
        <v>38</v>
      </c>
      <c r="C34" s="22">
        <v>26</v>
      </c>
      <c r="D34" s="10">
        <f>SUM('27'!D34+'28'!D34+'29'!D34)</f>
        <v>0</v>
      </c>
      <c r="E34" s="11">
        <f>SUM('27'!E34+'28'!E34+'29'!E34)</f>
        <v>0</v>
      </c>
      <c r="F34" s="12">
        <f>SUM('27'!F34+'28'!F34+'29'!F34)</f>
        <v>0</v>
      </c>
      <c r="G34" s="13">
        <f>SUM('27'!G34+'28'!G34+'29'!G34)</f>
        <v>0</v>
      </c>
      <c r="H34" s="14">
        <f>SUM('27'!H34+'28'!H34+'29'!H34)</f>
        <v>0</v>
      </c>
      <c r="I34" s="13">
        <f>SUM('27'!I34+'28'!I34+'29'!I34)</f>
        <v>0</v>
      </c>
      <c r="J34" s="14">
        <f>SUM('27'!J34+'28'!J34+'29'!J34)</f>
        <v>0</v>
      </c>
      <c r="K34" s="13">
        <f>SUM('27'!K34+'28'!K34+'29'!K34)</f>
        <v>0</v>
      </c>
      <c r="L34" s="15">
        <f t="shared" si="0"/>
        <v>0</v>
      </c>
    </row>
    <row r="35" spans="1:12" ht="15.75" x14ac:dyDescent="0.25">
      <c r="A35" s="7">
        <v>27</v>
      </c>
      <c r="B35" s="18" t="s">
        <v>39</v>
      </c>
      <c r="C35" s="22">
        <v>26</v>
      </c>
      <c r="D35" s="10">
        <f>SUM('27'!D35+'28'!D35+'29'!D35)</f>
        <v>0</v>
      </c>
      <c r="E35" s="11">
        <f>SUM('27'!E35+'28'!E35+'29'!E35)</f>
        <v>0</v>
      </c>
      <c r="F35" s="12">
        <f>SUM('27'!F35+'28'!F35+'29'!F35)</f>
        <v>0</v>
      </c>
      <c r="G35" s="13">
        <f>SUM('27'!G35+'28'!G35+'29'!G35)</f>
        <v>0</v>
      </c>
      <c r="H35" s="14">
        <f>SUM('27'!H35+'28'!H35+'29'!H35)</f>
        <v>0</v>
      </c>
      <c r="I35" s="13">
        <f>SUM('27'!I35+'28'!I35+'29'!I35)</f>
        <v>0</v>
      </c>
      <c r="J35" s="14">
        <f>SUM('27'!J35+'28'!J35+'29'!J35)</f>
        <v>0</v>
      </c>
      <c r="K35" s="13">
        <f>SUM('27'!K35+'28'!K35+'29'!K35)</f>
        <v>0</v>
      </c>
      <c r="L35" s="15">
        <f t="shared" si="0"/>
        <v>0</v>
      </c>
    </row>
    <row r="36" spans="1:12" ht="15.75" x14ac:dyDescent="0.25">
      <c r="A36" s="7">
        <v>28</v>
      </c>
      <c r="B36" s="18" t="s">
        <v>40</v>
      </c>
      <c r="C36" s="22">
        <v>26</v>
      </c>
      <c r="D36" s="10">
        <f>SUM('27'!D36+'28'!D36+'29'!D36)</f>
        <v>0</v>
      </c>
      <c r="E36" s="11">
        <f>SUM('27'!E36+'28'!E36+'29'!E36)</f>
        <v>0</v>
      </c>
      <c r="F36" s="12">
        <f>SUM('27'!F36+'28'!F36+'29'!F36)</f>
        <v>0</v>
      </c>
      <c r="G36" s="13">
        <f>SUM('27'!G36+'28'!G36+'29'!G36)</f>
        <v>0</v>
      </c>
      <c r="H36" s="14">
        <f>SUM('27'!H36+'28'!H36+'29'!H36)</f>
        <v>0</v>
      </c>
      <c r="I36" s="13">
        <f>SUM('27'!I36+'28'!I36+'29'!I36)</f>
        <v>0</v>
      </c>
      <c r="J36" s="14">
        <f>SUM('27'!J36+'28'!J36+'29'!J36)</f>
        <v>0</v>
      </c>
      <c r="K36" s="13">
        <f>SUM('27'!K36+'28'!K36+'29'!K36)</f>
        <v>0</v>
      </c>
      <c r="L36" s="15">
        <f t="shared" si="0"/>
        <v>0</v>
      </c>
    </row>
    <row r="37" spans="1:12" ht="16.5" thickBot="1" x14ac:dyDescent="0.3">
      <c r="A37" s="7">
        <v>29</v>
      </c>
      <c r="B37" s="18" t="s">
        <v>41</v>
      </c>
      <c r="C37" s="25">
        <v>26</v>
      </c>
      <c r="D37" s="10">
        <f>SUM('27'!D37+'28'!D37+'29'!D37)</f>
        <v>0</v>
      </c>
      <c r="E37" s="11">
        <f>SUM('27'!E37+'28'!E37+'29'!E37)</f>
        <v>0</v>
      </c>
      <c r="F37" s="12">
        <f>SUM('27'!F37+'28'!F37+'29'!F37)</f>
        <v>0</v>
      </c>
      <c r="G37" s="13">
        <f>SUM('27'!G37+'28'!G37+'29'!G37)</f>
        <v>0</v>
      </c>
      <c r="H37" s="14">
        <f>SUM('27'!H37+'28'!H37+'29'!H37)</f>
        <v>0</v>
      </c>
      <c r="I37" s="13">
        <f>SUM('27'!I37+'28'!I37+'29'!I37)</f>
        <v>0</v>
      </c>
      <c r="J37" s="14">
        <f>SUM('27'!J37+'28'!J37+'29'!J37)</f>
        <v>0</v>
      </c>
      <c r="K37" s="13">
        <f>SUM('27'!K37+'28'!K37+'29'!K37)</f>
        <v>0</v>
      </c>
      <c r="L37" s="15">
        <f t="shared" si="0"/>
        <v>0</v>
      </c>
    </row>
    <row r="38" spans="1:12" ht="15.75" x14ac:dyDescent="0.25">
      <c r="A38" s="225" t="s">
        <v>42</v>
      </c>
      <c r="B38" s="226"/>
      <c r="C38" s="26">
        <v>26</v>
      </c>
      <c r="D38" s="27">
        <f t="shared" ref="D38:K38" si="1">SUM(D9:D37)</f>
        <v>17</v>
      </c>
      <c r="E38" s="28">
        <f t="shared" si="1"/>
        <v>0</v>
      </c>
      <c r="F38" s="29">
        <f t="shared" si="1"/>
        <v>4</v>
      </c>
      <c r="G38" s="30">
        <f t="shared" si="1"/>
        <v>0</v>
      </c>
      <c r="H38" s="29">
        <f t="shared" si="1"/>
        <v>3</v>
      </c>
      <c r="I38" s="30">
        <f t="shared" si="1"/>
        <v>0</v>
      </c>
      <c r="J38" s="29">
        <f t="shared" si="1"/>
        <v>0</v>
      </c>
      <c r="K38" s="30">
        <f t="shared" si="1"/>
        <v>0</v>
      </c>
      <c r="L38" s="31">
        <f>SUM(D38:K38)</f>
        <v>24</v>
      </c>
    </row>
    <row r="39" spans="1:12" ht="15" customHeight="1" x14ac:dyDescent="0.25">
      <c r="A39" s="227" t="s">
        <v>43</v>
      </c>
      <c r="B39" s="228"/>
      <c r="C39" s="32">
        <v>26</v>
      </c>
      <c r="D39" s="32">
        <f>SUM(D9:D33)</f>
        <v>17</v>
      </c>
      <c r="E39" s="33">
        <f>SUM(E9:E33)</f>
        <v>0</v>
      </c>
      <c r="F39" s="32">
        <f>F9+F10+F11+F12+F13+F14+F15+F16+F17+F18+F19+F20+F21+F22+F23+F24+F25+F26+F27+F28+F29+F30+F31+F32+F3+F33</f>
        <v>4</v>
      </c>
      <c r="G39" s="33">
        <f>G9+G10+G11+G12+G14+G13+G15+G16+G17+G18+G19+G20+G21+G22+G23+G24+G25+G26+G27+G28+G29+G30+G31+G32+G33</f>
        <v>0</v>
      </c>
      <c r="H39" s="32">
        <f>H9+H10+H11+H12+H13+H14++H15+H16+H17+H18+H19+H20+H21+H22+H23+H24+H25+H26+H27+H28+H29+H30+H31+H32+H33</f>
        <v>3</v>
      </c>
      <c r="I39" s="33">
        <f>I9+I10+I11+I12+I13+I14+I15+I16+I17+I18+I19+I20+I21+I22+I23+I24+I25+I26+I27+I28+I29+I30+I31+I32+I33</f>
        <v>0</v>
      </c>
      <c r="J39" s="32">
        <f>J9+J10+J11+J12+J13+J14++J15+J16+J17+J18+J19+J20+J21+J22+J23+J24+J25+J26+J27+J28+J29+J30+J31+J32+J33</f>
        <v>0</v>
      </c>
      <c r="K39" s="33">
        <f>K9+K10+K11+K12+K13+K14+K15+K16+K17+K18+K19+K20+K21+K22+K23+K24+K25+K26+K27+K28+K29+K30+K31+K32+K33</f>
        <v>0</v>
      </c>
      <c r="L39" s="34">
        <f>SUM(D39:K39)</f>
        <v>24</v>
      </c>
    </row>
    <row r="40" spans="1:12" ht="15.75" thickBot="1" x14ac:dyDescent="0.3"/>
    <row r="41" spans="1:12" ht="16.5" thickBot="1" x14ac:dyDescent="0.3">
      <c r="D41" s="35">
        <f>SUM(D9:D37)</f>
        <v>17</v>
      </c>
      <c r="E41" s="36"/>
      <c r="F41" s="35">
        <f>SUM(F9:F37)</f>
        <v>4</v>
      </c>
      <c r="G41" s="36"/>
      <c r="H41" s="35">
        <f>SUM(H9:H37)</f>
        <v>3</v>
      </c>
      <c r="I41" s="36"/>
      <c r="J41" s="35">
        <f>SUM(J9:J37)</f>
        <v>0</v>
      </c>
      <c r="K41" s="36"/>
      <c r="L41" s="37">
        <f>L9+L10+L11+L12+L13+L14+L15+L16+L17+L18+L19+L20+L21+L22+L23+L24+L25+L26+L27+L28+L29+L30+L31+L32+L33</f>
        <v>24</v>
      </c>
    </row>
    <row r="43" spans="1:12" x14ac:dyDescent="0.25">
      <c r="B43" s="2" t="s">
        <v>74</v>
      </c>
      <c r="C43" s="2"/>
      <c r="D43" s="2"/>
      <c r="E43" s="2"/>
    </row>
    <row r="44" spans="1:12" ht="15.75" thickBot="1" x14ac:dyDescent="0.3">
      <c r="A44" s="211" t="s">
        <v>45</v>
      </c>
      <c r="B44" s="211"/>
    </row>
    <row r="45" spans="1:12" ht="14.25" customHeight="1" x14ac:dyDescent="0.25">
      <c r="A45" s="212" t="s">
        <v>2</v>
      </c>
      <c r="B45" s="212" t="s">
        <v>3</v>
      </c>
      <c r="C45" s="212" t="s">
        <v>4</v>
      </c>
      <c r="D45" s="215" t="s">
        <v>5</v>
      </c>
      <c r="E45" s="216"/>
      <c r="F45" s="216"/>
      <c r="G45" s="216"/>
      <c r="H45" s="216"/>
      <c r="I45" s="216"/>
      <c r="J45" s="216"/>
      <c r="K45" s="217"/>
      <c r="L45" s="218" t="s">
        <v>6</v>
      </c>
    </row>
    <row r="46" spans="1:12" ht="21.75" customHeight="1" x14ac:dyDescent="0.25">
      <c r="A46" s="213"/>
      <c r="B46" s="213"/>
      <c r="C46" s="213"/>
      <c r="D46" s="221" t="s">
        <v>7</v>
      </c>
      <c r="E46" s="222"/>
      <c r="F46" s="222" t="s">
        <v>8</v>
      </c>
      <c r="G46" s="222"/>
      <c r="H46" s="222" t="s">
        <v>9</v>
      </c>
      <c r="I46" s="222"/>
      <c r="J46" s="222" t="s">
        <v>10</v>
      </c>
      <c r="K46" s="222"/>
      <c r="L46" s="219"/>
    </row>
    <row r="47" spans="1:12" ht="13.5" customHeight="1" thickBot="1" x14ac:dyDescent="0.3">
      <c r="A47" s="213"/>
      <c r="B47" s="213"/>
      <c r="C47" s="213"/>
      <c r="D47" s="223">
        <v>1</v>
      </c>
      <c r="E47" s="224"/>
      <c r="F47" s="224">
        <v>2</v>
      </c>
      <c r="G47" s="224"/>
      <c r="H47" s="224">
        <v>3</v>
      </c>
      <c r="I47" s="224"/>
      <c r="J47" s="224">
        <v>4</v>
      </c>
      <c r="K47" s="224"/>
      <c r="L47" s="220"/>
    </row>
    <row r="48" spans="1:12" ht="15.75" thickBot="1" x14ac:dyDescent="0.3">
      <c r="A48" s="214"/>
      <c r="B48" s="214"/>
      <c r="C48" s="214"/>
      <c r="D48" s="4" t="s">
        <v>11</v>
      </c>
      <c r="E48" s="5" t="s">
        <v>12</v>
      </c>
      <c r="F48" s="5" t="s">
        <v>11</v>
      </c>
      <c r="G48" s="5" t="s">
        <v>12</v>
      </c>
      <c r="H48" s="5" t="s">
        <v>11</v>
      </c>
      <c r="I48" s="5" t="s">
        <v>12</v>
      </c>
      <c r="J48" s="5" t="s">
        <v>11</v>
      </c>
      <c r="K48" s="5" t="s">
        <v>12</v>
      </c>
      <c r="L48" s="6"/>
    </row>
    <row r="49" spans="1:13" ht="15.75" x14ac:dyDescent="0.25">
      <c r="A49" s="7">
        <v>1</v>
      </c>
      <c r="B49" s="8" t="s">
        <v>13</v>
      </c>
      <c r="C49" s="9">
        <v>26</v>
      </c>
      <c r="D49" s="38">
        <f>'27'!D49+'28'!D49+'29'!D49</f>
        <v>0</v>
      </c>
      <c r="E49" s="38">
        <f>'27'!E49+'28'!E49+'29'!E49</f>
        <v>0</v>
      </c>
      <c r="F49" s="38">
        <f>'27'!F49+'28'!F49+'29'!F49</f>
        <v>0</v>
      </c>
      <c r="G49" s="38">
        <f>'27'!G49+'28'!G49+'29'!G49</f>
        <v>0</v>
      </c>
      <c r="H49" s="38">
        <f>'27'!H49+'28'!H49+'29'!H49</f>
        <v>0</v>
      </c>
      <c r="I49" s="38">
        <f>'27'!I49+'28'!I49+'29'!I49</f>
        <v>0</v>
      </c>
      <c r="J49" s="38">
        <f>'27'!J49+'28'!J49+'29'!J49</f>
        <v>0</v>
      </c>
      <c r="K49" s="38">
        <f>'27'!K49+'28'!K49+'29'!K49</f>
        <v>0</v>
      </c>
      <c r="L49" s="100">
        <f>SUM(D49:K49)</f>
        <v>0</v>
      </c>
    </row>
    <row r="50" spans="1:13" ht="15.75" x14ac:dyDescent="0.25">
      <c r="A50" s="7">
        <v>2</v>
      </c>
      <c r="B50" s="8" t="s">
        <v>14</v>
      </c>
      <c r="C50" s="9">
        <v>26</v>
      </c>
      <c r="D50" s="38">
        <f>'27'!D50+'28'!D50+'29'!D50</f>
        <v>0</v>
      </c>
      <c r="E50" s="38">
        <f>'27'!E50+'28'!E50+'29'!E50</f>
        <v>0</v>
      </c>
      <c r="F50" s="38">
        <f>'27'!F50+'28'!F50+'29'!F50</f>
        <v>0</v>
      </c>
      <c r="G50" s="38">
        <f>'27'!G50+'28'!G50+'29'!G50</f>
        <v>0</v>
      </c>
      <c r="H50" s="38">
        <f>'27'!H50+'28'!H50+'29'!H50</f>
        <v>0</v>
      </c>
      <c r="I50" s="38">
        <f>'27'!I50+'28'!I50+'29'!I50</f>
        <v>0</v>
      </c>
      <c r="J50" s="38">
        <f>'27'!J50+'28'!J50+'29'!J50</f>
        <v>0</v>
      </c>
      <c r="K50" s="38">
        <f>'27'!K50+'28'!K50+'29'!K50</f>
        <v>0</v>
      </c>
      <c r="L50" s="100">
        <f t="shared" ref="L50:L77" si="2">SUM(D50:K50)</f>
        <v>0</v>
      </c>
    </row>
    <row r="51" spans="1:13" ht="15.75" x14ac:dyDescent="0.25">
      <c r="A51" s="7">
        <v>3</v>
      </c>
      <c r="B51" s="8" t="s">
        <v>15</v>
      </c>
      <c r="C51" s="9">
        <v>26</v>
      </c>
      <c r="D51" s="38">
        <f>'27'!D51+'28'!D51+'29'!D51</f>
        <v>3</v>
      </c>
      <c r="E51" s="38">
        <f>'27'!E51+'28'!E51+'29'!E51</f>
        <v>0</v>
      </c>
      <c r="F51" s="38">
        <f>'27'!F51+'28'!F51+'29'!F51</f>
        <v>0</v>
      </c>
      <c r="G51" s="38">
        <f>'27'!G51+'28'!G51+'29'!G51</f>
        <v>0</v>
      </c>
      <c r="H51" s="38">
        <f>'27'!H51+'28'!H51+'29'!H51</f>
        <v>3</v>
      </c>
      <c r="I51" s="38">
        <f>'27'!I51+'28'!I51+'29'!I51</f>
        <v>0</v>
      </c>
      <c r="J51" s="38">
        <f>'27'!J51+'28'!J51+'29'!J51</f>
        <v>0</v>
      </c>
      <c r="K51" s="38">
        <f>'27'!K51+'28'!K51+'29'!K51</f>
        <v>0</v>
      </c>
      <c r="L51" s="100">
        <f t="shared" si="2"/>
        <v>6</v>
      </c>
    </row>
    <row r="52" spans="1:13" ht="15.75" x14ac:dyDescent="0.25">
      <c r="A52" s="7">
        <v>4</v>
      </c>
      <c r="B52" s="17" t="s">
        <v>16</v>
      </c>
      <c r="C52" s="9">
        <v>26</v>
      </c>
      <c r="D52" s="38">
        <f>'27'!D52+'28'!D52+'29'!D52</f>
        <v>0</v>
      </c>
      <c r="E52" s="38">
        <f>'27'!E52+'28'!E52+'29'!E52</f>
        <v>0</v>
      </c>
      <c r="F52" s="38">
        <f>'27'!F52+'28'!F52+'29'!F52</f>
        <v>0</v>
      </c>
      <c r="G52" s="38">
        <f>'27'!G52+'28'!G52+'29'!G52</f>
        <v>0</v>
      </c>
      <c r="H52" s="38">
        <f>'27'!H52+'28'!H52+'29'!H52</f>
        <v>0</v>
      </c>
      <c r="I52" s="38">
        <f>'27'!I52+'28'!I52+'29'!I52</f>
        <v>0</v>
      </c>
      <c r="J52" s="38">
        <f>'27'!J52+'28'!J52+'29'!J52</f>
        <v>0</v>
      </c>
      <c r="K52" s="38">
        <f>'27'!K52+'28'!K52+'29'!K52</f>
        <v>0</v>
      </c>
      <c r="L52" s="100">
        <f t="shared" si="2"/>
        <v>0</v>
      </c>
    </row>
    <row r="53" spans="1:13" ht="15.75" x14ac:dyDescent="0.25">
      <c r="A53" s="7">
        <v>5</v>
      </c>
      <c r="B53" s="8" t="s">
        <v>17</v>
      </c>
      <c r="C53" s="9">
        <v>26</v>
      </c>
      <c r="D53" s="38">
        <f>'27'!D53+'28'!D53+'29'!D53</f>
        <v>0</v>
      </c>
      <c r="E53" s="38">
        <f>'27'!E53+'28'!E53+'29'!E53</f>
        <v>0</v>
      </c>
      <c r="F53" s="38">
        <f>'27'!F53+'28'!F53+'29'!F53</f>
        <v>0</v>
      </c>
      <c r="G53" s="38">
        <f>'27'!G53+'28'!G53+'29'!G53</f>
        <v>0</v>
      </c>
      <c r="H53" s="38">
        <f>'27'!H53+'28'!H53+'29'!H53</f>
        <v>0</v>
      </c>
      <c r="I53" s="38">
        <f>'27'!I53+'28'!I53+'29'!I53</f>
        <v>0</v>
      </c>
      <c r="J53" s="38">
        <f>'27'!J53+'28'!J53+'29'!J53</f>
        <v>0</v>
      </c>
      <c r="K53" s="38">
        <f>'27'!K53+'28'!K53+'29'!K53</f>
        <v>0</v>
      </c>
      <c r="L53" s="100">
        <f t="shared" si="2"/>
        <v>0</v>
      </c>
    </row>
    <row r="54" spans="1:13" ht="15.75" x14ac:dyDescent="0.25">
      <c r="A54" s="7">
        <v>6</v>
      </c>
      <c r="B54" s="8" t="s">
        <v>18</v>
      </c>
      <c r="C54" s="9">
        <v>26</v>
      </c>
      <c r="D54" s="38">
        <f>'27'!D54+'28'!D54+'29'!D54</f>
        <v>1</v>
      </c>
      <c r="E54" s="38">
        <f>'27'!E54+'28'!E54+'29'!E54</f>
        <v>0</v>
      </c>
      <c r="F54" s="38">
        <f>'27'!F54+'28'!F54+'29'!F54</f>
        <v>1</v>
      </c>
      <c r="G54" s="38">
        <f>'27'!G54+'28'!G54+'29'!G54</f>
        <v>0</v>
      </c>
      <c r="H54" s="38">
        <f>'27'!H54+'28'!H54+'29'!H54</f>
        <v>1</v>
      </c>
      <c r="I54" s="38">
        <f>'27'!I54+'28'!I54+'29'!I54</f>
        <v>0</v>
      </c>
      <c r="J54" s="38">
        <f>'27'!J54+'28'!J54+'29'!J54</f>
        <v>0</v>
      </c>
      <c r="K54" s="38">
        <f>'27'!K54+'28'!K54+'29'!K54</f>
        <v>0</v>
      </c>
      <c r="L54" s="100">
        <f t="shared" si="2"/>
        <v>3</v>
      </c>
      <c r="M54" s="3"/>
    </row>
    <row r="55" spans="1:13" ht="15.75" x14ac:dyDescent="0.25">
      <c r="A55" s="7">
        <v>7</v>
      </c>
      <c r="B55" s="8" t="s">
        <v>19</v>
      </c>
      <c r="C55" s="9">
        <v>26</v>
      </c>
      <c r="D55" s="38">
        <f>'27'!D55+'28'!D55+'29'!D55</f>
        <v>3</v>
      </c>
      <c r="E55" s="38">
        <f>'27'!E55+'28'!E55+'29'!E55</f>
        <v>0</v>
      </c>
      <c r="F55" s="38">
        <f>'27'!F55+'28'!F55+'29'!F55</f>
        <v>0</v>
      </c>
      <c r="G55" s="38">
        <f>'27'!G55+'28'!G55+'29'!G55</f>
        <v>0</v>
      </c>
      <c r="H55" s="38">
        <f>'27'!H55+'28'!H55+'29'!H55</f>
        <v>0</v>
      </c>
      <c r="I55" s="38">
        <f>'27'!I55+'28'!I55+'29'!I55</f>
        <v>0</v>
      </c>
      <c r="J55" s="38">
        <f>'27'!J55+'28'!J55+'29'!J55</f>
        <v>0</v>
      </c>
      <c r="K55" s="38">
        <f>'27'!K55+'28'!K55+'29'!K55</f>
        <v>0</v>
      </c>
      <c r="L55" s="100">
        <f t="shared" si="2"/>
        <v>3</v>
      </c>
    </row>
    <row r="56" spans="1:13" ht="15.75" x14ac:dyDescent="0.25">
      <c r="A56" s="7">
        <v>8</v>
      </c>
      <c r="B56" s="8" t="s">
        <v>20</v>
      </c>
      <c r="C56" s="9">
        <v>26</v>
      </c>
      <c r="D56" s="38">
        <f>'27'!D56+'28'!D56+'29'!D56</f>
        <v>0</v>
      </c>
      <c r="E56" s="38">
        <f>'27'!E56+'28'!E56+'29'!E56</f>
        <v>0</v>
      </c>
      <c r="F56" s="38">
        <f>'27'!F56+'28'!F56+'29'!F56</f>
        <v>0</v>
      </c>
      <c r="G56" s="38">
        <f>'27'!G56+'28'!G56+'29'!G56</f>
        <v>0</v>
      </c>
      <c r="H56" s="38">
        <f>'27'!H56+'28'!H56+'29'!H56</f>
        <v>0</v>
      </c>
      <c r="I56" s="38">
        <f>'27'!I56+'28'!I56+'29'!I56</f>
        <v>0</v>
      </c>
      <c r="J56" s="38">
        <f>'27'!J56+'28'!J56+'29'!J56</f>
        <v>0</v>
      </c>
      <c r="K56" s="38">
        <f>'27'!K56+'28'!K56+'29'!K56</f>
        <v>0</v>
      </c>
      <c r="L56" s="100">
        <f t="shared" si="2"/>
        <v>0</v>
      </c>
    </row>
    <row r="57" spans="1:13" ht="15.75" x14ac:dyDescent="0.25">
      <c r="A57" s="7">
        <v>9</v>
      </c>
      <c r="B57" s="8" t="s">
        <v>21</v>
      </c>
      <c r="C57" s="9">
        <v>26</v>
      </c>
      <c r="D57" s="38">
        <f>'27'!D57+'28'!D57+'29'!D57</f>
        <v>1</v>
      </c>
      <c r="E57" s="38">
        <f>'27'!E57+'28'!E57+'29'!E57</f>
        <v>0</v>
      </c>
      <c r="F57" s="38">
        <f>'27'!F57+'28'!F57+'29'!F57</f>
        <v>0</v>
      </c>
      <c r="G57" s="38">
        <f>'27'!G57+'28'!G57+'29'!G57</f>
        <v>0</v>
      </c>
      <c r="H57" s="38">
        <f>'27'!H57+'28'!H57+'29'!H57</f>
        <v>0</v>
      </c>
      <c r="I57" s="38">
        <f>'27'!I57+'28'!I57+'29'!I57</f>
        <v>0</v>
      </c>
      <c r="J57" s="38">
        <f>'27'!J57+'28'!J57+'29'!J57</f>
        <v>0</v>
      </c>
      <c r="K57" s="38">
        <f>'27'!K57+'28'!K57+'29'!K57</f>
        <v>0</v>
      </c>
      <c r="L57" s="100">
        <f t="shared" si="2"/>
        <v>1</v>
      </c>
    </row>
    <row r="58" spans="1:13" ht="15.75" x14ac:dyDescent="0.25">
      <c r="A58" s="7">
        <v>10</v>
      </c>
      <c r="B58" s="8" t="s">
        <v>22</v>
      </c>
      <c r="C58" s="9">
        <v>26</v>
      </c>
      <c r="D58" s="38">
        <f>'27'!D58+'28'!D58+'29'!D58</f>
        <v>1</v>
      </c>
      <c r="E58" s="38">
        <f>'27'!E58+'28'!E58+'29'!E58</f>
        <v>0</v>
      </c>
      <c r="F58" s="38">
        <f>'27'!F58+'28'!F58+'29'!F58</f>
        <v>0</v>
      </c>
      <c r="G58" s="38">
        <f>'27'!G58+'28'!G58+'29'!G58</f>
        <v>0</v>
      </c>
      <c r="H58" s="38">
        <f>'27'!H58+'28'!H58+'29'!H58</f>
        <v>0</v>
      </c>
      <c r="I58" s="38">
        <f>'27'!I58+'28'!I58+'29'!I58</f>
        <v>0</v>
      </c>
      <c r="J58" s="38">
        <f>'27'!J58+'28'!J58+'29'!J58</f>
        <v>0</v>
      </c>
      <c r="K58" s="38">
        <f>'27'!K58+'28'!K58+'29'!K58</f>
        <v>0</v>
      </c>
      <c r="L58" s="100">
        <f t="shared" si="2"/>
        <v>1</v>
      </c>
    </row>
    <row r="59" spans="1:13" ht="15.75" x14ac:dyDescent="0.25">
      <c r="A59" s="7">
        <v>11</v>
      </c>
      <c r="B59" s="8" t="s">
        <v>23</v>
      </c>
      <c r="C59" s="9">
        <v>26</v>
      </c>
      <c r="D59" s="38">
        <f>'27'!D59+'28'!D59+'29'!D59</f>
        <v>0</v>
      </c>
      <c r="E59" s="38">
        <f>'27'!E59+'28'!E59+'29'!E59</f>
        <v>0</v>
      </c>
      <c r="F59" s="38">
        <f>'27'!F59+'28'!F59+'29'!F59</f>
        <v>0</v>
      </c>
      <c r="G59" s="38">
        <f>'27'!G59+'28'!G59+'29'!G59</f>
        <v>0</v>
      </c>
      <c r="H59" s="38">
        <f>'27'!H59+'28'!H59+'29'!H59</f>
        <v>0</v>
      </c>
      <c r="I59" s="38">
        <f>'27'!I59+'28'!I59+'29'!I59</f>
        <v>0</v>
      </c>
      <c r="J59" s="38">
        <f>'27'!J59+'28'!J59+'29'!J59</f>
        <v>0</v>
      </c>
      <c r="K59" s="38">
        <f>'27'!K59+'28'!K59+'29'!K59</f>
        <v>0</v>
      </c>
      <c r="L59" s="100">
        <f t="shared" si="2"/>
        <v>0</v>
      </c>
    </row>
    <row r="60" spans="1:13" ht="15.75" x14ac:dyDescent="0.25">
      <c r="A60" s="7">
        <v>12</v>
      </c>
      <c r="B60" s="8" t="s">
        <v>24</v>
      </c>
      <c r="C60" s="9">
        <v>26</v>
      </c>
      <c r="D60" s="38">
        <f>'27'!D60+'28'!D60+'29'!D60</f>
        <v>3</v>
      </c>
      <c r="E60" s="38">
        <f>'27'!E60+'28'!E60+'29'!E60</f>
        <v>0</v>
      </c>
      <c r="F60" s="38">
        <f>'27'!F60+'28'!F60+'29'!F60</f>
        <v>3</v>
      </c>
      <c r="G60" s="38">
        <f>'27'!G60+'28'!G60+'29'!G60</f>
        <v>0</v>
      </c>
      <c r="H60" s="38">
        <f>'27'!H60+'28'!H60+'29'!H60</f>
        <v>2</v>
      </c>
      <c r="I60" s="38">
        <f>'27'!I60+'28'!I60+'29'!I60</f>
        <v>0</v>
      </c>
      <c r="J60" s="38">
        <f>'27'!J60+'28'!J60+'29'!J60</f>
        <v>0</v>
      </c>
      <c r="K60" s="38">
        <f>'27'!K60+'28'!K60+'29'!K60</f>
        <v>0</v>
      </c>
      <c r="L60" s="100">
        <f t="shared" si="2"/>
        <v>8</v>
      </c>
    </row>
    <row r="61" spans="1:13" ht="15.75" x14ac:dyDescent="0.25">
      <c r="A61" s="7">
        <v>13</v>
      </c>
      <c r="B61" s="8" t="s">
        <v>25</v>
      </c>
      <c r="C61" s="9">
        <v>26</v>
      </c>
      <c r="D61" s="38">
        <f>'27'!D61+'28'!D61+'29'!D61</f>
        <v>2</v>
      </c>
      <c r="E61" s="38">
        <f>'27'!E61+'28'!E61+'29'!E61</f>
        <v>0</v>
      </c>
      <c r="F61" s="38">
        <f>'27'!F61+'28'!F61+'29'!F61</f>
        <v>0</v>
      </c>
      <c r="G61" s="38">
        <f>'27'!G61+'28'!G61+'29'!G61</f>
        <v>0</v>
      </c>
      <c r="H61" s="38">
        <f>'27'!H61+'28'!H61+'29'!H61</f>
        <v>0</v>
      </c>
      <c r="I61" s="38">
        <f>'27'!I61+'28'!I61+'29'!I61</f>
        <v>0</v>
      </c>
      <c r="J61" s="38">
        <f>'27'!J61+'28'!J61+'29'!J61</f>
        <v>0</v>
      </c>
      <c r="K61" s="38">
        <f>'27'!K61+'28'!K61+'29'!K61</f>
        <v>0</v>
      </c>
      <c r="L61" s="100">
        <f t="shared" si="2"/>
        <v>2</v>
      </c>
    </row>
    <row r="62" spans="1:13" ht="15.75" x14ac:dyDescent="0.25">
      <c r="A62" s="7">
        <v>14</v>
      </c>
      <c r="B62" s="8" t="s">
        <v>26</v>
      </c>
      <c r="C62" s="9">
        <v>26</v>
      </c>
      <c r="D62" s="38">
        <f>'27'!D62+'28'!D62+'29'!D62</f>
        <v>1</v>
      </c>
      <c r="E62" s="38">
        <f>'27'!E62+'28'!E62+'29'!E62</f>
        <v>0</v>
      </c>
      <c r="F62" s="38">
        <f>'27'!F62+'28'!F62+'29'!F62</f>
        <v>0</v>
      </c>
      <c r="G62" s="38">
        <f>'27'!G62+'28'!G62+'29'!G62</f>
        <v>0</v>
      </c>
      <c r="H62" s="38">
        <f>'27'!H62+'28'!H62+'29'!H62</f>
        <v>0</v>
      </c>
      <c r="I62" s="38">
        <f>'27'!I62+'28'!I62+'29'!I62</f>
        <v>0</v>
      </c>
      <c r="J62" s="38">
        <f>'27'!J62+'28'!J62+'29'!J62</f>
        <v>0</v>
      </c>
      <c r="K62" s="38">
        <f>'27'!K62+'28'!K62+'29'!K62</f>
        <v>0</v>
      </c>
      <c r="L62" s="100">
        <f t="shared" si="2"/>
        <v>1</v>
      </c>
    </row>
    <row r="63" spans="1:13" ht="15.75" x14ac:dyDescent="0.25">
      <c r="A63" s="7">
        <v>15</v>
      </c>
      <c r="B63" s="8" t="s">
        <v>27</v>
      </c>
      <c r="C63" s="9">
        <v>26</v>
      </c>
      <c r="D63" s="38">
        <f>'27'!D63+'28'!D63+'29'!D63</f>
        <v>0</v>
      </c>
      <c r="E63" s="38">
        <f>'27'!E63+'28'!E63+'29'!E63</f>
        <v>0</v>
      </c>
      <c r="F63" s="38">
        <f>'27'!F63+'28'!F63+'29'!F63</f>
        <v>0</v>
      </c>
      <c r="G63" s="38">
        <f>'27'!G63+'28'!G63+'29'!G63</f>
        <v>0</v>
      </c>
      <c r="H63" s="38">
        <f>'27'!H63+'28'!H63+'29'!H63</f>
        <v>0</v>
      </c>
      <c r="I63" s="38">
        <f>'27'!I63+'28'!I63+'29'!I63</f>
        <v>0</v>
      </c>
      <c r="J63" s="38">
        <f>'27'!J63+'28'!J63+'29'!J63</f>
        <v>0</v>
      </c>
      <c r="K63" s="38">
        <f>'27'!K63+'28'!K63+'29'!K63</f>
        <v>0</v>
      </c>
      <c r="L63" s="100">
        <f t="shared" si="2"/>
        <v>0</v>
      </c>
    </row>
    <row r="64" spans="1:13" ht="15.75" x14ac:dyDescent="0.25">
      <c r="A64" s="7">
        <v>16</v>
      </c>
      <c r="B64" s="8" t="s">
        <v>28</v>
      </c>
      <c r="C64" s="9">
        <v>26</v>
      </c>
      <c r="D64" s="38">
        <f>'27'!D64+'28'!D64+'29'!D64</f>
        <v>1</v>
      </c>
      <c r="E64" s="38">
        <f>'27'!E64+'28'!E64+'29'!E64</f>
        <v>0</v>
      </c>
      <c r="F64" s="38">
        <f>'27'!F64+'28'!F64+'29'!F64</f>
        <v>1</v>
      </c>
      <c r="G64" s="38">
        <f>'27'!G64+'28'!G64+'29'!G64</f>
        <v>0</v>
      </c>
      <c r="H64" s="38">
        <f>'27'!H64+'28'!H64+'29'!H64</f>
        <v>0</v>
      </c>
      <c r="I64" s="38">
        <f>'27'!I64+'28'!I64+'29'!I64</f>
        <v>0</v>
      </c>
      <c r="J64" s="38">
        <f>'27'!J64+'28'!J64+'29'!J64</f>
        <v>0</v>
      </c>
      <c r="K64" s="38">
        <f>'27'!K64+'28'!K64+'29'!K64</f>
        <v>0</v>
      </c>
      <c r="L64" s="100">
        <f t="shared" si="2"/>
        <v>2</v>
      </c>
    </row>
    <row r="65" spans="1:12" ht="15.75" x14ac:dyDescent="0.25">
      <c r="A65" s="7">
        <v>17</v>
      </c>
      <c r="B65" s="8" t="s">
        <v>29</v>
      </c>
      <c r="C65" s="9">
        <v>26</v>
      </c>
      <c r="D65" s="38">
        <f>'27'!D65+'28'!D65+'29'!D65</f>
        <v>1</v>
      </c>
      <c r="E65" s="38">
        <f>'27'!E65+'28'!E65+'29'!E65</f>
        <v>0</v>
      </c>
      <c r="F65" s="38">
        <f>'27'!F65+'28'!F65+'29'!F65</f>
        <v>1</v>
      </c>
      <c r="G65" s="38">
        <f>'27'!G65+'28'!G65+'29'!G65</f>
        <v>0</v>
      </c>
      <c r="H65" s="38">
        <f>'27'!H65+'28'!H65+'29'!H65</f>
        <v>0</v>
      </c>
      <c r="I65" s="38">
        <f>'27'!I65+'28'!I65+'29'!I65</f>
        <v>0</v>
      </c>
      <c r="J65" s="38">
        <f>'27'!J65+'28'!J65+'29'!J65</f>
        <v>0</v>
      </c>
      <c r="K65" s="38">
        <f>'27'!K65+'28'!K65+'29'!K65</f>
        <v>0</v>
      </c>
      <c r="L65" s="100">
        <f t="shared" si="2"/>
        <v>2</v>
      </c>
    </row>
    <row r="66" spans="1:12" ht="15.75" x14ac:dyDescent="0.25">
      <c r="A66" s="7">
        <v>18</v>
      </c>
      <c r="B66" s="8" t="s">
        <v>30</v>
      </c>
      <c r="C66" s="9">
        <v>26</v>
      </c>
      <c r="D66" s="38">
        <f>'27'!D66+'28'!D66+'29'!D66</f>
        <v>0</v>
      </c>
      <c r="E66" s="38">
        <f>'27'!E66+'28'!E66+'29'!E66</f>
        <v>0</v>
      </c>
      <c r="F66" s="38">
        <f>'27'!F66+'28'!F66+'29'!F66</f>
        <v>0</v>
      </c>
      <c r="G66" s="38">
        <f>'27'!G66+'28'!G66+'29'!G66</f>
        <v>0</v>
      </c>
      <c r="H66" s="38">
        <f>'27'!H66+'28'!H66+'29'!H66</f>
        <v>0</v>
      </c>
      <c r="I66" s="38">
        <f>'27'!I66+'28'!I66+'29'!I66</f>
        <v>0</v>
      </c>
      <c r="J66" s="38">
        <f>'27'!J66+'28'!J66+'29'!J66</f>
        <v>0</v>
      </c>
      <c r="K66" s="38">
        <f>'27'!K66+'28'!K66+'29'!K66</f>
        <v>0</v>
      </c>
      <c r="L66" s="100">
        <f t="shared" si="2"/>
        <v>0</v>
      </c>
    </row>
    <row r="67" spans="1:12" ht="15.75" x14ac:dyDescent="0.25">
      <c r="A67" s="7">
        <v>19</v>
      </c>
      <c r="B67" s="8" t="s">
        <v>31</v>
      </c>
      <c r="C67" s="9">
        <v>26</v>
      </c>
      <c r="D67" s="38">
        <f>'27'!D67+'28'!D67+'29'!D67</f>
        <v>0</v>
      </c>
      <c r="E67" s="38">
        <f>'27'!E67+'28'!E67+'29'!E67</f>
        <v>0</v>
      </c>
      <c r="F67" s="38">
        <f>'27'!F67+'28'!F67+'29'!F67</f>
        <v>0</v>
      </c>
      <c r="G67" s="38">
        <f>'27'!G67+'28'!G67+'29'!G67</f>
        <v>0</v>
      </c>
      <c r="H67" s="38">
        <f>'27'!H67+'28'!H67+'29'!H67</f>
        <v>0</v>
      </c>
      <c r="I67" s="38">
        <f>'27'!I67+'28'!I67+'29'!I67</f>
        <v>0</v>
      </c>
      <c r="J67" s="38">
        <f>'27'!J67+'28'!J67+'29'!J67</f>
        <v>0</v>
      </c>
      <c r="K67" s="38">
        <f>'27'!K67+'28'!K67+'29'!K67</f>
        <v>0</v>
      </c>
      <c r="L67" s="100">
        <f t="shared" si="2"/>
        <v>0</v>
      </c>
    </row>
    <row r="68" spans="1:12" ht="15.75" x14ac:dyDescent="0.25">
      <c r="A68" s="7">
        <v>20</v>
      </c>
      <c r="B68" s="8" t="s">
        <v>32</v>
      </c>
      <c r="C68" s="9">
        <v>26</v>
      </c>
      <c r="D68" s="38">
        <f>'27'!D68+'28'!D68+'29'!D68</f>
        <v>0</v>
      </c>
      <c r="E68" s="38">
        <f>'27'!E68+'28'!E68+'29'!E68</f>
        <v>0</v>
      </c>
      <c r="F68" s="38">
        <f>'27'!F68+'28'!F68+'29'!F68</f>
        <v>0</v>
      </c>
      <c r="G68" s="38">
        <f>'27'!G68+'28'!G68+'29'!G68</f>
        <v>0</v>
      </c>
      <c r="H68" s="38">
        <f>'27'!H68+'28'!H68+'29'!H68</f>
        <v>0</v>
      </c>
      <c r="I68" s="38">
        <f>'27'!I68+'28'!I68+'29'!I68</f>
        <v>0</v>
      </c>
      <c r="J68" s="38">
        <f>'27'!J68+'28'!J68+'29'!J68</f>
        <v>0</v>
      </c>
      <c r="K68" s="38">
        <f>'27'!K68+'28'!K68+'29'!K68</f>
        <v>0</v>
      </c>
      <c r="L68" s="100">
        <f t="shared" si="2"/>
        <v>0</v>
      </c>
    </row>
    <row r="69" spans="1:12" ht="15.75" x14ac:dyDescent="0.25">
      <c r="A69" s="7">
        <v>21</v>
      </c>
      <c r="B69" s="8" t="s">
        <v>33</v>
      </c>
      <c r="C69" s="9">
        <v>26</v>
      </c>
      <c r="D69" s="38">
        <f>'27'!D69+'28'!D69+'29'!D69</f>
        <v>0</v>
      </c>
      <c r="E69" s="38">
        <f>'27'!E69+'28'!E69+'29'!E69</f>
        <v>0</v>
      </c>
      <c r="F69" s="38">
        <f>'27'!F69+'28'!F69+'29'!F69</f>
        <v>0</v>
      </c>
      <c r="G69" s="38">
        <f>'27'!G69+'28'!G69+'29'!G69</f>
        <v>0</v>
      </c>
      <c r="H69" s="38">
        <f>'27'!H69+'28'!H69+'29'!H69</f>
        <v>0</v>
      </c>
      <c r="I69" s="38">
        <f>'27'!I69+'28'!I69+'29'!I69</f>
        <v>0</v>
      </c>
      <c r="J69" s="38">
        <f>'27'!J69+'28'!J69+'29'!J69</f>
        <v>0</v>
      </c>
      <c r="K69" s="38">
        <f>'27'!K69+'28'!K69+'29'!K69</f>
        <v>0</v>
      </c>
      <c r="L69" s="100">
        <f t="shared" si="2"/>
        <v>0</v>
      </c>
    </row>
    <row r="70" spans="1:12" ht="15.75" x14ac:dyDescent="0.25">
      <c r="A70" s="7">
        <v>22</v>
      </c>
      <c r="B70" s="8" t="s">
        <v>34</v>
      </c>
      <c r="C70" s="9">
        <v>26</v>
      </c>
      <c r="D70" s="38">
        <f>'27'!D70+'28'!D70+'29'!D70</f>
        <v>2</v>
      </c>
      <c r="E70" s="38">
        <f>'27'!E70+'28'!E70+'29'!E70</f>
        <v>0</v>
      </c>
      <c r="F70" s="38">
        <f>'27'!F70+'28'!F70+'29'!F70</f>
        <v>0</v>
      </c>
      <c r="G70" s="38">
        <f>'27'!G70+'28'!G70+'29'!G70</f>
        <v>0</v>
      </c>
      <c r="H70" s="38">
        <f>'27'!H70+'28'!H70+'29'!H70</f>
        <v>0</v>
      </c>
      <c r="I70" s="38">
        <f>'27'!I70+'28'!I70+'29'!I70</f>
        <v>0</v>
      </c>
      <c r="J70" s="38">
        <f>'27'!J70+'28'!J70+'29'!J70</f>
        <v>0</v>
      </c>
      <c r="K70" s="38">
        <f>'27'!K70+'28'!K70+'29'!K70</f>
        <v>0</v>
      </c>
      <c r="L70" s="100">
        <f t="shared" si="2"/>
        <v>2</v>
      </c>
    </row>
    <row r="71" spans="1:12" ht="15.75" x14ac:dyDescent="0.25">
      <c r="A71" s="7">
        <v>23</v>
      </c>
      <c r="B71" s="8" t="s">
        <v>35</v>
      </c>
      <c r="C71" s="9">
        <v>26</v>
      </c>
      <c r="D71" s="38">
        <f>'27'!D71+'28'!D71+'29'!D71</f>
        <v>1</v>
      </c>
      <c r="E71" s="38">
        <f>'27'!E71+'28'!E71+'29'!E71</f>
        <v>0</v>
      </c>
      <c r="F71" s="38">
        <f>'27'!F71+'28'!F71+'29'!F71</f>
        <v>1</v>
      </c>
      <c r="G71" s="38">
        <f>'27'!G71+'28'!G71+'29'!G71</f>
        <v>0</v>
      </c>
      <c r="H71" s="38">
        <f>'27'!H71+'28'!H71+'29'!H71</f>
        <v>0</v>
      </c>
      <c r="I71" s="38">
        <f>'27'!I71+'28'!I71+'29'!I71</f>
        <v>0</v>
      </c>
      <c r="J71" s="38">
        <f>'27'!J71+'28'!J71+'29'!J71</f>
        <v>0</v>
      </c>
      <c r="K71" s="38">
        <f>'27'!K71+'28'!K71+'29'!K71</f>
        <v>0</v>
      </c>
      <c r="L71" s="100">
        <f t="shared" si="2"/>
        <v>2</v>
      </c>
    </row>
    <row r="72" spans="1:12" ht="15.75" x14ac:dyDescent="0.25">
      <c r="A72" s="7">
        <v>24</v>
      </c>
      <c r="B72" s="8" t="s">
        <v>36</v>
      </c>
      <c r="C72" s="9">
        <v>26</v>
      </c>
      <c r="D72" s="38">
        <f>'27'!D72+'28'!D72+'29'!D72</f>
        <v>0</v>
      </c>
      <c r="E72" s="38">
        <f>'27'!E72+'28'!E72+'29'!E72</f>
        <v>0</v>
      </c>
      <c r="F72" s="38">
        <f>'27'!F72+'28'!F72+'29'!F72</f>
        <v>0</v>
      </c>
      <c r="G72" s="38">
        <f>'27'!G72+'28'!G72+'29'!G72</f>
        <v>0</v>
      </c>
      <c r="H72" s="38">
        <f>'27'!H72+'28'!H72+'29'!H72</f>
        <v>0</v>
      </c>
      <c r="I72" s="38">
        <f>'27'!I72+'28'!I72+'29'!I72</f>
        <v>0</v>
      </c>
      <c r="J72" s="38">
        <f>'27'!J72+'28'!J72+'29'!J72</f>
        <v>0</v>
      </c>
      <c r="K72" s="38">
        <f>'27'!K72+'28'!K72+'29'!K72</f>
        <v>0</v>
      </c>
      <c r="L72" s="100">
        <f t="shared" si="2"/>
        <v>0</v>
      </c>
    </row>
    <row r="73" spans="1:12" ht="15.75" x14ac:dyDescent="0.25">
      <c r="A73" s="7">
        <v>25</v>
      </c>
      <c r="B73" s="18" t="s">
        <v>37</v>
      </c>
      <c r="C73" s="19">
        <v>26</v>
      </c>
      <c r="D73" s="38">
        <f>'27'!D73+'28'!D73+'29'!D73</f>
        <v>0</v>
      </c>
      <c r="E73" s="38">
        <f>'27'!E73+'28'!E73+'29'!E73</f>
        <v>0</v>
      </c>
      <c r="F73" s="38">
        <f>'27'!F73+'28'!F73+'29'!F73</f>
        <v>0</v>
      </c>
      <c r="G73" s="38">
        <f>'27'!G73+'28'!G73+'29'!G73</f>
        <v>0</v>
      </c>
      <c r="H73" s="38">
        <f>'27'!H73+'28'!H73+'29'!H73</f>
        <v>0</v>
      </c>
      <c r="I73" s="38">
        <f>'27'!I73+'28'!I73+'29'!I73</f>
        <v>0</v>
      </c>
      <c r="J73" s="38">
        <f>'27'!J73+'28'!J73+'29'!J73</f>
        <v>0</v>
      </c>
      <c r="K73" s="38">
        <f>'27'!K73+'28'!K73+'29'!K73</f>
        <v>0</v>
      </c>
      <c r="L73" s="100">
        <f t="shared" si="2"/>
        <v>0</v>
      </c>
    </row>
    <row r="74" spans="1:12" ht="15.75" x14ac:dyDescent="0.25">
      <c r="A74" s="7">
        <v>26</v>
      </c>
      <c r="B74" s="8" t="s">
        <v>38</v>
      </c>
      <c r="C74" s="22">
        <v>26</v>
      </c>
      <c r="D74" s="38">
        <f>'27'!D74+'28'!D74+'29'!D74</f>
        <v>1</v>
      </c>
      <c r="E74" s="38">
        <f>'27'!E74+'28'!E74+'29'!E74</f>
        <v>0</v>
      </c>
      <c r="F74" s="38">
        <f>'27'!F74+'28'!F74+'29'!F74</f>
        <v>0</v>
      </c>
      <c r="G74" s="38">
        <f>'27'!G74+'28'!G74+'29'!G74</f>
        <v>0</v>
      </c>
      <c r="H74" s="38">
        <f>'27'!H74+'28'!H74+'29'!H74</f>
        <v>0</v>
      </c>
      <c r="I74" s="38">
        <f>'27'!I74+'28'!I74+'29'!I74</f>
        <v>0</v>
      </c>
      <c r="J74" s="38">
        <f>'27'!J74+'28'!J74+'29'!J74</f>
        <v>0</v>
      </c>
      <c r="K74" s="38">
        <f>'27'!K74+'28'!K74+'29'!K74</f>
        <v>0</v>
      </c>
      <c r="L74" s="100">
        <f t="shared" si="2"/>
        <v>1</v>
      </c>
    </row>
    <row r="75" spans="1:12" ht="15.75" x14ac:dyDescent="0.25">
      <c r="A75" s="7">
        <v>27</v>
      </c>
      <c r="B75" s="18" t="s">
        <v>39</v>
      </c>
      <c r="C75" s="22">
        <v>26</v>
      </c>
      <c r="D75" s="38">
        <f>'27'!D75+'28'!D75+'29'!D75</f>
        <v>0</v>
      </c>
      <c r="E75" s="38">
        <f>'27'!E75+'28'!E75+'29'!E75</f>
        <v>0</v>
      </c>
      <c r="F75" s="38">
        <f>'27'!F75+'28'!F75+'29'!F75</f>
        <v>0</v>
      </c>
      <c r="G75" s="38">
        <f>'27'!G75+'28'!G75+'29'!G75</f>
        <v>0</v>
      </c>
      <c r="H75" s="38">
        <f>'27'!H75+'28'!H75+'29'!H75</f>
        <v>0</v>
      </c>
      <c r="I75" s="38">
        <f>'27'!I75+'28'!I75+'29'!I75</f>
        <v>0</v>
      </c>
      <c r="J75" s="38">
        <f>'27'!J75+'28'!J75+'29'!J75</f>
        <v>0</v>
      </c>
      <c r="K75" s="38">
        <f>'27'!K75+'28'!K75+'29'!K75</f>
        <v>0</v>
      </c>
      <c r="L75" s="100">
        <f t="shared" si="2"/>
        <v>0</v>
      </c>
    </row>
    <row r="76" spans="1:12" ht="15.75" x14ac:dyDescent="0.25">
      <c r="A76" s="7">
        <v>28</v>
      </c>
      <c r="B76" s="18" t="s">
        <v>40</v>
      </c>
      <c r="C76" s="22">
        <v>26</v>
      </c>
      <c r="D76" s="38">
        <f>'27'!D76+'28'!D76+'29'!D76</f>
        <v>0</v>
      </c>
      <c r="E76" s="38">
        <f>'27'!E76+'28'!E76+'29'!E76</f>
        <v>0</v>
      </c>
      <c r="F76" s="38">
        <f>'27'!F76+'28'!F76+'29'!F76</f>
        <v>0</v>
      </c>
      <c r="G76" s="38">
        <f>'27'!G76+'28'!G76+'29'!G76</f>
        <v>0</v>
      </c>
      <c r="H76" s="38">
        <f>'27'!H76+'28'!H76+'29'!H76</f>
        <v>0</v>
      </c>
      <c r="I76" s="38">
        <f>'27'!I76+'28'!I76+'29'!I76</f>
        <v>0</v>
      </c>
      <c r="J76" s="38">
        <f>'27'!J76+'28'!J76+'29'!J76</f>
        <v>0</v>
      </c>
      <c r="K76" s="38">
        <f>'27'!K76+'28'!K76+'29'!K76</f>
        <v>0</v>
      </c>
      <c r="L76" s="100">
        <f t="shared" si="2"/>
        <v>0</v>
      </c>
    </row>
    <row r="77" spans="1:12" ht="15.75" x14ac:dyDescent="0.25">
      <c r="A77" s="40">
        <v>29</v>
      </c>
      <c r="B77" s="18" t="s">
        <v>41</v>
      </c>
      <c r="C77" s="25">
        <v>26</v>
      </c>
      <c r="D77" s="38">
        <f>'27'!D77+'28'!D77+'29'!D77</f>
        <v>0</v>
      </c>
      <c r="E77" s="38">
        <f>'27'!E77+'28'!E77+'29'!E77</f>
        <v>0</v>
      </c>
      <c r="F77" s="38">
        <f>'27'!F77+'28'!F77+'29'!F77</f>
        <v>0</v>
      </c>
      <c r="G77" s="38">
        <f>'27'!G77+'28'!G77+'29'!G77</f>
        <v>0</v>
      </c>
      <c r="H77" s="38">
        <f>'27'!H77+'28'!H77+'29'!H77</f>
        <v>0</v>
      </c>
      <c r="I77" s="38">
        <f>'27'!I77+'28'!I77+'29'!I77</f>
        <v>0</v>
      </c>
      <c r="J77" s="38">
        <f>'27'!J77+'28'!J77+'29'!J77</f>
        <v>0</v>
      </c>
      <c r="K77" s="38">
        <f>'27'!K77+'28'!K77+'29'!K77</f>
        <v>0</v>
      </c>
      <c r="L77" s="100">
        <f t="shared" si="2"/>
        <v>0</v>
      </c>
    </row>
    <row r="78" spans="1:12" ht="15.75" x14ac:dyDescent="0.25">
      <c r="A78" s="229" t="s">
        <v>42</v>
      </c>
      <c r="B78" s="229"/>
      <c r="C78" s="26">
        <v>26</v>
      </c>
      <c r="D78" s="32">
        <f t="shared" ref="D78:K78" si="3">SUM(D49:D77)</f>
        <v>21</v>
      </c>
      <c r="E78" s="33">
        <f t="shared" si="3"/>
        <v>0</v>
      </c>
      <c r="F78" s="32">
        <f t="shared" si="3"/>
        <v>7</v>
      </c>
      <c r="G78" s="33">
        <f t="shared" si="3"/>
        <v>0</v>
      </c>
      <c r="H78" s="32">
        <f t="shared" si="3"/>
        <v>6</v>
      </c>
      <c r="I78" s="33">
        <f t="shared" si="3"/>
        <v>0</v>
      </c>
      <c r="J78" s="32">
        <f t="shared" si="3"/>
        <v>0</v>
      </c>
      <c r="K78" s="33">
        <f t="shared" si="3"/>
        <v>0</v>
      </c>
      <c r="L78" s="34">
        <f>SUM(D78:K78)</f>
        <v>34</v>
      </c>
    </row>
    <row r="79" spans="1:12" ht="15.75" x14ac:dyDescent="0.25">
      <c r="A79" s="230" t="s">
        <v>43</v>
      </c>
      <c r="B79" s="231"/>
      <c r="C79" s="32">
        <v>26</v>
      </c>
      <c r="D79" s="32">
        <f t="shared" ref="D79:K79" si="4">D49+D50+D51+D52+D53+D54+D55+D56+D57+D58+D59+D60+D61+D62+D63+D64+D65+D66+D67+D68+D69+D70+D71+D72+D73</f>
        <v>20</v>
      </c>
      <c r="E79" s="33">
        <f t="shared" si="4"/>
        <v>0</v>
      </c>
      <c r="F79" s="32">
        <f t="shared" si="4"/>
        <v>7</v>
      </c>
      <c r="G79" s="33">
        <f t="shared" si="4"/>
        <v>0</v>
      </c>
      <c r="H79" s="32">
        <f t="shared" si="4"/>
        <v>6</v>
      </c>
      <c r="I79" s="33">
        <f t="shared" si="4"/>
        <v>0</v>
      </c>
      <c r="J79" s="32">
        <f t="shared" si="4"/>
        <v>0</v>
      </c>
      <c r="K79" s="33">
        <f t="shared" si="4"/>
        <v>0</v>
      </c>
      <c r="L79" s="34">
        <f>SUM(D79:K79)</f>
        <v>33</v>
      </c>
    </row>
    <row r="80" spans="1:12" ht="15.75" thickBot="1" x14ac:dyDescent="0.3"/>
    <row r="81" spans="1:12" ht="16.5" thickBot="1" x14ac:dyDescent="0.3">
      <c r="D81" s="44">
        <f>SUM(D49:D77)</f>
        <v>21</v>
      </c>
      <c r="E81" s="36"/>
      <c r="F81" s="35">
        <f>SUM(F49:F77)</f>
        <v>7</v>
      </c>
      <c r="G81" s="36"/>
      <c r="H81" s="35">
        <f>SUM(H49:H77)</f>
        <v>6</v>
      </c>
      <c r="I81" s="36"/>
      <c r="J81" s="35">
        <f>SUM(J49:J77)</f>
        <v>0</v>
      </c>
      <c r="K81" s="36"/>
      <c r="L81" s="37">
        <f>D81+F81+H81</f>
        <v>34</v>
      </c>
    </row>
    <row r="83" spans="1:12" x14ac:dyDescent="0.25">
      <c r="B83" s="2" t="s">
        <v>74</v>
      </c>
      <c r="C83" s="2"/>
      <c r="D83" s="2"/>
      <c r="E83" s="2"/>
    </row>
    <row r="84" spans="1:12" ht="15.75" thickBot="1" x14ac:dyDescent="0.3">
      <c r="A84" s="211" t="s">
        <v>46</v>
      </c>
      <c r="B84" s="211"/>
    </row>
    <row r="85" spans="1:12" ht="12.75" customHeight="1" x14ac:dyDescent="0.25">
      <c r="A85" s="212" t="s">
        <v>2</v>
      </c>
      <c r="B85" s="212" t="s">
        <v>3</v>
      </c>
      <c r="C85" s="212" t="s">
        <v>4</v>
      </c>
      <c r="D85" s="215" t="s">
        <v>5</v>
      </c>
      <c r="E85" s="216"/>
      <c r="F85" s="216"/>
      <c r="G85" s="216"/>
      <c r="H85" s="216"/>
      <c r="I85" s="216"/>
      <c r="J85" s="216"/>
      <c r="K85" s="217"/>
      <c r="L85" s="218" t="s">
        <v>6</v>
      </c>
    </row>
    <row r="86" spans="1:12" ht="21" customHeight="1" x14ac:dyDescent="0.25">
      <c r="A86" s="213"/>
      <c r="B86" s="213"/>
      <c r="C86" s="213"/>
      <c r="D86" s="221" t="s">
        <v>7</v>
      </c>
      <c r="E86" s="222"/>
      <c r="F86" s="222" t="s">
        <v>8</v>
      </c>
      <c r="G86" s="222"/>
      <c r="H86" s="222" t="s">
        <v>9</v>
      </c>
      <c r="I86" s="222"/>
      <c r="J86" s="222" t="s">
        <v>10</v>
      </c>
      <c r="K86" s="222"/>
      <c r="L86" s="219"/>
    </row>
    <row r="87" spans="1:12" ht="13.5" customHeight="1" thickBot="1" x14ac:dyDescent="0.3">
      <c r="A87" s="213"/>
      <c r="B87" s="213"/>
      <c r="C87" s="213"/>
      <c r="D87" s="223">
        <v>1</v>
      </c>
      <c r="E87" s="224"/>
      <c r="F87" s="224">
        <v>2</v>
      </c>
      <c r="G87" s="224"/>
      <c r="H87" s="224">
        <v>3</v>
      </c>
      <c r="I87" s="224"/>
      <c r="J87" s="224">
        <v>4</v>
      </c>
      <c r="K87" s="224"/>
      <c r="L87" s="220"/>
    </row>
    <row r="88" spans="1:12" ht="15.75" thickBot="1" x14ac:dyDescent="0.3">
      <c r="A88" s="214"/>
      <c r="B88" s="214"/>
      <c r="C88" s="214"/>
      <c r="D88" s="4" t="s">
        <v>11</v>
      </c>
      <c r="E88" s="5" t="s">
        <v>12</v>
      </c>
      <c r="F88" s="5" t="s">
        <v>11</v>
      </c>
      <c r="G88" s="5" t="s">
        <v>12</v>
      </c>
      <c r="H88" s="5" t="s">
        <v>11</v>
      </c>
      <c r="I88" s="5" t="s">
        <v>12</v>
      </c>
      <c r="J88" s="5" t="s">
        <v>11</v>
      </c>
      <c r="K88" s="5" t="s">
        <v>12</v>
      </c>
      <c r="L88" s="6"/>
    </row>
    <row r="89" spans="1:12" ht="15.75" x14ac:dyDescent="0.25">
      <c r="A89" s="7">
        <v>1</v>
      </c>
      <c r="B89" s="8" t="s">
        <v>13</v>
      </c>
      <c r="C89" s="9">
        <v>26</v>
      </c>
      <c r="D89" s="45">
        <f>'27'!D89+'28'!D89+'29'!D89</f>
        <v>1</v>
      </c>
      <c r="E89" s="24">
        <f>'27'!E89+'28'!E89+'29'!E89</f>
        <v>0</v>
      </c>
      <c r="F89" s="46">
        <f>'27'!F89+'28'!F89+'29'!F89</f>
        <v>0</v>
      </c>
      <c r="G89" s="24">
        <f>'27'!G89+'28'!G89+'29'!G89</f>
        <v>0</v>
      </c>
      <c r="H89" s="46">
        <f>'27'!H89+'28'!H89+'29'!H89</f>
        <v>0</v>
      </c>
      <c r="I89" s="24">
        <f>'27'!I89+'28'!I89+'29'!I89</f>
        <v>0</v>
      </c>
      <c r="J89" s="46">
        <f>'27'!J89+'28'!J89+'29'!J89</f>
        <v>0</v>
      </c>
      <c r="K89" s="24">
        <f>'27'!K89+'28'!K89+'29'!K89</f>
        <v>0</v>
      </c>
      <c r="L89" s="47">
        <f>SUM(D89:K89)</f>
        <v>1</v>
      </c>
    </row>
    <row r="90" spans="1:12" ht="15.75" x14ac:dyDescent="0.25">
      <c r="A90" s="7">
        <v>2</v>
      </c>
      <c r="B90" s="8" t="s">
        <v>14</v>
      </c>
      <c r="C90" s="9">
        <v>26</v>
      </c>
      <c r="D90" s="45">
        <f>'27'!D90+'28'!D90+'29'!D90</f>
        <v>0</v>
      </c>
      <c r="E90" s="24">
        <f>'27'!E90+'28'!E90+'29'!E90</f>
        <v>0</v>
      </c>
      <c r="F90" s="46">
        <f>'27'!F90+'28'!F90+'29'!F90</f>
        <v>0</v>
      </c>
      <c r="G90" s="24">
        <f>'27'!G90+'28'!G90+'29'!G90</f>
        <v>0</v>
      </c>
      <c r="H90" s="46">
        <f>'27'!H90+'28'!H90+'29'!H90</f>
        <v>0</v>
      </c>
      <c r="I90" s="24">
        <f>'27'!I90+'28'!I90+'29'!I90</f>
        <v>0</v>
      </c>
      <c r="J90" s="46">
        <f>'27'!J90+'28'!J90+'29'!J90</f>
        <v>0</v>
      </c>
      <c r="K90" s="24">
        <f>'27'!K90+'28'!K90+'29'!K90</f>
        <v>0</v>
      </c>
      <c r="L90" s="47">
        <f t="shared" ref="L90:L117" si="5">SUM(D90:K90)</f>
        <v>0</v>
      </c>
    </row>
    <row r="91" spans="1:12" ht="15.75" x14ac:dyDescent="0.25">
      <c r="A91" s="7">
        <v>3</v>
      </c>
      <c r="B91" s="8" t="s">
        <v>15</v>
      </c>
      <c r="C91" s="9">
        <v>26</v>
      </c>
      <c r="D91" s="45">
        <f>'27'!D91+'28'!D91+'29'!D91</f>
        <v>3</v>
      </c>
      <c r="E91" s="24">
        <f>'27'!E91+'28'!E91+'29'!E91</f>
        <v>0</v>
      </c>
      <c r="F91" s="46">
        <f>'27'!F91+'28'!F91+'29'!F91</f>
        <v>1</v>
      </c>
      <c r="G91" s="24">
        <f>'27'!G91+'28'!G91+'29'!G91</f>
        <v>0</v>
      </c>
      <c r="H91" s="46">
        <f>'27'!H91+'28'!H91+'29'!H91</f>
        <v>1</v>
      </c>
      <c r="I91" s="24">
        <f>'27'!I91+'28'!I91+'29'!I91</f>
        <v>0</v>
      </c>
      <c r="J91" s="46">
        <f>'27'!J91+'28'!J91+'29'!J91</f>
        <v>0</v>
      </c>
      <c r="K91" s="24">
        <f>'27'!K91+'28'!K91+'29'!K91</f>
        <v>0</v>
      </c>
      <c r="L91" s="47">
        <f t="shared" si="5"/>
        <v>5</v>
      </c>
    </row>
    <row r="92" spans="1:12" ht="15.75" x14ac:dyDescent="0.25">
      <c r="A92" s="7">
        <v>4</v>
      </c>
      <c r="B92" s="17" t="s">
        <v>16</v>
      </c>
      <c r="C92" s="9">
        <v>26</v>
      </c>
      <c r="D92" s="45">
        <f>'27'!D92+'28'!D92+'29'!D92</f>
        <v>0</v>
      </c>
      <c r="E92" s="24">
        <f>'27'!E92+'28'!E92+'29'!E92</f>
        <v>0</v>
      </c>
      <c r="F92" s="46">
        <f>'27'!F92+'28'!F92+'29'!F92</f>
        <v>0</v>
      </c>
      <c r="G92" s="24">
        <f>'27'!G92+'28'!G92+'29'!G92</f>
        <v>0</v>
      </c>
      <c r="H92" s="46">
        <f>'27'!H92+'28'!H92+'29'!H92</f>
        <v>0</v>
      </c>
      <c r="I92" s="24">
        <f>'27'!I92+'28'!I92+'29'!I92</f>
        <v>0</v>
      </c>
      <c r="J92" s="46">
        <f>'27'!J92+'28'!J92+'29'!J92</f>
        <v>0</v>
      </c>
      <c r="K92" s="24">
        <f>'27'!K92+'28'!K92+'29'!K92</f>
        <v>0</v>
      </c>
      <c r="L92" s="47">
        <f t="shared" si="5"/>
        <v>0</v>
      </c>
    </row>
    <row r="93" spans="1:12" ht="15.75" x14ac:dyDescent="0.25">
      <c r="A93" s="7">
        <v>5</v>
      </c>
      <c r="B93" s="8" t="s">
        <v>17</v>
      </c>
      <c r="C93" s="9">
        <v>26</v>
      </c>
      <c r="D93" s="45">
        <f>'27'!D93+'28'!D93+'29'!D93</f>
        <v>0</v>
      </c>
      <c r="E93" s="24">
        <f>'27'!E93+'28'!E93+'29'!E93</f>
        <v>0</v>
      </c>
      <c r="F93" s="46">
        <f>'27'!F93+'28'!F93+'29'!F93</f>
        <v>0</v>
      </c>
      <c r="G93" s="24">
        <f>'27'!G93+'28'!G93+'29'!G93</f>
        <v>0</v>
      </c>
      <c r="H93" s="46">
        <f>'27'!H93+'28'!H93+'29'!H93</f>
        <v>0</v>
      </c>
      <c r="I93" s="24">
        <f>'27'!I93+'28'!I93+'29'!I93</f>
        <v>0</v>
      </c>
      <c r="J93" s="46">
        <f>'27'!J93+'28'!J93+'29'!J93</f>
        <v>0</v>
      </c>
      <c r="K93" s="24">
        <f>'27'!K93+'28'!K93+'29'!K93</f>
        <v>0</v>
      </c>
      <c r="L93" s="47">
        <f t="shared" si="5"/>
        <v>0</v>
      </c>
    </row>
    <row r="94" spans="1:12" ht="15.75" x14ac:dyDescent="0.25">
      <c r="A94" s="7">
        <v>6</v>
      </c>
      <c r="B94" s="8" t="s">
        <v>18</v>
      </c>
      <c r="C94" s="9">
        <v>26</v>
      </c>
      <c r="D94" s="45">
        <f>'27'!D94+'28'!D94+'29'!D94</f>
        <v>2</v>
      </c>
      <c r="E94" s="24">
        <f>'27'!E94+'28'!E94+'29'!E94</f>
        <v>0</v>
      </c>
      <c r="F94" s="46">
        <f>'27'!F94+'28'!F94+'29'!F94</f>
        <v>0</v>
      </c>
      <c r="G94" s="24">
        <f>'27'!G94+'28'!G94+'29'!G94</f>
        <v>0</v>
      </c>
      <c r="H94" s="46">
        <f>'27'!H94+'28'!H94+'29'!H94</f>
        <v>0</v>
      </c>
      <c r="I94" s="24">
        <f>'27'!I94+'28'!I94+'29'!I94</f>
        <v>0</v>
      </c>
      <c r="J94" s="46">
        <f>'27'!J94+'28'!J94+'29'!J94</f>
        <v>0</v>
      </c>
      <c r="K94" s="24">
        <f>'27'!K94+'28'!K94+'29'!K94</f>
        <v>0</v>
      </c>
      <c r="L94" s="47">
        <f t="shared" si="5"/>
        <v>2</v>
      </c>
    </row>
    <row r="95" spans="1:12" ht="15.75" x14ac:dyDescent="0.25">
      <c r="A95" s="7">
        <v>7</v>
      </c>
      <c r="B95" s="8" t="s">
        <v>19</v>
      </c>
      <c r="C95" s="9">
        <v>26</v>
      </c>
      <c r="D95" s="45">
        <f>'27'!D95+'28'!D95+'29'!D95</f>
        <v>3</v>
      </c>
      <c r="E95" s="24">
        <f>'27'!E95+'28'!E95+'29'!E95</f>
        <v>0</v>
      </c>
      <c r="F95" s="46">
        <f>'27'!F95+'28'!F95+'29'!F95</f>
        <v>0</v>
      </c>
      <c r="G95" s="24">
        <f>'27'!G95+'28'!G95+'29'!G95</f>
        <v>0</v>
      </c>
      <c r="H95" s="46">
        <f>'27'!H95+'28'!H95+'29'!H95</f>
        <v>0</v>
      </c>
      <c r="I95" s="24">
        <f>'27'!I95+'28'!I95+'29'!I95</f>
        <v>0</v>
      </c>
      <c r="J95" s="46">
        <f>'27'!J95+'28'!J95+'29'!J95</f>
        <v>0</v>
      </c>
      <c r="K95" s="24">
        <f>'27'!K95+'28'!K95+'29'!K95</f>
        <v>0</v>
      </c>
      <c r="L95" s="47">
        <f t="shared" si="5"/>
        <v>3</v>
      </c>
    </row>
    <row r="96" spans="1:12" ht="15.75" x14ac:dyDescent="0.25">
      <c r="A96" s="7">
        <v>8</v>
      </c>
      <c r="B96" s="8" t="s">
        <v>20</v>
      </c>
      <c r="C96" s="9">
        <v>26</v>
      </c>
      <c r="D96" s="45">
        <f>'27'!D96+'28'!D96+'29'!D96</f>
        <v>0</v>
      </c>
      <c r="E96" s="24">
        <f>'27'!E96+'28'!E96+'29'!E96</f>
        <v>0</v>
      </c>
      <c r="F96" s="46">
        <f>'27'!F96+'28'!F96+'29'!F96</f>
        <v>0</v>
      </c>
      <c r="G96" s="24">
        <f>'27'!G96+'28'!G96+'29'!G96</f>
        <v>0</v>
      </c>
      <c r="H96" s="46">
        <f>'27'!H96+'28'!H96+'29'!H96</f>
        <v>0</v>
      </c>
      <c r="I96" s="24">
        <f>'27'!I96+'28'!I96+'29'!I96</f>
        <v>0</v>
      </c>
      <c r="J96" s="46">
        <f>'27'!J96+'28'!J96+'29'!J96</f>
        <v>0</v>
      </c>
      <c r="K96" s="24">
        <f>'27'!K96+'28'!K96+'29'!K96</f>
        <v>0</v>
      </c>
      <c r="L96" s="47">
        <f t="shared" si="5"/>
        <v>0</v>
      </c>
    </row>
    <row r="97" spans="1:12" ht="15.75" x14ac:dyDescent="0.25">
      <c r="A97" s="7">
        <v>9</v>
      </c>
      <c r="B97" s="17" t="s">
        <v>21</v>
      </c>
      <c r="C97" s="9">
        <v>26</v>
      </c>
      <c r="D97" s="45">
        <f>'27'!D97+'28'!D97+'29'!D97</f>
        <v>0</v>
      </c>
      <c r="E97" s="24">
        <f>'27'!E97+'28'!E97+'29'!E97</f>
        <v>0</v>
      </c>
      <c r="F97" s="46">
        <f>'27'!F97+'28'!F97+'29'!F97</f>
        <v>0</v>
      </c>
      <c r="G97" s="24">
        <f>'27'!G97+'28'!G97+'29'!G97</f>
        <v>0</v>
      </c>
      <c r="H97" s="46">
        <f>'27'!H97+'28'!H97+'29'!H97</f>
        <v>0</v>
      </c>
      <c r="I97" s="24">
        <f>'27'!I97+'28'!I97+'29'!I97</f>
        <v>0</v>
      </c>
      <c r="J97" s="46">
        <f>'27'!J97+'28'!J97+'29'!J97</f>
        <v>0</v>
      </c>
      <c r="K97" s="24">
        <f>'27'!K97+'28'!K97+'29'!K97</f>
        <v>0</v>
      </c>
      <c r="L97" s="47">
        <f t="shared" si="5"/>
        <v>0</v>
      </c>
    </row>
    <row r="98" spans="1:12" ht="15.75" x14ac:dyDescent="0.25">
      <c r="A98" s="7">
        <v>10</v>
      </c>
      <c r="B98" s="17" t="s">
        <v>22</v>
      </c>
      <c r="C98" s="9">
        <v>26</v>
      </c>
      <c r="D98" s="45">
        <f>'27'!D98+'28'!D98+'29'!D98</f>
        <v>0</v>
      </c>
      <c r="E98" s="24">
        <f>'27'!E98+'28'!E98+'29'!E98</f>
        <v>0</v>
      </c>
      <c r="F98" s="46">
        <f>'27'!F98+'28'!F98+'29'!F98</f>
        <v>0</v>
      </c>
      <c r="G98" s="24">
        <f>'27'!G98+'28'!G98+'29'!G98</f>
        <v>0</v>
      </c>
      <c r="H98" s="46">
        <f>'27'!H98+'28'!H98+'29'!H98</f>
        <v>0</v>
      </c>
      <c r="I98" s="24">
        <f>'27'!I98+'28'!I98+'29'!I98</f>
        <v>0</v>
      </c>
      <c r="J98" s="46">
        <f>'27'!J98+'28'!J98+'29'!J98</f>
        <v>0</v>
      </c>
      <c r="K98" s="24">
        <f>'27'!K98+'28'!K98+'29'!K98</f>
        <v>0</v>
      </c>
      <c r="L98" s="47">
        <f t="shared" si="5"/>
        <v>0</v>
      </c>
    </row>
    <row r="99" spans="1:12" ht="15.75" x14ac:dyDescent="0.25">
      <c r="A99" s="7">
        <v>11</v>
      </c>
      <c r="B99" s="17" t="s">
        <v>23</v>
      </c>
      <c r="C99" s="9">
        <v>26</v>
      </c>
      <c r="D99" s="45">
        <f>'27'!D99+'28'!D99+'29'!D99</f>
        <v>0</v>
      </c>
      <c r="E99" s="24">
        <f>'27'!E99+'28'!E99+'29'!E99</f>
        <v>0</v>
      </c>
      <c r="F99" s="46">
        <f>'27'!F99+'28'!F99+'29'!F99</f>
        <v>0</v>
      </c>
      <c r="G99" s="24">
        <f>'27'!G99+'28'!G99+'29'!G99</f>
        <v>0</v>
      </c>
      <c r="H99" s="46">
        <f>'27'!H99+'28'!H99+'29'!H99</f>
        <v>0</v>
      </c>
      <c r="I99" s="24">
        <f>'27'!I99+'28'!I99+'29'!I99</f>
        <v>0</v>
      </c>
      <c r="J99" s="46">
        <f>'27'!J99+'28'!J99+'29'!J99</f>
        <v>0</v>
      </c>
      <c r="K99" s="24">
        <f>'27'!K99+'28'!K99+'29'!K99</f>
        <v>0</v>
      </c>
      <c r="L99" s="47">
        <f t="shared" si="5"/>
        <v>0</v>
      </c>
    </row>
    <row r="100" spans="1:12" ht="15.75" x14ac:dyDescent="0.25">
      <c r="A100" s="7">
        <v>12</v>
      </c>
      <c r="B100" s="17" t="s">
        <v>24</v>
      </c>
      <c r="C100" s="9">
        <v>26</v>
      </c>
      <c r="D100" s="45">
        <f>'27'!D100+'28'!D100+'29'!D100</f>
        <v>3</v>
      </c>
      <c r="E100" s="24">
        <f>'27'!E100+'28'!E100+'29'!E100</f>
        <v>0</v>
      </c>
      <c r="F100" s="46">
        <f>'27'!F100+'28'!F100+'29'!F100</f>
        <v>2</v>
      </c>
      <c r="G100" s="24">
        <f>'27'!G100+'28'!G100+'29'!G100</f>
        <v>0</v>
      </c>
      <c r="H100" s="46">
        <f>'27'!H100+'28'!H100+'29'!H100</f>
        <v>0</v>
      </c>
      <c r="I100" s="24">
        <f>'27'!I100+'28'!I100+'29'!I100</f>
        <v>0</v>
      </c>
      <c r="J100" s="46">
        <f>'27'!J100+'28'!J100+'29'!J100</f>
        <v>0</v>
      </c>
      <c r="K100" s="24">
        <f>'27'!K100+'28'!K100+'29'!K100</f>
        <v>0</v>
      </c>
      <c r="L100" s="47">
        <f t="shared" si="5"/>
        <v>5</v>
      </c>
    </row>
    <row r="101" spans="1:12" ht="15.75" x14ac:dyDescent="0.25">
      <c r="A101" s="7">
        <v>13</v>
      </c>
      <c r="B101" s="17" t="s">
        <v>25</v>
      </c>
      <c r="C101" s="9">
        <v>26</v>
      </c>
      <c r="D101" s="45">
        <f>'27'!D101+'28'!D101+'29'!D101</f>
        <v>1</v>
      </c>
      <c r="E101" s="24">
        <f>'27'!E101+'28'!E101+'29'!E101</f>
        <v>0</v>
      </c>
      <c r="F101" s="46">
        <f>'27'!F101+'28'!F101+'29'!F101</f>
        <v>0</v>
      </c>
      <c r="G101" s="24">
        <f>'27'!G101+'28'!G101+'29'!G101</f>
        <v>0</v>
      </c>
      <c r="H101" s="46">
        <f>'27'!H101+'28'!H101+'29'!H101</f>
        <v>0</v>
      </c>
      <c r="I101" s="24">
        <f>'27'!I101+'28'!I101+'29'!I101</f>
        <v>0</v>
      </c>
      <c r="J101" s="46">
        <f>'27'!J101+'28'!J101+'29'!J101</f>
        <v>0</v>
      </c>
      <c r="K101" s="24">
        <f>'27'!K101+'28'!K101+'29'!K101</f>
        <v>0</v>
      </c>
      <c r="L101" s="47">
        <f t="shared" si="5"/>
        <v>1</v>
      </c>
    </row>
    <row r="102" spans="1:12" ht="15.75" x14ac:dyDescent="0.25">
      <c r="A102" s="7">
        <v>14</v>
      </c>
      <c r="B102" s="17" t="s">
        <v>26</v>
      </c>
      <c r="C102" s="9">
        <v>26</v>
      </c>
      <c r="D102" s="45">
        <f>'27'!D102+'28'!D102+'29'!D102</f>
        <v>0</v>
      </c>
      <c r="E102" s="24">
        <f>'27'!E102+'28'!E102+'29'!E102</f>
        <v>0</v>
      </c>
      <c r="F102" s="46">
        <f>'27'!F102+'28'!F102+'29'!F102</f>
        <v>0</v>
      </c>
      <c r="G102" s="24">
        <f>'27'!G102+'28'!G102+'29'!G102</f>
        <v>0</v>
      </c>
      <c r="H102" s="46">
        <f>'27'!H102+'28'!H102+'29'!H102</f>
        <v>0</v>
      </c>
      <c r="I102" s="24">
        <f>'27'!I102+'28'!I102+'29'!I102</f>
        <v>0</v>
      </c>
      <c r="J102" s="46">
        <f>'27'!J102+'28'!J102+'29'!J102</f>
        <v>0</v>
      </c>
      <c r="K102" s="24">
        <f>'27'!K102+'28'!K102+'29'!K102</f>
        <v>0</v>
      </c>
      <c r="L102" s="47">
        <f t="shared" si="5"/>
        <v>0</v>
      </c>
    </row>
    <row r="103" spans="1:12" ht="15.75" x14ac:dyDescent="0.25">
      <c r="A103" s="7">
        <v>15</v>
      </c>
      <c r="B103" s="17" t="s">
        <v>27</v>
      </c>
      <c r="C103" s="9">
        <v>26</v>
      </c>
      <c r="D103" s="45">
        <f>'27'!D103+'28'!D103+'29'!D103</f>
        <v>0</v>
      </c>
      <c r="E103" s="24">
        <f>'27'!E103+'28'!E103+'29'!E103</f>
        <v>0</v>
      </c>
      <c r="F103" s="46">
        <f>'27'!F103+'28'!F103+'29'!F103</f>
        <v>0</v>
      </c>
      <c r="G103" s="24">
        <f>'27'!G103+'28'!G103+'29'!G103</f>
        <v>0</v>
      </c>
      <c r="H103" s="46">
        <f>'27'!H103+'28'!H103+'29'!H103</f>
        <v>0</v>
      </c>
      <c r="I103" s="24">
        <f>'27'!I103+'28'!I103+'29'!I103</f>
        <v>0</v>
      </c>
      <c r="J103" s="46">
        <f>'27'!J103+'28'!J103+'29'!J103</f>
        <v>0</v>
      </c>
      <c r="K103" s="24">
        <f>'27'!K103+'28'!K103+'29'!K103</f>
        <v>0</v>
      </c>
      <c r="L103" s="47">
        <f t="shared" si="5"/>
        <v>0</v>
      </c>
    </row>
    <row r="104" spans="1:12" ht="15.75" x14ac:dyDescent="0.25">
      <c r="A104" s="7">
        <v>16</v>
      </c>
      <c r="B104" s="17" t="s">
        <v>28</v>
      </c>
      <c r="C104" s="9">
        <v>26</v>
      </c>
      <c r="D104" s="45">
        <f>'27'!D104+'28'!D104+'29'!D104</f>
        <v>0</v>
      </c>
      <c r="E104" s="24">
        <f>'27'!E104+'28'!E104+'29'!E104</f>
        <v>0</v>
      </c>
      <c r="F104" s="46">
        <f>'27'!F104+'28'!F104+'29'!F104</f>
        <v>0</v>
      </c>
      <c r="G104" s="24">
        <f>'27'!G104+'28'!G104+'29'!G104</f>
        <v>0</v>
      </c>
      <c r="H104" s="46">
        <f>'27'!H104+'28'!H104+'29'!H104</f>
        <v>0</v>
      </c>
      <c r="I104" s="24">
        <f>'27'!I104+'28'!I104+'29'!I104</f>
        <v>0</v>
      </c>
      <c r="J104" s="46">
        <f>'27'!J104+'28'!J104+'29'!J104</f>
        <v>0</v>
      </c>
      <c r="K104" s="24">
        <f>'27'!K104+'28'!K104+'29'!K104</f>
        <v>0</v>
      </c>
      <c r="L104" s="47">
        <f t="shared" si="5"/>
        <v>0</v>
      </c>
    </row>
    <row r="105" spans="1:12" ht="15.75" x14ac:dyDescent="0.25">
      <c r="A105" s="7">
        <v>17</v>
      </c>
      <c r="B105" s="17" t="s">
        <v>29</v>
      </c>
      <c r="C105" s="9">
        <v>26</v>
      </c>
      <c r="D105" s="45">
        <f>'27'!D105+'28'!D105+'29'!D105</f>
        <v>2</v>
      </c>
      <c r="E105" s="24">
        <f>'27'!E105+'28'!E105+'29'!E105</f>
        <v>0</v>
      </c>
      <c r="F105" s="46">
        <f>'27'!F105+'28'!F105+'29'!F105</f>
        <v>0</v>
      </c>
      <c r="G105" s="24">
        <f>'27'!G105+'28'!G105+'29'!G105</f>
        <v>0</v>
      </c>
      <c r="H105" s="46">
        <f>'27'!H105+'28'!H105+'29'!H105</f>
        <v>0</v>
      </c>
      <c r="I105" s="24">
        <f>'27'!I105+'28'!I105+'29'!I105</f>
        <v>0</v>
      </c>
      <c r="J105" s="46">
        <f>'27'!J105+'28'!J105+'29'!J105</f>
        <v>0</v>
      </c>
      <c r="K105" s="24">
        <f>'27'!K105+'28'!K105+'29'!K105</f>
        <v>0</v>
      </c>
      <c r="L105" s="47">
        <f t="shared" si="5"/>
        <v>2</v>
      </c>
    </row>
    <row r="106" spans="1:12" ht="15.75" x14ac:dyDescent="0.25">
      <c r="A106" s="7">
        <v>18</v>
      </c>
      <c r="B106" s="17" t="s">
        <v>30</v>
      </c>
      <c r="C106" s="9">
        <v>26</v>
      </c>
      <c r="D106" s="45">
        <f>'27'!D106+'28'!D106+'29'!D106</f>
        <v>0</v>
      </c>
      <c r="E106" s="24">
        <f>'27'!E106+'28'!E106+'29'!E106</f>
        <v>0</v>
      </c>
      <c r="F106" s="46">
        <f>'27'!F106+'28'!F106+'29'!F106</f>
        <v>0</v>
      </c>
      <c r="G106" s="24">
        <f>'27'!G106+'28'!G106+'29'!G106</f>
        <v>0</v>
      </c>
      <c r="H106" s="46">
        <f>'27'!H106+'28'!H106+'29'!H106</f>
        <v>0</v>
      </c>
      <c r="I106" s="24">
        <f>'27'!I106+'28'!I106+'29'!I106</f>
        <v>0</v>
      </c>
      <c r="J106" s="46">
        <f>'27'!J106+'28'!J106+'29'!J106</f>
        <v>0</v>
      </c>
      <c r="K106" s="24">
        <f>'27'!K106+'28'!K106+'29'!K106</f>
        <v>0</v>
      </c>
      <c r="L106" s="47">
        <f t="shared" si="5"/>
        <v>0</v>
      </c>
    </row>
    <row r="107" spans="1:12" ht="15.75" x14ac:dyDescent="0.25">
      <c r="A107" s="7">
        <v>19</v>
      </c>
      <c r="B107" s="17" t="s">
        <v>31</v>
      </c>
      <c r="C107" s="9">
        <v>26</v>
      </c>
      <c r="D107" s="45">
        <f>'27'!D107+'28'!D107+'29'!D107</f>
        <v>0</v>
      </c>
      <c r="E107" s="24">
        <f>'27'!E107+'28'!E107+'29'!E107</f>
        <v>0</v>
      </c>
      <c r="F107" s="46">
        <f>'27'!F107+'28'!F107+'29'!F107</f>
        <v>0</v>
      </c>
      <c r="G107" s="24">
        <f>'27'!G107+'28'!G107+'29'!G107</f>
        <v>0</v>
      </c>
      <c r="H107" s="46">
        <f>'27'!H107+'28'!H107+'29'!H107</f>
        <v>0</v>
      </c>
      <c r="I107" s="24">
        <f>'27'!I107+'28'!I107+'29'!I107</f>
        <v>0</v>
      </c>
      <c r="J107" s="46">
        <f>'27'!J107+'28'!J107+'29'!J107</f>
        <v>0</v>
      </c>
      <c r="K107" s="24">
        <f>'27'!K107+'28'!K107+'29'!K107</f>
        <v>0</v>
      </c>
      <c r="L107" s="47">
        <f t="shared" si="5"/>
        <v>0</v>
      </c>
    </row>
    <row r="108" spans="1:12" ht="15.75" x14ac:dyDescent="0.25">
      <c r="A108" s="7">
        <v>20</v>
      </c>
      <c r="B108" s="17" t="s">
        <v>32</v>
      </c>
      <c r="C108" s="9">
        <v>26</v>
      </c>
      <c r="D108" s="45">
        <f>'27'!D108+'28'!D108+'29'!D108</f>
        <v>0</v>
      </c>
      <c r="E108" s="24">
        <f>'27'!E108+'28'!E108+'29'!E108</f>
        <v>0</v>
      </c>
      <c r="F108" s="46">
        <f>'27'!F108+'28'!F108+'29'!F108</f>
        <v>0</v>
      </c>
      <c r="G108" s="24">
        <f>'27'!G108+'28'!G108+'29'!G108</f>
        <v>0</v>
      </c>
      <c r="H108" s="46">
        <f>'27'!H108+'28'!H108+'29'!H108</f>
        <v>0</v>
      </c>
      <c r="I108" s="24">
        <f>'27'!I108+'28'!I108+'29'!I108</f>
        <v>0</v>
      </c>
      <c r="J108" s="46">
        <f>'27'!J108+'28'!J108+'29'!J108</f>
        <v>0</v>
      </c>
      <c r="K108" s="24">
        <f>'27'!K108+'28'!K108+'29'!K108</f>
        <v>0</v>
      </c>
      <c r="L108" s="47">
        <f t="shared" si="5"/>
        <v>0</v>
      </c>
    </row>
    <row r="109" spans="1:12" ht="15.75" x14ac:dyDescent="0.25">
      <c r="A109" s="7">
        <v>21</v>
      </c>
      <c r="B109" s="17" t="s">
        <v>33</v>
      </c>
      <c r="C109" s="9">
        <v>26</v>
      </c>
      <c r="D109" s="45">
        <f>'27'!D109+'28'!D109+'29'!D109</f>
        <v>0</v>
      </c>
      <c r="E109" s="24">
        <f>'27'!E109+'28'!E109+'29'!E109</f>
        <v>0</v>
      </c>
      <c r="F109" s="46">
        <f>'27'!F109+'28'!F109+'29'!F109</f>
        <v>0</v>
      </c>
      <c r="G109" s="24">
        <f>'27'!G109+'28'!G109+'29'!G109</f>
        <v>0</v>
      </c>
      <c r="H109" s="46">
        <f>'27'!H109+'28'!H109+'29'!H109</f>
        <v>0</v>
      </c>
      <c r="I109" s="24">
        <f>'27'!I109+'28'!I109+'29'!I109</f>
        <v>0</v>
      </c>
      <c r="J109" s="46">
        <f>'27'!J109+'28'!J109+'29'!J109</f>
        <v>0</v>
      </c>
      <c r="K109" s="24">
        <f>'27'!K109+'28'!K109+'29'!K109</f>
        <v>0</v>
      </c>
      <c r="L109" s="47">
        <f t="shared" si="5"/>
        <v>0</v>
      </c>
    </row>
    <row r="110" spans="1:12" ht="15.75" x14ac:dyDescent="0.25">
      <c r="A110" s="7">
        <v>22</v>
      </c>
      <c r="B110" s="17" t="s">
        <v>34</v>
      </c>
      <c r="C110" s="9">
        <v>26</v>
      </c>
      <c r="D110" s="45">
        <f>'27'!D110+'28'!D110+'29'!D110</f>
        <v>2</v>
      </c>
      <c r="E110" s="24">
        <f>'27'!E110+'28'!E110+'29'!E110</f>
        <v>0</v>
      </c>
      <c r="F110" s="46">
        <f>'27'!F110+'28'!F110+'29'!F110</f>
        <v>0</v>
      </c>
      <c r="G110" s="24">
        <f>'27'!G110+'28'!G110+'29'!G110</f>
        <v>0</v>
      </c>
      <c r="H110" s="46">
        <f>'27'!H110+'28'!H110+'29'!H110</f>
        <v>0</v>
      </c>
      <c r="I110" s="24">
        <f>'27'!I110+'28'!I110+'29'!I110</f>
        <v>0</v>
      </c>
      <c r="J110" s="46">
        <f>'27'!J110+'28'!J110+'29'!J110</f>
        <v>0</v>
      </c>
      <c r="K110" s="24">
        <f>'27'!K110+'28'!K110+'29'!K110</f>
        <v>0</v>
      </c>
      <c r="L110" s="47">
        <f t="shared" si="5"/>
        <v>2</v>
      </c>
    </row>
    <row r="111" spans="1:12" ht="15.75" x14ac:dyDescent="0.25">
      <c r="A111" s="7">
        <v>23</v>
      </c>
      <c r="B111" s="8" t="s">
        <v>35</v>
      </c>
      <c r="C111" s="9">
        <v>26</v>
      </c>
      <c r="D111" s="45">
        <f>'27'!D111+'28'!D111+'29'!D111</f>
        <v>0</v>
      </c>
      <c r="E111" s="24">
        <f>'27'!E111+'28'!E111+'29'!E111</f>
        <v>0</v>
      </c>
      <c r="F111" s="46">
        <f>'27'!F111+'28'!F111+'29'!F111</f>
        <v>0</v>
      </c>
      <c r="G111" s="24">
        <f>'27'!G111+'28'!G111+'29'!G111</f>
        <v>0</v>
      </c>
      <c r="H111" s="46">
        <f>'27'!H111+'28'!H111+'29'!H111</f>
        <v>0</v>
      </c>
      <c r="I111" s="24">
        <f>'27'!I111+'28'!I111+'29'!I111</f>
        <v>0</v>
      </c>
      <c r="J111" s="46">
        <f>'27'!J111+'28'!J111+'29'!J111</f>
        <v>0</v>
      </c>
      <c r="K111" s="24">
        <f>'27'!K111+'28'!K111+'29'!K111</f>
        <v>0</v>
      </c>
      <c r="L111" s="47">
        <f t="shared" si="5"/>
        <v>0</v>
      </c>
    </row>
    <row r="112" spans="1:12" ht="15.75" x14ac:dyDescent="0.25">
      <c r="A112" s="7">
        <v>24</v>
      </c>
      <c r="B112" s="8" t="s">
        <v>36</v>
      </c>
      <c r="C112" s="9">
        <v>26</v>
      </c>
      <c r="D112" s="45">
        <f>'27'!D112+'28'!D112+'29'!D112</f>
        <v>0</v>
      </c>
      <c r="E112" s="24">
        <f>'27'!E112+'28'!E112+'29'!E112</f>
        <v>0</v>
      </c>
      <c r="F112" s="46">
        <f>'27'!F112+'28'!F112+'29'!F112</f>
        <v>0</v>
      </c>
      <c r="G112" s="24">
        <f>'27'!G112+'28'!G112+'29'!G112</f>
        <v>0</v>
      </c>
      <c r="H112" s="46">
        <f>'27'!H112+'28'!H112+'29'!H112</f>
        <v>0</v>
      </c>
      <c r="I112" s="24">
        <f>'27'!I112+'28'!I112+'29'!I112</f>
        <v>0</v>
      </c>
      <c r="J112" s="46">
        <f>'27'!J112+'28'!J112+'29'!J112</f>
        <v>0</v>
      </c>
      <c r="K112" s="24">
        <f>'27'!K112+'28'!K112+'29'!K112</f>
        <v>0</v>
      </c>
      <c r="L112" s="47">
        <f t="shared" si="5"/>
        <v>0</v>
      </c>
    </row>
    <row r="113" spans="1:12" ht="15.75" x14ac:dyDescent="0.25">
      <c r="A113" s="7">
        <v>25</v>
      </c>
      <c r="B113" s="18" t="s">
        <v>37</v>
      </c>
      <c r="C113" s="19">
        <v>26</v>
      </c>
      <c r="D113" s="45">
        <f>'27'!D113+'28'!D113+'29'!D113</f>
        <v>0</v>
      </c>
      <c r="E113" s="24">
        <f>'27'!E113+'28'!E113+'29'!E113</f>
        <v>0</v>
      </c>
      <c r="F113" s="46">
        <f>'27'!F113+'28'!F113+'29'!F113</f>
        <v>0</v>
      </c>
      <c r="G113" s="24">
        <f>'27'!G113+'28'!G113+'29'!G113</f>
        <v>0</v>
      </c>
      <c r="H113" s="46">
        <f>'27'!H113+'28'!H113+'29'!H113</f>
        <v>0</v>
      </c>
      <c r="I113" s="24">
        <f>'27'!I113+'28'!I113+'29'!I113</f>
        <v>0</v>
      </c>
      <c r="J113" s="46">
        <f>'27'!J113+'28'!J113+'29'!J113</f>
        <v>0</v>
      </c>
      <c r="K113" s="24">
        <f>'27'!K113+'28'!K113+'29'!K113</f>
        <v>0</v>
      </c>
      <c r="L113" s="47">
        <f t="shared" si="5"/>
        <v>0</v>
      </c>
    </row>
    <row r="114" spans="1:12" ht="15.75" x14ac:dyDescent="0.25">
      <c r="A114" s="7">
        <v>26</v>
      </c>
      <c r="B114" s="8" t="s">
        <v>38</v>
      </c>
      <c r="C114" s="22">
        <v>26</v>
      </c>
      <c r="D114" s="45">
        <f>'27'!D114+'28'!D114+'29'!D114</f>
        <v>0</v>
      </c>
      <c r="E114" s="24">
        <f>'27'!E114+'28'!E114+'29'!E114</f>
        <v>0</v>
      </c>
      <c r="F114" s="46">
        <f>'27'!F114+'28'!F114+'29'!F114</f>
        <v>0</v>
      </c>
      <c r="G114" s="24">
        <f>'27'!G114+'28'!G114+'29'!G114</f>
        <v>0</v>
      </c>
      <c r="H114" s="46">
        <f>'27'!H114+'28'!H114+'29'!H114</f>
        <v>0</v>
      </c>
      <c r="I114" s="24">
        <f>'27'!I114+'28'!I114+'29'!I114</f>
        <v>0</v>
      </c>
      <c r="J114" s="46">
        <f>'27'!J114+'28'!J114+'29'!J114</f>
        <v>0</v>
      </c>
      <c r="K114" s="24">
        <f>'27'!K114+'28'!K114+'29'!K114</f>
        <v>0</v>
      </c>
      <c r="L114" s="47">
        <f t="shared" si="5"/>
        <v>0</v>
      </c>
    </row>
    <row r="115" spans="1:12" ht="15.75" x14ac:dyDescent="0.25">
      <c r="A115" s="7">
        <v>27</v>
      </c>
      <c r="B115" s="18" t="s">
        <v>39</v>
      </c>
      <c r="C115" s="22">
        <v>26</v>
      </c>
      <c r="D115" s="45">
        <f>'27'!D115+'28'!D115+'29'!D115</f>
        <v>0</v>
      </c>
      <c r="E115" s="24">
        <f>'27'!E115+'28'!E115+'29'!E115</f>
        <v>0</v>
      </c>
      <c r="F115" s="46">
        <f>'27'!F115+'28'!F115+'29'!F115</f>
        <v>0</v>
      </c>
      <c r="G115" s="24">
        <f>'27'!G115+'28'!G115+'29'!G115</f>
        <v>0</v>
      </c>
      <c r="H115" s="46">
        <f>'27'!H115+'28'!H115+'29'!H115</f>
        <v>0</v>
      </c>
      <c r="I115" s="24">
        <f>'27'!I115+'28'!I115+'29'!I115</f>
        <v>0</v>
      </c>
      <c r="J115" s="46">
        <f>'27'!J115+'28'!J115+'29'!J115</f>
        <v>0</v>
      </c>
      <c r="K115" s="24">
        <f>'27'!K115+'28'!K115+'29'!K115</f>
        <v>0</v>
      </c>
      <c r="L115" s="47">
        <f t="shared" si="5"/>
        <v>0</v>
      </c>
    </row>
    <row r="116" spans="1:12" ht="15.75" x14ac:dyDescent="0.25">
      <c r="A116" s="7">
        <v>28</v>
      </c>
      <c r="B116" s="18" t="s">
        <v>40</v>
      </c>
      <c r="C116" s="22">
        <v>26</v>
      </c>
      <c r="D116" s="45">
        <f>'27'!D116+'28'!D116+'29'!D116</f>
        <v>0</v>
      </c>
      <c r="E116" s="24">
        <f>'27'!E116+'28'!E116+'29'!E116</f>
        <v>0</v>
      </c>
      <c r="F116" s="46">
        <f>'27'!F116+'28'!F116+'29'!F116</f>
        <v>0</v>
      </c>
      <c r="G116" s="24">
        <f>'27'!G116+'28'!G116+'29'!G116</f>
        <v>0</v>
      </c>
      <c r="H116" s="46">
        <f>'27'!H116+'28'!H116+'29'!H116</f>
        <v>0</v>
      </c>
      <c r="I116" s="24">
        <f>'27'!I116+'28'!I116+'29'!I116</f>
        <v>0</v>
      </c>
      <c r="J116" s="46">
        <f>'27'!J116+'28'!J116+'29'!J116</f>
        <v>0</v>
      </c>
      <c r="K116" s="24">
        <f>'27'!K116+'28'!K116+'29'!K116</f>
        <v>0</v>
      </c>
      <c r="L116" s="47">
        <f t="shared" si="5"/>
        <v>0</v>
      </c>
    </row>
    <row r="117" spans="1:12" ht="16.5" thickBot="1" x14ac:dyDescent="0.3">
      <c r="A117" s="7">
        <v>29</v>
      </c>
      <c r="B117" s="18" t="s">
        <v>41</v>
      </c>
      <c r="C117" s="22">
        <v>26</v>
      </c>
      <c r="D117" s="45">
        <f>'27'!D117+'28'!D117+'29'!D117</f>
        <v>0</v>
      </c>
      <c r="E117" s="24">
        <f>'27'!E117+'28'!E117+'29'!E117</f>
        <v>0</v>
      </c>
      <c r="F117" s="46">
        <f>'27'!F117+'28'!F117+'29'!F117</f>
        <v>0</v>
      </c>
      <c r="G117" s="24">
        <f>'27'!G117+'28'!G117+'29'!G117</f>
        <v>0</v>
      </c>
      <c r="H117" s="46">
        <f>'27'!H117+'28'!H117+'29'!H117</f>
        <v>0</v>
      </c>
      <c r="I117" s="24">
        <f>'27'!I117+'28'!I117+'29'!I117</f>
        <v>0</v>
      </c>
      <c r="J117" s="46">
        <f>'27'!J117+'28'!J117+'29'!J117</f>
        <v>0</v>
      </c>
      <c r="K117" s="24">
        <f>'27'!K117+'28'!K117+'29'!K117</f>
        <v>0</v>
      </c>
      <c r="L117" s="47">
        <f t="shared" si="5"/>
        <v>0</v>
      </c>
    </row>
    <row r="118" spans="1:12" ht="16.5" thickBot="1" x14ac:dyDescent="0.3">
      <c r="A118" s="225" t="s">
        <v>42</v>
      </c>
      <c r="B118" s="226"/>
      <c r="C118" s="48">
        <v>26</v>
      </c>
      <c r="D118" s="49">
        <f t="shared" ref="D118:K118" si="6">SUM(D89:D117)</f>
        <v>17</v>
      </c>
      <c r="E118" s="30">
        <f t="shared" si="6"/>
        <v>0</v>
      </c>
      <c r="F118" s="50">
        <f t="shared" si="6"/>
        <v>3</v>
      </c>
      <c r="G118" s="30">
        <f t="shared" si="6"/>
        <v>0</v>
      </c>
      <c r="H118" s="50">
        <f t="shared" si="6"/>
        <v>1</v>
      </c>
      <c r="I118" s="30">
        <f t="shared" si="6"/>
        <v>0</v>
      </c>
      <c r="J118" s="50">
        <f t="shared" si="6"/>
        <v>0</v>
      </c>
      <c r="K118" s="30">
        <f t="shared" si="6"/>
        <v>0</v>
      </c>
      <c r="L118" s="118">
        <f>SUM(L89:L117)</f>
        <v>21</v>
      </c>
    </row>
    <row r="119" spans="1:12" ht="15.75" x14ac:dyDescent="0.25">
      <c r="A119" s="232" t="s">
        <v>43</v>
      </c>
      <c r="B119" s="232"/>
      <c r="C119" s="32">
        <v>26</v>
      </c>
      <c r="D119" s="52">
        <f>D89+D90+D91+D92+D93+D94+D95+D96+D97+D98+D99+D100+D101+D102+D103+D104+D105+D106+D107+D108+D109+D110+D111+D112+D113</f>
        <v>17</v>
      </c>
      <c r="E119" s="33">
        <f>E89+E90+E91+E92+E93+E94+E95+E96+E97+E98+E99+E100+E101+E102+E103+E104+E105+E106+E107+E108+E109+E110+E111+E112+E113</f>
        <v>0</v>
      </c>
      <c r="F119" s="32">
        <f>F89+F90+F91+F92+F93+F94+F95+F96+F97+F98+F99+F100+F101+F102+F103+F104+F105+F106+F107+F108+F109+F110+F111+F112+F113</f>
        <v>3</v>
      </c>
      <c r="G119" s="33">
        <f>G89+G90+G91+G92+G93+G94+G95+G96+G97+G98+G99+G100+G101+G102+G103+G104+G105+G106+G107+G108+G109+G110+G111+G112+G113</f>
        <v>0</v>
      </c>
      <c r="H119" s="32">
        <f>H89+H90+H91+H92+H93+H94+H95+H96+H97+H98+H99+H100+H101+H102+H103+H104+H105+H106+H107+H108+H109+H110+H111+H112+H113</f>
        <v>1</v>
      </c>
      <c r="I119" s="33">
        <f>I89+I90+I91+I92+I93+I94+I95+I96+I97+I98+I99+I100+I101+I102+I103+I104+I105+I106+I107+I108+I109+I110+I111+I113</f>
        <v>0</v>
      </c>
      <c r="J119" s="32">
        <f>J89+J90+J91+J92+J93+J94+J95+J96+J97+J98+J99+J100+J101+J102+J103+J104+J105+J106+J107+J108+J109+J110+J111+J112+J113</f>
        <v>0</v>
      </c>
      <c r="K119" s="33">
        <f>K89+K90+K91+K92+K93+K94+K95+K96+K97+K98+K99+K100+K101+K102+K103+K104+K105+K106+K107+K108+K109+K110+K111+K113</f>
        <v>0</v>
      </c>
      <c r="L119" s="118">
        <f>D119+E119+F119+G119+H119+I119+J119+K119</f>
        <v>21</v>
      </c>
    </row>
    <row r="121" spans="1:12" ht="15.75" x14ac:dyDescent="0.25">
      <c r="D121" s="133"/>
      <c r="E121" s="133"/>
      <c r="F121" s="133"/>
      <c r="G121" s="133"/>
      <c r="H121" s="133"/>
      <c r="I121" s="133"/>
      <c r="J121" s="133"/>
      <c r="K121" s="133"/>
      <c r="L121" s="133"/>
    </row>
    <row r="122" spans="1:12" ht="15.75" x14ac:dyDescent="0.25">
      <c r="B122" s="134" t="s">
        <v>74</v>
      </c>
      <c r="D122" s="133"/>
      <c r="E122" s="133"/>
      <c r="F122" s="133"/>
      <c r="G122" s="133"/>
      <c r="H122" s="133"/>
      <c r="I122" s="133"/>
      <c r="J122" s="133"/>
      <c r="K122" s="133"/>
      <c r="L122" s="133"/>
    </row>
    <row r="123" spans="1:12" ht="15.75" thickBot="1" x14ac:dyDescent="0.3">
      <c r="A123" s="211" t="s">
        <v>47</v>
      </c>
      <c r="B123" s="211"/>
    </row>
    <row r="124" spans="1:12" ht="12.75" customHeight="1" x14ac:dyDescent="0.25">
      <c r="A124" s="212" t="s">
        <v>2</v>
      </c>
      <c r="B124" s="212" t="s">
        <v>3</v>
      </c>
      <c r="C124" s="212" t="s">
        <v>4</v>
      </c>
      <c r="D124" s="215" t="s">
        <v>5</v>
      </c>
      <c r="E124" s="216"/>
      <c r="F124" s="216"/>
      <c r="G124" s="216"/>
      <c r="H124" s="216"/>
      <c r="I124" s="216"/>
      <c r="J124" s="216"/>
      <c r="K124" s="217"/>
      <c r="L124" s="218" t="s">
        <v>6</v>
      </c>
    </row>
    <row r="125" spans="1:12" ht="21.75" customHeight="1" x14ac:dyDescent="0.25">
      <c r="A125" s="213"/>
      <c r="B125" s="213"/>
      <c r="C125" s="213"/>
      <c r="D125" s="221" t="s">
        <v>7</v>
      </c>
      <c r="E125" s="222"/>
      <c r="F125" s="222" t="s">
        <v>8</v>
      </c>
      <c r="G125" s="222"/>
      <c r="H125" s="222" t="s">
        <v>9</v>
      </c>
      <c r="I125" s="222"/>
      <c r="J125" s="222" t="s">
        <v>10</v>
      </c>
      <c r="K125" s="222"/>
      <c r="L125" s="219"/>
    </row>
    <row r="126" spans="1:12" ht="13.5" customHeight="1" thickBot="1" x14ac:dyDescent="0.3">
      <c r="A126" s="213"/>
      <c r="B126" s="213"/>
      <c r="C126" s="213"/>
      <c r="D126" s="223">
        <v>1</v>
      </c>
      <c r="E126" s="224"/>
      <c r="F126" s="224">
        <v>2</v>
      </c>
      <c r="G126" s="224"/>
      <c r="H126" s="224">
        <v>3</v>
      </c>
      <c r="I126" s="224"/>
      <c r="J126" s="224">
        <v>4</v>
      </c>
      <c r="K126" s="224"/>
      <c r="L126" s="220"/>
    </row>
    <row r="127" spans="1:12" ht="15.75" thickBot="1" x14ac:dyDescent="0.3">
      <c r="A127" s="214"/>
      <c r="B127" s="214"/>
      <c r="C127" s="214"/>
      <c r="D127" s="4" t="s">
        <v>11</v>
      </c>
      <c r="E127" s="5" t="s">
        <v>12</v>
      </c>
      <c r="F127" s="5" t="s">
        <v>11</v>
      </c>
      <c r="G127" s="5" t="s">
        <v>12</v>
      </c>
      <c r="H127" s="5" t="s">
        <v>11</v>
      </c>
      <c r="I127" s="5" t="s">
        <v>12</v>
      </c>
      <c r="J127" s="5" t="s">
        <v>11</v>
      </c>
      <c r="K127" s="5" t="s">
        <v>12</v>
      </c>
      <c r="L127" s="6"/>
    </row>
    <row r="128" spans="1:12" ht="15.75" x14ac:dyDescent="0.25">
      <c r="A128" s="7">
        <v>1</v>
      </c>
      <c r="B128" s="8" t="s">
        <v>13</v>
      </c>
      <c r="C128" s="9">
        <v>26</v>
      </c>
      <c r="D128" s="45">
        <f>'27'!D128+'28'!D127+'29'!D127</f>
        <v>0</v>
      </c>
      <c r="E128" s="45">
        <f>'27'!E128+'28'!E127+'29'!E127</f>
        <v>0</v>
      </c>
      <c r="F128" s="45">
        <f>'27'!F128+'28'!F127+'29'!F127</f>
        <v>1</v>
      </c>
      <c r="G128" s="45">
        <f>'27'!G128+'28'!G127+'29'!G127</f>
        <v>0</v>
      </c>
      <c r="H128" s="45">
        <f>'27'!H128+'28'!H127+'29'!H127</f>
        <v>0</v>
      </c>
      <c r="I128" s="45">
        <f>'27'!I128+'28'!I127+'29'!I127</f>
        <v>0</v>
      </c>
      <c r="J128" s="45">
        <f>'27'!J128+'28'!J127+'29'!J127</f>
        <v>0</v>
      </c>
      <c r="K128" s="45">
        <f>'27'!K128+'28'!K127+'29'!K127</f>
        <v>0</v>
      </c>
      <c r="L128" s="47">
        <f>SUM(D128:K128)</f>
        <v>1</v>
      </c>
    </row>
    <row r="129" spans="1:12" ht="15.75" x14ac:dyDescent="0.25">
      <c r="A129" s="7">
        <v>2</v>
      </c>
      <c r="B129" s="8" t="s">
        <v>14</v>
      </c>
      <c r="C129" s="9">
        <v>26</v>
      </c>
      <c r="D129" s="45">
        <f>'27'!D129+'28'!D128+'29'!D128</f>
        <v>0</v>
      </c>
      <c r="E129" s="45">
        <f>'27'!E129+'28'!E128+'29'!E128</f>
        <v>0</v>
      </c>
      <c r="F129" s="45">
        <f>'27'!F129+'28'!F128+'29'!F128</f>
        <v>0</v>
      </c>
      <c r="G129" s="45">
        <f>'27'!G129+'28'!G128+'29'!G128</f>
        <v>0</v>
      </c>
      <c r="H129" s="45">
        <f>'27'!H129+'28'!H128+'29'!H128</f>
        <v>0</v>
      </c>
      <c r="I129" s="45">
        <f>'27'!I129+'28'!I128+'29'!I128</f>
        <v>0</v>
      </c>
      <c r="J129" s="45">
        <f>'27'!J129+'28'!J128+'29'!J128</f>
        <v>0</v>
      </c>
      <c r="K129" s="45">
        <f>'27'!K129+'28'!K128+'29'!K128</f>
        <v>0</v>
      </c>
      <c r="L129" s="47">
        <f t="shared" ref="L129:L156" si="7">SUM(D129:K129)</f>
        <v>0</v>
      </c>
    </row>
    <row r="130" spans="1:12" ht="15.75" x14ac:dyDescent="0.25">
      <c r="A130" s="7">
        <v>3</v>
      </c>
      <c r="B130" s="8" t="s">
        <v>15</v>
      </c>
      <c r="C130" s="9">
        <v>26</v>
      </c>
      <c r="D130" s="45">
        <f>'27'!D130+'28'!D129+'29'!D129</f>
        <v>0</v>
      </c>
      <c r="E130" s="45">
        <f>'27'!E130+'28'!E129+'29'!E129</f>
        <v>0</v>
      </c>
      <c r="F130" s="45">
        <f>'27'!F130+'28'!F129+'29'!F129</f>
        <v>0</v>
      </c>
      <c r="G130" s="45">
        <f>'27'!G130+'28'!G129+'29'!G129</f>
        <v>0</v>
      </c>
      <c r="H130" s="45">
        <f>'27'!H130+'28'!H129+'29'!H129</f>
        <v>0</v>
      </c>
      <c r="I130" s="45">
        <f>'27'!I130+'28'!I129+'29'!I129</f>
        <v>0</v>
      </c>
      <c r="J130" s="45">
        <f>'27'!J130+'28'!J129+'29'!J129</f>
        <v>0</v>
      </c>
      <c r="K130" s="45">
        <f>'27'!K130+'28'!K129+'29'!K129</f>
        <v>0</v>
      </c>
      <c r="L130" s="47">
        <f t="shared" si="7"/>
        <v>0</v>
      </c>
    </row>
    <row r="131" spans="1:12" ht="15.75" x14ac:dyDescent="0.25">
      <c r="A131" s="7">
        <v>4</v>
      </c>
      <c r="B131" s="17" t="s">
        <v>16</v>
      </c>
      <c r="C131" s="9">
        <v>26</v>
      </c>
      <c r="D131" s="45">
        <f>'27'!D131+'28'!D130+'29'!D130</f>
        <v>0</v>
      </c>
      <c r="E131" s="45">
        <f>'27'!E131+'28'!E130+'29'!E130</f>
        <v>0</v>
      </c>
      <c r="F131" s="45">
        <f>'27'!F131+'28'!F130+'29'!F130</f>
        <v>0</v>
      </c>
      <c r="G131" s="45">
        <f>'27'!G131+'28'!G130+'29'!G130</f>
        <v>0</v>
      </c>
      <c r="H131" s="45">
        <f>'27'!H131+'28'!H130+'29'!H130</f>
        <v>0</v>
      </c>
      <c r="I131" s="45">
        <f>'27'!I131+'28'!I130+'29'!I130</f>
        <v>0</v>
      </c>
      <c r="J131" s="45">
        <f>'27'!J131+'28'!J130+'29'!J130</f>
        <v>0</v>
      </c>
      <c r="K131" s="45">
        <f>'27'!K131+'28'!K130+'29'!K130</f>
        <v>0</v>
      </c>
      <c r="L131" s="47">
        <f t="shared" si="7"/>
        <v>0</v>
      </c>
    </row>
    <row r="132" spans="1:12" ht="15.75" x14ac:dyDescent="0.25">
      <c r="A132" s="7">
        <v>5</v>
      </c>
      <c r="B132" s="8" t="s">
        <v>17</v>
      </c>
      <c r="C132" s="9">
        <v>26</v>
      </c>
      <c r="D132" s="45">
        <f>'27'!D132+'28'!D131+'29'!D131</f>
        <v>0</v>
      </c>
      <c r="E132" s="45">
        <f>'27'!E132+'28'!E131+'29'!E131</f>
        <v>0</v>
      </c>
      <c r="F132" s="45">
        <f>'27'!F132+'28'!F131+'29'!F131</f>
        <v>0</v>
      </c>
      <c r="G132" s="45">
        <f>'27'!G132+'28'!G131+'29'!G131</f>
        <v>0</v>
      </c>
      <c r="H132" s="45">
        <f>'27'!H132+'28'!H131+'29'!H131</f>
        <v>0</v>
      </c>
      <c r="I132" s="45">
        <f>'27'!I132+'28'!I131+'29'!I131</f>
        <v>0</v>
      </c>
      <c r="J132" s="45">
        <f>'27'!J132+'28'!J131+'29'!J131</f>
        <v>0</v>
      </c>
      <c r="K132" s="45">
        <f>'27'!K132+'28'!K131+'29'!K131</f>
        <v>0</v>
      </c>
      <c r="L132" s="47">
        <f t="shared" si="7"/>
        <v>0</v>
      </c>
    </row>
    <row r="133" spans="1:12" ht="15.75" x14ac:dyDescent="0.25">
      <c r="A133" s="7">
        <v>6</v>
      </c>
      <c r="B133" s="8" t="s">
        <v>18</v>
      </c>
      <c r="C133" s="9">
        <v>26</v>
      </c>
      <c r="D133" s="45">
        <f>'27'!D133+'28'!D132+'29'!D132</f>
        <v>0</v>
      </c>
      <c r="E133" s="45">
        <f>'27'!E133+'28'!E132+'29'!E132</f>
        <v>0</v>
      </c>
      <c r="F133" s="45">
        <f>'27'!F133+'28'!F132+'29'!F132</f>
        <v>0</v>
      </c>
      <c r="G133" s="45">
        <f>'27'!G133+'28'!G132+'29'!G132</f>
        <v>0</v>
      </c>
      <c r="H133" s="45">
        <f>'27'!H133+'28'!H132+'29'!H132</f>
        <v>0</v>
      </c>
      <c r="I133" s="45">
        <f>'27'!I133+'28'!I132+'29'!I132</f>
        <v>0</v>
      </c>
      <c r="J133" s="45">
        <f>'27'!J133+'28'!J132+'29'!J132</f>
        <v>0</v>
      </c>
      <c r="K133" s="45">
        <f>'27'!K133+'28'!K132+'29'!K132</f>
        <v>0</v>
      </c>
      <c r="L133" s="47">
        <f t="shared" si="7"/>
        <v>0</v>
      </c>
    </row>
    <row r="134" spans="1:12" ht="15.75" x14ac:dyDescent="0.25">
      <c r="A134" s="7">
        <v>7</v>
      </c>
      <c r="B134" s="8" t="s">
        <v>19</v>
      </c>
      <c r="C134" s="9">
        <v>26</v>
      </c>
      <c r="D134" s="45">
        <f>'27'!D134+'28'!D133+'29'!D133</f>
        <v>0</v>
      </c>
      <c r="E134" s="45">
        <f>'27'!E134+'28'!E133+'29'!E133</f>
        <v>0</v>
      </c>
      <c r="F134" s="45">
        <f>'27'!F134+'28'!F133+'29'!F133</f>
        <v>0</v>
      </c>
      <c r="G134" s="45">
        <f>'27'!G134+'28'!G133+'29'!G133</f>
        <v>0</v>
      </c>
      <c r="H134" s="45">
        <f>'27'!H134+'28'!H133+'29'!H133</f>
        <v>0</v>
      </c>
      <c r="I134" s="45">
        <f>'27'!I134+'28'!I133+'29'!I133</f>
        <v>0</v>
      </c>
      <c r="J134" s="45">
        <f>'27'!J134+'28'!J133+'29'!J133</f>
        <v>0</v>
      </c>
      <c r="K134" s="45">
        <f>'27'!K134+'28'!K133+'29'!K133</f>
        <v>0</v>
      </c>
      <c r="L134" s="47">
        <f t="shared" si="7"/>
        <v>0</v>
      </c>
    </row>
    <row r="135" spans="1:12" ht="15.75" x14ac:dyDescent="0.25">
      <c r="A135" s="7">
        <v>8</v>
      </c>
      <c r="B135" s="8" t="s">
        <v>20</v>
      </c>
      <c r="C135" s="9">
        <v>26</v>
      </c>
      <c r="D135" s="45">
        <f>'27'!D135+'28'!D134+'29'!D134</f>
        <v>0</v>
      </c>
      <c r="E135" s="45">
        <f>'27'!E135+'28'!E134+'29'!E134</f>
        <v>0</v>
      </c>
      <c r="F135" s="45">
        <f>'27'!F135+'28'!F134+'29'!F134</f>
        <v>0</v>
      </c>
      <c r="G135" s="45">
        <f>'27'!G135+'28'!G134+'29'!G134</f>
        <v>0</v>
      </c>
      <c r="H135" s="45">
        <f>'27'!H135+'28'!H134+'29'!H134</f>
        <v>0</v>
      </c>
      <c r="I135" s="45">
        <f>'27'!I135+'28'!I134+'29'!I134</f>
        <v>0</v>
      </c>
      <c r="J135" s="45">
        <f>'27'!J135+'28'!J134+'29'!J134</f>
        <v>0</v>
      </c>
      <c r="K135" s="45">
        <f>'27'!K135+'28'!K134+'29'!K134</f>
        <v>0</v>
      </c>
      <c r="L135" s="47">
        <f t="shared" si="7"/>
        <v>0</v>
      </c>
    </row>
    <row r="136" spans="1:12" ht="15.75" x14ac:dyDescent="0.25">
      <c r="A136" s="7">
        <v>9</v>
      </c>
      <c r="B136" s="8" t="s">
        <v>21</v>
      </c>
      <c r="C136" s="9">
        <v>26</v>
      </c>
      <c r="D136" s="45">
        <f>'27'!D136+'28'!D135+'29'!D135</f>
        <v>0</v>
      </c>
      <c r="E136" s="45">
        <f>'27'!E136+'28'!E135+'29'!E135</f>
        <v>0</v>
      </c>
      <c r="F136" s="45">
        <f>'27'!F136+'28'!F135+'29'!F135</f>
        <v>0</v>
      </c>
      <c r="G136" s="45">
        <f>'27'!G136+'28'!G135+'29'!G135</f>
        <v>0</v>
      </c>
      <c r="H136" s="45">
        <f>'27'!H136+'28'!H135+'29'!H135</f>
        <v>0</v>
      </c>
      <c r="I136" s="45">
        <f>'27'!I136+'28'!I135+'29'!I135</f>
        <v>0</v>
      </c>
      <c r="J136" s="45">
        <f>'27'!J136+'28'!J135+'29'!J135</f>
        <v>0</v>
      </c>
      <c r="K136" s="45">
        <f>'27'!K136+'28'!K135+'29'!K135</f>
        <v>0</v>
      </c>
      <c r="L136" s="47">
        <f t="shared" si="7"/>
        <v>0</v>
      </c>
    </row>
    <row r="137" spans="1:12" ht="15.75" x14ac:dyDescent="0.25">
      <c r="A137" s="7">
        <v>10</v>
      </c>
      <c r="B137" s="8" t="s">
        <v>22</v>
      </c>
      <c r="C137" s="9">
        <v>26</v>
      </c>
      <c r="D137" s="45">
        <f>'27'!D137+'28'!D136+'29'!D136</f>
        <v>0</v>
      </c>
      <c r="E137" s="45">
        <f>'27'!E137+'28'!E136+'29'!E136</f>
        <v>0</v>
      </c>
      <c r="F137" s="45">
        <f>'27'!F137+'28'!F136+'29'!F136</f>
        <v>0</v>
      </c>
      <c r="G137" s="45">
        <f>'27'!G137+'28'!G136+'29'!G136</f>
        <v>0</v>
      </c>
      <c r="H137" s="45">
        <f>'27'!H137+'28'!H136+'29'!H136</f>
        <v>0</v>
      </c>
      <c r="I137" s="45">
        <f>'27'!I137+'28'!I136+'29'!I136</f>
        <v>0</v>
      </c>
      <c r="J137" s="45">
        <f>'27'!J137+'28'!J136+'29'!J136</f>
        <v>0</v>
      </c>
      <c r="K137" s="45">
        <f>'27'!K137+'28'!K136+'29'!K136</f>
        <v>0</v>
      </c>
      <c r="L137" s="47">
        <f t="shared" si="7"/>
        <v>0</v>
      </c>
    </row>
    <row r="138" spans="1:12" ht="15.75" x14ac:dyDescent="0.25">
      <c r="A138" s="7">
        <v>11</v>
      </c>
      <c r="B138" s="8" t="s">
        <v>23</v>
      </c>
      <c r="C138" s="9">
        <v>26</v>
      </c>
      <c r="D138" s="45">
        <f>'27'!D138+'28'!D137+'29'!D137</f>
        <v>0</v>
      </c>
      <c r="E138" s="45">
        <f>'27'!E138+'28'!E137+'29'!E137</f>
        <v>0</v>
      </c>
      <c r="F138" s="45">
        <f>'27'!F138+'28'!F137+'29'!F137</f>
        <v>0</v>
      </c>
      <c r="G138" s="45">
        <f>'27'!G138+'28'!G137+'29'!G137</f>
        <v>0</v>
      </c>
      <c r="H138" s="45">
        <f>'27'!H138+'28'!H137+'29'!H137</f>
        <v>0</v>
      </c>
      <c r="I138" s="45">
        <f>'27'!I138+'28'!I137+'29'!I137</f>
        <v>0</v>
      </c>
      <c r="J138" s="45">
        <f>'27'!J138+'28'!J137+'29'!J137</f>
        <v>0</v>
      </c>
      <c r="K138" s="45">
        <f>'27'!K138+'28'!K137+'29'!K137</f>
        <v>0</v>
      </c>
      <c r="L138" s="47">
        <f t="shared" si="7"/>
        <v>0</v>
      </c>
    </row>
    <row r="139" spans="1:12" ht="15.75" x14ac:dyDescent="0.25">
      <c r="A139" s="7">
        <v>12</v>
      </c>
      <c r="B139" s="8" t="s">
        <v>24</v>
      </c>
      <c r="C139" s="9">
        <v>26</v>
      </c>
      <c r="D139" s="45">
        <f>'27'!D139+'28'!D138+'29'!D138</f>
        <v>0</v>
      </c>
      <c r="E139" s="45">
        <f>'27'!E139+'28'!E138+'29'!E138</f>
        <v>0</v>
      </c>
      <c r="F139" s="45">
        <f>'27'!F139+'28'!F138+'29'!F138</f>
        <v>0</v>
      </c>
      <c r="G139" s="45">
        <f>'27'!G139+'28'!G138+'29'!G138</f>
        <v>0</v>
      </c>
      <c r="H139" s="45">
        <f>'27'!H139+'28'!H138+'29'!H138</f>
        <v>1</v>
      </c>
      <c r="I139" s="45">
        <f>'27'!I139+'28'!I138+'29'!I138</f>
        <v>0</v>
      </c>
      <c r="J139" s="45">
        <f>'27'!J139+'28'!J138+'29'!J138</f>
        <v>0</v>
      </c>
      <c r="K139" s="45">
        <f>'27'!K139+'28'!K138+'29'!K138</f>
        <v>0</v>
      </c>
      <c r="L139" s="47">
        <f t="shared" si="7"/>
        <v>1</v>
      </c>
    </row>
    <row r="140" spans="1:12" ht="15.75" x14ac:dyDescent="0.25">
      <c r="A140" s="7">
        <v>13</v>
      </c>
      <c r="B140" s="8" t="s">
        <v>25</v>
      </c>
      <c r="C140" s="9">
        <v>26</v>
      </c>
      <c r="D140" s="45">
        <f>'27'!D140+'28'!D139+'29'!D139</f>
        <v>0</v>
      </c>
      <c r="E140" s="45">
        <f>'27'!E140+'28'!E139+'29'!E139</f>
        <v>0</v>
      </c>
      <c r="F140" s="45">
        <f>'27'!F140+'28'!F139+'29'!F139</f>
        <v>0</v>
      </c>
      <c r="G140" s="45">
        <f>'27'!G140+'28'!G139+'29'!G139</f>
        <v>0</v>
      </c>
      <c r="H140" s="45">
        <f>'27'!H140+'28'!H139+'29'!H139</f>
        <v>0</v>
      </c>
      <c r="I140" s="45">
        <f>'27'!I140+'28'!I139+'29'!I139</f>
        <v>0</v>
      </c>
      <c r="J140" s="45">
        <f>'27'!J140+'28'!J139+'29'!J139</f>
        <v>0</v>
      </c>
      <c r="K140" s="45">
        <f>'27'!K140+'28'!K139+'29'!K139</f>
        <v>0</v>
      </c>
      <c r="L140" s="47">
        <f t="shared" si="7"/>
        <v>0</v>
      </c>
    </row>
    <row r="141" spans="1:12" ht="15.75" x14ac:dyDescent="0.25">
      <c r="A141" s="7">
        <v>14</v>
      </c>
      <c r="B141" s="8" t="s">
        <v>26</v>
      </c>
      <c r="C141" s="9">
        <v>26</v>
      </c>
      <c r="D141" s="45">
        <f>'27'!D141+'28'!D140+'29'!D140</f>
        <v>0</v>
      </c>
      <c r="E141" s="45">
        <f>'27'!E141+'28'!E140+'29'!E140</f>
        <v>0</v>
      </c>
      <c r="F141" s="45">
        <f>'27'!F141+'28'!F140+'29'!F140</f>
        <v>0</v>
      </c>
      <c r="G141" s="45">
        <f>'27'!G141+'28'!G140+'29'!G140</f>
        <v>0</v>
      </c>
      <c r="H141" s="45">
        <f>'27'!H141+'28'!H140+'29'!H140</f>
        <v>0</v>
      </c>
      <c r="I141" s="45">
        <f>'27'!I141+'28'!I140+'29'!I140</f>
        <v>0</v>
      </c>
      <c r="J141" s="45">
        <f>'27'!J141+'28'!J140+'29'!J140</f>
        <v>0</v>
      </c>
      <c r="K141" s="45">
        <f>'27'!K141+'28'!K140+'29'!K140</f>
        <v>0</v>
      </c>
      <c r="L141" s="47">
        <f t="shared" si="7"/>
        <v>0</v>
      </c>
    </row>
    <row r="142" spans="1:12" ht="15.75" x14ac:dyDescent="0.25">
      <c r="A142" s="7">
        <v>15</v>
      </c>
      <c r="B142" s="8" t="s">
        <v>27</v>
      </c>
      <c r="C142" s="9">
        <v>26</v>
      </c>
      <c r="D142" s="45">
        <f>'27'!D142+'28'!D141+'29'!D141</f>
        <v>0</v>
      </c>
      <c r="E142" s="45">
        <f>'27'!E142+'28'!E141+'29'!E141</f>
        <v>0</v>
      </c>
      <c r="F142" s="45">
        <f>'27'!F142+'28'!F141+'29'!F141</f>
        <v>0</v>
      </c>
      <c r="G142" s="45">
        <f>'27'!G142+'28'!G141+'29'!G141</f>
        <v>0</v>
      </c>
      <c r="H142" s="45">
        <f>'27'!H142+'28'!H141+'29'!H141</f>
        <v>0</v>
      </c>
      <c r="I142" s="45">
        <f>'27'!I142+'28'!I141+'29'!I141</f>
        <v>0</v>
      </c>
      <c r="J142" s="45">
        <f>'27'!J142+'28'!J141+'29'!J141</f>
        <v>0</v>
      </c>
      <c r="K142" s="45">
        <f>'27'!K142+'28'!K141+'29'!K141</f>
        <v>0</v>
      </c>
      <c r="L142" s="47">
        <f t="shared" si="7"/>
        <v>0</v>
      </c>
    </row>
    <row r="143" spans="1:12" ht="15.75" x14ac:dyDescent="0.25">
      <c r="A143" s="7">
        <v>16</v>
      </c>
      <c r="B143" s="8" t="s">
        <v>28</v>
      </c>
      <c r="C143" s="9">
        <v>26</v>
      </c>
      <c r="D143" s="45">
        <f>'27'!D143+'28'!D142+'29'!D142</f>
        <v>0</v>
      </c>
      <c r="E143" s="45">
        <f>'27'!E143+'28'!E142+'29'!E142</f>
        <v>0</v>
      </c>
      <c r="F143" s="45">
        <f>'27'!F143+'28'!F142+'29'!F142</f>
        <v>0</v>
      </c>
      <c r="G143" s="45">
        <f>'27'!G143+'28'!G142+'29'!G142</f>
        <v>0</v>
      </c>
      <c r="H143" s="45">
        <f>'27'!H143+'28'!H142+'29'!H142</f>
        <v>0</v>
      </c>
      <c r="I143" s="45">
        <f>'27'!I143+'28'!I142+'29'!I142</f>
        <v>0</v>
      </c>
      <c r="J143" s="45">
        <f>'27'!J143+'28'!J142+'29'!J142</f>
        <v>0</v>
      </c>
      <c r="K143" s="45">
        <f>'27'!K143+'28'!K142+'29'!K142</f>
        <v>0</v>
      </c>
      <c r="L143" s="47">
        <f t="shared" si="7"/>
        <v>0</v>
      </c>
    </row>
    <row r="144" spans="1:12" ht="15.75" x14ac:dyDescent="0.25">
      <c r="A144" s="7">
        <v>17</v>
      </c>
      <c r="B144" s="8" t="s">
        <v>29</v>
      </c>
      <c r="C144" s="9">
        <v>26</v>
      </c>
      <c r="D144" s="45">
        <f>'27'!D144+'28'!D143+'29'!D143</f>
        <v>0</v>
      </c>
      <c r="E144" s="45">
        <f>'27'!E144+'28'!E143+'29'!E143</f>
        <v>0</v>
      </c>
      <c r="F144" s="45">
        <f>'27'!F144+'28'!F143+'29'!F143</f>
        <v>0</v>
      </c>
      <c r="G144" s="45">
        <f>'27'!G144+'28'!G143+'29'!G143</f>
        <v>0</v>
      </c>
      <c r="H144" s="45">
        <f>'27'!H144+'28'!H143+'29'!H143</f>
        <v>0</v>
      </c>
      <c r="I144" s="45">
        <f>'27'!I144+'28'!I143+'29'!I143</f>
        <v>0</v>
      </c>
      <c r="J144" s="45">
        <f>'27'!J144+'28'!J143+'29'!J143</f>
        <v>0</v>
      </c>
      <c r="K144" s="45">
        <f>'27'!K144+'28'!K143+'29'!K143</f>
        <v>0</v>
      </c>
      <c r="L144" s="47">
        <f>SUM(D144:K144)</f>
        <v>0</v>
      </c>
    </row>
    <row r="145" spans="1:12" ht="15.75" x14ac:dyDescent="0.25">
      <c r="A145" s="7">
        <v>18</v>
      </c>
      <c r="B145" s="8" t="s">
        <v>30</v>
      </c>
      <c r="C145" s="9">
        <v>26</v>
      </c>
      <c r="D145" s="45">
        <f>'27'!D145+'28'!D144+'29'!D144</f>
        <v>0</v>
      </c>
      <c r="E145" s="45">
        <f>'27'!E145+'28'!E144+'29'!E144</f>
        <v>0</v>
      </c>
      <c r="F145" s="45">
        <f>'27'!F145+'28'!F144+'29'!F144</f>
        <v>0</v>
      </c>
      <c r="G145" s="45">
        <f>'27'!G145+'28'!G144+'29'!G144</f>
        <v>0</v>
      </c>
      <c r="H145" s="45">
        <f>'27'!H145+'28'!H144+'29'!H144</f>
        <v>0</v>
      </c>
      <c r="I145" s="45">
        <f>'27'!I145+'28'!I144+'29'!I144</f>
        <v>0</v>
      </c>
      <c r="J145" s="45">
        <f>'27'!J145+'28'!J144+'29'!J144</f>
        <v>0</v>
      </c>
      <c r="K145" s="45">
        <f>'27'!K145+'28'!K144+'29'!K144</f>
        <v>0</v>
      </c>
      <c r="L145" s="47">
        <f t="shared" si="7"/>
        <v>0</v>
      </c>
    </row>
    <row r="146" spans="1:12" ht="15.75" x14ac:dyDescent="0.25">
      <c r="A146" s="7">
        <v>19</v>
      </c>
      <c r="B146" s="8" t="s">
        <v>31</v>
      </c>
      <c r="C146" s="9">
        <v>26</v>
      </c>
      <c r="D146" s="45">
        <f>'27'!D146+'28'!D145+'29'!D145</f>
        <v>0</v>
      </c>
      <c r="E146" s="45">
        <f>'27'!E146+'28'!E145+'29'!E145</f>
        <v>0</v>
      </c>
      <c r="F146" s="45">
        <f>'27'!F146+'28'!F145+'29'!F145</f>
        <v>0</v>
      </c>
      <c r="G146" s="45">
        <f>'27'!G146+'28'!G145+'29'!G145</f>
        <v>0</v>
      </c>
      <c r="H146" s="45">
        <f>'27'!H146+'28'!H145+'29'!H145</f>
        <v>0</v>
      </c>
      <c r="I146" s="45">
        <f>'27'!I146+'28'!I145+'29'!I145</f>
        <v>0</v>
      </c>
      <c r="J146" s="45">
        <f>'27'!J146+'28'!J145+'29'!J145</f>
        <v>0</v>
      </c>
      <c r="K146" s="45">
        <f>'27'!K146+'28'!K145+'29'!K145</f>
        <v>0</v>
      </c>
      <c r="L146" s="47">
        <f t="shared" si="7"/>
        <v>0</v>
      </c>
    </row>
    <row r="147" spans="1:12" ht="15.75" x14ac:dyDescent="0.25">
      <c r="A147" s="7">
        <v>20</v>
      </c>
      <c r="B147" s="8" t="s">
        <v>32</v>
      </c>
      <c r="C147" s="9">
        <v>26</v>
      </c>
      <c r="D147" s="45">
        <f>'27'!D147+'28'!D146+'29'!D146</f>
        <v>0</v>
      </c>
      <c r="E147" s="45">
        <f>'27'!E147+'28'!E146+'29'!E146</f>
        <v>0</v>
      </c>
      <c r="F147" s="45">
        <f>'27'!F147+'28'!F146+'29'!F146</f>
        <v>0</v>
      </c>
      <c r="G147" s="45">
        <f>'27'!G147+'28'!G146+'29'!G146</f>
        <v>0</v>
      </c>
      <c r="H147" s="45">
        <f>'27'!H147+'28'!H146+'29'!H146</f>
        <v>0</v>
      </c>
      <c r="I147" s="45">
        <f>'27'!I147+'28'!I146+'29'!I146</f>
        <v>0</v>
      </c>
      <c r="J147" s="45">
        <f>'27'!J147+'28'!J146+'29'!J146</f>
        <v>0</v>
      </c>
      <c r="K147" s="45">
        <f>'27'!K147+'28'!K146+'29'!K146</f>
        <v>0</v>
      </c>
      <c r="L147" s="47">
        <f t="shared" si="7"/>
        <v>0</v>
      </c>
    </row>
    <row r="148" spans="1:12" ht="15.75" x14ac:dyDescent="0.25">
      <c r="A148" s="7">
        <v>21</v>
      </c>
      <c r="B148" s="8" t="s">
        <v>33</v>
      </c>
      <c r="C148" s="9">
        <v>26</v>
      </c>
      <c r="D148" s="45">
        <f>'27'!D148+'28'!D147+'29'!D147</f>
        <v>0</v>
      </c>
      <c r="E148" s="45">
        <f>'27'!E148+'28'!E147+'29'!E147</f>
        <v>0</v>
      </c>
      <c r="F148" s="45">
        <f>'27'!F148+'28'!F147+'29'!F147</f>
        <v>0</v>
      </c>
      <c r="G148" s="45">
        <f>'27'!G148+'28'!G147+'29'!G147</f>
        <v>0</v>
      </c>
      <c r="H148" s="45">
        <f>'27'!H148+'28'!H147+'29'!H147</f>
        <v>0</v>
      </c>
      <c r="I148" s="45">
        <f>'27'!I148+'28'!I147+'29'!I147</f>
        <v>0</v>
      </c>
      <c r="J148" s="45">
        <f>'27'!J148+'28'!J147+'29'!J147</f>
        <v>0</v>
      </c>
      <c r="K148" s="45">
        <f>'27'!K148+'28'!K147+'29'!K147</f>
        <v>0</v>
      </c>
      <c r="L148" s="47">
        <f t="shared" si="7"/>
        <v>0</v>
      </c>
    </row>
    <row r="149" spans="1:12" ht="15.75" x14ac:dyDescent="0.25">
      <c r="A149" s="7">
        <v>22</v>
      </c>
      <c r="B149" s="8" t="s">
        <v>34</v>
      </c>
      <c r="C149" s="9">
        <v>26</v>
      </c>
      <c r="D149" s="45">
        <f>'27'!D149+'28'!D148+'29'!D148</f>
        <v>0</v>
      </c>
      <c r="E149" s="45">
        <f>'27'!E149+'28'!E148+'29'!E148</f>
        <v>0</v>
      </c>
      <c r="F149" s="45">
        <f>'27'!F149+'28'!F148+'29'!F148</f>
        <v>0</v>
      </c>
      <c r="G149" s="45">
        <f>'27'!G149+'28'!G148+'29'!G148</f>
        <v>0</v>
      </c>
      <c r="H149" s="45">
        <f>'27'!H149+'28'!H148+'29'!H148</f>
        <v>0</v>
      </c>
      <c r="I149" s="45">
        <f>'27'!I149+'28'!I148+'29'!I148</f>
        <v>0</v>
      </c>
      <c r="J149" s="45">
        <f>'27'!J149+'28'!J148+'29'!J148</f>
        <v>0</v>
      </c>
      <c r="K149" s="45">
        <f>'27'!K149+'28'!K148+'29'!K148</f>
        <v>0</v>
      </c>
      <c r="L149" s="47">
        <f t="shared" si="7"/>
        <v>0</v>
      </c>
    </row>
    <row r="150" spans="1:12" ht="15.75" x14ac:dyDescent="0.25">
      <c r="A150" s="7">
        <v>23</v>
      </c>
      <c r="B150" s="8" t="s">
        <v>35</v>
      </c>
      <c r="C150" s="9">
        <v>26</v>
      </c>
      <c r="D150" s="45">
        <f>'27'!D150+'28'!D149+'29'!D149</f>
        <v>0</v>
      </c>
      <c r="E150" s="45">
        <f>'27'!E150+'28'!E149+'29'!E149</f>
        <v>0</v>
      </c>
      <c r="F150" s="45">
        <f>'27'!F150+'28'!F149+'29'!F149</f>
        <v>0</v>
      </c>
      <c r="G150" s="45">
        <f>'27'!G150+'28'!G149+'29'!G149</f>
        <v>0</v>
      </c>
      <c r="H150" s="45">
        <f>'27'!H150+'28'!H149+'29'!H149</f>
        <v>0</v>
      </c>
      <c r="I150" s="45">
        <f>'27'!I150+'28'!I149+'29'!I149</f>
        <v>0</v>
      </c>
      <c r="J150" s="45">
        <f>'27'!J150+'28'!J149+'29'!J149</f>
        <v>0</v>
      </c>
      <c r="K150" s="45">
        <f>'27'!K150+'28'!K149+'29'!K149</f>
        <v>0</v>
      </c>
      <c r="L150" s="47">
        <f t="shared" si="7"/>
        <v>0</v>
      </c>
    </row>
    <row r="151" spans="1:12" ht="15.75" x14ac:dyDescent="0.25">
      <c r="A151" s="7">
        <v>24</v>
      </c>
      <c r="B151" s="8" t="s">
        <v>36</v>
      </c>
      <c r="C151" s="9">
        <v>26</v>
      </c>
      <c r="D151" s="45">
        <f>'27'!D151+'28'!D150+'29'!D150</f>
        <v>0</v>
      </c>
      <c r="E151" s="45">
        <f>'27'!E151+'28'!E150+'29'!E150</f>
        <v>0</v>
      </c>
      <c r="F151" s="45">
        <f>'27'!F151+'28'!F150+'29'!F150</f>
        <v>0</v>
      </c>
      <c r="G151" s="45">
        <f>'27'!G151+'28'!G150+'29'!G150</f>
        <v>0</v>
      </c>
      <c r="H151" s="45">
        <f>'27'!H151+'28'!H150+'29'!H150</f>
        <v>0</v>
      </c>
      <c r="I151" s="45">
        <f>'27'!I151+'28'!I150+'29'!I150</f>
        <v>0</v>
      </c>
      <c r="J151" s="45">
        <f>'27'!J151+'28'!J150+'29'!J150</f>
        <v>0</v>
      </c>
      <c r="K151" s="45">
        <f>'27'!K151+'28'!K150+'29'!K150</f>
        <v>0</v>
      </c>
      <c r="L151" s="47">
        <f t="shared" si="7"/>
        <v>0</v>
      </c>
    </row>
    <row r="152" spans="1:12" ht="15.75" x14ac:dyDescent="0.25">
      <c r="A152" s="7">
        <v>25</v>
      </c>
      <c r="B152" s="18" t="s">
        <v>37</v>
      </c>
      <c r="C152" s="19">
        <v>26</v>
      </c>
      <c r="D152" s="45">
        <f>'27'!D152+'28'!D151+'29'!D151</f>
        <v>0</v>
      </c>
      <c r="E152" s="45">
        <f>'27'!E152+'28'!E151+'29'!E151</f>
        <v>0</v>
      </c>
      <c r="F152" s="45">
        <f>'27'!F152+'28'!F151+'29'!F151</f>
        <v>0</v>
      </c>
      <c r="G152" s="45">
        <f>'27'!G152+'28'!G151+'29'!G151</f>
        <v>0</v>
      </c>
      <c r="H152" s="45">
        <f>'27'!H152+'28'!H151+'29'!H151</f>
        <v>0</v>
      </c>
      <c r="I152" s="45">
        <f>'27'!I152+'28'!I151+'29'!I151</f>
        <v>0</v>
      </c>
      <c r="J152" s="45">
        <f>'27'!J152+'28'!J151+'29'!J151</f>
        <v>0</v>
      </c>
      <c r="K152" s="45">
        <f>'27'!K152+'28'!K151+'29'!K151</f>
        <v>0</v>
      </c>
      <c r="L152" s="47">
        <f t="shared" si="7"/>
        <v>0</v>
      </c>
    </row>
    <row r="153" spans="1:12" ht="15.75" x14ac:dyDescent="0.25">
      <c r="A153" s="7">
        <v>26</v>
      </c>
      <c r="B153" s="8" t="s">
        <v>38</v>
      </c>
      <c r="C153" s="22">
        <v>26</v>
      </c>
      <c r="D153" s="45">
        <f>'27'!D153+'28'!D152+'29'!D152</f>
        <v>0</v>
      </c>
      <c r="E153" s="45">
        <f>'27'!E153+'28'!E152+'29'!E152</f>
        <v>0</v>
      </c>
      <c r="F153" s="45">
        <f>'27'!F153+'28'!F152+'29'!F152</f>
        <v>0</v>
      </c>
      <c r="G153" s="45">
        <f>'27'!G153+'28'!G152+'29'!G152</f>
        <v>0</v>
      </c>
      <c r="H153" s="45">
        <f>'27'!H153+'28'!H152+'29'!H152</f>
        <v>0</v>
      </c>
      <c r="I153" s="45">
        <f>'27'!I153+'28'!I152+'29'!I152</f>
        <v>0</v>
      </c>
      <c r="J153" s="45">
        <f>'27'!J153+'28'!J152+'29'!J152</f>
        <v>0</v>
      </c>
      <c r="K153" s="45">
        <f>'27'!K153+'28'!K152+'29'!K152</f>
        <v>0</v>
      </c>
      <c r="L153" s="47">
        <f t="shared" si="7"/>
        <v>0</v>
      </c>
    </row>
    <row r="154" spans="1:12" ht="15.75" x14ac:dyDescent="0.25">
      <c r="A154" s="7">
        <v>27</v>
      </c>
      <c r="B154" s="18" t="s">
        <v>39</v>
      </c>
      <c r="C154" s="22">
        <v>26</v>
      </c>
      <c r="D154" s="45">
        <f>'27'!D154+'28'!D153+'29'!D153</f>
        <v>0</v>
      </c>
      <c r="E154" s="45">
        <f>'27'!E154+'28'!E153+'29'!E153</f>
        <v>0</v>
      </c>
      <c r="F154" s="45">
        <f>'27'!F154+'28'!F153+'29'!F153</f>
        <v>0</v>
      </c>
      <c r="G154" s="45">
        <f>'27'!G154+'28'!G153+'29'!G153</f>
        <v>0</v>
      </c>
      <c r="H154" s="45">
        <f>'27'!H154+'28'!H153+'29'!H153</f>
        <v>0</v>
      </c>
      <c r="I154" s="45">
        <f>'27'!I154+'28'!I153+'29'!I153</f>
        <v>0</v>
      </c>
      <c r="J154" s="45">
        <f>'27'!J154+'28'!J153+'29'!J153</f>
        <v>0</v>
      </c>
      <c r="K154" s="45">
        <f>'27'!K154+'28'!K153+'29'!K153</f>
        <v>0</v>
      </c>
      <c r="L154" s="47">
        <f t="shared" si="7"/>
        <v>0</v>
      </c>
    </row>
    <row r="155" spans="1:12" ht="15.75" x14ac:dyDescent="0.25">
      <c r="A155" s="7">
        <v>28</v>
      </c>
      <c r="B155" s="18" t="s">
        <v>40</v>
      </c>
      <c r="C155" s="22">
        <v>26</v>
      </c>
      <c r="D155" s="45">
        <f>'27'!D155+'28'!D154+'29'!D154</f>
        <v>0</v>
      </c>
      <c r="E155" s="45">
        <f>'27'!E155+'28'!E154+'29'!E154</f>
        <v>0</v>
      </c>
      <c r="F155" s="45">
        <f>'27'!F155+'28'!F154+'29'!F154</f>
        <v>0</v>
      </c>
      <c r="G155" s="45">
        <f>'27'!G155+'28'!G154+'29'!G154</f>
        <v>0</v>
      </c>
      <c r="H155" s="45">
        <f>'27'!H155+'28'!H154+'29'!H154</f>
        <v>0</v>
      </c>
      <c r="I155" s="45">
        <f>'27'!I155+'28'!I154+'29'!I154</f>
        <v>0</v>
      </c>
      <c r="J155" s="45">
        <f>'27'!J155+'28'!J154+'29'!J154</f>
        <v>0</v>
      </c>
      <c r="K155" s="45">
        <f>'27'!K155+'28'!K154+'29'!K154</f>
        <v>0</v>
      </c>
      <c r="L155" s="47">
        <f t="shared" si="7"/>
        <v>0</v>
      </c>
    </row>
    <row r="156" spans="1:12" ht="16.5" thickBot="1" x14ac:dyDescent="0.3">
      <c r="A156" s="7">
        <v>29</v>
      </c>
      <c r="B156" s="18" t="s">
        <v>41</v>
      </c>
      <c r="C156" s="22">
        <v>26</v>
      </c>
      <c r="D156" s="45">
        <f>'27'!D156+'28'!D155+'29'!D155</f>
        <v>0</v>
      </c>
      <c r="E156" s="45">
        <f>'27'!E156+'28'!E155+'29'!E155</f>
        <v>0</v>
      </c>
      <c r="F156" s="45">
        <f>'27'!F156+'28'!F155+'29'!F155</f>
        <v>0</v>
      </c>
      <c r="G156" s="45">
        <f>'27'!G156+'28'!G155+'29'!G155</f>
        <v>0</v>
      </c>
      <c r="H156" s="45">
        <f>'27'!H156+'28'!H155+'29'!H155</f>
        <v>0</v>
      </c>
      <c r="I156" s="45">
        <f>'27'!I156+'28'!I155+'29'!I155</f>
        <v>0</v>
      </c>
      <c r="J156" s="45">
        <f>'27'!J156+'28'!J155+'29'!J155</f>
        <v>0</v>
      </c>
      <c r="K156" s="45">
        <f>'27'!K156+'28'!K155+'29'!K155</f>
        <v>0</v>
      </c>
      <c r="L156" s="47">
        <f t="shared" si="7"/>
        <v>0</v>
      </c>
    </row>
    <row r="157" spans="1:12" ht="16.5" thickBot="1" x14ac:dyDescent="0.3">
      <c r="A157" s="225" t="s">
        <v>42</v>
      </c>
      <c r="B157" s="226"/>
      <c r="C157" s="48">
        <v>26</v>
      </c>
      <c r="D157" s="27">
        <f t="shared" ref="D157:K157" si="8">SUM(D128:D156)</f>
        <v>0</v>
      </c>
      <c r="E157" s="55">
        <f t="shared" si="8"/>
        <v>0</v>
      </c>
      <c r="F157" s="27">
        <f t="shared" si="8"/>
        <v>1</v>
      </c>
      <c r="G157" s="55">
        <f t="shared" si="8"/>
        <v>0</v>
      </c>
      <c r="H157" s="56">
        <f t="shared" si="8"/>
        <v>1</v>
      </c>
      <c r="I157" s="57">
        <f t="shared" si="8"/>
        <v>0</v>
      </c>
      <c r="J157" s="56">
        <f t="shared" si="8"/>
        <v>0</v>
      </c>
      <c r="K157" s="57">
        <f t="shared" si="8"/>
        <v>0</v>
      </c>
      <c r="L157" s="51">
        <f>D157+F157+H157+E157+G157+I157+J157+K157</f>
        <v>2</v>
      </c>
    </row>
    <row r="158" spans="1:12" ht="16.5" thickBot="1" x14ac:dyDescent="0.3">
      <c r="A158" s="227" t="s">
        <v>43</v>
      </c>
      <c r="B158" s="228"/>
      <c r="C158" s="48">
        <v>26</v>
      </c>
      <c r="D158" s="32">
        <f>D128+D129+D130+D131+D132+D133+D134+D135+D136+D137+D138+D139+D140+D141+D142+D143+D144+D145+D146+D147+D148+D149+D150+D151+D152</f>
        <v>0</v>
      </c>
      <c r="E158" s="33">
        <f>E128+E129+E130+E131+E132+E133+E134+E135+E136+E137+E138+E139+E140+E141+E142+E143+E144+E145+E146+E147+E148+E149+E150+E151+E152</f>
        <v>0</v>
      </c>
      <c r="F158" s="32">
        <f>SUM(F128:F152)</f>
        <v>1</v>
      </c>
      <c r="G158" s="33">
        <f>G128+G129+G130+G131+G132+G133+G134+G135+G136+G137+G138+G139+G140+G141+G142+G143+G144+G145+G146+G147+G148+G149+G150+G151+G152</f>
        <v>0</v>
      </c>
      <c r="H158" s="32">
        <f>H128+H129+H130+H131+H132+H133+H134+H135+H136+H137+H138+H139+H140+H141+H142+H143+H144+H145+H146+H147+H148+H149+H150+H151+H152</f>
        <v>1</v>
      </c>
      <c r="I158" s="33">
        <f>I128+I129+I130+I131+I132+I133+I134+I135+I136+I137+I138+I139+I140+I141+I142+I143+I144+I145+I146+I147+I148+I149+I150+I151+I152</f>
        <v>0</v>
      </c>
      <c r="J158" s="32">
        <f>J128+J129+J130+J131+J132+J133+J134+J135+J136+J137+J138+J139+J140+J141+J142+J143+J144+J145+J146+J147+J148+J149+J150+J151+J152</f>
        <v>0</v>
      </c>
      <c r="K158" s="33">
        <f>K128+K129+K130+K131+K132+K133+K134+K135+K136+K137+K138+K139+K140+K141+K142+K143+K144+K145+K146+K147+K148+K149+K150+K151+K152</f>
        <v>0</v>
      </c>
      <c r="L158" s="58">
        <f>D158+F158+H158+E158+G158+I158+J158+K158</f>
        <v>2</v>
      </c>
    </row>
    <row r="160" spans="1:12" ht="15.75" x14ac:dyDescent="0.25">
      <c r="D160" s="133"/>
      <c r="E160" s="133"/>
      <c r="F160" s="133"/>
      <c r="G160" s="133"/>
      <c r="H160" s="133"/>
      <c r="I160" s="133"/>
      <c r="J160" s="133"/>
      <c r="K160" s="133"/>
      <c r="L160" s="133"/>
    </row>
    <row r="161" spans="1:13" x14ac:dyDescent="0.25">
      <c r="B161" s="2" t="s">
        <v>74</v>
      </c>
      <c r="C161" s="2"/>
      <c r="D161" s="2"/>
      <c r="E161" s="2"/>
    </row>
    <row r="162" spans="1:13" ht="15.75" thickBot="1" x14ac:dyDescent="0.3">
      <c r="A162" s="233" t="s">
        <v>48</v>
      </c>
      <c r="B162" s="211"/>
    </row>
    <row r="163" spans="1:13" ht="12.75" customHeight="1" x14ac:dyDescent="0.25">
      <c r="A163" s="212" t="s">
        <v>2</v>
      </c>
      <c r="B163" s="212" t="s">
        <v>3</v>
      </c>
      <c r="C163" s="212" t="s">
        <v>4</v>
      </c>
      <c r="D163" s="215" t="s">
        <v>5</v>
      </c>
      <c r="E163" s="216"/>
      <c r="F163" s="216"/>
      <c r="G163" s="216"/>
      <c r="H163" s="216"/>
      <c r="I163" s="216"/>
      <c r="J163" s="216"/>
      <c r="K163" s="217"/>
      <c r="L163" s="218" t="s">
        <v>6</v>
      </c>
    </row>
    <row r="164" spans="1:13" ht="24" customHeight="1" x14ac:dyDescent="0.25">
      <c r="A164" s="213"/>
      <c r="B164" s="213"/>
      <c r="C164" s="213"/>
      <c r="D164" s="221" t="s">
        <v>7</v>
      </c>
      <c r="E164" s="222"/>
      <c r="F164" s="222" t="s">
        <v>8</v>
      </c>
      <c r="G164" s="222"/>
      <c r="H164" s="222" t="s">
        <v>9</v>
      </c>
      <c r="I164" s="222"/>
      <c r="J164" s="222" t="s">
        <v>10</v>
      </c>
      <c r="K164" s="222"/>
      <c r="L164" s="219"/>
    </row>
    <row r="165" spans="1:13" ht="13.5" customHeight="1" thickBot="1" x14ac:dyDescent="0.3">
      <c r="A165" s="213"/>
      <c r="B165" s="213"/>
      <c r="C165" s="213"/>
      <c r="D165" s="223">
        <v>1</v>
      </c>
      <c r="E165" s="224"/>
      <c r="F165" s="224">
        <v>2</v>
      </c>
      <c r="G165" s="224"/>
      <c r="H165" s="224">
        <v>3</v>
      </c>
      <c r="I165" s="224"/>
      <c r="J165" s="224">
        <v>4</v>
      </c>
      <c r="K165" s="224"/>
      <c r="L165" s="220"/>
    </row>
    <row r="166" spans="1:13" ht="15.75" thickBot="1" x14ac:dyDescent="0.3">
      <c r="A166" s="214"/>
      <c r="B166" s="214"/>
      <c r="C166" s="214"/>
      <c r="D166" s="4" t="s">
        <v>11</v>
      </c>
      <c r="E166" s="5" t="s">
        <v>12</v>
      </c>
      <c r="F166" s="5" t="s">
        <v>11</v>
      </c>
      <c r="G166" s="5" t="s">
        <v>12</v>
      </c>
      <c r="H166" s="5" t="s">
        <v>11</v>
      </c>
      <c r="I166" s="5" t="s">
        <v>12</v>
      </c>
      <c r="J166" s="5" t="s">
        <v>11</v>
      </c>
      <c r="K166" s="5" t="s">
        <v>12</v>
      </c>
      <c r="L166" s="6"/>
    </row>
    <row r="167" spans="1:13" ht="15.75" x14ac:dyDescent="0.25">
      <c r="A167" s="7">
        <v>1</v>
      </c>
      <c r="B167" s="8" t="s">
        <v>13</v>
      </c>
      <c r="C167" s="9">
        <v>26</v>
      </c>
      <c r="D167" s="59">
        <f t="shared" ref="D167:D195" si="9">D9+D49+D89+D128</f>
        <v>1</v>
      </c>
      <c r="E167" s="59">
        <f t="shared" ref="E167:K167" si="10">E9+E49+E89+E128</f>
        <v>0</v>
      </c>
      <c r="F167" s="59">
        <f t="shared" ref="F167:K196" si="11">F9+F49+F89+F128</f>
        <v>1</v>
      </c>
      <c r="G167" s="59">
        <f t="shared" si="10"/>
        <v>0</v>
      </c>
      <c r="H167" s="59">
        <f t="shared" si="10"/>
        <v>0</v>
      </c>
      <c r="I167" s="59">
        <f t="shared" si="10"/>
        <v>0</v>
      </c>
      <c r="J167" s="59">
        <f t="shared" si="10"/>
        <v>0</v>
      </c>
      <c r="K167" s="59">
        <f t="shared" si="10"/>
        <v>0</v>
      </c>
      <c r="L167" s="60">
        <f t="shared" ref="L167:L195" si="12">D167+F167+H167</f>
        <v>2</v>
      </c>
      <c r="M167" s="61">
        <f t="shared" ref="M167:M196" si="13">L9+L49+L89+L128</f>
        <v>2</v>
      </c>
    </row>
    <row r="168" spans="1:13" ht="15.75" x14ac:dyDescent="0.25">
      <c r="A168" s="7">
        <v>2</v>
      </c>
      <c r="B168" s="8" t="s">
        <v>14</v>
      </c>
      <c r="C168" s="9">
        <v>26</v>
      </c>
      <c r="D168" s="59">
        <f t="shared" si="9"/>
        <v>0</v>
      </c>
      <c r="E168" s="59">
        <f t="shared" ref="E168:E196" si="14">E10+E50+E90+E129</f>
        <v>0</v>
      </c>
      <c r="F168" s="59">
        <f t="shared" si="11"/>
        <v>0</v>
      </c>
      <c r="G168" s="59">
        <f t="shared" ref="G168:K177" si="15">G10+G50+G90+G129</f>
        <v>0</v>
      </c>
      <c r="H168" s="59">
        <f t="shared" si="15"/>
        <v>0</v>
      </c>
      <c r="I168" s="59">
        <f t="shared" si="15"/>
        <v>0</v>
      </c>
      <c r="J168" s="59">
        <f t="shared" si="15"/>
        <v>0</v>
      </c>
      <c r="K168" s="59">
        <f t="shared" si="15"/>
        <v>0</v>
      </c>
      <c r="L168" s="60">
        <f t="shared" si="12"/>
        <v>0</v>
      </c>
      <c r="M168" s="62">
        <f t="shared" si="13"/>
        <v>0</v>
      </c>
    </row>
    <row r="169" spans="1:13" ht="15.75" x14ac:dyDescent="0.25">
      <c r="A169" s="7">
        <v>3</v>
      </c>
      <c r="B169" s="8" t="s">
        <v>15</v>
      </c>
      <c r="C169" s="9">
        <v>26</v>
      </c>
      <c r="D169" s="59">
        <f t="shared" si="9"/>
        <v>8</v>
      </c>
      <c r="E169" s="59">
        <f t="shared" si="14"/>
        <v>0</v>
      </c>
      <c r="F169" s="59">
        <f t="shared" si="11"/>
        <v>2</v>
      </c>
      <c r="G169" s="59">
        <f t="shared" si="15"/>
        <v>0</v>
      </c>
      <c r="H169" s="59">
        <f t="shared" si="15"/>
        <v>5</v>
      </c>
      <c r="I169" s="59">
        <f t="shared" si="15"/>
        <v>0</v>
      </c>
      <c r="J169" s="59">
        <f t="shared" si="15"/>
        <v>0</v>
      </c>
      <c r="K169" s="59">
        <f t="shared" si="15"/>
        <v>0</v>
      </c>
      <c r="L169" s="60">
        <f t="shared" si="12"/>
        <v>15</v>
      </c>
      <c r="M169" s="62">
        <f t="shared" si="13"/>
        <v>15</v>
      </c>
    </row>
    <row r="170" spans="1:13" ht="15.75" x14ac:dyDescent="0.25">
      <c r="A170" s="7">
        <v>4</v>
      </c>
      <c r="B170" s="17" t="s">
        <v>16</v>
      </c>
      <c r="C170" s="9">
        <v>26</v>
      </c>
      <c r="D170" s="59">
        <f t="shared" si="9"/>
        <v>0</v>
      </c>
      <c r="E170" s="59">
        <f t="shared" si="14"/>
        <v>0</v>
      </c>
      <c r="F170" s="59">
        <f t="shared" si="11"/>
        <v>0</v>
      </c>
      <c r="G170" s="59">
        <f t="shared" si="15"/>
        <v>0</v>
      </c>
      <c r="H170" s="59">
        <f t="shared" si="15"/>
        <v>0</v>
      </c>
      <c r="I170" s="59">
        <f t="shared" si="15"/>
        <v>0</v>
      </c>
      <c r="J170" s="59">
        <f t="shared" si="15"/>
        <v>0</v>
      </c>
      <c r="K170" s="59">
        <f t="shared" si="15"/>
        <v>0</v>
      </c>
      <c r="L170" s="60">
        <f t="shared" si="12"/>
        <v>0</v>
      </c>
      <c r="M170" s="62">
        <f t="shared" si="13"/>
        <v>0</v>
      </c>
    </row>
    <row r="171" spans="1:13" ht="15.75" x14ac:dyDescent="0.25">
      <c r="A171" s="7">
        <v>5</v>
      </c>
      <c r="B171" s="8" t="s">
        <v>17</v>
      </c>
      <c r="C171" s="9">
        <v>26</v>
      </c>
      <c r="D171" s="59">
        <f t="shared" si="9"/>
        <v>0</v>
      </c>
      <c r="E171" s="59">
        <f t="shared" si="14"/>
        <v>0</v>
      </c>
      <c r="F171" s="59">
        <f t="shared" si="11"/>
        <v>0</v>
      </c>
      <c r="G171" s="59">
        <f t="shared" si="15"/>
        <v>0</v>
      </c>
      <c r="H171" s="59">
        <f t="shared" si="15"/>
        <v>0</v>
      </c>
      <c r="I171" s="59">
        <f t="shared" si="15"/>
        <v>0</v>
      </c>
      <c r="J171" s="59">
        <f t="shared" si="15"/>
        <v>0</v>
      </c>
      <c r="K171" s="59">
        <f t="shared" si="15"/>
        <v>0</v>
      </c>
      <c r="L171" s="60">
        <f t="shared" si="12"/>
        <v>0</v>
      </c>
      <c r="M171" s="62">
        <f t="shared" si="13"/>
        <v>0</v>
      </c>
    </row>
    <row r="172" spans="1:13" ht="15.75" x14ac:dyDescent="0.25">
      <c r="A172" s="7">
        <v>6</v>
      </c>
      <c r="B172" s="8" t="s">
        <v>18</v>
      </c>
      <c r="C172" s="9">
        <v>26</v>
      </c>
      <c r="D172" s="59">
        <f t="shared" si="9"/>
        <v>6</v>
      </c>
      <c r="E172" s="59">
        <f t="shared" si="14"/>
        <v>0</v>
      </c>
      <c r="F172" s="59">
        <f t="shared" si="11"/>
        <v>1</v>
      </c>
      <c r="G172" s="59">
        <f t="shared" si="15"/>
        <v>0</v>
      </c>
      <c r="H172" s="59">
        <f t="shared" si="15"/>
        <v>1</v>
      </c>
      <c r="I172" s="59">
        <f t="shared" si="15"/>
        <v>0</v>
      </c>
      <c r="J172" s="59">
        <f t="shared" si="15"/>
        <v>0</v>
      </c>
      <c r="K172" s="59">
        <f t="shared" si="15"/>
        <v>0</v>
      </c>
      <c r="L172" s="60">
        <f t="shared" si="12"/>
        <v>8</v>
      </c>
      <c r="M172" s="62">
        <f t="shared" si="13"/>
        <v>8</v>
      </c>
    </row>
    <row r="173" spans="1:13" ht="15.75" x14ac:dyDescent="0.25">
      <c r="A173" s="7">
        <v>7</v>
      </c>
      <c r="B173" s="8" t="s">
        <v>19</v>
      </c>
      <c r="C173" s="9">
        <v>26</v>
      </c>
      <c r="D173" s="59">
        <f t="shared" si="9"/>
        <v>6</v>
      </c>
      <c r="E173" s="59">
        <f t="shared" si="14"/>
        <v>0</v>
      </c>
      <c r="F173" s="59">
        <f t="shared" si="11"/>
        <v>0</v>
      </c>
      <c r="G173" s="59">
        <f t="shared" si="15"/>
        <v>0</v>
      </c>
      <c r="H173" s="59">
        <f t="shared" si="15"/>
        <v>0</v>
      </c>
      <c r="I173" s="59">
        <f t="shared" si="15"/>
        <v>0</v>
      </c>
      <c r="J173" s="59">
        <f t="shared" si="15"/>
        <v>0</v>
      </c>
      <c r="K173" s="59">
        <f t="shared" si="15"/>
        <v>0</v>
      </c>
      <c r="L173" s="60">
        <f t="shared" si="12"/>
        <v>6</v>
      </c>
      <c r="M173" s="62">
        <f t="shared" si="13"/>
        <v>6</v>
      </c>
    </row>
    <row r="174" spans="1:13" ht="15.75" x14ac:dyDescent="0.25">
      <c r="A174" s="7">
        <v>8</v>
      </c>
      <c r="B174" s="8" t="s">
        <v>20</v>
      </c>
      <c r="C174" s="9">
        <v>26</v>
      </c>
      <c r="D174" s="59">
        <f t="shared" si="9"/>
        <v>2</v>
      </c>
      <c r="E174" s="59">
        <f t="shared" si="14"/>
        <v>0</v>
      </c>
      <c r="F174" s="59">
        <f t="shared" si="11"/>
        <v>0</v>
      </c>
      <c r="G174" s="59">
        <f t="shared" si="15"/>
        <v>0</v>
      </c>
      <c r="H174" s="59">
        <f t="shared" si="15"/>
        <v>0</v>
      </c>
      <c r="I174" s="59">
        <f t="shared" si="15"/>
        <v>0</v>
      </c>
      <c r="J174" s="59">
        <f t="shared" si="15"/>
        <v>0</v>
      </c>
      <c r="K174" s="59">
        <f t="shared" si="15"/>
        <v>0</v>
      </c>
      <c r="L174" s="60">
        <f t="shared" si="12"/>
        <v>2</v>
      </c>
      <c r="M174" s="62">
        <f t="shared" si="13"/>
        <v>2</v>
      </c>
    </row>
    <row r="175" spans="1:13" ht="15.75" x14ac:dyDescent="0.25">
      <c r="A175" s="7">
        <v>9</v>
      </c>
      <c r="B175" s="8" t="s">
        <v>21</v>
      </c>
      <c r="C175" s="9">
        <v>26</v>
      </c>
      <c r="D175" s="59">
        <f t="shared" si="9"/>
        <v>1</v>
      </c>
      <c r="E175" s="59">
        <f t="shared" si="14"/>
        <v>0</v>
      </c>
      <c r="F175" s="59">
        <f t="shared" si="11"/>
        <v>0</v>
      </c>
      <c r="G175" s="59">
        <f t="shared" si="15"/>
        <v>0</v>
      </c>
      <c r="H175" s="59">
        <f t="shared" si="15"/>
        <v>0</v>
      </c>
      <c r="I175" s="59">
        <f t="shared" si="15"/>
        <v>0</v>
      </c>
      <c r="J175" s="59">
        <f t="shared" si="15"/>
        <v>0</v>
      </c>
      <c r="K175" s="59">
        <f t="shared" si="15"/>
        <v>0</v>
      </c>
      <c r="L175" s="60">
        <f t="shared" si="12"/>
        <v>1</v>
      </c>
      <c r="M175" s="62">
        <f t="shared" si="13"/>
        <v>1</v>
      </c>
    </row>
    <row r="176" spans="1:13" ht="15.75" x14ac:dyDescent="0.25">
      <c r="A176" s="7">
        <v>10</v>
      </c>
      <c r="B176" s="8" t="s">
        <v>22</v>
      </c>
      <c r="C176" s="9">
        <v>26</v>
      </c>
      <c r="D176" s="59">
        <f t="shared" si="9"/>
        <v>1</v>
      </c>
      <c r="E176" s="59">
        <f t="shared" si="14"/>
        <v>0</v>
      </c>
      <c r="F176" s="59">
        <f t="shared" si="11"/>
        <v>0</v>
      </c>
      <c r="G176" s="59">
        <f t="shared" si="15"/>
        <v>0</v>
      </c>
      <c r="H176" s="59">
        <f t="shared" si="15"/>
        <v>0</v>
      </c>
      <c r="I176" s="59">
        <f t="shared" si="15"/>
        <v>0</v>
      </c>
      <c r="J176" s="59">
        <f t="shared" si="15"/>
        <v>0</v>
      </c>
      <c r="K176" s="59">
        <f t="shared" si="15"/>
        <v>0</v>
      </c>
      <c r="L176" s="60">
        <f t="shared" si="12"/>
        <v>1</v>
      </c>
      <c r="M176" s="62">
        <f t="shared" si="13"/>
        <v>1</v>
      </c>
    </row>
    <row r="177" spans="1:13" ht="15.75" x14ac:dyDescent="0.25">
      <c r="A177" s="7">
        <v>11</v>
      </c>
      <c r="B177" s="8" t="s">
        <v>23</v>
      </c>
      <c r="C177" s="9">
        <v>26</v>
      </c>
      <c r="D177" s="59">
        <f t="shared" si="9"/>
        <v>0</v>
      </c>
      <c r="E177" s="59">
        <f t="shared" si="14"/>
        <v>0</v>
      </c>
      <c r="F177" s="59">
        <f t="shared" si="11"/>
        <v>0</v>
      </c>
      <c r="G177" s="59">
        <f t="shared" si="15"/>
        <v>0</v>
      </c>
      <c r="H177" s="59">
        <f t="shared" si="15"/>
        <v>0</v>
      </c>
      <c r="I177" s="59">
        <f t="shared" si="15"/>
        <v>0</v>
      </c>
      <c r="J177" s="59">
        <f t="shared" si="15"/>
        <v>0</v>
      </c>
      <c r="K177" s="59">
        <f t="shared" si="15"/>
        <v>0</v>
      </c>
      <c r="L177" s="60">
        <f t="shared" si="12"/>
        <v>0</v>
      </c>
      <c r="M177" s="62">
        <f t="shared" si="13"/>
        <v>0</v>
      </c>
    </row>
    <row r="178" spans="1:13" ht="15.75" x14ac:dyDescent="0.25">
      <c r="A178" s="7">
        <v>12</v>
      </c>
      <c r="B178" s="8" t="s">
        <v>24</v>
      </c>
      <c r="C178" s="9">
        <v>26</v>
      </c>
      <c r="D178" s="59">
        <f t="shared" si="9"/>
        <v>9</v>
      </c>
      <c r="E178" s="59">
        <f t="shared" si="14"/>
        <v>0</v>
      </c>
      <c r="F178" s="59">
        <f t="shared" si="11"/>
        <v>6</v>
      </c>
      <c r="G178" s="59">
        <f t="shared" ref="G178:K187" si="16">G20+G60+G100+G139</f>
        <v>0</v>
      </c>
      <c r="H178" s="59">
        <f t="shared" si="16"/>
        <v>4</v>
      </c>
      <c r="I178" s="59">
        <f t="shared" si="16"/>
        <v>0</v>
      </c>
      <c r="J178" s="59">
        <f t="shared" si="16"/>
        <v>0</v>
      </c>
      <c r="K178" s="59">
        <f t="shared" si="16"/>
        <v>0</v>
      </c>
      <c r="L178" s="60">
        <f t="shared" si="12"/>
        <v>19</v>
      </c>
      <c r="M178" s="62">
        <f t="shared" si="13"/>
        <v>19</v>
      </c>
    </row>
    <row r="179" spans="1:13" ht="15.75" x14ac:dyDescent="0.25">
      <c r="A179" s="7">
        <v>13</v>
      </c>
      <c r="B179" s="8" t="s">
        <v>25</v>
      </c>
      <c r="C179" s="9">
        <v>26</v>
      </c>
      <c r="D179" s="59">
        <f t="shared" si="9"/>
        <v>5</v>
      </c>
      <c r="E179" s="59">
        <f t="shared" si="14"/>
        <v>0</v>
      </c>
      <c r="F179" s="59">
        <f t="shared" si="11"/>
        <v>0</v>
      </c>
      <c r="G179" s="59">
        <f t="shared" si="16"/>
        <v>0</v>
      </c>
      <c r="H179" s="59">
        <f t="shared" si="16"/>
        <v>0</v>
      </c>
      <c r="I179" s="59">
        <f t="shared" si="16"/>
        <v>0</v>
      </c>
      <c r="J179" s="59">
        <f t="shared" si="16"/>
        <v>0</v>
      </c>
      <c r="K179" s="59">
        <f t="shared" si="16"/>
        <v>0</v>
      </c>
      <c r="L179" s="60">
        <f t="shared" si="12"/>
        <v>5</v>
      </c>
      <c r="M179" s="62">
        <f t="shared" si="13"/>
        <v>5</v>
      </c>
    </row>
    <row r="180" spans="1:13" ht="15.75" x14ac:dyDescent="0.25">
      <c r="A180" s="7">
        <v>14</v>
      </c>
      <c r="B180" s="8" t="s">
        <v>26</v>
      </c>
      <c r="C180" s="9">
        <v>26</v>
      </c>
      <c r="D180" s="59">
        <f t="shared" si="9"/>
        <v>4</v>
      </c>
      <c r="E180" s="59">
        <f t="shared" si="14"/>
        <v>0</v>
      </c>
      <c r="F180" s="59">
        <f t="shared" si="11"/>
        <v>0</v>
      </c>
      <c r="G180" s="59">
        <f t="shared" si="16"/>
        <v>0</v>
      </c>
      <c r="H180" s="59">
        <f t="shared" si="16"/>
        <v>0</v>
      </c>
      <c r="I180" s="59">
        <f t="shared" si="16"/>
        <v>0</v>
      </c>
      <c r="J180" s="59">
        <f t="shared" si="16"/>
        <v>0</v>
      </c>
      <c r="K180" s="59">
        <f t="shared" si="16"/>
        <v>0</v>
      </c>
      <c r="L180" s="60">
        <f t="shared" si="12"/>
        <v>4</v>
      </c>
      <c r="M180" s="62">
        <f t="shared" si="13"/>
        <v>4</v>
      </c>
    </row>
    <row r="181" spans="1:13" ht="15.75" x14ac:dyDescent="0.25">
      <c r="A181" s="7">
        <v>15</v>
      </c>
      <c r="B181" s="8" t="s">
        <v>27</v>
      </c>
      <c r="C181" s="9">
        <v>26</v>
      </c>
      <c r="D181" s="59">
        <f t="shared" si="9"/>
        <v>0</v>
      </c>
      <c r="E181" s="59">
        <f t="shared" si="14"/>
        <v>0</v>
      </c>
      <c r="F181" s="59">
        <f t="shared" si="11"/>
        <v>0</v>
      </c>
      <c r="G181" s="59">
        <f t="shared" si="16"/>
        <v>0</v>
      </c>
      <c r="H181" s="59">
        <f t="shared" si="16"/>
        <v>0</v>
      </c>
      <c r="I181" s="59">
        <f t="shared" si="16"/>
        <v>0</v>
      </c>
      <c r="J181" s="59">
        <f t="shared" si="16"/>
        <v>0</v>
      </c>
      <c r="K181" s="59">
        <f t="shared" si="16"/>
        <v>0</v>
      </c>
      <c r="L181" s="60">
        <f t="shared" si="12"/>
        <v>0</v>
      </c>
      <c r="M181" s="62">
        <f t="shared" si="13"/>
        <v>0</v>
      </c>
    </row>
    <row r="182" spans="1:13" ht="15.75" x14ac:dyDescent="0.25">
      <c r="A182" s="7">
        <v>16</v>
      </c>
      <c r="B182" s="8" t="s">
        <v>28</v>
      </c>
      <c r="C182" s="9">
        <v>26</v>
      </c>
      <c r="D182" s="59">
        <f t="shared" si="9"/>
        <v>1</v>
      </c>
      <c r="E182" s="59">
        <f t="shared" si="14"/>
        <v>0</v>
      </c>
      <c r="F182" s="59">
        <f t="shared" si="11"/>
        <v>2</v>
      </c>
      <c r="G182" s="59">
        <f t="shared" si="16"/>
        <v>0</v>
      </c>
      <c r="H182" s="59">
        <f t="shared" si="16"/>
        <v>0</v>
      </c>
      <c r="I182" s="59">
        <f t="shared" si="16"/>
        <v>0</v>
      </c>
      <c r="J182" s="59">
        <f t="shared" si="16"/>
        <v>0</v>
      </c>
      <c r="K182" s="59">
        <f t="shared" si="16"/>
        <v>0</v>
      </c>
      <c r="L182" s="60">
        <f t="shared" si="12"/>
        <v>3</v>
      </c>
      <c r="M182" s="62">
        <f t="shared" si="13"/>
        <v>3</v>
      </c>
    </row>
    <row r="183" spans="1:13" ht="15.75" x14ac:dyDescent="0.25">
      <c r="A183" s="7">
        <v>17</v>
      </c>
      <c r="B183" s="8" t="s">
        <v>29</v>
      </c>
      <c r="C183" s="9">
        <v>26</v>
      </c>
      <c r="D183" s="59">
        <f t="shared" si="9"/>
        <v>5</v>
      </c>
      <c r="E183" s="59">
        <f t="shared" si="14"/>
        <v>0</v>
      </c>
      <c r="F183" s="59">
        <f t="shared" si="11"/>
        <v>1</v>
      </c>
      <c r="G183" s="59">
        <f t="shared" si="16"/>
        <v>0</v>
      </c>
      <c r="H183" s="59">
        <f t="shared" si="16"/>
        <v>0</v>
      </c>
      <c r="I183" s="59">
        <f t="shared" si="16"/>
        <v>0</v>
      </c>
      <c r="J183" s="59">
        <f t="shared" si="16"/>
        <v>0</v>
      </c>
      <c r="K183" s="59">
        <f t="shared" si="16"/>
        <v>0</v>
      </c>
      <c r="L183" s="60">
        <f t="shared" si="12"/>
        <v>6</v>
      </c>
      <c r="M183" s="62">
        <f t="shared" si="13"/>
        <v>6</v>
      </c>
    </row>
    <row r="184" spans="1:13" ht="15.75" x14ac:dyDescent="0.25">
      <c r="A184" s="7">
        <v>18</v>
      </c>
      <c r="B184" s="8" t="s">
        <v>30</v>
      </c>
      <c r="C184" s="9">
        <v>26</v>
      </c>
      <c r="D184" s="59">
        <f t="shared" si="9"/>
        <v>0</v>
      </c>
      <c r="E184" s="59">
        <f t="shared" si="14"/>
        <v>0</v>
      </c>
      <c r="F184" s="59">
        <f t="shared" si="11"/>
        <v>0</v>
      </c>
      <c r="G184" s="59">
        <f t="shared" si="16"/>
        <v>0</v>
      </c>
      <c r="H184" s="59">
        <f t="shared" si="16"/>
        <v>0</v>
      </c>
      <c r="I184" s="59">
        <f t="shared" si="16"/>
        <v>0</v>
      </c>
      <c r="J184" s="59">
        <f t="shared" si="16"/>
        <v>0</v>
      </c>
      <c r="K184" s="59">
        <f t="shared" si="16"/>
        <v>0</v>
      </c>
      <c r="L184" s="60">
        <f t="shared" si="12"/>
        <v>0</v>
      </c>
      <c r="M184" s="62">
        <f t="shared" si="13"/>
        <v>0</v>
      </c>
    </row>
    <row r="185" spans="1:13" ht="15.75" x14ac:dyDescent="0.25">
      <c r="A185" s="7">
        <v>19</v>
      </c>
      <c r="B185" s="8" t="s">
        <v>31</v>
      </c>
      <c r="C185" s="9">
        <v>26</v>
      </c>
      <c r="D185" s="59">
        <f t="shared" si="9"/>
        <v>0</v>
      </c>
      <c r="E185" s="59">
        <f t="shared" si="14"/>
        <v>0</v>
      </c>
      <c r="F185" s="59">
        <f t="shared" si="11"/>
        <v>1</v>
      </c>
      <c r="G185" s="59">
        <f t="shared" si="16"/>
        <v>0</v>
      </c>
      <c r="H185" s="59">
        <f t="shared" si="16"/>
        <v>1</v>
      </c>
      <c r="I185" s="59">
        <f t="shared" si="16"/>
        <v>0</v>
      </c>
      <c r="J185" s="59">
        <f t="shared" si="16"/>
        <v>0</v>
      </c>
      <c r="K185" s="59">
        <f t="shared" si="16"/>
        <v>0</v>
      </c>
      <c r="L185" s="60">
        <f t="shared" si="12"/>
        <v>2</v>
      </c>
      <c r="M185" s="62">
        <f t="shared" si="13"/>
        <v>2</v>
      </c>
    </row>
    <row r="186" spans="1:13" ht="15.75" x14ac:dyDescent="0.25">
      <c r="A186" s="7">
        <v>20</v>
      </c>
      <c r="B186" s="8" t="s">
        <v>32</v>
      </c>
      <c r="C186" s="9">
        <v>26</v>
      </c>
      <c r="D186" s="59">
        <f t="shared" si="9"/>
        <v>0</v>
      </c>
      <c r="E186" s="59">
        <f t="shared" si="14"/>
        <v>0</v>
      </c>
      <c r="F186" s="59">
        <f t="shared" si="11"/>
        <v>0</v>
      </c>
      <c r="G186" s="59">
        <f t="shared" si="16"/>
        <v>0</v>
      </c>
      <c r="H186" s="59">
        <f t="shared" si="16"/>
        <v>0</v>
      </c>
      <c r="I186" s="59">
        <f t="shared" si="16"/>
        <v>0</v>
      </c>
      <c r="J186" s="59">
        <f t="shared" si="16"/>
        <v>0</v>
      </c>
      <c r="K186" s="59">
        <f t="shared" si="16"/>
        <v>0</v>
      </c>
      <c r="L186" s="60">
        <f t="shared" si="12"/>
        <v>0</v>
      </c>
      <c r="M186" s="62">
        <f t="shared" si="13"/>
        <v>0</v>
      </c>
    </row>
    <row r="187" spans="1:13" ht="15.75" x14ac:dyDescent="0.25">
      <c r="A187" s="7">
        <v>21</v>
      </c>
      <c r="B187" s="8" t="s">
        <v>33</v>
      </c>
      <c r="C187" s="9">
        <v>26</v>
      </c>
      <c r="D187" s="59">
        <f t="shared" si="9"/>
        <v>0</v>
      </c>
      <c r="E187" s="59">
        <f t="shared" si="14"/>
        <v>0</v>
      </c>
      <c r="F187" s="59">
        <f t="shared" si="11"/>
        <v>0</v>
      </c>
      <c r="G187" s="59">
        <f t="shared" si="16"/>
        <v>0</v>
      </c>
      <c r="H187" s="59">
        <f t="shared" si="16"/>
        <v>0</v>
      </c>
      <c r="I187" s="59">
        <f t="shared" si="16"/>
        <v>0</v>
      </c>
      <c r="J187" s="59">
        <f t="shared" si="16"/>
        <v>0</v>
      </c>
      <c r="K187" s="59">
        <f t="shared" si="16"/>
        <v>0</v>
      </c>
      <c r="L187" s="60">
        <f t="shared" si="12"/>
        <v>0</v>
      </c>
      <c r="M187" s="62">
        <f t="shared" si="13"/>
        <v>0</v>
      </c>
    </row>
    <row r="188" spans="1:13" ht="15.75" x14ac:dyDescent="0.25">
      <c r="A188" s="7">
        <v>22</v>
      </c>
      <c r="B188" s="8" t="s">
        <v>34</v>
      </c>
      <c r="C188" s="9">
        <v>26</v>
      </c>
      <c r="D188" s="59">
        <f t="shared" si="9"/>
        <v>4</v>
      </c>
      <c r="E188" s="59">
        <f t="shared" si="14"/>
        <v>0</v>
      </c>
      <c r="F188" s="59">
        <f t="shared" si="11"/>
        <v>0</v>
      </c>
      <c r="G188" s="59">
        <f t="shared" ref="G188:K195" si="17">G30+G70+G110+G149</f>
        <v>0</v>
      </c>
      <c r="H188" s="59">
        <f t="shared" si="17"/>
        <v>0</v>
      </c>
      <c r="I188" s="59">
        <f t="shared" si="17"/>
        <v>0</v>
      </c>
      <c r="J188" s="59">
        <f t="shared" si="17"/>
        <v>0</v>
      </c>
      <c r="K188" s="59">
        <f t="shared" si="17"/>
        <v>0</v>
      </c>
      <c r="L188" s="60">
        <f t="shared" si="12"/>
        <v>4</v>
      </c>
      <c r="M188" s="62">
        <f t="shared" si="13"/>
        <v>4</v>
      </c>
    </row>
    <row r="189" spans="1:13" ht="15.75" x14ac:dyDescent="0.25">
      <c r="A189" s="7">
        <v>23</v>
      </c>
      <c r="B189" s="8" t="s">
        <v>35</v>
      </c>
      <c r="C189" s="9">
        <v>26</v>
      </c>
      <c r="D189" s="59">
        <f t="shared" si="9"/>
        <v>1</v>
      </c>
      <c r="E189" s="59">
        <f t="shared" si="14"/>
        <v>0</v>
      </c>
      <c r="F189" s="59">
        <f t="shared" si="11"/>
        <v>1</v>
      </c>
      <c r="G189" s="59">
        <f t="shared" si="17"/>
        <v>0</v>
      </c>
      <c r="H189" s="59">
        <f t="shared" si="17"/>
        <v>0</v>
      </c>
      <c r="I189" s="59">
        <f t="shared" si="17"/>
        <v>0</v>
      </c>
      <c r="J189" s="59">
        <f t="shared" si="17"/>
        <v>0</v>
      </c>
      <c r="K189" s="59">
        <f t="shared" si="17"/>
        <v>0</v>
      </c>
      <c r="L189" s="60">
        <f t="shared" si="12"/>
        <v>2</v>
      </c>
      <c r="M189" s="62">
        <f t="shared" si="13"/>
        <v>2</v>
      </c>
    </row>
    <row r="190" spans="1:13" ht="15.75" x14ac:dyDescent="0.25">
      <c r="A190" s="7">
        <v>24</v>
      </c>
      <c r="B190" s="8" t="s">
        <v>36</v>
      </c>
      <c r="C190" s="9">
        <v>26</v>
      </c>
      <c r="D190" s="59">
        <f t="shared" si="9"/>
        <v>0</v>
      </c>
      <c r="E190" s="59">
        <f t="shared" si="14"/>
        <v>0</v>
      </c>
      <c r="F190" s="59">
        <f t="shared" si="11"/>
        <v>0</v>
      </c>
      <c r="G190" s="59">
        <f t="shared" si="17"/>
        <v>0</v>
      </c>
      <c r="H190" s="59">
        <f t="shared" si="17"/>
        <v>0</v>
      </c>
      <c r="I190" s="59">
        <f t="shared" si="17"/>
        <v>0</v>
      </c>
      <c r="J190" s="59">
        <f t="shared" si="17"/>
        <v>0</v>
      </c>
      <c r="K190" s="59">
        <f t="shared" si="17"/>
        <v>0</v>
      </c>
      <c r="L190" s="60">
        <f t="shared" si="12"/>
        <v>0</v>
      </c>
      <c r="M190" s="62">
        <f t="shared" si="13"/>
        <v>0</v>
      </c>
    </row>
    <row r="191" spans="1:13" ht="15.75" x14ac:dyDescent="0.25">
      <c r="A191" s="7">
        <v>25</v>
      </c>
      <c r="B191" s="18" t="s">
        <v>37</v>
      </c>
      <c r="C191" s="19">
        <v>26</v>
      </c>
      <c r="D191" s="59">
        <f t="shared" si="9"/>
        <v>0</v>
      </c>
      <c r="E191" s="59">
        <f t="shared" si="14"/>
        <v>0</v>
      </c>
      <c r="F191" s="59">
        <f t="shared" si="11"/>
        <v>0</v>
      </c>
      <c r="G191" s="59">
        <f t="shared" si="17"/>
        <v>0</v>
      </c>
      <c r="H191" s="59">
        <f t="shared" si="17"/>
        <v>0</v>
      </c>
      <c r="I191" s="59">
        <f t="shared" si="17"/>
        <v>0</v>
      </c>
      <c r="J191" s="59">
        <f t="shared" si="17"/>
        <v>0</v>
      </c>
      <c r="K191" s="59">
        <f t="shared" si="17"/>
        <v>0</v>
      </c>
      <c r="L191" s="60">
        <f t="shared" si="12"/>
        <v>0</v>
      </c>
      <c r="M191" s="62">
        <f t="shared" si="13"/>
        <v>0</v>
      </c>
    </row>
    <row r="192" spans="1:13" ht="15.75" x14ac:dyDescent="0.25">
      <c r="A192" s="7">
        <v>26</v>
      </c>
      <c r="B192" s="8" t="s">
        <v>38</v>
      </c>
      <c r="C192" s="22">
        <v>26</v>
      </c>
      <c r="D192" s="59">
        <f t="shared" si="9"/>
        <v>1</v>
      </c>
      <c r="E192" s="59">
        <f t="shared" si="14"/>
        <v>0</v>
      </c>
      <c r="F192" s="59">
        <f t="shared" si="11"/>
        <v>0</v>
      </c>
      <c r="G192" s="59">
        <f t="shared" si="17"/>
        <v>0</v>
      </c>
      <c r="H192" s="59">
        <f t="shared" si="17"/>
        <v>0</v>
      </c>
      <c r="I192" s="59">
        <f t="shared" si="17"/>
        <v>0</v>
      </c>
      <c r="J192" s="59">
        <f t="shared" si="17"/>
        <v>0</v>
      </c>
      <c r="K192" s="59">
        <f t="shared" si="17"/>
        <v>0</v>
      </c>
      <c r="L192" s="60">
        <f t="shared" si="12"/>
        <v>1</v>
      </c>
      <c r="M192" s="62">
        <f t="shared" si="13"/>
        <v>1</v>
      </c>
    </row>
    <row r="193" spans="1:13" ht="15.75" x14ac:dyDescent="0.25">
      <c r="A193" s="7">
        <v>27</v>
      </c>
      <c r="B193" s="18" t="s">
        <v>39</v>
      </c>
      <c r="C193" s="22">
        <v>26</v>
      </c>
      <c r="D193" s="59">
        <f t="shared" si="9"/>
        <v>0</v>
      </c>
      <c r="E193" s="59">
        <f t="shared" si="14"/>
        <v>0</v>
      </c>
      <c r="F193" s="59">
        <f t="shared" si="11"/>
        <v>0</v>
      </c>
      <c r="G193" s="59">
        <f t="shared" si="17"/>
        <v>0</v>
      </c>
      <c r="H193" s="59">
        <f t="shared" si="17"/>
        <v>0</v>
      </c>
      <c r="I193" s="59">
        <f t="shared" si="17"/>
        <v>0</v>
      </c>
      <c r="J193" s="59">
        <f t="shared" si="17"/>
        <v>0</v>
      </c>
      <c r="K193" s="59">
        <f t="shared" si="17"/>
        <v>0</v>
      </c>
      <c r="L193" s="60">
        <f t="shared" si="12"/>
        <v>0</v>
      </c>
      <c r="M193" s="62">
        <f t="shared" si="13"/>
        <v>0</v>
      </c>
    </row>
    <row r="194" spans="1:13" ht="15.75" x14ac:dyDescent="0.25">
      <c r="A194" s="7">
        <v>28</v>
      </c>
      <c r="B194" s="18" t="s">
        <v>40</v>
      </c>
      <c r="C194" s="22">
        <v>26</v>
      </c>
      <c r="D194" s="59">
        <f t="shared" si="9"/>
        <v>0</v>
      </c>
      <c r="E194" s="59">
        <f t="shared" si="14"/>
        <v>0</v>
      </c>
      <c r="F194" s="59">
        <f t="shared" si="11"/>
        <v>0</v>
      </c>
      <c r="G194" s="59">
        <f t="shared" si="17"/>
        <v>0</v>
      </c>
      <c r="H194" s="59">
        <f t="shared" si="17"/>
        <v>0</v>
      </c>
      <c r="I194" s="59">
        <f t="shared" si="17"/>
        <v>0</v>
      </c>
      <c r="J194" s="59">
        <f t="shared" si="17"/>
        <v>0</v>
      </c>
      <c r="K194" s="59">
        <f t="shared" si="17"/>
        <v>0</v>
      </c>
      <c r="L194" s="60">
        <f t="shared" si="12"/>
        <v>0</v>
      </c>
      <c r="M194" s="62">
        <f t="shared" si="13"/>
        <v>0</v>
      </c>
    </row>
    <row r="195" spans="1:13" ht="20.25" customHeight="1" thickBot="1" x14ac:dyDescent="0.3">
      <c r="A195" s="40">
        <v>29</v>
      </c>
      <c r="B195" s="18" t="s">
        <v>41</v>
      </c>
      <c r="C195" s="22">
        <v>26</v>
      </c>
      <c r="D195" s="59">
        <f t="shared" si="9"/>
        <v>0</v>
      </c>
      <c r="E195" s="59">
        <f t="shared" si="14"/>
        <v>0</v>
      </c>
      <c r="F195" s="59">
        <f t="shared" si="11"/>
        <v>0</v>
      </c>
      <c r="G195" s="59">
        <f t="shared" si="17"/>
        <v>0</v>
      </c>
      <c r="H195" s="59">
        <f t="shared" si="17"/>
        <v>0</v>
      </c>
      <c r="I195" s="59">
        <f t="shared" si="17"/>
        <v>0</v>
      </c>
      <c r="J195" s="59">
        <f t="shared" si="17"/>
        <v>0</v>
      </c>
      <c r="K195" s="59">
        <f t="shared" si="17"/>
        <v>0</v>
      </c>
      <c r="L195" s="60">
        <f t="shared" si="12"/>
        <v>0</v>
      </c>
      <c r="M195" s="62">
        <f t="shared" si="13"/>
        <v>0</v>
      </c>
    </row>
    <row r="196" spans="1:13" ht="15.75" x14ac:dyDescent="0.25">
      <c r="A196" s="234" t="s">
        <v>42</v>
      </c>
      <c r="B196" s="234"/>
      <c r="C196" s="63">
        <v>26</v>
      </c>
      <c r="D196" s="64">
        <f>D38+D78+D118+D157</f>
        <v>55</v>
      </c>
      <c r="E196" s="64">
        <f t="shared" si="14"/>
        <v>0</v>
      </c>
      <c r="F196" s="64">
        <f t="shared" si="11"/>
        <v>15</v>
      </c>
      <c r="G196" s="64">
        <f t="shared" si="11"/>
        <v>0</v>
      </c>
      <c r="H196" s="64">
        <f t="shared" si="11"/>
        <v>11</v>
      </c>
      <c r="I196" s="64">
        <f t="shared" si="11"/>
        <v>0</v>
      </c>
      <c r="J196" s="64">
        <f t="shared" si="11"/>
        <v>0</v>
      </c>
      <c r="K196" s="64">
        <f t="shared" si="11"/>
        <v>0</v>
      </c>
      <c r="L196" s="67">
        <f>D196+F196+H196+E196+G196+I196+J196+K196</f>
        <v>81</v>
      </c>
      <c r="M196" s="68">
        <f t="shared" si="13"/>
        <v>81</v>
      </c>
    </row>
    <row r="197" spans="1:13" ht="15.75" x14ac:dyDescent="0.25">
      <c r="A197" s="234" t="s">
        <v>43</v>
      </c>
      <c r="B197" s="234"/>
      <c r="C197" s="69">
        <v>26</v>
      </c>
      <c r="D197" s="70">
        <f t="shared" ref="D197:K197" si="18">SUM(D167:D191)</f>
        <v>54</v>
      </c>
      <c r="E197" s="71">
        <f t="shared" si="18"/>
        <v>0</v>
      </c>
      <c r="F197" s="72">
        <f t="shared" si="18"/>
        <v>15</v>
      </c>
      <c r="G197" s="71">
        <f t="shared" si="18"/>
        <v>0</v>
      </c>
      <c r="H197" s="72">
        <f t="shared" si="18"/>
        <v>11</v>
      </c>
      <c r="I197" s="71">
        <f t="shared" si="18"/>
        <v>0</v>
      </c>
      <c r="J197" s="72">
        <f t="shared" si="18"/>
        <v>0</v>
      </c>
      <c r="K197" s="71">
        <f t="shared" si="18"/>
        <v>0</v>
      </c>
      <c r="L197" s="73">
        <f>D197+F197+H197+E197+G197+I197+J197+K197</f>
        <v>80</v>
      </c>
      <c r="M197" s="74">
        <f>SUM(M167:M191)</f>
        <v>80</v>
      </c>
    </row>
  </sheetData>
  <protectedRanges>
    <protectedRange sqref="H78:H79 J78:J79 E9:E37 G9:G37 H9:H39 J9:J39 E89:E117 G89:G117 H89:H119 I89:I117 J89:J119 K89:K117 H157:H158 J157:J158" name="Діапазон2"/>
    <protectedRange sqref="E9:E37 G9:G37 I9:I37 K9:K37 E89:E117 G89:G117 I89:I117 K89:K117" name="Діапазон1"/>
  </protectedRanges>
  <mergeCells count="81">
    <mergeCell ref="A1:I1"/>
    <mergeCell ref="A4:B4"/>
    <mergeCell ref="A5:A8"/>
    <mergeCell ref="B5:B8"/>
    <mergeCell ref="C5:C8"/>
    <mergeCell ref="D5:K5"/>
    <mergeCell ref="L45:L47"/>
    <mergeCell ref="D46:E46"/>
    <mergeCell ref="F46:G46"/>
    <mergeCell ref="H46:I46"/>
    <mergeCell ref="J46:K46"/>
    <mergeCell ref="D47:E47"/>
    <mergeCell ref="F47:G47"/>
    <mergeCell ref="H47:I47"/>
    <mergeCell ref="J47:K47"/>
    <mergeCell ref="L5:L7"/>
    <mergeCell ref="D6:E6"/>
    <mergeCell ref="F6:G6"/>
    <mergeCell ref="H6:I6"/>
    <mergeCell ref="J6:K6"/>
    <mergeCell ref="D7:E7"/>
    <mergeCell ref="F7:G7"/>
    <mergeCell ref="H7:I7"/>
    <mergeCell ref="J7:K7"/>
    <mergeCell ref="A38:B38"/>
    <mergeCell ref="A39:B39"/>
    <mergeCell ref="A44:B44"/>
    <mergeCell ref="A45:A48"/>
    <mergeCell ref="B45:B48"/>
    <mergeCell ref="A78:B78"/>
    <mergeCell ref="C45:C48"/>
    <mergeCell ref="D45:K45"/>
    <mergeCell ref="A79:B79"/>
    <mergeCell ref="A84:B84"/>
    <mergeCell ref="A85:A88"/>
    <mergeCell ref="B85:B88"/>
    <mergeCell ref="C124:C127"/>
    <mergeCell ref="C85:C88"/>
    <mergeCell ref="A118:B118"/>
    <mergeCell ref="A119:B119"/>
    <mergeCell ref="A123:B123"/>
    <mergeCell ref="A124:A127"/>
    <mergeCell ref="B124:B127"/>
    <mergeCell ref="D85:K85"/>
    <mergeCell ref="L85:L87"/>
    <mergeCell ref="D86:E86"/>
    <mergeCell ref="F86:G86"/>
    <mergeCell ref="H86:I86"/>
    <mergeCell ref="J86:K86"/>
    <mergeCell ref="D87:E87"/>
    <mergeCell ref="F87:G87"/>
    <mergeCell ref="H87:I87"/>
    <mergeCell ref="J87:K87"/>
    <mergeCell ref="D124:K124"/>
    <mergeCell ref="L124:L126"/>
    <mergeCell ref="D125:E125"/>
    <mergeCell ref="F125:G125"/>
    <mergeCell ref="H125:I125"/>
    <mergeCell ref="J125:K125"/>
    <mergeCell ref="D126:E126"/>
    <mergeCell ref="F126:G126"/>
    <mergeCell ref="H126:I126"/>
    <mergeCell ref="J126:K126"/>
    <mergeCell ref="A157:B157"/>
    <mergeCell ref="A158:B158"/>
    <mergeCell ref="A162:B162"/>
    <mergeCell ref="A163:A166"/>
    <mergeCell ref="B163:B166"/>
    <mergeCell ref="A196:B196"/>
    <mergeCell ref="A197:B197"/>
    <mergeCell ref="D163:K163"/>
    <mergeCell ref="L163:L165"/>
    <mergeCell ref="D164:E164"/>
    <mergeCell ref="F164:G164"/>
    <mergeCell ref="H164:I164"/>
    <mergeCell ref="J164:K164"/>
    <mergeCell ref="D165:E165"/>
    <mergeCell ref="F165:G165"/>
    <mergeCell ref="H165:I165"/>
    <mergeCell ref="J165:K165"/>
    <mergeCell ref="C163:C166"/>
  </mergeCells>
  <pageMargins left="0.7" right="0.7" top="0.75" bottom="0.75" header="0.3" footer="0.3"/>
  <ignoredErrors>
    <ignoredError sqref="E89:E97 E110:E117 E98:E104 E105:E109 F89:F97 F99:F117 F98:G98 G89:G92 G99:G117 G93:G97 H89:H94 H105:H117 H95:H104 I89:I93 I94 I117 I95:I116 J89:K89 J90:J117 K90:K117" unlockedFormula="1"/>
  </ignoredError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070494-C25E-4695-BADD-F48FF7FADBD7}">
  <dimension ref="A1:Q197"/>
  <sheetViews>
    <sheetView topLeftCell="A157" zoomScale="80" zoomScaleNormal="80" workbookViewId="0">
      <selection activeCell="O164" sqref="O164"/>
    </sheetView>
  </sheetViews>
  <sheetFormatPr defaultRowHeight="15" x14ac:dyDescent="0.25"/>
  <cols>
    <col min="1" max="1" width="5.28515625" customWidth="1"/>
    <col min="2" max="2" width="24" customWidth="1"/>
    <col min="4" max="4" width="11" customWidth="1"/>
    <col min="6" max="6" width="10.5703125" customWidth="1"/>
    <col min="8" max="8" width="10.42578125" customWidth="1"/>
    <col min="10" max="10" width="10.42578125" customWidth="1"/>
    <col min="257" max="257" width="5.28515625" customWidth="1"/>
    <col min="258" max="258" width="24" customWidth="1"/>
    <col min="260" max="260" width="11" customWidth="1"/>
    <col min="262" max="262" width="10.5703125" customWidth="1"/>
    <col min="264" max="264" width="10.42578125" customWidth="1"/>
    <col min="266" max="266" width="10.42578125" customWidth="1"/>
    <col min="513" max="513" width="5.28515625" customWidth="1"/>
    <col min="514" max="514" width="24" customWidth="1"/>
    <col min="516" max="516" width="11" customWidth="1"/>
    <col min="518" max="518" width="10.5703125" customWidth="1"/>
    <col min="520" max="520" width="10.42578125" customWidth="1"/>
    <col min="522" max="522" width="10.42578125" customWidth="1"/>
    <col min="769" max="769" width="5.28515625" customWidth="1"/>
    <col min="770" max="770" width="24" customWidth="1"/>
    <col min="772" max="772" width="11" customWidth="1"/>
    <col min="774" max="774" width="10.5703125" customWidth="1"/>
    <col min="776" max="776" width="10.42578125" customWidth="1"/>
    <col min="778" max="778" width="10.42578125" customWidth="1"/>
    <col min="1025" max="1025" width="5.28515625" customWidth="1"/>
    <col min="1026" max="1026" width="24" customWidth="1"/>
    <col min="1028" max="1028" width="11" customWidth="1"/>
    <col min="1030" max="1030" width="10.5703125" customWidth="1"/>
    <col min="1032" max="1032" width="10.42578125" customWidth="1"/>
    <col min="1034" max="1034" width="10.42578125" customWidth="1"/>
    <col min="1281" max="1281" width="5.28515625" customWidth="1"/>
    <col min="1282" max="1282" width="24" customWidth="1"/>
    <col min="1284" max="1284" width="11" customWidth="1"/>
    <col min="1286" max="1286" width="10.5703125" customWidth="1"/>
    <col min="1288" max="1288" width="10.42578125" customWidth="1"/>
    <col min="1290" max="1290" width="10.42578125" customWidth="1"/>
    <col min="1537" max="1537" width="5.28515625" customWidth="1"/>
    <col min="1538" max="1538" width="24" customWidth="1"/>
    <col min="1540" max="1540" width="11" customWidth="1"/>
    <col min="1542" max="1542" width="10.5703125" customWidth="1"/>
    <col min="1544" max="1544" width="10.42578125" customWidth="1"/>
    <col min="1546" max="1546" width="10.42578125" customWidth="1"/>
    <col min="1793" max="1793" width="5.28515625" customWidth="1"/>
    <col min="1794" max="1794" width="24" customWidth="1"/>
    <col min="1796" max="1796" width="11" customWidth="1"/>
    <col min="1798" max="1798" width="10.5703125" customWidth="1"/>
    <col min="1800" max="1800" width="10.42578125" customWidth="1"/>
    <col min="1802" max="1802" width="10.42578125" customWidth="1"/>
    <col min="2049" max="2049" width="5.28515625" customWidth="1"/>
    <col min="2050" max="2050" width="24" customWidth="1"/>
    <col min="2052" max="2052" width="11" customWidth="1"/>
    <col min="2054" max="2054" width="10.5703125" customWidth="1"/>
    <col min="2056" max="2056" width="10.42578125" customWidth="1"/>
    <col min="2058" max="2058" width="10.42578125" customWidth="1"/>
    <col min="2305" max="2305" width="5.28515625" customWidth="1"/>
    <col min="2306" max="2306" width="24" customWidth="1"/>
    <col min="2308" max="2308" width="11" customWidth="1"/>
    <col min="2310" max="2310" width="10.5703125" customWidth="1"/>
    <col min="2312" max="2312" width="10.42578125" customWidth="1"/>
    <col min="2314" max="2314" width="10.42578125" customWidth="1"/>
    <col min="2561" max="2561" width="5.28515625" customWidth="1"/>
    <col min="2562" max="2562" width="24" customWidth="1"/>
    <col min="2564" max="2564" width="11" customWidth="1"/>
    <col min="2566" max="2566" width="10.5703125" customWidth="1"/>
    <col min="2568" max="2568" width="10.42578125" customWidth="1"/>
    <col min="2570" max="2570" width="10.42578125" customWidth="1"/>
    <col min="2817" max="2817" width="5.28515625" customWidth="1"/>
    <col min="2818" max="2818" width="24" customWidth="1"/>
    <col min="2820" max="2820" width="11" customWidth="1"/>
    <col min="2822" max="2822" width="10.5703125" customWidth="1"/>
    <col min="2824" max="2824" width="10.42578125" customWidth="1"/>
    <col min="2826" max="2826" width="10.42578125" customWidth="1"/>
    <col min="3073" max="3073" width="5.28515625" customWidth="1"/>
    <col min="3074" max="3074" width="24" customWidth="1"/>
    <col min="3076" max="3076" width="11" customWidth="1"/>
    <col min="3078" max="3078" width="10.5703125" customWidth="1"/>
    <col min="3080" max="3080" width="10.42578125" customWidth="1"/>
    <col min="3082" max="3082" width="10.42578125" customWidth="1"/>
    <col min="3329" max="3329" width="5.28515625" customWidth="1"/>
    <col min="3330" max="3330" width="24" customWidth="1"/>
    <col min="3332" max="3332" width="11" customWidth="1"/>
    <col min="3334" max="3334" width="10.5703125" customWidth="1"/>
    <col min="3336" max="3336" width="10.42578125" customWidth="1"/>
    <col min="3338" max="3338" width="10.42578125" customWidth="1"/>
    <col min="3585" max="3585" width="5.28515625" customWidth="1"/>
    <col min="3586" max="3586" width="24" customWidth="1"/>
    <col min="3588" max="3588" width="11" customWidth="1"/>
    <col min="3590" max="3590" width="10.5703125" customWidth="1"/>
    <col min="3592" max="3592" width="10.42578125" customWidth="1"/>
    <col min="3594" max="3594" width="10.42578125" customWidth="1"/>
    <col min="3841" max="3841" width="5.28515625" customWidth="1"/>
    <col min="3842" max="3842" width="24" customWidth="1"/>
    <col min="3844" max="3844" width="11" customWidth="1"/>
    <col min="3846" max="3846" width="10.5703125" customWidth="1"/>
    <col min="3848" max="3848" width="10.42578125" customWidth="1"/>
    <col min="3850" max="3850" width="10.42578125" customWidth="1"/>
    <col min="4097" max="4097" width="5.28515625" customWidth="1"/>
    <col min="4098" max="4098" width="24" customWidth="1"/>
    <col min="4100" max="4100" width="11" customWidth="1"/>
    <col min="4102" max="4102" width="10.5703125" customWidth="1"/>
    <col min="4104" max="4104" width="10.42578125" customWidth="1"/>
    <col min="4106" max="4106" width="10.42578125" customWidth="1"/>
    <col min="4353" max="4353" width="5.28515625" customWidth="1"/>
    <col min="4354" max="4354" width="24" customWidth="1"/>
    <col min="4356" max="4356" width="11" customWidth="1"/>
    <col min="4358" max="4358" width="10.5703125" customWidth="1"/>
    <col min="4360" max="4360" width="10.42578125" customWidth="1"/>
    <col min="4362" max="4362" width="10.42578125" customWidth="1"/>
    <col min="4609" max="4609" width="5.28515625" customWidth="1"/>
    <col min="4610" max="4610" width="24" customWidth="1"/>
    <col min="4612" max="4612" width="11" customWidth="1"/>
    <col min="4614" max="4614" width="10.5703125" customWidth="1"/>
    <col min="4616" max="4616" width="10.42578125" customWidth="1"/>
    <col min="4618" max="4618" width="10.42578125" customWidth="1"/>
    <col min="4865" max="4865" width="5.28515625" customWidth="1"/>
    <col min="4866" max="4866" width="24" customWidth="1"/>
    <col min="4868" max="4868" width="11" customWidth="1"/>
    <col min="4870" max="4870" width="10.5703125" customWidth="1"/>
    <col min="4872" max="4872" width="10.42578125" customWidth="1"/>
    <col min="4874" max="4874" width="10.42578125" customWidth="1"/>
    <col min="5121" max="5121" width="5.28515625" customWidth="1"/>
    <col min="5122" max="5122" width="24" customWidth="1"/>
    <col min="5124" max="5124" width="11" customWidth="1"/>
    <col min="5126" max="5126" width="10.5703125" customWidth="1"/>
    <col min="5128" max="5128" width="10.42578125" customWidth="1"/>
    <col min="5130" max="5130" width="10.42578125" customWidth="1"/>
    <col min="5377" max="5377" width="5.28515625" customWidth="1"/>
    <col min="5378" max="5378" width="24" customWidth="1"/>
    <col min="5380" max="5380" width="11" customWidth="1"/>
    <col min="5382" max="5382" width="10.5703125" customWidth="1"/>
    <col min="5384" max="5384" width="10.42578125" customWidth="1"/>
    <col min="5386" max="5386" width="10.42578125" customWidth="1"/>
    <col min="5633" max="5633" width="5.28515625" customWidth="1"/>
    <col min="5634" max="5634" width="24" customWidth="1"/>
    <col min="5636" max="5636" width="11" customWidth="1"/>
    <col min="5638" max="5638" width="10.5703125" customWidth="1"/>
    <col min="5640" max="5640" width="10.42578125" customWidth="1"/>
    <col min="5642" max="5642" width="10.42578125" customWidth="1"/>
    <col min="5889" max="5889" width="5.28515625" customWidth="1"/>
    <col min="5890" max="5890" width="24" customWidth="1"/>
    <col min="5892" max="5892" width="11" customWidth="1"/>
    <col min="5894" max="5894" width="10.5703125" customWidth="1"/>
    <col min="5896" max="5896" width="10.42578125" customWidth="1"/>
    <col min="5898" max="5898" width="10.42578125" customWidth="1"/>
    <col min="6145" max="6145" width="5.28515625" customWidth="1"/>
    <col min="6146" max="6146" width="24" customWidth="1"/>
    <col min="6148" max="6148" width="11" customWidth="1"/>
    <col min="6150" max="6150" width="10.5703125" customWidth="1"/>
    <col min="6152" max="6152" width="10.42578125" customWidth="1"/>
    <col min="6154" max="6154" width="10.42578125" customWidth="1"/>
    <col min="6401" max="6401" width="5.28515625" customWidth="1"/>
    <col min="6402" max="6402" width="24" customWidth="1"/>
    <col min="6404" max="6404" width="11" customWidth="1"/>
    <col min="6406" max="6406" width="10.5703125" customWidth="1"/>
    <col min="6408" max="6408" width="10.42578125" customWidth="1"/>
    <col min="6410" max="6410" width="10.42578125" customWidth="1"/>
    <col min="6657" max="6657" width="5.28515625" customWidth="1"/>
    <col min="6658" max="6658" width="24" customWidth="1"/>
    <col min="6660" max="6660" width="11" customWidth="1"/>
    <col min="6662" max="6662" width="10.5703125" customWidth="1"/>
    <col min="6664" max="6664" width="10.42578125" customWidth="1"/>
    <col min="6666" max="6666" width="10.42578125" customWidth="1"/>
    <col min="6913" max="6913" width="5.28515625" customWidth="1"/>
    <col min="6914" max="6914" width="24" customWidth="1"/>
    <col min="6916" max="6916" width="11" customWidth="1"/>
    <col min="6918" max="6918" width="10.5703125" customWidth="1"/>
    <col min="6920" max="6920" width="10.42578125" customWidth="1"/>
    <col min="6922" max="6922" width="10.42578125" customWidth="1"/>
    <col min="7169" max="7169" width="5.28515625" customWidth="1"/>
    <col min="7170" max="7170" width="24" customWidth="1"/>
    <col min="7172" max="7172" width="11" customWidth="1"/>
    <col min="7174" max="7174" width="10.5703125" customWidth="1"/>
    <col min="7176" max="7176" width="10.42578125" customWidth="1"/>
    <col min="7178" max="7178" width="10.42578125" customWidth="1"/>
    <col min="7425" max="7425" width="5.28515625" customWidth="1"/>
    <col min="7426" max="7426" width="24" customWidth="1"/>
    <col min="7428" max="7428" width="11" customWidth="1"/>
    <col min="7430" max="7430" width="10.5703125" customWidth="1"/>
    <col min="7432" max="7432" width="10.42578125" customWidth="1"/>
    <col min="7434" max="7434" width="10.42578125" customWidth="1"/>
    <col min="7681" max="7681" width="5.28515625" customWidth="1"/>
    <col min="7682" max="7682" width="24" customWidth="1"/>
    <col min="7684" max="7684" width="11" customWidth="1"/>
    <col min="7686" max="7686" width="10.5703125" customWidth="1"/>
    <col min="7688" max="7688" width="10.42578125" customWidth="1"/>
    <col min="7690" max="7690" width="10.42578125" customWidth="1"/>
    <col min="7937" max="7937" width="5.28515625" customWidth="1"/>
    <col min="7938" max="7938" width="24" customWidth="1"/>
    <col min="7940" max="7940" width="11" customWidth="1"/>
    <col min="7942" max="7942" width="10.5703125" customWidth="1"/>
    <col min="7944" max="7944" width="10.42578125" customWidth="1"/>
    <col min="7946" max="7946" width="10.42578125" customWidth="1"/>
    <col min="8193" max="8193" width="5.28515625" customWidth="1"/>
    <col min="8194" max="8194" width="24" customWidth="1"/>
    <col min="8196" max="8196" width="11" customWidth="1"/>
    <col min="8198" max="8198" width="10.5703125" customWidth="1"/>
    <col min="8200" max="8200" width="10.42578125" customWidth="1"/>
    <col min="8202" max="8202" width="10.42578125" customWidth="1"/>
    <col min="8449" max="8449" width="5.28515625" customWidth="1"/>
    <col min="8450" max="8450" width="24" customWidth="1"/>
    <col min="8452" max="8452" width="11" customWidth="1"/>
    <col min="8454" max="8454" width="10.5703125" customWidth="1"/>
    <col min="8456" max="8456" width="10.42578125" customWidth="1"/>
    <col min="8458" max="8458" width="10.42578125" customWidth="1"/>
    <col min="8705" max="8705" width="5.28515625" customWidth="1"/>
    <col min="8706" max="8706" width="24" customWidth="1"/>
    <col min="8708" max="8708" width="11" customWidth="1"/>
    <col min="8710" max="8710" width="10.5703125" customWidth="1"/>
    <col min="8712" max="8712" width="10.42578125" customWidth="1"/>
    <col min="8714" max="8714" width="10.42578125" customWidth="1"/>
    <col min="8961" max="8961" width="5.28515625" customWidth="1"/>
    <col min="8962" max="8962" width="24" customWidth="1"/>
    <col min="8964" max="8964" width="11" customWidth="1"/>
    <col min="8966" max="8966" width="10.5703125" customWidth="1"/>
    <col min="8968" max="8968" width="10.42578125" customWidth="1"/>
    <col min="8970" max="8970" width="10.42578125" customWidth="1"/>
    <col min="9217" max="9217" width="5.28515625" customWidth="1"/>
    <col min="9218" max="9218" width="24" customWidth="1"/>
    <col min="9220" max="9220" width="11" customWidth="1"/>
    <col min="9222" max="9222" width="10.5703125" customWidth="1"/>
    <col min="9224" max="9224" width="10.42578125" customWidth="1"/>
    <col min="9226" max="9226" width="10.42578125" customWidth="1"/>
    <col min="9473" max="9473" width="5.28515625" customWidth="1"/>
    <col min="9474" max="9474" width="24" customWidth="1"/>
    <col min="9476" max="9476" width="11" customWidth="1"/>
    <col min="9478" max="9478" width="10.5703125" customWidth="1"/>
    <col min="9480" max="9480" width="10.42578125" customWidth="1"/>
    <col min="9482" max="9482" width="10.42578125" customWidth="1"/>
    <col min="9729" max="9729" width="5.28515625" customWidth="1"/>
    <col min="9730" max="9730" width="24" customWidth="1"/>
    <col min="9732" max="9732" width="11" customWidth="1"/>
    <col min="9734" max="9734" width="10.5703125" customWidth="1"/>
    <col min="9736" max="9736" width="10.42578125" customWidth="1"/>
    <col min="9738" max="9738" width="10.42578125" customWidth="1"/>
    <col min="9985" max="9985" width="5.28515625" customWidth="1"/>
    <col min="9986" max="9986" width="24" customWidth="1"/>
    <col min="9988" max="9988" width="11" customWidth="1"/>
    <col min="9990" max="9990" width="10.5703125" customWidth="1"/>
    <col min="9992" max="9992" width="10.42578125" customWidth="1"/>
    <col min="9994" max="9994" width="10.42578125" customWidth="1"/>
    <col min="10241" max="10241" width="5.28515625" customWidth="1"/>
    <col min="10242" max="10242" width="24" customWidth="1"/>
    <col min="10244" max="10244" width="11" customWidth="1"/>
    <col min="10246" max="10246" width="10.5703125" customWidth="1"/>
    <col min="10248" max="10248" width="10.42578125" customWidth="1"/>
    <col min="10250" max="10250" width="10.42578125" customWidth="1"/>
    <col min="10497" max="10497" width="5.28515625" customWidth="1"/>
    <col min="10498" max="10498" width="24" customWidth="1"/>
    <col min="10500" max="10500" width="11" customWidth="1"/>
    <col min="10502" max="10502" width="10.5703125" customWidth="1"/>
    <col min="10504" max="10504" width="10.42578125" customWidth="1"/>
    <col min="10506" max="10506" width="10.42578125" customWidth="1"/>
    <col min="10753" max="10753" width="5.28515625" customWidth="1"/>
    <col min="10754" max="10754" width="24" customWidth="1"/>
    <col min="10756" max="10756" width="11" customWidth="1"/>
    <col min="10758" max="10758" width="10.5703125" customWidth="1"/>
    <col min="10760" max="10760" width="10.42578125" customWidth="1"/>
    <col min="10762" max="10762" width="10.42578125" customWidth="1"/>
    <col min="11009" max="11009" width="5.28515625" customWidth="1"/>
    <col min="11010" max="11010" width="24" customWidth="1"/>
    <col min="11012" max="11012" width="11" customWidth="1"/>
    <col min="11014" max="11014" width="10.5703125" customWidth="1"/>
    <col min="11016" max="11016" width="10.42578125" customWidth="1"/>
    <col min="11018" max="11018" width="10.42578125" customWidth="1"/>
    <col min="11265" max="11265" width="5.28515625" customWidth="1"/>
    <col min="11266" max="11266" width="24" customWidth="1"/>
    <col min="11268" max="11268" width="11" customWidth="1"/>
    <col min="11270" max="11270" width="10.5703125" customWidth="1"/>
    <col min="11272" max="11272" width="10.42578125" customWidth="1"/>
    <col min="11274" max="11274" width="10.42578125" customWidth="1"/>
    <col min="11521" max="11521" width="5.28515625" customWidth="1"/>
    <col min="11522" max="11522" width="24" customWidth="1"/>
    <col min="11524" max="11524" width="11" customWidth="1"/>
    <col min="11526" max="11526" width="10.5703125" customWidth="1"/>
    <col min="11528" max="11528" width="10.42578125" customWidth="1"/>
    <col min="11530" max="11530" width="10.42578125" customWidth="1"/>
    <col min="11777" max="11777" width="5.28515625" customWidth="1"/>
    <col min="11778" max="11778" width="24" customWidth="1"/>
    <col min="11780" max="11780" width="11" customWidth="1"/>
    <col min="11782" max="11782" width="10.5703125" customWidth="1"/>
    <col min="11784" max="11784" width="10.42578125" customWidth="1"/>
    <col min="11786" max="11786" width="10.42578125" customWidth="1"/>
    <col min="12033" max="12033" width="5.28515625" customWidth="1"/>
    <col min="12034" max="12034" width="24" customWidth="1"/>
    <col min="12036" max="12036" width="11" customWidth="1"/>
    <col min="12038" max="12038" width="10.5703125" customWidth="1"/>
    <col min="12040" max="12040" width="10.42578125" customWidth="1"/>
    <col min="12042" max="12042" width="10.42578125" customWidth="1"/>
    <col min="12289" max="12289" width="5.28515625" customWidth="1"/>
    <col min="12290" max="12290" width="24" customWidth="1"/>
    <col min="12292" max="12292" width="11" customWidth="1"/>
    <col min="12294" max="12294" width="10.5703125" customWidth="1"/>
    <col min="12296" max="12296" width="10.42578125" customWidth="1"/>
    <col min="12298" max="12298" width="10.42578125" customWidth="1"/>
    <col min="12545" max="12545" width="5.28515625" customWidth="1"/>
    <col min="12546" max="12546" width="24" customWidth="1"/>
    <col min="12548" max="12548" width="11" customWidth="1"/>
    <col min="12550" max="12550" width="10.5703125" customWidth="1"/>
    <col min="12552" max="12552" width="10.42578125" customWidth="1"/>
    <col min="12554" max="12554" width="10.42578125" customWidth="1"/>
    <col min="12801" max="12801" width="5.28515625" customWidth="1"/>
    <col min="12802" max="12802" width="24" customWidth="1"/>
    <col min="12804" max="12804" width="11" customWidth="1"/>
    <col min="12806" max="12806" width="10.5703125" customWidth="1"/>
    <col min="12808" max="12808" width="10.42578125" customWidth="1"/>
    <col min="12810" max="12810" width="10.42578125" customWidth="1"/>
    <col min="13057" max="13057" width="5.28515625" customWidth="1"/>
    <col min="13058" max="13058" width="24" customWidth="1"/>
    <col min="13060" max="13060" width="11" customWidth="1"/>
    <col min="13062" max="13062" width="10.5703125" customWidth="1"/>
    <col min="13064" max="13064" width="10.42578125" customWidth="1"/>
    <col min="13066" max="13066" width="10.42578125" customWidth="1"/>
    <col min="13313" max="13313" width="5.28515625" customWidth="1"/>
    <col min="13314" max="13314" width="24" customWidth="1"/>
    <col min="13316" max="13316" width="11" customWidth="1"/>
    <col min="13318" max="13318" width="10.5703125" customWidth="1"/>
    <col min="13320" max="13320" width="10.42578125" customWidth="1"/>
    <col min="13322" max="13322" width="10.42578125" customWidth="1"/>
    <col min="13569" max="13569" width="5.28515625" customWidth="1"/>
    <col min="13570" max="13570" width="24" customWidth="1"/>
    <col min="13572" max="13572" width="11" customWidth="1"/>
    <col min="13574" max="13574" width="10.5703125" customWidth="1"/>
    <col min="13576" max="13576" width="10.42578125" customWidth="1"/>
    <col min="13578" max="13578" width="10.42578125" customWidth="1"/>
    <col min="13825" max="13825" width="5.28515625" customWidth="1"/>
    <col min="13826" max="13826" width="24" customWidth="1"/>
    <col min="13828" max="13828" width="11" customWidth="1"/>
    <col min="13830" max="13830" width="10.5703125" customWidth="1"/>
    <col min="13832" max="13832" width="10.42578125" customWidth="1"/>
    <col min="13834" max="13834" width="10.42578125" customWidth="1"/>
    <col min="14081" max="14081" width="5.28515625" customWidth="1"/>
    <col min="14082" max="14082" width="24" customWidth="1"/>
    <col min="14084" max="14084" width="11" customWidth="1"/>
    <col min="14086" max="14086" width="10.5703125" customWidth="1"/>
    <col min="14088" max="14088" width="10.42578125" customWidth="1"/>
    <col min="14090" max="14090" width="10.42578125" customWidth="1"/>
    <col min="14337" max="14337" width="5.28515625" customWidth="1"/>
    <col min="14338" max="14338" width="24" customWidth="1"/>
    <col min="14340" max="14340" width="11" customWidth="1"/>
    <col min="14342" max="14342" width="10.5703125" customWidth="1"/>
    <col min="14344" max="14344" width="10.42578125" customWidth="1"/>
    <col min="14346" max="14346" width="10.42578125" customWidth="1"/>
    <col min="14593" max="14593" width="5.28515625" customWidth="1"/>
    <col min="14594" max="14594" width="24" customWidth="1"/>
    <col min="14596" max="14596" width="11" customWidth="1"/>
    <col min="14598" max="14598" width="10.5703125" customWidth="1"/>
    <col min="14600" max="14600" width="10.42578125" customWidth="1"/>
    <col min="14602" max="14602" width="10.42578125" customWidth="1"/>
    <col min="14849" max="14849" width="5.28515625" customWidth="1"/>
    <col min="14850" max="14850" width="24" customWidth="1"/>
    <col min="14852" max="14852" width="11" customWidth="1"/>
    <col min="14854" max="14854" width="10.5703125" customWidth="1"/>
    <col min="14856" max="14856" width="10.42578125" customWidth="1"/>
    <col min="14858" max="14858" width="10.42578125" customWidth="1"/>
    <col min="15105" max="15105" width="5.28515625" customWidth="1"/>
    <col min="15106" max="15106" width="24" customWidth="1"/>
    <col min="15108" max="15108" width="11" customWidth="1"/>
    <col min="15110" max="15110" width="10.5703125" customWidth="1"/>
    <col min="15112" max="15112" width="10.42578125" customWidth="1"/>
    <col min="15114" max="15114" width="10.42578125" customWidth="1"/>
    <col min="15361" max="15361" width="5.28515625" customWidth="1"/>
    <col min="15362" max="15362" width="24" customWidth="1"/>
    <col min="15364" max="15364" width="11" customWidth="1"/>
    <col min="15366" max="15366" width="10.5703125" customWidth="1"/>
    <col min="15368" max="15368" width="10.42578125" customWidth="1"/>
    <col min="15370" max="15370" width="10.42578125" customWidth="1"/>
    <col min="15617" max="15617" width="5.28515625" customWidth="1"/>
    <col min="15618" max="15618" width="24" customWidth="1"/>
    <col min="15620" max="15620" width="11" customWidth="1"/>
    <col min="15622" max="15622" width="10.5703125" customWidth="1"/>
    <col min="15624" max="15624" width="10.42578125" customWidth="1"/>
    <col min="15626" max="15626" width="10.42578125" customWidth="1"/>
    <col min="15873" max="15873" width="5.28515625" customWidth="1"/>
    <col min="15874" max="15874" width="24" customWidth="1"/>
    <col min="15876" max="15876" width="11" customWidth="1"/>
    <col min="15878" max="15878" width="10.5703125" customWidth="1"/>
    <col min="15880" max="15880" width="10.42578125" customWidth="1"/>
    <col min="15882" max="15882" width="10.42578125" customWidth="1"/>
    <col min="16129" max="16129" width="5.28515625" customWidth="1"/>
    <col min="16130" max="16130" width="24" customWidth="1"/>
    <col min="16132" max="16132" width="11" customWidth="1"/>
    <col min="16134" max="16134" width="10.5703125" customWidth="1"/>
    <col min="16136" max="16136" width="10.42578125" customWidth="1"/>
    <col min="16138" max="16138" width="10.42578125" customWidth="1"/>
  </cols>
  <sheetData>
    <row r="1" spans="1:17" ht="38.25" customHeight="1" x14ac:dyDescent="0.25">
      <c r="A1" s="210"/>
      <c r="B1" s="210"/>
      <c r="C1" s="210"/>
      <c r="D1" s="210"/>
      <c r="E1" s="210"/>
      <c r="F1" s="210"/>
      <c r="G1" s="210"/>
      <c r="H1" s="210"/>
      <c r="I1" s="210"/>
      <c r="J1" s="75"/>
      <c r="K1" s="75"/>
      <c r="L1" s="2"/>
      <c r="M1" s="2"/>
      <c r="N1" s="2"/>
      <c r="O1" s="2"/>
      <c r="P1" s="2"/>
      <c r="Q1" s="2"/>
    </row>
    <row r="3" spans="1:17" x14ac:dyDescent="0.25">
      <c r="B3" s="2" t="s">
        <v>75</v>
      </c>
      <c r="C3" s="2"/>
      <c r="D3" s="2"/>
      <c r="E3" s="2"/>
      <c r="F3" s="2"/>
      <c r="G3" s="2"/>
      <c r="H3" s="2"/>
      <c r="J3" s="2"/>
    </row>
    <row r="4" spans="1:17" ht="15.75" thickBot="1" x14ac:dyDescent="0.3">
      <c r="A4" s="211" t="s">
        <v>1</v>
      </c>
      <c r="B4" s="211"/>
    </row>
    <row r="5" spans="1:17" ht="12.75" customHeight="1" x14ac:dyDescent="0.25">
      <c r="A5" s="212" t="s">
        <v>2</v>
      </c>
      <c r="B5" s="212" t="s">
        <v>3</v>
      </c>
      <c r="C5" s="212" t="s">
        <v>4</v>
      </c>
      <c r="D5" s="215" t="s">
        <v>5</v>
      </c>
      <c r="E5" s="216"/>
      <c r="F5" s="216"/>
      <c r="G5" s="216"/>
      <c r="H5" s="216"/>
      <c r="I5" s="216"/>
      <c r="J5" s="216"/>
      <c r="K5" s="217"/>
      <c r="L5" s="218" t="s">
        <v>6</v>
      </c>
    </row>
    <row r="6" spans="1:17" ht="22.5" customHeight="1" x14ac:dyDescent="0.25">
      <c r="A6" s="213"/>
      <c r="B6" s="213"/>
      <c r="C6" s="213"/>
      <c r="D6" s="221" t="s">
        <v>7</v>
      </c>
      <c r="E6" s="222"/>
      <c r="F6" s="222" t="s">
        <v>8</v>
      </c>
      <c r="G6" s="222"/>
      <c r="H6" s="222" t="s">
        <v>9</v>
      </c>
      <c r="I6" s="222"/>
      <c r="J6" s="222" t="s">
        <v>10</v>
      </c>
      <c r="K6" s="222"/>
      <c r="L6" s="219"/>
    </row>
    <row r="7" spans="1:17" ht="13.5" customHeight="1" thickBot="1" x14ac:dyDescent="0.3">
      <c r="A7" s="213"/>
      <c r="B7" s="213"/>
      <c r="C7" s="213"/>
      <c r="D7" s="223">
        <v>1</v>
      </c>
      <c r="E7" s="224"/>
      <c r="F7" s="224">
        <v>2</v>
      </c>
      <c r="G7" s="224"/>
      <c r="H7" s="224">
        <v>3</v>
      </c>
      <c r="I7" s="224"/>
      <c r="J7" s="224">
        <v>4</v>
      </c>
      <c r="K7" s="224"/>
      <c r="L7" s="220"/>
      <c r="O7" s="3"/>
      <c r="P7" s="3"/>
      <c r="Q7" s="3"/>
    </row>
    <row r="8" spans="1:17" ht="15.75" thickBot="1" x14ac:dyDescent="0.3">
      <c r="A8" s="214"/>
      <c r="B8" s="214"/>
      <c r="C8" s="214"/>
      <c r="D8" s="4" t="s">
        <v>11</v>
      </c>
      <c r="E8" s="5" t="s">
        <v>12</v>
      </c>
      <c r="F8" s="5" t="s">
        <v>11</v>
      </c>
      <c r="G8" s="5" t="s">
        <v>12</v>
      </c>
      <c r="H8" s="5" t="s">
        <v>11</v>
      </c>
      <c r="I8" s="5" t="s">
        <v>12</v>
      </c>
      <c r="J8" s="5" t="s">
        <v>11</v>
      </c>
      <c r="K8" s="5" t="s">
        <v>12</v>
      </c>
      <c r="L8" s="6"/>
      <c r="O8" s="3"/>
      <c r="P8" s="3"/>
      <c r="Q8" s="3"/>
    </row>
    <row r="9" spans="1:17" ht="15.75" x14ac:dyDescent="0.25">
      <c r="A9" s="7">
        <v>1</v>
      </c>
      <c r="B9" s="8" t="s">
        <v>13</v>
      </c>
      <c r="C9" s="9">
        <v>27</v>
      </c>
      <c r="D9" s="10">
        <v>0</v>
      </c>
      <c r="E9" s="11">
        <v>0</v>
      </c>
      <c r="F9" s="12">
        <v>0</v>
      </c>
      <c r="G9" s="13">
        <v>0</v>
      </c>
      <c r="H9" s="14">
        <v>0</v>
      </c>
      <c r="I9" s="13">
        <v>0</v>
      </c>
      <c r="J9" s="14">
        <v>0</v>
      </c>
      <c r="K9" s="13">
        <v>0</v>
      </c>
      <c r="L9" s="15">
        <f>SUM(D9:K9)</f>
        <v>0</v>
      </c>
      <c r="O9" s="3"/>
      <c r="P9" s="3"/>
      <c r="Q9" s="3"/>
    </row>
    <row r="10" spans="1:17" ht="15.75" x14ac:dyDescent="0.25">
      <c r="A10" s="7">
        <v>2</v>
      </c>
      <c r="B10" s="8" t="s">
        <v>14</v>
      </c>
      <c r="C10" s="9">
        <v>27</v>
      </c>
      <c r="D10" s="10">
        <v>0</v>
      </c>
      <c r="E10" s="11">
        <v>0</v>
      </c>
      <c r="F10" s="12">
        <v>0</v>
      </c>
      <c r="G10" s="13">
        <v>0</v>
      </c>
      <c r="H10" s="14">
        <v>0</v>
      </c>
      <c r="I10" s="13">
        <v>0</v>
      </c>
      <c r="J10" s="14">
        <v>0</v>
      </c>
      <c r="K10" s="13">
        <v>0</v>
      </c>
      <c r="L10" s="15">
        <f t="shared" ref="L10:L37" si="0">SUM(D10:K10)</f>
        <v>0</v>
      </c>
      <c r="O10" s="3"/>
      <c r="P10" s="3"/>
      <c r="Q10" s="3"/>
    </row>
    <row r="11" spans="1:17" ht="15.75" x14ac:dyDescent="0.25">
      <c r="A11" s="7">
        <v>3</v>
      </c>
      <c r="B11" s="8" t="s">
        <v>15</v>
      </c>
      <c r="C11" s="9">
        <v>27</v>
      </c>
      <c r="D11" s="10">
        <v>2</v>
      </c>
      <c r="E11" s="11">
        <v>0</v>
      </c>
      <c r="F11" s="12">
        <v>1</v>
      </c>
      <c r="G11" s="13">
        <v>0</v>
      </c>
      <c r="H11" s="14">
        <v>1</v>
      </c>
      <c r="I11" s="13">
        <v>0</v>
      </c>
      <c r="J11" s="14">
        <v>0</v>
      </c>
      <c r="K11" s="13">
        <v>0</v>
      </c>
      <c r="L11" s="15">
        <f t="shared" si="0"/>
        <v>4</v>
      </c>
      <c r="O11" s="3"/>
      <c r="P11" s="3"/>
      <c r="Q11" s="3"/>
    </row>
    <row r="12" spans="1:17" ht="15.75" x14ac:dyDescent="0.25">
      <c r="A12" s="7">
        <v>4</v>
      </c>
      <c r="B12" s="17" t="s">
        <v>16</v>
      </c>
      <c r="C12" s="9">
        <v>27</v>
      </c>
      <c r="D12" s="10">
        <v>0</v>
      </c>
      <c r="E12" s="11">
        <v>0</v>
      </c>
      <c r="F12" s="12">
        <v>0</v>
      </c>
      <c r="G12" s="13">
        <v>0</v>
      </c>
      <c r="H12" s="14">
        <v>0</v>
      </c>
      <c r="I12" s="13">
        <v>0</v>
      </c>
      <c r="J12" s="14">
        <v>0</v>
      </c>
      <c r="K12" s="13">
        <v>0</v>
      </c>
      <c r="L12" s="15">
        <f t="shared" si="0"/>
        <v>0</v>
      </c>
      <c r="M12" s="3"/>
      <c r="N12" s="3"/>
      <c r="O12" s="3"/>
      <c r="P12" s="3"/>
      <c r="Q12" s="3"/>
    </row>
    <row r="13" spans="1:17" ht="15.75" x14ac:dyDescent="0.25">
      <c r="A13" s="7">
        <v>5</v>
      </c>
      <c r="B13" s="8" t="s">
        <v>17</v>
      </c>
      <c r="C13" s="9">
        <v>27</v>
      </c>
      <c r="D13" s="10">
        <v>0</v>
      </c>
      <c r="E13" s="11">
        <v>0</v>
      </c>
      <c r="F13" s="12">
        <v>0</v>
      </c>
      <c r="G13" s="13">
        <v>0</v>
      </c>
      <c r="H13" s="14">
        <v>0</v>
      </c>
      <c r="I13" s="13">
        <v>0</v>
      </c>
      <c r="J13" s="14">
        <v>0</v>
      </c>
      <c r="K13" s="13">
        <v>0</v>
      </c>
      <c r="L13" s="15">
        <f t="shared" si="0"/>
        <v>0</v>
      </c>
      <c r="O13" s="3"/>
      <c r="P13" s="3"/>
      <c r="Q13" s="3"/>
    </row>
    <row r="14" spans="1:17" ht="15.75" x14ac:dyDescent="0.25">
      <c r="A14" s="7">
        <v>6</v>
      </c>
      <c r="B14" s="8" t="s">
        <v>18</v>
      </c>
      <c r="C14" s="9">
        <v>27</v>
      </c>
      <c r="D14" s="10">
        <v>3</v>
      </c>
      <c r="E14" s="11">
        <v>0</v>
      </c>
      <c r="F14" s="12">
        <v>0</v>
      </c>
      <c r="G14" s="13">
        <v>0</v>
      </c>
      <c r="H14" s="14">
        <v>0</v>
      </c>
      <c r="I14" s="13">
        <v>0</v>
      </c>
      <c r="J14" s="14">
        <v>0</v>
      </c>
      <c r="K14" s="13">
        <v>0</v>
      </c>
      <c r="L14" s="15">
        <f t="shared" si="0"/>
        <v>3</v>
      </c>
    </row>
    <row r="15" spans="1:17" ht="15.75" x14ac:dyDescent="0.25">
      <c r="A15" s="7">
        <v>7</v>
      </c>
      <c r="B15" s="8" t="s">
        <v>19</v>
      </c>
      <c r="C15" s="9">
        <v>27</v>
      </c>
      <c r="D15" s="10">
        <v>0</v>
      </c>
      <c r="E15" s="11">
        <v>0</v>
      </c>
      <c r="F15" s="12">
        <v>0</v>
      </c>
      <c r="G15" s="13">
        <v>0</v>
      </c>
      <c r="H15" s="14">
        <v>0</v>
      </c>
      <c r="I15" s="13">
        <v>0</v>
      </c>
      <c r="J15" s="14">
        <v>0</v>
      </c>
      <c r="K15" s="13">
        <v>0</v>
      </c>
      <c r="L15" s="15">
        <f t="shared" si="0"/>
        <v>0</v>
      </c>
    </row>
    <row r="16" spans="1:17" ht="15.75" x14ac:dyDescent="0.25">
      <c r="A16" s="7">
        <v>8</v>
      </c>
      <c r="B16" s="8" t="s">
        <v>20</v>
      </c>
      <c r="C16" s="9">
        <v>27</v>
      </c>
      <c r="D16" s="10">
        <v>2</v>
      </c>
      <c r="E16" s="11">
        <v>0</v>
      </c>
      <c r="F16" s="12">
        <v>0</v>
      </c>
      <c r="G16" s="13">
        <v>0</v>
      </c>
      <c r="H16" s="14">
        <v>0</v>
      </c>
      <c r="I16" s="13">
        <v>0</v>
      </c>
      <c r="J16" s="14">
        <v>0</v>
      </c>
      <c r="K16" s="13">
        <v>0</v>
      </c>
      <c r="L16" s="15">
        <f t="shared" si="0"/>
        <v>2</v>
      </c>
    </row>
    <row r="17" spans="1:12" ht="15.75" x14ac:dyDescent="0.25">
      <c r="A17" s="7">
        <v>9</v>
      </c>
      <c r="B17" s="8" t="s">
        <v>21</v>
      </c>
      <c r="C17" s="9">
        <v>27</v>
      </c>
      <c r="D17" s="10">
        <v>0</v>
      </c>
      <c r="E17" s="11">
        <v>0</v>
      </c>
      <c r="F17" s="12">
        <v>0</v>
      </c>
      <c r="G17" s="13">
        <v>0</v>
      </c>
      <c r="H17" s="14">
        <v>0</v>
      </c>
      <c r="I17" s="13">
        <v>0</v>
      </c>
      <c r="J17" s="14">
        <v>0</v>
      </c>
      <c r="K17" s="13">
        <v>0</v>
      </c>
      <c r="L17" s="15">
        <f t="shared" si="0"/>
        <v>0</v>
      </c>
    </row>
    <row r="18" spans="1:12" ht="15.75" x14ac:dyDescent="0.25">
      <c r="A18" s="7">
        <v>10</v>
      </c>
      <c r="B18" s="8" t="s">
        <v>22</v>
      </c>
      <c r="C18" s="9">
        <v>27</v>
      </c>
      <c r="D18" s="10">
        <v>0</v>
      </c>
      <c r="E18" s="11">
        <v>0</v>
      </c>
      <c r="F18" s="12">
        <v>0</v>
      </c>
      <c r="G18" s="13">
        <v>0</v>
      </c>
      <c r="H18" s="14">
        <v>0</v>
      </c>
      <c r="I18" s="13">
        <v>0</v>
      </c>
      <c r="J18" s="14">
        <v>0</v>
      </c>
      <c r="K18" s="13">
        <v>0</v>
      </c>
      <c r="L18" s="15">
        <f t="shared" si="0"/>
        <v>0</v>
      </c>
    </row>
    <row r="19" spans="1:12" ht="15.75" x14ac:dyDescent="0.25">
      <c r="A19" s="7">
        <v>11</v>
      </c>
      <c r="B19" s="8" t="s">
        <v>23</v>
      </c>
      <c r="C19" s="9">
        <v>27</v>
      </c>
      <c r="D19" s="10">
        <v>0</v>
      </c>
      <c r="E19" s="11">
        <v>0</v>
      </c>
      <c r="F19" s="12">
        <v>0</v>
      </c>
      <c r="G19" s="13">
        <v>0</v>
      </c>
      <c r="H19" s="14">
        <v>0</v>
      </c>
      <c r="I19" s="13">
        <v>0</v>
      </c>
      <c r="J19" s="14">
        <v>0</v>
      </c>
      <c r="K19" s="13">
        <v>0</v>
      </c>
      <c r="L19" s="15">
        <f t="shared" si="0"/>
        <v>0</v>
      </c>
    </row>
    <row r="20" spans="1:12" ht="15.75" x14ac:dyDescent="0.25">
      <c r="A20" s="7">
        <v>12</v>
      </c>
      <c r="B20" s="8" t="s">
        <v>24</v>
      </c>
      <c r="C20" s="9">
        <v>27</v>
      </c>
      <c r="D20" s="10">
        <v>3</v>
      </c>
      <c r="E20" s="11">
        <v>0</v>
      </c>
      <c r="F20" s="12">
        <v>1</v>
      </c>
      <c r="G20" s="13">
        <v>0</v>
      </c>
      <c r="H20" s="14">
        <v>1</v>
      </c>
      <c r="I20" s="13">
        <v>0</v>
      </c>
      <c r="J20" s="14">
        <v>0</v>
      </c>
      <c r="K20" s="13">
        <v>0</v>
      </c>
      <c r="L20" s="15">
        <f t="shared" si="0"/>
        <v>5</v>
      </c>
    </row>
    <row r="21" spans="1:12" ht="15.75" x14ac:dyDescent="0.25">
      <c r="A21" s="7">
        <v>13</v>
      </c>
      <c r="B21" s="8" t="s">
        <v>25</v>
      </c>
      <c r="C21" s="9">
        <v>27</v>
      </c>
      <c r="D21" s="10">
        <v>2</v>
      </c>
      <c r="E21" s="11">
        <v>0</v>
      </c>
      <c r="F21" s="12">
        <v>0</v>
      </c>
      <c r="G21" s="13">
        <v>0</v>
      </c>
      <c r="H21" s="14">
        <v>0</v>
      </c>
      <c r="I21" s="13">
        <v>0</v>
      </c>
      <c r="J21" s="14">
        <v>0</v>
      </c>
      <c r="K21" s="13">
        <v>0</v>
      </c>
      <c r="L21" s="15">
        <f t="shared" si="0"/>
        <v>2</v>
      </c>
    </row>
    <row r="22" spans="1:12" ht="15.75" x14ac:dyDescent="0.25">
      <c r="A22" s="7">
        <v>14</v>
      </c>
      <c r="B22" s="8" t="s">
        <v>26</v>
      </c>
      <c r="C22" s="9">
        <v>27</v>
      </c>
      <c r="D22" s="10">
        <v>3</v>
      </c>
      <c r="E22" s="11">
        <v>0</v>
      </c>
      <c r="F22" s="12">
        <v>0</v>
      </c>
      <c r="G22" s="13">
        <v>0</v>
      </c>
      <c r="H22" s="14">
        <v>0</v>
      </c>
      <c r="I22" s="13">
        <v>0</v>
      </c>
      <c r="J22" s="14">
        <v>0</v>
      </c>
      <c r="K22" s="13">
        <v>0</v>
      </c>
      <c r="L22" s="15">
        <f t="shared" si="0"/>
        <v>3</v>
      </c>
    </row>
    <row r="23" spans="1:12" ht="15.75" x14ac:dyDescent="0.25">
      <c r="A23" s="7">
        <v>15</v>
      </c>
      <c r="B23" s="8" t="s">
        <v>27</v>
      </c>
      <c r="C23" s="9">
        <v>27</v>
      </c>
      <c r="D23" s="10">
        <v>0</v>
      </c>
      <c r="E23" s="11">
        <v>0</v>
      </c>
      <c r="F23" s="12">
        <v>0</v>
      </c>
      <c r="G23" s="13">
        <v>0</v>
      </c>
      <c r="H23" s="14">
        <v>0</v>
      </c>
      <c r="I23" s="13">
        <v>0</v>
      </c>
      <c r="J23" s="14">
        <v>0</v>
      </c>
      <c r="K23" s="13">
        <v>0</v>
      </c>
      <c r="L23" s="15">
        <f t="shared" si="0"/>
        <v>0</v>
      </c>
    </row>
    <row r="24" spans="1:12" ht="15.75" x14ac:dyDescent="0.25">
      <c r="A24" s="7">
        <v>16</v>
      </c>
      <c r="B24" s="8" t="s">
        <v>28</v>
      </c>
      <c r="C24" s="9">
        <v>27</v>
      </c>
      <c r="D24" s="10">
        <v>0</v>
      </c>
      <c r="E24" s="11">
        <v>0</v>
      </c>
      <c r="F24" s="12">
        <v>1</v>
      </c>
      <c r="G24" s="13">
        <v>0</v>
      </c>
      <c r="H24" s="14">
        <v>0</v>
      </c>
      <c r="I24" s="13">
        <v>0</v>
      </c>
      <c r="J24" s="14">
        <v>0</v>
      </c>
      <c r="K24" s="13">
        <v>0</v>
      </c>
      <c r="L24" s="15">
        <f t="shared" si="0"/>
        <v>1</v>
      </c>
    </row>
    <row r="25" spans="1:12" ht="15.75" x14ac:dyDescent="0.25">
      <c r="A25" s="7">
        <v>17</v>
      </c>
      <c r="B25" s="8" t="s">
        <v>29</v>
      </c>
      <c r="C25" s="9">
        <v>27</v>
      </c>
      <c r="D25" s="10">
        <v>2</v>
      </c>
      <c r="E25" s="11">
        <v>0</v>
      </c>
      <c r="F25" s="12">
        <v>0</v>
      </c>
      <c r="G25" s="13">
        <v>0</v>
      </c>
      <c r="H25" s="14">
        <v>0</v>
      </c>
      <c r="I25" s="13">
        <v>0</v>
      </c>
      <c r="J25" s="14">
        <v>0</v>
      </c>
      <c r="K25" s="13">
        <v>0</v>
      </c>
      <c r="L25" s="15">
        <f t="shared" si="0"/>
        <v>2</v>
      </c>
    </row>
    <row r="26" spans="1:12" ht="15.75" x14ac:dyDescent="0.25">
      <c r="A26" s="7">
        <v>18</v>
      </c>
      <c r="B26" s="8" t="s">
        <v>30</v>
      </c>
      <c r="C26" s="9">
        <v>27</v>
      </c>
      <c r="D26" s="10">
        <v>0</v>
      </c>
      <c r="E26" s="11">
        <v>0</v>
      </c>
      <c r="F26" s="12">
        <v>0</v>
      </c>
      <c r="G26" s="13">
        <v>0</v>
      </c>
      <c r="H26" s="14">
        <v>0</v>
      </c>
      <c r="I26" s="13">
        <v>0</v>
      </c>
      <c r="J26" s="14">
        <v>0</v>
      </c>
      <c r="K26" s="13">
        <v>0</v>
      </c>
      <c r="L26" s="15">
        <f t="shared" si="0"/>
        <v>0</v>
      </c>
    </row>
    <row r="27" spans="1:12" ht="15.75" x14ac:dyDescent="0.25">
      <c r="A27" s="7">
        <v>19</v>
      </c>
      <c r="B27" s="8" t="s">
        <v>31</v>
      </c>
      <c r="C27" s="9">
        <v>27</v>
      </c>
      <c r="D27" s="10">
        <v>0</v>
      </c>
      <c r="E27" s="11">
        <v>0</v>
      </c>
      <c r="F27" s="12">
        <v>1</v>
      </c>
      <c r="G27" s="13">
        <v>0</v>
      </c>
      <c r="H27" s="14">
        <v>1</v>
      </c>
      <c r="I27" s="13">
        <v>0</v>
      </c>
      <c r="J27" s="14">
        <v>0</v>
      </c>
      <c r="K27" s="13">
        <v>0</v>
      </c>
      <c r="L27" s="15">
        <f t="shared" si="0"/>
        <v>2</v>
      </c>
    </row>
    <row r="28" spans="1:12" ht="15.75" x14ac:dyDescent="0.25">
      <c r="A28" s="7">
        <v>20</v>
      </c>
      <c r="B28" s="8" t="s">
        <v>32</v>
      </c>
      <c r="C28" s="9">
        <v>27</v>
      </c>
      <c r="D28" s="10">
        <v>0</v>
      </c>
      <c r="E28" s="11">
        <v>0</v>
      </c>
      <c r="F28" s="12">
        <v>0</v>
      </c>
      <c r="G28" s="13">
        <v>0</v>
      </c>
      <c r="H28" s="14">
        <v>0</v>
      </c>
      <c r="I28" s="13">
        <v>0</v>
      </c>
      <c r="J28" s="14">
        <v>0</v>
      </c>
      <c r="K28" s="13">
        <v>0</v>
      </c>
      <c r="L28" s="15">
        <f t="shared" si="0"/>
        <v>0</v>
      </c>
    </row>
    <row r="29" spans="1:12" ht="15.75" x14ac:dyDescent="0.25">
      <c r="A29" s="7">
        <v>21</v>
      </c>
      <c r="B29" s="8" t="s">
        <v>33</v>
      </c>
      <c r="C29" s="9">
        <v>27</v>
      </c>
      <c r="D29" s="10">
        <v>0</v>
      </c>
      <c r="E29" s="11">
        <v>0</v>
      </c>
      <c r="F29" s="12">
        <v>0</v>
      </c>
      <c r="G29" s="13">
        <v>0</v>
      </c>
      <c r="H29" s="14">
        <v>0</v>
      </c>
      <c r="I29" s="13">
        <v>0</v>
      </c>
      <c r="J29" s="14">
        <v>0</v>
      </c>
      <c r="K29" s="13">
        <v>0</v>
      </c>
      <c r="L29" s="15">
        <f t="shared" si="0"/>
        <v>0</v>
      </c>
    </row>
    <row r="30" spans="1:12" ht="15.75" x14ac:dyDescent="0.25">
      <c r="A30" s="7">
        <v>22</v>
      </c>
      <c r="B30" s="8" t="s">
        <v>34</v>
      </c>
      <c r="C30" s="9">
        <v>27</v>
      </c>
      <c r="D30" s="10">
        <v>0</v>
      </c>
      <c r="E30" s="11">
        <v>0</v>
      </c>
      <c r="F30" s="12">
        <v>0</v>
      </c>
      <c r="G30" s="13">
        <v>0</v>
      </c>
      <c r="H30" s="14">
        <v>0</v>
      </c>
      <c r="I30" s="13">
        <v>0</v>
      </c>
      <c r="J30" s="14">
        <v>0</v>
      </c>
      <c r="K30" s="13">
        <v>0</v>
      </c>
      <c r="L30" s="15">
        <f t="shared" si="0"/>
        <v>0</v>
      </c>
    </row>
    <row r="31" spans="1:12" ht="15.75" x14ac:dyDescent="0.25">
      <c r="A31" s="7">
        <v>23</v>
      </c>
      <c r="B31" s="8" t="s">
        <v>35</v>
      </c>
      <c r="C31" s="9">
        <v>27</v>
      </c>
      <c r="D31" s="10">
        <v>0</v>
      </c>
      <c r="E31" s="11">
        <v>0</v>
      </c>
      <c r="F31" s="12">
        <v>0</v>
      </c>
      <c r="G31" s="13">
        <v>0</v>
      </c>
      <c r="H31" s="14">
        <v>0</v>
      </c>
      <c r="I31" s="13">
        <v>0</v>
      </c>
      <c r="J31" s="14">
        <v>0</v>
      </c>
      <c r="K31" s="13">
        <v>0</v>
      </c>
      <c r="L31" s="15">
        <f t="shared" si="0"/>
        <v>0</v>
      </c>
    </row>
    <row r="32" spans="1:12" ht="15.75" x14ac:dyDescent="0.25">
      <c r="A32" s="7">
        <v>24</v>
      </c>
      <c r="B32" s="8" t="s">
        <v>36</v>
      </c>
      <c r="C32" s="9">
        <v>27</v>
      </c>
      <c r="D32" s="10">
        <v>0</v>
      </c>
      <c r="E32" s="11">
        <v>0</v>
      </c>
      <c r="F32" s="12">
        <v>0</v>
      </c>
      <c r="G32" s="13">
        <v>0</v>
      </c>
      <c r="H32" s="14">
        <v>0</v>
      </c>
      <c r="I32" s="13">
        <v>0</v>
      </c>
      <c r="J32" s="14">
        <v>0</v>
      </c>
      <c r="K32" s="13">
        <v>0</v>
      </c>
      <c r="L32" s="15">
        <f t="shared" si="0"/>
        <v>0</v>
      </c>
    </row>
    <row r="33" spans="1:12" ht="15.75" x14ac:dyDescent="0.25">
      <c r="A33" s="7">
        <v>25</v>
      </c>
      <c r="B33" s="18" t="s">
        <v>37</v>
      </c>
      <c r="C33" s="19">
        <v>27</v>
      </c>
      <c r="D33" s="10">
        <v>0</v>
      </c>
      <c r="E33" s="20">
        <v>0</v>
      </c>
      <c r="F33" s="12">
        <v>0</v>
      </c>
      <c r="G33" s="21">
        <v>0</v>
      </c>
      <c r="H33" s="14">
        <v>0</v>
      </c>
      <c r="I33" s="21">
        <v>0</v>
      </c>
      <c r="J33" s="14">
        <v>0</v>
      </c>
      <c r="K33" s="21">
        <v>0</v>
      </c>
      <c r="L33" s="15">
        <f t="shared" si="0"/>
        <v>0</v>
      </c>
    </row>
    <row r="34" spans="1:12" ht="15.75" x14ac:dyDescent="0.25">
      <c r="A34" s="7">
        <v>26</v>
      </c>
      <c r="B34" s="8" t="s">
        <v>38</v>
      </c>
      <c r="C34" s="22">
        <v>27</v>
      </c>
      <c r="D34" s="10">
        <v>0</v>
      </c>
      <c r="E34" s="23">
        <v>0</v>
      </c>
      <c r="F34" s="12">
        <v>0</v>
      </c>
      <c r="G34" s="24">
        <v>0</v>
      </c>
      <c r="H34" s="14">
        <v>0</v>
      </c>
      <c r="I34" s="24">
        <v>0</v>
      </c>
      <c r="J34" s="14">
        <v>0</v>
      </c>
      <c r="K34" s="24">
        <v>0</v>
      </c>
      <c r="L34" s="15">
        <f t="shared" si="0"/>
        <v>0</v>
      </c>
    </row>
    <row r="35" spans="1:12" ht="15.75" x14ac:dyDescent="0.25">
      <c r="A35" s="7">
        <v>27</v>
      </c>
      <c r="B35" s="18" t="s">
        <v>39</v>
      </c>
      <c r="C35" s="22">
        <v>27</v>
      </c>
      <c r="D35" s="10">
        <v>0</v>
      </c>
      <c r="E35" s="23">
        <v>0</v>
      </c>
      <c r="F35" s="12">
        <v>0</v>
      </c>
      <c r="G35" s="24">
        <v>0</v>
      </c>
      <c r="H35" s="14">
        <v>0</v>
      </c>
      <c r="I35" s="24">
        <v>0</v>
      </c>
      <c r="J35" s="14">
        <v>0</v>
      </c>
      <c r="K35" s="24">
        <v>0</v>
      </c>
      <c r="L35" s="15">
        <f t="shared" si="0"/>
        <v>0</v>
      </c>
    </row>
    <row r="36" spans="1:12" ht="15.75" x14ac:dyDescent="0.25">
      <c r="A36" s="7">
        <v>28</v>
      </c>
      <c r="B36" s="18" t="s">
        <v>40</v>
      </c>
      <c r="C36" s="22">
        <v>27</v>
      </c>
      <c r="D36" s="10">
        <v>0</v>
      </c>
      <c r="E36" s="23">
        <v>0</v>
      </c>
      <c r="F36" s="12">
        <v>0</v>
      </c>
      <c r="G36" s="24">
        <v>0</v>
      </c>
      <c r="H36" s="14">
        <v>0</v>
      </c>
      <c r="I36" s="24">
        <v>0</v>
      </c>
      <c r="J36" s="14">
        <v>0</v>
      </c>
      <c r="K36" s="24">
        <v>0</v>
      </c>
      <c r="L36" s="15">
        <f t="shared" si="0"/>
        <v>0</v>
      </c>
    </row>
    <row r="37" spans="1:12" ht="16.5" thickBot="1" x14ac:dyDescent="0.3">
      <c r="A37" s="7">
        <v>29</v>
      </c>
      <c r="B37" s="18" t="s">
        <v>41</v>
      </c>
      <c r="C37" s="25">
        <v>27</v>
      </c>
      <c r="D37" s="10">
        <v>0</v>
      </c>
      <c r="E37" s="23">
        <v>0</v>
      </c>
      <c r="F37" s="12">
        <v>0</v>
      </c>
      <c r="G37" s="24">
        <v>0</v>
      </c>
      <c r="H37" s="14">
        <v>0</v>
      </c>
      <c r="I37" s="24">
        <v>0</v>
      </c>
      <c r="J37" s="14">
        <v>0</v>
      </c>
      <c r="K37" s="24">
        <v>0</v>
      </c>
      <c r="L37" s="15">
        <f t="shared" si="0"/>
        <v>0</v>
      </c>
    </row>
    <row r="38" spans="1:12" ht="15.75" x14ac:dyDescent="0.25">
      <c r="A38" s="225" t="s">
        <v>42</v>
      </c>
      <c r="B38" s="226"/>
      <c r="C38" s="26">
        <v>27</v>
      </c>
      <c r="D38" s="27">
        <f t="shared" ref="D38:K38" si="1">SUM(D9:D37)</f>
        <v>17</v>
      </c>
      <c r="E38" s="28">
        <f t="shared" si="1"/>
        <v>0</v>
      </c>
      <c r="F38" s="29">
        <f t="shared" si="1"/>
        <v>4</v>
      </c>
      <c r="G38" s="30">
        <f t="shared" si="1"/>
        <v>0</v>
      </c>
      <c r="H38" s="29">
        <f t="shared" si="1"/>
        <v>3</v>
      </c>
      <c r="I38" s="30">
        <f t="shared" si="1"/>
        <v>0</v>
      </c>
      <c r="J38" s="29">
        <f t="shared" si="1"/>
        <v>0</v>
      </c>
      <c r="K38" s="30">
        <f t="shared" si="1"/>
        <v>0</v>
      </c>
      <c r="L38" s="31">
        <f>SUM(D38:K38)</f>
        <v>24</v>
      </c>
    </row>
    <row r="39" spans="1:12" ht="15" customHeight="1" x14ac:dyDescent="0.25">
      <c r="A39" s="227" t="s">
        <v>43</v>
      </c>
      <c r="B39" s="228"/>
      <c r="C39" s="32">
        <v>27</v>
      </c>
      <c r="D39" s="32">
        <f>SUM(D9:D33)</f>
        <v>17</v>
      </c>
      <c r="E39" s="33">
        <f>SUM(E9:E33)</f>
        <v>0</v>
      </c>
      <c r="F39" s="32">
        <f>F9+F10+F11+F12+F13+F14+F15+F16+F17+F18+F19+F20+F21+F22+F23+F24+F25+F26+F27+F28+F29+F30+F31+F32+F3+F33</f>
        <v>4</v>
      </c>
      <c r="G39" s="33">
        <f>G9+G10+G11+G12+G14+G13+G15+G16+G17+G18+G19+G20+G21+G22+G23+G24+G25+G26+G27+G28+G29+G30+G31+G32+G33</f>
        <v>0</v>
      </c>
      <c r="H39" s="32">
        <f>H9+H10+H11+H12+H13+H14++H15+H16+H17+H18+H19+H20+H21+H22+H23+H24+H25+H26+H27+H28+H29+H30+H31+H32+H33</f>
        <v>3</v>
      </c>
      <c r="I39" s="33">
        <f>I9+I10+I11+I12+I13+I14+I15+I16+I17+I18+I19+I20+I21+I22+I23+I24+I25+I26+I27+I28+I29+I30+I31+I32+I33</f>
        <v>0</v>
      </c>
      <c r="J39" s="32">
        <f>J9+J10+J11+J12+J13+J14++J15+J16+J17+J18+J19+J20+J21+J22+J23+J24+J25+J26+J27+J28+J29+J30+J31+J32+J33</f>
        <v>0</v>
      </c>
      <c r="K39" s="33">
        <f>K9+K10+K11+K12+K13+K14+K15+K16+K17+K18+K19+K20+K21+K22+K23+K24+K25+K26+K27+K28+K29+K30+K31+K32+K33</f>
        <v>0</v>
      </c>
      <c r="L39" s="34">
        <f>SUM(D39:K39)</f>
        <v>24</v>
      </c>
    </row>
    <row r="40" spans="1:12" ht="15.75" thickBot="1" x14ac:dyDescent="0.3"/>
    <row r="41" spans="1:12" ht="16.5" thickBot="1" x14ac:dyDescent="0.3">
      <c r="D41" s="35">
        <f>SUM(D9:D37)</f>
        <v>17</v>
      </c>
      <c r="E41" s="36"/>
      <c r="F41" s="35">
        <f>SUM(F9:F37)</f>
        <v>4</v>
      </c>
      <c r="G41" s="36"/>
      <c r="H41" s="35">
        <f>SUM(H9:H37)</f>
        <v>3</v>
      </c>
      <c r="I41" s="36"/>
      <c r="J41" s="35">
        <f>SUM(J9:J37)</f>
        <v>0</v>
      </c>
      <c r="K41" s="36"/>
      <c r="L41" s="37">
        <f>L9+L10+L11+L12+L13+L14+L15+L16+L17+L18+L19+L20+L21+L22+L23+L24+L25+L26+L27+L28+L29+L30+L31+L32+L33</f>
        <v>24</v>
      </c>
    </row>
    <row r="43" spans="1:12" x14ac:dyDescent="0.25">
      <c r="B43" s="2" t="s">
        <v>75</v>
      </c>
      <c r="C43" s="2"/>
      <c r="D43" s="2"/>
      <c r="E43" s="2"/>
    </row>
    <row r="44" spans="1:12" ht="15.75" thickBot="1" x14ac:dyDescent="0.3">
      <c r="A44" s="211" t="s">
        <v>45</v>
      </c>
      <c r="B44" s="211"/>
    </row>
    <row r="45" spans="1:12" ht="14.25" customHeight="1" x14ac:dyDescent="0.25">
      <c r="A45" s="212" t="s">
        <v>2</v>
      </c>
      <c r="B45" s="212" t="s">
        <v>3</v>
      </c>
      <c r="C45" s="212" t="s">
        <v>4</v>
      </c>
      <c r="D45" s="215" t="s">
        <v>5</v>
      </c>
      <c r="E45" s="216"/>
      <c r="F45" s="216"/>
      <c r="G45" s="216"/>
      <c r="H45" s="216"/>
      <c r="I45" s="216"/>
      <c r="J45" s="216"/>
      <c r="K45" s="217"/>
      <c r="L45" s="218" t="s">
        <v>6</v>
      </c>
    </row>
    <row r="46" spans="1:12" ht="21.75" customHeight="1" x14ac:dyDescent="0.25">
      <c r="A46" s="213"/>
      <c r="B46" s="213"/>
      <c r="C46" s="213"/>
      <c r="D46" s="221" t="s">
        <v>7</v>
      </c>
      <c r="E46" s="222"/>
      <c r="F46" s="222" t="s">
        <v>8</v>
      </c>
      <c r="G46" s="222"/>
      <c r="H46" s="222" t="s">
        <v>9</v>
      </c>
      <c r="I46" s="222"/>
      <c r="J46" s="222" t="s">
        <v>10</v>
      </c>
      <c r="K46" s="222"/>
      <c r="L46" s="219"/>
    </row>
    <row r="47" spans="1:12" ht="13.5" customHeight="1" thickBot="1" x14ac:dyDescent="0.3">
      <c r="A47" s="213"/>
      <c r="B47" s="213"/>
      <c r="C47" s="213"/>
      <c r="D47" s="223">
        <v>1</v>
      </c>
      <c r="E47" s="224"/>
      <c r="F47" s="224">
        <v>2</v>
      </c>
      <c r="G47" s="224"/>
      <c r="H47" s="224">
        <v>3</v>
      </c>
      <c r="I47" s="224"/>
      <c r="J47" s="224">
        <v>4</v>
      </c>
      <c r="K47" s="224"/>
      <c r="L47" s="220"/>
    </row>
    <row r="48" spans="1:12" ht="15.75" thickBot="1" x14ac:dyDescent="0.3">
      <c r="A48" s="214"/>
      <c r="B48" s="214"/>
      <c r="C48" s="214"/>
      <c r="D48" s="4" t="s">
        <v>11</v>
      </c>
      <c r="E48" s="5" t="s">
        <v>12</v>
      </c>
      <c r="F48" s="5" t="s">
        <v>11</v>
      </c>
      <c r="G48" s="5" t="s">
        <v>12</v>
      </c>
      <c r="H48" s="5" t="s">
        <v>11</v>
      </c>
      <c r="I48" s="5" t="s">
        <v>12</v>
      </c>
      <c r="J48" s="5" t="s">
        <v>11</v>
      </c>
      <c r="K48" s="5" t="s">
        <v>12</v>
      </c>
      <c r="L48" s="6"/>
    </row>
    <row r="49" spans="1:12" ht="15.75" x14ac:dyDescent="0.25">
      <c r="A49" s="7">
        <v>1</v>
      </c>
      <c r="B49" s="8" t="s">
        <v>13</v>
      </c>
      <c r="C49" s="9">
        <v>27</v>
      </c>
      <c r="D49" s="38">
        <v>0</v>
      </c>
      <c r="E49" s="39">
        <v>0</v>
      </c>
      <c r="F49" s="38">
        <v>0</v>
      </c>
      <c r="G49" s="13">
        <v>0</v>
      </c>
      <c r="H49" s="14">
        <v>0</v>
      </c>
      <c r="I49" s="13">
        <v>0</v>
      </c>
      <c r="J49" s="14">
        <v>0</v>
      </c>
      <c r="K49" s="13">
        <v>0</v>
      </c>
      <c r="L49" s="16">
        <f>SUM(D49:K49)</f>
        <v>0</v>
      </c>
    </row>
    <row r="50" spans="1:12" ht="15.75" x14ac:dyDescent="0.25">
      <c r="A50" s="7">
        <v>2</v>
      </c>
      <c r="B50" s="8" t="s">
        <v>14</v>
      </c>
      <c r="C50" s="9">
        <v>27</v>
      </c>
      <c r="D50" s="38">
        <v>0</v>
      </c>
      <c r="E50" s="39">
        <v>0</v>
      </c>
      <c r="F50" s="38">
        <v>0</v>
      </c>
      <c r="G50" s="13">
        <v>0</v>
      </c>
      <c r="H50" s="14">
        <v>0</v>
      </c>
      <c r="I50" s="13">
        <v>0</v>
      </c>
      <c r="J50" s="14">
        <v>0</v>
      </c>
      <c r="K50" s="13">
        <v>0</v>
      </c>
      <c r="L50" s="16">
        <f t="shared" ref="L50:L77" si="2">SUM(D50:K50)</f>
        <v>0</v>
      </c>
    </row>
    <row r="51" spans="1:12" ht="15.75" x14ac:dyDescent="0.25">
      <c r="A51" s="7">
        <v>3</v>
      </c>
      <c r="B51" s="8" t="s">
        <v>15</v>
      </c>
      <c r="C51" s="9">
        <v>27</v>
      </c>
      <c r="D51" s="38">
        <v>2</v>
      </c>
      <c r="E51" s="39">
        <v>0</v>
      </c>
      <c r="F51" s="38">
        <v>0</v>
      </c>
      <c r="G51" s="13">
        <v>0</v>
      </c>
      <c r="H51" s="14">
        <v>1</v>
      </c>
      <c r="I51" s="13">
        <v>0</v>
      </c>
      <c r="J51" s="14">
        <v>0</v>
      </c>
      <c r="K51" s="13">
        <v>0</v>
      </c>
      <c r="L51" s="16">
        <f t="shared" si="2"/>
        <v>3</v>
      </c>
    </row>
    <row r="52" spans="1:12" ht="15.75" x14ac:dyDescent="0.25">
      <c r="A52" s="7">
        <v>4</v>
      </c>
      <c r="B52" s="17" t="s">
        <v>16</v>
      </c>
      <c r="C52" s="9">
        <v>27</v>
      </c>
      <c r="D52" s="38">
        <v>0</v>
      </c>
      <c r="E52" s="39">
        <v>0</v>
      </c>
      <c r="F52" s="38">
        <v>0</v>
      </c>
      <c r="G52" s="13">
        <v>0</v>
      </c>
      <c r="H52" s="14">
        <v>0</v>
      </c>
      <c r="I52" s="13">
        <v>0</v>
      </c>
      <c r="J52" s="14">
        <v>0</v>
      </c>
      <c r="K52" s="13">
        <v>0</v>
      </c>
      <c r="L52" s="16">
        <f t="shared" si="2"/>
        <v>0</v>
      </c>
    </row>
    <row r="53" spans="1:12" ht="15.75" x14ac:dyDescent="0.25">
      <c r="A53" s="7">
        <v>5</v>
      </c>
      <c r="B53" s="8" t="s">
        <v>17</v>
      </c>
      <c r="C53" s="9">
        <v>27</v>
      </c>
      <c r="D53" s="38">
        <v>0</v>
      </c>
      <c r="E53" s="39">
        <v>0</v>
      </c>
      <c r="F53" s="38">
        <v>0</v>
      </c>
      <c r="G53" s="13">
        <v>0</v>
      </c>
      <c r="H53" s="14">
        <v>0</v>
      </c>
      <c r="I53" s="13">
        <v>0</v>
      </c>
      <c r="J53" s="14">
        <v>0</v>
      </c>
      <c r="K53" s="13">
        <v>0</v>
      </c>
      <c r="L53" s="16">
        <f t="shared" si="2"/>
        <v>0</v>
      </c>
    </row>
    <row r="54" spans="1:12" ht="15.75" x14ac:dyDescent="0.25">
      <c r="A54" s="7">
        <v>6</v>
      </c>
      <c r="B54" s="8" t="s">
        <v>18</v>
      </c>
      <c r="C54" s="9">
        <v>27</v>
      </c>
      <c r="D54" s="38">
        <v>0</v>
      </c>
      <c r="E54" s="39">
        <v>0</v>
      </c>
      <c r="F54" s="38">
        <v>0</v>
      </c>
      <c r="G54" s="13">
        <v>0</v>
      </c>
      <c r="H54" s="14">
        <v>1</v>
      </c>
      <c r="I54" s="13">
        <v>0</v>
      </c>
      <c r="J54" s="14">
        <v>0</v>
      </c>
      <c r="K54" s="13">
        <v>0</v>
      </c>
      <c r="L54" s="16">
        <f t="shared" si="2"/>
        <v>1</v>
      </c>
    </row>
    <row r="55" spans="1:12" ht="15.75" x14ac:dyDescent="0.25">
      <c r="A55" s="7">
        <v>7</v>
      </c>
      <c r="B55" s="8" t="s">
        <v>19</v>
      </c>
      <c r="C55" s="9">
        <v>27</v>
      </c>
      <c r="D55" s="38">
        <v>3</v>
      </c>
      <c r="E55" s="39">
        <v>0</v>
      </c>
      <c r="F55" s="38">
        <v>0</v>
      </c>
      <c r="G55" s="13">
        <v>0</v>
      </c>
      <c r="H55" s="14">
        <v>0</v>
      </c>
      <c r="I55" s="13">
        <v>0</v>
      </c>
      <c r="J55" s="14">
        <v>0</v>
      </c>
      <c r="K55" s="13">
        <v>0</v>
      </c>
      <c r="L55" s="16">
        <f t="shared" si="2"/>
        <v>3</v>
      </c>
    </row>
    <row r="56" spans="1:12" ht="15.75" x14ac:dyDescent="0.25">
      <c r="A56" s="7">
        <v>8</v>
      </c>
      <c r="B56" s="8" t="s">
        <v>20</v>
      </c>
      <c r="C56" s="9">
        <v>27</v>
      </c>
      <c r="D56" s="38">
        <v>0</v>
      </c>
      <c r="E56" s="39">
        <v>0</v>
      </c>
      <c r="F56" s="38">
        <v>0</v>
      </c>
      <c r="G56" s="13">
        <v>0</v>
      </c>
      <c r="H56" s="14">
        <v>0</v>
      </c>
      <c r="I56" s="13">
        <v>0</v>
      </c>
      <c r="J56" s="14">
        <v>0</v>
      </c>
      <c r="K56" s="13">
        <v>0</v>
      </c>
      <c r="L56" s="16">
        <f t="shared" si="2"/>
        <v>0</v>
      </c>
    </row>
    <row r="57" spans="1:12" ht="15.75" x14ac:dyDescent="0.25">
      <c r="A57" s="7">
        <v>9</v>
      </c>
      <c r="B57" s="8" t="s">
        <v>21</v>
      </c>
      <c r="C57" s="9">
        <v>27</v>
      </c>
      <c r="D57" s="38">
        <v>0</v>
      </c>
      <c r="E57" s="39">
        <v>0</v>
      </c>
      <c r="F57" s="38">
        <v>0</v>
      </c>
      <c r="G57" s="13">
        <v>0</v>
      </c>
      <c r="H57" s="14">
        <v>0</v>
      </c>
      <c r="I57" s="13">
        <v>0</v>
      </c>
      <c r="J57" s="14">
        <v>0</v>
      </c>
      <c r="K57" s="13">
        <v>0</v>
      </c>
      <c r="L57" s="16">
        <f t="shared" si="2"/>
        <v>0</v>
      </c>
    </row>
    <row r="58" spans="1:12" ht="15.75" x14ac:dyDescent="0.25">
      <c r="A58" s="7">
        <v>10</v>
      </c>
      <c r="B58" s="8" t="s">
        <v>22</v>
      </c>
      <c r="C58" s="9">
        <v>27</v>
      </c>
      <c r="D58" s="38">
        <v>0</v>
      </c>
      <c r="E58" s="39">
        <v>0</v>
      </c>
      <c r="F58" s="38">
        <v>0</v>
      </c>
      <c r="G58" s="13">
        <v>0</v>
      </c>
      <c r="H58" s="14">
        <v>0</v>
      </c>
      <c r="I58" s="13">
        <v>0</v>
      </c>
      <c r="J58" s="14">
        <v>0</v>
      </c>
      <c r="K58" s="13">
        <v>0</v>
      </c>
      <c r="L58" s="16">
        <f t="shared" si="2"/>
        <v>0</v>
      </c>
    </row>
    <row r="59" spans="1:12" ht="15.75" x14ac:dyDescent="0.25">
      <c r="A59" s="7">
        <v>11</v>
      </c>
      <c r="B59" s="8" t="s">
        <v>23</v>
      </c>
      <c r="C59" s="9">
        <v>27</v>
      </c>
      <c r="D59" s="38">
        <v>0</v>
      </c>
      <c r="E59" s="39">
        <v>0</v>
      </c>
      <c r="F59" s="38">
        <v>0</v>
      </c>
      <c r="G59" s="13">
        <v>0</v>
      </c>
      <c r="H59" s="14">
        <v>0</v>
      </c>
      <c r="I59" s="13">
        <v>0</v>
      </c>
      <c r="J59" s="14">
        <v>0</v>
      </c>
      <c r="K59" s="13">
        <v>0</v>
      </c>
      <c r="L59" s="16">
        <f t="shared" si="2"/>
        <v>0</v>
      </c>
    </row>
    <row r="60" spans="1:12" ht="15.75" x14ac:dyDescent="0.25">
      <c r="A60" s="7">
        <v>12</v>
      </c>
      <c r="B60" s="8" t="s">
        <v>24</v>
      </c>
      <c r="C60" s="9">
        <v>27</v>
      </c>
      <c r="D60" s="38">
        <v>3</v>
      </c>
      <c r="E60" s="39">
        <v>0</v>
      </c>
      <c r="F60" s="38">
        <v>2</v>
      </c>
      <c r="G60" s="13">
        <v>0</v>
      </c>
      <c r="H60" s="14">
        <v>2</v>
      </c>
      <c r="I60" s="13">
        <v>0</v>
      </c>
      <c r="J60" s="14">
        <v>0</v>
      </c>
      <c r="K60" s="13">
        <v>0</v>
      </c>
      <c r="L60" s="16">
        <f t="shared" si="2"/>
        <v>7</v>
      </c>
    </row>
    <row r="61" spans="1:12" ht="15.75" x14ac:dyDescent="0.25">
      <c r="A61" s="7">
        <v>13</v>
      </c>
      <c r="B61" s="8" t="s">
        <v>25</v>
      </c>
      <c r="C61" s="9">
        <v>27</v>
      </c>
      <c r="D61" s="38">
        <v>1</v>
      </c>
      <c r="E61" s="39">
        <v>0</v>
      </c>
      <c r="F61" s="38">
        <v>0</v>
      </c>
      <c r="G61" s="13">
        <v>0</v>
      </c>
      <c r="H61" s="14">
        <v>0</v>
      </c>
      <c r="I61" s="13">
        <v>0</v>
      </c>
      <c r="J61" s="14">
        <v>0</v>
      </c>
      <c r="K61" s="13">
        <v>0</v>
      </c>
      <c r="L61" s="16">
        <f t="shared" si="2"/>
        <v>1</v>
      </c>
    </row>
    <row r="62" spans="1:12" ht="15.75" x14ac:dyDescent="0.25">
      <c r="A62" s="7">
        <v>14</v>
      </c>
      <c r="B62" s="8" t="s">
        <v>26</v>
      </c>
      <c r="C62" s="9">
        <v>27</v>
      </c>
      <c r="D62" s="38">
        <v>0</v>
      </c>
      <c r="E62" s="39">
        <v>0</v>
      </c>
      <c r="F62" s="38">
        <v>0</v>
      </c>
      <c r="G62" s="13">
        <v>0</v>
      </c>
      <c r="H62" s="14">
        <v>0</v>
      </c>
      <c r="I62" s="13">
        <v>0</v>
      </c>
      <c r="J62" s="14">
        <v>0</v>
      </c>
      <c r="K62" s="13">
        <v>0</v>
      </c>
      <c r="L62" s="16">
        <f t="shared" si="2"/>
        <v>0</v>
      </c>
    </row>
    <row r="63" spans="1:12" ht="15.75" x14ac:dyDescent="0.25">
      <c r="A63" s="7">
        <v>15</v>
      </c>
      <c r="B63" s="8" t="s">
        <v>27</v>
      </c>
      <c r="C63" s="9">
        <v>27</v>
      </c>
      <c r="D63" s="38">
        <v>0</v>
      </c>
      <c r="E63" s="39">
        <v>0</v>
      </c>
      <c r="F63" s="38">
        <v>0</v>
      </c>
      <c r="G63" s="13">
        <v>0</v>
      </c>
      <c r="H63" s="14">
        <v>0</v>
      </c>
      <c r="I63" s="13">
        <v>0</v>
      </c>
      <c r="J63" s="14">
        <v>0</v>
      </c>
      <c r="K63" s="13">
        <v>0</v>
      </c>
      <c r="L63" s="16">
        <f t="shared" si="2"/>
        <v>0</v>
      </c>
    </row>
    <row r="64" spans="1:12" ht="15.75" x14ac:dyDescent="0.25">
      <c r="A64" s="7">
        <v>16</v>
      </c>
      <c r="B64" s="8" t="s">
        <v>28</v>
      </c>
      <c r="C64" s="9">
        <v>27</v>
      </c>
      <c r="D64" s="38">
        <v>0</v>
      </c>
      <c r="E64" s="39">
        <v>0</v>
      </c>
      <c r="F64" s="38">
        <v>0</v>
      </c>
      <c r="G64" s="13">
        <v>0</v>
      </c>
      <c r="H64" s="14">
        <v>0</v>
      </c>
      <c r="I64" s="13">
        <v>0</v>
      </c>
      <c r="J64" s="14">
        <v>0</v>
      </c>
      <c r="K64" s="13">
        <v>0</v>
      </c>
      <c r="L64" s="16">
        <f t="shared" si="2"/>
        <v>0</v>
      </c>
    </row>
    <row r="65" spans="1:14" ht="15.75" x14ac:dyDescent="0.25">
      <c r="A65" s="7">
        <v>17</v>
      </c>
      <c r="B65" s="8" t="s">
        <v>29</v>
      </c>
      <c r="C65" s="9">
        <v>27</v>
      </c>
      <c r="D65" s="38">
        <v>0</v>
      </c>
      <c r="E65" s="39">
        <v>0</v>
      </c>
      <c r="F65" s="38">
        <v>0</v>
      </c>
      <c r="G65" s="13">
        <v>0</v>
      </c>
      <c r="H65" s="14">
        <v>0</v>
      </c>
      <c r="I65" s="13">
        <v>0</v>
      </c>
      <c r="J65" s="14">
        <v>0</v>
      </c>
      <c r="K65" s="13">
        <v>0</v>
      </c>
      <c r="L65" s="16">
        <f t="shared" si="2"/>
        <v>0</v>
      </c>
    </row>
    <row r="66" spans="1:14" ht="15.75" x14ac:dyDescent="0.25">
      <c r="A66" s="7">
        <v>18</v>
      </c>
      <c r="B66" s="8" t="s">
        <v>30</v>
      </c>
      <c r="C66" s="9">
        <v>27</v>
      </c>
      <c r="D66" s="38">
        <v>0</v>
      </c>
      <c r="E66" s="39">
        <v>0</v>
      </c>
      <c r="F66" s="38">
        <v>0</v>
      </c>
      <c r="G66" s="13">
        <v>0</v>
      </c>
      <c r="H66" s="14">
        <v>0</v>
      </c>
      <c r="I66" s="13">
        <v>0</v>
      </c>
      <c r="J66" s="14">
        <v>0</v>
      </c>
      <c r="K66" s="13">
        <v>0</v>
      </c>
      <c r="L66" s="16">
        <f t="shared" si="2"/>
        <v>0</v>
      </c>
    </row>
    <row r="67" spans="1:14" ht="15.75" x14ac:dyDescent="0.25">
      <c r="A67" s="7">
        <v>19</v>
      </c>
      <c r="B67" s="8" t="s">
        <v>31</v>
      </c>
      <c r="C67" s="9">
        <v>27</v>
      </c>
      <c r="D67" s="38">
        <v>0</v>
      </c>
      <c r="E67" s="39">
        <v>0</v>
      </c>
      <c r="F67" s="38">
        <v>0</v>
      </c>
      <c r="G67" s="13">
        <v>0</v>
      </c>
      <c r="H67" s="14">
        <v>0</v>
      </c>
      <c r="I67" s="13">
        <v>0</v>
      </c>
      <c r="J67" s="14">
        <v>0</v>
      </c>
      <c r="K67" s="13">
        <v>0</v>
      </c>
      <c r="L67" s="16">
        <f t="shared" si="2"/>
        <v>0</v>
      </c>
    </row>
    <row r="68" spans="1:14" ht="15.75" x14ac:dyDescent="0.25">
      <c r="A68" s="7">
        <v>20</v>
      </c>
      <c r="B68" s="8" t="s">
        <v>32</v>
      </c>
      <c r="C68" s="9">
        <v>27</v>
      </c>
      <c r="D68" s="38">
        <v>0</v>
      </c>
      <c r="E68" s="39">
        <v>0</v>
      </c>
      <c r="F68" s="38">
        <v>0</v>
      </c>
      <c r="G68" s="13">
        <v>0</v>
      </c>
      <c r="H68" s="14">
        <v>0</v>
      </c>
      <c r="I68" s="13">
        <v>0</v>
      </c>
      <c r="J68" s="14">
        <v>0</v>
      </c>
      <c r="K68" s="13">
        <v>0</v>
      </c>
      <c r="L68" s="16">
        <f t="shared" si="2"/>
        <v>0</v>
      </c>
    </row>
    <row r="69" spans="1:14" ht="15.75" x14ac:dyDescent="0.25">
      <c r="A69" s="7">
        <v>21</v>
      </c>
      <c r="B69" s="8" t="s">
        <v>33</v>
      </c>
      <c r="C69" s="9">
        <v>27</v>
      </c>
      <c r="D69" s="38">
        <v>0</v>
      </c>
      <c r="E69" s="39">
        <v>0</v>
      </c>
      <c r="F69" s="38">
        <v>0</v>
      </c>
      <c r="G69" s="13">
        <v>0</v>
      </c>
      <c r="H69" s="14">
        <v>0</v>
      </c>
      <c r="I69" s="13">
        <v>0</v>
      </c>
      <c r="J69" s="14">
        <v>0</v>
      </c>
      <c r="K69" s="13">
        <v>0</v>
      </c>
      <c r="L69" s="16">
        <f t="shared" si="2"/>
        <v>0</v>
      </c>
    </row>
    <row r="70" spans="1:14" ht="15.75" x14ac:dyDescent="0.25">
      <c r="A70" s="7">
        <v>22</v>
      </c>
      <c r="B70" s="8" t="s">
        <v>34</v>
      </c>
      <c r="C70" s="9">
        <v>27</v>
      </c>
      <c r="D70" s="38">
        <v>1</v>
      </c>
      <c r="E70" s="39">
        <v>0</v>
      </c>
      <c r="F70" s="38">
        <v>0</v>
      </c>
      <c r="G70" s="13">
        <v>0</v>
      </c>
      <c r="H70" s="14">
        <v>0</v>
      </c>
      <c r="I70" s="13">
        <v>0</v>
      </c>
      <c r="J70" s="14">
        <v>0</v>
      </c>
      <c r="K70" s="13">
        <v>0</v>
      </c>
      <c r="L70" s="16">
        <f t="shared" si="2"/>
        <v>1</v>
      </c>
    </row>
    <row r="71" spans="1:14" ht="15.75" x14ac:dyDescent="0.25">
      <c r="A71" s="7">
        <v>23</v>
      </c>
      <c r="B71" s="8" t="s">
        <v>35</v>
      </c>
      <c r="C71" s="9">
        <v>27</v>
      </c>
      <c r="D71" s="38">
        <v>0</v>
      </c>
      <c r="E71" s="39">
        <v>0</v>
      </c>
      <c r="F71" s="38">
        <v>1</v>
      </c>
      <c r="G71" s="13">
        <v>0</v>
      </c>
      <c r="H71" s="14">
        <v>0</v>
      </c>
      <c r="I71" s="13">
        <v>0</v>
      </c>
      <c r="J71" s="14">
        <v>0</v>
      </c>
      <c r="K71" s="13">
        <v>0</v>
      </c>
      <c r="L71" s="16">
        <f t="shared" si="2"/>
        <v>1</v>
      </c>
    </row>
    <row r="72" spans="1:14" ht="15.75" x14ac:dyDescent="0.25">
      <c r="A72" s="7">
        <v>24</v>
      </c>
      <c r="B72" s="8" t="s">
        <v>36</v>
      </c>
      <c r="C72" s="9">
        <v>27</v>
      </c>
      <c r="D72" s="38">
        <v>0</v>
      </c>
      <c r="E72" s="39">
        <v>0</v>
      </c>
      <c r="F72" s="38">
        <v>0</v>
      </c>
      <c r="G72" s="13">
        <v>0</v>
      </c>
      <c r="H72" s="14">
        <v>0</v>
      </c>
      <c r="I72" s="13">
        <v>0</v>
      </c>
      <c r="J72" s="14">
        <v>0</v>
      </c>
      <c r="K72" s="13">
        <v>0</v>
      </c>
      <c r="L72" s="16">
        <f t="shared" si="2"/>
        <v>0</v>
      </c>
    </row>
    <row r="73" spans="1:14" ht="15.75" x14ac:dyDescent="0.25">
      <c r="A73" s="7">
        <v>25</v>
      </c>
      <c r="B73" s="18" t="s">
        <v>37</v>
      </c>
      <c r="C73" s="19">
        <v>27</v>
      </c>
      <c r="D73" s="38">
        <v>0</v>
      </c>
      <c r="E73" s="39">
        <v>0</v>
      </c>
      <c r="F73" s="38">
        <v>0</v>
      </c>
      <c r="G73" s="13">
        <v>0</v>
      </c>
      <c r="H73" s="14">
        <v>0</v>
      </c>
      <c r="I73" s="13">
        <v>0</v>
      </c>
      <c r="J73" s="14">
        <v>0</v>
      </c>
      <c r="K73" s="13">
        <v>0</v>
      </c>
      <c r="L73" s="16">
        <f t="shared" si="2"/>
        <v>0</v>
      </c>
    </row>
    <row r="74" spans="1:14" ht="15.75" x14ac:dyDescent="0.25">
      <c r="A74" s="7">
        <v>26</v>
      </c>
      <c r="B74" s="8" t="s">
        <v>38</v>
      </c>
      <c r="C74" s="22">
        <v>27</v>
      </c>
      <c r="D74" s="38">
        <v>1</v>
      </c>
      <c r="E74" s="39">
        <v>0</v>
      </c>
      <c r="F74" s="38">
        <v>0</v>
      </c>
      <c r="G74" s="13">
        <v>0</v>
      </c>
      <c r="H74" s="14">
        <v>0</v>
      </c>
      <c r="I74" s="13">
        <v>0</v>
      </c>
      <c r="J74" s="14">
        <v>0</v>
      </c>
      <c r="K74" s="13">
        <v>0</v>
      </c>
      <c r="L74" s="16">
        <f t="shared" si="2"/>
        <v>1</v>
      </c>
    </row>
    <row r="75" spans="1:14" ht="15.75" x14ac:dyDescent="0.25">
      <c r="A75" s="7">
        <v>27</v>
      </c>
      <c r="B75" s="18" t="s">
        <v>39</v>
      </c>
      <c r="C75" s="22">
        <v>27</v>
      </c>
      <c r="D75" s="38">
        <v>0</v>
      </c>
      <c r="E75" s="39">
        <v>0</v>
      </c>
      <c r="F75" s="38">
        <v>0</v>
      </c>
      <c r="G75" s="13">
        <v>0</v>
      </c>
      <c r="H75" s="14">
        <v>0</v>
      </c>
      <c r="I75" s="13">
        <v>0</v>
      </c>
      <c r="J75" s="14">
        <v>0</v>
      </c>
      <c r="K75" s="13">
        <v>0</v>
      </c>
      <c r="L75" s="16">
        <f t="shared" si="2"/>
        <v>0</v>
      </c>
    </row>
    <row r="76" spans="1:14" ht="15.75" x14ac:dyDescent="0.25">
      <c r="A76" s="7">
        <v>28</v>
      </c>
      <c r="B76" s="18" t="s">
        <v>40</v>
      </c>
      <c r="C76" s="22">
        <v>27</v>
      </c>
      <c r="D76" s="38">
        <v>0</v>
      </c>
      <c r="E76" s="39">
        <v>0</v>
      </c>
      <c r="F76" s="38">
        <v>0</v>
      </c>
      <c r="G76" s="13">
        <v>0</v>
      </c>
      <c r="H76" s="14">
        <v>0</v>
      </c>
      <c r="I76" s="13">
        <v>0</v>
      </c>
      <c r="J76" s="14">
        <v>0</v>
      </c>
      <c r="K76" s="13">
        <v>0</v>
      </c>
      <c r="L76" s="16">
        <f t="shared" si="2"/>
        <v>0</v>
      </c>
    </row>
    <row r="77" spans="1:14" ht="15.75" x14ac:dyDescent="0.25">
      <c r="A77" s="40">
        <v>29</v>
      </c>
      <c r="B77" s="18" t="s">
        <v>41</v>
      </c>
      <c r="C77" s="25">
        <v>27</v>
      </c>
      <c r="D77" s="38">
        <v>0</v>
      </c>
      <c r="E77" s="41">
        <v>0</v>
      </c>
      <c r="F77" s="38">
        <v>0</v>
      </c>
      <c r="G77" s="42">
        <v>0</v>
      </c>
      <c r="H77" s="14">
        <v>0</v>
      </c>
      <c r="I77" s="42">
        <v>0</v>
      </c>
      <c r="J77" s="14">
        <v>0</v>
      </c>
      <c r="K77" s="42">
        <v>0</v>
      </c>
      <c r="L77" s="16">
        <f t="shared" si="2"/>
        <v>0</v>
      </c>
    </row>
    <row r="78" spans="1:14" ht="15.75" x14ac:dyDescent="0.25">
      <c r="A78" s="229" t="s">
        <v>42</v>
      </c>
      <c r="B78" s="229"/>
      <c r="C78" s="26">
        <v>27</v>
      </c>
      <c r="D78" s="32">
        <f t="shared" ref="D78:K78" si="3">SUM(D49:D77)</f>
        <v>11</v>
      </c>
      <c r="E78" s="33">
        <f t="shared" si="3"/>
        <v>0</v>
      </c>
      <c r="F78" s="32">
        <f t="shared" si="3"/>
        <v>3</v>
      </c>
      <c r="G78" s="33">
        <f t="shared" si="3"/>
        <v>0</v>
      </c>
      <c r="H78" s="32">
        <f t="shared" si="3"/>
        <v>4</v>
      </c>
      <c r="I78" s="33">
        <f t="shared" si="3"/>
        <v>0</v>
      </c>
      <c r="J78" s="32">
        <f t="shared" si="3"/>
        <v>0</v>
      </c>
      <c r="K78" s="33">
        <f t="shared" si="3"/>
        <v>0</v>
      </c>
      <c r="L78" s="34">
        <f>SUM(D78:K78)</f>
        <v>18</v>
      </c>
    </row>
    <row r="79" spans="1:14" ht="15.75" x14ac:dyDescent="0.25">
      <c r="A79" s="230" t="s">
        <v>43</v>
      </c>
      <c r="B79" s="231"/>
      <c r="C79" s="32">
        <v>27</v>
      </c>
      <c r="D79" s="32">
        <f t="shared" ref="D79:K79" si="4">D49+D50+D51+D52+D53+D54+D55+D56+D57+D58+D59+D60+D61+D62+D63+D64+D65+D66+D67+D68+D69+D70+D71+D72+D73</f>
        <v>10</v>
      </c>
      <c r="E79" s="33">
        <f t="shared" si="4"/>
        <v>0</v>
      </c>
      <c r="F79" s="32">
        <f t="shared" si="4"/>
        <v>3</v>
      </c>
      <c r="G79" s="33">
        <f t="shared" si="4"/>
        <v>0</v>
      </c>
      <c r="H79" s="32">
        <f t="shared" si="4"/>
        <v>4</v>
      </c>
      <c r="I79" s="33">
        <f t="shared" si="4"/>
        <v>0</v>
      </c>
      <c r="J79" s="32">
        <f t="shared" si="4"/>
        <v>0</v>
      </c>
      <c r="K79" s="33">
        <f t="shared" si="4"/>
        <v>0</v>
      </c>
      <c r="L79" s="34">
        <f>SUM(D79:K79)</f>
        <v>17</v>
      </c>
    </row>
    <row r="80" spans="1:14" x14ac:dyDescent="0.25">
      <c r="N80" s="111"/>
    </row>
    <row r="81" spans="1:12" ht="15.75" x14ac:dyDescent="0.25">
      <c r="C81" s="152"/>
      <c r="D81" s="171"/>
      <c r="E81" s="133"/>
      <c r="F81" s="133"/>
      <c r="G81" s="133"/>
      <c r="H81" s="133"/>
      <c r="I81" s="133"/>
      <c r="J81" s="133"/>
      <c r="K81" s="133"/>
      <c r="L81" s="133"/>
    </row>
    <row r="83" spans="1:12" x14ac:dyDescent="0.25">
      <c r="B83" s="2" t="s">
        <v>75</v>
      </c>
      <c r="C83" s="2"/>
      <c r="D83" s="2"/>
      <c r="E83" s="2"/>
    </row>
    <row r="84" spans="1:12" ht="15.75" thickBot="1" x14ac:dyDescent="0.3">
      <c r="A84" s="211" t="s">
        <v>46</v>
      </c>
      <c r="B84" s="211"/>
    </row>
    <row r="85" spans="1:12" ht="12.75" customHeight="1" x14ac:dyDescent="0.25">
      <c r="A85" s="212" t="s">
        <v>2</v>
      </c>
      <c r="B85" s="212" t="s">
        <v>3</v>
      </c>
      <c r="C85" s="212" t="s">
        <v>4</v>
      </c>
      <c r="D85" s="215" t="s">
        <v>5</v>
      </c>
      <c r="E85" s="216"/>
      <c r="F85" s="216"/>
      <c r="G85" s="216"/>
      <c r="H85" s="216"/>
      <c r="I85" s="216"/>
      <c r="J85" s="216"/>
      <c r="K85" s="217"/>
      <c r="L85" s="218" t="s">
        <v>6</v>
      </c>
    </row>
    <row r="86" spans="1:12" ht="21" customHeight="1" x14ac:dyDescent="0.25">
      <c r="A86" s="213"/>
      <c r="B86" s="213"/>
      <c r="C86" s="213"/>
      <c r="D86" s="221" t="s">
        <v>7</v>
      </c>
      <c r="E86" s="222"/>
      <c r="F86" s="222" t="s">
        <v>8</v>
      </c>
      <c r="G86" s="222"/>
      <c r="H86" s="222" t="s">
        <v>9</v>
      </c>
      <c r="I86" s="222"/>
      <c r="J86" s="222" t="s">
        <v>10</v>
      </c>
      <c r="K86" s="222"/>
      <c r="L86" s="219"/>
    </row>
    <row r="87" spans="1:12" ht="13.5" customHeight="1" thickBot="1" x14ac:dyDescent="0.3">
      <c r="A87" s="213"/>
      <c r="B87" s="213"/>
      <c r="C87" s="213"/>
      <c r="D87" s="223">
        <v>1</v>
      </c>
      <c r="E87" s="224"/>
      <c r="F87" s="224">
        <v>2</v>
      </c>
      <c r="G87" s="224"/>
      <c r="H87" s="224">
        <v>3</v>
      </c>
      <c r="I87" s="224"/>
      <c r="J87" s="224">
        <v>4</v>
      </c>
      <c r="K87" s="224"/>
      <c r="L87" s="220"/>
    </row>
    <row r="88" spans="1:12" ht="15.75" thickBot="1" x14ac:dyDescent="0.3">
      <c r="A88" s="214"/>
      <c r="B88" s="214"/>
      <c r="C88" s="214"/>
      <c r="D88" s="4" t="s">
        <v>11</v>
      </c>
      <c r="E88" s="5" t="s">
        <v>12</v>
      </c>
      <c r="F88" s="5" t="s">
        <v>11</v>
      </c>
      <c r="G88" s="5" t="s">
        <v>12</v>
      </c>
      <c r="H88" s="5" t="s">
        <v>11</v>
      </c>
      <c r="I88" s="5" t="s">
        <v>12</v>
      </c>
      <c r="J88" s="5" t="s">
        <v>11</v>
      </c>
      <c r="K88" s="5" t="s">
        <v>12</v>
      </c>
      <c r="L88" s="6"/>
    </row>
    <row r="89" spans="1:12" ht="15.75" x14ac:dyDescent="0.25">
      <c r="A89" s="7">
        <v>1</v>
      </c>
      <c r="B89" s="8" t="s">
        <v>13</v>
      </c>
      <c r="C89" s="9">
        <v>27</v>
      </c>
      <c r="D89" s="45">
        <v>1</v>
      </c>
      <c r="E89" s="24">
        <v>0</v>
      </c>
      <c r="F89" s="46">
        <v>0</v>
      </c>
      <c r="G89" s="24">
        <v>0</v>
      </c>
      <c r="H89" s="46">
        <v>0</v>
      </c>
      <c r="I89" s="24">
        <v>0</v>
      </c>
      <c r="J89" s="46">
        <v>0</v>
      </c>
      <c r="K89" s="24">
        <v>0</v>
      </c>
      <c r="L89" s="47">
        <f>SUM(D89:K89)</f>
        <v>1</v>
      </c>
    </row>
    <row r="90" spans="1:12" ht="15.75" x14ac:dyDescent="0.25">
      <c r="A90" s="7">
        <v>2</v>
      </c>
      <c r="B90" s="8" t="s">
        <v>14</v>
      </c>
      <c r="C90" s="9">
        <v>27</v>
      </c>
      <c r="D90" s="45">
        <v>0</v>
      </c>
      <c r="E90" s="24">
        <v>0</v>
      </c>
      <c r="F90" s="46">
        <v>0</v>
      </c>
      <c r="G90" s="24">
        <v>0</v>
      </c>
      <c r="H90" s="46">
        <v>0</v>
      </c>
      <c r="I90" s="24">
        <v>0</v>
      </c>
      <c r="J90" s="46">
        <v>0</v>
      </c>
      <c r="K90" s="24">
        <v>0</v>
      </c>
      <c r="L90" s="47">
        <f t="shared" ref="L90:L117" si="5">SUM(D90:K90)</f>
        <v>0</v>
      </c>
    </row>
    <row r="91" spans="1:12" ht="15.75" x14ac:dyDescent="0.25">
      <c r="A91" s="7">
        <v>3</v>
      </c>
      <c r="B91" s="8" t="s">
        <v>15</v>
      </c>
      <c r="C91" s="9">
        <v>27</v>
      </c>
      <c r="D91" s="45">
        <v>3</v>
      </c>
      <c r="E91" s="24">
        <v>0</v>
      </c>
      <c r="F91" s="46">
        <v>1</v>
      </c>
      <c r="G91" s="24">
        <v>0</v>
      </c>
      <c r="H91" s="46">
        <v>1</v>
      </c>
      <c r="I91" s="24">
        <v>0</v>
      </c>
      <c r="J91" s="46">
        <v>0</v>
      </c>
      <c r="K91" s="24">
        <v>0</v>
      </c>
      <c r="L91" s="47">
        <f t="shared" si="5"/>
        <v>5</v>
      </c>
    </row>
    <row r="92" spans="1:12" ht="15.75" x14ac:dyDescent="0.25">
      <c r="A92" s="7">
        <v>4</v>
      </c>
      <c r="B92" s="17" t="s">
        <v>16</v>
      </c>
      <c r="C92" s="9">
        <v>27</v>
      </c>
      <c r="D92" s="45">
        <v>0</v>
      </c>
      <c r="E92" s="24">
        <v>0</v>
      </c>
      <c r="F92" s="46">
        <v>0</v>
      </c>
      <c r="G92" s="24">
        <v>0</v>
      </c>
      <c r="H92" s="46">
        <v>0</v>
      </c>
      <c r="I92" s="24">
        <v>0</v>
      </c>
      <c r="J92" s="46">
        <v>0</v>
      </c>
      <c r="K92" s="24">
        <v>0</v>
      </c>
      <c r="L92" s="47">
        <f t="shared" si="5"/>
        <v>0</v>
      </c>
    </row>
    <row r="93" spans="1:12" ht="15.75" x14ac:dyDescent="0.25">
      <c r="A93" s="7">
        <v>5</v>
      </c>
      <c r="B93" s="8" t="s">
        <v>17</v>
      </c>
      <c r="C93" s="9">
        <v>27</v>
      </c>
      <c r="D93" s="45">
        <v>0</v>
      </c>
      <c r="E93" s="24">
        <v>0</v>
      </c>
      <c r="F93" s="46">
        <v>0</v>
      </c>
      <c r="G93" s="24">
        <v>0</v>
      </c>
      <c r="H93" s="46">
        <v>0</v>
      </c>
      <c r="I93" s="24">
        <v>0</v>
      </c>
      <c r="J93" s="46">
        <v>0</v>
      </c>
      <c r="K93" s="24">
        <v>0</v>
      </c>
      <c r="L93" s="47">
        <f t="shared" si="5"/>
        <v>0</v>
      </c>
    </row>
    <row r="94" spans="1:12" ht="15.75" x14ac:dyDescent="0.25">
      <c r="A94" s="7">
        <v>6</v>
      </c>
      <c r="B94" s="8" t="s">
        <v>18</v>
      </c>
      <c r="C94" s="9">
        <v>27</v>
      </c>
      <c r="D94" s="45">
        <v>2</v>
      </c>
      <c r="E94" s="24">
        <v>0</v>
      </c>
      <c r="F94" s="46">
        <v>0</v>
      </c>
      <c r="G94" s="24">
        <v>0</v>
      </c>
      <c r="H94" s="46">
        <v>0</v>
      </c>
      <c r="I94" s="24">
        <v>0</v>
      </c>
      <c r="J94" s="46">
        <v>0</v>
      </c>
      <c r="K94" s="24">
        <v>0</v>
      </c>
      <c r="L94" s="47">
        <f t="shared" si="5"/>
        <v>2</v>
      </c>
    </row>
    <row r="95" spans="1:12" ht="15.75" x14ac:dyDescent="0.25">
      <c r="A95" s="7">
        <v>7</v>
      </c>
      <c r="B95" s="8" t="s">
        <v>19</v>
      </c>
      <c r="C95" s="9">
        <v>27</v>
      </c>
      <c r="D95" s="45">
        <v>3</v>
      </c>
      <c r="E95" s="24">
        <v>0</v>
      </c>
      <c r="F95" s="46">
        <v>0</v>
      </c>
      <c r="G95" s="24">
        <v>0</v>
      </c>
      <c r="H95" s="46">
        <v>0</v>
      </c>
      <c r="I95" s="24">
        <v>0</v>
      </c>
      <c r="J95" s="46">
        <v>0</v>
      </c>
      <c r="K95" s="24">
        <v>0</v>
      </c>
      <c r="L95" s="47">
        <f t="shared" si="5"/>
        <v>3</v>
      </c>
    </row>
    <row r="96" spans="1:12" ht="15.75" x14ac:dyDescent="0.25">
      <c r="A96" s="7">
        <v>8</v>
      </c>
      <c r="B96" s="8" t="s">
        <v>20</v>
      </c>
      <c r="C96" s="9">
        <v>27</v>
      </c>
      <c r="D96" s="45">
        <v>0</v>
      </c>
      <c r="E96" s="24">
        <v>0</v>
      </c>
      <c r="F96" s="46">
        <v>0</v>
      </c>
      <c r="G96" s="24">
        <v>0</v>
      </c>
      <c r="H96" s="46">
        <v>0</v>
      </c>
      <c r="I96" s="24">
        <v>0</v>
      </c>
      <c r="J96" s="46">
        <v>0</v>
      </c>
      <c r="K96" s="24">
        <v>0</v>
      </c>
      <c r="L96" s="47">
        <f t="shared" si="5"/>
        <v>0</v>
      </c>
    </row>
    <row r="97" spans="1:12" ht="15.75" x14ac:dyDescent="0.25">
      <c r="A97" s="7">
        <v>9</v>
      </c>
      <c r="B97" s="17" t="s">
        <v>21</v>
      </c>
      <c r="C97" s="9">
        <v>27</v>
      </c>
      <c r="D97" s="45">
        <v>0</v>
      </c>
      <c r="E97" s="24">
        <v>0</v>
      </c>
      <c r="F97" s="46">
        <v>0</v>
      </c>
      <c r="G97" s="24">
        <v>0</v>
      </c>
      <c r="H97" s="46">
        <v>0</v>
      </c>
      <c r="I97" s="24">
        <v>0</v>
      </c>
      <c r="J97" s="46">
        <v>0</v>
      </c>
      <c r="K97" s="24">
        <v>0</v>
      </c>
      <c r="L97" s="47">
        <f t="shared" si="5"/>
        <v>0</v>
      </c>
    </row>
    <row r="98" spans="1:12" ht="15.75" x14ac:dyDescent="0.25">
      <c r="A98" s="7">
        <v>10</v>
      </c>
      <c r="B98" s="17" t="s">
        <v>22</v>
      </c>
      <c r="C98" s="9">
        <v>27</v>
      </c>
      <c r="D98" s="45">
        <v>0</v>
      </c>
      <c r="E98" s="24">
        <v>0</v>
      </c>
      <c r="F98" s="46">
        <v>0</v>
      </c>
      <c r="G98" s="24">
        <v>0</v>
      </c>
      <c r="H98" s="46">
        <v>0</v>
      </c>
      <c r="I98" s="24">
        <v>0</v>
      </c>
      <c r="J98" s="46">
        <v>0</v>
      </c>
      <c r="K98" s="24">
        <v>0</v>
      </c>
      <c r="L98" s="47">
        <f t="shared" si="5"/>
        <v>0</v>
      </c>
    </row>
    <row r="99" spans="1:12" ht="15.75" x14ac:dyDescent="0.25">
      <c r="A99" s="7">
        <v>11</v>
      </c>
      <c r="B99" s="17" t="s">
        <v>23</v>
      </c>
      <c r="C99" s="9">
        <v>27</v>
      </c>
      <c r="D99" s="45">
        <v>0</v>
      </c>
      <c r="E99" s="24">
        <v>0</v>
      </c>
      <c r="F99" s="46">
        <v>0</v>
      </c>
      <c r="G99" s="24">
        <v>0</v>
      </c>
      <c r="H99" s="46">
        <v>0</v>
      </c>
      <c r="I99" s="24">
        <v>0</v>
      </c>
      <c r="J99" s="46">
        <v>0</v>
      </c>
      <c r="K99" s="24">
        <v>0</v>
      </c>
      <c r="L99" s="47">
        <f t="shared" si="5"/>
        <v>0</v>
      </c>
    </row>
    <row r="100" spans="1:12" ht="15.75" x14ac:dyDescent="0.25">
      <c r="A100" s="7">
        <v>12</v>
      </c>
      <c r="B100" s="17" t="s">
        <v>24</v>
      </c>
      <c r="C100" s="9">
        <v>27</v>
      </c>
      <c r="D100" s="45">
        <v>3</v>
      </c>
      <c r="E100" s="24">
        <v>0</v>
      </c>
      <c r="F100" s="46">
        <v>2</v>
      </c>
      <c r="G100" s="24">
        <v>0</v>
      </c>
      <c r="H100" s="46">
        <v>0</v>
      </c>
      <c r="I100" s="24">
        <v>0</v>
      </c>
      <c r="J100" s="46">
        <v>0</v>
      </c>
      <c r="K100" s="24">
        <v>0</v>
      </c>
      <c r="L100" s="47">
        <f t="shared" si="5"/>
        <v>5</v>
      </c>
    </row>
    <row r="101" spans="1:12" ht="15.75" x14ac:dyDescent="0.25">
      <c r="A101" s="7">
        <v>13</v>
      </c>
      <c r="B101" s="17" t="s">
        <v>25</v>
      </c>
      <c r="C101" s="9">
        <v>27</v>
      </c>
      <c r="D101" s="45">
        <v>1</v>
      </c>
      <c r="E101" s="24">
        <v>0</v>
      </c>
      <c r="F101" s="46">
        <v>0</v>
      </c>
      <c r="G101" s="24">
        <v>0</v>
      </c>
      <c r="H101" s="46">
        <v>0</v>
      </c>
      <c r="I101" s="24">
        <v>0</v>
      </c>
      <c r="J101" s="46">
        <v>0</v>
      </c>
      <c r="K101" s="24">
        <v>0</v>
      </c>
      <c r="L101" s="47">
        <f t="shared" si="5"/>
        <v>1</v>
      </c>
    </row>
    <row r="102" spans="1:12" ht="15.75" x14ac:dyDescent="0.25">
      <c r="A102" s="7">
        <v>14</v>
      </c>
      <c r="B102" s="17" t="s">
        <v>26</v>
      </c>
      <c r="C102" s="9">
        <v>27</v>
      </c>
      <c r="D102" s="45">
        <v>0</v>
      </c>
      <c r="E102" s="24">
        <v>0</v>
      </c>
      <c r="F102" s="46">
        <v>0</v>
      </c>
      <c r="G102" s="24">
        <v>0</v>
      </c>
      <c r="H102" s="46">
        <v>0</v>
      </c>
      <c r="I102" s="24">
        <v>0</v>
      </c>
      <c r="J102" s="46">
        <v>0</v>
      </c>
      <c r="K102" s="24">
        <v>0</v>
      </c>
      <c r="L102" s="47">
        <f t="shared" si="5"/>
        <v>0</v>
      </c>
    </row>
    <row r="103" spans="1:12" ht="15.75" x14ac:dyDescent="0.25">
      <c r="A103" s="7">
        <v>15</v>
      </c>
      <c r="B103" s="17" t="s">
        <v>27</v>
      </c>
      <c r="C103" s="9">
        <v>27</v>
      </c>
      <c r="D103" s="45">
        <v>0</v>
      </c>
      <c r="E103" s="24">
        <v>0</v>
      </c>
      <c r="F103" s="46">
        <v>0</v>
      </c>
      <c r="G103" s="24">
        <v>0</v>
      </c>
      <c r="H103" s="46">
        <v>0</v>
      </c>
      <c r="I103" s="24">
        <v>0</v>
      </c>
      <c r="J103" s="46">
        <v>0</v>
      </c>
      <c r="K103" s="24">
        <v>0</v>
      </c>
      <c r="L103" s="47">
        <f t="shared" si="5"/>
        <v>0</v>
      </c>
    </row>
    <row r="104" spans="1:12" ht="15.75" x14ac:dyDescent="0.25">
      <c r="A104" s="7">
        <v>16</v>
      </c>
      <c r="B104" s="17" t="s">
        <v>28</v>
      </c>
      <c r="C104" s="9">
        <v>27</v>
      </c>
      <c r="D104" s="45">
        <v>0</v>
      </c>
      <c r="E104" s="24">
        <v>0</v>
      </c>
      <c r="F104" s="46">
        <v>0</v>
      </c>
      <c r="G104" s="24">
        <v>0</v>
      </c>
      <c r="H104" s="46">
        <v>0</v>
      </c>
      <c r="I104" s="24">
        <v>0</v>
      </c>
      <c r="J104" s="46">
        <v>0</v>
      </c>
      <c r="K104" s="24">
        <v>0</v>
      </c>
      <c r="L104" s="47">
        <f t="shared" si="5"/>
        <v>0</v>
      </c>
    </row>
    <row r="105" spans="1:12" ht="15.75" x14ac:dyDescent="0.25">
      <c r="A105" s="7">
        <v>17</v>
      </c>
      <c r="B105" s="17" t="s">
        <v>29</v>
      </c>
      <c r="C105" s="9">
        <v>27</v>
      </c>
      <c r="D105" s="45">
        <v>2</v>
      </c>
      <c r="E105" s="24">
        <v>0</v>
      </c>
      <c r="F105" s="46">
        <v>0</v>
      </c>
      <c r="G105" s="24">
        <v>0</v>
      </c>
      <c r="H105" s="46">
        <v>0</v>
      </c>
      <c r="I105" s="24">
        <v>0</v>
      </c>
      <c r="J105" s="46">
        <v>0</v>
      </c>
      <c r="K105" s="24">
        <v>0</v>
      </c>
      <c r="L105" s="47">
        <f t="shared" si="5"/>
        <v>2</v>
      </c>
    </row>
    <row r="106" spans="1:12" ht="15.75" x14ac:dyDescent="0.25">
      <c r="A106" s="7">
        <v>18</v>
      </c>
      <c r="B106" s="17" t="s">
        <v>30</v>
      </c>
      <c r="C106" s="9">
        <v>27</v>
      </c>
      <c r="D106" s="45">
        <v>0</v>
      </c>
      <c r="E106" s="24">
        <v>0</v>
      </c>
      <c r="F106" s="46">
        <v>0</v>
      </c>
      <c r="G106" s="24">
        <v>0</v>
      </c>
      <c r="H106" s="46">
        <v>0</v>
      </c>
      <c r="I106" s="24">
        <v>0</v>
      </c>
      <c r="J106" s="46">
        <v>0</v>
      </c>
      <c r="K106" s="24">
        <v>0</v>
      </c>
      <c r="L106" s="47">
        <f t="shared" si="5"/>
        <v>0</v>
      </c>
    </row>
    <row r="107" spans="1:12" ht="15.75" x14ac:dyDescent="0.25">
      <c r="A107" s="7">
        <v>19</v>
      </c>
      <c r="B107" s="17" t="s">
        <v>31</v>
      </c>
      <c r="C107" s="9">
        <v>27</v>
      </c>
      <c r="D107" s="45">
        <v>0</v>
      </c>
      <c r="E107" s="24">
        <v>0</v>
      </c>
      <c r="F107" s="46">
        <v>0</v>
      </c>
      <c r="G107" s="24">
        <v>0</v>
      </c>
      <c r="H107" s="46">
        <v>0</v>
      </c>
      <c r="I107" s="24">
        <v>0</v>
      </c>
      <c r="J107" s="46">
        <v>0</v>
      </c>
      <c r="K107" s="24">
        <v>0</v>
      </c>
      <c r="L107" s="47">
        <f t="shared" si="5"/>
        <v>0</v>
      </c>
    </row>
    <row r="108" spans="1:12" ht="15.75" x14ac:dyDescent="0.25">
      <c r="A108" s="7">
        <v>20</v>
      </c>
      <c r="B108" s="17" t="s">
        <v>32</v>
      </c>
      <c r="C108" s="9">
        <v>27</v>
      </c>
      <c r="D108" s="45">
        <v>0</v>
      </c>
      <c r="E108" s="24">
        <v>0</v>
      </c>
      <c r="F108" s="46">
        <v>0</v>
      </c>
      <c r="G108" s="24">
        <v>0</v>
      </c>
      <c r="H108" s="46">
        <v>0</v>
      </c>
      <c r="I108" s="24">
        <v>0</v>
      </c>
      <c r="J108" s="46">
        <v>0</v>
      </c>
      <c r="K108" s="24">
        <v>0</v>
      </c>
      <c r="L108" s="47">
        <f t="shared" si="5"/>
        <v>0</v>
      </c>
    </row>
    <row r="109" spans="1:12" ht="15.75" x14ac:dyDescent="0.25">
      <c r="A109" s="7">
        <v>21</v>
      </c>
      <c r="B109" s="17" t="s">
        <v>33</v>
      </c>
      <c r="C109" s="9">
        <v>27</v>
      </c>
      <c r="D109" s="45">
        <v>0</v>
      </c>
      <c r="E109" s="24">
        <v>0</v>
      </c>
      <c r="F109" s="46">
        <v>0</v>
      </c>
      <c r="G109" s="24">
        <v>0</v>
      </c>
      <c r="H109" s="46">
        <v>0</v>
      </c>
      <c r="I109" s="24">
        <v>0</v>
      </c>
      <c r="J109" s="46">
        <v>0</v>
      </c>
      <c r="K109" s="24">
        <v>0</v>
      </c>
      <c r="L109" s="47">
        <f t="shared" si="5"/>
        <v>0</v>
      </c>
    </row>
    <row r="110" spans="1:12" ht="15.75" x14ac:dyDescent="0.25">
      <c r="A110" s="7">
        <v>22</v>
      </c>
      <c r="B110" s="17" t="s">
        <v>34</v>
      </c>
      <c r="C110" s="9">
        <v>27</v>
      </c>
      <c r="D110" s="45">
        <v>1</v>
      </c>
      <c r="E110" s="24">
        <v>0</v>
      </c>
      <c r="F110" s="46">
        <v>0</v>
      </c>
      <c r="G110" s="24">
        <v>0</v>
      </c>
      <c r="H110" s="46">
        <v>0</v>
      </c>
      <c r="I110" s="24">
        <v>0</v>
      </c>
      <c r="J110" s="46">
        <v>0</v>
      </c>
      <c r="K110" s="24">
        <v>0</v>
      </c>
      <c r="L110" s="47">
        <f t="shared" si="5"/>
        <v>1</v>
      </c>
    </row>
    <row r="111" spans="1:12" ht="15.75" x14ac:dyDescent="0.25">
      <c r="A111" s="7">
        <v>23</v>
      </c>
      <c r="B111" s="8" t="s">
        <v>35</v>
      </c>
      <c r="C111" s="9">
        <v>27</v>
      </c>
      <c r="D111" s="45">
        <v>0</v>
      </c>
      <c r="E111" s="24">
        <v>0</v>
      </c>
      <c r="F111" s="46">
        <v>0</v>
      </c>
      <c r="G111" s="24">
        <v>0</v>
      </c>
      <c r="H111" s="46">
        <v>0</v>
      </c>
      <c r="I111" s="24">
        <v>0</v>
      </c>
      <c r="J111" s="46">
        <v>0</v>
      </c>
      <c r="K111" s="24">
        <v>0</v>
      </c>
      <c r="L111" s="47">
        <f t="shared" si="5"/>
        <v>0</v>
      </c>
    </row>
    <row r="112" spans="1:12" ht="15.75" x14ac:dyDescent="0.25">
      <c r="A112" s="7">
        <v>24</v>
      </c>
      <c r="B112" s="8" t="s">
        <v>36</v>
      </c>
      <c r="C112" s="9">
        <v>27</v>
      </c>
      <c r="D112" s="45">
        <v>0</v>
      </c>
      <c r="E112" s="24">
        <v>0</v>
      </c>
      <c r="F112" s="46">
        <v>0</v>
      </c>
      <c r="G112" s="24">
        <v>0</v>
      </c>
      <c r="H112" s="46">
        <v>0</v>
      </c>
      <c r="I112" s="24">
        <v>0</v>
      </c>
      <c r="J112" s="46">
        <v>0</v>
      </c>
      <c r="K112" s="24">
        <v>0</v>
      </c>
      <c r="L112" s="47">
        <f t="shared" si="5"/>
        <v>0</v>
      </c>
    </row>
    <row r="113" spans="1:13" ht="15.75" x14ac:dyDescent="0.25">
      <c r="A113" s="7">
        <v>25</v>
      </c>
      <c r="B113" s="18" t="s">
        <v>37</v>
      </c>
      <c r="C113" s="19">
        <v>27</v>
      </c>
      <c r="D113" s="45">
        <v>0</v>
      </c>
      <c r="E113" s="24">
        <v>0</v>
      </c>
      <c r="F113" s="46">
        <v>0</v>
      </c>
      <c r="G113" s="24">
        <v>0</v>
      </c>
      <c r="H113" s="46">
        <v>0</v>
      </c>
      <c r="I113" s="24">
        <v>0</v>
      </c>
      <c r="J113" s="46">
        <v>0</v>
      </c>
      <c r="K113" s="24">
        <v>0</v>
      </c>
      <c r="L113" s="47">
        <f t="shared" si="5"/>
        <v>0</v>
      </c>
    </row>
    <row r="114" spans="1:13" ht="15.75" x14ac:dyDescent="0.25">
      <c r="A114" s="7">
        <v>26</v>
      </c>
      <c r="B114" s="8" t="s">
        <v>38</v>
      </c>
      <c r="C114" s="22">
        <v>27</v>
      </c>
      <c r="D114" s="45">
        <v>0</v>
      </c>
      <c r="E114" s="24">
        <v>0</v>
      </c>
      <c r="F114" s="46">
        <v>0</v>
      </c>
      <c r="G114" s="24">
        <v>0</v>
      </c>
      <c r="H114" s="46">
        <v>0</v>
      </c>
      <c r="I114" s="24">
        <v>0</v>
      </c>
      <c r="J114" s="46">
        <v>0</v>
      </c>
      <c r="K114" s="24">
        <v>0</v>
      </c>
      <c r="L114" s="47">
        <f t="shared" si="5"/>
        <v>0</v>
      </c>
    </row>
    <row r="115" spans="1:13" ht="15.75" x14ac:dyDescent="0.25">
      <c r="A115" s="7">
        <v>27</v>
      </c>
      <c r="B115" s="18" t="s">
        <v>39</v>
      </c>
      <c r="C115" s="22">
        <v>27</v>
      </c>
      <c r="D115" s="45">
        <v>0</v>
      </c>
      <c r="E115" s="24">
        <v>0</v>
      </c>
      <c r="F115" s="46">
        <v>0</v>
      </c>
      <c r="G115" s="24">
        <v>0</v>
      </c>
      <c r="H115" s="46">
        <v>0</v>
      </c>
      <c r="I115" s="24">
        <v>0</v>
      </c>
      <c r="J115" s="46">
        <v>0</v>
      </c>
      <c r="K115" s="24">
        <v>0</v>
      </c>
      <c r="L115" s="47">
        <f t="shared" si="5"/>
        <v>0</v>
      </c>
    </row>
    <row r="116" spans="1:13" ht="15.75" x14ac:dyDescent="0.25">
      <c r="A116" s="7">
        <v>28</v>
      </c>
      <c r="B116" s="18" t="s">
        <v>40</v>
      </c>
      <c r="C116" s="22">
        <v>27</v>
      </c>
      <c r="D116" s="45">
        <v>0</v>
      </c>
      <c r="E116" s="24">
        <v>0</v>
      </c>
      <c r="F116" s="46">
        <v>0</v>
      </c>
      <c r="G116" s="24">
        <v>0</v>
      </c>
      <c r="H116" s="46">
        <v>0</v>
      </c>
      <c r="I116" s="24">
        <v>0</v>
      </c>
      <c r="J116" s="46">
        <v>0</v>
      </c>
      <c r="K116" s="24">
        <v>0</v>
      </c>
      <c r="L116" s="47">
        <f t="shared" si="5"/>
        <v>0</v>
      </c>
    </row>
    <row r="117" spans="1:13" ht="16.5" thickBot="1" x14ac:dyDescent="0.3">
      <c r="A117" s="7">
        <v>29</v>
      </c>
      <c r="B117" s="18" t="s">
        <v>41</v>
      </c>
      <c r="C117" s="22">
        <v>27</v>
      </c>
      <c r="D117" s="45">
        <v>0</v>
      </c>
      <c r="E117" s="24">
        <v>0</v>
      </c>
      <c r="F117" s="46">
        <v>0</v>
      </c>
      <c r="G117" s="24">
        <v>0</v>
      </c>
      <c r="H117" s="46">
        <v>0</v>
      </c>
      <c r="I117" s="24">
        <v>0</v>
      </c>
      <c r="J117" s="46">
        <v>0</v>
      </c>
      <c r="K117" s="24">
        <v>0</v>
      </c>
      <c r="L117" s="47">
        <f t="shared" si="5"/>
        <v>0</v>
      </c>
    </row>
    <row r="118" spans="1:13" ht="16.5" thickBot="1" x14ac:dyDescent="0.3">
      <c r="A118" s="225" t="s">
        <v>42</v>
      </c>
      <c r="B118" s="226"/>
      <c r="C118" s="48">
        <v>27</v>
      </c>
      <c r="D118" s="49">
        <f t="shared" ref="D118:K118" si="6">SUM(D89:D117)</f>
        <v>16</v>
      </c>
      <c r="E118" s="30">
        <f t="shared" si="6"/>
        <v>0</v>
      </c>
      <c r="F118" s="50">
        <f t="shared" si="6"/>
        <v>3</v>
      </c>
      <c r="G118" s="30">
        <f t="shared" si="6"/>
        <v>0</v>
      </c>
      <c r="H118" s="50">
        <f t="shared" si="6"/>
        <v>1</v>
      </c>
      <c r="I118" s="30">
        <f t="shared" si="6"/>
        <v>0</v>
      </c>
      <c r="J118" s="50">
        <f t="shared" si="6"/>
        <v>0</v>
      </c>
      <c r="K118" s="30">
        <f t="shared" si="6"/>
        <v>0</v>
      </c>
      <c r="L118" s="118">
        <f>SUM(D118:K118)</f>
        <v>20</v>
      </c>
    </row>
    <row r="119" spans="1:13" ht="15.75" x14ac:dyDescent="0.25">
      <c r="A119" s="232" t="s">
        <v>43</v>
      </c>
      <c r="B119" s="232"/>
      <c r="C119" s="32">
        <v>27</v>
      </c>
      <c r="D119" s="52">
        <f>D89+D90+D91+D92+D93+D94+D95+D96+D97+D98+D99+D100+D101+D102+D103+D104+D105+D106+D107+D108+D109+D110+D111+D112+D113</f>
        <v>16</v>
      </c>
      <c r="E119" s="33">
        <f>E89+E90+E91+E92+E93+E94+E95+E96+E97+E98+E99+E100+E101+E102+E103+E104+E105+E106+E107+E108+E109+E110+E111+E112+E113</f>
        <v>0</v>
      </c>
      <c r="F119" s="32">
        <f>F89+F90+F91+F92+F93+F94+F95+F96+F97+F98+F99+F100+F101+F102+F103+F104+F105+F106+F107+F108+F109+F110+F111+F112+F113</f>
        <v>3</v>
      </c>
      <c r="G119" s="33">
        <f>G89+G90+G91+G92+G93+G94+G95+G96+G97+G98+G99+G100+G101+G102+G103+G104+G105+G106+G107+G108+G109+G110+G111+G112+G113</f>
        <v>0</v>
      </c>
      <c r="H119" s="32">
        <f>H89+H90+H91+H92+H93+H94+H95+H96+H97+H98+H99+H100+H101+H102+H103+H104+H105+H106+H107+H108+H109+H110+H111+H112+H113</f>
        <v>1</v>
      </c>
      <c r="I119" s="33">
        <f>I89+I90+I91+I92+I93+I94+I95+I96+I97+I98+I99+I100+I101+I102+I103+I104+I105+I106+I107+I108+I109+I110+I111+I113</f>
        <v>0</v>
      </c>
      <c r="J119" s="32">
        <f>J89+J90+J91+J92+J93+J94+J95+J96+J97+J98+J99+J100+J101+J102+J103+J104+J105+J106+J107+J108+J109+J110+J111+J112+J113</f>
        <v>0</v>
      </c>
      <c r="K119" s="119">
        <f>SUM(K89:K117)</f>
        <v>0</v>
      </c>
      <c r="L119" s="118">
        <f>D119+E119+F119+G119+H119+I119+J119+K119</f>
        <v>20</v>
      </c>
    </row>
    <row r="121" spans="1:13" ht="15.75" x14ac:dyDescent="0.25">
      <c r="C121" s="152"/>
      <c r="D121" s="133"/>
      <c r="E121" s="133"/>
      <c r="F121" s="133"/>
      <c r="G121" s="133"/>
      <c r="H121" s="133"/>
      <c r="I121" s="133"/>
      <c r="J121" s="133"/>
      <c r="K121" s="133"/>
      <c r="L121" s="133"/>
      <c r="M121" s="152"/>
    </row>
    <row r="122" spans="1:13" ht="15.75" x14ac:dyDescent="0.25">
      <c r="B122" s="134" t="s">
        <v>75</v>
      </c>
      <c r="D122" s="133"/>
      <c r="E122" s="133"/>
      <c r="F122" s="133"/>
      <c r="G122" s="133"/>
      <c r="H122" s="133"/>
      <c r="I122" s="133"/>
      <c r="J122" s="133"/>
      <c r="K122" s="133"/>
      <c r="L122" s="133"/>
    </row>
    <row r="123" spans="1:13" ht="15.75" thickBot="1" x14ac:dyDescent="0.3">
      <c r="A123" s="211" t="s">
        <v>47</v>
      </c>
      <c r="B123" s="211"/>
    </row>
    <row r="124" spans="1:13" ht="12.75" customHeight="1" x14ac:dyDescent="0.25">
      <c r="A124" s="212" t="s">
        <v>2</v>
      </c>
      <c r="B124" s="212" t="s">
        <v>3</v>
      </c>
      <c r="C124" s="212" t="s">
        <v>4</v>
      </c>
      <c r="D124" s="215" t="s">
        <v>5</v>
      </c>
      <c r="E124" s="216"/>
      <c r="F124" s="216"/>
      <c r="G124" s="216"/>
      <c r="H124" s="216"/>
      <c r="I124" s="216"/>
      <c r="J124" s="216"/>
      <c r="K124" s="217"/>
      <c r="L124" s="218" t="s">
        <v>6</v>
      </c>
    </row>
    <row r="125" spans="1:13" ht="21.75" customHeight="1" x14ac:dyDescent="0.25">
      <c r="A125" s="213"/>
      <c r="B125" s="213"/>
      <c r="C125" s="213"/>
      <c r="D125" s="221" t="s">
        <v>7</v>
      </c>
      <c r="E125" s="222"/>
      <c r="F125" s="222" t="s">
        <v>8</v>
      </c>
      <c r="G125" s="222"/>
      <c r="H125" s="222" t="s">
        <v>9</v>
      </c>
      <c r="I125" s="222"/>
      <c r="J125" s="222" t="s">
        <v>10</v>
      </c>
      <c r="K125" s="222"/>
      <c r="L125" s="219"/>
    </row>
    <row r="126" spans="1:13" ht="13.5" customHeight="1" thickBot="1" x14ac:dyDescent="0.3">
      <c r="A126" s="213"/>
      <c r="B126" s="213"/>
      <c r="C126" s="213"/>
      <c r="D126" s="223">
        <v>1</v>
      </c>
      <c r="E126" s="224"/>
      <c r="F126" s="224">
        <v>2</v>
      </c>
      <c r="G126" s="224"/>
      <c r="H126" s="224">
        <v>3</v>
      </c>
      <c r="I126" s="224"/>
      <c r="J126" s="224">
        <v>4</v>
      </c>
      <c r="K126" s="224"/>
      <c r="L126" s="220"/>
    </row>
    <row r="127" spans="1:13" ht="15.75" thickBot="1" x14ac:dyDescent="0.3">
      <c r="A127" s="214"/>
      <c r="B127" s="214"/>
      <c r="C127" s="214"/>
      <c r="D127" s="4" t="s">
        <v>11</v>
      </c>
      <c r="E127" s="5" t="s">
        <v>12</v>
      </c>
      <c r="F127" s="5" t="s">
        <v>11</v>
      </c>
      <c r="G127" s="5" t="s">
        <v>12</v>
      </c>
      <c r="H127" s="5" t="s">
        <v>11</v>
      </c>
      <c r="I127" s="5" t="s">
        <v>12</v>
      </c>
      <c r="J127" s="5" t="s">
        <v>11</v>
      </c>
      <c r="K127" s="5" t="s">
        <v>12</v>
      </c>
      <c r="L127" s="6"/>
    </row>
    <row r="128" spans="1:13" ht="15.75" x14ac:dyDescent="0.25">
      <c r="A128" s="7">
        <v>1</v>
      </c>
      <c r="B128" s="8" t="s">
        <v>13</v>
      </c>
      <c r="C128" s="9">
        <v>27</v>
      </c>
      <c r="D128" s="45">
        <v>0</v>
      </c>
      <c r="E128" s="21">
        <v>0</v>
      </c>
      <c r="F128" s="46">
        <v>1</v>
      </c>
      <c r="G128" s="21">
        <v>0</v>
      </c>
      <c r="H128" s="46">
        <v>0</v>
      </c>
      <c r="I128" s="21">
        <v>0</v>
      </c>
      <c r="J128" s="46">
        <v>0</v>
      </c>
      <c r="K128" s="21">
        <v>0</v>
      </c>
      <c r="L128" s="47">
        <f>SUM(D128:K128)</f>
        <v>1</v>
      </c>
    </row>
    <row r="129" spans="1:12" ht="15.75" x14ac:dyDescent="0.25">
      <c r="A129" s="7">
        <v>2</v>
      </c>
      <c r="B129" s="8" t="s">
        <v>14</v>
      </c>
      <c r="C129" s="9">
        <v>27</v>
      </c>
      <c r="D129" s="45">
        <v>0</v>
      </c>
      <c r="E129" s="21">
        <v>0</v>
      </c>
      <c r="F129" s="46">
        <v>0</v>
      </c>
      <c r="G129" s="21">
        <v>0</v>
      </c>
      <c r="H129" s="46">
        <v>0</v>
      </c>
      <c r="I129" s="21">
        <v>0</v>
      </c>
      <c r="J129" s="46">
        <v>0</v>
      </c>
      <c r="K129" s="21">
        <v>0</v>
      </c>
      <c r="L129" s="47">
        <f t="shared" ref="L129:L156" si="7">SUM(D129:K129)</f>
        <v>0</v>
      </c>
    </row>
    <row r="130" spans="1:12" ht="15.75" x14ac:dyDescent="0.25">
      <c r="A130" s="7">
        <v>3</v>
      </c>
      <c r="B130" s="8" t="s">
        <v>15</v>
      </c>
      <c r="C130" s="9">
        <v>27</v>
      </c>
      <c r="D130" s="45">
        <v>0</v>
      </c>
      <c r="E130" s="21">
        <v>0</v>
      </c>
      <c r="F130" s="46">
        <v>0</v>
      </c>
      <c r="G130" s="21">
        <v>0</v>
      </c>
      <c r="H130" s="46">
        <v>0</v>
      </c>
      <c r="I130" s="21">
        <v>0</v>
      </c>
      <c r="J130" s="46">
        <v>0</v>
      </c>
      <c r="K130" s="21">
        <v>0</v>
      </c>
      <c r="L130" s="47">
        <f t="shared" si="7"/>
        <v>0</v>
      </c>
    </row>
    <row r="131" spans="1:12" ht="15.75" x14ac:dyDescent="0.25">
      <c r="A131" s="7">
        <v>4</v>
      </c>
      <c r="B131" s="17" t="s">
        <v>16</v>
      </c>
      <c r="C131" s="9">
        <v>27</v>
      </c>
      <c r="D131" s="45">
        <v>0</v>
      </c>
      <c r="E131" s="21">
        <v>0</v>
      </c>
      <c r="F131" s="46">
        <v>0</v>
      </c>
      <c r="G131" s="21">
        <v>0</v>
      </c>
      <c r="H131" s="46">
        <v>0</v>
      </c>
      <c r="I131" s="21">
        <v>0</v>
      </c>
      <c r="J131" s="46">
        <v>0</v>
      </c>
      <c r="K131" s="21">
        <v>0</v>
      </c>
      <c r="L131" s="47">
        <f t="shared" si="7"/>
        <v>0</v>
      </c>
    </row>
    <row r="132" spans="1:12" ht="15.75" x14ac:dyDescent="0.25">
      <c r="A132" s="7">
        <v>5</v>
      </c>
      <c r="B132" s="8" t="s">
        <v>17</v>
      </c>
      <c r="C132" s="9">
        <v>27</v>
      </c>
      <c r="D132" s="45">
        <v>0</v>
      </c>
      <c r="E132" s="21">
        <v>0</v>
      </c>
      <c r="F132" s="46">
        <v>0</v>
      </c>
      <c r="G132" s="21">
        <v>0</v>
      </c>
      <c r="H132" s="46">
        <v>0</v>
      </c>
      <c r="I132" s="21">
        <v>0</v>
      </c>
      <c r="J132" s="46">
        <v>0</v>
      </c>
      <c r="K132" s="21">
        <v>0</v>
      </c>
      <c r="L132" s="47">
        <f t="shared" si="7"/>
        <v>0</v>
      </c>
    </row>
    <row r="133" spans="1:12" ht="15.75" x14ac:dyDescent="0.25">
      <c r="A133" s="7">
        <v>6</v>
      </c>
      <c r="B133" s="8" t="s">
        <v>18</v>
      </c>
      <c r="C133" s="9">
        <v>27</v>
      </c>
      <c r="D133" s="45">
        <v>0</v>
      </c>
      <c r="E133" s="21">
        <v>0</v>
      </c>
      <c r="F133" s="46">
        <v>0</v>
      </c>
      <c r="G133" s="21">
        <v>0</v>
      </c>
      <c r="H133" s="46">
        <v>0</v>
      </c>
      <c r="I133" s="21">
        <v>0</v>
      </c>
      <c r="J133" s="46">
        <v>0</v>
      </c>
      <c r="K133" s="21">
        <v>0</v>
      </c>
      <c r="L133" s="47">
        <f t="shared" si="7"/>
        <v>0</v>
      </c>
    </row>
    <row r="134" spans="1:12" ht="15.75" x14ac:dyDescent="0.25">
      <c r="A134" s="7">
        <v>7</v>
      </c>
      <c r="B134" s="8" t="s">
        <v>19</v>
      </c>
      <c r="C134" s="9">
        <v>27</v>
      </c>
      <c r="D134" s="45">
        <v>0</v>
      </c>
      <c r="E134" s="21">
        <v>0</v>
      </c>
      <c r="F134" s="46">
        <v>0</v>
      </c>
      <c r="G134" s="21">
        <v>0</v>
      </c>
      <c r="H134" s="46">
        <v>0</v>
      </c>
      <c r="I134" s="21">
        <v>0</v>
      </c>
      <c r="J134" s="46">
        <v>0</v>
      </c>
      <c r="K134" s="21">
        <v>0</v>
      </c>
      <c r="L134" s="47">
        <f t="shared" si="7"/>
        <v>0</v>
      </c>
    </row>
    <row r="135" spans="1:12" ht="15.75" x14ac:dyDescent="0.25">
      <c r="A135" s="7">
        <v>8</v>
      </c>
      <c r="B135" s="8" t="s">
        <v>20</v>
      </c>
      <c r="C135" s="9">
        <v>27</v>
      </c>
      <c r="D135" s="45">
        <v>0</v>
      </c>
      <c r="E135" s="45">
        <v>0</v>
      </c>
      <c r="F135" s="45">
        <v>0</v>
      </c>
      <c r="G135" s="45">
        <v>0</v>
      </c>
      <c r="H135" s="45">
        <v>0</v>
      </c>
      <c r="I135" s="45">
        <v>0</v>
      </c>
      <c r="J135" s="45">
        <v>0</v>
      </c>
      <c r="K135" s="45">
        <v>0</v>
      </c>
      <c r="L135" s="47">
        <f t="shared" si="7"/>
        <v>0</v>
      </c>
    </row>
    <row r="136" spans="1:12" ht="15.75" x14ac:dyDescent="0.25">
      <c r="A136" s="7">
        <v>9</v>
      </c>
      <c r="B136" s="8" t="s">
        <v>21</v>
      </c>
      <c r="C136" s="9">
        <v>27</v>
      </c>
      <c r="D136" s="45">
        <v>0</v>
      </c>
      <c r="E136" s="45">
        <v>0</v>
      </c>
      <c r="F136" s="45">
        <v>0</v>
      </c>
      <c r="G136" s="45">
        <v>0</v>
      </c>
      <c r="H136" s="45">
        <v>0</v>
      </c>
      <c r="I136" s="45">
        <v>0</v>
      </c>
      <c r="J136" s="45">
        <v>0</v>
      </c>
      <c r="K136" s="45">
        <v>0</v>
      </c>
      <c r="L136" s="47">
        <f t="shared" si="7"/>
        <v>0</v>
      </c>
    </row>
    <row r="137" spans="1:12" ht="15.75" x14ac:dyDescent="0.25">
      <c r="A137" s="7">
        <v>10</v>
      </c>
      <c r="B137" s="8" t="s">
        <v>22</v>
      </c>
      <c r="C137" s="9">
        <v>27</v>
      </c>
      <c r="D137" s="45">
        <v>0</v>
      </c>
      <c r="E137" s="21">
        <v>0</v>
      </c>
      <c r="F137" s="46">
        <v>0</v>
      </c>
      <c r="G137" s="21">
        <v>0</v>
      </c>
      <c r="H137" s="46">
        <v>0</v>
      </c>
      <c r="I137" s="21">
        <v>0</v>
      </c>
      <c r="J137" s="46">
        <v>0</v>
      </c>
      <c r="K137" s="21">
        <v>0</v>
      </c>
      <c r="L137" s="47">
        <f t="shared" si="7"/>
        <v>0</v>
      </c>
    </row>
    <row r="138" spans="1:12" ht="15.75" x14ac:dyDescent="0.25">
      <c r="A138" s="7">
        <v>11</v>
      </c>
      <c r="B138" s="8" t="s">
        <v>23</v>
      </c>
      <c r="C138" s="9">
        <v>27</v>
      </c>
      <c r="D138" s="45">
        <v>0</v>
      </c>
      <c r="E138" s="21">
        <v>0</v>
      </c>
      <c r="F138" s="46">
        <v>0</v>
      </c>
      <c r="G138" s="21">
        <v>0</v>
      </c>
      <c r="H138" s="46">
        <v>0</v>
      </c>
      <c r="I138" s="21">
        <v>0</v>
      </c>
      <c r="J138" s="46">
        <v>0</v>
      </c>
      <c r="K138" s="21">
        <v>0</v>
      </c>
      <c r="L138" s="47">
        <f t="shared" si="7"/>
        <v>0</v>
      </c>
    </row>
    <row r="139" spans="1:12" ht="15.75" x14ac:dyDescent="0.25">
      <c r="A139" s="7">
        <v>12</v>
      </c>
      <c r="B139" s="8" t="s">
        <v>24</v>
      </c>
      <c r="C139" s="9">
        <v>27</v>
      </c>
      <c r="D139" s="45">
        <v>0</v>
      </c>
      <c r="E139" s="21">
        <v>0</v>
      </c>
      <c r="F139" s="46">
        <v>0</v>
      </c>
      <c r="G139" s="21">
        <v>0</v>
      </c>
      <c r="H139" s="46">
        <v>1</v>
      </c>
      <c r="I139" s="21">
        <v>0</v>
      </c>
      <c r="J139" s="46">
        <v>0</v>
      </c>
      <c r="K139" s="21">
        <v>0</v>
      </c>
      <c r="L139" s="47">
        <f t="shared" si="7"/>
        <v>1</v>
      </c>
    </row>
    <row r="140" spans="1:12" ht="15.75" x14ac:dyDescent="0.25">
      <c r="A140" s="7">
        <v>13</v>
      </c>
      <c r="B140" s="8" t="s">
        <v>25</v>
      </c>
      <c r="C140" s="9">
        <v>27</v>
      </c>
      <c r="D140" s="45">
        <v>0</v>
      </c>
      <c r="E140" s="21">
        <v>0</v>
      </c>
      <c r="F140" s="46">
        <v>0</v>
      </c>
      <c r="G140" s="21">
        <v>0</v>
      </c>
      <c r="H140" s="46">
        <v>0</v>
      </c>
      <c r="I140" s="21">
        <v>0</v>
      </c>
      <c r="J140" s="46">
        <v>0</v>
      </c>
      <c r="K140" s="21">
        <v>0</v>
      </c>
      <c r="L140" s="47">
        <f t="shared" si="7"/>
        <v>0</v>
      </c>
    </row>
    <row r="141" spans="1:12" ht="15.75" x14ac:dyDescent="0.25">
      <c r="A141" s="7">
        <v>14</v>
      </c>
      <c r="B141" s="8" t="s">
        <v>26</v>
      </c>
      <c r="C141" s="9">
        <v>27</v>
      </c>
      <c r="D141" s="45">
        <v>0</v>
      </c>
      <c r="E141" s="21">
        <v>0</v>
      </c>
      <c r="F141" s="46">
        <v>0</v>
      </c>
      <c r="G141" s="21">
        <v>0</v>
      </c>
      <c r="H141" s="46">
        <v>0</v>
      </c>
      <c r="I141" s="21">
        <v>0</v>
      </c>
      <c r="J141" s="46">
        <v>0</v>
      </c>
      <c r="K141" s="21">
        <v>0</v>
      </c>
      <c r="L141" s="47">
        <f>SUM(D141:K141)</f>
        <v>0</v>
      </c>
    </row>
    <row r="142" spans="1:12" ht="15.75" x14ac:dyDescent="0.25">
      <c r="A142" s="7">
        <v>15</v>
      </c>
      <c r="B142" s="8" t="s">
        <v>27</v>
      </c>
      <c r="C142" s="9">
        <v>27</v>
      </c>
      <c r="D142" s="45">
        <v>0</v>
      </c>
      <c r="E142" s="21">
        <v>0</v>
      </c>
      <c r="F142" s="46">
        <v>0</v>
      </c>
      <c r="G142" s="21">
        <v>0</v>
      </c>
      <c r="H142" s="46">
        <v>0</v>
      </c>
      <c r="I142" s="21">
        <v>0</v>
      </c>
      <c r="J142" s="46">
        <v>0</v>
      </c>
      <c r="K142" s="21">
        <v>0</v>
      </c>
      <c r="L142" s="47">
        <f t="shared" si="7"/>
        <v>0</v>
      </c>
    </row>
    <row r="143" spans="1:12" ht="15.75" x14ac:dyDescent="0.25">
      <c r="A143" s="7">
        <v>16</v>
      </c>
      <c r="B143" s="8" t="s">
        <v>28</v>
      </c>
      <c r="C143" s="9">
        <v>27</v>
      </c>
      <c r="D143" s="45">
        <v>0</v>
      </c>
      <c r="E143" s="21">
        <v>0</v>
      </c>
      <c r="F143" s="46">
        <v>0</v>
      </c>
      <c r="G143" s="21">
        <v>0</v>
      </c>
      <c r="H143" s="46">
        <v>0</v>
      </c>
      <c r="I143" s="21">
        <v>0</v>
      </c>
      <c r="J143" s="46">
        <v>0</v>
      </c>
      <c r="K143" s="21">
        <v>0</v>
      </c>
      <c r="L143" s="47">
        <f t="shared" si="7"/>
        <v>0</v>
      </c>
    </row>
    <row r="144" spans="1:12" ht="15.75" x14ac:dyDescent="0.25">
      <c r="A144" s="7">
        <v>17</v>
      </c>
      <c r="B144" s="8" t="s">
        <v>29</v>
      </c>
      <c r="C144" s="9">
        <v>27</v>
      </c>
      <c r="D144" s="45">
        <v>0</v>
      </c>
      <c r="E144" s="21">
        <v>0</v>
      </c>
      <c r="F144" s="46">
        <v>0</v>
      </c>
      <c r="G144" s="21">
        <v>0</v>
      </c>
      <c r="H144" s="46">
        <v>0</v>
      </c>
      <c r="I144" s="21">
        <v>0</v>
      </c>
      <c r="J144" s="46">
        <v>0</v>
      </c>
      <c r="K144" s="21">
        <v>0</v>
      </c>
      <c r="L144" s="47">
        <f t="shared" si="7"/>
        <v>0</v>
      </c>
    </row>
    <row r="145" spans="1:12" ht="15.75" x14ac:dyDescent="0.25">
      <c r="A145" s="7">
        <v>18</v>
      </c>
      <c r="B145" s="8" t="s">
        <v>30</v>
      </c>
      <c r="C145" s="9">
        <v>27</v>
      </c>
      <c r="D145" s="45">
        <v>0</v>
      </c>
      <c r="E145" s="21">
        <v>0</v>
      </c>
      <c r="F145" s="46">
        <v>0</v>
      </c>
      <c r="G145" s="21">
        <v>0</v>
      </c>
      <c r="H145" s="46">
        <v>0</v>
      </c>
      <c r="I145" s="21">
        <v>0</v>
      </c>
      <c r="J145" s="46">
        <v>0</v>
      </c>
      <c r="K145" s="21">
        <v>0</v>
      </c>
      <c r="L145" s="47">
        <f t="shared" si="7"/>
        <v>0</v>
      </c>
    </row>
    <row r="146" spans="1:12" ht="15.75" x14ac:dyDescent="0.25">
      <c r="A146" s="7">
        <v>19</v>
      </c>
      <c r="B146" s="8" t="s">
        <v>31</v>
      </c>
      <c r="C146" s="9">
        <v>27</v>
      </c>
      <c r="D146" s="45">
        <v>0</v>
      </c>
      <c r="E146" s="21">
        <v>0</v>
      </c>
      <c r="F146" s="46">
        <v>0</v>
      </c>
      <c r="G146" s="21">
        <v>0</v>
      </c>
      <c r="H146" s="46">
        <v>0</v>
      </c>
      <c r="I146" s="21">
        <v>0</v>
      </c>
      <c r="J146" s="46">
        <v>0</v>
      </c>
      <c r="K146" s="21">
        <v>0</v>
      </c>
      <c r="L146" s="47">
        <f t="shared" si="7"/>
        <v>0</v>
      </c>
    </row>
    <row r="147" spans="1:12" ht="15.75" x14ac:dyDescent="0.25">
      <c r="A147" s="7">
        <v>20</v>
      </c>
      <c r="B147" s="8" t="s">
        <v>32</v>
      </c>
      <c r="C147" s="9">
        <v>27</v>
      </c>
      <c r="D147" s="45">
        <v>0</v>
      </c>
      <c r="E147" s="21">
        <v>0</v>
      </c>
      <c r="F147" s="46">
        <v>0</v>
      </c>
      <c r="G147" s="21">
        <v>0</v>
      </c>
      <c r="H147" s="46">
        <v>0</v>
      </c>
      <c r="I147" s="21">
        <v>0</v>
      </c>
      <c r="J147" s="46">
        <v>0</v>
      </c>
      <c r="K147" s="21">
        <v>0</v>
      </c>
      <c r="L147" s="47">
        <f t="shared" si="7"/>
        <v>0</v>
      </c>
    </row>
    <row r="148" spans="1:12" ht="15.75" x14ac:dyDescent="0.25">
      <c r="A148" s="7">
        <v>21</v>
      </c>
      <c r="B148" s="8" t="s">
        <v>33</v>
      </c>
      <c r="C148" s="9">
        <v>27</v>
      </c>
      <c r="D148" s="45">
        <v>0</v>
      </c>
      <c r="E148" s="21">
        <v>0</v>
      </c>
      <c r="F148" s="46">
        <v>0</v>
      </c>
      <c r="G148" s="21">
        <v>0</v>
      </c>
      <c r="H148" s="46">
        <v>0</v>
      </c>
      <c r="I148" s="21">
        <v>0</v>
      </c>
      <c r="J148" s="46">
        <v>0</v>
      </c>
      <c r="K148" s="21">
        <v>0</v>
      </c>
      <c r="L148" s="47">
        <f t="shared" si="7"/>
        <v>0</v>
      </c>
    </row>
    <row r="149" spans="1:12" ht="15.75" x14ac:dyDescent="0.25">
      <c r="A149" s="7">
        <v>22</v>
      </c>
      <c r="B149" s="8" t="s">
        <v>34</v>
      </c>
      <c r="C149" s="9">
        <v>27</v>
      </c>
      <c r="D149" s="45">
        <v>0</v>
      </c>
      <c r="E149" s="21">
        <v>0</v>
      </c>
      <c r="F149" s="46">
        <v>0</v>
      </c>
      <c r="G149" s="21">
        <v>0</v>
      </c>
      <c r="H149" s="46">
        <v>0</v>
      </c>
      <c r="I149" s="21">
        <v>0</v>
      </c>
      <c r="J149" s="46">
        <v>0</v>
      </c>
      <c r="K149" s="21">
        <v>0</v>
      </c>
      <c r="L149" s="47">
        <f t="shared" si="7"/>
        <v>0</v>
      </c>
    </row>
    <row r="150" spans="1:12" ht="15.75" x14ac:dyDescent="0.25">
      <c r="A150" s="7">
        <v>23</v>
      </c>
      <c r="B150" s="8" t="s">
        <v>35</v>
      </c>
      <c r="C150" s="9">
        <v>27</v>
      </c>
      <c r="D150" s="45">
        <v>0</v>
      </c>
      <c r="E150" s="21">
        <v>0</v>
      </c>
      <c r="F150" s="46">
        <v>0</v>
      </c>
      <c r="G150" s="21">
        <v>0</v>
      </c>
      <c r="H150" s="46">
        <v>0</v>
      </c>
      <c r="I150" s="21">
        <v>0</v>
      </c>
      <c r="J150" s="46">
        <v>0</v>
      </c>
      <c r="K150" s="21">
        <v>0</v>
      </c>
      <c r="L150" s="47">
        <f t="shared" si="7"/>
        <v>0</v>
      </c>
    </row>
    <row r="151" spans="1:12" ht="15.75" x14ac:dyDescent="0.25">
      <c r="A151" s="7">
        <v>24</v>
      </c>
      <c r="B151" s="8" t="s">
        <v>36</v>
      </c>
      <c r="C151" s="9">
        <v>27</v>
      </c>
      <c r="D151" s="45">
        <v>0</v>
      </c>
      <c r="E151" s="21">
        <v>0</v>
      </c>
      <c r="F151" s="46">
        <v>0</v>
      </c>
      <c r="G151" s="21">
        <v>0</v>
      </c>
      <c r="H151" s="46">
        <v>0</v>
      </c>
      <c r="I151" s="21">
        <v>0</v>
      </c>
      <c r="J151" s="46">
        <v>0</v>
      </c>
      <c r="K151" s="21">
        <v>0</v>
      </c>
      <c r="L151" s="47">
        <f t="shared" si="7"/>
        <v>0</v>
      </c>
    </row>
    <row r="152" spans="1:12" ht="15.75" x14ac:dyDescent="0.25">
      <c r="A152" s="7">
        <v>25</v>
      </c>
      <c r="B152" s="18" t="s">
        <v>37</v>
      </c>
      <c r="C152" s="19">
        <v>27</v>
      </c>
      <c r="D152" s="45">
        <v>0</v>
      </c>
      <c r="E152" s="21">
        <v>0</v>
      </c>
      <c r="F152" s="46">
        <v>0</v>
      </c>
      <c r="G152" s="21">
        <v>0</v>
      </c>
      <c r="H152" s="46">
        <v>0</v>
      </c>
      <c r="I152" s="21">
        <v>0</v>
      </c>
      <c r="J152" s="46">
        <v>0</v>
      </c>
      <c r="K152" s="21">
        <v>0</v>
      </c>
      <c r="L152" s="47">
        <f t="shared" si="7"/>
        <v>0</v>
      </c>
    </row>
    <row r="153" spans="1:12" ht="15.75" x14ac:dyDescent="0.25">
      <c r="A153" s="7">
        <v>26</v>
      </c>
      <c r="B153" s="8" t="s">
        <v>38</v>
      </c>
      <c r="C153" s="22">
        <v>27</v>
      </c>
      <c r="D153" s="45">
        <v>0</v>
      </c>
      <c r="E153" s="21">
        <v>0</v>
      </c>
      <c r="F153" s="46">
        <v>0</v>
      </c>
      <c r="G153" s="21">
        <v>0</v>
      </c>
      <c r="H153" s="46">
        <v>0</v>
      </c>
      <c r="I153" s="21">
        <v>0</v>
      </c>
      <c r="J153" s="46">
        <v>0</v>
      </c>
      <c r="K153" s="21">
        <v>0</v>
      </c>
      <c r="L153" s="47">
        <f t="shared" si="7"/>
        <v>0</v>
      </c>
    </row>
    <row r="154" spans="1:12" ht="15.75" x14ac:dyDescent="0.25">
      <c r="A154" s="7">
        <v>27</v>
      </c>
      <c r="B154" s="18" t="s">
        <v>39</v>
      </c>
      <c r="C154" s="22">
        <v>27</v>
      </c>
      <c r="D154" s="45">
        <v>0</v>
      </c>
      <c r="E154" s="53">
        <v>0</v>
      </c>
      <c r="F154" s="46">
        <v>0</v>
      </c>
      <c r="G154" s="53">
        <v>0</v>
      </c>
      <c r="H154" s="46">
        <v>0</v>
      </c>
      <c r="I154" s="53">
        <v>0</v>
      </c>
      <c r="J154" s="46">
        <v>0</v>
      </c>
      <c r="K154" s="53">
        <v>0</v>
      </c>
      <c r="L154" s="47">
        <f t="shared" si="7"/>
        <v>0</v>
      </c>
    </row>
    <row r="155" spans="1:12" ht="15.75" x14ac:dyDescent="0.25">
      <c r="A155" s="7">
        <v>28</v>
      </c>
      <c r="B155" s="18" t="s">
        <v>40</v>
      </c>
      <c r="C155" s="22">
        <v>27</v>
      </c>
      <c r="D155" s="45">
        <v>0</v>
      </c>
      <c r="E155" s="53">
        <v>0</v>
      </c>
      <c r="F155" s="46">
        <v>0</v>
      </c>
      <c r="G155" s="53">
        <v>0</v>
      </c>
      <c r="H155" s="46">
        <v>0</v>
      </c>
      <c r="I155" s="53">
        <v>0</v>
      </c>
      <c r="J155" s="46">
        <v>0</v>
      </c>
      <c r="K155" s="53">
        <v>0</v>
      </c>
      <c r="L155" s="47">
        <f t="shared" si="7"/>
        <v>0</v>
      </c>
    </row>
    <row r="156" spans="1:12" ht="16.5" thickBot="1" x14ac:dyDescent="0.3">
      <c r="A156" s="7">
        <v>29</v>
      </c>
      <c r="B156" s="18" t="s">
        <v>41</v>
      </c>
      <c r="C156" s="22">
        <v>27</v>
      </c>
      <c r="D156" s="45">
        <v>0</v>
      </c>
      <c r="E156" s="53">
        <v>0</v>
      </c>
      <c r="F156" s="46">
        <v>0</v>
      </c>
      <c r="G156" s="53">
        <v>0</v>
      </c>
      <c r="H156" s="46">
        <v>0</v>
      </c>
      <c r="I156" s="53">
        <v>0</v>
      </c>
      <c r="J156" s="46">
        <v>0</v>
      </c>
      <c r="K156" s="53">
        <v>0</v>
      </c>
      <c r="L156" s="47">
        <f t="shared" si="7"/>
        <v>0</v>
      </c>
    </row>
    <row r="157" spans="1:12" ht="16.5" thickBot="1" x14ac:dyDescent="0.3">
      <c r="A157" s="225" t="s">
        <v>42</v>
      </c>
      <c r="B157" s="226"/>
      <c r="C157" s="48">
        <v>27</v>
      </c>
      <c r="D157" s="27">
        <f t="shared" ref="D157:K157" si="8">SUM(D128:D156)</f>
        <v>0</v>
      </c>
      <c r="E157" s="55">
        <f t="shared" si="8"/>
        <v>0</v>
      </c>
      <c r="F157" s="27">
        <f t="shared" si="8"/>
        <v>1</v>
      </c>
      <c r="G157" s="55">
        <f t="shared" si="8"/>
        <v>0</v>
      </c>
      <c r="H157" s="56">
        <f t="shared" si="8"/>
        <v>1</v>
      </c>
      <c r="I157" s="57">
        <f t="shared" si="8"/>
        <v>0</v>
      </c>
      <c r="J157" s="56">
        <f t="shared" si="8"/>
        <v>0</v>
      </c>
      <c r="K157" s="57">
        <f t="shared" si="8"/>
        <v>0</v>
      </c>
      <c r="L157" s="51">
        <f>D157+F157+H157+E157+G157+I157+J157+K157</f>
        <v>2</v>
      </c>
    </row>
    <row r="158" spans="1:12" ht="16.5" thickBot="1" x14ac:dyDescent="0.3">
      <c r="A158" s="227" t="s">
        <v>43</v>
      </c>
      <c r="B158" s="228"/>
      <c r="C158" s="48">
        <v>27</v>
      </c>
      <c r="D158" s="32">
        <f>D128+D129+D130+D131+D132+D133+D134+D135+D136+D137+D138+D139+D140+D141+D142+D143+D144+D145+D146+D147+D148+D149+D150+D151+D152</f>
        <v>0</v>
      </c>
      <c r="E158" s="33">
        <f>E128+E129+E130+E131+E132+E133+E134+E135+E136+E137+E138+E139+E140+E141+E142+E143+E144+E145+E146+E147+E148+E149+E150+E151+E152</f>
        <v>0</v>
      </c>
      <c r="F158" s="32">
        <f>SUM(F128:F152)</f>
        <v>1</v>
      </c>
      <c r="G158" s="33">
        <f>G128+G129+G130+G131+G132+G133+G134+G135+G136+G137+G138+G139+G140+G141+G142+G143+G144+G145+G146+G147+G148+G149+G150+G151+G152</f>
        <v>0</v>
      </c>
      <c r="H158" s="32">
        <f>H128+H129+H130+H131+H132+H133+H134+H135+H136+H137+H138+H139+H140+H141+H142+H143+H144+H145+H146+H147+H148+H149+H150+H151+H152</f>
        <v>1</v>
      </c>
      <c r="I158" s="33">
        <f>I128+I129+I130+I131+I132+I133+I134+I135+I136+I137+I138+I139+I140+I141+I142+I143+I144+I145+I146+I147+I148+I149+I150+I151+I152</f>
        <v>0</v>
      </c>
      <c r="J158" s="32">
        <f>J128+J129+J130+J131+J132+J133+J134+J135+J136+J137+J138+J139+J140+J141+J142+J143+J144+J145+J146+J147+J148+J149+J150+J151+J152</f>
        <v>0</v>
      </c>
      <c r="K158" s="33">
        <f>K128+K129+K130+K131+K132+K133+K134+K135+K136+K137+K138+K139+K140+K141+K142+K143+K144+K145+K146+K147+K148+K149+K150+K151+K152</f>
        <v>0</v>
      </c>
      <c r="L158" s="58">
        <f>D158+F158+H158+E158+G158+I158+J158+K158</f>
        <v>2</v>
      </c>
    </row>
    <row r="160" spans="1:12" ht="15.75" x14ac:dyDescent="0.25">
      <c r="C160" s="152"/>
      <c r="D160" s="133"/>
      <c r="E160" s="133"/>
      <c r="F160" s="133"/>
      <c r="G160" s="133"/>
      <c r="H160" s="133"/>
      <c r="I160" s="133"/>
      <c r="J160" s="133"/>
      <c r="K160" s="133"/>
      <c r="L160" s="133"/>
    </row>
    <row r="161" spans="1:13" x14ac:dyDescent="0.25">
      <c r="B161" s="2" t="s">
        <v>75</v>
      </c>
      <c r="C161" s="2"/>
      <c r="D161" s="2"/>
      <c r="E161" s="2"/>
    </row>
    <row r="162" spans="1:13" ht="15.75" thickBot="1" x14ac:dyDescent="0.3">
      <c r="A162" s="233" t="s">
        <v>48</v>
      </c>
      <c r="B162" s="211"/>
    </row>
    <row r="163" spans="1:13" ht="12.75" customHeight="1" x14ac:dyDescent="0.25">
      <c r="A163" s="212" t="s">
        <v>2</v>
      </c>
      <c r="B163" s="212" t="s">
        <v>3</v>
      </c>
      <c r="C163" s="212" t="s">
        <v>4</v>
      </c>
      <c r="D163" s="215" t="s">
        <v>5</v>
      </c>
      <c r="E163" s="216"/>
      <c r="F163" s="216"/>
      <c r="G163" s="216"/>
      <c r="H163" s="216"/>
      <c r="I163" s="216"/>
      <c r="J163" s="216"/>
      <c r="K163" s="217"/>
      <c r="L163" s="218" t="s">
        <v>6</v>
      </c>
    </row>
    <row r="164" spans="1:13" ht="24" customHeight="1" x14ac:dyDescent="0.25">
      <c r="A164" s="213"/>
      <c r="B164" s="213"/>
      <c r="C164" s="213"/>
      <c r="D164" s="221" t="s">
        <v>7</v>
      </c>
      <c r="E164" s="222"/>
      <c r="F164" s="222" t="s">
        <v>8</v>
      </c>
      <c r="G164" s="222"/>
      <c r="H164" s="222" t="s">
        <v>9</v>
      </c>
      <c r="I164" s="222"/>
      <c r="J164" s="222" t="s">
        <v>10</v>
      </c>
      <c r="K164" s="222"/>
      <c r="L164" s="219"/>
    </row>
    <row r="165" spans="1:13" ht="13.5" customHeight="1" thickBot="1" x14ac:dyDescent="0.3">
      <c r="A165" s="213"/>
      <c r="B165" s="213"/>
      <c r="C165" s="213"/>
      <c r="D165" s="223">
        <v>1</v>
      </c>
      <c r="E165" s="224"/>
      <c r="F165" s="224">
        <v>2</v>
      </c>
      <c r="G165" s="224"/>
      <c r="H165" s="224">
        <v>3</v>
      </c>
      <c r="I165" s="224"/>
      <c r="J165" s="224">
        <v>4</v>
      </c>
      <c r="K165" s="224"/>
      <c r="L165" s="220"/>
    </row>
    <row r="166" spans="1:13" ht="15.75" thickBot="1" x14ac:dyDescent="0.3">
      <c r="A166" s="214"/>
      <c r="B166" s="214"/>
      <c r="C166" s="214"/>
      <c r="D166" s="4" t="s">
        <v>11</v>
      </c>
      <c r="E166" s="5" t="s">
        <v>12</v>
      </c>
      <c r="F166" s="5" t="s">
        <v>11</v>
      </c>
      <c r="G166" s="5" t="s">
        <v>12</v>
      </c>
      <c r="H166" s="5" t="s">
        <v>11</v>
      </c>
      <c r="I166" s="5" t="s">
        <v>12</v>
      </c>
      <c r="J166" s="5" t="s">
        <v>11</v>
      </c>
      <c r="K166" s="5" t="s">
        <v>12</v>
      </c>
      <c r="L166" s="6"/>
    </row>
    <row r="167" spans="1:13" ht="15.75" x14ac:dyDescent="0.25">
      <c r="A167" s="7">
        <v>1</v>
      </c>
      <c r="B167" s="8" t="s">
        <v>13</v>
      </c>
      <c r="C167" s="9">
        <v>27</v>
      </c>
      <c r="D167" s="59">
        <f t="shared" ref="D167:D195" si="9">D9+D49+D89+D128</f>
        <v>1</v>
      </c>
      <c r="E167" s="59">
        <f t="shared" ref="E167:K167" si="10">E9+E49+E89+E128</f>
        <v>0</v>
      </c>
      <c r="F167" s="59">
        <f t="shared" ref="F167:K196" si="11">F9+F49+F89+F128</f>
        <v>1</v>
      </c>
      <c r="G167" s="59">
        <f t="shared" si="10"/>
        <v>0</v>
      </c>
      <c r="H167" s="59">
        <f t="shared" si="10"/>
        <v>0</v>
      </c>
      <c r="I167" s="59">
        <f t="shared" si="10"/>
        <v>0</v>
      </c>
      <c r="J167" s="59">
        <f t="shared" si="10"/>
        <v>0</v>
      </c>
      <c r="K167" s="59">
        <f t="shared" si="10"/>
        <v>0</v>
      </c>
      <c r="L167" s="60">
        <f t="shared" ref="L167:L195" si="12">D167+F167+H167</f>
        <v>2</v>
      </c>
      <c r="M167" s="61">
        <f t="shared" ref="M167:M196" si="13">L9+L49+L89+L128</f>
        <v>2</v>
      </c>
    </row>
    <row r="168" spans="1:13" ht="15.75" x14ac:dyDescent="0.25">
      <c r="A168" s="7">
        <v>2</v>
      </c>
      <c r="B168" s="8" t="s">
        <v>14</v>
      </c>
      <c r="C168" s="9">
        <v>27</v>
      </c>
      <c r="D168" s="59">
        <f t="shared" si="9"/>
        <v>0</v>
      </c>
      <c r="E168" s="59">
        <f t="shared" ref="E168:E196" si="14">E10+E50+E90+E129</f>
        <v>0</v>
      </c>
      <c r="F168" s="59">
        <f t="shared" si="11"/>
        <v>0</v>
      </c>
      <c r="G168" s="59">
        <f t="shared" ref="G168:K177" si="15">G10+G50+G90+G129</f>
        <v>0</v>
      </c>
      <c r="H168" s="59">
        <f t="shared" si="15"/>
        <v>0</v>
      </c>
      <c r="I168" s="59">
        <f t="shared" si="15"/>
        <v>0</v>
      </c>
      <c r="J168" s="59">
        <f t="shared" si="15"/>
        <v>0</v>
      </c>
      <c r="K168" s="59">
        <f t="shared" si="15"/>
        <v>0</v>
      </c>
      <c r="L168" s="60">
        <f t="shared" si="12"/>
        <v>0</v>
      </c>
      <c r="M168" s="62">
        <f t="shared" si="13"/>
        <v>0</v>
      </c>
    </row>
    <row r="169" spans="1:13" ht="15.75" x14ac:dyDescent="0.25">
      <c r="A169" s="7">
        <v>3</v>
      </c>
      <c r="B169" s="8" t="s">
        <v>15</v>
      </c>
      <c r="C169" s="9">
        <v>27</v>
      </c>
      <c r="D169" s="59">
        <f t="shared" si="9"/>
        <v>7</v>
      </c>
      <c r="E169" s="59">
        <f t="shared" si="14"/>
        <v>0</v>
      </c>
      <c r="F169" s="59">
        <f t="shared" si="11"/>
        <v>2</v>
      </c>
      <c r="G169" s="59">
        <f t="shared" si="15"/>
        <v>0</v>
      </c>
      <c r="H169" s="59">
        <f t="shared" si="15"/>
        <v>3</v>
      </c>
      <c r="I169" s="59">
        <f t="shared" si="15"/>
        <v>0</v>
      </c>
      <c r="J169" s="59">
        <f t="shared" si="15"/>
        <v>0</v>
      </c>
      <c r="K169" s="59">
        <f t="shared" si="15"/>
        <v>0</v>
      </c>
      <c r="L169" s="60">
        <f t="shared" si="12"/>
        <v>12</v>
      </c>
      <c r="M169" s="62">
        <f t="shared" si="13"/>
        <v>12</v>
      </c>
    </row>
    <row r="170" spans="1:13" ht="15.75" x14ac:dyDescent="0.25">
      <c r="A170" s="7">
        <v>4</v>
      </c>
      <c r="B170" s="17" t="s">
        <v>16</v>
      </c>
      <c r="C170" s="9">
        <v>27</v>
      </c>
      <c r="D170" s="59">
        <f t="shared" si="9"/>
        <v>0</v>
      </c>
      <c r="E170" s="59">
        <f t="shared" si="14"/>
        <v>0</v>
      </c>
      <c r="F170" s="59">
        <f t="shared" si="11"/>
        <v>0</v>
      </c>
      <c r="G170" s="59">
        <f t="shared" si="15"/>
        <v>0</v>
      </c>
      <c r="H170" s="59">
        <f t="shared" si="15"/>
        <v>0</v>
      </c>
      <c r="I170" s="59">
        <f t="shared" si="15"/>
        <v>0</v>
      </c>
      <c r="J170" s="59">
        <f t="shared" si="15"/>
        <v>0</v>
      </c>
      <c r="K170" s="59">
        <f t="shared" si="15"/>
        <v>0</v>
      </c>
      <c r="L170" s="60">
        <f t="shared" si="12"/>
        <v>0</v>
      </c>
      <c r="M170" s="62">
        <f t="shared" si="13"/>
        <v>0</v>
      </c>
    </row>
    <row r="171" spans="1:13" ht="15.75" x14ac:dyDescent="0.25">
      <c r="A171" s="7">
        <v>5</v>
      </c>
      <c r="B171" s="8" t="s">
        <v>17</v>
      </c>
      <c r="C171" s="9">
        <v>27</v>
      </c>
      <c r="D171" s="59">
        <f t="shared" si="9"/>
        <v>0</v>
      </c>
      <c r="E171" s="59">
        <f t="shared" si="14"/>
        <v>0</v>
      </c>
      <c r="F171" s="59">
        <f t="shared" si="11"/>
        <v>0</v>
      </c>
      <c r="G171" s="59">
        <f t="shared" si="15"/>
        <v>0</v>
      </c>
      <c r="H171" s="59">
        <f t="shared" si="15"/>
        <v>0</v>
      </c>
      <c r="I171" s="59">
        <f t="shared" si="15"/>
        <v>0</v>
      </c>
      <c r="J171" s="59">
        <f t="shared" si="15"/>
        <v>0</v>
      </c>
      <c r="K171" s="59">
        <f t="shared" si="15"/>
        <v>0</v>
      </c>
      <c r="L171" s="60">
        <f t="shared" si="12"/>
        <v>0</v>
      </c>
      <c r="M171" s="62">
        <f t="shared" si="13"/>
        <v>0</v>
      </c>
    </row>
    <row r="172" spans="1:13" ht="15.75" x14ac:dyDescent="0.25">
      <c r="A172" s="7">
        <v>6</v>
      </c>
      <c r="B172" s="8" t="s">
        <v>18</v>
      </c>
      <c r="C172" s="9">
        <v>27</v>
      </c>
      <c r="D172" s="59">
        <f t="shared" si="9"/>
        <v>5</v>
      </c>
      <c r="E172" s="59">
        <f t="shared" si="14"/>
        <v>0</v>
      </c>
      <c r="F172" s="59">
        <f t="shared" si="11"/>
        <v>0</v>
      </c>
      <c r="G172" s="59">
        <f t="shared" si="15"/>
        <v>0</v>
      </c>
      <c r="H172" s="59">
        <f t="shared" si="15"/>
        <v>1</v>
      </c>
      <c r="I172" s="59">
        <f t="shared" si="15"/>
        <v>0</v>
      </c>
      <c r="J172" s="59">
        <f t="shared" si="15"/>
        <v>0</v>
      </c>
      <c r="K172" s="59">
        <f t="shared" si="15"/>
        <v>0</v>
      </c>
      <c r="L172" s="60">
        <f t="shared" si="12"/>
        <v>6</v>
      </c>
      <c r="M172" s="62">
        <f t="shared" si="13"/>
        <v>6</v>
      </c>
    </row>
    <row r="173" spans="1:13" ht="15.75" x14ac:dyDescent="0.25">
      <c r="A173" s="7">
        <v>7</v>
      </c>
      <c r="B173" s="8" t="s">
        <v>19</v>
      </c>
      <c r="C173" s="9">
        <v>27</v>
      </c>
      <c r="D173" s="59">
        <f t="shared" si="9"/>
        <v>6</v>
      </c>
      <c r="E173" s="59">
        <f t="shared" si="14"/>
        <v>0</v>
      </c>
      <c r="F173" s="59">
        <f t="shared" si="11"/>
        <v>0</v>
      </c>
      <c r="G173" s="59">
        <f t="shared" si="15"/>
        <v>0</v>
      </c>
      <c r="H173" s="59">
        <f t="shared" si="15"/>
        <v>0</v>
      </c>
      <c r="I173" s="59">
        <f t="shared" si="15"/>
        <v>0</v>
      </c>
      <c r="J173" s="59">
        <f t="shared" si="15"/>
        <v>0</v>
      </c>
      <c r="K173" s="59">
        <f t="shared" si="15"/>
        <v>0</v>
      </c>
      <c r="L173" s="60">
        <f t="shared" si="12"/>
        <v>6</v>
      </c>
      <c r="M173" s="62">
        <f t="shared" si="13"/>
        <v>6</v>
      </c>
    </row>
    <row r="174" spans="1:13" ht="15.75" x14ac:dyDescent="0.25">
      <c r="A174" s="7">
        <v>8</v>
      </c>
      <c r="B174" s="8" t="s">
        <v>20</v>
      </c>
      <c r="C174" s="9">
        <v>27</v>
      </c>
      <c r="D174" s="59">
        <f t="shared" si="9"/>
        <v>2</v>
      </c>
      <c r="E174" s="59">
        <f t="shared" si="14"/>
        <v>0</v>
      </c>
      <c r="F174" s="59">
        <f t="shared" si="11"/>
        <v>0</v>
      </c>
      <c r="G174" s="59">
        <f t="shared" si="15"/>
        <v>0</v>
      </c>
      <c r="H174" s="59">
        <f t="shared" si="15"/>
        <v>0</v>
      </c>
      <c r="I174" s="59">
        <f t="shared" si="15"/>
        <v>0</v>
      </c>
      <c r="J174" s="59">
        <f t="shared" si="15"/>
        <v>0</v>
      </c>
      <c r="K174" s="59">
        <f t="shared" si="15"/>
        <v>0</v>
      </c>
      <c r="L174" s="60">
        <f t="shared" si="12"/>
        <v>2</v>
      </c>
      <c r="M174" s="62">
        <f t="shared" si="13"/>
        <v>2</v>
      </c>
    </row>
    <row r="175" spans="1:13" ht="15.75" x14ac:dyDescent="0.25">
      <c r="A175" s="7">
        <v>9</v>
      </c>
      <c r="B175" s="8" t="s">
        <v>21</v>
      </c>
      <c r="C175" s="9">
        <v>27</v>
      </c>
      <c r="D175" s="59">
        <f t="shared" si="9"/>
        <v>0</v>
      </c>
      <c r="E175" s="59">
        <f t="shared" si="14"/>
        <v>0</v>
      </c>
      <c r="F175" s="59">
        <f t="shared" si="11"/>
        <v>0</v>
      </c>
      <c r="G175" s="59">
        <f t="shared" si="15"/>
        <v>0</v>
      </c>
      <c r="H175" s="59">
        <f t="shared" si="15"/>
        <v>0</v>
      </c>
      <c r="I175" s="59">
        <f t="shared" si="15"/>
        <v>0</v>
      </c>
      <c r="J175" s="59">
        <f t="shared" si="15"/>
        <v>0</v>
      </c>
      <c r="K175" s="59">
        <f t="shared" si="15"/>
        <v>0</v>
      </c>
      <c r="L175" s="60">
        <f t="shared" si="12"/>
        <v>0</v>
      </c>
      <c r="M175" s="62">
        <f t="shared" si="13"/>
        <v>0</v>
      </c>
    </row>
    <row r="176" spans="1:13" ht="15.75" x14ac:dyDescent="0.25">
      <c r="A176" s="7">
        <v>10</v>
      </c>
      <c r="B176" s="8" t="s">
        <v>22</v>
      </c>
      <c r="C176" s="9">
        <v>27</v>
      </c>
      <c r="D176" s="59">
        <f t="shared" si="9"/>
        <v>0</v>
      </c>
      <c r="E176" s="59">
        <f t="shared" si="14"/>
        <v>0</v>
      </c>
      <c r="F176" s="59">
        <f t="shared" si="11"/>
        <v>0</v>
      </c>
      <c r="G176" s="59">
        <f t="shared" si="15"/>
        <v>0</v>
      </c>
      <c r="H176" s="59">
        <f t="shared" si="15"/>
        <v>0</v>
      </c>
      <c r="I176" s="59">
        <f t="shared" si="15"/>
        <v>0</v>
      </c>
      <c r="J176" s="59">
        <f t="shared" si="15"/>
        <v>0</v>
      </c>
      <c r="K176" s="59">
        <f t="shared" si="15"/>
        <v>0</v>
      </c>
      <c r="L176" s="60">
        <f t="shared" si="12"/>
        <v>0</v>
      </c>
      <c r="M176" s="62">
        <f t="shared" si="13"/>
        <v>0</v>
      </c>
    </row>
    <row r="177" spans="1:13" ht="15.75" x14ac:dyDescent="0.25">
      <c r="A177" s="7">
        <v>11</v>
      </c>
      <c r="B177" s="8" t="s">
        <v>23</v>
      </c>
      <c r="C177" s="9">
        <v>27</v>
      </c>
      <c r="D177" s="59">
        <f t="shared" si="9"/>
        <v>0</v>
      </c>
      <c r="E177" s="59">
        <f t="shared" si="14"/>
        <v>0</v>
      </c>
      <c r="F177" s="59">
        <f t="shared" si="11"/>
        <v>0</v>
      </c>
      <c r="G177" s="59">
        <f t="shared" si="15"/>
        <v>0</v>
      </c>
      <c r="H177" s="59">
        <f t="shared" si="15"/>
        <v>0</v>
      </c>
      <c r="I177" s="59">
        <f t="shared" si="15"/>
        <v>0</v>
      </c>
      <c r="J177" s="59">
        <f t="shared" si="15"/>
        <v>0</v>
      </c>
      <c r="K177" s="59">
        <f t="shared" si="15"/>
        <v>0</v>
      </c>
      <c r="L177" s="60">
        <f t="shared" si="12"/>
        <v>0</v>
      </c>
      <c r="M177" s="62">
        <f t="shared" si="13"/>
        <v>0</v>
      </c>
    </row>
    <row r="178" spans="1:13" ht="15.75" x14ac:dyDescent="0.25">
      <c r="A178" s="7">
        <v>12</v>
      </c>
      <c r="B178" s="8" t="s">
        <v>24</v>
      </c>
      <c r="C178" s="9">
        <v>27</v>
      </c>
      <c r="D178" s="59">
        <f t="shared" si="9"/>
        <v>9</v>
      </c>
      <c r="E178" s="59">
        <f t="shared" si="14"/>
        <v>0</v>
      </c>
      <c r="F178" s="59">
        <f t="shared" si="11"/>
        <v>5</v>
      </c>
      <c r="G178" s="59">
        <f t="shared" ref="G178:K187" si="16">G20+G60+G100+G139</f>
        <v>0</v>
      </c>
      <c r="H178" s="59">
        <f t="shared" si="16"/>
        <v>4</v>
      </c>
      <c r="I178" s="59">
        <f t="shared" si="16"/>
        <v>0</v>
      </c>
      <c r="J178" s="59">
        <f t="shared" si="16"/>
        <v>0</v>
      </c>
      <c r="K178" s="59">
        <f t="shared" si="16"/>
        <v>0</v>
      </c>
      <c r="L178" s="60">
        <f t="shared" si="12"/>
        <v>18</v>
      </c>
      <c r="M178" s="62">
        <f t="shared" si="13"/>
        <v>18</v>
      </c>
    </row>
    <row r="179" spans="1:13" ht="15.75" x14ac:dyDescent="0.25">
      <c r="A179" s="7">
        <v>13</v>
      </c>
      <c r="B179" s="8" t="s">
        <v>25</v>
      </c>
      <c r="C179" s="9">
        <v>27</v>
      </c>
      <c r="D179" s="59">
        <f t="shared" si="9"/>
        <v>4</v>
      </c>
      <c r="E179" s="59">
        <f t="shared" si="14"/>
        <v>0</v>
      </c>
      <c r="F179" s="59">
        <f t="shared" si="11"/>
        <v>0</v>
      </c>
      <c r="G179" s="59">
        <f t="shared" si="16"/>
        <v>0</v>
      </c>
      <c r="H179" s="59">
        <f t="shared" si="16"/>
        <v>0</v>
      </c>
      <c r="I179" s="59">
        <f t="shared" si="16"/>
        <v>0</v>
      </c>
      <c r="J179" s="59">
        <f t="shared" si="16"/>
        <v>0</v>
      </c>
      <c r="K179" s="59">
        <f t="shared" si="16"/>
        <v>0</v>
      </c>
      <c r="L179" s="60">
        <f t="shared" si="12"/>
        <v>4</v>
      </c>
      <c r="M179" s="62">
        <f t="shared" si="13"/>
        <v>4</v>
      </c>
    </row>
    <row r="180" spans="1:13" ht="15.75" x14ac:dyDescent="0.25">
      <c r="A180" s="7">
        <v>14</v>
      </c>
      <c r="B180" s="8" t="s">
        <v>26</v>
      </c>
      <c r="C180" s="9">
        <v>27</v>
      </c>
      <c r="D180" s="59">
        <f t="shared" si="9"/>
        <v>3</v>
      </c>
      <c r="E180" s="59">
        <f t="shared" si="14"/>
        <v>0</v>
      </c>
      <c r="F180" s="59">
        <f t="shared" si="11"/>
        <v>0</v>
      </c>
      <c r="G180" s="59">
        <f t="shared" si="16"/>
        <v>0</v>
      </c>
      <c r="H180" s="59">
        <f t="shared" si="16"/>
        <v>0</v>
      </c>
      <c r="I180" s="59">
        <f t="shared" si="16"/>
        <v>0</v>
      </c>
      <c r="J180" s="59">
        <f t="shared" si="16"/>
        <v>0</v>
      </c>
      <c r="K180" s="59">
        <f t="shared" si="16"/>
        <v>0</v>
      </c>
      <c r="L180" s="60">
        <f t="shared" si="12"/>
        <v>3</v>
      </c>
      <c r="M180" s="62">
        <f t="shared" si="13"/>
        <v>3</v>
      </c>
    </row>
    <row r="181" spans="1:13" ht="15.75" x14ac:dyDescent="0.25">
      <c r="A181" s="7">
        <v>15</v>
      </c>
      <c r="B181" s="8" t="s">
        <v>27</v>
      </c>
      <c r="C181" s="9">
        <v>27</v>
      </c>
      <c r="D181" s="59">
        <f t="shared" si="9"/>
        <v>0</v>
      </c>
      <c r="E181" s="59">
        <f t="shared" si="14"/>
        <v>0</v>
      </c>
      <c r="F181" s="59">
        <f t="shared" si="11"/>
        <v>0</v>
      </c>
      <c r="G181" s="59">
        <f t="shared" si="16"/>
        <v>0</v>
      </c>
      <c r="H181" s="59">
        <f t="shared" si="16"/>
        <v>0</v>
      </c>
      <c r="I181" s="59">
        <f t="shared" si="16"/>
        <v>0</v>
      </c>
      <c r="J181" s="59">
        <f t="shared" si="16"/>
        <v>0</v>
      </c>
      <c r="K181" s="59">
        <f t="shared" si="16"/>
        <v>0</v>
      </c>
      <c r="L181" s="60">
        <f t="shared" si="12"/>
        <v>0</v>
      </c>
      <c r="M181" s="62">
        <f t="shared" si="13"/>
        <v>0</v>
      </c>
    </row>
    <row r="182" spans="1:13" ht="15.75" x14ac:dyDescent="0.25">
      <c r="A182" s="7">
        <v>16</v>
      </c>
      <c r="B182" s="8" t="s">
        <v>28</v>
      </c>
      <c r="C182" s="9">
        <v>27</v>
      </c>
      <c r="D182" s="59">
        <f t="shared" si="9"/>
        <v>0</v>
      </c>
      <c r="E182" s="59">
        <f t="shared" si="14"/>
        <v>0</v>
      </c>
      <c r="F182" s="59">
        <f t="shared" si="11"/>
        <v>1</v>
      </c>
      <c r="G182" s="59">
        <f t="shared" si="16"/>
        <v>0</v>
      </c>
      <c r="H182" s="59">
        <f t="shared" si="16"/>
        <v>0</v>
      </c>
      <c r="I182" s="59">
        <f t="shared" si="16"/>
        <v>0</v>
      </c>
      <c r="J182" s="59">
        <f t="shared" si="16"/>
        <v>0</v>
      </c>
      <c r="K182" s="59">
        <f t="shared" si="16"/>
        <v>0</v>
      </c>
      <c r="L182" s="60">
        <f t="shared" si="12"/>
        <v>1</v>
      </c>
      <c r="M182" s="62">
        <f t="shared" si="13"/>
        <v>1</v>
      </c>
    </row>
    <row r="183" spans="1:13" ht="15.75" x14ac:dyDescent="0.25">
      <c r="A183" s="7">
        <v>17</v>
      </c>
      <c r="B183" s="8" t="s">
        <v>29</v>
      </c>
      <c r="C183" s="9">
        <v>27</v>
      </c>
      <c r="D183" s="59">
        <f t="shared" si="9"/>
        <v>4</v>
      </c>
      <c r="E183" s="59">
        <f t="shared" si="14"/>
        <v>0</v>
      </c>
      <c r="F183" s="59">
        <f t="shared" si="11"/>
        <v>0</v>
      </c>
      <c r="G183" s="59">
        <f t="shared" si="16"/>
        <v>0</v>
      </c>
      <c r="H183" s="59">
        <f t="shared" si="16"/>
        <v>0</v>
      </c>
      <c r="I183" s="59">
        <f t="shared" si="16"/>
        <v>0</v>
      </c>
      <c r="J183" s="59">
        <f t="shared" si="16"/>
        <v>0</v>
      </c>
      <c r="K183" s="59">
        <f t="shared" si="16"/>
        <v>0</v>
      </c>
      <c r="L183" s="60">
        <f t="shared" si="12"/>
        <v>4</v>
      </c>
      <c r="M183" s="62">
        <f t="shared" si="13"/>
        <v>4</v>
      </c>
    </row>
    <row r="184" spans="1:13" ht="15.75" x14ac:dyDescent="0.25">
      <c r="A184" s="7">
        <v>18</v>
      </c>
      <c r="B184" s="8" t="s">
        <v>30</v>
      </c>
      <c r="C184" s="9">
        <v>27</v>
      </c>
      <c r="D184" s="59">
        <f t="shared" si="9"/>
        <v>0</v>
      </c>
      <c r="E184" s="59">
        <f t="shared" si="14"/>
        <v>0</v>
      </c>
      <c r="F184" s="59">
        <f t="shared" si="11"/>
        <v>0</v>
      </c>
      <c r="G184" s="59">
        <f t="shared" si="16"/>
        <v>0</v>
      </c>
      <c r="H184" s="59">
        <f t="shared" si="16"/>
        <v>0</v>
      </c>
      <c r="I184" s="59">
        <f t="shared" si="16"/>
        <v>0</v>
      </c>
      <c r="J184" s="59">
        <f t="shared" si="16"/>
        <v>0</v>
      </c>
      <c r="K184" s="59">
        <f t="shared" si="16"/>
        <v>0</v>
      </c>
      <c r="L184" s="60">
        <f t="shared" si="12"/>
        <v>0</v>
      </c>
      <c r="M184" s="62">
        <f t="shared" si="13"/>
        <v>0</v>
      </c>
    </row>
    <row r="185" spans="1:13" ht="15.75" x14ac:dyDescent="0.25">
      <c r="A185" s="7">
        <v>19</v>
      </c>
      <c r="B185" s="8" t="s">
        <v>31</v>
      </c>
      <c r="C185" s="9">
        <v>27</v>
      </c>
      <c r="D185" s="59">
        <f t="shared" si="9"/>
        <v>0</v>
      </c>
      <c r="E185" s="59">
        <f t="shared" si="14"/>
        <v>0</v>
      </c>
      <c r="F185" s="59">
        <f t="shared" si="11"/>
        <v>1</v>
      </c>
      <c r="G185" s="59">
        <f t="shared" si="16"/>
        <v>0</v>
      </c>
      <c r="H185" s="59">
        <f t="shared" si="16"/>
        <v>1</v>
      </c>
      <c r="I185" s="59">
        <f t="shared" si="16"/>
        <v>0</v>
      </c>
      <c r="J185" s="59">
        <f t="shared" si="16"/>
        <v>0</v>
      </c>
      <c r="K185" s="59">
        <f t="shared" si="16"/>
        <v>0</v>
      </c>
      <c r="L185" s="60">
        <f t="shared" si="12"/>
        <v>2</v>
      </c>
      <c r="M185" s="62">
        <f t="shared" si="13"/>
        <v>2</v>
      </c>
    </row>
    <row r="186" spans="1:13" ht="15.75" x14ac:dyDescent="0.25">
      <c r="A186" s="7">
        <v>20</v>
      </c>
      <c r="B186" s="8" t="s">
        <v>32</v>
      </c>
      <c r="C186" s="9">
        <v>27</v>
      </c>
      <c r="D186" s="59">
        <f t="shared" si="9"/>
        <v>0</v>
      </c>
      <c r="E186" s="59">
        <f t="shared" si="14"/>
        <v>0</v>
      </c>
      <c r="F186" s="59">
        <f t="shared" si="11"/>
        <v>0</v>
      </c>
      <c r="G186" s="59">
        <f t="shared" si="16"/>
        <v>0</v>
      </c>
      <c r="H186" s="59">
        <f t="shared" si="16"/>
        <v>0</v>
      </c>
      <c r="I186" s="59">
        <f t="shared" si="16"/>
        <v>0</v>
      </c>
      <c r="J186" s="59">
        <f t="shared" si="16"/>
        <v>0</v>
      </c>
      <c r="K186" s="59">
        <f t="shared" si="16"/>
        <v>0</v>
      </c>
      <c r="L186" s="60">
        <f t="shared" si="12"/>
        <v>0</v>
      </c>
      <c r="M186" s="62">
        <f t="shared" si="13"/>
        <v>0</v>
      </c>
    </row>
    <row r="187" spans="1:13" ht="15.75" x14ac:dyDescent="0.25">
      <c r="A187" s="7">
        <v>21</v>
      </c>
      <c r="B187" s="8" t="s">
        <v>33</v>
      </c>
      <c r="C187" s="9">
        <v>27</v>
      </c>
      <c r="D187" s="59">
        <f t="shared" si="9"/>
        <v>0</v>
      </c>
      <c r="E187" s="59">
        <f t="shared" si="14"/>
        <v>0</v>
      </c>
      <c r="F187" s="59">
        <f t="shared" si="11"/>
        <v>0</v>
      </c>
      <c r="G187" s="59">
        <f t="shared" si="16"/>
        <v>0</v>
      </c>
      <c r="H187" s="59">
        <f t="shared" si="16"/>
        <v>0</v>
      </c>
      <c r="I187" s="59">
        <f t="shared" si="16"/>
        <v>0</v>
      </c>
      <c r="J187" s="59">
        <f t="shared" si="16"/>
        <v>0</v>
      </c>
      <c r="K187" s="59">
        <f t="shared" si="16"/>
        <v>0</v>
      </c>
      <c r="L187" s="60">
        <f t="shared" si="12"/>
        <v>0</v>
      </c>
      <c r="M187" s="62">
        <f t="shared" si="13"/>
        <v>0</v>
      </c>
    </row>
    <row r="188" spans="1:13" ht="15.75" x14ac:dyDescent="0.25">
      <c r="A188" s="7">
        <v>22</v>
      </c>
      <c r="B188" s="8" t="s">
        <v>34</v>
      </c>
      <c r="C188" s="9">
        <v>27</v>
      </c>
      <c r="D188" s="59">
        <f t="shared" si="9"/>
        <v>2</v>
      </c>
      <c r="E188" s="59">
        <f t="shared" si="14"/>
        <v>0</v>
      </c>
      <c r="F188" s="59">
        <f t="shared" si="11"/>
        <v>0</v>
      </c>
      <c r="G188" s="59">
        <f t="shared" ref="G188:K195" si="17">G30+G70+G110+G149</f>
        <v>0</v>
      </c>
      <c r="H188" s="59">
        <f t="shared" si="17"/>
        <v>0</v>
      </c>
      <c r="I188" s="59">
        <f t="shared" si="17"/>
        <v>0</v>
      </c>
      <c r="J188" s="59">
        <f t="shared" si="17"/>
        <v>0</v>
      </c>
      <c r="K188" s="59">
        <f t="shared" si="17"/>
        <v>0</v>
      </c>
      <c r="L188" s="60">
        <f t="shared" si="12"/>
        <v>2</v>
      </c>
      <c r="M188" s="62">
        <f t="shared" si="13"/>
        <v>2</v>
      </c>
    </row>
    <row r="189" spans="1:13" ht="15.75" x14ac:dyDescent="0.25">
      <c r="A189" s="7">
        <v>23</v>
      </c>
      <c r="B189" s="8" t="s">
        <v>35</v>
      </c>
      <c r="C189" s="9">
        <v>27</v>
      </c>
      <c r="D189" s="59">
        <f t="shared" si="9"/>
        <v>0</v>
      </c>
      <c r="E189" s="59">
        <f t="shared" si="14"/>
        <v>0</v>
      </c>
      <c r="F189" s="59">
        <f t="shared" si="11"/>
        <v>1</v>
      </c>
      <c r="G189" s="59">
        <f t="shared" si="17"/>
        <v>0</v>
      </c>
      <c r="H189" s="59">
        <f t="shared" si="17"/>
        <v>0</v>
      </c>
      <c r="I189" s="59">
        <f t="shared" si="17"/>
        <v>0</v>
      </c>
      <c r="J189" s="59">
        <f t="shared" si="17"/>
        <v>0</v>
      </c>
      <c r="K189" s="59">
        <f t="shared" si="17"/>
        <v>0</v>
      </c>
      <c r="L189" s="60">
        <f t="shared" si="12"/>
        <v>1</v>
      </c>
      <c r="M189" s="62">
        <f t="shared" si="13"/>
        <v>1</v>
      </c>
    </row>
    <row r="190" spans="1:13" ht="15.75" x14ac:dyDescent="0.25">
      <c r="A190" s="7">
        <v>24</v>
      </c>
      <c r="B190" s="8" t="s">
        <v>36</v>
      </c>
      <c r="C190" s="9">
        <v>27</v>
      </c>
      <c r="D190" s="59">
        <f t="shared" si="9"/>
        <v>0</v>
      </c>
      <c r="E190" s="59">
        <f t="shared" si="14"/>
        <v>0</v>
      </c>
      <c r="F190" s="59">
        <f t="shared" si="11"/>
        <v>0</v>
      </c>
      <c r="G190" s="59">
        <f t="shared" si="17"/>
        <v>0</v>
      </c>
      <c r="H190" s="59">
        <f t="shared" si="17"/>
        <v>0</v>
      </c>
      <c r="I190" s="59">
        <f t="shared" si="17"/>
        <v>0</v>
      </c>
      <c r="J190" s="59">
        <f t="shared" si="17"/>
        <v>0</v>
      </c>
      <c r="K190" s="59">
        <f t="shared" si="17"/>
        <v>0</v>
      </c>
      <c r="L190" s="60">
        <f t="shared" si="12"/>
        <v>0</v>
      </c>
      <c r="M190" s="62">
        <f t="shared" si="13"/>
        <v>0</v>
      </c>
    </row>
    <row r="191" spans="1:13" ht="15.75" x14ac:dyDescent="0.25">
      <c r="A191" s="7">
        <v>25</v>
      </c>
      <c r="B191" s="18" t="s">
        <v>37</v>
      </c>
      <c r="C191" s="19">
        <v>27</v>
      </c>
      <c r="D191" s="59">
        <f t="shared" si="9"/>
        <v>0</v>
      </c>
      <c r="E191" s="59">
        <f t="shared" si="14"/>
        <v>0</v>
      </c>
      <c r="F191" s="59">
        <f t="shared" si="11"/>
        <v>0</v>
      </c>
      <c r="G191" s="59">
        <f t="shared" si="17"/>
        <v>0</v>
      </c>
      <c r="H191" s="59">
        <f t="shared" si="17"/>
        <v>0</v>
      </c>
      <c r="I191" s="59">
        <f t="shared" si="17"/>
        <v>0</v>
      </c>
      <c r="J191" s="59">
        <f t="shared" si="17"/>
        <v>0</v>
      </c>
      <c r="K191" s="59">
        <f t="shared" si="17"/>
        <v>0</v>
      </c>
      <c r="L191" s="60">
        <f t="shared" si="12"/>
        <v>0</v>
      </c>
      <c r="M191" s="62">
        <f t="shared" si="13"/>
        <v>0</v>
      </c>
    </row>
    <row r="192" spans="1:13" ht="15.75" x14ac:dyDescent="0.25">
      <c r="A192" s="7">
        <v>26</v>
      </c>
      <c r="B192" s="8" t="s">
        <v>38</v>
      </c>
      <c r="C192" s="22">
        <v>27</v>
      </c>
      <c r="D192" s="59">
        <f t="shared" si="9"/>
        <v>1</v>
      </c>
      <c r="E192" s="59">
        <f t="shared" si="14"/>
        <v>0</v>
      </c>
      <c r="F192" s="59">
        <f t="shared" si="11"/>
        <v>0</v>
      </c>
      <c r="G192" s="59">
        <f t="shared" si="17"/>
        <v>0</v>
      </c>
      <c r="H192" s="59">
        <f t="shared" si="17"/>
        <v>0</v>
      </c>
      <c r="I192" s="59">
        <f t="shared" si="17"/>
        <v>0</v>
      </c>
      <c r="J192" s="59">
        <f t="shared" si="17"/>
        <v>0</v>
      </c>
      <c r="K192" s="59">
        <f t="shared" si="17"/>
        <v>0</v>
      </c>
      <c r="L192" s="60">
        <f t="shared" si="12"/>
        <v>1</v>
      </c>
      <c r="M192" s="62">
        <f t="shared" si="13"/>
        <v>1</v>
      </c>
    </row>
    <row r="193" spans="1:13" ht="15.75" x14ac:dyDescent="0.25">
      <c r="A193" s="7">
        <v>27</v>
      </c>
      <c r="B193" s="18" t="s">
        <v>39</v>
      </c>
      <c r="C193" s="22">
        <v>27</v>
      </c>
      <c r="D193" s="59">
        <f t="shared" si="9"/>
        <v>0</v>
      </c>
      <c r="E193" s="59">
        <f t="shared" si="14"/>
        <v>0</v>
      </c>
      <c r="F193" s="59">
        <f t="shared" si="11"/>
        <v>0</v>
      </c>
      <c r="G193" s="59">
        <f t="shared" si="17"/>
        <v>0</v>
      </c>
      <c r="H193" s="59">
        <f t="shared" si="17"/>
        <v>0</v>
      </c>
      <c r="I193" s="59">
        <f t="shared" si="17"/>
        <v>0</v>
      </c>
      <c r="J193" s="59">
        <f t="shared" si="17"/>
        <v>0</v>
      </c>
      <c r="K193" s="59">
        <f t="shared" si="17"/>
        <v>0</v>
      </c>
      <c r="L193" s="60">
        <f t="shared" si="12"/>
        <v>0</v>
      </c>
      <c r="M193" s="62">
        <f t="shared" si="13"/>
        <v>0</v>
      </c>
    </row>
    <row r="194" spans="1:13" ht="15.75" x14ac:dyDescent="0.25">
      <c r="A194" s="7">
        <v>28</v>
      </c>
      <c r="B194" s="18" t="s">
        <v>40</v>
      </c>
      <c r="C194" s="22">
        <v>27</v>
      </c>
      <c r="D194" s="59">
        <f t="shared" si="9"/>
        <v>0</v>
      </c>
      <c r="E194" s="59">
        <f t="shared" si="14"/>
        <v>0</v>
      </c>
      <c r="F194" s="59">
        <f t="shared" si="11"/>
        <v>0</v>
      </c>
      <c r="G194" s="59">
        <f t="shared" si="17"/>
        <v>0</v>
      </c>
      <c r="H194" s="59">
        <f t="shared" si="17"/>
        <v>0</v>
      </c>
      <c r="I194" s="59">
        <f t="shared" si="17"/>
        <v>0</v>
      </c>
      <c r="J194" s="59">
        <f t="shared" si="17"/>
        <v>0</v>
      </c>
      <c r="K194" s="59">
        <f t="shared" si="17"/>
        <v>0</v>
      </c>
      <c r="L194" s="60">
        <f t="shared" si="12"/>
        <v>0</v>
      </c>
      <c r="M194" s="62">
        <f t="shared" si="13"/>
        <v>0</v>
      </c>
    </row>
    <row r="195" spans="1:13" ht="20.25" customHeight="1" thickBot="1" x14ac:dyDescent="0.3">
      <c r="A195" s="40">
        <v>29</v>
      </c>
      <c r="B195" s="18" t="s">
        <v>41</v>
      </c>
      <c r="C195" s="22">
        <v>27</v>
      </c>
      <c r="D195" s="59">
        <f t="shared" si="9"/>
        <v>0</v>
      </c>
      <c r="E195" s="59">
        <f t="shared" si="14"/>
        <v>0</v>
      </c>
      <c r="F195" s="59">
        <f t="shared" si="11"/>
        <v>0</v>
      </c>
      <c r="G195" s="59">
        <f t="shared" si="17"/>
        <v>0</v>
      </c>
      <c r="H195" s="59">
        <f t="shared" si="17"/>
        <v>0</v>
      </c>
      <c r="I195" s="59">
        <f t="shared" si="17"/>
        <v>0</v>
      </c>
      <c r="J195" s="59">
        <f t="shared" si="17"/>
        <v>0</v>
      </c>
      <c r="K195" s="59">
        <f t="shared" si="17"/>
        <v>0</v>
      </c>
      <c r="L195" s="60">
        <f t="shared" si="12"/>
        <v>0</v>
      </c>
      <c r="M195" s="62">
        <f t="shared" si="13"/>
        <v>0</v>
      </c>
    </row>
    <row r="196" spans="1:13" ht="15.75" x14ac:dyDescent="0.25">
      <c r="A196" s="234" t="s">
        <v>42</v>
      </c>
      <c r="B196" s="234"/>
      <c r="C196" s="63">
        <v>27</v>
      </c>
      <c r="D196" s="64">
        <f>D38+D78+D118+D157</f>
        <v>44</v>
      </c>
      <c r="E196" s="64">
        <f t="shared" si="14"/>
        <v>0</v>
      </c>
      <c r="F196" s="64">
        <f t="shared" si="11"/>
        <v>11</v>
      </c>
      <c r="G196" s="64">
        <f t="shared" si="11"/>
        <v>0</v>
      </c>
      <c r="H196" s="64">
        <f t="shared" si="11"/>
        <v>9</v>
      </c>
      <c r="I196" s="64">
        <f t="shared" si="11"/>
        <v>0</v>
      </c>
      <c r="J196" s="64">
        <f t="shared" si="11"/>
        <v>0</v>
      </c>
      <c r="K196" s="64">
        <f t="shared" si="11"/>
        <v>0</v>
      </c>
      <c r="L196" s="67">
        <f>D196+F196+H196+E196+G196+I196+J196+K196</f>
        <v>64</v>
      </c>
      <c r="M196" s="68">
        <f t="shared" si="13"/>
        <v>64</v>
      </c>
    </row>
    <row r="197" spans="1:13" ht="15.75" x14ac:dyDescent="0.25">
      <c r="A197" s="234" t="s">
        <v>43</v>
      </c>
      <c r="B197" s="234"/>
      <c r="C197" s="69">
        <v>27</v>
      </c>
      <c r="D197" s="70">
        <f t="shared" ref="D197:K197" si="18">SUM(D167:D191)</f>
        <v>43</v>
      </c>
      <c r="E197" s="71">
        <f t="shared" si="18"/>
        <v>0</v>
      </c>
      <c r="F197" s="72">
        <f t="shared" si="18"/>
        <v>11</v>
      </c>
      <c r="G197" s="71">
        <f t="shared" si="18"/>
        <v>0</v>
      </c>
      <c r="H197" s="72">
        <f t="shared" si="18"/>
        <v>9</v>
      </c>
      <c r="I197" s="71">
        <f t="shared" si="18"/>
        <v>0</v>
      </c>
      <c r="J197" s="72">
        <f t="shared" si="18"/>
        <v>0</v>
      </c>
      <c r="K197" s="71">
        <f t="shared" si="18"/>
        <v>0</v>
      </c>
      <c r="L197" s="73">
        <f>D197+F197+H197+E197+G197+I197+J197+K197</f>
        <v>63</v>
      </c>
      <c r="M197" s="74">
        <f>SUM(M167:M191)</f>
        <v>63</v>
      </c>
    </row>
  </sheetData>
  <protectedRanges>
    <protectedRange sqref="G9:G37 E9:E37 E49:E77 G49:G77 I49:I77 E89:E117 G89:G117 I89:I117 H49:H79 H89:H119 H9:H39 K49:K77 K89:K117 J49:J79 J89:J119 J9:J39 G128:K134 G153:G156 I153:I156 H153:H158 K153:K156 J153:J158 E128:E134 G137:K152 E137:E156" name="Діапазон2"/>
    <protectedRange sqref="I9:I37 G9:G37 E9:E37 E49:E77 G49:G77 I49:I77 E89:E117 G89:G117 I89:I117 K9:K37 K49:K77 K89:K117 G128:G134 E128:E134 I128:I134 K128:K134 G137:G156 E137:E156 I137:I156 K137:K156" name="Діапазон1"/>
  </protectedRanges>
  <mergeCells count="81">
    <mergeCell ref="A1:I1"/>
    <mergeCell ref="A4:B4"/>
    <mergeCell ref="A5:A8"/>
    <mergeCell ref="B5:B8"/>
    <mergeCell ref="C5:C8"/>
    <mergeCell ref="D5:K5"/>
    <mergeCell ref="L45:L47"/>
    <mergeCell ref="D46:E46"/>
    <mergeCell ref="F46:G46"/>
    <mergeCell ref="H46:I46"/>
    <mergeCell ref="J46:K46"/>
    <mergeCell ref="D47:E47"/>
    <mergeCell ref="F47:G47"/>
    <mergeCell ref="H47:I47"/>
    <mergeCell ref="J47:K47"/>
    <mergeCell ref="L5:L7"/>
    <mergeCell ref="D6:E6"/>
    <mergeCell ref="F6:G6"/>
    <mergeCell ref="H6:I6"/>
    <mergeCell ref="J6:K6"/>
    <mergeCell ref="D7:E7"/>
    <mergeCell ref="F7:G7"/>
    <mergeCell ref="H7:I7"/>
    <mergeCell ref="J7:K7"/>
    <mergeCell ref="A38:B38"/>
    <mergeCell ref="A39:B39"/>
    <mergeCell ref="A44:B44"/>
    <mergeCell ref="A45:A48"/>
    <mergeCell ref="B45:B48"/>
    <mergeCell ref="A78:B78"/>
    <mergeCell ref="C45:C48"/>
    <mergeCell ref="D45:K45"/>
    <mergeCell ref="A79:B79"/>
    <mergeCell ref="A84:B84"/>
    <mergeCell ref="A85:A88"/>
    <mergeCell ref="B85:B88"/>
    <mergeCell ref="C124:C127"/>
    <mergeCell ref="C85:C88"/>
    <mergeCell ref="A118:B118"/>
    <mergeCell ref="A119:B119"/>
    <mergeCell ref="A123:B123"/>
    <mergeCell ref="A124:A127"/>
    <mergeCell ref="B124:B127"/>
    <mergeCell ref="D85:K85"/>
    <mergeCell ref="L85:L87"/>
    <mergeCell ref="D86:E86"/>
    <mergeCell ref="F86:G86"/>
    <mergeCell ref="H86:I86"/>
    <mergeCell ref="J86:K86"/>
    <mergeCell ref="D87:E87"/>
    <mergeCell ref="F87:G87"/>
    <mergeCell ref="H87:I87"/>
    <mergeCell ref="J87:K87"/>
    <mergeCell ref="D124:K124"/>
    <mergeCell ref="L124:L126"/>
    <mergeCell ref="D125:E125"/>
    <mergeCell ref="F125:G125"/>
    <mergeCell ref="H125:I125"/>
    <mergeCell ref="J125:K125"/>
    <mergeCell ref="D126:E126"/>
    <mergeCell ref="F126:G126"/>
    <mergeCell ref="H126:I126"/>
    <mergeCell ref="J126:K126"/>
    <mergeCell ref="A157:B157"/>
    <mergeCell ref="A158:B158"/>
    <mergeCell ref="A162:B162"/>
    <mergeCell ref="A163:A166"/>
    <mergeCell ref="B163:B166"/>
    <mergeCell ref="A196:B196"/>
    <mergeCell ref="A197:B197"/>
    <mergeCell ref="D163:K163"/>
    <mergeCell ref="L163:L165"/>
    <mergeCell ref="D164:E164"/>
    <mergeCell ref="F164:G164"/>
    <mergeCell ref="H164:I164"/>
    <mergeCell ref="J164:K164"/>
    <mergeCell ref="D165:E165"/>
    <mergeCell ref="F165:G165"/>
    <mergeCell ref="H165:I165"/>
    <mergeCell ref="J165:K165"/>
    <mergeCell ref="C163:C166"/>
  </mergeCell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21A03F-EE6D-42BC-8282-F5E1301EAABC}">
  <dimension ref="A1:Q196"/>
  <sheetViews>
    <sheetView topLeftCell="A148" zoomScale="75" zoomScaleNormal="75" workbookViewId="0">
      <selection activeCell="Q162" sqref="Q162"/>
    </sheetView>
  </sheetViews>
  <sheetFormatPr defaultRowHeight="15" x14ac:dyDescent="0.25"/>
  <cols>
    <col min="1" max="1" width="5.28515625" customWidth="1"/>
    <col min="2" max="2" width="24" customWidth="1"/>
    <col min="4" max="4" width="11" customWidth="1"/>
    <col min="6" max="6" width="10.5703125" customWidth="1"/>
    <col min="8" max="8" width="10.42578125" customWidth="1"/>
    <col min="10" max="10" width="10.42578125" customWidth="1"/>
    <col min="257" max="257" width="5.28515625" customWidth="1"/>
    <col min="258" max="258" width="24" customWidth="1"/>
    <col min="260" max="260" width="11" customWidth="1"/>
    <col min="262" max="262" width="10.5703125" customWidth="1"/>
    <col min="264" max="264" width="10.42578125" customWidth="1"/>
    <col min="266" max="266" width="10.42578125" customWidth="1"/>
    <col min="513" max="513" width="5.28515625" customWidth="1"/>
    <col min="514" max="514" width="24" customWidth="1"/>
    <col min="516" max="516" width="11" customWidth="1"/>
    <col min="518" max="518" width="10.5703125" customWidth="1"/>
    <col min="520" max="520" width="10.42578125" customWidth="1"/>
    <col min="522" max="522" width="10.42578125" customWidth="1"/>
    <col min="769" max="769" width="5.28515625" customWidth="1"/>
    <col min="770" max="770" width="24" customWidth="1"/>
    <col min="772" max="772" width="11" customWidth="1"/>
    <col min="774" max="774" width="10.5703125" customWidth="1"/>
    <col min="776" max="776" width="10.42578125" customWidth="1"/>
    <col min="778" max="778" width="10.42578125" customWidth="1"/>
    <col min="1025" max="1025" width="5.28515625" customWidth="1"/>
    <col min="1026" max="1026" width="24" customWidth="1"/>
    <col min="1028" max="1028" width="11" customWidth="1"/>
    <col min="1030" max="1030" width="10.5703125" customWidth="1"/>
    <col min="1032" max="1032" width="10.42578125" customWidth="1"/>
    <col min="1034" max="1034" width="10.42578125" customWidth="1"/>
    <col min="1281" max="1281" width="5.28515625" customWidth="1"/>
    <col min="1282" max="1282" width="24" customWidth="1"/>
    <col min="1284" max="1284" width="11" customWidth="1"/>
    <col min="1286" max="1286" width="10.5703125" customWidth="1"/>
    <col min="1288" max="1288" width="10.42578125" customWidth="1"/>
    <col min="1290" max="1290" width="10.42578125" customWidth="1"/>
    <col min="1537" max="1537" width="5.28515625" customWidth="1"/>
    <col min="1538" max="1538" width="24" customWidth="1"/>
    <col min="1540" max="1540" width="11" customWidth="1"/>
    <col min="1542" max="1542" width="10.5703125" customWidth="1"/>
    <col min="1544" max="1544" width="10.42578125" customWidth="1"/>
    <col min="1546" max="1546" width="10.42578125" customWidth="1"/>
    <col min="1793" max="1793" width="5.28515625" customWidth="1"/>
    <col min="1794" max="1794" width="24" customWidth="1"/>
    <col min="1796" max="1796" width="11" customWidth="1"/>
    <col min="1798" max="1798" width="10.5703125" customWidth="1"/>
    <col min="1800" max="1800" width="10.42578125" customWidth="1"/>
    <col min="1802" max="1802" width="10.42578125" customWidth="1"/>
    <col min="2049" max="2049" width="5.28515625" customWidth="1"/>
    <col min="2050" max="2050" width="24" customWidth="1"/>
    <col min="2052" max="2052" width="11" customWidth="1"/>
    <col min="2054" max="2054" width="10.5703125" customWidth="1"/>
    <col min="2056" max="2056" width="10.42578125" customWidth="1"/>
    <col min="2058" max="2058" width="10.42578125" customWidth="1"/>
    <col min="2305" max="2305" width="5.28515625" customWidth="1"/>
    <col min="2306" max="2306" width="24" customWidth="1"/>
    <col min="2308" max="2308" width="11" customWidth="1"/>
    <col min="2310" max="2310" width="10.5703125" customWidth="1"/>
    <col min="2312" max="2312" width="10.42578125" customWidth="1"/>
    <col min="2314" max="2314" width="10.42578125" customWidth="1"/>
    <col min="2561" max="2561" width="5.28515625" customWidth="1"/>
    <col min="2562" max="2562" width="24" customWidth="1"/>
    <col min="2564" max="2564" width="11" customWidth="1"/>
    <col min="2566" max="2566" width="10.5703125" customWidth="1"/>
    <col min="2568" max="2568" width="10.42578125" customWidth="1"/>
    <col min="2570" max="2570" width="10.42578125" customWidth="1"/>
    <col min="2817" max="2817" width="5.28515625" customWidth="1"/>
    <col min="2818" max="2818" width="24" customWidth="1"/>
    <col min="2820" max="2820" width="11" customWidth="1"/>
    <col min="2822" max="2822" width="10.5703125" customWidth="1"/>
    <col min="2824" max="2824" width="10.42578125" customWidth="1"/>
    <col min="2826" max="2826" width="10.42578125" customWidth="1"/>
    <col min="3073" max="3073" width="5.28515625" customWidth="1"/>
    <col min="3074" max="3074" width="24" customWidth="1"/>
    <col min="3076" max="3076" width="11" customWidth="1"/>
    <col min="3078" max="3078" width="10.5703125" customWidth="1"/>
    <col min="3080" max="3080" width="10.42578125" customWidth="1"/>
    <col min="3082" max="3082" width="10.42578125" customWidth="1"/>
    <col min="3329" max="3329" width="5.28515625" customWidth="1"/>
    <col min="3330" max="3330" width="24" customWidth="1"/>
    <col min="3332" max="3332" width="11" customWidth="1"/>
    <col min="3334" max="3334" width="10.5703125" customWidth="1"/>
    <col min="3336" max="3336" width="10.42578125" customWidth="1"/>
    <col min="3338" max="3338" width="10.42578125" customWidth="1"/>
    <col min="3585" max="3585" width="5.28515625" customWidth="1"/>
    <col min="3586" max="3586" width="24" customWidth="1"/>
    <col min="3588" max="3588" width="11" customWidth="1"/>
    <col min="3590" max="3590" width="10.5703125" customWidth="1"/>
    <col min="3592" max="3592" width="10.42578125" customWidth="1"/>
    <col min="3594" max="3594" width="10.42578125" customWidth="1"/>
    <col min="3841" max="3841" width="5.28515625" customWidth="1"/>
    <col min="3842" max="3842" width="24" customWidth="1"/>
    <col min="3844" max="3844" width="11" customWidth="1"/>
    <col min="3846" max="3846" width="10.5703125" customWidth="1"/>
    <col min="3848" max="3848" width="10.42578125" customWidth="1"/>
    <col min="3850" max="3850" width="10.42578125" customWidth="1"/>
    <col min="4097" max="4097" width="5.28515625" customWidth="1"/>
    <col min="4098" max="4098" width="24" customWidth="1"/>
    <col min="4100" max="4100" width="11" customWidth="1"/>
    <col min="4102" max="4102" width="10.5703125" customWidth="1"/>
    <col min="4104" max="4104" width="10.42578125" customWidth="1"/>
    <col min="4106" max="4106" width="10.42578125" customWidth="1"/>
    <col min="4353" max="4353" width="5.28515625" customWidth="1"/>
    <col min="4354" max="4354" width="24" customWidth="1"/>
    <col min="4356" max="4356" width="11" customWidth="1"/>
    <col min="4358" max="4358" width="10.5703125" customWidth="1"/>
    <col min="4360" max="4360" width="10.42578125" customWidth="1"/>
    <col min="4362" max="4362" width="10.42578125" customWidth="1"/>
    <col min="4609" max="4609" width="5.28515625" customWidth="1"/>
    <col min="4610" max="4610" width="24" customWidth="1"/>
    <col min="4612" max="4612" width="11" customWidth="1"/>
    <col min="4614" max="4614" width="10.5703125" customWidth="1"/>
    <col min="4616" max="4616" width="10.42578125" customWidth="1"/>
    <col min="4618" max="4618" width="10.42578125" customWidth="1"/>
    <col min="4865" max="4865" width="5.28515625" customWidth="1"/>
    <col min="4866" max="4866" width="24" customWidth="1"/>
    <col min="4868" max="4868" width="11" customWidth="1"/>
    <col min="4870" max="4870" width="10.5703125" customWidth="1"/>
    <col min="4872" max="4872" width="10.42578125" customWidth="1"/>
    <col min="4874" max="4874" width="10.42578125" customWidth="1"/>
    <col min="5121" max="5121" width="5.28515625" customWidth="1"/>
    <col min="5122" max="5122" width="24" customWidth="1"/>
    <col min="5124" max="5124" width="11" customWidth="1"/>
    <col min="5126" max="5126" width="10.5703125" customWidth="1"/>
    <col min="5128" max="5128" width="10.42578125" customWidth="1"/>
    <col min="5130" max="5130" width="10.42578125" customWidth="1"/>
    <col min="5377" max="5377" width="5.28515625" customWidth="1"/>
    <col min="5378" max="5378" width="24" customWidth="1"/>
    <col min="5380" max="5380" width="11" customWidth="1"/>
    <col min="5382" max="5382" width="10.5703125" customWidth="1"/>
    <col min="5384" max="5384" width="10.42578125" customWidth="1"/>
    <col min="5386" max="5386" width="10.42578125" customWidth="1"/>
    <col min="5633" max="5633" width="5.28515625" customWidth="1"/>
    <col min="5634" max="5634" width="24" customWidth="1"/>
    <col min="5636" max="5636" width="11" customWidth="1"/>
    <col min="5638" max="5638" width="10.5703125" customWidth="1"/>
    <col min="5640" max="5640" width="10.42578125" customWidth="1"/>
    <col min="5642" max="5642" width="10.42578125" customWidth="1"/>
    <col min="5889" max="5889" width="5.28515625" customWidth="1"/>
    <col min="5890" max="5890" width="24" customWidth="1"/>
    <col min="5892" max="5892" width="11" customWidth="1"/>
    <col min="5894" max="5894" width="10.5703125" customWidth="1"/>
    <col min="5896" max="5896" width="10.42578125" customWidth="1"/>
    <col min="5898" max="5898" width="10.42578125" customWidth="1"/>
    <col min="6145" max="6145" width="5.28515625" customWidth="1"/>
    <col min="6146" max="6146" width="24" customWidth="1"/>
    <col min="6148" max="6148" width="11" customWidth="1"/>
    <col min="6150" max="6150" width="10.5703125" customWidth="1"/>
    <col min="6152" max="6152" width="10.42578125" customWidth="1"/>
    <col min="6154" max="6154" width="10.42578125" customWidth="1"/>
    <col min="6401" max="6401" width="5.28515625" customWidth="1"/>
    <col min="6402" max="6402" width="24" customWidth="1"/>
    <col min="6404" max="6404" width="11" customWidth="1"/>
    <col min="6406" max="6406" width="10.5703125" customWidth="1"/>
    <col min="6408" max="6408" width="10.42578125" customWidth="1"/>
    <col min="6410" max="6410" width="10.42578125" customWidth="1"/>
    <col min="6657" max="6657" width="5.28515625" customWidth="1"/>
    <col min="6658" max="6658" width="24" customWidth="1"/>
    <col min="6660" max="6660" width="11" customWidth="1"/>
    <col min="6662" max="6662" width="10.5703125" customWidth="1"/>
    <col min="6664" max="6664" width="10.42578125" customWidth="1"/>
    <col min="6666" max="6666" width="10.42578125" customWidth="1"/>
    <col min="6913" max="6913" width="5.28515625" customWidth="1"/>
    <col min="6914" max="6914" width="24" customWidth="1"/>
    <col min="6916" max="6916" width="11" customWidth="1"/>
    <col min="6918" max="6918" width="10.5703125" customWidth="1"/>
    <col min="6920" max="6920" width="10.42578125" customWidth="1"/>
    <col min="6922" max="6922" width="10.42578125" customWidth="1"/>
    <col min="7169" max="7169" width="5.28515625" customWidth="1"/>
    <col min="7170" max="7170" width="24" customWidth="1"/>
    <col min="7172" max="7172" width="11" customWidth="1"/>
    <col min="7174" max="7174" width="10.5703125" customWidth="1"/>
    <col min="7176" max="7176" width="10.42578125" customWidth="1"/>
    <col min="7178" max="7178" width="10.42578125" customWidth="1"/>
    <col min="7425" max="7425" width="5.28515625" customWidth="1"/>
    <col min="7426" max="7426" width="24" customWidth="1"/>
    <col min="7428" max="7428" width="11" customWidth="1"/>
    <col min="7430" max="7430" width="10.5703125" customWidth="1"/>
    <col min="7432" max="7432" width="10.42578125" customWidth="1"/>
    <col min="7434" max="7434" width="10.42578125" customWidth="1"/>
    <col min="7681" max="7681" width="5.28515625" customWidth="1"/>
    <col min="7682" max="7682" width="24" customWidth="1"/>
    <col min="7684" max="7684" width="11" customWidth="1"/>
    <col min="7686" max="7686" width="10.5703125" customWidth="1"/>
    <col min="7688" max="7688" width="10.42578125" customWidth="1"/>
    <col min="7690" max="7690" width="10.42578125" customWidth="1"/>
    <col min="7937" max="7937" width="5.28515625" customWidth="1"/>
    <col min="7938" max="7938" width="24" customWidth="1"/>
    <col min="7940" max="7940" width="11" customWidth="1"/>
    <col min="7942" max="7942" width="10.5703125" customWidth="1"/>
    <col min="7944" max="7944" width="10.42578125" customWidth="1"/>
    <col min="7946" max="7946" width="10.42578125" customWidth="1"/>
    <col min="8193" max="8193" width="5.28515625" customWidth="1"/>
    <col min="8194" max="8194" width="24" customWidth="1"/>
    <col min="8196" max="8196" width="11" customWidth="1"/>
    <col min="8198" max="8198" width="10.5703125" customWidth="1"/>
    <col min="8200" max="8200" width="10.42578125" customWidth="1"/>
    <col min="8202" max="8202" width="10.42578125" customWidth="1"/>
    <col min="8449" max="8449" width="5.28515625" customWidth="1"/>
    <col min="8450" max="8450" width="24" customWidth="1"/>
    <col min="8452" max="8452" width="11" customWidth="1"/>
    <col min="8454" max="8454" width="10.5703125" customWidth="1"/>
    <col min="8456" max="8456" width="10.42578125" customWidth="1"/>
    <col min="8458" max="8458" width="10.42578125" customWidth="1"/>
    <col min="8705" max="8705" width="5.28515625" customWidth="1"/>
    <col min="8706" max="8706" width="24" customWidth="1"/>
    <col min="8708" max="8708" width="11" customWidth="1"/>
    <col min="8710" max="8710" width="10.5703125" customWidth="1"/>
    <col min="8712" max="8712" width="10.42578125" customWidth="1"/>
    <col min="8714" max="8714" width="10.42578125" customWidth="1"/>
    <col min="8961" max="8961" width="5.28515625" customWidth="1"/>
    <col min="8962" max="8962" width="24" customWidth="1"/>
    <col min="8964" max="8964" width="11" customWidth="1"/>
    <col min="8966" max="8966" width="10.5703125" customWidth="1"/>
    <col min="8968" max="8968" width="10.42578125" customWidth="1"/>
    <col min="8970" max="8970" width="10.42578125" customWidth="1"/>
    <col min="9217" max="9217" width="5.28515625" customWidth="1"/>
    <col min="9218" max="9218" width="24" customWidth="1"/>
    <col min="9220" max="9220" width="11" customWidth="1"/>
    <col min="9222" max="9222" width="10.5703125" customWidth="1"/>
    <col min="9224" max="9224" width="10.42578125" customWidth="1"/>
    <col min="9226" max="9226" width="10.42578125" customWidth="1"/>
    <col min="9473" max="9473" width="5.28515625" customWidth="1"/>
    <col min="9474" max="9474" width="24" customWidth="1"/>
    <col min="9476" max="9476" width="11" customWidth="1"/>
    <col min="9478" max="9478" width="10.5703125" customWidth="1"/>
    <col min="9480" max="9480" width="10.42578125" customWidth="1"/>
    <col min="9482" max="9482" width="10.42578125" customWidth="1"/>
    <col min="9729" max="9729" width="5.28515625" customWidth="1"/>
    <col min="9730" max="9730" width="24" customWidth="1"/>
    <col min="9732" max="9732" width="11" customWidth="1"/>
    <col min="9734" max="9734" width="10.5703125" customWidth="1"/>
    <col min="9736" max="9736" width="10.42578125" customWidth="1"/>
    <col min="9738" max="9738" width="10.42578125" customWidth="1"/>
    <col min="9985" max="9985" width="5.28515625" customWidth="1"/>
    <col min="9986" max="9986" width="24" customWidth="1"/>
    <col min="9988" max="9988" width="11" customWidth="1"/>
    <col min="9990" max="9990" width="10.5703125" customWidth="1"/>
    <col min="9992" max="9992" width="10.42578125" customWidth="1"/>
    <col min="9994" max="9994" width="10.42578125" customWidth="1"/>
    <col min="10241" max="10241" width="5.28515625" customWidth="1"/>
    <col min="10242" max="10242" width="24" customWidth="1"/>
    <col min="10244" max="10244" width="11" customWidth="1"/>
    <col min="10246" max="10246" width="10.5703125" customWidth="1"/>
    <col min="10248" max="10248" width="10.42578125" customWidth="1"/>
    <col min="10250" max="10250" width="10.42578125" customWidth="1"/>
    <col min="10497" max="10497" width="5.28515625" customWidth="1"/>
    <col min="10498" max="10498" width="24" customWidth="1"/>
    <col min="10500" max="10500" width="11" customWidth="1"/>
    <col min="10502" max="10502" width="10.5703125" customWidth="1"/>
    <col min="10504" max="10504" width="10.42578125" customWidth="1"/>
    <col min="10506" max="10506" width="10.42578125" customWidth="1"/>
    <col min="10753" max="10753" width="5.28515625" customWidth="1"/>
    <col min="10754" max="10754" width="24" customWidth="1"/>
    <col min="10756" max="10756" width="11" customWidth="1"/>
    <col min="10758" max="10758" width="10.5703125" customWidth="1"/>
    <col min="10760" max="10760" width="10.42578125" customWidth="1"/>
    <col min="10762" max="10762" width="10.42578125" customWidth="1"/>
    <col min="11009" max="11009" width="5.28515625" customWidth="1"/>
    <col min="11010" max="11010" width="24" customWidth="1"/>
    <col min="11012" max="11012" width="11" customWidth="1"/>
    <col min="11014" max="11014" width="10.5703125" customWidth="1"/>
    <col min="11016" max="11016" width="10.42578125" customWidth="1"/>
    <col min="11018" max="11018" width="10.42578125" customWidth="1"/>
    <col min="11265" max="11265" width="5.28515625" customWidth="1"/>
    <col min="11266" max="11266" width="24" customWidth="1"/>
    <col min="11268" max="11268" width="11" customWidth="1"/>
    <col min="11270" max="11270" width="10.5703125" customWidth="1"/>
    <col min="11272" max="11272" width="10.42578125" customWidth="1"/>
    <col min="11274" max="11274" width="10.42578125" customWidth="1"/>
    <col min="11521" max="11521" width="5.28515625" customWidth="1"/>
    <col min="11522" max="11522" width="24" customWidth="1"/>
    <col min="11524" max="11524" width="11" customWidth="1"/>
    <col min="11526" max="11526" width="10.5703125" customWidth="1"/>
    <col min="11528" max="11528" width="10.42578125" customWidth="1"/>
    <col min="11530" max="11530" width="10.42578125" customWidth="1"/>
    <col min="11777" max="11777" width="5.28515625" customWidth="1"/>
    <col min="11778" max="11778" width="24" customWidth="1"/>
    <col min="11780" max="11780" width="11" customWidth="1"/>
    <col min="11782" max="11782" width="10.5703125" customWidth="1"/>
    <col min="11784" max="11784" width="10.42578125" customWidth="1"/>
    <col min="11786" max="11786" width="10.42578125" customWidth="1"/>
    <col min="12033" max="12033" width="5.28515625" customWidth="1"/>
    <col min="12034" max="12034" width="24" customWidth="1"/>
    <col min="12036" max="12036" width="11" customWidth="1"/>
    <col min="12038" max="12038" width="10.5703125" customWidth="1"/>
    <col min="12040" max="12040" width="10.42578125" customWidth="1"/>
    <col min="12042" max="12042" width="10.42578125" customWidth="1"/>
    <col min="12289" max="12289" width="5.28515625" customWidth="1"/>
    <col min="12290" max="12290" width="24" customWidth="1"/>
    <col min="12292" max="12292" width="11" customWidth="1"/>
    <col min="12294" max="12294" width="10.5703125" customWidth="1"/>
    <col min="12296" max="12296" width="10.42578125" customWidth="1"/>
    <col min="12298" max="12298" width="10.42578125" customWidth="1"/>
    <col min="12545" max="12545" width="5.28515625" customWidth="1"/>
    <col min="12546" max="12546" width="24" customWidth="1"/>
    <col min="12548" max="12548" width="11" customWidth="1"/>
    <col min="12550" max="12550" width="10.5703125" customWidth="1"/>
    <col min="12552" max="12552" width="10.42578125" customWidth="1"/>
    <col min="12554" max="12554" width="10.42578125" customWidth="1"/>
    <col min="12801" max="12801" width="5.28515625" customWidth="1"/>
    <col min="12802" max="12802" width="24" customWidth="1"/>
    <col min="12804" max="12804" width="11" customWidth="1"/>
    <col min="12806" max="12806" width="10.5703125" customWidth="1"/>
    <col min="12808" max="12808" width="10.42578125" customWidth="1"/>
    <col min="12810" max="12810" width="10.42578125" customWidth="1"/>
    <col min="13057" max="13057" width="5.28515625" customWidth="1"/>
    <col min="13058" max="13058" width="24" customWidth="1"/>
    <col min="13060" max="13060" width="11" customWidth="1"/>
    <col min="13062" max="13062" width="10.5703125" customWidth="1"/>
    <col min="13064" max="13064" width="10.42578125" customWidth="1"/>
    <col min="13066" max="13066" width="10.42578125" customWidth="1"/>
    <col min="13313" max="13313" width="5.28515625" customWidth="1"/>
    <col min="13314" max="13314" width="24" customWidth="1"/>
    <col min="13316" max="13316" width="11" customWidth="1"/>
    <col min="13318" max="13318" width="10.5703125" customWidth="1"/>
    <col min="13320" max="13320" width="10.42578125" customWidth="1"/>
    <col min="13322" max="13322" width="10.42578125" customWidth="1"/>
    <col min="13569" max="13569" width="5.28515625" customWidth="1"/>
    <col min="13570" max="13570" width="24" customWidth="1"/>
    <col min="13572" max="13572" width="11" customWidth="1"/>
    <col min="13574" max="13574" width="10.5703125" customWidth="1"/>
    <col min="13576" max="13576" width="10.42578125" customWidth="1"/>
    <col min="13578" max="13578" width="10.42578125" customWidth="1"/>
    <col min="13825" max="13825" width="5.28515625" customWidth="1"/>
    <col min="13826" max="13826" width="24" customWidth="1"/>
    <col min="13828" max="13828" width="11" customWidth="1"/>
    <col min="13830" max="13830" width="10.5703125" customWidth="1"/>
    <col min="13832" max="13832" width="10.42578125" customWidth="1"/>
    <col min="13834" max="13834" width="10.42578125" customWidth="1"/>
    <col min="14081" max="14081" width="5.28515625" customWidth="1"/>
    <col min="14082" max="14082" width="24" customWidth="1"/>
    <col min="14084" max="14084" width="11" customWidth="1"/>
    <col min="14086" max="14086" width="10.5703125" customWidth="1"/>
    <col min="14088" max="14088" width="10.42578125" customWidth="1"/>
    <col min="14090" max="14090" width="10.42578125" customWidth="1"/>
    <col min="14337" max="14337" width="5.28515625" customWidth="1"/>
    <col min="14338" max="14338" width="24" customWidth="1"/>
    <col min="14340" max="14340" width="11" customWidth="1"/>
    <col min="14342" max="14342" width="10.5703125" customWidth="1"/>
    <col min="14344" max="14344" width="10.42578125" customWidth="1"/>
    <col min="14346" max="14346" width="10.42578125" customWidth="1"/>
    <col min="14593" max="14593" width="5.28515625" customWidth="1"/>
    <col min="14594" max="14594" width="24" customWidth="1"/>
    <col min="14596" max="14596" width="11" customWidth="1"/>
    <col min="14598" max="14598" width="10.5703125" customWidth="1"/>
    <col min="14600" max="14600" width="10.42578125" customWidth="1"/>
    <col min="14602" max="14602" width="10.42578125" customWidth="1"/>
    <col min="14849" max="14849" width="5.28515625" customWidth="1"/>
    <col min="14850" max="14850" width="24" customWidth="1"/>
    <col min="14852" max="14852" width="11" customWidth="1"/>
    <col min="14854" max="14854" width="10.5703125" customWidth="1"/>
    <col min="14856" max="14856" width="10.42578125" customWidth="1"/>
    <col min="14858" max="14858" width="10.42578125" customWidth="1"/>
    <col min="15105" max="15105" width="5.28515625" customWidth="1"/>
    <col min="15106" max="15106" width="24" customWidth="1"/>
    <col min="15108" max="15108" width="11" customWidth="1"/>
    <col min="15110" max="15110" width="10.5703125" customWidth="1"/>
    <col min="15112" max="15112" width="10.42578125" customWidth="1"/>
    <col min="15114" max="15114" width="10.42578125" customWidth="1"/>
    <col min="15361" max="15361" width="5.28515625" customWidth="1"/>
    <col min="15362" max="15362" width="24" customWidth="1"/>
    <col min="15364" max="15364" width="11" customWidth="1"/>
    <col min="15366" max="15366" width="10.5703125" customWidth="1"/>
    <col min="15368" max="15368" width="10.42578125" customWidth="1"/>
    <col min="15370" max="15370" width="10.42578125" customWidth="1"/>
    <col min="15617" max="15617" width="5.28515625" customWidth="1"/>
    <col min="15618" max="15618" width="24" customWidth="1"/>
    <col min="15620" max="15620" width="11" customWidth="1"/>
    <col min="15622" max="15622" width="10.5703125" customWidth="1"/>
    <col min="15624" max="15624" width="10.42578125" customWidth="1"/>
    <col min="15626" max="15626" width="10.42578125" customWidth="1"/>
    <col min="15873" max="15873" width="5.28515625" customWidth="1"/>
    <col min="15874" max="15874" width="24" customWidth="1"/>
    <col min="15876" max="15876" width="11" customWidth="1"/>
    <col min="15878" max="15878" width="10.5703125" customWidth="1"/>
    <col min="15880" max="15880" width="10.42578125" customWidth="1"/>
    <col min="15882" max="15882" width="10.42578125" customWidth="1"/>
    <col min="16129" max="16129" width="5.28515625" customWidth="1"/>
    <col min="16130" max="16130" width="24" customWidth="1"/>
    <col min="16132" max="16132" width="11" customWidth="1"/>
    <col min="16134" max="16134" width="10.5703125" customWidth="1"/>
    <col min="16136" max="16136" width="10.42578125" customWidth="1"/>
    <col min="16138" max="16138" width="10.42578125" customWidth="1"/>
  </cols>
  <sheetData>
    <row r="1" spans="1:17" ht="38.25" customHeight="1" x14ac:dyDescent="0.25">
      <c r="A1" s="210"/>
      <c r="B1" s="210"/>
      <c r="C1" s="210"/>
      <c r="D1" s="210"/>
      <c r="E1" s="210"/>
      <c r="F1" s="210"/>
      <c r="G1" s="210"/>
      <c r="H1" s="210"/>
      <c r="I1" s="210"/>
      <c r="J1" s="75"/>
      <c r="K1" s="75"/>
      <c r="L1" s="2"/>
      <c r="M1" s="2"/>
      <c r="N1" s="2"/>
      <c r="O1" s="2"/>
      <c r="P1" s="2"/>
      <c r="Q1" s="2"/>
    </row>
    <row r="3" spans="1:17" x14ac:dyDescent="0.25">
      <c r="B3" s="2" t="s">
        <v>76</v>
      </c>
      <c r="C3" s="2"/>
      <c r="D3" s="2"/>
      <c r="E3" s="2"/>
      <c r="F3" s="2"/>
      <c r="G3" s="2"/>
      <c r="H3" s="2"/>
      <c r="J3" s="2"/>
    </row>
    <row r="4" spans="1:17" ht="15.75" thickBot="1" x14ac:dyDescent="0.3">
      <c r="A4" s="211" t="s">
        <v>1</v>
      </c>
      <c r="B4" s="211"/>
    </row>
    <row r="5" spans="1:17" ht="12.75" customHeight="1" x14ac:dyDescent="0.25">
      <c r="A5" s="212" t="s">
        <v>2</v>
      </c>
      <c r="B5" s="212" t="s">
        <v>3</v>
      </c>
      <c r="C5" s="212" t="s">
        <v>4</v>
      </c>
      <c r="D5" s="215" t="s">
        <v>5</v>
      </c>
      <c r="E5" s="216"/>
      <c r="F5" s="216"/>
      <c r="G5" s="216"/>
      <c r="H5" s="216"/>
      <c r="I5" s="216"/>
      <c r="J5" s="216"/>
      <c r="K5" s="217"/>
      <c r="L5" s="218" t="s">
        <v>6</v>
      </c>
    </row>
    <row r="6" spans="1:17" ht="22.5" customHeight="1" x14ac:dyDescent="0.25">
      <c r="A6" s="213"/>
      <c r="B6" s="213"/>
      <c r="C6" s="213"/>
      <c r="D6" s="221" t="s">
        <v>7</v>
      </c>
      <c r="E6" s="222"/>
      <c r="F6" s="222" t="s">
        <v>8</v>
      </c>
      <c r="G6" s="222"/>
      <c r="H6" s="222" t="s">
        <v>9</v>
      </c>
      <c r="I6" s="222"/>
      <c r="J6" s="222" t="s">
        <v>10</v>
      </c>
      <c r="K6" s="222"/>
      <c r="L6" s="219"/>
    </row>
    <row r="7" spans="1:17" ht="13.5" customHeight="1" thickBot="1" x14ac:dyDescent="0.3">
      <c r="A7" s="213"/>
      <c r="B7" s="213"/>
      <c r="C7" s="213"/>
      <c r="D7" s="223">
        <v>1</v>
      </c>
      <c r="E7" s="224"/>
      <c r="F7" s="224">
        <v>2</v>
      </c>
      <c r="G7" s="224"/>
      <c r="H7" s="224">
        <v>3</v>
      </c>
      <c r="I7" s="224"/>
      <c r="J7" s="224">
        <v>4</v>
      </c>
      <c r="K7" s="224"/>
      <c r="L7" s="220"/>
      <c r="O7" s="3"/>
      <c r="P7" s="3"/>
      <c r="Q7" s="3"/>
    </row>
    <row r="8" spans="1:17" ht="15.75" thickBot="1" x14ac:dyDescent="0.3">
      <c r="A8" s="214"/>
      <c r="B8" s="214"/>
      <c r="C8" s="214"/>
      <c r="D8" s="4" t="s">
        <v>11</v>
      </c>
      <c r="E8" s="5" t="s">
        <v>12</v>
      </c>
      <c r="F8" s="5" t="s">
        <v>11</v>
      </c>
      <c r="G8" s="5" t="s">
        <v>12</v>
      </c>
      <c r="H8" s="5" t="s">
        <v>11</v>
      </c>
      <c r="I8" s="5" t="s">
        <v>12</v>
      </c>
      <c r="J8" s="5" t="s">
        <v>11</v>
      </c>
      <c r="K8" s="5" t="s">
        <v>12</v>
      </c>
      <c r="L8" s="6"/>
      <c r="O8" s="3"/>
      <c r="P8" s="3"/>
      <c r="Q8" s="3"/>
    </row>
    <row r="9" spans="1:17" ht="15.75" x14ac:dyDescent="0.25">
      <c r="A9" s="7">
        <v>1</v>
      </c>
      <c r="B9" s="8" t="s">
        <v>13</v>
      </c>
      <c r="C9" s="9">
        <v>28</v>
      </c>
      <c r="D9" s="10">
        <v>0</v>
      </c>
      <c r="E9" s="11">
        <v>0</v>
      </c>
      <c r="F9" s="12">
        <v>0</v>
      </c>
      <c r="G9" s="13">
        <v>0</v>
      </c>
      <c r="H9" s="14">
        <v>0</v>
      </c>
      <c r="I9" s="13">
        <v>0</v>
      </c>
      <c r="J9" s="14">
        <v>0</v>
      </c>
      <c r="K9" s="13">
        <v>0</v>
      </c>
      <c r="L9" s="15">
        <f>SUM(D9:K9)</f>
        <v>0</v>
      </c>
      <c r="O9" s="3"/>
      <c r="P9" s="3"/>
      <c r="Q9" s="3"/>
    </row>
    <row r="10" spans="1:17" ht="15.75" x14ac:dyDescent="0.25">
      <c r="A10" s="7">
        <v>2</v>
      </c>
      <c r="B10" s="8" t="s">
        <v>14</v>
      </c>
      <c r="C10" s="9">
        <v>28</v>
      </c>
      <c r="D10" s="10">
        <v>0</v>
      </c>
      <c r="E10" s="11">
        <v>0</v>
      </c>
      <c r="F10" s="12">
        <v>0</v>
      </c>
      <c r="G10" s="13">
        <v>0</v>
      </c>
      <c r="H10" s="14">
        <v>0</v>
      </c>
      <c r="I10" s="13">
        <v>0</v>
      </c>
      <c r="J10" s="14">
        <v>0</v>
      </c>
      <c r="K10" s="13">
        <v>0</v>
      </c>
      <c r="L10" s="15">
        <f t="shared" ref="L10:L37" si="0">SUM(D10:K10)</f>
        <v>0</v>
      </c>
      <c r="O10" s="3"/>
      <c r="P10" s="3"/>
      <c r="Q10" s="3"/>
    </row>
    <row r="11" spans="1:17" ht="15.75" x14ac:dyDescent="0.25">
      <c r="A11" s="7">
        <v>3</v>
      </c>
      <c r="B11" s="8" t="s">
        <v>15</v>
      </c>
      <c r="C11" s="9">
        <v>28</v>
      </c>
      <c r="D11" s="10">
        <v>0</v>
      </c>
      <c r="E11" s="11">
        <v>0</v>
      </c>
      <c r="F11" s="12">
        <v>0</v>
      </c>
      <c r="G11" s="13">
        <v>0</v>
      </c>
      <c r="H11" s="14">
        <v>0</v>
      </c>
      <c r="I11" s="13">
        <v>0</v>
      </c>
      <c r="J11" s="14">
        <v>0</v>
      </c>
      <c r="K11" s="13">
        <v>0</v>
      </c>
      <c r="L11" s="15">
        <f t="shared" si="0"/>
        <v>0</v>
      </c>
      <c r="O11" s="3"/>
      <c r="P11" s="3"/>
      <c r="Q11" s="3"/>
    </row>
    <row r="12" spans="1:17" ht="15.75" x14ac:dyDescent="0.25">
      <c r="A12" s="7">
        <v>4</v>
      </c>
      <c r="B12" s="17" t="s">
        <v>16</v>
      </c>
      <c r="C12" s="9">
        <v>28</v>
      </c>
      <c r="D12" s="10">
        <v>0</v>
      </c>
      <c r="E12" s="11">
        <v>0</v>
      </c>
      <c r="F12" s="12">
        <v>0</v>
      </c>
      <c r="G12" s="13">
        <v>0</v>
      </c>
      <c r="H12" s="14">
        <v>0</v>
      </c>
      <c r="I12" s="13">
        <v>0</v>
      </c>
      <c r="J12" s="14">
        <v>0</v>
      </c>
      <c r="K12" s="13">
        <v>0</v>
      </c>
      <c r="L12" s="15">
        <f t="shared" si="0"/>
        <v>0</v>
      </c>
      <c r="M12" s="3"/>
      <c r="N12" s="3"/>
      <c r="O12" s="3"/>
      <c r="P12" s="3"/>
      <c r="Q12" s="3"/>
    </row>
    <row r="13" spans="1:17" ht="15.75" x14ac:dyDescent="0.25">
      <c r="A13" s="7">
        <v>5</v>
      </c>
      <c r="B13" s="8" t="s">
        <v>17</v>
      </c>
      <c r="C13" s="9">
        <v>28</v>
      </c>
      <c r="D13" s="10">
        <v>0</v>
      </c>
      <c r="E13" s="11">
        <v>0</v>
      </c>
      <c r="F13" s="12">
        <v>0</v>
      </c>
      <c r="G13" s="13">
        <v>0</v>
      </c>
      <c r="H13" s="14">
        <v>0</v>
      </c>
      <c r="I13" s="13">
        <v>0</v>
      </c>
      <c r="J13" s="14">
        <v>0</v>
      </c>
      <c r="K13" s="13">
        <v>0</v>
      </c>
      <c r="L13" s="15">
        <f t="shared" si="0"/>
        <v>0</v>
      </c>
      <c r="O13" s="3"/>
      <c r="P13" s="3"/>
      <c r="Q13" s="3"/>
    </row>
    <row r="14" spans="1:17" ht="15.75" x14ac:dyDescent="0.25">
      <c r="A14" s="7">
        <v>6</v>
      </c>
      <c r="B14" s="8" t="s">
        <v>18</v>
      </c>
      <c r="C14" s="9">
        <v>28</v>
      </c>
      <c r="D14" s="10">
        <v>0</v>
      </c>
      <c r="E14" s="11">
        <v>0</v>
      </c>
      <c r="F14" s="12">
        <v>0</v>
      </c>
      <c r="G14" s="13">
        <v>0</v>
      </c>
      <c r="H14" s="14">
        <v>0</v>
      </c>
      <c r="I14" s="13">
        <v>0</v>
      </c>
      <c r="J14" s="14">
        <v>0</v>
      </c>
      <c r="K14" s="13">
        <v>0</v>
      </c>
      <c r="L14" s="15">
        <f t="shared" si="0"/>
        <v>0</v>
      </c>
    </row>
    <row r="15" spans="1:17" ht="15.75" x14ac:dyDescent="0.25">
      <c r="A15" s="7">
        <v>7</v>
      </c>
      <c r="B15" s="8" t="s">
        <v>19</v>
      </c>
      <c r="C15" s="9">
        <v>28</v>
      </c>
      <c r="D15" s="10">
        <v>0</v>
      </c>
      <c r="E15" s="11">
        <v>0</v>
      </c>
      <c r="F15" s="12">
        <v>0</v>
      </c>
      <c r="G15" s="13">
        <v>0</v>
      </c>
      <c r="H15" s="14">
        <v>0</v>
      </c>
      <c r="I15" s="13">
        <v>0</v>
      </c>
      <c r="J15" s="14">
        <v>0</v>
      </c>
      <c r="K15" s="13">
        <v>0</v>
      </c>
      <c r="L15" s="15">
        <f t="shared" si="0"/>
        <v>0</v>
      </c>
    </row>
    <row r="16" spans="1:17" ht="15.75" x14ac:dyDescent="0.25">
      <c r="A16" s="7">
        <v>8</v>
      </c>
      <c r="B16" s="8" t="s">
        <v>20</v>
      </c>
      <c r="C16" s="9">
        <v>28</v>
      </c>
      <c r="D16" s="10">
        <v>0</v>
      </c>
      <c r="E16" s="11">
        <v>0</v>
      </c>
      <c r="F16" s="12">
        <v>0</v>
      </c>
      <c r="G16" s="13">
        <v>0</v>
      </c>
      <c r="H16" s="14">
        <v>0</v>
      </c>
      <c r="I16" s="13">
        <v>0</v>
      </c>
      <c r="J16" s="14">
        <v>0</v>
      </c>
      <c r="K16" s="13">
        <v>0</v>
      </c>
      <c r="L16" s="15">
        <f t="shared" si="0"/>
        <v>0</v>
      </c>
    </row>
    <row r="17" spans="1:12" ht="15.75" x14ac:dyDescent="0.25">
      <c r="A17" s="7">
        <v>9</v>
      </c>
      <c r="B17" s="8" t="s">
        <v>21</v>
      </c>
      <c r="C17" s="9">
        <v>28</v>
      </c>
      <c r="D17" s="10">
        <v>0</v>
      </c>
      <c r="E17" s="11">
        <v>0</v>
      </c>
      <c r="F17" s="12">
        <v>0</v>
      </c>
      <c r="G17" s="13">
        <v>0</v>
      </c>
      <c r="H17" s="14">
        <v>0</v>
      </c>
      <c r="I17" s="13">
        <v>0</v>
      </c>
      <c r="J17" s="14">
        <v>0</v>
      </c>
      <c r="K17" s="13">
        <v>0</v>
      </c>
      <c r="L17" s="15">
        <f t="shared" si="0"/>
        <v>0</v>
      </c>
    </row>
    <row r="18" spans="1:12" ht="15.75" x14ac:dyDescent="0.25">
      <c r="A18" s="7">
        <v>10</v>
      </c>
      <c r="B18" s="8" t="s">
        <v>22</v>
      </c>
      <c r="C18" s="9">
        <v>28</v>
      </c>
      <c r="D18" s="10">
        <v>0</v>
      </c>
      <c r="E18" s="11">
        <v>0</v>
      </c>
      <c r="F18" s="12">
        <v>0</v>
      </c>
      <c r="G18" s="13">
        <v>0</v>
      </c>
      <c r="H18" s="14">
        <v>0</v>
      </c>
      <c r="I18" s="13">
        <v>0</v>
      </c>
      <c r="J18" s="14">
        <v>0</v>
      </c>
      <c r="K18" s="13">
        <v>0</v>
      </c>
      <c r="L18" s="15">
        <f t="shared" si="0"/>
        <v>0</v>
      </c>
    </row>
    <row r="19" spans="1:12" ht="15.75" x14ac:dyDescent="0.25">
      <c r="A19" s="7">
        <v>11</v>
      </c>
      <c r="B19" s="8" t="s">
        <v>23</v>
      </c>
      <c r="C19" s="9">
        <v>28</v>
      </c>
      <c r="D19" s="10">
        <v>0</v>
      </c>
      <c r="E19" s="11">
        <v>0</v>
      </c>
      <c r="F19" s="12">
        <v>0</v>
      </c>
      <c r="G19" s="13">
        <v>0</v>
      </c>
      <c r="H19" s="14">
        <v>0</v>
      </c>
      <c r="I19" s="13">
        <v>0</v>
      </c>
      <c r="J19" s="14">
        <v>0</v>
      </c>
      <c r="K19" s="13">
        <v>0</v>
      </c>
      <c r="L19" s="15">
        <f t="shared" si="0"/>
        <v>0</v>
      </c>
    </row>
    <row r="20" spans="1:12" ht="15.75" x14ac:dyDescent="0.25">
      <c r="A20" s="7">
        <v>12</v>
      </c>
      <c r="B20" s="8" t="s">
        <v>24</v>
      </c>
      <c r="C20" s="9">
        <v>28</v>
      </c>
      <c r="D20" s="10">
        <v>0</v>
      </c>
      <c r="E20" s="11">
        <v>0</v>
      </c>
      <c r="F20" s="12">
        <v>0</v>
      </c>
      <c r="G20" s="13">
        <v>0</v>
      </c>
      <c r="H20" s="14">
        <v>0</v>
      </c>
      <c r="I20" s="13">
        <v>0</v>
      </c>
      <c r="J20" s="14">
        <v>0</v>
      </c>
      <c r="K20" s="13">
        <v>0</v>
      </c>
      <c r="L20" s="15">
        <f t="shared" si="0"/>
        <v>0</v>
      </c>
    </row>
    <row r="21" spans="1:12" ht="15.75" x14ac:dyDescent="0.25">
      <c r="A21" s="7">
        <v>13</v>
      </c>
      <c r="B21" s="8" t="s">
        <v>25</v>
      </c>
      <c r="C21" s="9">
        <v>28</v>
      </c>
      <c r="D21" s="10">
        <v>0</v>
      </c>
      <c r="E21" s="11">
        <v>0</v>
      </c>
      <c r="F21" s="12">
        <v>0</v>
      </c>
      <c r="G21" s="13">
        <v>0</v>
      </c>
      <c r="H21" s="14">
        <v>0</v>
      </c>
      <c r="I21" s="13">
        <v>0</v>
      </c>
      <c r="J21" s="14">
        <v>0</v>
      </c>
      <c r="K21" s="13">
        <v>0</v>
      </c>
      <c r="L21" s="15">
        <f t="shared" si="0"/>
        <v>0</v>
      </c>
    </row>
    <row r="22" spans="1:12" ht="15.75" x14ac:dyDescent="0.25">
      <c r="A22" s="7">
        <v>14</v>
      </c>
      <c r="B22" s="8" t="s">
        <v>26</v>
      </c>
      <c r="C22" s="9">
        <v>28</v>
      </c>
      <c r="D22" s="10">
        <v>0</v>
      </c>
      <c r="E22" s="11">
        <v>0</v>
      </c>
      <c r="F22" s="12">
        <v>0</v>
      </c>
      <c r="G22" s="13">
        <v>0</v>
      </c>
      <c r="H22" s="14">
        <v>0</v>
      </c>
      <c r="I22" s="13">
        <v>0</v>
      </c>
      <c r="J22" s="14">
        <v>0</v>
      </c>
      <c r="K22" s="13">
        <v>0</v>
      </c>
      <c r="L22" s="15">
        <f t="shared" si="0"/>
        <v>0</v>
      </c>
    </row>
    <row r="23" spans="1:12" ht="15.75" x14ac:dyDescent="0.25">
      <c r="A23" s="7">
        <v>15</v>
      </c>
      <c r="B23" s="8" t="s">
        <v>27</v>
      </c>
      <c r="C23" s="9">
        <v>28</v>
      </c>
      <c r="D23" s="10">
        <v>0</v>
      </c>
      <c r="E23" s="11">
        <v>0</v>
      </c>
      <c r="F23" s="12">
        <v>0</v>
      </c>
      <c r="G23" s="13">
        <v>0</v>
      </c>
      <c r="H23" s="14">
        <v>0</v>
      </c>
      <c r="I23" s="13">
        <v>0</v>
      </c>
      <c r="J23" s="14">
        <v>0</v>
      </c>
      <c r="K23" s="13">
        <v>0</v>
      </c>
      <c r="L23" s="15">
        <f t="shared" si="0"/>
        <v>0</v>
      </c>
    </row>
    <row r="24" spans="1:12" ht="15.75" x14ac:dyDescent="0.25">
      <c r="A24" s="7">
        <v>16</v>
      </c>
      <c r="B24" s="8" t="s">
        <v>28</v>
      </c>
      <c r="C24" s="9">
        <v>28</v>
      </c>
      <c r="D24" s="10">
        <v>0</v>
      </c>
      <c r="E24" s="11">
        <v>0</v>
      </c>
      <c r="F24" s="12">
        <v>0</v>
      </c>
      <c r="G24" s="13">
        <v>0</v>
      </c>
      <c r="H24" s="14">
        <v>0</v>
      </c>
      <c r="I24" s="13">
        <v>0</v>
      </c>
      <c r="J24" s="14">
        <v>0</v>
      </c>
      <c r="K24" s="13">
        <v>0</v>
      </c>
      <c r="L24" s="15">
        <f t="shared" si="0"/>
        <v>0</v>
      </c>
    </row>
    <row r="25" spans="1:12" ht="15.75" x14ac:dyDescent="0.25">
      <c r="A25" s="7">
        <v>17</v>
      </c>
      <c r="B25" s="8" t="s">
        <v>29</v>
      </c>
      <c r="C25" s="9">
        <v>28</v>
      </c>
      <c r="D25" s="10">
        <v>0</v>
      </c>
      <c r="E25" s="11">
        <v>0</v>
      </c>
      <c r="F25" s="12">
        <v>0</v>
      </c>
      <c r="G25" s="13">
        <v>0</v>
      </c>
      <c r="H25" s="14">
        <v>0</v>
      </c>
      <c r="I25" s="13">
        <v>0</v>
      </c>
      <c r="J25" s="14">
        <v>0</v>
      </c>
      <c r="K25" s="13">
        <v>0</v>
      </c>
      <c r="L25" s="15">
        <f t="shared" si="0"/>
        <v>0</v>
      </c>
    </row>
    <row r="26" spans="1:12" ht="15.75" x14ac:dyDescent="0.25">
      <c r="A26" s="7">
        <v>18</v>
      </c>
      <c r="B26" s="8" t="s">
        <v>30</v>
      </c>
      <c r="C26" s="9">
        <v>28</v>
      </c>
      <c r="D26" s="10">
        <v>0</v>
      </c>
      <c r="E26" s="11">
        <v>0</v>
      </c>
      <c r="F26" s="12">
        <v>0</v>
      </c>
      <c r="G26" s="13">
        <v>0</v>
      </c>
      <c r="H26" s="14">
        <v>0</v>
      </c>
      <c r="I26" s="13">
        <v>0</v>
      </c>
      <c r="J26" s="14">
        <v>0</v>
      </c>
      <c r="K26" s="13">
        <v>0</v>
      </c>
      <c r="L26" s="15">
        <f t="shared" si="0"/>
        <v>0</v>
      </c>
    </row>
    <row r="27" spans="1:12" ht="15.75" x14ac:dyDescent="0.25">
      <c r="A27" s="7">
        <v>19</v>
      </c>
      <c r="B27" s="8" t="s">
        <v>31</v>
      </c>
      <c r="C27" s="9">
        <v>28</v>
      </c>
      <c r="D27" s="10">
        <v>0</v>
      </c>
      <c r="E27" s="11">
        <v>0</v>
      </c>
      <c r="F27" s="12">
        <v>0</v>
      </c>
      <c r="G27" s="13">
        <v>0</v>
      </c>
      <c r="H27" s="14">
        <v>0</v>
      </c>
      <c r="I27" s="13">
        <v>0</v>
      </c>
      <c r="J27" s="14">
        <v>0</v>
      </c>
      <c r="K27" s="13">
        <v>0</v>
      </c>
      <c r="L27" s="15">
        <f t="shared" si="0"/>
        <v>0</v>
      </c>
    </row>
    <row r="28" spans="1:12" ht="15.75" x14ac:dyDescent="0.25">
      <c r="A28" s="7">
        <v>20</v>
      </c>
      <c r="B28" s="8" t="s">
        <v>32</v>
      </c>
      <c r="C28" s="9">
        <v>28</v>
      </c>
      <c r="D28" s="10">
        <v>0</v>
      </c>
      <c r="E28" s="11">
        <v>0</v>
      </c>
      <c r="F28" s="12">
        <v>0</v>
      </c>
      <c r="G28" s="13">
        <v>0</v>
      </c>
      <c r="H28" s="14">
        <v>0</v>
      </c>
      <c r="I28" s="13">
        <v>0</v>
      </c>
      <c r="J28" s="14">
        <v>0</v>
      </c>
      <c r="K28" s="13">
        <v>0</v>
      </c>
      <c r="L28" s="15">
        <f t="shared" si="0"/>
        <v>0</v>
      </c>
    </row>
    <row r="29" spans="1:12" ht="15.75" x14ac:dyDescent="0.25">
      <c r="A29" s="7">
        <v>21</v>
      </c>
      <c r="B29" s="8" t="s">
        <v>33</v>
      </c>
      <c r="C29" s="9">
        <v>28</v>
      </c>
      <c r="D29" s="10">
        <v>0</v>
      </c>
      <c r="E29" s="11">
        <v>0</v>
      </c>
      <c r="F29" s="12">
        <v>0</v>
      </c>
      <c r="G29" s="13">
        <v>0</v>
      </c>
      <c r="H29" s="14">
        <v>0</v>
      </c>
      <c r="I29" s="13">
        <v>0</v>
      </c>
      <c r="J29" s="14">
        <v>0</v>
      </c>
      <c r="K29" s="13">
        <v>0</v>
      </c>
      <c r="L29" s="15">
        <f t="shared" si="0"/>
        <v>0</v>
      </c>
    </row>
    <row r="30" spans="1:12" ht="15.75" x14ac:dyDescent="0.25">
      <c r="A30" s="7">
        <v>22</v>
      </c>
      <c r="B30" s="8" t="s">
        <v>34</v>
      </c>
      <c r="C30" s="9">
        <v>28</v>
      </c>
      <c r="D30" s="10">
        <v>0</v>
      </c>
      <c r="E30" s="11">
        <v>0</v>
      </c>
      <c r="F30" s="12">
        <v>0</v>
      </c>
      <c r="G30" s="13">
        <v>0</v>
      </c>
      <c r="H30" s="14">
        <v>0</v>
      </c>
      <c r="I30" s="13">
        <v>0</v>
      </c>
      <c r="J30" s="14">
        <v>0</v>
      </c>
      <c r="K30" s="13">
        <v>0</v>
      </c>
      <c r="L30" s="15">
        <f t="shared" si="0"/>
        <v>0</v>
      </c>
    </row>
    <row r="31" spans="1:12" ht="15.75" x14ac:dyDescent="0.25">
      <c r="A31" s="7">
        <v>23</v>
      </c>
      <c r="B31" s="8" t="s">
        <v>35</v>
      </c>
      <c r="C31" s="9">
        <v>28</v>
      </c>
      <c r="D31" s="10">
        <v>0</v>
      </c>
      <c r="E31" s="11">
        <v>0</v>
      </c>
      <c r="F31" s="12">
        <v>0</v>
      </c>
      <c r="G31" s="13">
        <v>0</v>
      </c>
      <c r="H31" s="14">
        <v>0</v>
      </c>
      <c r="I31" s="13">
        <v>0</v>
      </c>
      <c r="J31" s="14">
        <v>0</v>
      </c>
      <c r="K31" s="13">
        <v>0</v>
      </c>
      <c r="L31" s="15">
        <f t="shared" si="0"/>
        <v>0</v>
      </c>
    </row>
    <row r="32" spans="1:12" ht="15.75" x14ac:dyDescent="0.25">
      <c r="A32" s="7">
        <v>24</v>
      </c>
      <c r="B32" s="8" t="s">
        <v>36</v>
      </c>
      <c r="C32" s="9">
        <v>28</v>
      </c>
      <c r="D32" s="10">
        <v>0</v>
      </c>
      <c r="E32" s="11">
        <v>0</v>
      </c>
      <c r="F32" s="12">
        <v>0</v>
      </c>
      <c r="G32" s="13">
        <v>0</v>
      </c>
      <c r="H32" s="14">
        <v>0</v>
      </c>
      <c r="I32" s="13">
        <v>0</v>
      </c>
      <c r="J32" s="14">
        <v>0</v>
      </c>
      <c r="K32" s="13">
        <v>0</v>
      </c>
      <c r="L32" s="15">
        <f t="shared" si="0"/>
        <v>0</v>
      </c>
    </row>
    <row r="33" spans="1:12" ht="15.75" x14ac:dyDescent="0.25">
      <c r="A33" s="7">
        <v>25</v>
      </c>
      <c r="B33" s="18" t="s">
        <v>37</v>
      </c>
      <c r="C33" s="19">
        <v>28</v>
      </c>
      <c r="D33" s="10">
        <v>0</v>
      </c>
      <c r="E33" s="20">
        <v>0</v>
      </c>
      <c r="F33" s="12">
        <v>0</v>
      </c>
      <c r="G33" s="21">
        <v>0</v>
      </c>
      <c r="H33" s="14">
        <v>0</v>
      </c>
      <c r="I33" s="21">
        <v>0</v>
      </c>
      <c r="J33" s="14">
        <v>0</v>
      </c>
      <c r="K33" s="21">
        <v>0</v>
      </c>
      <c r="L33" s="15">
        <f t="shared" si="0"/>
        <v>0</v>
      </c>
    </row>
    <row r="34" spans="1:12" ht="15.75" x14ac:dyDescent="0.25">
      <c r="A34" s="7">
        <v>26</v>
      </c>
      <c r="B34" s="8" t="s">
        <v>38</v>
      </c>
      <c r="C34" s="22">
        <v>28</v>
      </c>
      <c r="D34" s="10">
        <v>0</v>
      </c>
      <c r="E34" s="23">
        <v>0</v>
      </c>
      <c r="F34" s="12">
        <v>0</v>
      </c>
      <c r="G34" s="24">
        <v>0</v>
      </c>
      <c r="H34" s="14">
        <v>0</v>
      </c>
      <c r="I34" s="24">
        <v>0</v>
      </c>
      <c r="J34" s="14">
        <v>0</v>
      </c>
      <c r="K34" s="24">
        <v>0</v>
      </c>
      <c r="L34" s="15">
        <f t="shared" si="0"/>
        <v>0</v>
      </c>
    </row>
    <row r="35" spans="1:12" ht="15.75" x14ac:dyDescent="0.25">
      <c r="A35" s="7">
        <v>27</v>
      </c>
      <c r="B35" s="18" t="s">
        <v>39</v>
      </c>
      <c r="C35" s="22">
        <v>28</v>
      </c>
      <c r="D35" s="10">
        <v>0</v>
      </c>
      <c r="E35" s="23">
        <v>0</v>
      </c>
      <c r="F35" s="12">
        <v>0</v>
      </c>
      <c r="G35" s="24">
        <v>0</v>
      </c>
      <c r="H35" s="14">
        <v>0</v>
      </c>
      <c r="I35" s="24">
        <v>0</v>
      </c>
      <c r="J35" s="14">
        <v>0</v>
      </c>
      <c r="K35" s="24">
        <v>0</v>
      </c>
      <c r="L35" s="15">
        <f t="shared" si="0"/>
        <v>0</v>
      </c>
    </row>
    <row r="36" spans="1:12" ht="15.75" x14ac:dyDescent="0.25">
      <c r="A36" s="7">
        <v>28</v>
      </c>
      <c r="B36" s="18" t="s">
        <v>40</v>
      </c>
      <c r="C36" s="22">
        <v>28</v>
      </c>
      <c r="D36" s="10">
        <v>0</v>
      </c>
      <c r="E36" s="23">
        <v>0</v>
      </c>
      <c r="F36" s="12">
        <v>0</v>
      </c>
      <c r="G36" s="24">
        <v>0</v>
      </c>
      <c r="H36" s="14">
        <v>0</v>
      </c>
      <c r="I36" s="24">
        <v>0</v>
      </c>
      <c r="J36" s="14">
        <v>0</v>
      </c>
      <c r="K36" s="24">
        <v>0</v>
      </c>
      <c r="L36" s="15">
        <f t="shared" si="0"/>
        <v>0</v>
      </c>
    </row>
    <row r="37" spans="1:12" ht="16.5" thickBot="1" x14ac:dyDescent="0.3">
      <c r="A37" s="7">
        <v>29</v>
      </c>
      <c r="B37" s="18" t="s">
        <v>41</v>
      </c>
      <c r="C37" s="25">
        <v>28</v>
      </c>
      <c r="D37" s="10">
        <v>0</v>
      </c>
      <c r="E37" s="23">
        <v>0</v>
      </c>
      <c r="F37" s="12">
        <v>0</v>
      </c>
      <c r="G37" s="24">
        <v>0</v>
      </c>
      <c r="H37" s="14">
        <v>0</v>
      </c>
      <c r="I37" s="24">
        <v>0</v>
      </c>
      <c r="J37" s="14">
        <v>0</v>
      </c>
      <c r="K37" s="24">
        <v>0</v>
      </c>
      <c r="L37" s="15">
        <f t="shared" si="0"/>
        <v>0</v>
      </c>
    </row>
    <row r="38" spans="1:12" ht="15.75" x14ac:dyDescent="0.25">
      <c r="A38" s="225" t="s">
        <v>42</v>
      </c>
      <c r="B38" s="226"/>
      <c r="C38" s="26">
        <v>28</v>
      </c>
      <c r="D38" s="27">
        <f t="shared" ref="D38:K38" si="1">SUM(D9:D37)</f>
        <v>0</v>
      </c>
      <c r="E38" s="28">
        <f t="shared" si="1"/>
        <v>0</v>
      </c>
      <c r="F38" s="29">
        <f t="shared" si="1"/>
        <v>0</v>
      </c>
      <c r="G38" s="30">
        <f t="shared" si="1"/>
        <v>0</v>
      </c>
      <c r="H38" s="29">
        <f t="shared" si="1"/>
        <v>0</v>
      </c>
      <c r="I38" s="30">
        <f t="shared" si="1"/>
        <v>0</v>
      </c>
      <c r="J38" s="29">
        <f t="shared" si="1"/>
        <v>0</v>
      </c>
      <c r="K38" s="30">
        <f t="shared" si="1"/>
        <v>0</v>
      </c>
      <c r="L38" s="31">
        <f>SUM(D38:K38)</f>
        <v>0</v>
      </c>
    </row>
    <row r="39" spans="1:12" ht="15" customHeight="1" x14ac:dyDescent="0.25">
      <c r="A39" s="227" t="s">
        <v>43</v>
      </c>
      <c r="B39" s="228"/>
      <c r="C39" s="32">
        <v>28</v>
      </c>
      <c r="D39" s="32">
        <f>SUM(D9:D33)</f>
        <v>0</v>
      </c>
      <c r="E39" s="33">
        <f>SUM(E9:E33)</f>
        <v>0</v>
      </c>
      <c r="F39" s="32">
        <f>F9+F10+F11+F12+F13+F14+F15+F16+F17+F18+F19+F20+F21+F22+F23+F24+F25+F26+F27+F28+F29+F30+F31+F32+F3+F33</f>
        <v>0</v>
      </c>
      <c r="G39" s="33">
        <f>G9+G10+G11+G12+G14+G13+G15+G16+G17+G18+G19+G20+G21+G22+G23+G24+G25+G26+G27+G28+G29+G30+G31+G32+G33</f>
        <v>0</v>
      </c>
      <c r="H39" s="32">
        <f>H9+H10+H11+H12+H13+H14++H15+H16+H17+H18+H19+H20+H21+H22+H23+H24+H25+H26+H27+H28+H29+H30+H31+H32+H33</f>
        <v>0</v>
      </c>
      <c r="I39" s="33">
        <f>I9+I10+I11+I12+I13+I14+I15+I16+I17+I18+I19+I20+I21+I22+I23+I24+I25+I26+I27+I28+I29+I30+I31+I32+I33</f>
        <v>0</v>
      </c>
      <c r="J39" s="32">
        <f>J9+J10+J11+J12+J13+J14++J15+J16+J17+J18+J19+J20+J21+J22+J23+J24+J25+J26+J27+J28+J29+J30+J31+J32+J33</f>
        <v>0</v>
      </c>
      <c r="K39" s="33">
        <f>K9+K10+K11+K12+K13+K14+K15+K16+K17+K18+K19+K20+K21+K22+K23+K24+K25+K26+K27+K28+K29+K30+K31+K32+K33</f>
        <v>0</v>
      </c>
      <c r="L39" s="34">
        <f>SUM(D39:K39)</f>
        <v>0</v>
      </c>
    </row>
    <row r="40" spans="1:12" ht="15.75" thickBot="1" x14ac:dyDescent="0.3"/>
    <row r="41" spans="1:12" ht="16.5" thickBot="1" x14ac:dyDescent="0.3">
      <c r="D41" s="35">
        <f>SUM(D9:D37)</f>
        <v>0</v>
      </c>
      <c r="E41" s="36"/>
      <c r="F41" s="35">
        <f>SUM(F9:F37)</f>
        <v>0</v>
      </c>
      <c r="G41" s="36"/>
      <c r="H41" s="35">
        <f>SUM(H9:H37)</f>
        <v>0</v>
      </c>
      <c r="I41" s="36"/>
      <c r="J41" s="35">
        <f>SUM(J9:J37)</f>
        <v>0</v>
      </c>
      <c r="K41" s="36"/>
      <c r="L41" s="37">
        <f>L9+L10+L11+L12+L13+L14+L15+L16+L17+L18+L19+L20+L21+L22+L23+L24+L25+L26+L27+L28+L29+L30+L31+L32+L33</f>
        <v>0</v>
      </c>
    </row>
    <row r="43" spans="1:12" x14ac:dyDescent="0.25">
      <c r="B43" s="2" t="s">
        <v>76</v>
      </c>
      <c r="C43" s="2"/>
      <c r="D43" s="2"/>
      <c r="E43" s="2"/>
    </row>
    <row r="44" spans="1:12" ht="15.75" thickBot="1" x14ac:dyDescent="0.3">
      <c r="A44" s="211" t="s">
        <v>45</v>
      </c>
      <c r="B44" s="211"/>
    </row>
    <row r="45" spans="1:12" ht="14.25" customHeight="1" x14ac:dyDescent="0.25">
      <c r="A45" s="212" t="s">
        <v>2</v>
      </c>
      <c r="B45" s="212" t="s">
        <v>3</v>
      </c>
      <c r="C45" s="212" t="s">
        <v>4</v>
      </c>
      <c r="D45" s="215" t="s">
        <v>5</v>
      </c>
      <c r="E45" s="216"/>
      <c r="F45" s="216"/>
      <c r="G45" s="216"/>
      <c r="H45" s="216"/>
      <c r="I45" s="216"/>
      <c r="J45" s="216"/>
      <c r="K45" s="217"/>
      <c r="L45" s="218" t="s">
        <v>6</v>
      </c>
    </row>
    <row r="46" spans="1:12" ht="21.75" customHeight="1" x14ac:dyDescent="0.25">
      <c r="A46" s="213"/>
      <c r="B46" s="213"/>
      <c r="C46" s="213"/>
      <c r="D46" s="221" t="s">
        <v>7</v>
      </c>
      <c r="E46" s="222"/>
      <c r="F46" s="222" t="s">
        <v>8</v>
      </c>
      <c r="G46" s="222"/>
      <c r="H46" s="222" t="s">
        <v>9</v>
      </c>
      <c r="I46" s="222"/>
      <c r="J46" s="222" t="s">
        <v>10</v>
      </c>
      <c r="K46" s="222"/>
      <c r="L46" s="219"/>
    </row>
    <row r="47" spans="1:12" ht="13.5" customHeight="1" thickBot="1" x14ac:dyDescent="0.3">
      <c r="A47" s="213"/>
      <c r="B47" s="213"/>
      <c r="C47" s="213"/>
      <c r="D47" s="223">
        <v>1</v>
      </c>
      <c r="E47" s="224"/>
      <c r="F47" s="224">
        <v>2</v>
      </c>
      <c r="G47" s="224"/>
      <c r="H47" s="224">
        <v>3</v>
      </c>
      <c r="I47" s="224"/>
      <c r="J47" s="224">
        <v>4</v>
      </c>
      <c r="K47" s="224"/>
      <c r="L47" s="220"/>
    </row>
    <row r="48" spans="1:12" ht="15.75" thickBot="1" x14ac:dyDescent="0.3">
      <c r="A48" s="214"/>
      <c r="B48" s="214"/>
      <c r="C48" s="214"/>
      <c r="D48" s="4" t="s">
        <v>11</v>
      </c>
      <c r="E48" s="5" t="s">
        <v>12</v>
      </c>
      <c r="F48" s="5" t="s">
        <v>11</v>
      </c>
      <c r="G48" s="5" t="s">
        <v>12</v>
      </c>
      <c r="H48" s="5" t="s">
        <v>11</v>
      </c>
      <c r="I48" s="5" t="s">
        <v>12</v>
      </c>
      <c r="J48" s="5" t="s">
        <v>11</v>
      </c>
      <c r="K48" s="5" t="s">
        <v>12</v>
      </c>
      <c r="L48" s="6"/>
    </row>
    <row r="49" spans="1:12" ht="15.75" x14ac:dyDescent="0.25">
      <c r="A49" s="7">
        <v>1</v>
      </c>
      <c r="B49" s="8" t="s">
        <v>13</v>
      </c>
      <c r="C49" s="9">
        <v>28</v>
      </c>
      <c r="D49" s="38">
        <v>0</v>
      </c>
      <c r="E49" s="39">
        <v>0</v>
      </c>
      <c r="F49" s="38">
        <v>0</v>
      </c>
      <c r="G49" s="13">
        <v>0</v>
      </c>
      <c r="H49" s="14">
        <v>0</v>
      </c>
      <c r="I49" s="13">
        <v>0</v>
      </c>
      <c r="J49" s="14">
        <v>0</v>
      </c>
      <c r="K49" s="13">
        <v>0</v>
      </c>
      <c r="L49" s="16">
        <f>SUM(D49:K49)</f>
        <v>0</v>
      </c>
    </row>
    <row r="50" spans="1:12" ht="15.75" x14ac:dyDescent="0.25">
      <c r="A50" s="7">
        <v>2</v>
      </c>
      <c r="B50" s="8" t="s">
        <v>14</v>
      </c>
      <c r="C50" s="9">
        <v>28</v>
      </c>
      <c r="D50" s="38">
        <v>0</v>
      </c>
      <c r="E50" s="39">
        <v>0</v>
      </c>
      <c r="F50" s="38">
        <v>0</v>
      </c>
      <c r="G50" s="13">
        <v>0</v>
      </c>
      <c r="H50" s="14">
        <v>0</v>
      </c>
      <c r="I50" s="13">
        <v>0</v>
      </c>
      <c r="J50" s="14">
        <v>0</v>
      </c>
      <c r="K50" s="13">
        <v>0</v>
      </c>
      <c r="L50" s="16">
        <f t="shared" ref="L50:L77" si="2">SUM(D50:K50)</f>
        <v>0</v>
      </c>
    </row>
    <row r="51" spans="1:12" ht="15.75" x14ac:dyDescent="0.25">
      <c r="A51" s="7">
        <v>3</v>
      </c>
      <c r="B51" s="8" t="s">
        <v>15</v>
      </c>
      <c r="C51" s="9">
        <v>28</v>
      </c>
      <c r="D51" s="38">
        <v>0</v>
      </c>
      <c r="E51" s="39">
        <v>0</v>
      </c>
      <c r="F51" s="38">
        <v>0</v>
      </c>
      <c r="G51" s="13">
        <v>0</v>
      </c>
      <c r="H51" s="14">
        <v>0</v>
      </c>
      <c r="I51" s="13">
        <v>0</v>
      </c>
      <c r="J51" s="14">
        <v>0</v>
      </c>
      <c r="K51" s="13">
        <v>0</v>
      </c>
      <c r="L51" s="16">
        <f t="shared" si="2"/>
        <v>0</v>
      </c>
    </row>
    <row r="52" spans="1:12" ht="15.75" x14ac:dyDescent="0.25">
      <c r="A52" s="7">
        <v>4</v>
      </c>
      <c r="B52" s="17" t="s">
        <v>16</v>
      </c>
      <c r="C52" s="9">
        <v>28</v>
      </c>
      <c r="D52" s="38">
        <v>0</v>
      </c>
      <c r="E52" s="39">
        <v>0</v>
      </c>
      <c r="F52" s="38">
        <v>0</v>
      </c>
      <c r="G52" s="13">
        <v>0</v>
      </c>
      <c r="H52" s="14">
        <v>0</v>
      </c>
      <c r="I52" s="13">
        <v>0</v>
      </c>
      <c r="J52" s="14">
        <v>0</v>
      </c>
      <c r="K52" s="13">
        <v>0</v>
      </c>
      <c r="L52" s="16">
        <f t="shared" si="2"/>
        <v>0</v>
      </c>
    </row>
    <row r="53" spans="1:12" ht="15.75" x14ac:dyDescent="0.25">
      <c r="A53" s="7">
        <v>5</v>
      </c>
      <c r="B53" s="8" t="s">
        <v>17</v>
      </c>
      <c r="C53" s="9">
        <v>28</v>
      </c>
      <c r="D53" s="38">
        <v>0</v>
      </c>
      <c r="E53" s="39">
        <v>0</v>
      </c>
      <c r="F53" s="38">
        <v>0</v>
      </c>
      <c r="G53" s="13">
        <v>0</v>
      </c>
      <c r="H53" s="14">
        <v>0</v>
      </c>
      <c r="I53" s="13">
        <v>0</v>
      </c>
      <c r="J53" s="14">
        <v>0</v>
      </c>
      <c r="K53" s="13">
        <v>0</v>
      </c>
      <c r="L53" s="16">
        <f t="shared" si="2"/>
        <v>0</v>
      </c>
    </row>
    <row r="54" spans="1:12" ht="15.75" x14ac:dyDescent="0.25">
      <c r="A54" s="7">
        <v>6</v>
      </c>
      <c r="B54" s="8" t="s">
        <v>18</v>
      </c>
      <c r="C54" s="9">
        <v>28</v>
      </c>
      <c r="D54" s="38">
        <v>1</v>
      </c>
      <c r="E54" s="39">
        <v>0</v>
      </c>
      <c r="F54" s="38">
        <v>1</v>
      </c>
      <c r="G54" s="13">
        <v>0</v>
      </c>
      <c r="H54" s="14">
        <v>0</v>
      </c>
      <c r="I54" s="13">
        <v>0</v>
      </c>
      <c r="J54" s="14">
        <v>0</v>
      </c>
      <c r="K54" s="13">
        <v>0</v>
      </c>
      <c r="L54" s="16">
        <f t="shared" si="2"/>
        <v>2</v>
      </c>
    </row>
    <row r="55" spans="1:12" ht="15.75" x14ac:dyDescent="0.25">
      <c r="A55" s="7">
        <v>7</v>
      </c>
      <c r="B55" s="8" t="s">
        <v>19</v>
      </c>
      <c r="C55" s="9">
        <v>28</v>
      </c>
      <c r="D55" s="38">
        <v>0</v>
      </c>
      <c r="E55" s="39">
        <v>0</v>
      </c>
      <c r="F55" s="38">
        <v>0</v>
      </c>
      <c r="G55" s="13">
        <v>0</v>
      </c>
      <c r="H55" s="14">
        <v>0</v>
      </c>
      <c r="I55" s="13">
        <v>0</v>
      </c>
      <c r="J55" s="14">
        <v>0</v>
      </c>
      <c r="K55" s="13">
        <v>0</v>
      </c>
      <c r="L55" s="16">
        <f t="shared" si="2"/>
        <v>0</v>
      </c>
    </row>
    <row r="56" spans="1:12" ht="15.75" x14ac:dyDescent="0.25">
      <c r="A56" s="7">
        <v>8</v>
      </c>
      <c r="B56" s="8" t="s">
        <v>20</v>
      </c>
      <c r="C56" s="9">
        <v>28</v>
      </c>
      <c r="D56" s="38">
        <v>0</v>
      </c>
      <c r="E56" s="39">
        <v>0</v>
      </c>
      <c r="F56" s="38">
        <v>0</v>
      </c>
      <c r="G56" s="13">
        <v>0</v>
      </c>
      <c r="H56" s="14">
        <v>0</v>
      </c>
      <c r="I56" s="13">
        <v>0</v>
      </c>
      <c r="J56" s="14">
        <v>0</v>
      </c>
      <c r="K56" s="13">
        <v>0</v>
      </c>
      <c r="L56" s="16">
        <f t="shared" si="2"/>
        <v>0</v>
      </c>
    </row>
    <row r="57" spans="1:12" ht="15.75" x14ac:dyDescent="0.25">
      <c r="A57" s="7">
        <v>9</v>
      </c>
      <c r="B57" s="8" t="s">
        <v>21</v>
      </c>
      <c r="C57" s="9">
        <v>28</v>
      </c>
      <c r="D57" s="38">
        <v>1</v>
      </c>
      <c r="E57" s="39">
        <v>0</v>
      </c>
      <c r="F57" s="38">
        <v>0</v>
      </c>
      <c r="G57" s="13">
        <v>0</v>
      </c>
      <c r="H57" s="14">
        <v>0</v>
      </c>
      <c r="I57" s="13">
        <v>0</v>
      </c>
      <c r="J57" s="14">
        <v>0</v>
      </c>
      <c r="K57" s="13">
        <v>0</v>
      </c>
      <c r="L57" s="16">
        <f t="shared" si="2"/>
        <v>1</v>
      </c>
    </row>
    <row r="58" spans="1:12" ht="15.75" x14ac:dyDescent="0.25">
      <c r="A58" s="7">
        <v>10</v>
      </c>
      <c r="B58" s="8" t="s">
        <v>22</v>
      </c>
      <c r="C58" s="9">
        <v>28</v>
      </c>
      <c r="D58" s="38">
        <v>1</v>
      </c>
      <c r="E58" s="39">
        <v>0</v>
      </c>
      <c r="F58" s="38">
        <v>0</v>
      </c>
      <c r="G58" s="13">
        <v>0</v>
      </c>
      <c r="H58" s="14">
        <v>0</v>
      </c>
      <c r="I58" s="13">
        <v>0</v>
      </c>
      <c r="J58" s="14">
        <v>0</v>
      </c>
      <c r="K58" s="13">
        <v>0</v>
      </c>
      <c r="L58" s="16">
        <f t="shared" si="2"/>
        <v>1</v>
      </c>
    </row>
    <row r="59" spans="1:12" ht="15.75" x14ac:dyDescent="0.25">
      <c r="A59" s="7">
        <v>11</v>
      </c>
      <c r="B59" s="8" t="s">
        <v>23</v>
      </c>
      <c r="C59" s="9">
        <v>28</v>
      </c>
      <c r="D59" s="38">
        <v>0</v>
      </c>
      <c r="E59" s="39">
        <v>0</v>
      </c>
      <c r="F59" s="38">
        <v>0</v>
      </c>
      <c r="G59" s="13">
        <v>0</v>
      </c>
      <c r="H59" s="14">
        <v>0</v>
      </c>
      <c r="I59" s="13">
        <v>0</v>
      </c>
      <c r="J59" s="14">
        <v>0</v>
      </c>
      <c r="K59" s="13">
        <v>0</v>
      </c>
      <c r="L59" s="16">
        <f t="shared" si="2"/>
        <v>0</v>
      </c>
    </row>
    <row r="60" spans="1:12" ht="15.75" x14ac:dyDescent="0.25">
      <c r="A60" s="7">
        <v>12</v>
      </c>
      <c r="B60" s="8" t="s">
        <v>24</v>
      </c>
      <c r="C60" s="9">
        <v>28</v>
      </c>
      <c r="D60" s="38">
        <v>0</v>
      </c>
      <c r="E60" s="39">
        <v>0</v>
      </c>
      <c r="F60" s="38">
        <v>0</v>
      </c>
      <c r="G60" s="13">
        <v>0</v>
      </c>
      <c r="H60" s="14">
        <v>0</v>
      </c>
      <c r="I60" s="13">
        <v>0</v>
      </c>
      <c r="J60" s="14">
        <v>0</v>
      </c>
      <c r="K60" s="13">
        <v>0</v>
      </c>
      <c r="L60" s="16">
        <f t="shared" si="2"/>
        <v>0</v>
      </c>
    </row>
    <row r="61" spans="1:12" ht="15.75" x14ac:dyDescent="0.25">
      <c r="A61" s="7">
        <v>13</v>
      </c>
      <c r="B61" s="8" t="s">
        <v>25</v>
      </c>
      <c r="C61" s="9">
        <v>28</v>
      </c>
      <c r="D61" s="38">
        <v>0</v>
      </c>
      <c r="E61" s="39">
        <v>0</v>
      </c>
      <c r="F61" s="38">
        <v>0</v>
      </c>
      <c r="G61" s="13">
        <v>0</v>
      </c>
      <c r="H61" s="14">
        <v>0</v>
      </c>
      <c r="I61" s="13">
        <v>0</v>
      </c>
      <c r="J61" s="14">
        <v>0</v>
      </c>
      <c r="K61" s="13">
        <v>0</v>
      </c>
      <c r="L61" s="16">
        <f t="shared" si="2"/>
        <v>0</v>
      </c>
    </row>
    <row r="62" spans="1:12" ht="15.75" x14ac:dyDescent="0.25">
      <c r="A62" s="7">
        <v>14</v>
      </c>
      <c r="B62" s="8" t="s">
        <v>26</v>
      </c>
      <c r="C62" s="9">
        <v>28</v>
      </c>
      <c r="D62" s="38">
        <v>1</v>
      </c>
      <c r="E62" s="39">
        <v>0</v>
      </c>
      <c r="F62" s="38">
        <v>0</v>
      </c>
      <c r="G62" s="13">
        <v>0</v>
      </c>
      <c r="H62" s="14">
        <v>0</v>
      </c>
      <c r="I62" s="13">
        <v>0</v>
      </c>
      <c r="J62" s="14">
        <v>0</v>
      </c>
      <c r="K62" s="13">
        <v>0</v>
      </c>
      <c r="L62" s="16">
        <f t="shared" si="2"/>
        <v>1</v>
      </c>
    </row>
    <row r="63" spans="1:12" ht="15.75" x14ac:dyDescent="0.25">
      <c r="A63" s="7">
        <v>15</v>
      </c>
      <c r="B63" s="8" t="s">
        <v>27</v>
      </c>
      <c r="C63" s="9">
        <v>28</v>
      </c>
      <c r="D63" s="38">
        <v>0</v>
      </c>
      <c r="E63" s="39">
        <v>0</v>
      </c>
      <c r="F63" s="38">
        <v>0</v>
      </c>
      <c r="G63" s="13">
        <v>0</v>
      </c>
      <c r="H63" s="14">
        <v>0</v>
      </c>
      <c r="I63" s="13">
        <v>0</v>
      </c>
      <c r="J63" s="14">
        <v>0</v>
      </c>
      <c r="K63" s="13">
        <v>0</v>
      </c>
      <c r="L63" s="16">
        <f t="shared" si="2"/>
        <v>0</v>
      </c>
    </row>
    <row r="64" spans="1:12" ht="15.75" x14ac:dyDescent="0.25">
      <c r="A64" s="7">
        <v>16</v>
      </c>
      <c r="B64" s="8" t="s">
        <v>28</v>
      </c>
      <c r="C64" s="9">
        <v>28</v>
      </c>
      <c r="D64" s="38">
        <v>1</v>
      </c>
      <c r="E64" s="39">
        <v>0</v>
      </c>
      <c r="F64" s="38">
        <v>1</v>
      </c>
      <c r="G64" s="13">
        <v>0</v>
      </c>
      <c r="H64" s="14">
        <v>0</v>
      </c>
      <c r="I64" s="13">
        <v>0</v>
      </c>
      <c r="J64" s="14">
        <v>0</v>
      </c>
      <c r="K64" s="13">
        <v>0</v>
      </c>
      <c r="L64" s="16">
        <f t="shared" si="2"/>
        <v>2</v>
      </c>
    </row>
    <row r="65" spans="1:14" ht="15.75" x14ac:dyDescent="0.25">
      <c r="A65" s="7">
        <v>17</v>
      </c>
      <c r="B65" s="8" t="s">
        <v>29</v>
      </c>
      <c r="C65" s="9">
        <v>28</v>
      </c>
      <c r="D65" s="38">
        <v>1</v>
      </c>
      <c r="E65" s="39">
        <v>0</v>
      </c>
      <c r="F65" s="38">
        <v>0</v>
      </c>
      <c r="G65" s="13">
        <v>0</v>
      </c>
      <c r="H65" s="14">
        <v>0</v>
      </c>
      <c r="I65" s="13">
        <v>0</v>
      </c>
      <c r="J65" s="14">
        <v>0</v>
      </c>
      <c r="K65" s="13">
        <v>0</v>
      </c>
      <c r="L65" s="16">
        <f t="shared" si="2"/>
        <v>1</v>
      </c>
    </row>
    <row r="66" spans="1:14" ht="15.75" x14ac:dyDescent="0.25">
      <c r="A66" s="7">
        <v>18</v>
      </c>
      <c r="B66" s="8" t="s">
        <v>30</v>
      </c>
      <c r="C66" s="9">
        <v>28</v>
      </c>
      <c r="D66" s="38">
        <v>0</v>
      </c>
      <c r="E66" s="39">
        <v>0</v>
      </c>
      <c r="F66" s="38">
        <v>0</v>
      </c>
      <c r="G66" s="13">
        <v>0</v>
      </c>
      <c r="H66" s="14">
        <v>0</v>
      </c>
      <c r="I66" s="13">
        <v>0</v>
      </c>
      <c r="J66" s="14">
        <v>0</v>
      </c>
      <c r="K66" s="13">
        <v>0</v>
      </c>
      <c r="L66" s="16">
        <f t="shared" si="2"/>
        <v>0</v>
      </c>
    </row>
    <row r="67" spans="1:14" ht="15.75" x14ac:dyDescent="0.25">
      <c r="A67" s="7">
        <v>19</v>
      </c>
      <c r="B67" s="8" t="s">
        <v>31</v>
      </c>
      <c r="C67" s="9">
        <v>28</v>
      </c>
      <c r="D67" s="38">
        <v>0</v>
      </c>
      <c r="E67" s="39">
        <v>0</v>
      </c>
      <c r="F67" s="38">
        <v>0</v>
      </c>
      <c r="G67" s="13">
        <v>0</v>
      </c>
      <c r="H67" s="14">
        <v>0</v>
      </c>
      <c r="I67" s="13">
        <v>0</v>
      </c>
      <c r="J67" s="14">
        <v>0</v>
      </c>
      <c r="K67" s="13">
        <v>0</v>
      </c>
      <c r="L67" s="16">
        <f t="shared" si="2"/>
        <v>0</v>
      </c>
    </row>
    <row r="68" spans="1:14" ht="15.75" x14ac:dyDescent="0.25">
      <c r="A68" s="7">
        <v>20</v>
      </c>
      <c r="B68" s="8" t="s">
        <v>32</v>
      </c>
      <c r="C68" s="9">
        <v>28</v>
      </c>
      <c r="D68" s="38">
        <v>0</v>
      </c>
      <c r="E68" s="39">
        <v>0</v>
      </c>
      <c r="F68" s="38">
        <v>0</v>
      </c>
      <c r="G68" s="13">
        <v>0</v>
      </c>
      <c r="H68" s="14">
        <v>0</v>
      </c>
      <c r="I68" s="13">
        <v>0</v>
      </c>
      <c r="J68" s="14">
        <v>0</v>
      </c>
      <c r="K68" s="13">
        <v>0</v>
      </c>
      <c r="L68" s="16">
        <f t="shared" si="2"/>
        <v>0</v>
      </c>
    </row>
    <row r="69" spans="1:14" ht="15.75" x14ac:dyDescent="0.25">
      <c r="A69" s="7">
        <v>21</v>
      </c>
      <c r="B69" s="8" t="s">
        <v>33</v>
      </c>
      <c r="C69" s="9">
        <v>28</v>
      </c>
      <c r="D69" s="38">
        <v>0</v>
      </c>
      <c r="E69" s="39">
        <v>0</v>
      </c>
      <c r="F69" s="38">
        <v>0</v>
      </c>
      <c r="G69" s="13">
        <v>0</v>
      </c>
      <c r="H69" s="14">
        <v>0</v>
      </c>
      <c r="I69" s="13">
        <v>0</v>
      </c>
      <c r="J69" s="14">
        <v>0</v>
      </c>
      <c r="K69" s="13">
        <v>0</v>
      </c>
      <c r="L69" s="16">
        <f t="shared" si="2"/>
        <v>0</v>
      </c>
    </row>
    <row r="70" spans="1:14" ht="15.75" x14ac:dyDescent="0.25">
      <c r="A70" s="7">
        <v>22</v>
      </c>
      <c r="B70" s="8" t="s">
        <v>34</v>
      </c>
      <c r="C70" s="9">
        <v>28</v>
      </c>
      <c r="D70" s="38">
        <v>0</v>
      </c>
      <c r="E70" s="39">
        <v>0</v>
      </c>
      <c r="F70" s="38">
        <v>0</v>
      </c>
      <c r="G70" s="13">
        <v>0</v>
      </c>
      <c r="H70" s="14">
        <v>0</v>
      </c>
      <c r="I70" s="13">
        <v>0</v>
      </c>
      <c r="J70" s="14">
        <v>0</v>
      </c>
      <c r="K70" s="13">
        <v>0</v>
      </c>
      <c r="L70" s="16">
        <f t="shared" si="2"/>
        <v>0</v>
      </c>
    </row>
    <row r="71" spans="1:14" ht="15.75" x14ac:dyDescent="0.25">
      <c r="A71" s="7">
        <v>23</v>
      </c>
      <c r="B71" s="8" t="s">
        <v>35</v>
      </c>
      <c r="C71" s="9">
        <v>28</v>
      </c>
      <c r="D71" s="38">
        <v>1</v>
      </c>
      <c r="E71" s="39">
        <v>0</v>
      </c>
      <c r="F71" s="38">
        <v>0</v>
      </c>
      <c r="G71" s="13">
        <v>0</v>
      </c>
      <c r="H71" s="14">
        <v>0</v>
      </c>
      <c r="I71" s="13">
        <v>0</v>
      </c>
      <c r="J71" s="14">
        <v>0</v>
      </c>
      <c r="K71" s="13">
        <v>0</v>
      </c>
      <c r="L71" s="16">
        <f t="shared" si="2"/>
        <v>1</v>
      </c>
    </row>
    <row r="72" spans="1:14" ht="15.75" x14ac:dyDescent="0.25">
      <c r="A72" s="7">
        <v>24</v>
      </c>
      <c r="B72" s="8" t="s">
        <v>36</v>
      </c>
      <c r="C72" s="9">
        <v>28</v>
      </c>
      <c r="D72" s="38">
        <v>0</v>
      </c>
      <c r="E72" s="39">
        <v>0</v>
      </c>
      <c r="F72" s="38">
        <v>0</v>
      </c>
      <c r="G72" s="13">
        <v>0</v>
      </c>
      <c r="H72" s="14">
        <v>0</v>
      </c>
      <c r="I72" s="13">
        <v>0</v>
      </c>
      <c r="J72" s="14">
        <v>0</v>
      </c>
      <c r="K72" s="13">
        <v>0</v>
      </c>
      <c r="L72" s="16">
        <f t="shared" si="2"/>
        <v>0</v>
      </c>
    </row>
    <row r="73" spans="1:14" ht="15.75" x14ac:dyDescent="0.25">
      <c r="A73" s="7">
        <v>25</v>
      </c>
      <c r="B73" s="18" t="s">
        <v>37</v>
      </c>
      <c r="C73" s="19">
        <v>28</v>
      </c>
      <c r="D73" s="38">
        <v>0</v>
      </c>
      <c r="E73" s="39">
        <v>0</v>
      </c>
      <c r="F73" s="38">
        <v>0</v>
      </c>
      <c r="G73" s="13">
        <v>0</v>
      </c>
      <c r="H73" s="14">
        <v>0</v>
      </c>
      <c r="I73" s="13">
        <v>0</v>
      </c>
      <c r="J73" s="14">
        <v>0</v>
      </c>
      <c r="K73" s="13">
        <v>0</v>
      </c>
      <c r="L73" s="16">
        <f t="shared" si="2"/>
        <v>0</v>
      </c>
    </row>
    <row r="74" spans="1:14" ht="15.75" x14ac:dyDescent="0.25">
      <c r="A74" s="7">
        <v>26</v>
      </c>
      <c r="B74" s="8" t="s">
        <v>38</v>
      </c>
      <c r="C74" s="22">
        <v>28</v>
      </c>
      <c r="D74" s="38">
        <v>0</v>
      </c>
      <c r="E74" s="39">
        <v>0</v>
      </c>
      <c r="F74" s="38">
        <v>0</v>
      </c>
      <c r="G74" s="13">
        <v>0</v>
      </c>
      <c r="H74" s="14">
        <v>0</v>
      </c>
      <c r="I74" s="13">
        <v>0</v>
      </c>
      <c r="J74" s="14">
        <v>0</v>
      </c>
      <c r="K74" s="13">
        <v>0</v>
      </c>
      <c r="L74" s="16">
        <f t="shared" si="2"/>
        <v>0</v>
      </c>
    </row>
    <row r="75" spans="1:14" ht="15.75" x14ac:dyDescent="0.25">
      <c r="A75" s="7">
        <v>27</v>
      </c>
      <c r="B75" s="18" t="s">
        <v>39</v>
      </c>
      <c r="C75" s="22">
        <v>28</v>
      </c>
      <c r="D75" s="38">
        <v>0</v>
      </c>
      <c r="E75" s="39">
        <v>0</v>
      </c>
      <c r="F75" s="38">
        <v>0</v>
      </c>
      <c r="G75" s="13">
        <v>0</v>
      </c>
      <c r="H75" s="14">
        <v>0</v>
      </c>
      <c r="I75" s="13">
        <v>0</v>
      </c>
      <c r="J75" s="14">
        <v>0</v>
      </c>
      <c r="K75" s="13">
        <v>0</v>
      </c>
      <c r="L75" s="16">
        <f t="shared" si="2"/>
        <v>0</v>
      </c>
    </row>
    <row r="76" spans="1:14" ht="15.75" x14ac:dyDescent="0.25">
      <c r="A76" s="7">
        <v>28</v>
      </c>
      <c r="B76" s="18" t="s">
        <v>40</v>
      </c>
      <c r="C76" s="22">
        <v>28</v>
      </c>
      <c r="D76" s="38">
        <v>0</v>
      </c>
      <c r="E76" s="39">
        <v>0</v>
      </c>
      <c r="F76" s="38">
        <v>0</v>
      </c>
      <c r="G76" s="13">
        <v>0</v>
      </c>
      <c r="H76" s="14">
        <v>0</v>
      </c>
      <c r="I76" s="13">
        <v>0</v>
      </c>
      <c r="J76" s="14">
        <v>0</v>
      </c>
      <c r="K76" s="13">
        <v>0</v>
      </c>
      <c r="L76" s="16">
        <f t="shared" si="2"/>
        <v>0</v>
      </c>
    </row>
    <row r="77" spans="1:14" ht="15.75" x14ac:dyDescent="0.25">
      <c r="A77" s="40">
        <v>29</v>
      </c>
      <c r="B77" s="18" t="s">
        <v>41</v>
      </c>
      <c r="C77" s="25">
        <v>28</v>
      </c>
      <c r="D77" s="38">
        <v>0</v>
      </c>
      <c r="E77" s="41">
        <v>0</v>
      </c>
      <c r="F77" s="38">
        <v>0</v>
      </c>
      <c r="G77" s="42">
        <v>0</v>
      </c>
      <c r="H77" s="14">
        <v>0</v>
      </c>
      <c r="I77" s="42">
        <v>0</v>
      </c>
      <c r="J77" s="14">
        <v>0</v>
      </c>
      <c r="K77" s="42">
        <v>0</v>
      </c>
      <c r="L77" s="16">
        <f t="shared" si="2"/>
        <v>0</v>
      </c>
    </row>
    <row r="78" spans="1:14" ht="15.75" x14ac:dyDescent="0.25">
      <c r="A78" s="229" t="s">
        <v>42</v>
      </c>
      <c r="B78" s="229"/>
      <c r="C78" s="26">
        <v>28</v>
      </c>
      <c r="D78" s="32">
        <f t="shared" ref="D78:K78" si="3">SUM(D49:D77)</f>
        <v>7</v>
      </c>
      <c r="E78" s="33">
        <f t="shared" si="3"/>
        <v>0</v>
      </c>
      <c r="F78" s="32">
        <f t="shared" si="3"/>
        <v>2</v>
      </c>
      <c r="G78" s="33">
        <f t="shared" si="3"/>
        <v>0</v>
      </c>
      <c r="H78" s="32">
        <f t="shared" si="3"/>
        <v>0</v>
      </c>
      <c r="I78" s="33">
        <f t="shared" si="3"/>
        <v>0</v>
      </c>
      <c r="J78" s="32">
        <f t="shared" si="3"/>
        <v>0</v>
      </c>
      <c r="K78" s="33">
        <f t="shared" si="3"/>
        <v>0</v>
      </c>
      <c r="L78" s="34">
        <f>SUM(D78:K78)</f>
        <v>9</v>
      </c>
    </row>
    <row r="79" spans="1:14" ht="15.75" x14ac:dyDescent="0.25">
      <c r="A79" s="230" t="s">
        <v>43</v>
      </c>
      <c r="B79" s="231"/>
      <c r="C79" s="32">
        <v>28</v>
      </c>
      <c r="D79" s="32">
        <f t="shared" ref="D79:K79" si="4">D49+D50+D51+D52+D53+D54+D55+D56+D57+D58+D59+D60+D61+D62+D63+D64+D65+D66+D67+D68+D69+D70+D71+D72+D73</f>
        <v>7</v>
      </c>
      <c r="E79" s="33">
        <f t="shared" si="4"/>
        <v>0</v>
      </c>
      <c r="F79" s="32">
        <f t="shared" si="4"/>
        <v>2</v>
      </c>
      <c r="G79" s="33">
        <f t="shared" si="4"/>
        <v>0</v>
      </c>
      <c r="H79" s="32">
        <f t="shared" si="4"/>
        <v>0</v>
      </c>
      <c r="I79" s="33">
        <f t="shared" si="4"/>
        <v>0</v>
      </c>
      <c r="J79" s="32">
        <f t="shared" si="4"/>
        <v>0</v>
      </c>
      <c r="K79" s="33">
        <f t="shared" si="4"/>
        <v>0</v>
      </c>
      <c r="L79" s="34">
        <f>SUM(D79:K79)</f>
        <v>9</v>
      </c>
    </row>
    <row r="80" spans="1:14" x14ac:dyDescent="0.25">
      <c r="N80" s="111"/>
    </row>
    <row r="81" spans="1:12" ht="15.75" x14ac:dyDescent="0.25">
      <c r="D81" s="171"/>
      <c r="E81" s="133"/>
      <c r="F81" s="133"/>
      <c r="G81" s="133"/>
      <c r="H81" s="133"/>
      <c r="I81" s="133"/>
      <c r="J81" s="133"/>
      <c r="K81" s="133"/>
      <c r="L81" s="133"/>
    </row>
    <row r="82" spans="1:12" x14ac:dyDescent="0.25">
      <c r="D82" s="152"/>
      <c r="E82" s="152"/>
      <c r="F82" s="152"/>
      <c r="G82" s="152"/>
      <c r="H82" s="152"/>
      <c r="I82" s="152"/>
      <c r="J82" s="152"/>
      <c r="K82" s="152"/>
      <c r="L82" s="152"/>
    </row>
    <row r="83" spans="1:12" x14ac:dyDescent="0.25">
      <c r="B83" s="2" t="s">
        <v>76</v>
      </c>
      <c r="C83" s="2"/>
      <c r="D83" s="2"/>
      <c r="E83" s="2"/>
    </row>
    <row r="84" spans="1:12" ht="15.75" thickBot="1" x14ac:dyDescent="0.3">
      <c r="A84" s="211" t="s">
        <v>46</v>
      </c>
      <c r="B84" s="211"/>
    </row>
    <row r="85" spans="1:12" ht="12.75" customHeight="1" x14ac:dyDescent="0.25">
      <c r="A85" s="212" t="s">
        <v>2</v>
      </c>
      <c r="B85" s="212" t="s">
        <v>3</v>
      </c>
      <c r="C85" s="212" t="s">
        <v>4</v>
      </c>
      <c r="D85" s="215" t="s">
        <v>5</v>
      </c>
      <c r="E85" s="216"/>
      <c r="F85" s="216"/>
      <c r="G85" s="216"/>
      <c r="H85" s="216"/>
      <c r="I85" s="216"/>
      <c r="J85" s="216"/>
      <c r="K85" s="217"/>
      <c r="L85" s="218" t="s">
        <v>6</v>
      </c>
    </row>
    <row r="86" spans="1:12" ht="21" customHeight="1" x14ac:dyDescent="0.25">
      <c r="A86" s="213"/>
      <c r="B86" s="213"/>
      <c r="C86" s="213"/>
      <c r="D86" s="221" t="s">
        <v>7</v>
      </c>
      <c r="E86" s="222"/>
      <c r="F86" s="222" t="s">
        <v>8</v>
      </c>
      <c r="G86" s="222"/>
      <c r="H86" s="222" t="s">
        <v>9</v>
      </c>
      <c r="I86" s="222"/>
      <c r="J86" s="222" t="s">
        <v>10</v>
      </c>
      <c r="K86" s="222"/>
      <c r="L86" s="219"/>
    </row>
    <row r="87" spans="1:12" ht="13.5" customHeight="1" thickBot="1" x14ac:dyDescent="0.3">
      <c r="A87" s="213"/>
      <c r="B87" s="213"/>
      <c r="C87" s="213"/>
      <c r="D87" s="223">
        <v>1</v>
      </c>
      <c r="E87" s="224"/>
      <c r="F87" s="224">
        <v>2</v>
      </c>
      <c r="G87" s="224"/>
      <c r="H87" s="224">
        <v>3</v>
      </c>
      <c r="I87" s="224"/>
      <c r="J87" s="224">
        <v>4</v>
      </c>
      <c r="K87" s="224"/>
      <c r="L87" s="220"/>
    </row>
    <row r="88" spans="1:12" ht="15.75" thickBot="1" x14ac:dyDescent="0.3">
      <c r="A88" s="214"/>
      <c r="B88" s="214"/>
      <c r="C88" s="214"/>
      <c r="D88" s="4" t="s">
        <v>11</v>
      </c>
      <c r="E88" s="5" t="s">
        <v>12</v>
      </c>
      <c r="F88" s="5" t="s">
        <v>11</v>
      </c>
      <c r="G88" s="5" t="s">
        <v>12</v>
      </c>
      <c r="H88" s="5" t="s">
        <v>11</v>
      </c>
      <c r="I88" s="5" t="s">
        <v>12</v>
      </c>
      <c r="J88" s="5" t="s">
        <v>11</v>
      </c>
      <c r="K88" s="5" t="s">
        <v>12</v>
      </c>
      <c r="L88" s="6"/>
    </row>
    <row r="89" spans="1:12" ht="15.75" x14ac:dyDescent="0.25">
      <c r="A89" s="7">
        <v>1</v>
      </c>
      <c r="B89" s="8" t="s">
        <v>13</v>
      </c>
      <c r="C89" s="9">
        <v>28</v>
      </c>
      <c r="D89" s="45">
        <v>0</v>
      </c>
      <c r="E89" s="24">
        <v>0</v>
      </c>
      <c r="F89" s="46">
        <v>0</v>
      </c>
      <c r="G89" s="24">
        <v>0</v>
      </c>
      <c r="H89" s="46">
        <v>0</v>
      </c>
      <c r="I89" s="24">
        <v>0</v>
      </c>
      <c r="J89" s="46">
        <v>0</v>
      </c>
      <c r="K89" s="24">
        <v>0</v>
      </c>
      <c r="L89" s="47">
        <f>SUM(D89:K89)</f>
        <v>0</v>
      </c>
    </row>
    <row r="90" spans="1:12" ht="15.75" x14ac:dyDescent="0.25">
      <c r="A90" s="7">
        <v>2</v>
      </c>
      <c r="B90" s="8" t="s">
        <v>14</v>
      </c>
      <c r="C90" s="9">
        <v>28</v>
      </c>
      <c r="D90" s="45">
        <v>0</v>
      </c>
      <c r="E90" s="24">
        <v>0</v>
      </c>
      <c r="F90" s="46">
        <v>0</v>
      </c>
      <c r="G90" s="24">
        <v>0</v>
      </c>
      <c r="H90" s="46">
        <v>0</v>
      </c>
      <c r="I90" s="24">
        <v>0</v>
      </c>
      <c r="J90" s="46">
        <v>0</v>
      </c>
      <c r="K90" s="24">
        <v>0</v>
      </c>
      <c r="L90" s="47">
        <f t="shared" ref="L90:L117" si="5">SUM(D90:K90)</f>
        <v>0</v>
      </c>
    </row>
    <row r="91" spans="1:12" ht="15.75" x14ac:dyDescent="0.25">
      <c r="A91" s="7">
        <v>3</v>
      </c>
      <c r="B91" s="8" t="s">
        <v>15</v>
      </c>
      <c r="C91" s="9">
        <v>28</v>
      </c>
      <c r="D91" s="45">
        <v>0</v>
      </c>
      <c r="E91" s="24">
        <v>0</v>
      </c>
      <c r="F91" s="46">
        <v>0</v>
      </c>
      <c r="G91" s="24">
        <v>0</v>
      </c>
      <c r="H91" s="46">
        <v>0</v>
      </c>
      <c r="I91" s="24">
        <v>0</v>
      </c>
      <c r="J91" s="46">
        <v>0</v>
      </c>
      <c r="K91" s="24">
        <v>0</v>
      </c>
      <c r="L91" s="47">
        <f t="shared" si="5"/>
        <v>0</v>
      </c>
    </row>
    <row r="92" spans="1:12" ht="15.75" x14ac:dyDescent="0.25">
      <c r="A92" s="7">
        <v>4</v>
      </c>
      <c r="B92" s="17" t="s">
        <v>16</v>
      </c>
      <c r="C92" s="9">
        <v>28</v>
      </c>
      <c r="D92" s="45">
        <v>0</v>
      </c>
      <c r="E92" s="24">
        <v>0</v>
      </c>
      <c r="F92" s="46">
        <v>0</v>
      </c>
      <c r="G92" s="24">
        <v>0</v>
      </c>
      <c r="H92" s="46">
        <v>0</v>
      </c>
      <c r="I92" s="24">
        <v>0</v>
      </c>
      <c r="J92" s="46">
        <v>0</v>
      </c>
      <c r="K92" s="24">
        <v>0</v>
      </c>
      <c r="L92" s="47">
        <f t="shared" si="5"/>
        <v>0</v>
      </c>
    </row>
    <row r="93" spans="1:12" ht="15.75" x14ac:dyDescent="0.25">
      <c r="A93" s="7">
        <v>5</v>
      </c>
      <c r="B93" s="8" t="s">
        <v>17</v>
      </c>
      <c r="C93" s="9">
        <v>28</v>
      </c>
      <c r="D93" s="45">
        <v>0</v>
      </c>
      <c r="E93" s="24">
        <v>0</v>
      </c>
      <c r="F93" s="46">
        <v>0</v>
      </c>
      <c r="G93" s="24">
        <v>0</v>
      </c>
      <c r="H93" s="46">
        <v>0</v>
      </c>
      <c r="I93" s="24">
        <v>0</v>
      </c>
      <c r="J93" s="46">
        <v>0</v>
      </c>
      <c r="K93" s="24">
        <v>0</v>
      </c>
      <c r="L93" s="47">
        <f t="shared" si="5"/>
        <v>0</v>
      </c>
    </row>
    <row r="94" spans="1:12" ht="15.75" x14ac:dyDescent="0.25">
      <c r="A94" s="7">
        <v>6</v>
      </c>
      <c r="B94" s="8" t="s">
        <v>18</v>
      </c>
      <c r="C94" s="9">
        <v>28</v>
      </c>
      <c r="D94" s="45">
        <v>0</v>
      </c>
      <c r="E94" s="24">
        <v>0</v>
      </c>
      <c r="F94" s="46">
        <v>0</v>
      </c>
      <c r="G94" s="24">
        <v>0</v>
      </c>
      <c r="H94" s="46">
        <v>0</v>
      </c>
      <c r="I94" s="24">
        <v>0</v>
      </c>
      <c r="J94" s="46">
        <v>0</v>
      </c>
      <c r="K94" s="24">
        <v>0</v>
      </c>
      <c r="L94" s="47">
        <f t="shared" si="5"/>
        <v>0</v>
      </c>
    </row>
    <row r="95" spans="1:12" ht="15.75" x14ac:dyDescent="0.25">
      <c r="A95" s="7">
        <v>7</v>
      </c>
      <c r="B95" s="8" t="s">
        <v>19</v>
      </c>
      <c r="C95" s="9">
        <v>28</v>
      </c>
      <c r="D95" s="45">
        <v>0</v>
      </c>
      <c r="E95" s="24">
        <v>0</v>
      </c>
      <c r="F95" s="46">
        <v>0</v>
      </c>
      <c r="G95" s="24">
        <v>0</v>
      </c>
      <c r="H95" s="46">
        <v>0</v>
      </c>
      <c r="I95" s="24">
        <v>0</v>
      </c>
      <c r="J95" s="46">
        <v>0</v>
      </c>
      <c r="K95" s="24">
        <v>0</v>
      </c>
      <c r="L95" s="47">
        <f t="shared" si="5"/>
        <v>0</v>
      </c>
    </row>
    <row r="96" spans="1:12" ht="15.75" x14ac:dyDescent="0.25">
      <c r="A96" s="7">
        <v>8</v>
      </c>
      <c r="B96" s="8" t="s">
        <v>20</v>
      </c>
      <c r="C96" s="9">
        <v>28</v>
      </c>
      <c r="D96" s="45">
        <v>0</v>
      </c>
      <c r="E96" s="24">
        <v>0</v>
      </c>
      <c r="F96" s="46">
        <v>0</v>
      </c>
      <c r="G96" s="24">
        <v>0</v>
      </c>
      <c r="H96" s="46">
        <v>0</v>
      </c>
      <c r="I96" s="24">
        <v>0</v>
      </c>
      <c r="J96" s="46">
        <v>0</v>
      </c>
      <c r="K96" s="24">
        <v>0</v>
      </c>
      <c r="L96" s="47">
        <f t="shared" si="5"/>
        <v>0</v>
      </c>
    </row>
    <row r="97" spans="1:12" ht="15.75" x14ac:dyDescent="0.25">
      <c r="A97" s="7">
        <v>9</v>
      </c>
      <c r="B97" s="17" t="s">
        <v>21</v>
      </c>
      <c r="C97" s="9">
        <v>28</v>
      </c>
      <c r="D97" s="45">
        <v>0</v>
      </c>
      <c r="E97" s="24">
        <v>0</v>
      </c>
      <c r="F97" s="46">
        <v>0</v>
      </c>
      <c r="G97" s="24">
        <v>0</v>
      </c>
      <c r="H97" s="46">
        <v>0</v>
      </c>
      <c r="I97" s="24">
        <v>0</v>
      </c>
      <c r="J97" s="46">
        <v>0</v>
      </c>
      <c r="K97" s="24">
        <v>0</v>
      </c>
      <c r="L97" s="47">
        <f t="shared" si="5"/>
        <v>0</v>
      </c>
    </row>
    <row r="98" spans="1:12" ht="15.75" x14ac:dyDescent="0.25">
      <c r="A98" s="7">
        <v>10</v>
      </c>
      <c r="B98" s="17" t="s">
        <v>22</v>
      </c>
      <c r="C98" s="9">
        <v>28</v>
      </c>
      <c r="D98" s="45">
        <v>0</v>
      </c>
      <c r="E98" s="24">
        <v>0</v>
      </c>
      <c r="F98" s="46">
        <v>0</v>
      </c>
      <c r="G98" s="24">
        <v>0</v>
      </c>
      <c r="H98" s="46">
        <v>0</v>
      </c>
      <c r="I98" s="24">
        <v>0</v>
      </c>
      <c r="J98" s="46">
        <v>0</v>
      </c>
      <c r="K98" s="24">
        <v>0</v>
      </c>
      <c r="L98" s="47">
        <f t="shared" si="5"/>
        <v>0</v>
      </c>
    </row>
    <row r="99" spans="1:12" ht="15.75" x14ac:dyDescent="0.25">
      <c r="A99" s="7">
        <v>11</v>
      </c>
      <c r="B99" s="17" t="s">
        <v>23</v>
      </c>
      <c r="C99" s="9">
        <v>28</v>
      </c>
      <c r="D99" s="45">
        <v>0</v>
      </c>
      <c r="E99" s="24">
        <v>0</v>
      </c>
      <c r="F99" s="46">
        <v>0</v>
      </c>
      <c r="G99" s="24">
        <v>0</v>
      </c>
      <c r="H99" s="46">
        <v>0</v>
      </c>
      <c r="I99" s="24">
        <v>0</v>
      </c>
      <c r="J99" s="46">
        <v>0</v>
      </c>
      <c r="K99" s="24">
        <v>0</v>
      </c>
      <c r="L99" s="47">
        <f t="shared" si="5"/>
        <v>0</v>
      </c>
    </row>
    <row r="100" spans="1:12" ht="15.75" x14ac:dyDescent="0.25">
      <c r="A100" s="7">
        <v>12</v>
      </c>
      <c r="B100" s="17" t="s">
        <v>24</v>
      </c>
      <c r="C100" s="9">
        <v>28</v>
      </c>
      <c r="D100" s="45">
        <v>0</v>
      </c>
      <c r="E100" s="24">
        <v>0</v>
      </c>
      <c r="F100" s="46">
        <v>0</v>
      </c>
      <c r="G100" s="24">
        <v>0</v>
      </c>
      <c r="H100" s="46">
        <v>0</v>
      </c>
      <c r="I100" s="24">
        <v>0</v>
      </c>
      <c r="J100" s="46">
        <v>0</v>
      </c>
      <c r="K100" s="24">
        <v>0</v>
      </c>
      <c r="L100" s="47">
        <f t="shared" si="5"/>
        <v>0</v>
      </c>
    </row>
    <row r="101" spans="1:12" ht="15.75" x14ac:dyDescent="0.25">
      <c r="A101" s="7">
        <v>13</v>
      </c>
      <c r="B101" s="17" t="s">
        <v>25</v>
      </c>
      <c r="C101" s="9">
        <v>28</v>
      </c>
      <c r="D101" s="45">
        <v>0</v>
      </c>
      <c r="E101" s="24">
        <v>0</v>
      </c>
      <c r="F101" s="46">
        <v>0</v>
      </c>
      <c r="G101" s="24">
        <v>0</v>
      </c>
      <c r="H101" s="46">
        <v>0</v>
      </c>
      <c r="I101" s="24">
        <v>0</v>
      </c>
      <c r="J101" s="46">
        <v>0</v>
      </c>
      <c r="K101" s="24">
        <v>0</v>
      </c>
      <c r="L101" s="47">
        <f t="shared" si="5"/>
        <v>0</v>
      </c>
    </row>
    <row r="102" spans="1:12" ht="15.75" x14ac:dyDescent="0.25">
      <c r="A102" s="7">
        <v>14</v>
      </c>
      <c r="B102" s="17" t="s">
        <v>26</v>
      </c>
      <c r="C102" s="9">
        <v>28</v>
      </c>
      <c r="D102" s="45">
        <v>0</v>
      </c>
      <c r="E102" s="24">
        <v>0</v>
      </c>
      <c r="F102" s="46">
        <v>0</v>
      </c>
      <c r="G102" s="24">
        <v>0</v>
      </c>
      <c r="H102" s="46">
        <v>0</v>
      </c>
      <c r="I102" s="24">
        <v>0</v>
      </c>
      <c r="J102" s="46">
        <v>0</v>
      </c>
      <c r="K102" s="24">
        <v>0</v>
      </c>
      <c r="L102" s="47">
        <f t="shared" si="5"/>
        <v>0</v>
      </c>
    </row>
    <row r="103" spans="1:12" ht="15.75" x14ac:dyDescent="0.25">
      <c r="A103" s="7">
        <v>15</v>
      </c>
      <c r="B103" s="17" t="s">
        <v>27</v>
      </c>
      <c r="C103" s="9">
        <v>28</v>
      </c>
      <c r="D103" s="45">
        <v>0</v>
      </c>
      <c r="E103" s="24">
        <v>0</v>
      </c>
      <c r="F103" s="46">
        <v>0</v>
      </c>
      <c r="G103" s="24">
        <v>0</v>
      </c>
      <c r="H103" s="46">
        <v>0</v>
      </c>
      <c r="I103" s="24">
        <v>0</v>
      </c>
      <c r="J103" s="46">
        <v>0</v>
      </c>
      <c r="K103" s="24">
        <v>0</v>
      </c>
      <c r="L103" s="47">
        <f t="shared" si="5"/>
        <v>0</v>
      </c>
    </row>
    <row r="104" spans="1:12" ht="15.75" x14ac:dyDescent="0.25">
      <c r="A104" s="7">
        <v>16</v>
      </c>
      <c r="B104" s="17" t="s">
        <v>28</v>
      </c>
      <c r="C104" s="9">
        <v>28</v>
      </c>
      <c r="D104" s="45">
        <v>0</v>
      </c>
      <c r="E104" s="24">
        <v>0</v>
      </c>
      <c r="F104" s="46">
        <v>0</v>
      </c>
      <c r="G104" s="24">
        <v>0</v>
      </c>
      <c r="H104" s="46">
        <v>0</v>
      </c>
      <c r="I104" s="24">
        <v>0</v>
      </c>
      <c r="J104" s="46">
        <v>0</v>
      </c>
      <c r="K104" s="24">
        <v>0</v>
      </c>
      <c r="L104" s="47">
        <f t="shared" si="5"/>
        <v>0</v>
      </c>
    </row>
    <row r="105" spans="1:12" ht="15.75" x14ac:dyDescent="0.25">
      <c r="A105" s="7">
        <v>17</v>
      </c>
      <c r="B105" s="17" t="s">
        <v>29</v>
      </c>
      <c r="C105" s="9">
        <v>28</v>
      </c>
      <c r="D105" s="45">
        <v>0</v>
      </c>
      <c r="E105" s="24">
        <v>0</v>
      </c>
      <c r="F105" s="46">
        <v>0</v>
      </c>
      <c r="G105" s="24">
        <v>0</v>
      </c>
      <c r="H105" s="46">
        <v>0</v>
      </c>
      <c r="I105" s="24">
        <v>0</v>
      </c>
      <c r="J105" s="46">
        <v>0</v>
      </c>
      <c r="K105" s="24">
        <v>0</v>
      </c>
      <c r="L105" s="47">
        <f t="shared" si="5"/>
        <v>0</v>
      </c>
    </row>
    <row r="106" spans="1:12" ht="15.75" x14ac:dyDescent="0.25">
      <c r="A106" s="7">
        <v>18</v>
      </c>
      <c r="B106" s="17" t="s">
        <v>30</v>
      </c>
      <c r="C106" s="9">
        <v>28</v>
      </c>
      <c r="D106" s="45">
        <v>0</v>
      </c>
      <c r="E106" s="24">
        <v>0</v>
      </c>
      <c r="F106" s="46">
        <v>0</v>
      </c>
      <c r="G106" s="24">
        <v>0</v>
      </c>
      <c r="H106" s="46">
        <v>0</v>
      </c>
      <c r="I106" s="24">
        <v>0</v>
      </c>
      <c r="J106" s="46">
        <v>0</v>
      </c>
      <c r="K106" s="24">
        <v>0</v>
      </c>
      <c r="L106" s="47">
        <f t="shared" si="5"/>
        <v>0</v>
      </c>
    </row>
    <row r="107" spans="1:12" ht="15.75" x14ac:dyDescent="0.25">
      <c r="A107" s="7">
        <v>19</v>
      </c>
      <c r="B107" s="17" t="s">
        <v>31</v>
      </c>
      <c r="C107" s="9">
        <v>28</v>
      </c>
      <c r="D107" s="45">
        <v>0</v>
      </c>
      <c r="E107" s="24">
        <v>0</v>
      </c>
      <c r="F107" s="46">
        <v>0</v>
      </c>
      <c r="G107" s="24">
        <v>0</v>
      </c>
      <c r="H107" s="46">
        <v>0</v>
      </c>
      <c r="I107" s="24">
        <v>0</v>
      </c>
      <c r="J107" s="46">
        <v>0</v>
      </c>
      <c r="K107" s="24">
        <v>0</v>
      </c>
      <c r="L107" s="47">
        <f t="shared" si="5"/>
        <v>0</v>
      </c>
    </row>
    <row r="108" spans="1:12" ht="15.75" x14ac:dyDescent="0.25">
      <c r="A108" s="7">
        <v>20</v>
      </c>
      <c r="B108" s="17" t="s">
        <v>32</v>
      </c>
      <c r="C108" s="9">
        <v>28</v>
      </c>
      <c r="D108" s="45">
        <v>0</v>
      </c>
      <c r="E108" s="24">
        <v>0</v>
      </c>
      <c r="F108" s="46">
        <v>0</v>
      </c>
      <c r="G108" s="24">
        <v>0</v>
      </c>
      <c r="H108" s="46">
        <v>0</v>
      </c>
      <c r="I108" s="24">
        <v>0</v>
      </c>
      <c r="J108" s="46">
        <v>0</v>
      </c>
      <c r="K108" s="24">
        <v>0</v>
      </c>
      <c r="L108" s="47">
        <f t="shared" si="5"/>
        <v>0</v>
      </c>
    </row>
    <row r="109" spans="1:12" ht="15.75" x14ac:dyDescent="0.25">
      <c r="A109" s="7">
        <v>21</v>
      </c>
      <c r="B109" s="17" t="s">
        <v>33</v>
      </c>
      <c r="C109" s="9">
        <v>28</v>
      </c>
      <c r="D109" s="45">
        <v>0</v>
      </c>
      <c r="E109" s="24">
        <v>0</v>
      </c>
      <c r="F109" s="46">
        <v>0</v>
      </c>
      <c r="G109" s="24">
        <v>0</v>
      </c>
      <c r="H109" s="46">
        <v>0</v>
      </c>
      <c r="I109" s="24">
        <v>0</v>
      </c>
      <c r="J109" s="46">
        <v>0</v>
      </c>
      <c r="K109" s="24">
        <v>0</v>
      </c>
      <c r="L109" s="47">
        <f t="shared" si="5"/>
        <v>0</v>
      </c>
    </row>
    <row r="110" spans="1:12" ht="15.75" x14ac:dyDescent="0.25">
      <c r="A110" s="7">
        <v>22</v>
      </c>
      <c r="B110" s="17" t="s">
        <v>34</v>
      </c>
      <c r="C110" s="9">
        <v>28</v>
      </c>
      <c r="D110" s="45">
        <v>1</v>
      </c>
      <c r="E110" s="24">
        <v>0</v>
      </c>
      <c r="F110" s="46">
        <v>0</v>
      </c>
      <c r="G110" s="24">
        <v>0</v>
      </c>
      <c r="H110" s="46">
        <v>0</v>
      </c>
      <c r="I110" s="24">
        <v>0</v>
      </c>
      <c r="J110" s="46">
        <v>0</v>
      </c>
      <c r="K110" s="24">
        <v>0</v>
      </c>
      <c r="L110" s="47">
        <f t="shared" si="5"/>
        <v>1</v>
      </c>
    </row>
    <row r="111" spans="1:12" ht="15.75" x14ac:dyDescent="0.25">
      <c r="A111" s="7">
        <v>23</v>
      </c>
      <c r="B111" s="8" t="s">
        <v>35</v>
      </c>
      <c r="C111" s="9">
        <v>28</v>
      </c>
      <c r="D111" s="45">
        <v>0</v>
      </c>
      <c r="E111" s="24">
        <v>0</v>
      </c>
      <c r="F111" s="46">
        <v>0</v>
      </c>
      <c r="G111" s="24">
        <v>0</v>
      </c>
      <c r="H111" s="46">
        <v>0</v>
      </c>
      <c r="I111" s="24">
        <v>0</v>
      </c>
      <c r="J111" s="46">
        <v>0</v>
      </c>
      <c r="K111" s="24">
        <v>0</v>
      </c>
      <c r="L111" s="47">
        <f t="shared" si="5"/>
        <v>0</v>
      </c>
    </row>
    <row r="112" spans="1:12" ht="15.75" x14ac:dyDescent="0.25">
      <c r="A112" s="7">
        <v>24</v>
      </c>
      <c r="B112" s="8" t="s">
        <v>36</v>
      </c>
      <c r="C112" s="9">
        <v>28</v>
      </c>
      <c r="D112" s="45">
        <v>0</v>
      </c>
      <c r="E112" s="24">
        <v>0</v>
      </c>
      <c r="F112" s="46">
        <v>0</v>
      </c>
      <c r="G112" s="24">
        <v>0</v>
      </c>
      <c r="H112" s="46">
        <v>0</v>
      </c>
      <c r="I112" s="24">
        <v>0</v>
      </c>
      <c r="J112" s="46">
        <v>0</v>
      </c>
      <c r="K112" s="24">
        <v>0</v>
      </c>
      <c r="L112" s="47">
        <f t="shared" si="5"/>
        <v>0</v>
      </c>
    </row>
    <row r="113" spans="1:12" ht="15.75" x14ac:dyDescent="0.25">
      <c r="A113" s="7">
        <v>25</v>
      </c>
      <c r="B113" s="18" t="s">
        <v>37</v>
      </c>
      <c r="C113" s="19">
        <v>28</v>
      </c>
      <c r="D113" s="45">
        <v>0</v>
      </c>
      <c r="E113" s="24">
        <v>0</v>
      </c>
      <c r="F113" s="46">
        <v>0</v>
      </c>
      <c r="G113" s="24">
        <v>0</v>
      </c>
      <c r="H113" s="46">
        <v>0</v>
      </c>
      <c r="I113" s="24">
        <v>0</v>
      </c>
      <c r="J113" s="46">
        <v>0</v>
      </c>
      <c r="K113" s="24">
        <v>0</v>
      </c>
      <c r="L113" s="47">
        <f t="shared" si="5"/>
        <v>0</v>
      </c>
    </row>
    <row r="114" spans="1:12" ht="15.75" x14ac:dyDescent="0.25">
      <c r="A114" s="7">
        <v>26</v>
      </c>
      <c r="B114" s="8" t="s">
        <v>38</v>
      </c>
      <c r="C114" s="22">
        <v>28</v>
      </c>
      <c r="D114" s="45">
        <v>0</v>
      </c>
      <c r="E114" s="24">
        <v>0</v>
      </c>
      <c r="F114" s="46">
        <v>0</v>
      </c>
      <c r="G114" s="24">
        <v>0</v>
      </c>
      <c r="H114" s="46">
        <v>0</v>
      </c>
      <c r="I114" s="24">
        <v>0</v>
      </c>
      <c r="J114" s="46">
        <v>0</v>
      </c>
      <c r="K114" s="24">
        <v>0</v>
      </c>
      <c r="L114" s="47">
        <f t="shared" si="5"/>
        <v>0</v>
      </c>
    </row>
    <row r="115" spans="1:12" ht="15.75" x14ac:dyDescent="0.25">
      <c r="A115" s="7">
        <v>27</v>
      </c>
      <c r="B115" s="18" t="s">
        <v>39</v>
      </c>
      <c r="C115" s="22">
        <v>28</v>
      </c>
      <c r="D115" s="45">
        <v>0</v>
      </c>
      <c r="E115" s="24">
        <v>0</v>
      </c>
      <c r="F115" s="46">
        <v>0</v>
      </c>
      <c r="G115" s="24">
        <v>0</v>
      </c>
      <c r="H115" s="46">
        <v>0</v>
      </c>
      <c r="I115" s="24">
        <v>0</v>
      </c>
      <c r="J115" s="46">
        <v>0</v>
      </c>
      <c r="K115" s="24">
        <v>0</v>
      </c>
      <c r="L115" s="47">
        <f t="shared" si="5"/>
        <v>0</v>
      </c>
    </row>
    <row r="116" spans="1:12" ht="15.75" x14ac:dyDescent="0.25">
      <c r="A116" s="7">
        <v>28</v>
      </c>
      <c r="B116" s="18" t="s">
        <v>40</v>
      </c>
      <c r="C116" s="22">
        <v>28</v>
      </c>
      <c r="D116" s="45">
        <v>0</v>
      </c>
      <c r="E116" s="24">
        <v>0</v>
      </c>
      <c r="F116" s="46">
        <v>0</v>
      </c>
      <c r="G116" s="24">
        <v>0</v>
      </c>
      <c r="H116" s="46">
        <v>0</v>
      </c>
      <c r="I116" s="24">
        <v>0</v>
      </c>
      <c r="J116" s="46">
        <v>0</v>
      </c>
      <c r="K116" s="24">
        <v>0</v>
      </c>
      <c r="L116" s="47">
        <f t="shared" si="5"/>
        <v>0</v>
      </c>
    </row>
    <row r="117" spans="1:12" ht="16.5" thickBot="1" x14ac:dyDescent="0.3">
      <c r="A117" s="7">
        <v>29</v>
      </c>
      <c r="B117" s="18" t="s">
        <v>41</v>
      </c>
      <c r="C117" s="22">
        <v>28</v>
      </c>
      <c r="D117" s="45">
        <v>0</v>
      </c>
      <c r="E117" s="24">
        <v>0</v>
      </c>
      <c r="F117" s="46">
        <v>0</v>
      </c>
      <c r="G117" s="24">
        <v>0</v>
      </c>
      <c r="H117" s="46">
        <v>0</v>
      </c>
      <c r="I117" s="24">
        <v>0</v>
      </c>
      <c r="J117" s="46">
        <v>0</v>
      </c>
      <c r="K117" s="24">
        <v>0</v>
      </c>
      <c r="L117" s="47">
        <f t="shared" si="5"/>
        <v>0</v>
      </c>
    </row>
    <row r="118" spans="1:12" ht="16.5" thickBot="1" x14ac:dyDescent="0.3">
      <c r="A118" s="225" t="s">
        <v>42</v>
      </c>
      <c r="B118" s="226"/>
      <c r="C118" s="48">
        <v>28</v>
      </c>
      <c r="D118" s="49">
        <f t="shared" ref="D118:K118" si="6">SUM(D89:D117)</f>
        <v>1</v>
      </c>
      <c r="E118" s="30">
        <f t="shared" si="6"/>
        <v>0</v>
      </c>
      <c r="F118" s="50">
        <f t="shared" si="6"/>
        <v>0</v>
      </c>
      <c r="G118" s="30">
        <f t="shared" si="6"/>
        <v>0</v>
      </c>
      <c r="H118" s="50">
        <f t="shared" si="6"/>
        <v>0</v>
      </c>
      <c r="I118" s="30">
        <f t="shared" si="6"/>
        <v>0</v>
      </c>
      <c r="J118" s="50">
        <f t="shared" si="6"/>
        <v>0</v>
      </c>
      <c r="K118" s="30">
        <f t="shared" si="6"/>
        <v>0</v>
      </c>
      <c r="L118" s="118">
        <f>SUM(D118:K118)</f>
        <v>1</v>
      </c>
    </row>
    <row r="119" spans="1:12" ht="15.75" x14ac:dyDescent="0.25">
      <c r="A119" s="232" t="s">
        <v>43</v>
      </c>
      <c r="B119" s="232"/>
      <c r="C119" s="32">
        <v>28</v>
      </c>
      <c r="D119" s="52">
        <f>D89+D90+D91+D92+D93+D94+D95+D96+D97+D98+D99+D100+D101+D102+D103+D104+D105+D106+D107+D108+D109+D110+D111+D112+D113</f>
        <v>1</v>
      </c>
      <c r="E119" s="33">
        <f>E89+E90+E91+E92+E93+E94+E95+E96+E97+E98+E99+E100+E101+E102+E103+E104+E105+E106+E107+E108+E109+E110+E111+E112+E113</f>
        <v>0</v>
      </c>
      <c r="F119" s="32">
        <f>F89+F90+F91+F92+F93+F94+F95+F96+F97+F98+F99+F100+F101+F102+F103+F104+F105+F106+F107+F108+F109+F110+F111+F112+F113</f>
        <v>0</v>
      </c>
      <c r="G119" s="33">
        <f>G89+G90+G91+G92+G93+G94+G95+G96+G97+G98+G99+G100+G101+G102+G103+G104+G105+G106+G107+G108+G109+G110+G111+G112+G113</f>
        <v>0</v>
      </c>
      <c r="H119" s="32">
        <f>H89+H90+H91+H92+H93+H94+H95+H96+H97+H98+H99+H100+H101+H102+H103+H104+H105+H106+H107+H108+H109+H110+H111+H112+H113</f>
        <v>0</v>
      </c>
      <c r="I119" s="33">
        <f>I89+I90+I91+I92+I93+I94+I95+I96+I97+I98+I99+I100+I101+I102+I103+I104+I105+I106+I107+I108+I109+I110+I111+I113</f>
        <v>0</v>
      </c>
      <c r="J119" s="32">
        <f>J89+J90+J91+J92+J93+J94+J95+J96+J97+J98+J99+J100+J101+J102+J103+J104+J105+J106+J107+J108+J109+J110+J111+J112+J113</f>
        <v>0</v>
      </c>
      <c r="K119" s="33">
        <f>K89+K90+K91+K92+K93+K94+K95+K96+K97+K98+K99+K100+K101+K102+K103+K104+K105+K106+K107+K108+K109+K110+K111+K113</f>
        <v>0</v>
      </c>
      <c r="L119" s="118">
        <f>D119+F119+H119+E119+G119+I119+J119+K119</f>
        <v>1</v>
      </c>
    </row>
    <row r="121" spans="1:12" ht="15.75" x14ac:dyDescent="0.25">
      <c r="B121" s="134" t="s">
        <v>76</v>
      </c>
      <c r="C121" s="152"/>
      <c r="D121" s="133"/>
      <c r="E121" s="133"/>
      <c r="F121" s="133"/>
      <c r="G121" s="133"/>
      <c r="H121" s="133"/>
      <c r="I121" s="133"/>
      <c r="J121" s="133"/>
      <c r="K121" s="133"/>
      <c r="L121" s="133"/>
    </row>
    <row r="122" spans="1:12" ht="15.75" thickBot="1" x14ac:dyDescent="0.3">
      <c r="A122" s="211" t="s">
        <v>47</v>
      </c>
      <c r="B122" s="211"/>
    </row>
    <row r="123" spans="1:12" ht="12.75" customHeight="1" x14ac:dyDescent="0.25">
      <c r="A123" s="212" t="s">
        <v>2</v>
      </c>
      <c r="B123" s="212" t="s">
        <v>3</v>
      </c>
      <c r="C123" s="212" t="s">
        <v>4</v>
      </c>
      <c r="D123" s="215" t="s">
        <v>5</v>
      </c>
      <c r="E123" s="216"/>
      <c r="F123" s="216"/>
      <c r="G123" s="216"/>
      <c r="H123" s="216"/>
      <c r="I123" s="216"/>
      <c r="J123" s="216"/>
      <c r="K123" s="217"/>
      <c r="L123" s="218" t="s">
        <v>6</v>
      </c>
    </row>
    <row r="124" spans="1:12" ht="21.75" customHeight="1" x14ac:dyDescent="0.25">
      <c r="A124" s="213"/>
      <c r="B124" s="213"/>
      <c r="C124" s="213"/>
      <c r="D124" s="221" t="s">
        <v>7</v>
      </c>
      <c r="E124" s="222"/>
      <c r="F124" s="222" t="s">
        <v>8</v>
      </c>
      <c r="G124" s="222"/>
      <c r="H124" s="222" t="s">
        <v>9</v>
      </c>
      <c r="I124" s="222"/>
      <c r="J124" s="222" t="s">
        <v>10</v>
      </c>
      <c r="K124" s="222"/>
      <c r="L124" s="219"/>
    </row>
    <row r="125" spans="1:12" ht="13.5" customHeight="1" thickBot="1" x14ac:dyDescent="0.3">
      <c r="A125" s="213"/>
      <c r="B125" s="213"/>
      <c r="C125" s="213"/>
      <c r="D125" s="223">
        <v>1</v>
      </c>
      <c r="E125" s="224"/>
      <c r="F125" s="224">
        <v>2</v>
      </c>
      <c r="G125" s="224"/>
      <c r="H125" s="224">
        <v>3</v>
      </c>
      <c r="I125" s="224"/>
      <c r="J125" s="224">
        <v>4</v>
      </c>
      <c r="K125" s="224"/>
      <c r="L125" s="220"/>
    </row>
    <row r="126" spans="1:12" ht="15.75" thickBot="1" x14ac:dyDescent="0.3">
      <c r="A126" s="214"/>
      <c r="B126" s="214"/>
      <c r="C126" s="214"/>
      <c r="D126" s="4" t="s">
        <v>11</v>
      </c>
      <c r="E126" s="5" t="s">
        <v>12</v>
      </c>
      <c r="F126" s="5" t="s">
        <v>11</v>
      </c>
      <c r="G126" s="5" t="s">
        <v>12</v>
      </c>
      <c r="H126" s="5" t="s">
        <v>11</v>
      </c>
      <c r="I126" s="5" t="s">
        <v>12</v>
      </c>
      <c r="J126" s="5" t="s">
        <v>11</v>
      </c>
      <c r="K126" s="5" t="s">
        <v>12</v>
      </c>
      <c r="L126" s="6"/>
    </row>
    <row r="127" spans="1:12" ht="15.75" x14ac:dyDescent="0.25">
      <c r="A127" s="7">
        <v>1</v>
      </c>
      <c r="B127" s="8" t="s">
        <v>13</v>
      </c>
      <c r="C127" s="9">
        <v>28</v>
      </c>
      <c r="D127" s="45">
        <v>0</v>
      </c>
      <c r="E127" s="21">
        <v>0</v>
      </c>
      <c r="F127" s="46">
        <v>0</v>
      </c>
      <c r="G127" s="21">
        <v>0</v>
      </c>
      <c r="H127" s="46">
        <v>0</v>
      </c>
      <c r="I127" s="21">
        <v>0</v>
      </c>
      <c r="J127" s="46">
        <v>0</v>
      </c>
      <c r="K127" s="21">
        <v>0</v>
      </c>
      <c r="L127" s="47">
        <f>SUM(D127:K127)</f>
        <v>0</v>
      </c>
    </row>
    <row r="128" spans="1:12" ht="15.75" x14ac:dyDescent="0.25">
      <c r="A128" s="7">
        <v>2</v>
      </c>
      <c r="B128" s="8" t="s">
        <v>14</v>
      </c>
      <c r="C128" s="9">
        <v>28</v>
      </c>
      <c r="D128" s="45">
        <v>0</v>
      </c>
      <c r="E128" s="21">
        <v>0</v>
      </c>
      <c r="F128" s="46">
        <v>0</v>
      </c>
      <c r="G128" s="21">
        <v>0</v>
      </c>
      <c r="H128" s="46">
        <v>0</v>
      </c>
      <c r="I128" s="21">
        <v>0</v>
      </c>
      <c r="J128" s="46">
        <v>0</v>
      </c>
      <c r="K128" s="21">
        <v>0</v>
      </c>
      <c r="L128" s="47">
        <f t="shared" ref="L128:L155" si="7">SUM(D128:K128)</f>
        <v>0</v>
      </c>
    </row>
    <row r="129" spans="1:12" ht="15.75" x14ac:dyDescent="0.25">
      <c r="A129" s="7">
        <v>3</v>
      </c>
      <c r="B129" s="8" t="s">
        <v>15</v>
      </c>
      <c r="C129" s="9">
        <v>28</v>
      </c>
      <c r="D129" s="45">
        <v>0</v>
      </c>
      <c r="E129" s="21">
        <v>0</v>
      </c>
      <c r="F129" s="46">
        <v>0</v>
      </c>
      <c r="G129" s="21">
        <v>0</v>
      </c>
      <c r="H129" s="46">
        <v>0</v>
      </c>
      <c r="I129" s="21">
        <v>0</v>
      </c>
      <c r="J129" s="46">
        <v>0</v>
      </c>
      <c r="K129" s="21">
        <v>0</v>
      </c>
      <c r="L129" s="47">
        <f t="shared" si="7"/>
        <v>0</v>
      </c>
    </row>
    <row r="130" spans="1:12" ht="15.75" x14ac:dyDescent="0.25">
      <c r="A130" s="7">
        <v>4</v>
      </c>
      <c r="B130" s="17" t="s">
        <v>16</v>
      </c>
      <c r="C130" s="9">
        <v>28</v>
      </c>
      <c r="D130" s="45">
        <v>0</v>
      </c>
      <c r="E130" s="21">
        <v>0</v>
      </c>
      <c r="F130" s="46">
        <v>0</v>
      </c>
      <c r="G130" s="21">
        <v>0</v>
      </c>
      <c r="H130" s="46">
        <v>0</v>
      </c>
      <c r="I130" s="21">
        <v>0</v>
      </c>
      <c r="J130" s="46">
        <v>0</v>
      </c>
      <c r="K130" s="21">
        <v>0</v>
      </c>
      <c r="L130" s="47">
        <f t="shared" si="7"/>
        <v>0</v>
      </c>
    </row>
    <row r="131" spans="1:12" ht="15.75" x14ac:dyDescent="0.25">
      <c r="A131" s="7">
        <v>5</v>
      </c>
      <c r="B131" s="8" t="s">
        <v>17</v>
      </c>
      <c r="C131" s="9">
        <v>28</v>
      </c>
      <c r="D131" s="45">
        <v>0</v>
      </c>
      <c r="E131" s="21">
        <v>0</v>
      </c>
      <c r="F131" s="46">
        <v>0</v>
      </c>
      <c r="G131" s="21">
        <v>0</v>
      </c>
      <c r="H131" s="46">
        <v>0</v>
      </c>
      <c r="I131" s="21">
        <v>0</v>
      </c>
      <c r="J131" s="46">
        <v>0</v>
      </c>
      <c r="K131" s="21">
        <v>0</v>
      </c>
      <c r="L131" s="47">
        <f t="shared" si="7"/>
        <v>0</v>
      </c>
    </row>
    <row r="132" spans="1:12" ht="15.75" x14ac:dyDescent="0.25">
      <c r="A132" s="7">
        <v>6</v>
      </c>
      <c r="B132" s="8" t="s">
        <v>18</v>
      </c>
      <c r="C132" s="9">
        <v>28</v>
      </c>
      <c r="D132" s="45">
        <v>0</v>
      </c>
      <c r="E132" s="21">
        <v>0</v>
      </c>
      <c r="F132" s="46">
        <v>0</v>
      </c>
      <c r="G132" s="21">
        <v>0</v>
      </c>
      <c r="H132" s="46">
        <v>0</v>
      </c>
      <c r="I132" s="21">
        <v>0</v>
      </c>
      <c r="J132" s="46">
        <v>0</v>
      </c>
      <c r="K132" s="21">
        <v>0</v>
      </c>
      <c r="L132" s="47">
        <f t="shared" si="7"/>
        <v>0</v>
      </c>
    </row>
    <row r="133" spans="1:12" ht="15.75" x14ac:dyDescent="0.25">
      <c r="A133" s="7">
        <v>7</v>
      </c>
      <c r="B133" s="8" t="s">
        <v>19</v>
      </c>
      <c r="C133" s="9">
        <v>28</v>
      </c>
      <c r="D133" s="45">
        <v>0</v>
      </c>
      <c r="E133" s="21">
        <v>0</v>
      </c>
      <c r="F133" s="46">
        <v>0</v>
      </c>
      <c r="G133" s="21">
        <v>0</v>
      </c>
      <c r="H133" s="46">
        <v>0</v>
      </c>
      <c r="I133" s="21">
        <v>0</v>
      </c>
      <c r="J133" s="46">
        <v>0</v>
      </c>
      <c r="K133" s="21">
        <v>0</v>
      </c>
      <c r="L133" s="47">
        <f t="shared" si="7"/>
        <v>0</v>
      </c>
    </row>
    <row r="134" spans="1:12" ht="15.75" x14ac:dyDescent="0.25">
      <c r="A134" s="7">
        <v>8</v>
      </c>
      <c r="B134" s="8" t="s">
        <v>20</v>
      </c>
      <c r="C134" s="9">
        <v>28</v>
      </c>
      <c r="D134" s="45">
        <v>0</v>
      </c>
      <c r="E134" s="21">
        <v>0</v>
      </c>
      <c r="F134" s="46">
        <v>0</v>
      </c>
      <c r="G134" s="21">
        <v>0</v>
      </c>
      <c r="H134" s="46">
        <v>0</v>
      </c>
      <c r="I134" s="21">
        <v>0</v>
      </c>
      <c r="J134" s="46">
        <v>0</v>
      </c>
      <c r="K134" s="21">
        <v>0</v>
      </c>
      <c r="L134" s="47">
        <f t="shared" si="7"/>
        <v>0</v>
      </c>
    </row>
    <row r="135" spans="1:12" ht="15.75" x14ac:dyDescent="0.25">
      <c r="A135" s="7">
        <v>9</v>
      </c>
      <c r="B135" s="8" t="s">
        <v>21</v>
      </c>
      <c r="C135" s="9">
        <v>28</v>
      </c>
      <c r="D135" s="45">
        <v>0</v>
      </c>
      <c r="E135" s="21">
        <v>0</v>
      </c>
      <c r="F135" s="46">
        <v>0</v>
      </c>
      <c r="G135" s="21">
        <v>0</v>
      </c>
      <c r="H135" s="46">
        <v>0</v>
      </c>
      <c r="I135" s="21">
        <v>0</v>
      </c>
      <c r="J135" s="46">
        <v>0</v>
      </c>
      <c r="K135" s="21">
        <v>0</v>
      </c>
      <c r="L135" s="47">
        <f t="shared" si="7"/>
        <v>0</v>
      </c>
    </row>
    <row r="136" spans="1:12" ht="15.75" x14ac:dyDescent="0.25">
      <c r="A136" s="7">
        <v>10</v>
      </c>
      <c r="B136" s="8" t="s">
        <v>22</v>
      </c>
      <c r="C136" s="9">
        <v>28</v>
      </c>
      <c r="D136" s="45">
        <v>0</v>
      </c>
      <c r="E136" s="21">
        <v>0</v>
      </c>
      <c r="F136" s="46">
        <v>0</v>
      </c>
      <c r="G136" s="21">
        <v>0</v>
      </c>
      <c r="H136" s="46">
        <v>0</v>
      </c>
      <c r="I136" s="21">
        <v>0</v>
      </c>
      <c r="J136" s="46">
        <v>0</v>
      </c>
      <c r="K136" s="21">
        <v>0</v>
      </c>
      <c r="L136" s="47">
        <f t="shared" si="7"/>
        <v>0</v>
      </c>
    </row>
    <row r="137" spans="1:12" ht="15.75" x14ac:dyDescent="0.25">
      <c r="A137" s="7">
        <v>11</v>
      </c>
      <c r="B137" s="8" t="s">
        <v>23</v>
      </c>
      <c r="C137" s="9">
        <v>28</v>
      </c>
      <c r="D137" s="45">
        <v>0</v>
      </c>
      <c r="E137" s="21">
        <v>0</v>
      </c>
      <c r="F137" s="46">
        <v>0</v>
      </c>
      <c r="G137" s="21">
        <v>0</v>
      </c>
      <c r="H137" s="46">
        <v>0</v>
      </c>
      <c r="I137" s="21">
        <v>0</v>
      </c>
      <c r="J137" s="46">
        <v>0</v>
      </c>
      <c r="K137" s="21">
        <v>0</v>
      </c>
      <c r="L137" s="47">
        <f t="shared" si="7"/>
        <v>0</v>
      </c>
    </row>
    <row r="138" spans="1:12" ht="15.75" x14ac:dyDescent="0.25">
      <c r="A138" s="7">
        <v>12</v>
      </c>
      <c r="B138" s="8" t="s">
        <v>24</v>
      </c>
      <c r="C138" s="9">
        <v>28</v>
      </c>
      <c r="D138" s="45">
        <v>0</v>
      </c>
      <c r="E138" s="21">
        <v>0</v>
      </c>
      <c r="F138" s="46">
        <v>0</v>
      </c>
      <c r="G138" s="21">
        <v>0</v>
      </c>
      <c r="H138" s="46">
        <v>0</v>
      </c>
      <c r="I138" s="21">
        <v>0</v>
      </c>
      <c r="J138" s="46">
        <v>0</v>
      </c>
      <c r="K138" s="21">
        <v>0</v>
      </c>
      <c r="L138" s="47">
        <f t="shared" si="7"/>
        <v>0</v>
      </c>
    </row>
    <row r="139" spans="1:12" ht="15.75" x14ac:dyDescent="0.25">
      <c r="A139" s="7">
        <v>13</v>
      </c>
      <c r="B139" s="8" t="s">
        <v>25</v>
      </c>
      <c r="C139" s="9">
        <v>28</v>
      </c>
      <c r="D139" s="45">
        <v>0</v>
      </c>
      <c r="E139" s="21">
        <v>0</v>
      </c>
      <c r="F139" s="46">
        <v>0</v>
      </c>
      <c r="G139" s="21">
        <v>0</v>
      </c>
      <c r="H139" s="46">
        <v>0</v>
      </c>
      <c r="I139" s="21">
        <v>0</v>
      </c>
      <c r="J139" s="46">
        <v>0</v>
      </c>
      <c r="K139" s="21">
        <v>0</v>
      </c>
      <c r="L139" s="47">
        <f t="shared" si="7"/>
        <v>0</v>
      </c>
    </row>
    <row r="140" spans="1:12" ht="15.75" x14ac:dyDescent="0.25">
      <c r="A140" s="7">
        <v>14</v>
      </c>
      <c r="B140" s="8" t="s">
        <v>26</v>
      </c>
      <c r="C140" s="9">
        <v>28</v>
      </c>
      <c r="D140" s="45">
        <v>0</v>
      </c>
      <c r="E140" s="21">
        <v>0</v>
      </c>
      <c r="F140" s="46">
        <v>0</v>
      </c>
      <c r="G140" s="21">
        <v>0</v>
      </c>
      <c r="H140" s="46">
        <v>0</v>
      </c>
      <c r="I140" s="21">
        <v>0</v>
      </c>
      <c r="J140" s="46">
        <v>0</v>
      </c>
      <c r="K140" s="21">
        <v>0</v>
      </c>
      <c r="L140" s="47">
        <f t="shared" si="7"/>
        <v>0</v>
      </c>
    </row>
    <row r="141" spans="1:12" ht="15.75" x14ac:dyDescent="0.25">
      <c r="A141" s="7">
        <v>15</v>
      </c>
      <c r="B141" s="8" t="s">
        <v>27</v>
      </c>
      <c r="C141" s="9">
        <v>28</v>
      </c>
      <c r="D141" s="45">
        <v>0</v>
      </c>
      <c r="E141" s="21">
        <v>0</v>
      </c>
      <c r="F141" s="46">
        <v>0</v>
      </c>
      <c r="G141" s="21">
        <v>0</v>
      </c>
      <c r="H141" s="46">
        <v>0</v>
      </c>
      <c r="I141" s="21">
        <v>0</v>
      </c>
      <c r="J141" s="46">
        <v>0</v>
      </c>
      <c r="K141" s="21">
        <v>0</v>
      </c>
      <c r="L141" s="47">
        <f t="shared" si="7"/>
        <v>0</v>
      </c>
    </row>
    <row r="142" spans="1:12" ht="15.75" x14ac:dyDescent="0.25">
      <c r="A142" s="7">
        <v>16</v>
      </c>
      <c r="B142" s="8" t="s">
        <v>28</v>
      </c>
      <c r="C142" s="9">
        <v>28</v>
      </c>
      <c r="D142" s="45">
        <v>0</v>
      </c>
      <c r="E142" s="21">
        <v>0</v>
      </c>
      <c r="F142" s="46">
        <v>0</v>
      </c>
      <c r="G142" s="21">
        <v>0</v>
      </c>
      <c r="H142" s="46">
        <v>0</v>
      </c>
      <c r="I142" s="21">
        <v>0</v>
      </c>
      <c r="J142" s="46">
        <v>0</v>
      </c>
      <c r="K142" s="21">
        <v>0</v>
      </c>
      <c r="L142" s="47">
        <f t="shared" si="7"/>
        <v>0</v>
      </c>
    </row>
    <row r="143" spans="1:12" ht="15.75" x14ac:dyDescent="0.25">
      <c r="A143" s="7">
        <v>17</v>
      </c>
      <c r="B143" s="8" t="s">
        <v>29</v>
      </c>
      <c r="C143" s="9">
        <v>28</v>
      </c>
      <c r="D143" s="45">
        <v>0</v>
      </c>
      <c r="E143" s="21">
        <v>0</v>
      </c>
      <c r="F143" s="46">
        <v>0</v>
      </c>
      <c r="G143" s="21">
        <v>0</v>
      </c>
      <c r="H143" s="46">
        <v>0</v>
      </c>
      <c r="I143" s="21">
        <v>0</v>
      </c>
      <c r="J143" s="46">
        <v>0</v>
      </c>
      <c r="K143" s="21">
        <v>0</v>
      </c>
      <c r="L143" s="47">
        <f t="shared" si="7"/>
        <v>0</v>
      </c>
    </row>
    <row r="144" spans="1:12" ht="15.75" x14ac:dyDescent="0.25">
      <c r="A144" s="7">
        <v>18</v>
      </c>
      <c r="B144" s="8" t="s">
        <v>30</v>
      </c>
      <c r="C144" s="9">
        <v>28</v>
      </c>
      <c r="D144" s="45">
        <v>0</v>
      </c>
      <c r="E144" s="21">
        <v>0</v>
      </c>
      <c r="F144" s="46">
        <v>0</v>
      </c>
      <c r="G144" s="21">
        <v>0</v>
      </c>
      <c r="H144" s="46">
        <v>0</v>
      </c>
      <c r="I144" s="21">
        <v>0</v>
      </c>
      <c r="J144" s="46">
        <v>0</v>
      </c>
      <c r="K144" s="21">
        <v>0</v>
      </c>
      <c r="L144" s="47">
        <f t="shared" si="7"/>
        <v>0</v>
      </c>
    </row>
    <row r="145" spans="1:12" ht="15.75" x14ac:dyDescent="0.25">
      <c r="A145" s="7">
        <v>19</v>
      </c>
      <c r="B145" s="8" t="s">
        <v>31</v>
      </c>
      <c r="C145" s="9">
        <v>28</v>
      </c>
      <c r="D145" s="45">
        <v>0</v>
      </c>
      <c r="E145" s="21">
        <v>0</v>
      </c>
      <c r="F145" s="46">
        <v>0</v>
      </c>
      <c r="G145" s="21">
        <v>0</v>
      </c>
      <c r="H145" s="46">
        <v>0</v>
      </c>
      <c r="I145" s="21">
        <v>0</v>
      </c>
      <c r="J145" s="46">
        <v>0</v>
      </c>
      <c r="K145" s="21">
        <v>0</v>
      </c>
      <c r="L145" s="47">
        <f t="shared" si="7"/>
        <v>0</v>
      </c>
    </row>
    <row r="146" spans="1:12" ht="15.75" x14ac:dyDescent="0.25">
      <c r="A146" s="7">
        <v>20</v>
      </c>
      <c r="B146" s="8" t="s">
        <v>32</v>
      </c>
      <c r="C146" s="9">
        <v>28</v>
      </c>
      <c r="D146" s="45">
        <v>0</v>
      </c>
      <c r="E146" s="21">
        <v>0</v>
      </c>
      <c r="F146" s="46">
        <v>0</v>
      </c>
      <c r="G146" s="21">
        <v>0</v>
      </c>
      <c r="H146" s="46">
        <v>0</v>
      </c>
      <c r="I146" s="21">
        <v>0</v>
      </c>
      <c r="J146" s="46">
        <v>0</v>
      </c>
      <c r="K146" s="21">
        <v>0</v>
      </c>
      <c r="L146" s="47">
        <f>SUM(D146:K146)</f>
        <v>0</v>
      </c>
    </row>
    <row r="147" spans="1:12" ht="15.75" x14ac:dyDescent="0.25">
      <c r="A147" s="7">
        <v>21</v>
      </c>
      <c r="B147" s="8" t="s">
        <v>33</v>
      </c>
      <c r="C147" s="9">
        <v>28</v>
      </c>
      <c r="D147" s="45">
        <v>0</v>
      </c>
      <c r="E147" s="21">
        <v>0</v>
      </c>
      <c r="F147" s="46">
        <v>0</v>
      </c>
      <c r="G147" s="21">
        <v>0</v>
      </c>
      <c r="H147" s="46">
        <v>0</v>
      </c>
      <c r="I147" s="21">
        <v>0</v>
      </c>
      <c r="J147" s="46">
        <v>0</v>
      </c>
      <c r="K147" s="21">
        <v>0</v>
      </c>
      <c r="L147" s="47">
        <f t="shared" si="7"/>
        <v>0</v>
      </c>
    </row>
    <row r="148" spans="1:12" ht="15.75" x14ac:dyDescent="0.25">
      <c r="A148" s="7">
        <v>22</v>
      </c>
      <c r="B148" s="8" t="s">
        <v>34</v>
      </c>
      <c r="C148" s="9">
        <v>28</v>
      </c>
      <c r="D148" s="45">
        <v>0</v>
      </c>
      <c r="E148" s="21">
        <v>0</v>
      </c>
      <c r="F148" s="46">
        <v>0</v>
      </c>
      <c r="G148" s="21">
        <v>0</v>
      </c>
      <c r="H148" s="46">
        <v>0</v>
      </c>
      <c r="I148" s="21">
        <v>0</v>
      </c>
      <c r="J148" s="46">
        <v>0</v>
      </c>
      <c r="K148" s="21">
        <v>0</v>
      </c>
      <c r="L148" s="47">
        <f t="shared" si="7"/>
        <v>0</v>
      </c>
    </row>
    <row r="149" spans="1:12" ht="15.75" x14ac:dyDescent="0.25">
      <c r="A149" s="7">
        <v>23</v>
      </c>
      <c r="B149" s="8" t="s">
        <v>35</v>
      </c>
      <c r="C149" s="9">
        <v>28</v>
      </c>
      <c r="D149" s="45">
        <v>0</v>
      </c>
      <c r="E149" s="21">
        <v>0</v>
      </c>
      <c r="F149" s="46">
        <v>0</v>
      </c>
      <c r="G149" s="21">
        <v>0</v>
      </c>
      <c r="H149" s="46">
        <v>0</v>
      </c>
      <c r="I149" s="21">
        <v>0</v>
      </c>
      <c r="J149" s="46">
        <v>0</v>
      </c>
      <c r="K149" s="21">
        <v>0</v>
      </c>
      <c r="L149" s="47">
        <f t="shared" si="7"/>
        <v>0</v>
      </c>
    </row>
    <row r="150" spans="1:12" ht="15.75" x14ac:dyDescent="0.25">
      <c r="A150" s="7">
        <v>24</v>
      </c>
      <c r="B150" s="8" t="s">
        <v>36</v>
      </c>
      <c r="C150" s="9">
        <v>28</v>
      </c>
      <c r="D150" s="45">
        <v>0</v>
      </c>
      <c r="E150" s="21">
        <v>0</v>
      </c>
      <c r="F150" s="46">
        <v>0</v>
      </c>
      <c r="G150" s="21">
        <v>0</v>
      </c>
      <c r="H150" s="46">
        <v>0</v>
      </c>
      <c r="I150" s="21">
        <v>0</v>
      </c>
      <c r="J150" s="46">
        <v>0</v>
      </c>
      <c r="K150" s="21">
        <v>0</v>
      </c>
      <c r="L150" s="47">
        <f t="shared" si="7"/>
        <v>0</v>
      </c>
    </row>
    <row r="151" spans="1:12" ht="15.75" x14ac:dyDescent="0.25">
      <c r="A151" s="7">
        <v>25</v>
      </c>
      <c r="B151" s="18" t="s">
        <v>37</v>
      </c>
      <c r="C151" s="19">
        <v>28</v>
      </c>
      <c r="D151" s="45">
        <v>0</v>
      </c>
      <c r="E151" s="21">
        <v>0</v>
      </c>
      <c r="F151" s="46">
        <v>0</v>
      </c>
      <c r="G151" s="21">
        <v>0</v>
      </c>
      <c r="H151" s="46">
        <v>0</v>
      </c>
      <c r="I151" s="21">
        <v>0</v>
      </c>
      <c r="J151" s="46">
        <v>0</v>
      </c>
      <c r="K151" s="21">
        <v>0</v>
      </c>
      <c r="L151" s="47">
        <f t="shared" si="7"/>
        <v>0</v>
      </c>
    </row>
    <row r="152" spans="1:12" ht="15.75" x14ac:dyDescent="0.25">
      <c r="A152" s="7">
        <v>26</v>
      </c>
      <c r="B152" s="8" t="s">
        <v>38</v>
      </c>
      <c r="C152" s="22">
        <v>28</v>
      </c>
      <c r="D152" s="45">
        <v>0</v>
      </c>
      <c r="E152" s="21">
        <v>0</v>
      </c>
      <c r="F152" s="46">
        <v>0</v>
      </c>
      <c r="G152" s="21">
        <v>0</v>
      </c>
      <c r="H152" s="46">
        <v>0</v>
      </c>
      <c r="I152" s="21">
        <v>0</v>
      </c>
      <c r="J152" s="46">
        <v>0</v>
      </c>
      <c r="K152" s="21">
        <v>0</v>
      </c>
      <c r="L152" s="47">
        <f t="shared" si="7"/>
        <v>0</v>
      </c>
    </row>
    <row r="153" spans="1:12" ht="15.75" x14ac:dyDescent="0.25">
      <c r="A153" s="7">
        <v>27</v>
      </c>
      <c r="B153" s="18" t="s">
        <v>39</v>
      </c>
      <c r="C153" s="22">
        <v>28</v>
      </c>
      <c r="D153" s="45">
        <v>0</v>
      </c>
      <c r="E153" s="53">
        <v>0</v>
      </c>
      <c r="F153" s="46">
        <v>0</v>
      </c>
      <c r="G153" s="53">
        <v>0</v>
      </c>
      <c r="H153" s="46">
        <v>0</v>
      </c>
      <c r="I153" s="53">
        <v>0</v>
      </c>
      <c r="J153" s="46">
        <v>0</v>
      </c>
      <c r="K153" s="53">
        <v>0</v>
      </c>
      <c r="L153" s="47">
        <f t="shared" si="7"/>
        <v>0</v>
      </c>
    </row>
    <row r="154" spans="1:12" ht="15.75" x14ac:dyDescent="0.25">
      <c r="A154" s="7">
        <v>28</v>
      </c>
      <c r="B154" s="18" t="s">
        <v>40</v>
      </c>
      <c r="C154" s="22">
        <v>28</v>
      </c>
      <c r="D154" s="45">
        <v>0</v>
      </c>
      <c r="E154" s="53">
        <v>0</v>
      </c>
      <c r="F154" s="46">
        <v>0</v>
      </c>
      <c r="G154" s="53">
        <v>0</v>
      </c>
      <c r="H154" s="46">
        <v>0</v>
      </c>
      <c r="I154" s="53">
        <v>0</v>
      </c>
      <c r="J154" s="46">
        <v>0</v>
      </c>
      <c r="K154" s="53">
        <v>0</v>
      </c>
      <c r="L154" s="47">
        <f t="shared" si="7"/>
        <v>0</v>
      </c>
    </row>
    <row r="155" spans="1:12" ht="16.5" thickBot="1" x14ac:dyDescent="0.3">
      <c r="A155" s="7">
        <v>29</v>
      </c>
      <c r="B155" s="18" t="s">
        <v>41</v>
      </c>
      <c r="C155" s="22">
        <v>28</v>
      </c>
      <c r="D155" s="45">
        <v>0</v>
      </c>
      <c r="E155" s="53">
        <v>0</v>
      </c>
      <c r="F155" s="46">
        <v>0</v>
      </c>
      <c r="G155" s="53">
        <v>0</v>
      </c>
      <c r="H155" s="46">
        <v>0</v>
      </c>
      <c r="I155" s="53">
        <v>0</v>
      </c>
      <c r="J155" s="46">
        <v>0</v>
      </c>
      <c r="K155" s="53">
        <v>0</v>
      </c>
      <c r="L155" s="47">
        <f t="shared" si="7"/>
        <v>0</v>
      </c>
    </row>
    <row r="156" spans="1:12" ht="16.5" thickBot="1" x14ac:dyDescent="0.3">
      <c r="A156" s="225" t="s">
        <v>42</v>
      </c>
      <c r="B156" s="226"/>
      <c r="C156" s="48">
        <v>28</v>
      </c>
      <c r="D156" s="27">
        <f t="shared" ref="D156:K156" si="8">SUM(D127:D155)</f>
        <v>0</v>
      </c>
      <c r="E156" s="55">
        <f t="shared" si="8"/>
        <v>0</v>
      </c>
      <c r="F156" s="27">
        <f t="shared" si="8"/>
        <v>0</v>
      </c>
      <c r="G156" s="55">
        <f t="shared" si="8"/>
        <v>0</v>
      </c>
      <c r="H156" s="56">
        <f t="shared" si="8"/>
        <v>0</v>
      </c>
      <c r="I156" s="57">
        <f t="shared" si="8"/>
        <v>0</v>
      </c>
      <c r="J156" s="56">
        <f t="shared" si="8"/>
        <v>0</v>
      </c>
      <c r="K156" s="57">
        <f t="shared" si="8"/>
        <v>0</v>
      </c>
      <c r="L156" s="51">
        <f>D156+F156+H156+E156+G156+I156+J156+K156</f>
        <v>0</v>
      </c>
    </row>
    <row r="157" spans="1:12" ht="16.5" thickBot="1" x14ac:dyDescent="0.3">
      <c r="A157" s="227" t="s">
        <v>43</v>
      </c>
      <c r="B157" s="228"/>
      <c r="C157" s="48">
        <v>28</v>
      </c>
      <c r="D157" s="32">
        <f>D127+D128+D129+D130+D131+D132+D133+D134+D135+D136+D137+D138+D139+D140+D141+D142+D143+D144+D145+D146+D147+D148+D149+D150+D151</f>
        <v>0</v>
      </c>
      <c r="E157" s="33">
        <f>E127+E128+E129+E130+E131+E132+E133+E134+E135+E136+E137+E138+E139+E140+E141+E142+E143+E144+E145+E146+E147+E148+E149+E150+E151</f>
        <v>0</v>
      </c>
      <c r="F157" s="32">
        <f>SUM(F127:F151)</f>
        <v>0</v>
      </c>
      <c r="G157" s="33">
        <f>G127+G128+G129+G130+G131+G132+G133+G134+G135+G136+G137+G138+G139+G140+G141+G142+G143+G144+G145+G146+G147+G148+G149+G150+G151</f>
        <v>0</v>
      </c>
      <c r="H157" s="32">
        <f>H127+H128+H129+H130+H131+H132+H133+H134+H135+H136+H137+H138+H139+H140+H141+H142+H143+H144+H145+H146+H147+H148+H149+H150+H151</f>
        <v>0</v>
      </c>
      <c r="I157" s="33">
        <f>I127+I128+I129+I130+I131+I132+I133+I134+I135+I136+I137+I138+I139+I140+I141+I142+I143+I144+I145+I146+I147+I148+I149+I150+I151</f>
        <v>0</v>
      </c>
      <c r="J157" s="32">
        <f>J127+J128+J129+J130+J131+J132+J133+J134+J135+J136+J137+J138+J139+J140+J141+J142+J143+J144+J145+J146+J147+J148+J149+J150+J151</f>
        <v>0</v>
      </c>
      <c r="K157" s="33">
        <f>K127+K128+K129+K130+K131+K132+K133+K134+K135+K136+K137+K138+K139+K140+K141+K142+K143+K144+K145+K146+K147+K148+K149+K150+K151</f>
        <v>0</v>
      </c>
      <c r="L157" s="58">
        <f>D157+F157+H157+E157+G157+I157+J157+K157</f>
        <v>0</v>
      </c>
    </row>
    <row r="159" spans="1:12" ht="15.75" x14ac:dyDescent="0.25">
      <c r="C159" s="152"/>
      <c r="D159" s="133"/>
      <c r="E159" s="133"/>
      <c r="F159" s="133"/>
      <c r="G159" s="133"/>
      <c r="H159" s="133"/>
      <c r="I159" s="133"/>
      <c r="J159" s="133"/>
      <c r="K159" s="133"/>
      <c r="L159" s="133"/>
    </row>
    <row r="160" spans="1:12" x14ac:dyDescent="0.25">
      <c r="B160" s="2" t="s">
        <v>76</v>
      </c>
      <c r="C160" s="2"/>
      <c r="D160" s="2"/>
      <c r="E160" s="2"/>
    </row>
    <row r="161" spans="1:13" ht="15.75" thickBot="1" x14ac:dyDescent="0.3">
      <c r="A161" s="233" t="s">
        <v>48</v>
      </c>
      <c r="B161" s="211"/>
    </row>
    <row r="162" spans="1:13" ht="12.75" customHeight="1" x14ac:dyDescent="0.25">
      <c r="A162" s="212" t="s">
        <v>2</v>
      </c>
      <c r="B162" s="212" t="s">
        <v>3</v>
      </c>
      <c r="C162" s="212" t="s">
        <v>4</v>
      </c>
      <c r="D162" s="215" t="s">
        <v>5</v>
      </c>
      <c r="E162" s="216"/>
      <c r="F162" s="216"/>
      <c r="G162" s="216"/>
      <c r="H162" s="216"/>
      <c r="I162" s="216"/>
      <c r="J162" s="216"/>
      <c r="K162" s="217"/>
      <c r="L162" s="218" t="s">
        <v>6</v>
      </c>
    </row>
    <row r="163" spans="1:13" ht="24" customHeight="1" x14ac:dyDescent="0.25">
      <c r="A163" s="213"/>
      <c r="B163" s="213"/>
      <c r="C163" s="213"/>
      <c r="D163" s="221" t="s">
        <v>7</v>
      </c>
      <c r="E163" s="222"/>
      <c r="F163" s="222" t="s">
        <v>8</v>
      </c>
      <c r="G163" s="222"/>
      <c r="H163" s="222" t="s">
        <v>9</v>
      </c>
      <c r="I163" s="222"/>
      <c r="J163" s="222" t="s">
        <v>10</v>
      </c>
      <c r="K163" s="222"/>
      <c r="L163" s="219"/>
    </row>
    <row r="164" spans="1:13" ht="13.5" customHeight="1" thickBot="1" x14ac:dyDescent="0.3">
      <c r="A164" s="213"/>
      <c r="B164" s="213"/>
      <c r="C164" s="213"/>
      <c r="D164" s="223">
        <v>1</v>
      </c>
      <c r="E164" s="224"/>
      <c r="F164" s="224">
        <v>2</v>
      </c>
      <c r="G164" s="224"/>
      <c r="H164" s="224">
        <v>3</v>
      </c>
      <c r="I164" s="224"/>
      <c r="J164" s="224">
        <v>4</v>
      </c>
      <c r="K164" s="224"/>
      <c r="L164" s="220"/>
    </row>
    <row r="165" spans="1:13" ht="15.75" thickBot="1" x14ac:dyDescent="0.3">
      <c r="A165" s="214"/>
      <c r="B165" s="214"/>
      <c r="C165" s="214"/>
      <c r="D165" s="4" t="s">
        <v>11</v>
      </c>
      <c r="E165" s="5" t="s">
        <v>12</v>
      </c>
      <c r="F165" s="5" t="s">
        <v>11</v>
      </c>
      <c r="G165" s="5" t="s">
        <v>12</v>
      </c>
      <c r="H165" s="5" t="s">
        <v>11</v>
      </c>
      <c r="I165" s="5" t="s">
        <v>12</v>
      </c>
      <c r="J165" s="5" t="s">
        <v>11</v>
      </c>
      <c r="K165" s="5" t="s">
        <v>12</v>
      </c>
      <c r="L165" s="6"/>
    </row>
    <row r="166" spans="1:13" ht="15.75" x14ac:dyDescent="0.25">
      <c r="A166" s="7">
        <v>1</v>
      </c>
      <c r="B166" s="8" t="s">
        <v>13</v>
      </c>
      <c r="C166" s="9">
        <v>28</v>
      </c>
      <c r="D166" s="59">
        <f>D9+D49+D89+D127</f>
        <v>0</v>
      </c>
      <c r="E166" s="59">
        <f t="shared" ref="E166:K166" si="9">E9+E49+E89+E127</f>
        <v>0</v>
      </c>
      <c r="F166" s="59">
        <f>F9+F49+F89+F127</f>
        <v>0</v>
      </c>
      <c r="G166" s="59">
        <f t="shared" si="9"/>
        <v>0</v>
      </c>
      <c r="H166" s="59">
        <f t="shared" si="9"/>
        <v>0</v>
      </c>
      <c r="I166" s="59">
        <f t="shared" si="9"/>
        <v>0</v>
      </c>
      <c r="J166" s="59">
        <f t="shared" si="9"/>
        <v>0</v>
      </c>
      <c r="K166" s="59">
        <f t="shared" si="9"/>
        <v>0</v>
      </c>
      <c r="L166" s="60">
        <f t="shared" ref="L166:L194" si="10">D166+F166+H166</f>
        <v>0</v>
      </c>
      <c r="M166" s="61">
        <f>L9+L49+L89+L127</f>
        <v>0</v>
      </c>
    </row>
    <row r="167" spans="1:13" ht="15.75" x14ac:dyDescent="0.25">
      <c r="A167" s="7">
        <v>2</v>
      </c>
      <c r="B167" s="8" t="s">
        <v>14</v>
      </c>
      <c r="C167" s="9">
        <v>28</v>
      </c>
      <c r="D167" s="59">
        <f t="shared" ref="D167:K182" si="11">D10+D50+D90+D128</f>
        <v>0</v>
      </c>
      <c r="E167" s="59">
        <f t="shared" si="11"/>
        <v>0</v>
      </c>
      <c r="F167" s="59">
        <f t="shared" si="11"/>
        <v>0</v>
      </c>
      <c r="G167" s="59">
        <f t="shared" si="11"/>
        <v>0</v>
      </c>
      <c r="H167" s="59">
        <f t="shared" si="11"/>
        <v>0</v>
      </c>
      <c r="I167" s="59">
        <f t="shared" si="11"/>
        <v>0</v>
      </c>
      <c r="J167" s="59">
        <f t="shared" si="11"/>
        <v>0</v>
      </c>
      <c r="K167" s="59">
        <f t="shared" si="11"/>
        <v>0</v>
      </c>
      <c r="L167" s="60">
        <f t="shared" si="10"/>
        <v>0</v>
      </c>
      <c r="M167" s="62">
        <f t="shared" ref="M167:M194" si="12">L10+L50+L90+L128</f>
        <v>0</v>
      </c>
    </row>
    <row r="168" spans="1:13" ht="15.75" x14ac:dyDescent="0.25">
      <c r="A168" s="7">
        <v>3</v>
      </c>
      <c r="B168" s="8" t="s">
        <v>15</v>
      </c>
      <c r="C168" s="9">
        <v>28</v>
      </c>
      <c r="D168" s="59">
        <f t="shared" si="11"/>
        <v>0</v>
      </c>
      <c r="E168" s="59">
        <f t="shared" si="11"/>
        <v>0</v>
      </c>
      <c r="F168" s="59">
        <f t="shared" si="11"/>
        <v>0</v>
      </c>
      <c r="G168" s="59">
        <f t="shared" si="11"/>
        <v>0</v>
      </c>
      <c r="H168" s="59">
        <f t="shared" si="11"/>
        <v>0</v>
      </c>
      <c r="I168" s="59">
        <f t="shared" si="11"/>
        <v>0</v>
      </c>
      <c r="J168" s="59">
        <f t="shared" si="11"/>
        <v>0</v>
      </c>
      <c r="K168" s="59">
        <f t="shared" si="11"/>
        <v>0</v>
      </c>
      <c r="L168" s="60">
        <f t="shared" si="10"/>
        <v>0</v>
      </c>
      <c r="M168" s="62">
        <f t="shared" si="12"/>
        <v>0</v>
      </c>
    </row>
    <row r="169" spans="1:13" ht="15.75" x14ac:dyDescent="0.25">
      <c r="A169" s="7">
        <v>4</v>
      </c>
      <c r="B169" s="17" t="s">
        <v>16</v>
      </c>
      <c r="C169" s="9">
        <v>28</v>
      </c>
      <c r="D169" s="59">
        <f t="shared" si="11"/>
        <v>0</v>
      </c>
      <c r="E169" s="59">
        <f t="shared" si="11"/>
        <v>0</v>
      </c>
      <c r="F169" s="59">
        <f t="shared" si="11"/>
        <v>0</v>
      </c>
      <c r="G169" s="59">
        <f t="shared" si="11"/>
        <v>0</v>
      </c>
      <c r="H169" s="59">
        <f t="shared" si="11"/>
        <v>0</v>
      </c>
      <c r="I169" s="59">
        <f t="shared" si="11"/>
        <v>0</v>
      </c>
      <c r="J169" s="59">
        <f t="shared" si="11"/>
        <v>0</v>
      </c>
      <c r="K169" s="59">
        <f t="shared" si="11"/>
        <v>0</v>
      </c>
      <c r="L169" s="60">
        <f t="shared" si="10"/>
        <v>0</v>
      </c>
      <c r="M169" s="62">
        <f t="shared" si="12"/>
        <v>0</v>
      </c>
    </row>
    <row r="170" spans="1:13" ht="15.75" x14ac:dyDescent="0.25">
      <c r="A170" s="7">
        <v>5</v>
      </c>
      <c r="B170" s="8" t="s">
        <v>17</v>
      </c>
      <c r="C170" s="9">
        <v>28</v>
      </c>
      <c r="D170" s="59">
        <f t="shared" si="11"/>
        <v>0</v>
      </c>
      <c r="E170" s="59">
        <f t="shared" si="11"/>
        <v>0</v>
      </c>
      <c r="F170" s="59">
        <f t="shared" si="11"/>
        <v>0</v>
      </c>
      <c r="G170" s="59">
        <f t="shared" si="11"/>
        <v>0</v>
      </c>
      <c r="H170" s="59">
        <f t="shared" si="11"/>
        <v>0</v>
      </c>
      <c r="I170" s="59">
        <f t="shared" si="11"/>
        <v>0</v>
      </c>
      <c r="J170" s="59">
        <f t="shared" si="11"/>
        <v>0</v>
      </c>
      <c r="K170" s="59">
        <f t="shared" si="11"/>
        <v>0</v>
      </c>
      <c r="L170" s="60">
        <f t="shared" si="10"/>
        <v>0</v>
      </c>
      <c r="M170" s="62">
        <f t="shared" si="12"/>
        <v>0</v>
      </c>
    </row>
    <row r="171" spans="1:13" ht="15.75" x14ac:dyDescent="0.25">
      <c r="A171" s="7">
        <v>6</v>
      </c>
      <c r="B171" s="8" t="s">
        <v>18</v>
      </c>
      <c r="C171" s="9">
        <v>28</v>
      </c>
      <c r="D171" s="59">
        <f t="shared" si="11"/>
        <v>1</v>
      </c>
      <c r="E171" s="59">
        <f t="shared" si="11"/>
        <v>0</v>
      </c>
      <c r="F171" s="59">
        <f t="shared" si="11"/>
        <v>1</v>
      </c>
      <c r="G171" s="59">
        <f t="shared" si="11"/>
        <v>0</v>
      </c>
      <c r="H171" s="59">
        <f t="shared" si="11"/>
        <v>0</v>
      </c>
      <c r="I171" s="59">
        <f t="shared" si="11"/>
        <v>0</v>
      </c>
      <c r="J171" s="59">
        <f t="shared" si="11"/>
        <v>0</v>
      </c>
      <c r="K171" s="59">
        <f t="shared" si="11"/>
        <v>0</v>
      </c>
      <c r="L171" s="60">
        <f t="shared" si="10"/>
        <v>2</v>
      </c>
      <c r="M171" s="62">
        <f t="shared" si="12"/>
        <v>2</v>
      </c>
    </row>
    <row r="172" spans="1:13" ht="15.75" x14ac:dyDescent="0.25">
      <c r="A172" s="7">
        <v>7</v>
      </c>
      <c r="B172" s="8" t="s">
        <v>19</v>
      </c>
      <c r="C172" s="9">
        <v>28</v>
      </c>
      <c r="D172" s="59">
        <f t="shared" si="11"/>
        <v>0</v>
      </c>
      <c r="E172" s="59">
        <f t="shared" si="11"/>
        <v>0</v>
      </c>
      <c r="F172" s="59">
        <f t="shared" si="11"/>
        <v>0</v>
      </c>
      <c r="G172" s="59">
        <f t="shared" si="11"/>
        <v>0</v>
      </c>
      <c r="H172" s="59">
        <f t="shared" si="11"/>
        <v>0</v>
      </c>
      <c r="I172" s="59">
        <f t="shared" si="11"/>
        <v>0</v>
      </c>
      <c r="J172" s="59">
        <f t="shared" si="11"/>
        <v>0</v>
      </c>
      <c r="K172" s="59">
        <f t="shared" si="11"/>
        <v>0</v>
      </c>
      <c r="L172" s="60">
        <f t="shared" si="10"/>
        <v>0</v>
      </c>
      <c r="M172" s="62">
        <f t="shared" si="12"/>
        <v>0</v>
      </c>
    </row>
    <row r="173" spans="1:13" ht="15.75" x14ac:dyDescent="0.25">
      <c r="A173" s="7">
        <v>8</v>
      </c>
      <c r="B173" s="8" t="s">
        <v>20</v>
      </c>
      <c r="C173" s="9">
        <v>28</v>
      </c>
      <c r="D173" s="59">
        <f t="shared" si="11"/>
        <v>0</v>
      </c>
      <c r="E173" s="59">
        <f t="shared" si="11"/>
        <v>0</v>
      </c>
      <c r="F173" s="59">
        <f t="shared" si="11"/>
        <v>0</v>
      </c>
      <c r="G173" s="59">
        <f t="shared" si="11"/>
        <v>0</v>
      </c>
      <c r="H173" s="59">
        <f t="shared" si="11"/>
        <v>0</v>
      </c>
      <c r="I173" s="59">
        <f t="shared" si="11"/>
        <v>0</v>
      </c>
      <c r="J173" s="59">
        <f t="shared" si="11"/>
        <v>0</v>
      </c>
      <c r="K173" s="59">
        <f t="shared" si="11"/>
        <v>0</v>
      </c>
      <c r="L173" s="60">
        <f t="shared" si="10"/>
        <v>0</v>
      </c>
      <c r="M173" s="62">
        <f t="shared" si="12"/>
        <v>0</v>
      </c>
    </row>
    <row r="174" spans="1:13" ht="15.75" x14ac:dyDescent="0.25">
      <c r="A174" s="7">
        <v>9</v>
      </c>
      <c r="B174" s="8" t="s">
        <v>21</v>
      </c>
      <c r="C174" s="9">
        <v>28</v>
      </c>
      <c r="D174" s="59">
        <f t="shared" si="11"/>
        <v>1</v>
      </c>
      <c r="E174" s="59">
        <f t="shared" si="11"/>
        <v>0</v>
      </c>
      <c r="F174" s="59">
        <f t="shared" si="11"/>
        <v>0</v>
      </c>
      <c r="G174" s="59">
        <f t="shared" si="11"/>
        <v>0</v>
      </c>
      <c r="H174" s="59">
        <f t="shared" si="11"/>
        <v>0</v>
      </c>
      <c r="I174" s="59">
        <f t="shared" si="11"/>
        <v>0</v>
      </c>
      <c r="J174" s="59">
        <f t="shared" si="11"/>
        <v>0</v>
      </c>
      <c r="K174" s="59">
        <f t="shared" si="11"/>
        <v>0</v>
      </c>
      <c r="L174" s="60">
        <f t="shared" si="10"/>
        <v>1</v>
      </c>
      <c r="M174" s="62">
        <f t="shared" si="12"/>
        <v>1</v>
      </c>
    </row>
    <row r="175" spans="1:13" ht="15.75" x14ac:dyDescent="0.25">
      <c r="A175" s="7">
        <v>10</v>
      </c>
      <c r="B175" s="8" t="s">
        <v>22</v>
      </c>
      <c r="C175" s="9">
        <v>28</v>
      </c>
      <c r="D175" s="59">
        <f t="shared" si="11"/>
        <v>1</v>
      </c>
      <c r="E175" s="59">
        <f t="shared" si="11"/>
        <v>0</v>
      </c>
      <c r="F175" s="59">
        <f t="shared" si="11"/>
        <v>0</v>
      </c>
      <c r="G175" s="59">
        <f t="shared" si="11"/>
        <v>0</v>
      </c>
      <c r="H175" s="59">
        <f t="shared" si="11"/>
        <v>0</v>
      </c>
      <c r="I175" s="59">
        <f t="shared" si="11"/>
        <v>0</v>
      </c>
      <c r="J175" s="59">
        <f t="shared" si="11"/>
        <v>0</v>
      </c>
      <c r="K175" s="59">
        <f t="shared" si="11"/>
        <v>0</v>
      </c>
      <c r="L175" s="60">
        <f t="shared" si="10"/>
        <v>1</v>
      </c>
      <c r="M175" s="62">
        <f t="shared" si="12"/>
        <v>1</v>
      </c>
    </row>
    <row r="176" spans="1:13" ht="15.75" x14ac:dyDescent="0.25">
      <c r="A176" s="7">
        <v>11</v>
      </c>
      <c r="B176" s="8" t="s">
        <v>23</v>
      </c>
      <c r="C176" s="9">
        <v>28</v>
      </c>
      <c r="D176" s="59">
        <f t="shared" si="11"/>
        <v>0</v>
      </c>
      <c r="E176" s="59">
        <f t="shared" si="11"/>
        <v>0</v>
      </c>
      <c r="F176" s="59">
        <f t="shared" si="11"/>
        <v>0</v>
      </c>
      <c r="G176" s="59">
        <f t="shared" si="11"/>
        <v>0</v>
      </c>
      <c r="H176" s="59">
        <f t="shared" si="11"/>
        <v>0</v>
      </c>
      <c r="I176" s="59">
        <f t="shared" si="11"/>
        <v>0</v>
      </c>
      <c r="J176" s="59">
        <f t="shared" si="11"/>
        <v>0</v>
      </c>
      <c r="K176" s="59">
        <f t="shared" si="11"/>
        <v>0</v>
      </c>
      <c r="L176" s="60">
        <f t="shared" si="10"/>
        <v>0</v>
      </c>
      <c r="M176" s="62">
        <f t="shared" si="12"/>
        <v>0</v>
      </c>
    </row>
    <row r="177" spans="1:13" ht="15.75" x14ac:dyDescent="0.25">
      <c r="A177" s="7">
        <v>12</v>
      </c>
      <c r="B177" s="8" t="s">
        <v>24</v>
      </c>
      <c r="C177" s="9">
        <v>28</v>
      </c>
      <c r="D177" s="59">
        <f t="shared" si="11"/>
        <v>0</v>
      </c>
      <c r="E177" s="59">
        <f t="shared" si="11"/>
        <v>0</v>
      </c>
      <c r="F177" s="59">
        <f t="shared" si="11"/>
        <v>0</v>
      </c>
      <c r="G177" s="59">
        <f t="shared" si="11"/>
        <v>0</v>
      </c>
      <c r="H177" s="59">
        <f t="shared" si="11"/>
        <v>0</v>
      </c>
      <c r="I177" s="59">
        <f t="shared" si="11"/>
        <v>0</v>
      </c>
      <c r="J177" s="59">
        <f t="shared" si="11"/>
        <v>0</v>
      </c>
      <c r="K177" s="59">
        <f t="shared" si="11"/>
        <v>0</v>
      </c>
      <c r="L177" s="60">
        <f t="shared" si="10"/>
        <v>0</v>
      </c>
      <c r="M177" s="62">
        <f t="shared" si="12"/>
        <v>0</v>
      </c>
    </row>
    <row r="178" spans="1:13" ht="15.75" x14ac:dyDescent="0.25">
      <c r="A178" s="7">
        <v>13</v>
      </c>
      <c r="B178" s="8" t="s">
        <v>25</v>
      </c>
      <c r="C178" s="9">
        <v>28</v>
      </c>
      <c r="D178" s="59">
        <f t="shared" si="11"/>
        <v>0</v>
      </c>
      <c r="E178" s="59">
        <f t="shared" si="11"/>
        <v>0</v>
      </c>
      <c r="F178" s="59">
        <f t="shared" si="11"/>
        <v>0</v>
      </c>
      <c r="G178" s="59">
        <f t="shared" si="11"/>
        <v>0</v>
      </c>
      <c r="H178" s="59">
        <f t="shared" si="11"/>
        <v>0</v>
      </c>
      <c r="I178" s="59">
        <f t="shared" si="11"/>
        <v>0</v>
      </c>
      <c r="J178" s="59">
        <f t="shared" si="11"/>
        <v>0</v>
      </c>
      <c r="K178" s="59">
        <f t="shared" si="11"/>
        <v>0</v>
      </c>
      <c r="L178" s="60">
        <f t="shared" si="10"/>
        <v>0</v>
      </c>
      <c r="M178" s="62">
        <f t="shared" si="12"/>
        <v>0</v>
      </c>
    </row>
    <row r="179" spans="1:13" ht="15.75" x14ac:dyDescent="0.25">
      <c r="A179" s="7">
        <v>14</v>
      </c>
      <c r="B179" s="8" t="s">
        <v>26</v>
      </c>
      <c r="C179" s="9">
        <v>28</v>
      </c>
      <c r="D179" s="59">
        <f t="shared" si="11"/>
        <v>1</v>
      </c>
      <c r="E179" s="59">
        <f t="shared" si="11"/>
        <v>0</v>
      </c>
      <c r="F179" s="59">
        <f t="shared" si="11"/>
        <v>0</v>
      </c>
      <c r="G179" s="59">
        <f t="shared" si="11"/>
        <v>0</v>
      </c>
      <c r="H179" s="59">
        <f t="shared" si="11"/>
        <v>0</v>
      </c>
      <c r="I179" s="59">
        <f t="shared" si="11"/>
        <v>0</v>
      </c>
      <c r="J179" s="59">
        <f t="shared" si="11"/>
        <v>0</v>
      </c>
      <c r="K179" s="59">
        <f t="shared" si="11"/>
        <v>0</v>
      </c>
      <c r="L179" s="60">
        <f t="shared" si="10"/>
        <v>1</v>
      </c>
      <c r="M179" s="62">
        <f t="shared" si="12"/>
        <v>1</v>
      </c>
    </row>
    <row r="180" spans="1:13" ht="15.75" x14ac:dyDescent="0.25">
      <c r="A180" s="7">
        <v>15</v>
      </c>
      <c r="B180" s="8" t="s">
        <v>27</v>
      </c>
      <c r="C180" s="9">
        <v>28</v>
      </c>
      <c r="D180" s="59">
        <f t="shared" si="11"/>
        <v>0</v>
      </c>
      <c r="E180" s="59">
        <f t="shared" si="11"/>
        <v>0</v>
      </c>
      <c r="F180" s="59">
        <f t="shared" si="11"/>
        <v>0</v>
      </c>
      <c r="G180" s="59">
        <f t="shared" si="11"/>
        <v>0</v>
      </c>
      <c r="H180" s="59">
        <f t="shared" si="11"/>
        <v>0</v>
      </c>
      <c r="I180" s="59">
        <f t="shared" si="11"/>
        <v>0</v>
      </c>
      <c r="J180" s="59">
        <f t="shared" si="11"/>
        <v>0</v>
      </c>
      <c r="K180" s="59">
        <f t="shared" si="11"/>
        <v>0</v>
      </c>
      <c r="L180" s="60">
        <f t="shared" si="10"/>
        <v>0</v>
      </c>
      <c r="M180" s="62">
        <f t="shared" si="12"/>
        <v>0</v>
      </c>
    </row>
    <row r="181" spans="1:13" ht="15.75" x14ac:dyDescent="0.25">
      <c r="A181" s="7">
        <v>16</v>
      </c>
      <c r="B181" s="8" t="s">
        <v>28</v>
      </c>
      <c r="C181" s="9">
        <v>28</v>
      </c>
      <c r="D181" s="59">
        <f t="shared" si="11"/>
        <v>1</v>
      </c>
      <c r="E181" s="59">
        <f t="shared" si="11"/>
        <v>0</v>
      </c>
      <c r="F181" s="59">
        <f t="shared" si="11"/>
        <v>1</v>
      </c>
      <c r="G181" s="59">
        <f t="shared" si="11"/>
        <v>0</v>
      </c>
      <c r="H181" s="59">
        <f t="shared" si="11"/>
        <v>0</v>
      </c>
      <c r="I181" s="59">
        <f t="shared" si="11"/>
        <v>0</v>
      </c>
      <c r="J181" s="59">
        <f t="shared" si="11"/>
        <v>0</v>
      </c>
      <c r="K181" s="59">
        <f t="shared" si="11"/>
        <v>0</v>
      </c>
      <c r="L181" s="60">
        <f t="shared" si="10"/>
        <v>2</v>
      </c>
      <c r="M181" s="62">
        <f t="shared" si="12"/>
        <v>2</v>
      </c>
    </row>
    <row r="182" spans="1:13" ht="15.75" x14ac:dyDescent="0.25">
      <c r="A182" s="7">
        <v>17</v>
      </c>
      <c r="B182" s="8" t="s">
        <v>29</v>
      </c>
      <c r="C182" s="9">
        <v>28</v>
      </c>
      <c r="D182" s="59">
        <f t="shared" si="11"/>
        <v>1</v>
      </c>
      <c r="E182" s="59">
        <f t="shared" si="11"/>
        <v>0</v>
      </c>
      <c r="F182" s="59">
        <f t="shared" si="11"/>
        <v>0</v>
      </c>
      <c r="G182" s="59">
        <f t="shared" si="11"/>
        <v>0</v>
      </c>
      <c r="H182" s="59">
        <f t="shared" si="11"/>
        <v>0</v>
      </c>
      <c r="I182" s="59">
        <f t="shared" si="11"/>
        <v>0</v>
      </c>
      <c r="J182" s="59">
        <f t="shared" si="11"/>
        <v>0</v>
      </c>
      <c r="K182" s="59">
        <f t="shared" si="11"/>
        <v>0</v>
      </c>
      <c r="L182" s="60">
        <f t="shared" si="10"/>
        <v>1</v>
      </c>
      <c r="M182" s="62">
        <f t="shared" si="12"/>
        <v>1</v>
      </c>
    </row>
    <row r="183" spans="1:13" ht="15.75" x14ac:dyDescent="0.25">
      <c r="A183" s="7">
        <v>18</v>
      </c>
      <c r="B183" s="8" t="s">
        <v>30</v>
      </c>
      <c r="C183" s="9">
        <v>28</v>
      </c>
      <c r="D183" s="59">
        <f t="shared" ref="D183:K194" si="13">D26+D66+D106+D144</f>
        <v>0</v>
      </c>
      <c r="E183" s="59">
        <f t="shared" si="13"/>
        <v>0</v>
      </c>
      <c r="F183" s="59">
        <f t="shared" si="13"/>
        <v>0</v>
      </c>
      <c r="G183" s="59">
        <f t="shared" si="13"/>
        <v>0</v>
      </c>
      <c r="H183" s="59">
        <f t="shared" si="13"/>
        <v>0</v>
      </c>
      <c r="I183" s="59">
        <f t="shared" si="13"/>
        <v>0</v>
      </c>
      <c r="J183" s="59">
        <f t="shared" si="13"/>
        <v>0</v>
      </c>
      <c r="K183" s="59">
        <f t="shared" si="13"/>
        <v>0</v>
      </c>
      <c r="L183" s="60">
        <f t="shared" si="10"/>
        <v>0</v>
      </c>
      <c r="M183" s="62">
        <f t="shared" si="12"/>
        <v>0</v>
      </c>
    </row>
    <row r="184" spans="1:13" ht="15.75" x14ac:dyDescent="0.25">
      <c r="A184" s="7">
        <v>19</v>
      </c>
      <c r="B184" s="8" t="s">
        <v>31</v>
      </c>
      <c r="C184" s="9">
        <v>28</v>
      </c>
      <c r="D184" s="59">
        <f t="shared" si="13"/>
        <v>0</v>
      </c>
      <c r="E184" s="59">
        <f t="shared" si="13"/>
        <v>0</v>
      </c>
      <c r="F184" s="59">
        <f t="shared" si="13"/>
        <v>0</v>
      </c>
      <c r="G184" s="59">
        <f t="shared" si="13"/>
        <v>0</v>
      </c>
      <c r="H184" s="59">
        <f t="shared" si="13"/>
        <v>0</v>
      </c>
      <c r="I184" s="59">
        <f t="shared" si="13"/>
        <v>0</v>
      </c>
      <c r="J184" s="59">
        <f t="shared" si="13"/>
        <v>0</v>
      </c>
      <c r="K184" s="59">
        <f t="shared" si="13"/>
        <v>0</v>
      </c>
      <c r="L184" s="60">
        <f t="shared" si="10"/>
        <v>0</v>
      </c>
      <c r="M184" s="62">
        <f t="shared" si="12"/>
        <v>0</v>
      </c>
    </row>
    <row r="185" spans="1:13" ht="15.75" x14ac:dyDescent="0.25">
      <c r="A185" s="7">
        <v>20</v>
      </c>
      <c r="B185" s="8" t="s">
        <v>32</v>
      </c>
      <c r="C185" s="9">
        <v>28</v>
      </c>
      <c r="D185" s="59">
        <f t="shared" si="13"/>
        <v>0</v>
      </c>
      <c r="E185" s="59">
        <f t="shared" si="13"/>
        <v>0</v>
      </c>
      <c r="F185" s="59">
        <f t="shared" si="13"/>
        <v>0</v>
      </c>
      <c r="G185" s="59">
        <f t="shared" si="13"/>
        <v>0</v>
      </c>
      <c r="H185" s="59">
        <f t="shared" si="13"/>
        <v>0</v>
      </c>
      <c r="I185" s="59">
        <f t="shared" si="13"/>
        <v>0</v>
      </c>
      <c r="J185" s="59">
        <f t="shared" si="13"/>
        <v>0</v>
      </c>
      <c r="K185" s="59">
        <f t="shared" si="13"/>
        <v>0</v>
      </c>
      <c r="L185" s="60">
        <f t="shared" si="10"/>
        <v>0</v>
      </c>
      <c r="M185" s="62">
        <f t="shared" si="12"/>
        <v>0</v>
      </c>
    </row>
    <row r="186" spans="1:13" ht="15.75" x14ac:dyDescent="0.25">
      <c r="A186" s="7">
        <v>21</v>
      </c>
      <c r="B186" s="8" t="s">
        <v>33</v>
      </c>
      <c r="C186" s="9">
        <v>28</v>
      </c>
      <c r="D186" s="59">
        <f t="shared" si="13"/>
        <v>0</v>
      </c>
      <c r="E186" s="59">
        <f t="shared" si="13"/>
        <v>0</v>
      </c>
      <c r="F186" s="59">
        <f t="shared" si="13"/>
        <v>0</v>
      </c>
      <c r="G186" s="59">
        <f t="shared" si="13"/>
        <v>0</v>
      </c>
      <c r="H186" s="59">
        <f t="shared" si="13"/>
        <v>0</v>
      </c>
      <c r="I186" s="59">
        <f t="shared" si="13"/>
        <v>0</v>
      </c>
      <c r="J186" s="59">
        <f t="shared" si="13"/>
        <v>0</v>
      </c>
      <c r="K186" s="59">
        <f t="shared" si="13"/>
        <v>0</v>
      </c>
      <c r="L186" s="60">
        <f t="shared" si="10"/>
        <v>0</v>
      </c>
      <c r="M186" s="62">
        <f t="shared" si="12"/>
        <v>0</v>
      </c>
    </row>
    <row r="187" spans="1:13" ht="15.75" x14ac:dyDescent="0.25">
      <c r="A187" s="7">
        <v>22</v>
      </c>
      <c r="B187" s="8" t="s">
        <v>34</v>
      </c>
      <c r="C187" s="9">
        <v>28</v>
      </c>
      <c r="D187" s="59">
        <f t="shared" si="13"/>
        <v>1</v>
      </c>
      <c r="E187" s="59">
        <f t="shared" si="13"/>
        <v>0</v>
      </c>
      <c r="F187" s="59">
        <f t="shared" si="13"/>
        <v>0</v>
      </c>
      <c r="G187" s="59">
        <f t="shared" si="13"/>
        <v>0</v>
      </c>
      <c r="H187" s="59">
        <f t="shared" si="13"/>
        <v>0</v>
      </c>
      <c r="I187" s="59">
        <f t="shared" si="13"/>
        <v>0</v>
      </c>
      <c r="J187" s="59">
        <f t="shared" si="13"/>
        <v>0</v>
      </c>
      <c r="K187" s="59">
        <f t="shared" si="13"/>
        <v>0</v>
      </c>
      <c r="L187" s="60">
        <f t="shared" si="10"/>
        <v>1</v>
      </c>
      <c r="M187" s="62">
        <f t="shared" si="12"/>
        <v>1</v>
      </c>
    </row>
    <row r="188" spans="1:13" ht="15.75" x14ac:dyDescent="0.25">
      <c r="A188" s="7">
        <v>23</v>
      </c>
      <c r="B188" s="8" t="s">
        <v>35</v>
      </c>
      <c r="C188" s="9">
        <v>28</v>
      </c>
      <c r="D188" s="59">
        <f t="shared" si="13"/>
        <v>1</v>
      </c>
      <c r="E188" s="59">
        <f t="shared" si="13"/>
        <v>0</v>
      </c>
      <c r="F188" s="59">
        <f t="shared" si="13"/>
        <v>0</v>
      </c>
      <c r="G188" s="59">
        <f t="shared" si="13"/>
        <v>0</v>
      </c>
      <c r="H188" s="59">
        <f t="shared" si="13"/>
        <v>0</v>
      </c>
      <c r="I188" s="59">
        <f t="shared" si="13"/>
        <v>0</v>
      </c>
      <c r="J188" s="59">
        <f t="shared" si="13"/>
        <v>0</v>
      </c>
      <c r="K188" s="59">
        <f t="shared" si="13"/>
        <v>0</v>
      </c>
      <c r="L188" s="60">
        <f t="shared" si="10"/>
        <v>1</v>
      </c>
      <c r="M188" s="62">
        <f t="shared" si="12"/>
        <v>1</v>
      </c>
    </row>
    <row r="189" spans="1:13" ht="15.75" x14ac:dyDescent="0.25">
      <c r="A189" s="7">
        <v>24</v>
      </c>
      <c r="B189" s="8" t="s">
        <v>36</v>
      </c>
      <c r="C189" s="9">
        <v>28</v>
      </c>
      <c r="D189" s="59">
        <f t="shared" si="13"/>
        <v>0</v>
      </c>
      <c r="E189" s="59">
        <f t="shared" si="13"/>
        <v>0</v>
      </c>
      <c r="F189" s="59">
        <f t="shared" si="13"/>
        <v>0</v>
      </c>
      <c r="G189" s="59">
        <f t="shared" si="13"/>
        <v>0</v>
      </c>
      <c r="H189" s="59">
        <f t="shared" si="13"/>
        <v>0</v>
      </c>
      <c r="I189" s="59">
        <f t="shared" si="13"/>
        <v>0</v>
      </c>
      <c r="J189" s="59">
        <f t="shared" si="13"/>
        <v>0</v>
      </c>
      <c r="K189" s="59">
        <f t="shared" si="13"/>
        <v>0</v>
      </c>
      <c r="L189" s="60">
        <f t="shared" si="10"/>
        <v>0</v>
      </c>
      <c r="M189" s="62">
        <f t="shared" si="12"/>
        <v>0</v>
      </c>
    </row>
    <row r="190" spans="1:13" ht="15.75" x14ac:dyDescent="0.25">
      <c r="A190" s="7">
        <v>25</v>
      </c>
      <c r="B190" s="18" t="s">
        <v>37</v>
      </c>
      <c r="C190" s="19">
        <v>28</v>
      </c>
      <c r="D190" s="59">
        <f t="shared" si="13"/>
        <v>0</v>
      </c>
      <c r="E190" s="59">
        <f t="shared" si="13"/>
        <v>0</v>
      </c>
      <c r="F190" s="59">
        <f t="shared" si="13"/>
        <v>0</v>
      </c>
      <c r="G190" s="59">
        <f t="shared" si="13"/>
        <v>0</v>
      </c>
      <c r="H190" s="59">
        <f t="shared" si="13"/>
        <v>0</v>
      </c>
      <c r="I190" s="59">
        <f t="shared" si="13"/>
        <v>0</v>
      </c>
      <c r="J190" s="59">
        <f t="shared" si="13"/>
        <v>0</v>
      </c>
      <c r="K190" s="59">
        <f t="shared" si="13"/>
        <v>0</v>
      </c>
      <c r="L190" s="60">
        <f t="shared" si="10"/>
        <v>0</v>
      </c>
      <c r="M190" s="62">
        <f t="shared" si="12"/>
        <v>0</v>
      </c>
    </row>
    <row r="191" spans="1:13" ht="15.75" x14ac:dyDescent="0.25">
      <c r="A191" s="7">
        <v>26</v>
      </c>
      <c r="B191" s="8" t="s">
        <v>38</v>
      </c>
      <c r="C191" s="22">
        <v>28</v>
      </c>
      <c r="D191" s="59">
        <f t="shared" si="13"/>
        <v>0</v>
      </c>
      <c r="E191" s="59">
        <f t="shared" si="13"/>
        <v>0</v>
      </c>
      <c r="F191" s="59">
        <f t="shared" si="13"/>
        <v>0</v>
      </c>
      <c r="G191" s="59">
        <f t="shared" si="13"/>
        <v>0</v>
      </c>
      <c r="H191" s="59">
        <f t="shared" si="13"/>
        <v>0</v>
      </c>
      <c r="I191" s="59">
        <f t="shared" si="13"/>
        <v>0</v>
      </c>
      <c r="J191" s="59">
        <f t="shared" si="13"/>
        <v>0</v>
      </c>
      <c r="K191" s="59">
        <f t="shared" si="13"/>
        <v>0</v>
      </c>
      <c r="L191" s="60">
        <f t="shared" si="10"/>
        <v>0</v>
      </c>
      <c r="M191" s="62">
        <f t="shared" si="12"/>
        <v>0</v>
      </c>
    </row>
    <row r="192" spans="1:13" ht="15.75" x14ac:dyDescent="0.25">
      <c r="A192" s="7">
        <v>27</v>
      </c>
      <c r="B192" s="18" t="s">
        <v>39</v>
      </c>
      <c r="C192" s="22">
        <v>28</v>
      </c>
      <c r="D192" s="59">
        <f t="shared" si="13"/>
        <v>0</v>
      </c>
      <c r="E192" s="59">
        <f t="shared" si="13"/>
        <v>0</v>
      </c>
      <c r="F192" s="59">
        <f t="shared" si="13"/>
        <v>0</v>
      </c>
      <c r="G192" s="59">
        <f t="shared" si="13"/>
        <v>0</v>
      </c>
      <c r="H192" s="59">
        <f t="shared" si="13"/>
        <v>0</v>
      </c>
      <c r="I192" s="59">
        <f t="shared" si="13"/>
        <v>0</v>
      </c>
      <c r="J192" s="59">
        <f t="shared" si="13"/>
        <v>0</v>
      </c>
      <c r="K192" s="59">
        <f t="shared" si="13"/>
        <v>0</v>
      </c>
      <c r="L192" s="60">
        <f t="shared" si="10"/>
        <v>0</v>
      </c>
      <c r="M192" s="62">
        <f t="shared" si="12"/>
        <v>0</v>
      </c>
    </row>
    <row r="193" spans="1:13" ht="15.75" x14ac:dyDescent="0.25">
      <c r="A193" s="7">
        <v>28</v>
      </c>
      <c r="B193" s="18" t="s">
        <v>40</v>
      </c>
      <c r="C193" s="22">
        <v>28</v>
      </c>
      <c r="D193" s="59">
        <f t="shared" si="13"/>
        <v>0</v>
      </c>
      <c r="E193" s="59">
        <f t="shared" si="13"/>
        <v>0</v>
      </c>
      <c r="F193" s="59">
        <f t="shared" si="13"/>
        <v>0</v>
      </c>
      <c r="G193" s="59">
        <f t="shared" si="13"/>
        <v>0</v>
      </c>
      <c r="H193" s="59">
        <f t="shared" si="13"/>
        <v>0</v>
      </c>
      <c r="I193" s="59">
        <f t="shared" si="13"/>
        <v>0</v>
      </c>
      <c r="J193" s="59">
        <f t="shared" si="13"/>
        <v>0</v>
      </c>
      <c r="K193" s="59">
        <f t="shared" si="13"/>
        <v>0</v>
      </c>
      <c r="L193" s="60">
        <f t="shared" si="10"/>
        <v>0</v>
      </c>
      <c r="M193" s="62">
        <f t="shared" si="12"/>
        <v>0</v>
      </c>
    </row>
    <row r="194" spans="1:13" ht="20.25" customHeight="1" thickBot="1" x14ac:dyDescent="0.3">
      <c r="A194" s="40">
        <v>29</v>
      </c>
      <c r="B194" s="18" t="s">
        <v>41</v>
      </c>
      <c r="C194" s="22">
        <v>28</v>
      </c>
      <c r="D194" s="59">
        <f t="shared" si="13"/>
        <v>0</v>
      </c>
      <c r="E194" s="59">
        <f t="shared" si="13"/>
        <v>0</v>
      </c>
      <c r="F194" s="59">
        <f t="shared" si="13"/>
        <v>0</v>
      </c>
      <c r="G194" s="59">
        <f t="shared" si="13"/>
        <v>0</v>
      </c>
      <c r="H194" s="59">
        <f t="shared" si="13"/>
        <v>0</v>
      </c>
      <c r="I194" s="59">
        <f t="shared" si="13"/>
        <v>0</v>
      </c>
      <c r="J194" s="59">
        <f t="shared" si="13"/>
        <v>0</v>
      </c>
      <c r="K194" s="59">
        <f t="shared" si="13"/>
        <v>0</v>
      </c>
      <c r="L194" s="60">
        <f t="shared" si="10"/>
        <v>0</v>
      </c>
      <c r="M194" s="62">
        <f t="shared" si="12"/>
        <v>0</v>
      </c>
    </row>
    <row r="195" spans="1:13" ht="15.75" x14ac:dyDescent="0.25">
      <c r="A195" s="234" t="s">
        <v>42</v>
      </c>
      <c r="B195" s="234"/>
      <c r="C195" s="63">
        <v>28</v>
      </c>
      <c r="D195" s="64">
        <f>D38+D78+D118+D157</f>
        <v>8</v>
      </c>
      <c r="E195" s="64">
        <f t="shared" ref="E195:K195" si="14">E38+E78+E118+E157</f>
        <v>0</v>
      </c>
      <c r="F195" s="64">
        <f t="shared" si="14"/>
        <v>2</v>
      </c>
      <c r="G195" s="64">
        <f t="shared" si="14"/>
        <v>0</v>
      </c>
      <c r="H195" s="64">
        <f t="shared" si="14"/>
        <v>0</v>
      </c>
      <c r="I195" s="64">
        <f t="shared" si="14"/>
        <v>0</v>
      </c>
      <c r="J195" s="64">
        <f t="shared" si="14"/>
        <v>0</v>
      </c>
      <c r="K195" s="64">
        <f t="shared" si="14"/>
        <v>0</v>
      </c>
      <c r="L195" s="67">
        <f>D195+F195+H195+E195+G195+I195+J195+K195</f>
        <v>10</v>
      </c>
      <c r="M195" s="68">
        <f>L38+L78+L118+L156</f>
        <v>10</v>
      </c>
    </row>
    <row r="196" spans="1:13" ht="15.75" x14ac:dyDescent="0.25">
      <c r="A196" s="234" t="s">
        <v>43</v>
      </c>
      <c r="B196" s="234"/>
      <c r="C196" s="69">
        <v>28</v>
      </c>
      <c r="D196" s="70">
        <f t="shared" ref="D196:K196" si="15">SUM(D166:D190)</f>
        <v>8</v>
      </c>
      <c r="E196" s="71">
        <f t="shared" si="15"/>
        <v>0</v>
      </c>
      <c r="F196" s="72">
        <f t="shared" si="15"/>
        <v>2</v>
      </c>
      <c r="G196" s="71">
        <f t="shared" si="15"/>
        <v>0</v>
      </c>
      <c r="H196" s="72">
        <f t="shared" si="15"/>
        <v>0</v>
      </c>
      <c r="I196" s="71">
        <f t="shared" si="15"/>
        <v>0</v>
      </c>
      <c r="J196" s="72">
        <f t="shared" si="15"/>
        <v>0</v>
      </c>
      <c r="K196" s="71">
        <f t="shared" si="15"/>
        <v>0</v>
      </c>
      <c r="L196" s="73">
        <f>D196+F196+H196+E196+G196+I196+J196+K196</f>
        <v>10</v>
      </c>
      <c r="M196" s="74">
        <f>SUM(M166:M190)</f>
        <v>10</v>
      </c>
    </row>
  </sheetData>
  <protectedRanges>
    <protectedRange sqref="G9:G37 E9:E37 E49:E77 G49:G77 I49:I77 E89:E117 G89:G117 I89:I117 H49:H79 H89:H119 H9:H39 K49:K77 K89:K117 J49:J79 J89:J119 J9:J39 G127:K151 G152:G155 I152:I155 H152:H157 K152:K155 J152:J157 E127:E155" name="Діапазон2"/>
    <protectedRange sqref="I9:I37 G9:G37 E9:E37 E49:E77 G49:G77 I49:I77 E89:E117 G89:G117 I89:I117 K9:K37 K49:K77 K89:K117 G127:G155 E127:E155 I127:I155 K127:K155" name="Діапазон1"/>
  </protectedRanges>
  <mergeCells count="81">
    <mergeCell ref="A1:I1"/>
    <mergeCell ref="A4:B4"/>
    <mergeCell ref="A5:A8"/>
    <mergeCell ref="B5:B8"/>
    <mergeCell ref="C5:C8"/>
    <mergeCell ref="D5:K5"/>
    <mergeCell ref="L45:L47"/>
    <mergeCell ref="D46:E46"/>
    <mergeCell ref="F46:G46"/>
    <mergeCell ref="H46:I46"/>
    <mergeCell ref="J46:K46"/>
    <mergeCell ref="D47:E47"/>
    <mergeCell ref="F47:G47"/>
    <mergeCell ref="H47:I47"/>
    <mergeCell ref="J47:K47"/>
    <mergeCell ref="L5:L7"/>
    <mergeCell ref="D6:E6"/>
    <mergeCell ref="F6:G6"/>
    <mergeCell ref="H6:I6"/>
    <mergeCell ref="J6:K6"/>
    <mergeCell ref="D7:E7"/>
    <mergeCell ref="F7:G7"/>
    <mergeCell ref="H7:I7"/>
    <mergeCell ref="J7:K7"/>
    <mergeCell ref="A38:B38"/>
    <mergeCell ref="A39:B39"/>
    <mergeCell ref="A44:B44"/>
    <mergeCell ref="A45:A48"/>
    <mergeCell ref="B45:B48"/>
    <mergeCell ref="A78:B78"/>
    <mergeCell ref="C45:C48"/>
    <mergeCell ref="D45:K45"/>
    <mergeCell ref="A79:B79"/>
    <mergeCell ref="A84:B84"/>
    <mergeCell ref="A85:A88"/>
    <mergeCell ref="B85:B88"/>
    <mergeCell ref="C123:C126"/>
    <mergeCell ref="C85:C88"/>
    <mergeCell ref="A118:B118"/>
    <mergeCell ref="A119:B119"/>
    <mergeCell ref="A122:B122"/>
    <mergeCell ref="A123:A126"/>
    <mergeCell ref="B123:B126"/>
    <mergeCell ref="D85:K85"/>
    <mergeCell ref="L85:L87"/>
    <mergeCell ref="D86:E86"/>
    <mergeCell ref="F86:G86"/>
    <mergeCell ref="H86:I86"/>
    <mergeCell ref="J86:K86"/>
    <mergeCell ref="D87:E87"/>
    <mergeCell ref="F87:G87"/>
    <mergeCell ref="H87:I87"/>
    <mergeCell ref="J87:K87"/>
    <mergeCell ref="D123:K123"/>
    <mergeCell ref="L123:L125"/>
    <mergeCell ref="D124:E124"/>
    <mergeCell ref="F124:G124"/>
    <mergeCell ref="H124:I124"/>
    <mergeCell ref="J124:K124"/>
    <mergeCell ref="D125:E125"/>
    <mergeCell ref="F125:G125"/>
    <mergeCell ref="H125:I125"/>
    <mergeCell ref="J125:K125"/>
    <mergeCell ref="A156:B156"/>
    <mergeCell ref="A157:B157"/>
    <mergeCell ref="A161:B161"/>
    <mergeCell ref="A162:A165"/>
    <mergeCell ref="B162:B165"/>
    <mergeCell ref="A195:B195"/>
    <mergeCell ref="A196:B196"/>
    <mergeCell ref="D162:K162"/>
    <mergeCell ref="L162:L164"/>
    <mergeCell ref="D163:E163"/>
    <mergeCell ref="F163:G163"/>
    <mergeCell ref="H163:I163"/>
    <mergeCell ref="J163:K163"/>
    <mergeCell ref="D164:E164"/>
    <mergeCell ref="F164:G164"/>
    <mergeCell ref="H164:I164"/>
    <mergeCell ref="J164:K164"/>
    <mergeCell ref="C162:C165"/>
  </mergeCell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FC698E-EB79-4992-B4ED-4071B9A9E155}">
  <dimension ref="A1:Q196"/>
  <sheetViews>
    <sheetView topLeftCell="A151" zoomScale="71" zoomScaleNormal="71" workbookViewId="0">
      <selection activeCell="P163" sqref="P163"/>
    </sheetView>
  </sheetViews>
  <sheetFormatPr defaultRowHeight="15" x14ac:dyDescent="0.25"/>
  <cols>
    <col min="1" max="1" width="5.28515625" customWidth="1"/>
    <col min="2" max="2" width="24" customWidth="1"/>
    <col min="4" max="4" width="11" customWidth="1"/>
    <col min="6" max="6" width="10.5703125" customWidth="1"/>
    <col min="8" max="8" width="10.42578125" customWidth="1"/>
    <col min="10" max="10" width="10.42578125" customWidth="1"/>
    <col min="257" max="257" width="5.28515625" customWidth="1"/>
    <col min="258" max="258" width="24" customWidth="1"/>
    <col min="260" max="260" width="11" customWidth="1"/>
    <col min="262" max="262" width="10.5703125" customWidth="1"/>
    <col min="264" max="264" width="10.42578125" customWidth="1"/>
    <col min="266" max="266" width="10.42578125" customWidth="1"/>
    <col min="513" max="513" width="5.28515625" customWidth="1"/>
    <col min="514" max="514" width="24" customWidth="1"/>
    <col min="516" max="516" width="11" customWidth="1"/>
    <col min="518" max="518" width="10.5703125" customWidth="1"/>
    <col min="520" max="520" width="10.42578125" customWidth="1"/>
    <col min="522" max="522" width="10.42578125" customWidth="1"/>
    <col min="769" max="769" width="5.28515625" customWidth="1"/>
    <col min="770" max="770" width="24" customWidth="1"/>
    <col min="772" max="772" width="11" customWidth="1"/>
    <col min="774" max="774" width="10.5703125" customWidth="1"/>
    <col min="776" max="776" width="10.42578125" customWidth="1"/>
    <col min="778" max="778" width="10.42578125" customWidth="1"/>
    <col min="1025" max="1025" width="5.28515625" customWidth="1"/>
    <col min="1026" max="1026" width="24" customWidth="1"/>
    <col min="1028" max="1028" width="11" customWidth="1"/>
    <col min="1030" max="1030" width="10.5703125" customWidth="1"/>
    <col min="1032" max="1032" width="10.42578125" customWidth="1"/>
    <col min="1034" max="1034" width="10.42578125" customWidth="1"/>
    <col min="1281" max="1281" width="5.28515625" customWidth="1"/>
    <col min="1282" max="1282" width="24" customWidth="1"/>
    <col min="1284" max="1284" width="11" customWidth="1"/>
    <col min="1286" max="1286" width="10.5703125" customWidth="1"/>
    <col min="1288" max="1288" width="10.42578125" customWidth="1"/>
    <col min="1290" max="1290" width="10.42578125" customWidth="1"/>
    <col min="1537" max="1537" width="5.28515625" customWidth="1"/>
    <col min="1538" max="1538" width="24" customWidth="1"/>
    <col min="1540" max="1540" width="11" customWidth="1"/>
    <col min="1542" max="1542" width="10.5703125" customWidth="1"/>
    <col min="1544" max="1544" width="10.42578125" customWidth="1"/>
    <col min="1546" max="1546" width="10.42578125" customWidth="1"/>
    <col min="1793" max="1793" width="5.28515625" customWidth="1"/>
    <col min="1794" max="1794" width="24" customWidth="1"/>
    <col min="1796" max="1796" width="11" customWidth="1"/>
    <col min="1798" max="1798" width="10.5703125" customWidth="1"/>
    <col min="1800" max="1800" width="10.42578125" customWidth="1"/>
    <col min="1802" max="1802" width="10.42578125" customWidth="1"/>
    <col min="2049" max="2049" width="5.28515625" customWidth="1"/>
    <col min="2050" max="2050" width="24" customWidth="1"/>
    <col min="2052" max="2052" width="11" customWidth="1"/>
    <col min="2054" max="2054" width="10.5703125" customWidth="1"/>
    <col min="2056" max="2056" width="10.42578125" customWidth="1"/>
    <col min="2058" max="2058" width="10.42578125" customWidth="1"/>
    <col min="2305" max="2305" width="5.28515625" customWidth="1"/>
    <col min="2306" max="2306" width="24" customWidth="1"/>
    <col min="2308" max="2308" width="11" customWidth="1"/>
    <col min="2310" max="2310" width="10.5703125" customWidth="1"/>
    <col min="2312" max="2312" width="10.42578125" customWidth="1"/>
    <col min="2314" max="2314" width="10.42578125" customWidth="1"/>
    <col min="2561" max="2561" width="5.28515625" customWidth="1"/>
    <col min="2562" max="2562" width="24" customWidth="1"/>
    <col min="2564" max="2564" width="11" customWidth="1"/>
    <col min="2566" max="2566" width="10.5703125" customWidth="1"/>
    <col min="2568" max="2568" width="10.42578125" customWidth="1"/>
    <col min="2570" max="2570" width="10.42578125" customWidth="1"/>
    <col min="2817" max="2817" width="5.28515625" customWidth="1"/>
    <col min="2818" max="2818" width="24" customWidth="1"/>
    <col min="2820" max="2820" width="11" customWidth="1"/>
    <col min="2822" max="2822" width="10.5703125" customWidth="1"/>
    <col min="2824" max="2824" width="10.42578125" customWidth="1"/>
    <col min="2826" max="2826" width="10.42578125" customWidth="1"/>
    <col min="3073" max="3073" width="5.28515625" customWidth="1"/>
    <col min="3074" max="3074" width="24" customWidth="1"/>
    <col min="3076" max="3076" width="11" customWidth="1"/>
    <col min="3078" max="3078" width="10.5703125" customWidth="1"/>
    <col min="3080" max="3080" width="10.42578125" customWidth="1"/>
    <col min="3082" max="3082" width="10.42578125" customWidth="1"/>
    <col min="3329" max="3329" width="5.28515625" customWidth="1"/>
    <col min="3330" max="3330" width="24" customWidth="1"/>
    <col min="3332" max="3332" width="11" customWidth="1"/>
    <col min="3334" max="3334" width="10.5703125" customWidth="1"/>
    <col min="3336" max="3336" width="10.42578125" customWidth="1"/>
    <col min="3338" max="3338" width="10.42578125" customWidth="1"/>
    <col min="3585" max="3585" width="5.28515625" customWidth="1"/>
    <col min="3586" max="3586" width="24" customWidth="1"/>
    <col min="3588" max="3588" width="11" customWidth="1"/>
    <col min="3590" max="3590" width="10.5703125" customWidth="1"/>
    <col min="3592" max="3592" width="10.42578125" customWidth="1"/>
    <col min="3594" max="3594" width="10.42578125" customWidth="1"/>
    <col min="3841" max="3841" width="5.28515625" customWidth="1"/>
    <col min="3842" max="3842" width="24" customWidth="1"/>
    <col min="3844" max="3844" width="11" customWidth="1"/>
    <col min="3846" max="3846" width="10.5703125" customWidth="1"/>
    <col min="3848" max="3848" width="10.42578125" customWidth="1"/>
    <col min="3850" max="3850" width="10.42578125" customWidth="1"/>
    <col min="4097" max="4097" width="5.28515625" customWidth="1"/>
    <col min="4098" max="4098" width="24" customWidth="1"/>
    <col min="4100" max="4100" width="11" customWidth="1"/>
    <col min="4102" max="4102" width="10.5703125" customWidth="1"/>
    <col min="4104" max="4104" width="10.42578125" customWidth="1"/>
    <col min="4106" max="4106" width="10.42578125" customWidth="1"/>
    <col min="4353" max="4353" width="5.28515625" customWidth="1"/>
    <col min="4354" max="4354" width="24" customWidth="1"/>
    <col min="4356" max="4356" width="11" customWidth="1"/>
    <col min="4358" max="4358" width="10.5703125" customWidth="1"/>
    <col min="4360" max="4360" width="10.42578125" customWidth="1"/>
    <col min="4362" max="4362" width="10.42578125" customWidth="1"/>
    <col min="4609" max="4609" width="5.28515625" customWidth="1"/>
    <col min="4610" max="4610" width="24" customWidth="1"/>
    <col min="4612" max="4612" width="11" customWidth="1"/>
    <col min="4614" max="4614" width="10.5703125" customWidth="1"/>
    <col min="4616" max="4616" width="10.42578125" customWidth="1"/>
    <col min="4618" max="4618" width="10.42578125" customWidth="1"/>
    <col min="4865" max="4865" width="5.28515625" customWidth="1"/>
    <col min="4866" max="4866" width="24" customWidth="1"/>
    <col min="4868" max="4868" width="11" customWidth="1"/>
    <col min="4870" max="4870" width="10.5703125" customWidth="1"/>
    <col min="4872" max="4872" width="10.42578125" customWidth="1"/>
    <col min="4874" max="4874" width="10.42578125" customWidth="1"/>
    <col min="5121" max="5121" width="5.28515625" customWidth="1"/>
    <col min="5122" max="5122" width="24" customWidth="1"/>
    <col min="5124" max="5124" width="11" customWidth="1"/>
    <col min="5126" max="5126" width="10.5703125" customWidth="1"/>
    <col min="5128" max="5128" width="10.42578125" customWidth="1"/>
    <col min="5130" max="5130" width="10.42578125" customWidth="1"/>
    <col min="5377" max="5377" width="5.28515625" customWidth="1"/>
    <col min="5378" max="5378" width="24" customWidth="1"/>
    <col min="5380" max="5380" width="11" customWidth="1"/>
    <col min="5382" max="5382" width="10.5703125" customWidth="1"/>
    <col min="5384" max="5384" width="10.42578125" customWidth="1"/>
    <col min="5386" max="5386" width="10.42578125" customWidth="1"/>
    <col min="5633" max="5633" width="5.28515625" customWidth="1"/>
    <col min="5634" max="5634" width="24" customWidth="1"/>
    <col min="5636" max="5636" width="11" customWidth="1"/>
    <col min="5638" max="5638" width="10.5703125" customWidth="1"/>
    <col min="5640" max="5640" width="10.42578125" customWidth="1"/>
    <col min="5642" max="5642" width="10.42578125" customWidth="1"/>
    <col min="5889" max="5889" width="5.28515625" customWidth="1"/>
    <col min="5890" max="5890" width="24" customWidth="1"/>
    <col min="5892" max="5892" width="11" customWidth="1"/>
    <col min="5894" max="5894" width="10.5703125" customWidth="1"/>
    <col min="5896" max="5896" width="10.42578125" customWidth="1"/>
    <col min="5898" max="5898" width="10.42578125" customWidth="1"/>
    <col min="6145" max="6145" width="5.28515625" customWidth="1"/>
    <col min="6146" max="6146" width="24" customWidth="1"/>
    <col min="6148" max="6148" width="11" customWidth="1"/>
    <col min="6150" max="6150" width="10.5703125" customWidth="1"/>
    <col min="6152" max="6152" width="10.42578125" customWidth="1"/>
    <col min="6154" max="6154" width="10.42578125" customWidth="1"/>
    <col min="6401" max="6401" width="5.28515625" customWidth="1"/>
    <col min="6402" max="6402" width="24" customWidth="1"/>
    <col min="6404" max="6404" width="11" customWidth="1"/>
    <col min="6406" max="6406" width="10.5703125" customWidth="1"/>
    <col min="6408" max="6408" width="10.42578125" customWidth="1"/>
    <col min="6410" max="6410" width="10.42578125" customWidth="1"/>
    <col min="6657" max="6657" width="5.28515625" customWidth="1"/>
    <col min="6658" max="6658" width="24" customWidth="1"/>
    <col min="6660" max="6660" width="11" customWidth="1"/>
    <col min="6662" max="6662" width="10.5703125" customWidth="1"/>
    <col min="6664" max="6664" width="10.42578125" customWidth="1"/>
    <col min="6666" max="6666" width="10.42578125" customWidth="1"/>
    <col min="6913" max="6913" width="5.28515625" customWidth="1"/>
    <col min="6914" max="6914" width="24" customWidth="1"/>
    <col min="6916" max="6916" width="11" customWidth="1"/>
    <col min="6918" max="6918" width="10.5703125" customWidth="1"/>
    <col min="6920" max="6920" width="10.42578125" customWidth="1"/>
    <col min="6922" max="6922" width="10.42578125" customWidth="1"/>
    <col min="7169" max="7169" width="5.28515625" customWidth="1"/>
    <col min="7170" max="7170" width="24" customWidth="1"/>
    <col min="7172" max="7172" width="11" customWidth="1"/>
    <col min="7174" max="7174" width="10.5703125" customWidth="1"/>
    <col min="7176" max="7176" width="10.42578125" customWidth="1"/>
    <col min="7178" max="7178" width="10.42578125" customWidth="1"/>
    <col min="7425" max="7425" width="5.28515625" customWidth="1"/>
    <col min="7426" max="7426" width="24" customWidth="1"/>
    <col min="7428" max="7428" width="11" customWidth="1"/>
    <col min="7430" max="7430" width="10.5703125" customWidth="1"/>
    <col min="7432" max="7432" width="10.42578125" customWidth="1"/>
    <col min="7434" max="7434" width="10.42578125" customWidth="1"/>
    <col min="7681" max="7681" width="5.28515625" customWidth="1"/>
    <col min="7682" max="7682" width="24" customWidth="1"/>
    <col min="7684" max="7684" width="11" customWidth="1"/>
    <col min="7686" max="7686" width="10.5703125" customWidth="1"/>
    <col min="7688" max="7688" width="10.42578125" customWidth="1"/>
    <col min="7690" max="7690" width="10.42578125" customWidth="1"/>
    <col min="7937" max="7937" width="5.28515625" customWidth="1"/>
    <col min="7938" max="7938" width="24" customWidth="1"/>
    <col min="7940" max="7940" width="11" customWidth="1"/>
    <col min="7942" max="7942" width="10.5703125" customWidth="1"/>
    <col min="7944" max="7944" width="10.42578125" customWidth="1"/>
    <col min="7946" max="7946" width="10.42578125" customWidth="1"/>
    <col min="8193" max="8193" width="5.28515625" customWidth="1"/>
    <col min="8194" max="8194" width="24" customWidth="1"/>
    <col min="8196" max="8196" width="11" customWidth="1"/>
    <col min="8198" max="8198" width="10.5703125" customWidth="1"/>
    <col min="8200" max="8200" width="10.42578125" customWidth="1"/>
    <col min="8202" max="8202" width="10.42578125" customWidth="1"/>
    <col min="8449" max="8449" width="5.28515625" customWidth="1"/>
    <col min="8450" max="8450" width="24" customWidth="1"/>
    <col min="8452" max="8452" width="11" customWidth="1"/>
    <col min="8454" max="8454" width="10.5703125" customWidth="1"/>
    <col min="8456" max="8456" width="10.42578125" customWidth="1"/>
    <col min="8458" max="8458" width="10.42578125" customWidth="1"/>
    <col min="8705" max="8705" width="5.28515625" customWidth="1"/>
    <col min="8706" max="8706" width="24" customWidth="1"/>
    <col min="8708" max="8708" width="11" customWidth="1"/>
    <col min="8710" max="8710" width="10.5703125" customWidth="1"/>
    <col min="8712" max="8712" width="10.42578125" customWidth="1"/>
    <col min="8714" max="8714" width="10.42578125" customWidth="1"/>
    <col min="8961" max="8961" width="5.28515625" customWidth="1"/>
    <col min="8962" max="8962" width="24" customWidth="1"/>
    <col min="8964" max="8964" width="11" customWidth="1"/>
    <col min="8966" max="8966" width="10.5703125" customWidth="1"/>
    <col min="8968" max="8968" width="10.42578125" customWidth="1"/>
    <col min="8970" max="8970" width="10.42578125" customWidth="1"/>
    <col min="9217" max="9217" width="5.28515625" customWidth="1"/>
    <col min="9218" max="9218" width="24" customWidth="1"/>
    <col min="9220" max="9220" width="11" customWidth="1"/>
    <col min="9222" max="9222" width="10.5703125" customWidth="1"/>
    <col min="9224" max="9224" width="10.42578125" customWidth="1"/>
    <col min="9226" max="9226" width="10.42578125" customWidth="1"/>
    <col min="9473" max="9473" width="5.28515625" customWidth="1"/>
    <col min="9474" max="9474" width="24" customWidth="1"/>
    <col min="9476" max="9476" width="11" customWidth="1"/>
    <col min="9478" max="9478" width="10.5703125" customWidth="1"/>
    <col min="9480" max="9480" width="10.42578125" customWidth="1"/>
    <col min="9482" max="9482" width="10.42578125" customWidth="1"/>
    <col min="9729" max="9729" width="5.28515625" customWidth="1"/>
    <col min="9730" max="9730" width="24" customWidth="1"/>
    <col min="9732" max="9732" width="11" customWidth="1"/>
    <col min="9734" max="9734" width="10.5703125" customWidth="1"/>
    <col min="9736" max="9736" width="10.42578125" customWidth="1"/>
    <col min="9738" max="9738" width="10.42578125" customWidth="1"/>
    <col min="9985" max="9985" width="5.28515625" customWidth="1"/>
    <col min="9986" max="9986" width="24" customWidth="1"/>
    <col min="9988" max="9988" width="11" customWidth="1"/>
    <col min="9990" max="9990" width="10.5703125" customWidth="1"/>
    <col min="9992" max="9992" width="10.42578125" customWidth="1"/>
    <col min="9994" max="9994" width="10.42578125" customWidth="1"/>
    <col min="10241" max="10241" width="5.28515625" customWidth="1"/>
    <col min="10242" max="10242" width="24" customWidth="1"/>
    <col min="10244" max="10244" width="11" customWidth="1"/>
    <col min="10246" max="10246" width="10.5703125" customWidth="1"/>
    <col min="10248" max="10248" width="10.42578125" customWidth="1"/>
    <col min="10250" max="10250" width="10.42578125" customWidth="1"/>
    <col min="10497" max="10497" width="5.28515625" customWidth="1"/>
    <col min="10498" max="10498" width="24" customWidth="1"/>
    <col min="10500" max="10500" width="11" customWidth="1"/>
    <col min="10502" max="10502" width="10.5703125" customWidth="1"/>
    <col min="10504" max="10504" width="10.42578125" customWidth="1"/>
    <col min="10506" max="10506" width="10.42578125" customWidth="1"/>
    <col min="10753" max="10753" width="5.28515625" customWidth="1"/>
    <col min="10754" max="10754" width="24" customWidth="1"/>
    <col min="10756" max="10756" width="11" customWidth="1"/>
    <col min="10758" max="10758" width="10.5703125" customWidth="1"/>
    <col min="10760" max="10760" width="10.42578125" customWidth="1"/>
    <col min="10762" max="10762" width="10.42578125" customWidth="1"/>
    <col min="11009" max="11009" width="5.28515625" customWidth="1"/>
    <col min="11010" max="11010" width="24" customWidth="1"/>
    <col min="11012" max="11012" width="11" customWidth="1"/>
    <col min="11014" max="11014" width="10.5703125" customWidth="1"/>
    <col min="11016" max="11016" width="10.42578125" customWidth="1"/>
    <col min="11018" max="11018" width="10.42578125" customWidth="1"/>
    <col min="11265" max="11265" width="5.28515625" customWidth="1"/>
    <col min="11266" max="11266" width="24" customWidth="1"/>
    <col min="11268" max="11268" width="11" customWidth="1"/>
    <col min="11270" max="11270" width="10.5703125" customWidth="1"/>
    <col min="11272" max="11272" width="10.42578125" customWidth="1"/>
    <col min="11274" max="11274" width="10.42578125" customWidth="1"/>
    <col min="11521" max="11521" width="5.28515625" customWidth="1"/>
    <col min="11522" max="11522" width="24" customWidth="1"/>
    <col min="11524" max="11524" width="11" customWidth="1"/>
    <col min="11526" max="11526" width="10.5703125" customWidth="1"/>
    <col min="11528" max="11528" width="10.42578125" customWidth="1"/>
    <col min="11530" max="11530" width="10.42578125" customWidth="1"/>
    <col min="11777" max="11777" width="5.28515625" customWidth="1"/>
    <col min="11778" max="11778" width="24" customWidth="1"/>
    <col min="11780" max="11780" width="11" customWidth="1"/>
    <col min="11782" max="11782" width="10.5703125" customWidth="1"/>
    <col min="11784" max="11784" width="10.42578125" customWidth="1"/>
    <col min="11786" max="11786" width="10.42578125" customWidth="1"/>
    <col min="12033" max="12033" width="5.28515625" customWidth="1"/>
    <col min="12034" max="12034" width="24" customWidth="1"/>
    <col min="12036" max="12036" width="11" customWidth="1"/>
    <col min="12038" max="12038" width="10.5703125" customWidth="1"/>
    <col min="12040" max="12040" width="10.42578125" customWidth="1"/>
    <col min="12042" max="12042" width="10.42578125" customWidth="1"/>
    <col min="12289" max="12289" width="5.28515625" customWidth="1"/>
    <col min="12290" max="12290" width="24" customWidth="1"/>
    <col min="12292" max="12292" width="11" customWidth="1"/>
    <col min="12294" max="12294" width="10.5703125" customWidth="1"/>
    <col min="12296" max="12296" width="10.42578125" customWidth="1"/>
    <col min="12298" max="12298" width="10.42578125" customWidth="1"/>
    <col min="12545" max="12545" width="5.28515625" customWidth="1"/>
    <col min="12546" max="12546" width="24" customWidth="1"/>
    <col min="12548" max="12548" width="11" customWidth="1"/>
    <col min="12550" max="12550" width="10.5703125" customWidth="1"/>
    <col min="12552" max="12552" width="10.42578125" customWidth="1"/>
    <col min="12554" max="12554" width="10.42578125" customWidth="1"/>
    <col min="12801" max="12801" width="5.28515625" customWidth="1"/>
    <col min="12802" max="12802" width="24" customWidth="1"/>
    <col min="12804" max="12804" width="11" customWidth="1"/>
    <col min="12806" max="12806" width="10.5703125" customWidth="1"/>
    <col min="12808" max="12808" width="10.42578125" customWidth="1"/>
    <col min="12810" max="12810" width="10.42578125" customWidth="1"/>
    <col min="13057" max="13057" width="5.28515625" customWidth="1"/>
    <col min="13058" max="13058" width="24" customWidth="1"/>
    <col min="13060" max="13060" width="11" customWidth="1"/>
    <col min="13062" max="13062" width="10.5703125" customWidth="1"/>
    <col min="13064" max="13064" width="10.42578125" customWidth="1"/>
    <col min="13066" max="13066" width="10.42578125" customWidth="1"/>
    <col min="13313" max="13313" width="5.28515625" customWidth="1"/>
    <col min="13314" max="13314" width="24" customWidth="1"/>
    <col min="13316" max="13316" width="11" customWidth="1"/>
    <col min="13318" max="13318" width="10.5703125" customWidth="1"/>
    <col min="13320" max="13320" width="10.42578125" customWidth="1"/>
    <col min="13322" max="13322" width="10.42578125" customWidth="1"/>
    <col min="13569" max="13569" width="5.28515625" customWidth="1"/>
    <col min="13570" max="13570" width="24" customWidth="1"/>
    <col min="13572" max="13572" width="11" customWidth="1"/>
    <col min="13574" max="13574" width="10.5703125" customWidth="1"/>
    <col min="13576" max="13576" width="10.42578125" customWidth="1"/>
    <col min="13578" max="13578" width="10.42578125" customWidth="1"/>
    <col min="13825" max="13825" width="5.28515625" customWidth="1"/>
    <col min="13826" max="13826" width="24" customWidth="1"/>
    <col min="13828" max="13828" width="11" customWidth="1"/>
    <col min="13830" max="13830" width="10.5703125" customWidth="1"/>
    <col min="13832" max="13832" width="10.42578125" customWidth="1"/>
    <col min="13834" max="13834" width="10.42578125" customWidth="1"/>
    <col min="14081" max="14081" width="5.28515625" customWidth="1"/>
    <col min="14082" max="14082" width="24" customWidth="1"/>
    <col min="14084" max="14084" width="11" customWidth="1"/>
    <col min="14086" max="14086" width="10.5703125" customWidth="1"/>
    <col min="14088" max="14088" width="10.42578125" customWidth="1"/>
    <col min="14090" max="14090" width="10.42578125" customWidth="1"/>
    <col min="14337" max="14337" width="5.28515625" customWidth="1"/>
    <col min="14338" max="14338" width="24" customWidth="1"/>
    <col min="14340" max="14340" width="11" customWidth="1"/>
    <col min="14342" max="14342" width="10.5703125" customWidth="1"/>
    <col min="14344" max="14344" width="10.42578125" customWidth="1"/>
    <col min="14346" max="14346" width="10.42578125" customWidth="1"/>
    <col min="14593" max="14593" width="5.28515625" customWidth="1"/>
    <col min="14594" max="14594" width="24" customWidth="1"/>
    <col min="14596" max="14596" width="11" customWidth="1"/>
    <col min="14598" max="14598" width="10.5703125" customWidth="1"/>
    <col min="14600" max="14600" width="10.42578125" customWidth="1"/>
    <col min="14602" max="14602" width="10.42578125" customWidth="1"/>
    <col min="14849" max="14849" width="5.28515625" customWidth="1"/>
    <col min="14850" max="14850" width="24" customWidth="1"/>
    <col min="14852" max="14852" width="11" customWidth="1"/>
    <col min="14854" max="14854" width="10.5703125" customWidth="1"/>
    <col min="14856" max="14856" width="10.42578125" customWidth="1"/>
    <col min="14858" max="14858" width="10.42578125" customWidth="1"/>
    <col min="15105" max="15105" width="5.28515625" customWidth="1"/>
    <col min="15106" max="15106" width="24" customWidth="1"/>
    <col min="15108" max="15108" width="11" customWidth="1"/>
    <col min="15110" max="15110" width="10.5703125" customWidth="1"/>
    <col min="15112" max="15112" width="10.42578125" customWidth="1"/>
    <col min="15114" max="15114" width="10.42578125" customWidth="1"/>
    <col min="15361" max="15361" width="5.28515625" customWidth="1"/>
    <col min="15362" max="15362" width="24" customWidth="1"/>
    <col min="15364" max="15364" width="11" customWidth="1"/>
    <col min="15366" max="15366" width="10.5703125" customWidth="1"/>
    <col min="15368" max="15368" width="10.42578125" customWidth="1"/>
    <col min="15370" max="15370" width="10.42578125" customWidth="1"/>
    <col min="15617" max="15617" width="5.28515625" customWidth="1"/>
    <col min="15618" max="15618" width="24" customWidth="1"/>
    <col min="15620" max="15620" width="11" customWidth="1"/>
    <col min="15622" max="15622" width="10.5703125" customWidth="1"/>
    <col min="15624" max="15624" width="10.42578125" customWidth="1"/>
    <col min="15626" max="15626" width="10.42578125" customWidth="1"/>
    <col min="15873" max="15873" width="5.28515625" customWidth="1"/>
    <col min="15874" max="15874" width="24" customWidth="1"/>
    <col min="15876" max="15876" width="11" customWidth="1"/>
    <col min="15878" max="15878" width="10.5703125" customWidth="1"/>
    <col min="15880" max="15880" width="10.42578125" customWidth="1"/>
    <col min="15882" max="15882" width="10.42578125" customWidth="1"/>
    <col min="16129" max="16129" width="5.28515625" customWidth="1"/>
    <col min="16130" max="16130" width="24" customWidth="1"/>
    <col min="16132" max="16132" width="11" customWidth="1"/>
    <col min="16134" max="16134" width="10.5703125" customWidth="1"/>
    <col min="16136" max="16136" width="10.42578125" customWidth="1"/>
    <col min="16138" max="16138" width="10.42578125" customWidth="1"/>
  </cols>
  <sheetData>
    <row r="1" spans="1:17" ht="38.25" customHeight="1" x14ac:dyDescent="0.25">
      <c r="A1" s="210"/>
      <c r="B1" s="210"/>
      <c r="C1" s="210"/>
      <c r="D1" s="210"/>
      <c r="E1" s="210"/>
      <c r="F1" s="210"/>
      <c r="G1" s="210"/>
      <c r="H1" s="210"/>
      <c r="I1" s="210"/>
      <c r="J1" s="75"/>
      <c r="K1" s="75"/>
      <c r="L1" s="2"/>
      <c r="M1" s="2"/>
      <c r="N1" s="2"/>
      <c r="O1" s="2"/>
      <c r="P1" s="2"/>
      <c r="Q1" s="2"/>
    </row>
    <row r="3" spans="1:17" x14ac:dyDescent="0.25">
      <c r="B3" s="2" t="s">
        <v>77</v>
      </c>
      <c r="C3" s="2"/>
      <c r="D3" s="2"/>
      <c r="E3" s="2"/>
      <c r="F3" s="2"/>
      <c r="G3" s="2"/>
      <c r="H3" s="2"/>
      <c r="J3" s="2"/>
    </row>
    <row r="4" spans="1:17" ht="15.75" thickBot="1" x14ac:dyDescent="0.3">
      <c r="A4" s="211" t="s">
        <v>1</v>
      </c>
      <c r="B4" s="211"/>
    </row>
    <row r="5" spans="1:17" ht="12.75" customHeight="1" x14ac:dyDescent="0.25">
      <c r="A5" s="212" t="s">
        <v>2</v>
      </c>
      <c r="B5" s="212" t="s">
        <v>3</v>
      </c>
      <c r="C5" s="212" t="s">
        <v>4</v>
      </c>
      <c r="D5" s="215" t="s">
        <v>5</v>
      </c>
      <c r="E5" s="216"/>
      <c r="F5" s="216"/>
      <c r="G5" s="216"/>
      <c r="H5" s="216"/>
      <c r="I5" s="216"/>
      <c r="J5" s="216"/>
      <c r="K5" s="217"/>
      <c r="L5" s="218" t="s">
        <v>6</v>
      </c>
    </row>
    <row r="6" spans="1:17" ht="22.5" customHeight="1" x14ac:dyDescent="0.25">
      <c r="A6" s="213"/>
      <c r="B6" s="213"/>
      <c r="C6" s="213"/>
      <c r="D6" s="221" t="s">
        <v>7</v>
      </c>
      <c r="E6" s="222"/>
      <c r="F6" s="222" t="s">
        <v>8</v>
      </c>
      <c r="G6" s="222"/>
      <c r="H6" s="222" t="s">
        <v>9</v>
      </c>
      <c r="I6" s="222"/>
      <c r="J6" s="222" t="s">
        <v>10</v>
      </c>
      <c r="K6" s="222"/>
      <c r="L6" s="219"/>
    </row>
    <row r="7" spans="1:17" ht="13.5" customHeight="1" thickBot="1" x14ac:dyDescent="0.3">
      <c r="A7" s="213"/>
      <c r="B7" s="213"/>
      <c r="C7" s="213"/>
      <c r="D7" s="223">
        <v>1</v>
      </c>
      <c r="E7" s="224"/>
      <c r="F7" s="224">
        <v>2</v>
      </c>
      <c r="G7" s="224"/>
      <c r="H7" s="224">
        <v>3</v>
      </c>
      <c r="I7" s="224"/>
      <c r="J7" s="224">
        <v>4</v>
      </c>
      <c r="K7" s="224"/>
      <c r="L7" s="220"/>
      <c r="O7" s="3"/>
      <c r="P7" s="3"/>
      <c r="Q7" s="3"/>
    </row>
    <row r="8" spans="1:17" ht="15.75" thickBot="1" x14ac:dyDescent="0.3">
      <c r="A8" s="214"/>
      <c r="B8" s="214"/>
      <c r="C8" s="214"/>
      <c r="D8" s="4" t="s">
        <v>11</v>
      </c>
      <c r="E8" s="5" t="s">
        <v>12</v>
      </c>
      <c r="F8" s="5" t="s">
        <v>11</v>
      </c>
      <c r="G8" s="5" t="s">
        <v>12</v>
      </c>
      <c r="H8" s="5" t="s">
        <v>11</v>
      </c>
      <c r="I8" s="5" t="s">
        <v>12</v>
      </c>
      <c r="J8" s="5" t="s">
        <v>11</v>
      </c>
      <c r="K8" s="5" t="s">
        <v>12</v>
      </c>
      <c r="L8" s="6"/>
      <c r="O8" s="3"/>
      <c r="P8" s="3"/>
      <c r="Q8" s="3"/>
    </row>
    <row r="9" spans="1:17" ht="15.75" x14ac:dyDescent="0.25">
      <c r="A9" s="7">
        <v>1</v>
      </c>
      <c r="B9" s="8" t="s">
        <v>13</v>
      </c>
      <c r="C9" s="9">
        <v>29</v>
      </c>
      <c r="D9" s="10">
        <v>0</v>
      </c>
      <c r="E9" s="11">
        <v>0</v>
      </c>
      <c r="F9" s="12">
        <v>0</v>
      </c>
      <c r="G9" s="13">
        <v>0</v>
      </c>
      <c r="H9" s="14">
        <v>0</v>
      </c>
      <c r="I9" s="13">
        <v>0</v>
      </c>
      <c r="J9" s="14">
        <v>0</v>
      </c>
      <c r="K9" s="13">
        <v>0</v>
      </c>
      <c r="L9" s="15">
        <f>SUM(D9:K9)</f>
        <v>0</v>
      </c>
      <c r="O9" s="3"/>
      <c r="P9" s="3"/>
      <c r="Q9" s="3"/>
    </row>
    <row r="10" spans="1:17" ht="15.75" x14ac:dyDescent="0.25">
      <c r="A10" s="7">
        <v>2</v>
      </c>
      <c r="B10" s="8" t="s">
        <v>14</v>
      </c>
      <c r="C10" s="9">
        <v>29</v>
      </c>
      <c r="D10" s="10">
        <v>0</v>
      </c>
      <c r="E10" s="11">
        <v>0</v>
      </c>
      <c r="F10" s="12">
        <v>0</v>
      </c>
      <c r="G10" s="13">
        <v>0</v>
      </c>
      <c r="H10" s="14">
        <v>0</v>
      </c>
      <c r="I10" s="13">
        <v>0</v>
      </c>
      <c r="J10" s="14">
        <v>0</v>
      </c>
      <c r="K10" s="13">
        <v>0</v>
      </c>
      <c r="L10" s="15">
        <f t="shared" ref="L10:L37" si="0">SUM(D10:K10)</f>
        <v>0</v>
      </c>
      <c r="O10" s="3"/>
      <c r="P10" s="3"/>
      <c r="Q10" s="3"/>
    </row>
    <row r="11" spans="1:17" ht="15.75" x14ac:dyDescent="0.25">
      <c r="A11" s="7">
        <v>3</v>
      </c>
      <c r="B11" s="8" t="s">
        <v>15</v>
      </c>
      <c r="C11" s="9">
        <v>29</v>
      </c>
      <c r="D11" s="10">
        <v>0</v>
      </c>
      <c r="E11" s="11">
        <v>0</v>
      </c>
      <c r="F11" s="12">
        <v>0</v>
      </c>
      <c r="G11" s="13">
        <v>0</v>
      </c>
      <c r="H11" s="14">
        <v>0</v>
      </c>
      <c r="I11" s="13">
        <v>0</v>
      </c>
      <c r="J11" s="14">
        <v>0</v>
      </c>
      <c r="K11" s="13">
        <v>0</v>
      </c>
      <c r="L11" s="15">
        <f t="shared" si="0"/>
        <v>0</v>
      </c>
      <c r="O11" s="3"/>
      <c r="P11" s="3"/>
      <c r="Q11" s="3"/>
    </row>
    <row r="12" spans="1:17" ht="15.75" x14ac:dyDescent="0.25">
      <c r="A12" s="7">
        <v>4</v>
      </c>
      <c r="B12" s="17" t="s">
        <v>16</v>
      </c>
      <c r="C12" s="9">
        <v>29</v>
      </c>
      <c r="D12" s="10">
        <v>0</v>
      </c>
      <c r="E12" s="11">
        <v>0</v>
      </c>
      <c r="F12" s="12">
        <v>0</v>
      </c>
      <c r="G12" s="13">
        <v>0</v>
      </c>
      <c r="H12" s="14">
        <v>0</v>
      </c>
      <c r="I12" s="13">
        <v>0</v>
      </c>
      <c r="J12" s="14">
        <v>0</v>
      </c>
      <c r="K12" s="13">
        <v>0</v>
      </c>
      <c r="L12" s="15">
        <f t="shared" si="0"/>
        <v>0</v>
      </c>
      <c r="M12" s="3"/>
      <c r="N12" s="3"/>
      <c r="O12" s="3"/>
      <c r="P12" s="3"/>
      <c r="Q12" s="3"/>
    </row>
    <row r="13" spans="1:17" ht="15.75" x14ac:dyDescent="0.25">
      <c r="A13" s="7">
        <v>5</v>
      </c>
      <c r="B13" s="8" t="s">
        <v>17</v>
      </c>
      <c r="C13" s="9">
        <v>29</v>
      </c>
      <c r="D13" s="10">
        <v>0</v>
      </c>
      <c r="E13" s="11">
        <v>0</v>
      </c>
      <c r="F13" s="12">
        <v>0</v>
      </c>
      <c r="G13" s="13">
        <v>0</v>
      </c>
      <c r="H13" s="14">
        <v>0</v>
      </c>
      <c r="I13" s="13">
        <v>0</v>
      </c>
      <c r="J13" s="14">
        <v>0</v>
      </c>
      <c r="K13" s="13">
        <v>0</v>
      </c>
      <c r="L13" s="15">
        <f t="shared" si="0"/>
        <v>0</v>
      </c>
      <c r="O13" s="3"/>
      <c r="P13" s="3"/>
      <c r="Q13" s="3"/>
    </row>
    <row r="14" spans="1:17" ht="15.75" x14ac:dyDescent="0.25">
      <c r="A14" s="7">
        <v>6</v>
      </c>
      <c r="B14" s="8" t="s">
        <v>18</v>
      </c>
      <c r="C14" s="9">
        <v>29</v>
      </c>
      <c r="D14" s="10">
        <v>0</v>
      </c>
      <c r="E14" s="11">
        <v>0</v>
      </c>
      <c r="F14" s="12">
        <v>0</v>
      </c>
      <c r="G14" s="13">
        <v>0</v>
      </c>
      <c r="H14" s="14">
        <v>0</v>
      </c>
      <c r="I14" s="13">
        <v>0</v>
      </c>
      <c r="J14" s="14">
        <v>0</v>
      </c>
      <c r="K14" s="13">
        <v>0</v>
      </c>
      <c r="L14" s="15">
        <f t="shared" si="0"/>
        <v>0</v>
      </c>
    </row>
    <row r="15" spans="1:17" ht="15.75" x14ac:dyDescent="0.25">
      <c r="A15" s="7">
        <v>7</v>
      </c>
      <c r="B15" s="8" t="s">
        <v>19</v>
      </c>
      <c r="C15" s="9">
        <v>29</v>
      </c>
      <c r="D15" s="10">
        <v>0</v>
      </c>
      <c r="E15" s="11">
        <v>0</v>
      </c>
      <c r="F15" s="12">
        <v>0</v>
      </c>
      <c r="G15" s="13">
        <v>0</v>
      </c>
      <c r="H15" s="14">
        <v>0</v>
      </c>
      <c r="I15" s="13">
        <v>0</v>
      </c>
      <c r="J15" s="14">
        <v>0</v>
      </c>
      <c r="K15" s="13">
        <v>0</v>
      </c>
      <c r="L15" s="15">
        <f t="shared" si="0"/>
        <v>0</v>
      </c>
    </row>
    <row r="16" spans="1:17" ht="15.75" x14ac:dyDescent="0.25">
      <c r="A16" s="7">
        <v>8</v>
      </c>
      <c r="B16" s="8" t="s">
        <v>20</v>
      </c>
      <c r="C16" s="9">
        <v>29</v>
      </c>
      <c r="D16" s="10">
        <v>0</v>
      </c>
      <c r="E16" s="11">
        <v>0</v>
      </c>
      <c r="F16" s="12">
        <v>0</v>
      </c>
      <c r="G16" s="13">
        <v>0</v>
      </c>
      <c r="H16" s="14">
        <v>0</v>
      </c>
      <c r="I16" s="13">
        <v>0</v>
      </c>
      <c r="J16" s="14">
        <v>0</v>
      </c>
      <c r="K16" s="13">
        <v>0</v>
      </c>
      <c r="L16" s="15">
        <f t="shared" si="0"/>
        <v>0</v>
      </c>
    </row>
    <row r="17" spans="1:12" ht="15.75" x14ac:dyDescent="0.25">
      <c r="A17" s="7">
        <v>9</v>
      </c>
      <c r="B17" s="8" t="s">
        <v>21</v>
      </c>
      <c r="C17" s="9">
        <v>29</v>
      </c>
      <c r="D17" s="10">
        <v>0</v>
      </c>
      <c r="E17" s="11">
        <v>0</v>
      </c>
      <c r="F17" s="12">
        <v>0</v>
      </c>
      <c r="G17" s="13">
        <v>0</v>
      </c>
      <c r="H17" s="14">
        <v>0</v>
      </c>
      <c r="I17" s="13">
        <v>0</v>
      </c>
      <c r="J17" s="14">
        <v>0</v>
      </c>
      <c r="K17" s="13">
        <v>0</v>
      </c>
      <c r="L17" s="15">
        <f t="shared" si="0"/>
        <v>0</v>
      </c>
    </row>
    <row r="18" spans="1:12" ht="15.75" x14ac:dyDescent="0.25">
      <c r="A18" s="7">
        <v>10</v>
      </c>
      <c r="B18" s="8" t="s">
        <v>22</v>
      </c>
      <c r="C18" s="9">
        <v>29</v>
      </c>
      <c r="D18" s="10">
        <v>0</v>
      </c>
      <c r="E18" s="11">
        <v>0</v>
      </c>
      <c r="F18" s="12">
        <v>0</v>
      </c>
      <c r="G18" s="13">
        <v>0</v>
      </c>
      <c r="H18" s="14">
        <v>0</v>
      </c>
      <c r="I18" s="13">
        <v>0</v>
      </c>
      <c r="J18" s="14">
        <v>0</v>
      </c>
      <c r="K18" s="13">
        <v>0</v>
      </c>
      <c r="L18" s="15">
        <f t="shared" si="0"/>
        <v>0</v>
      </c>
    </row>
    <row r="19" spans="1:12" ht="15.75" x14ac:dyDescent="0.25">
      <c r="A19" s="7">
        <v>11</v>
      </c>
      <c r="B19" s="8" t="s">
        <v>23</v>
      </c>
      <c r="C19" s="9">
        <v>29</v>
      </c>
      <c r="D19" s="10">
        <v>0</v>
      </c>
      <c r="E19" s="11">
        <v>0</v>
      </c>
      <c r="F19" s="12">
        <v>0</v>
      </c>
      <c r="G19" s="13">
        <v>0</v>
      </c>
      <c r="H19" s="14">
        <v>0</v>
      </c>
      <c r="I19" s="13">
        <v>0</v>
      </c>
      <c r="J19" s="14">
        <v>0</v>
      </c>
      <c r="K19" s="13">
        <v>0</v>
      </c>
      <c r="L19" s="15">
        <f t="shared" si="0"/>
        <v>0</v>
      </c>
    </row>
    <row r="20" spans="1:12" ht="15.75" x14ac:dyDescent="0.25">
      <c r="A20" s="7">
        <v>12</v>
      </c>
      <c r="B20" s="8" t="s">
        <v>24</v>
      </c>
      <c r="C20" s="9">
        <v>29</v>
      </c>
      <c r="D20" s="10">
        <v>0</v>
      </c>
      <c r="E20" s="11">
        <v>0</v>
      </c>
      <c r="F20" s="12">
        <v>0</v>
      </c>
      <c r="G20" s="13">
        <v>0</v>
      </c>
      <c r="H20" s="14">
        <v>0</v>
      </c>
      <c r="I20" s="13">
        <v>0</v>
      </c>
      <c r="J20" s="14">
        <v>0</v>
      </c>
      <c r="K20" s="13">
        <v>0</v>
      </c>
      <c r="L20" s="15">
        <f t="shared" si="0"/>
        <v>0</v>
      </c>
    </row>
    <row r="21" spans="1:12" ht="15.75" x14ac:dyDescent="0.25">
      <c r="A21" s="7">
        <v>13</v>
      </c>
      <c r="B21" s="8" t="s">
        <v>25</v>
      </c>
      <c r="C21" s="9">
        <v>29</v>
      </c>
      <c r="D21" s="10">
        <v>0</v>
      </c>
      <c r="E21" s="11">
        <v>0</v>
      </c>
      <c r="F21" s="12">
        <v>0</v>
      </c>
      <c r="G21" s="13">
        <v>0</v>
      </c>
      <c r="H21" s="14">
        <v>0</v>
      </c>
      <c r="I21" s="13">
        <v>0</v>
      </c>
      <c r="J21" s="14">
        <v>0</v>
      </c>
      <c r="K21" s="13">
        <v>0</v>
      </c>
      <c r="L21" s="15">
        <f t="shared" si="0"/>
        <v>0</v>
      </c>
    </row>
    <row r="22" spans="1:12" ht="15.75" x14ac:dyDescent="0.25">
      <c r="A22" s="7">
        <v>14</v>
      </c>
      <c r="B22" s="8" t="s">
        <v>26</v>
      </c>
      <c r="C22" s="9">
        <v>29</v>
      </c>
      <c r="D22" s="10">
        <v>0</v>
      </c>
      <c r="E22" s="11">
        <v>0</v>
      </c>
      <c r="F22" s="12">
        <v>0</v>
      </c>
      <c r="G22" s="13">
        <v>0</v>
      </c>
      <c r="H22" s="14">
        <v>0</v>
      </c>
      <c r="I22" s="13">
        <v>0</v>
      </c>
      <c r="J22" s="14">
        <v>0</v>
      </c>
      <c r="K22" s="13">
        <v>0</v>
      </c>
      <c r="L22" s="15">
        <f t="shared" si="0"/>
        <v>0</v>
      </c>
    </row>
    <row r="23" spans="1:12" ht="15.75" x14ac:dyDescent="0.25">
      <c r="A23" s="7">
        <v>15</v>
      </c>
      <c r="B23" s="8" t="s">
        <v>27</v>
      </c>
      <c r="C23" s="9">
        <v>29</v>
      </c>
      <c r="D23" s="10">
        <v>0</v>
      </c>
      <c r="E23" s="11">
        <v>0</v>
      </c>
      <c r="F23" s="12">
        <v>0</v>
      </c>
      <c r="G23" s="13">
        <v>0</v>
      </c>
      <c r="H23" s="14">
        <v>0</v>
      </c>
      <c r="I23" s="13">
        <v>0</v>
      </c>
      <c r="J23" s="14">
        <v>0</v>
      </c>
      <c r="K23" s="13">
        <v>0</v>
      </c>
      <c r="L23" s="15">
        <f t="shared" si="0"/>
        <v>0</v>
      </c>
    </row>
    <row r="24" spans="1:12" ht="15.75" x14ac:dyDescent="0.25">
      <c r="A24" s="7">
        <v>16</v>
      </c>
      <c r="B24" s="8" t="s">
        <v>28</v>
      </c>
      <c r="C24" s="9">
        <v>29</v>
      </c>
      <c r="D24" s="10">
        <v>0</v>
      </c>
      <c r="E24" s="11">
        <v>0</v>
      </c>
      <c r="F24" s="12">
        <v>0</v>
      </c>
      <c r="G24" s="13">
        <v>0</v>
      </c>
      <c r="H24" s="14">
        <v>0</v>
      </c>
      <c r="I24" s="13">
        <v>0</v>
      </c>
      <c r="J24" s="14">
        <v>0</v>
      </c>
      <c r="K24" s="13">
        <v>0</v>
      </c>
      <c r="L24" s="15">
        <f t="shared" si="0"/>
        <v>0</v>
      </c>
    </row>
    <row r="25" spans="1:12" ht="15.75" x14ac:dyDescent="0.25">
      <c r="A25" s="7">
        <v>17</v>
      </c>
      <c r="B25" s="8" t="s">
        <v>29</v>
      </c>
      <c r="C25" s="9">
        <v>29</v>
      </c>
      <c r="D25" s="10">
        <v>0</v>
      </c>
      <c r="E25" s="11">
        <v>0</v>
      </c>
      <c r="F25" s="12">
        <v>0</v>
      </c>
      <c r="G25" s="13">
        <v>0</v>
      </c>
      <c r="H25" s="14">
        <v>0</v>
      </c>
      <c r="I25" s="13">
        <v>0</v>
      </c>
      <c r="J25" s="14">
        <v>0</v>
      </c>
      <c r="K25" s="13">
        <v>0</v>
      </c>
      <c r="L25" s="15">
        <f t="shared" si="0"/>
        <v>0</v>
      </c>
    </row>
    <row r="26" spans="1:12" ht="15.75" x14ac:dyDescent="0.25">
      <c r="A26" s="7">
        <v>18</v>
      </c>
      <c r="B26" s="8" t="s">
        <v>30</v>
      </c>
      <c r="C26" s="9">
        <v>29</v>
      </c>
      <c r="D26" s="10">
        <v>0</v>
      </c>
      <c r="E26" s="11">
        <v>0</v>
      </c>
      <c r="F26" s="12">
        <v>0</v>
      </c>
      <c r="G26" s="13">
        <v>0</v>
      </c>
      <c r="H26" s="14">
        <v>0</v>
      </c>
      <c r="I26" s="13">
        <v>0</v>
      </c>
      <c r="J26" s="14">
        <v>0</v>
      </c>
      <c r="K26" s="13">
        <v>0</v>
      </c>
      <c r="L26" s="15">
        <f t="shared" si="0"/>
        <v>0</v>
      </c>
    </row>
    <row r="27" spans="1:12" ht="15.75" x14ac:dyDescent="0.25">
      <c r="A27" s="7">
        <v>19</v>
      </c>
      <c r="B27" s="8" t="s">
        <v>31</v>
      </c>
      <c r="C27" s="9">
        <v>29</v>
      </c>
      <c r="D27" s="10">
        <v>0</v>
      </c>
      <c r="E27" s="11">
        <v>0</v>
      </c>
      <c r="F27" s="12">
        <v>0</v>
      </c>
      <c r="G27" s="13">
        <v>0</v>
      </c>
      <c r="H27" s="14">
        <v>0</v>
      </c>
      <c r="I27" s="13">
        <v>0</v>
      </c>
      <c r="J27" s="14">
        <v>0</v>
      </c>
      <c r="K27" s="13">
        <v>0</v>
      </c>
      <c r="L27" s="15">
        <f t="shared" si="0"/>
        <v>0</v>
      </c>
    </row>
    <row r="28" spans="1:12" ht="15.75" x14ac:dyDescent="0.25">
      <c r="A28" s="7">
        <v>20</v>
      </c>
      <c r="B28" s="8" t="s">
        <v>32</v>
      </c>
      <c r="C28" s="9">
        <v>29</v>
      </c>
      <c r="D28" s="10">
        <v>0</v>
      </c>
      <c r="E28" s="11">
        <v>0</v>
      </c>
      <c r="F28" s="12">
        <v>0</v>
      </c>
      <c r="G28" s="13">
        <v>0</v>
      </c>
      <c r="H28" s="14">
        <v>0</v>
      </c>
      <c r="I28" s="13">
        <v>0</v>
      </c>
      <c r="J28" s="14">
        <v>0</v>
      </c>
      <c r="K28" s="13">
        <v>0</v>
      </c>
      <c r="L28" s="15">
        <f t="shared" si="0"/>
        <v>0</v>
      </c>
    </row>
    <row r="29" spans="1:12" ht="15.75" x14ac:dyDescent="0.25">
      <c r="A29" s="7">
        <v>21</v>
      </c>
      <c r="B29" s="8" t="s">
        <v>33</v>
      </c>
      <c r="C29" s="9">
        <v>29</v>
      </c>
      <c r="D29" s="10">
        <v>0</v>
      </c>
      <c r="E29" s="11">
        <v>0</v>
      </c>
      <c r="F29" s="12">
        <v>0</v>
      </c>
      <c r="G29" s="13">
        <v>0</v>
      </c>
      <c r="H29" s="14">
        <v>0</v>
      </c>
      <c r="I29" s="13">
        <v>0</v>
      </c>
      <c r="J29" s="14">
        <v>0</v>
      </c>
      <c r="K29" s="13">
        <v>0</v>
      </c>
      <c r="L29" s="15">
        <f t="shared" si="0"/>
        <v>0</v>
      </c>
    </row>
    <row r="30" spans="1:12" ht="15.75" x14ac:dyDescent="0.25">
      <c r="A30" s="7">
        <v>22</v>
      </c>
      <c r="B30" s="8" t="s">
        <v>34</v>
      </c>
      <c r="C30" s="9">
        <v>29</v>
      </c>
      <c r="D30" s="10">
        <v>0</v>
      </c>
      <c r="E30" s="11">
        <v>0</v>
      </c>
      <c r="F30" s="12">
        <v>0</v>
      </c>
      <c r="G30" s="13">
        <v>0</v>
      </c>
      <c r="H30" s="14">
        <v>0</v>
      </c>
      <c r="I30" s="13">
        <v>0</v>
      </c>
      <c r="J30" s="14">
        <v>0</v>
      </c>
      <c r="K30" s="13">
        <v>0</v>
      </c>
      <c r="L30" s="15">
        <f t="shared" si="0"/>
        <v>0</v>
      </c>
    </row>
    <row r="31" spans="1:12" ht="15.75" x14ac:dyDescent="0.25">
      <c r="A31" s="7">
        <v>23</v>
      </c>
      <c r="B31" s="8" t="s">
        <v>35</v>
      </c>
      <c r="C31" s="9">
        <v>29</v>
      </c>
      <c r="D31" s="10">
        <v>0</v>
      </c>
      <c r="E31" s="11">
        <v>0</v>
      </c>
      <c r="F31" s="12">
        <v>0</v>
      </c>
      <c r="G31" s="13">
        <v>0</v>
      </c>
      <c r="H31" s="14">
        <v>0</v>
      </c>
      <c r="I31" s="13">
        <v>0</v>
      </c>
      <c r="J31" s="14">
        <v>0</v>
      </c>
      <c r="K31" s="13">
        <v>0</v>
      </c>
      <c r="L31" s="15">
        <f t="shared" si="0"/>
        <v>0</v>
      </c>
    </row>
    <row r="32" spans="1:12" ht="15.75" x14ac:dyDescent="0.25">
      <c r="A32" s="7">
        <v>24</v>
      </c>
      <c r="B32" s="8" t="s">
        <v>36</v>
      </c>
      <c r="C32" s="9">
        <v>29</v>
      </c>
      <c r="D32" s="10">
        <v>0</v>
      </c>
      <c r="E32" s="11">
        <v>0</v>
      </c>
      <c r="F32" s="12">
        <v>0</v>
      </c>
      <c r="G32" s="13">
        <v>0</v>
      </c>
      <c r="H32" s="14">
        <v>0</v>
      </c>
      <c r="I32" s="13">
        <v>0</v>
      </c>
      <c r="J32" s="14">
        <v>0</v>
      </c>
      <c r="K32" s="13">
        <v>0</v>
      </c>
      <c r="L32" s="15">
        <f t="shared" si="0"/>
        <v>0</v>
      </c>
    </row>
    <row r="33" spans="1:12" ht="15.75" x14ac:dyDescent="0.25">
      <c r="A33" s="7">
        <v>25</v>
      </c>
      <c r="B33" s="18" t="s">
        <v>37</v>
      </c>
      <c r="C33" s="19">
        <v>29</v>
      </c>
      <c r="D33" s="10">
        <v>0</v>
      </c>
      <c r="E33" s="20">
        <v>0</v>
      </c>
      <c r="F33" s="12">
        <v>0</v>
      </c>
      <c r="G33" s="21">
        <v>0</v>
      </c>
      <c r="H33" s="14">
        <v>0</v>
      </c>
      <c r="I33" s="21">
        <v>0</v>
      </c>
      <c r="J33" s="14">
        <v>0</v>
      </c>
      <c r="K33" s="21">
        <v>0</v>
      </c>
      <c r="L33" s="15">
        <f t="shared" si="0"/>
        <v>0</v>
      </c>
    </row>
    <row r="34" spans="1:12" ht="15.75" x14ac:dyDescent="0.25">
      <c r="A34" s="7">
        <v>26</v>
      </c>
      <c r="B34" s="8" t="s">
        <v>38</v>
      </c>
      <c r="C34" s="22">
        <v>29</v>
      </c>
      <c r="D34" s="10">
        <v>0</v>
      </c>
      <c r="E34" s="23">
        <v>0</v>
      </c>
      <c r="F34" s="12">
        <v>0</v>
      </c>
      <c r="G34" s="24">
        <v>0</v>
      </c>
      <c r="H34" s="14">
        <v>0</v>
      </c>
      <c r="I34" s="24">
        <v>0</v>
      </c>
      <c r="J34" s="14">
        <v>0</v>
      </c>
      <c r="K34" s="24">
        <v>0</v>
      </c>
      <c r="L34" s="15">
        <f t="shared" si="0"/>
        <v>0</v>
      </c>
    </row>
    <row r="35" spans="1:12" ht="15.75" x14ac:dyDescent="0.25">
      <c r="A35" s="7">
        <v>27</v>
      </c>
      <c r="B35" s="18" t="s">
        <v>39</v>
      </c>
      <c r="C35" s="22">
        <v>29</v>
      </c>
      <c r="D35" s="10">
        <v>0</v>
      </c>
      <c r="E35" s="23">
        <v>0</v>
      </c>
      <c r="F35" s="12">
        <v>0</v>
      </c>
      <c r="G35" s="24">
        <v>0</v>
      </c>
      <c r="H35" s="14">
        <v>0</v>
      </c>
      <c r="I35" s="24">
        <v>0</v>
      </c>
      <c r="J35" s="14">
        <v>0</v>
      </c>
      <c r="K35" s="24">
        <v>0</v>
      </c>
      <c r="L35" s="15">
        <f t="shared" si="0"/>
        <v>0</v>
      </c>
    </row>
    <row r="36" spans="1:12" ht="15.75" x14ac:dyDescent="0.25">
      <c r="A36" s="7">
        <v>28</v>
      </c>
      <c r="B36" s="18" t="s">
        <v>40</v>
      </c>
      <c r="C36" s="22">
        <v>29</v>
      </c>
      <c r="D36" s="10">
        <v>0</v>
      </c>
      <c r="E36" s="23">
        <v>0</v>
      </c>
      <c r="F36" s="12">
        <v>0</v>
      </c>
      <c r="G36" s="24">
        <v>0</v>
      </c>
      <c r="H36" s="14">
        <v>0</v>
      </c>
      <c r="I36" s="24">
        <v>0</v>
      </c>
      <c r="J36" s="14">
        <v>0</v>
      </c>
      <c r="K36" s="24">
        <v>0</v>
      </c>
      <c r="L36" s="15">
        <f t="shared" si="0"/>
        <v>0</v>
      </c>
    </row>
    <row r="37" spans="1:12" ht="16.5" thickBot="1" x14ac:dyDescent="0.3">
      <c r="A37" s="7">
        <v>29</v>
      </c>
      <c r="B37" s="18" t="s">
        <v>41</v>
      </c>
      <c r="C37" s="25">
        <v>29</v>
      </c>
      <c r="D37" s="10">
        <v>0</v>
      </c>
      <c r="E37" s="23">
        <v>0</v>
      </c>
      <c r="F37" s="12">
        <v>0</v>
      </c>
      <c r="G37" s="24">
        <v>0</v>
      </c>
      <c r="H37" s="14">
        <v>0</v>
      </c>
      <c r="I37" s="24">
        <v>0</v>
      </c>
      <c r="J37" s="14">
        <v>0</v>
      </c>
      <c r="K37" s="24">
        <v>0</v>
      </c>
      <c r="L37" s="15">
        <f t="shared" si="0"/>
        <v>0</v>
      </c>
    </row>
    <row r="38" spans="1:12" ht="15.75" x14ac:dyDescent="0.25">
      <c r="A38" s="225" t="s">
        <v>42</v>
      </c>
      <c r="B38" s="226"/>
      <c r="C38" s="26">
        <v>29</v>
      </c>
      <c r="D38" s="27">
        <f t="shared" ref="D38:K38" si="1">SUM(D9:D37)</f>
        <v>0</v>
      </c>
      <c r="E38" s="28">
        <f t="shared" si="1"/>
        <v>0</v>
      </c>
      <c r="F38" s="29">
        <f t="shared" si="1"/>
        <v>0</v>
      </c>
      <c r="G38" s="30">
        <f t="shared" si="1"/>
        <v>0</v>
      </c>
      <c r="H38" s="29">
        <f t="shared" si="1"/>
        <v>0</v>
      </c>
      <c r="I38" s="30">
        <f t="shared" si="1"/>
        <v>0</v>
      </c>
      <c r="J38" s="29">
        <f t="shared" si="1"/>
        <v>0</v>
      </c>
      <c r="K38" s="30">
        <f t="shared" si="1"/>
        <v>0</v>
      </c>
      <c r="L38" s="31">
        <f>SUM(D38:K38)</f>
        <v>0</v>
      </c>
    </row>
    <row r="39" spans="1:12" ht="15" customHeight="1" x14ac:dyDescent="0.25">
      <c r="A39" s="227" t="s">
        <v>43</v>
      </c>
      <c r="B39" s="228"/>
      <c r="C39" s="32">
        <v>29</v>
      </c>
      <c r="D39" s="32">
        <f>SUM(D9:D33)</f>
        <v>0</v>
      </c>
      <c r="E39" s="33">
        <f>SUM(E9:E33)</f>
        <v>0</v>
      </c>
      <c r="F39" s="32">
        <f>F9+F10+F11+F12+F13+F14+F15+F16+F17+F18+F19+F20+F21+F22+F23+F24+F25+F26+F27+F28+F29+F30+F31+F32+F3+F33</f>
        <v>0</v>
      </c>
      <c r="G39" s="33">
        <f>G9+G10+G11+G12+G14+G13+G15+G16+G17+G18+G19+G20+G21+G22+G23+G24+G25+G26+G27+G28+G29+G30+G31+G32+G33</f>
        <v>0</v>
      </c>
      <c r="H39" s="32">
        <f>H9+H10+H11+H12+H13+H14++H15+H16+H17+H18+H19+H20+H21+H22+H23+H24+H25+H26+H27+H28+H29+H30+H31+H32+H33</f>
        <v>0</v>
      </c>
      <c r="I39" s="33">
        <f>I9+I10+I11+I12+I13+I14+I15+I16+I17+I18+I19+I20+I21+I22+I23+I24+I25+I26+I27+I28+I29+I30+I31+I32+I33</f>
        <v>0</v>
      </c>
      <c r="J39" s="32">
        <f>J9+J10+J11+J12+J13+J14++J15+J16+J17+J18+J19+J20+J21+J22+J23+J24+J25+J26+J27+J28+J29+J30+J31+J32+J33</f>
        <v>0</v>
      </c>
      <c r="K39" s="33">
        <f>K9+K10+K11+K12+K13+K14+K15+K16+K17+K18+K19+K20+K21+K22+K23+K24+K25+K26+K27+K28+K29+K30+K31+K32+K33</f>
        <v>0</v>
      </c>
      <c r="L39" s="34">
        <f>SUM(D39:K39)</f>
        <v>0</v>
      </c>
    </row>
    <row r="40" spans="1:12" ht="15.75" thickBot="1" x14ac:dyDescent="0.3"/>
    <row r="41" spans="1:12" ht="16.5" thickBot="1" x14ac:dyDescent="0.3">
      <c r="D41" s="35">
        <f>SUM(D9:D37)</f>
        <v>0</v>
      </c>
      <c r="E41" s="36"/>
      <c r="F41" s="35">
        <f>SUM(F9:F37)</f>
        <v>0</v>
      </c>
      <c r="G41" s="36"/>
      <c r="H41" s="35">
        <f>SUM(H9:H37)</f>
        <v>0</v>
      </c>
      <c r="I41" s="36"/>
      <c r="J41" s="35">
        <f>SUM(J9:J37)</f>
        <v>0</v>
      </c>
      <c r="K41" s="36"/>
      <c r="L41" s="37">
        <f>L9+L10+L11+L12+L13+L14+L15+L16+L17+L18+L19+L20+L21+L22+L23+L24+L25+L26+L27+L28+L29+L30+L31+L32+L33</f>
        <v>0</v>
      </c>
    </row>
    <row r="43" spans="1:12" x14ac:dyDescent="0.25">
      <c r="B43" s="2" t="s">
        <v>77</v>
      </c>
      <c r="C43" s="2"/>
      <c r="D43" s="2"/>
      <c r="E43" s="2"/>
    </row>
    <row r="44" spans="1:12" ht="15.75" thickBot="1" x14ac:dyDescent="0.3">
      <c r="A44" s="211" t="s">
        <v>45</v>
      </c>
      <c r="B44" s="211"/>
    </row>
    <row r="45" spans="1:12" ht="14.25" customHeight="1" x14ac:dyDescent="0.25">
      <c r="A45" s="212" t="s">
        <v>2</v>
      </c>
      <c r="B45" s="212" t="s">
        <v>3</v>
      </c>
      <c r="C45" s="212" t="s">
        <v>4</v>
      </c>
      <c r="D45" s="215" t="s">
        <v>5</v>
      </c>
      <c r="E45" s="216"/>
      <c r="F45" s="216"/>
      <c r="G45" s="216"/>
      <c r="H45" s="216"/>
      <c r="I45" s="216"/>
      <c r="J45" s="216"/>
      <c r="K45" s="217"/>
      <c r="L45" s="218" t="s">
        <v>6</v>
      </c>
    </row>
    <row r="46" spans="1:12" ht="21.75" customHeight="1" x14ac:dyDescent="0.25">
      <c r="A46" s="213"/>
      <c r="B46" s="213"/>
      <c r="C46" s="213"/>
      <c r="D46" s="221" t="s">
        <v>7</v>
      </c>
      <c r="E46" s="222"/>
      <c r="F46" s="222" t="s">
        <v>8</v>
      </c>
      <c r="G46" s="222"/>
      <c r="H46" s="222" t="s">
        <v>9</v>
      </c>
      <c r="I46" s="222"/>
      <c r="J46" s="222" t="s">
        <v>10</v>
      </c>
      <c r="K46" s="222"/>
      <c r="L46" s="219"/>
    </row>
    <row r="47" spans="1:12" ht="13.5" customHeight="1" thickBot="1" x14ac:dyDescent="0.3">
      <c r="A47" s="213"/>
      <c r="B47" s="213"/>
      <c r="C47" s="213"/>
      <c r="D47" s="223">
        <v>1</v>
      </c>
      <c r="E47" s="224"/>
      <c r="F47" s="224">
        <v>2</v>
      </c>
      <c r="G47" s="224"/>
      <c r="H47" s="224">
        <v>3</v>
      </c>
      <c r="I47" s="224"/>
      <c r="J47" s="224">
        <v>4</v>
      </c>
      <c r="K47" s="224"/>
      <c r="L47" s="220"/>
    </row>
    <row r="48" spans="1:12" ht="15.75" thickBot="1" x14ac:dyDescent="0.3">
      <c r="A48" s="214"/>
      <c r="B48" s="214"/>
      <c r="C48" s="214"/>
      <c r="D48" s="4" t="s">
        <v>11</v>
      </c>
      <c r="E48" s="5" t="s">
        <v>12</v>
      </c>
      <c r="F48" s="5" t="s">
        <v>11</v>
      </c>
      <c r="G48" s="5" t="s">
        <v>12</v>
      </c>
      <c r="H48" s="5" t="s">
        <v>11</v>
      </c>
      <c r="I48" s="5" t="s">
        <v>12</v>
      </c>
      <c r="J48" s="5" t="s">
        <v>11</v>
      </c>
      <c r="K48" s="5" t="s">
        <v>12</v>
      </c>
      <c r="L48" s="6"/>
    </row>
    <row r="49" spans="1:12" ht="15.75" x14ac:dyDescent="0.25">
      <c r="A49" s="7">
        <v>1</v>
      </c>
      <c r="B49" s="8" t="s">
        <v>13</v>
      </c>
      <c r="C49" s="9">
        <v>29</v>
      </c>
      <c r="D49" s="38">
        <v>0</v>
      </c>
      <c r="E49" s="39">
        <v>0</v>
      </c>
      <c r="F49" s="38">
        <v>0</v>
      </c>
      <c r="G49" s="13">
        <v>0</v>
      </c>
      <c r="H49" s="14">
        <v>0</v>
      </c>
      <c r="I49" s="13">
        <v>0</v>
      </c>
      <c r="J49" s="14">
        <v>0</v>
      </c>
      <c r="K49" s="13">
        <v>0</v>
      </c>
      <c r="L49" s="16">
        <f>SUM(D49:K49)</f>
        <v>0</v>
      </c>
    </row>
    <row r="50" spans="1:12" ht="15.75" x14ac:dyDescent="0.25">
      <c r="A50" s="7">
        <v>2</v>
      </c>
      <c r="B50" s="8" t="s">
        <v>14</v>
      </c>
      <c r="C50" s="9">
        <v>29</v>
      </c>
      <c r="D50" s="38">
        <v>0</v>
      </c>
      <c r="E50" s="39">
        <v>0</v>
      </c>
      <c r="F50" s="38">
        <v>0</v>
      </c>
      <c r="G50" s="13">
        <v>0</v>
      </c>
      <c r="H50" s="14">
        <v>0</v>
      </c>
      <c r="I50" s="13">
        <v>0</v>
      </c>
      <c r="J50" s="14">
        <v>0</v>
      </c>
      <c r="K50" s="13">
        <v>0</v>
      </c>
      <c r="L50" s="16">
        <f t="shared" ref="L50:L77" si="2">SUM(D50:K50)</f>
        <v>0</v>
      </c>
    </row>
    <row r="51" spans="1:12" ht="15.75" x14ac:dyDescent="0.25">
      <c r="A51" s="7">
        <v>3</v>
      </c>
      <c r="B51" s="8" t="s">
        <v>15</v>
      </c>
      <c r="C51" s="9">
        <v>29</v>
      </c>
      <c r="D51" s="38">
        <v>1</v>
      </c>
      <c r="E51" s="39">
        <v>0</v>
      </c>
      <c r="F51" s="38">
        <v>0</v>
      </c>
      <c r="G51" s="13">
        <v>0</v>
      </c>
      <c r="H51" s="14">
        <v>2</v>
      </c>
      <c r="I51" s="13">
        <v>0</v>
      </c>
      <c r="J51" s="14">
        <v>0</v>
      </c>
      <c r="K51" s="13">
        <v>0</v>
      </c>
      <c r="L51" s="16">
        <f t="shared" si="2"/>
        <v>3</v>
      </c>
    </row>
    <row r="52" spans="1:12" ht="15.75" x14ac:dyDescent="0.25">
      <c r="A52" s="7">
        <v>4</v>
      </c>
      <c r="B52" s="17" t="s">
        <v>16</v>
      </c>
      <c r="C52" s="9">
        <v>29</v>
      </c>
      <c r="D52" s="38">
        <v>0</v>
      </c>
      <c r="E52" s="39">
        <v>0</v>
      </c>
      <c r="F52" s="38">
        <v>0</v>
      </c>
      <c r="G52" s="13">
        <v>0</v>
      </c>
      <c r="H52" s="14">
        <v>0</v>
      </c>
      <c r="I52" s="13">
        <v>0</v>
      </c>
      <c r="J52" s="14">
        <v>0</v>
      </c>
      <c r="K52" s="13">
        <v>0</v>
      </c>
      <c r="L52" s="16">
        <f t="shared" si="2"/>
        <v>0</v>
      </c>
    </row>
    <row r="53" spans="1:12" ht="15.75" x14ac:dyDescent="0.25">
      <c r="A53" s="7">
        <v>5</v>
      </c>
      <c r="B53" s="8" t="s">
        <v>17</v>
      </c>
      <c r="C53" s="9">
        <v>29</v>
      </c>
      <c r="D53" s="38">
        <v>0</v>
      </c>
      <c r="E53" s="39">
        <v>0</v>
      </c>
      <c r="F53" s="38">
        <v>0</v>
      </c>
      <c r="G53" s="13">
        <v>0</v>
      </c>
      <c r="H53" s="14">
        <v>0</v>
      </c>
      <c r="I53" s="13">
        <v>0</v>
      </c>
      <c r="J53" s="14">
        <v>0</v>
      </c>
      <c r="K53" s="13">
        <v>0</v>
      </c>
      <c r="L53" s="16">
        <f t="shared" si="2"/>
        <v>0</v>
      </c>
    </row>
    <row r="54" spans="1:12" ht="15.75" x14ac:dyDescent="0.25">
      <c r="A54" s="7">
        <v>6</v>
      </c>
      <c r="B54" s="8" t="s">
        <v>18</v>
      </c>
      <c r="C54" s="9">
        <v>29</v>
      </c>
      <c r="D54" s="38">
        <v>0</v>
      </c>
      <c r="E54" s="39">
        <v>0</v>
      </c>
      <c r="F54" s="38">
        <v>0</v>
      </c>
      <c r="G54" s="13">
        <v>0</v>
      </c>
      <c r="H54" s="14">
        <v>0</v>
      </c>
      <c r="I54" s="13">
        <v>0</v>
      </c>
      <c r="J54" s="14">
        <v>0</v>
      </c>
      <c r="K54" s="13">
        <v>0</v>
      </c>
      <c r="L54" s="16">
        <f t="shared" si="2"/>
        <v>0</v>
      </c>
    </row>
    <row r="55" spans="1:12" ht="15.75" x14ac:dyDescent="0.25">
      <c r="A55" s="7">
        <v>7</v>
      </c>
      <c r="B55" s="8" t="s">
        <v>19</v>
      </c>
      <c r="C55" s="9">
        <v>29</v>
      </c>
      <c r="D55" s="38">
        <v>0</v>
      </c>
      <c r="E55" s="39">
        <v>0</v>
      </c>
      <c r="F55" s="38">
        <v>0</v>
      </c>
      <c r="G55" s="13">
        <v>0</v>
      </c>
      <c r="H55" s="14">
        <v>0</v>
      </c>
      <c r="I55" s="13">
        <v>0</v>
      </c>
      <c r="J55" s="14">
        <v>0</v>
      </c>
      <c r="K55" s="13">
        <v>0</v>
      </c>
      <c r="L55" s="16">
        <f t="shared" si="2"/>
        <v>0</v>
      </c>
    </row>
    <row r="56" spans="1:12" ht="15.75" x14ac:dyDescent="0.25">
      <c r="A56" s="7">
        <v>8</v>
      </c>
      <c r="B56" s="8" t="s">
        <v>20</v>
      </c>
      <c r="C56" s="9">
        <v>29</v>
      </c>
      <c r="D56" s="38">
        <v>0</v>
      </c>
      <c r="E56" s="39">
        <v>0</v>
      </c>
      <c r="F56" s="38">
        <v>0</v>
      </c>
      <c r="G56" s="13">
        <v>0</v>
      </c>
      <c r="H56" s="14">
        <v>0</v>
      </c>
      <c r="I56" s="13">
        <v>0</v>
      </c>
      <c r="J56" s="14">
        <v>0</v>
      </c>
      <c r="K56" s="13">
        <v>0</v>
      </c>
      <c r="L56" s="16">
        <f t="shared" si="2"/>
        <v>0</v>
      </c>
    </row>
    <row r="57" spans="1:12" ht="15.75" x14ac:dyDescent="0.25">
      <c r="A57" s="7">
        <v>9</v>
      </c>
      <c r="B57" s="8" t="s">
        <v>21</v>
      </c>
      <c r="C57" s="9">
        <v>29</v>
      </c>
      <c r="D57" s="38">
        <v>0</v>
      </c>
      <c r="E57" s="39">
        <v>0</v>
      </c>
      <c r="F57" s="38">
        <v>0</v>
      </c>
      <c r="G57" s="13">
        <v>0</v>
      </c>
      <c r="H57" s="14">
        <v>0</v>
      </c>
      <c r="I57" s="13">
        <v>0</v>
      </c>
      <c r="J57" s="14">
        <v>0</v>
      </c>
      <c r="K57" s="13">
        <v>0</v>
      </c>
      <c r="L57" s="16">
        <f t="shared" si="2"/>
        <v>0</v>
      </c>
    </row>
    <row r="58" spans="1:12" ht="15.75" x14ac:dyDescent="0.25">
      <c r="A58" s="7">
        <v>10</v>
      </c>
      <c r="B58" s="8" t="s">
        <v>22</v>
      </c>
      <c r="C58" s="9">
        <v>29</v>
      </c>
      <c r="D58" s="38">
        <v>0</v>
      </c>
      <c r="E58" s="39">
        <v>0</v>
      </c>
      <c r="F58" s="38">
        <v>0</v>
      </c>
      <c r="G58" s="13">
        <v>0</v>
      </c>
      <c r="H58" s="14">
        <v>0</v>
      </c>
      <c r="I58" s="13">
        <v>0</v>
      </c>
      <c r="J58" s="14">
        <v>0</v>
      </c>
      <c r="K58" s="13">
        <v>0</v>
      </c>
      <c r="L58" s="16">
        <f t="shared" si="2"/>
        <v>0</v>
      </c>
    </row>
    <row r="59" spans="1:12" ht="15.75" x14ac:dyDescent="0.25">
      <c r="A59" s="7">
        <v>11</v>
      </c>
      <c r="B59" s="8" t="s">
        <v>23</v>
      </c>
      <c r="C59" s="9">
        <v>29</v>
      </c>
      <c r="D59" s="38">
        <v>0</v>
      </c>
      <c r="E59" s="39">
        <v>0</v>
      </c>
      <c r="F59" s="38">
        <v>0</v>
      </c>
      <c r="G59" s="13">
        <v>0</v>
      </c>
      <c r="H59" s="14">
        <v>0</v>
      </c>
      <c r="I59" s="13">
        <v>0</v>
      </c>
      <c r="J59" s="14">
        <v>0</v>
      </c>
      <c r="K59" s="13">
        <v>0</v>
      </c>
      <c r="L59" s="16">
        <f t="shared" si="2"/>
        <v>0</v>
      </c>
    </row>
    <row r="60" spans="1:12" ht="15.75" x14ac:dyDescent="0.25">
      <c r="A60" s="7">
        <v>12</v>
      </c>
      <c r="B60" s="8" t="s">
        <v>24</v>
      </c>
      <c r="C60" s="9">
        <v>29</v>
      </c>
      <c r="D60" s="38">
        <v>0</v>
      </c>
      <c r="E60" s="39">
        <v>0</v>
      </c>
      <c r="F60" s="38">
        <v>1</v>
      </c>
      <c r="G60" s="13">
        <v>0</v>
      </c>
      <c r="H60" s="14">
        <v>0</v>
      </c>
      <c r="I60" s="13">
        <v>0</v>
      </c>
      <c r="J60" s="14">
        <v>0</v>
      </c>
      <c r="K60" s="13">
        <v>0</v>
      </c>
      <c r="L60" s="16">
        <f t="shared" si="2"/>
        <v>1</v>
      </c>
    </row>
    <row r="61" spans="1:12" ht="15.75" x14ac:dyDescent="0.25">
      <c r="A61" s="7">
        <v>13</v>
      </c>
      <c r="B61" s="8" t="s">
        <v>25</v>
      </c>
      <c r="C61" s="9">
        <v>29</v>
      </c>
      <c r="D61" s="38">
        <v>1</v>
      </c>
      <c r="E61" s="39">
        <v>0</v>
      </c>
      <c r="F61" s="38">
        <v>0</v>
      </c>
      <c r="G61" s="13">
        <v>0</v>
      </c>
      <c r="H61" s="14">
        <v>0</v>
      </c>
      <c r="I61" s="13">
        <v>0</v>
      </c>
      <c r="J61" s="14">
        <v>0</v>
      </c>
      <c r="K61" s="13">
        <v>0</v>
      </c>
      <c r="L61" s="16">
        <f t="shared" si="2"/>
        <v>1</v>
      </c>
    </row>
    <row r="62" spans="1:12" ht="15.75" x14ac:dyDescent="0.25">
      <c r="A62" s="7">
        <v>14</v>
      </c>
      <c r="B62" s="8" t="s">
        <v>26</v>
      </c>
      <c r="C62" s="9">
        <v>29</v>
      </c>
      <c r="D62" s="38">
        <v>0</v>
      </c>
      <c r="E62" s="39">
        <v>0</v>
      </c>
      <c r="F62" s="38">
        <v>0</v>
      </c>
      <c r="G62" s="13">
        <v>0</v>
      </c>
      <c r="H62" s="14">
        <v>0</v>
      </c>
      <c r="I62" s="13">
        <v>0</v>
      </c>
      <c r="J62" s="14">
        <v>0</v>
      </c>
      <c r="K62" s="13">
        <v>0</v>
      </c>
      <c r="L62" s="16">
        <f t="shared" si="2"/>
        <v>0</v>
      </c>
    </row>
    <row r="63" spans="1:12" ht="15.75" x14ac:dyDescent="0.25">
      <c r="A63" s="7">
        <v>15</v>
      </c>
      <c r="B63" s="8" t="s">
        <v>27</v>
      </c>
      <c r="C63" s="9">
        <v>29</v>
      </c>
      <c r="D63" s="38">
        <v>0</v>
      </c>
      <c r="E63" s="39">
        <v>0</v>
      </c>
      <c r="F63" s="38">
        <v>0</v>
      </c>
      <c r="G63" s="13">
        <v>0</v>
      </c>
      <c r="H63" s="14">
        <v>0</v>
      </c>
      <c r="I63" s="13">
        <v>0</v>
      </c>
      <c r="J63" s="14">
        <v>0</v>
      </c>
      <c r="K63" s="13">
        <v>0</v>
      </c>
      <c r="L63" s="16">
        <f t="shared" si="2"/>
        <v>0</v>
      </c>
    </row>
    <row r="64" spans="1:12" ht="15.75" x14ac:dyDescent="0.25">
      <c r="A64" s="7">
        <v>16</v>
      </c>
      <c r="B64" s="8" t="s">
        <v>28</v>
      </c>
      <c r="C64" s="9">
        <v>29</v>
      </c>
      <c r="D64" s="38">
        <v>0</v>
      </c>
      <c r="E64" s="39">
        <v>0</v>
      </c>
      <c r="F64" s="38">
        <v>0</v>
      </c>
      <c r="G64" s="13">
        <v>0</v>
      </c>
      <c r="H64" s="14">
        <v>0</v>
      </c>
      <c r="I64" s="13">
        <v>0</v>
      </c>
      <c r="J64" s="14">
        <v>0</v>
      </c>
      <c r="K64" s="13">
        <v>0</v>
      </c>
      <c r="L64" s="16">
        <f t="shared" si="2"/>
        <v>0</v>
      </c>
    </row>
    <row r="65" spans="1:14" ht="15.75" x14ac:dyDescent="0.25">
      <c r="A65" s="7">
        <v>17</v>
      </c>
      <c r="B65" s="8" t="s">
        <v>29</v>
      </c>
      <c r="C65" s="9">
        <v>29</v>
      </c>
      <c r="D65" s="38">
        <v>0</v>
      </c>
      <c r="E65" s="39">
        <v>0</v>
      </c>
      <c r="F65" s="38">
        <v>1</v>
      </c>
      <c r="G65" s="13">
        <v>0</v>
      </c>
      <c r="H65" s="14">
        <v>0</v>
      </c>
      <c r="I65" s="13">
        <v>0</v>
      </c>
      <c r="J65" s="14">
        <v>0</v>
      </c>
      <c r="K65" s="13">
        <v>0</v>
      </c>
      <c r="L65" s="16">
        <f t="shared" si="2"/>
        <v>1</v>
      </c>
    </row>
    <row r="66" spans="1:14" ht="15.75" x14ac:dyDescent="0.25">
      <c r="A66" s="7">
        <v>18</v>
      </c>
      <c r="B66" s="8" t="s">
        <v>30</v>
      </c>
      <c r="C66" s="9">
        <v>29</v>
      </c>
      <c r="D66" s="38">
        <v>0</v>
      </c>
      <c r="E66" s="39">
        <v>0</v>
      </c>
      <c r="F66" s="38">
        <v>0</v>
      </c>
      <c r="G66" s="13">
        <v>0</v>
      </c>
      <c r="H66" s="14">
        <v>0</v>
      </c>
      <c r="I66" s="13">
        <v>0</v>
      </c>
      <c r="J66" s="14">
        <v>0</v>
      </c>
      <c r="K66" s="13">
        <v>0</v>
      </c>
      <c r="L66" s="16">
        <f t="shared" si="2"/>
        <v>0</v>
      </c>
    </row>
    <row r="67" spans="1:14" ht="15.75" x14ac:dyDescent="0.25">
      <c r="A67" s="7">
        <v>19</v>
      </c>
      <c r="B67" s="8" t="s">
        <v>31</v>
      </c>
      <c r="C67" s="9">
        <v>29</v>
      </c>
      <c r="D67" s="38">
        <v>0</v>
      </c>
      <c r="E67" s="39">
        <v>0</v>
      </c>
      <c r="F67" s="38">
        <v>0</v>
      </c>
      <c r="G67" s="13">
        <v>0</v>
      </c>
      <c r="H67" s="14">
        <v>0</v>
      </c>
      <c r="I67" s="13">
        <v>0</v>
      </c>
      <c r="J67" s="14">
        <v>0</v>
      </c>
      <c r="K67" s="13">
        <v>0</v>
      </c>
      <c r="L67" s="16">
        <f t="shared" si="2"/>
        <v>0</v>
      </c>
    </row>
    <row r="68" spans="1:14" ht="15.75" x14ac:dyDescent="0.25">
      <c r="A68" s="7">
        <v>20</v>
      </c>
      <c r="B68" s="8" t="s">
        <v>32</v>
      </c>
      <c r="C68" s="9">
        <v>29</v>
      </c>
      <c r="D68" s="38">
        <v>0</v>
      </c>
      <c r="E68" s="39">
        <v>0</v>
      </c>
      <c r="F68" s="38">
        <v>0</v>
      </c>
      <c r="G68" s="13">
        <v>0</v>
      </c>
      <c r="H68" s="14">
        <v>0</v>
      </c>
      <c r="I68" s="13">
        <v>0</v>
      </c>
      <c r="J68" s="14">
        <v>0</v>
      </c>
      <c r="K68" s="13">
        <v>0</v>
      </c>
      <c r="L68" s="16">
        <f t="shared" si="2"/>
        <v>0</v>
      </c>
    </row>
    <row r="69" spans="1:14" ht="15.75" x14ac:dyDescent="0.25">
      <c r="A69" s="7">
        <v>21</v>
      </c>
      <c r="B69" s="8" t="s">
        <v>33</v>
      </c>
      <c r="C69" s="9">
        <v>29</v>
      </c>
      <c r="D69" s="38">
        <v>0</v>
      </c>
      <c r="E69" s="39">
        <v>0</v>
      </c>
      <c r="F69" s="38">
        <v>0</v>
      </c>
      <c r="G69" s="13">
        <v>0</v>
      </c>
      <c r="H69" s="14">
        <v>0</v>
      </c>
      <c r="I69" s="13">
        <v>0</v>
      </c>
      <c r="J69" s="14">
        <v>0</v>
      </c>
      <c r="K69" s="13">
        <v>0</v>
      </c>
      <c r="L69" s="16">
        <f t="shared" si="2"/>
        <v>0</v>
      </c>
    </row>
    <row r="70" spans="1:14" ht="15.75" x14ac:dyDescent="0.25">
      <c r="A70" s="7">
        <v>22</v>
      </c>
      <c r="B70" s="8" t="s">
        <v>34</v>
      </c>
      <c r="C70" s="9">
        <v>29</v>
      </c>
      <c r="D70" s="38">
        <v>1</v>
      </c>
      <c r="E70" s="39">
        <v>0</v>
      </c>
      <c r="F70" s="38">
        <v>0</v>
      </c>
      <c r="G70" s="13">
        <v>0</v>
      </c>
      <c r="H70" s="14">
        <v>0</v>
      </c>
      <c r="I70" s="13">
        <v>0</v>
      </c>
      <c r="J70" s="14">
        <v>0</v>
      </c>
      <c r="K70" s="13">
        <v>0</v>
      </c>
      <c r="L70" s="16">
        <f t="shared" si="2"/>
        <v>1</v>
      </c>
    </row>
    <row r="71" spans="1:14" ht="15.75" x14ac:dyDescent="0.25">
      <c r="A71" s="7">
        <v>23</v>
      </c>
      <c r="B71" s="8" t="s">
        <v>35</v>
      </c>
      <c r="C71" s="9">
        <v>29</v>
      </c>
      <c r="D71" s="38">
        <v>0</v>
      </c>
      <c r="E71" s="39">
        <v>0</v>
      </c>
      <c r="F71" s="38">
        <v>0</v>
      </c>
      <c r="G71" s="13">
        <v>0</v>
      </c>
      <c r="H71" s="14">
        <v>0</v>
      </c>
      <c r="I71" s="13">
        <v>0</v>
      </c>
      <c r="J71" s="14">
        <v>0</v>
      </c>
      <c r="K71" s="13">
        <v>0</v>
      </c>
      <c r="L71" s="16">
        <f t="shared" si="2"/>
        <v>0</v>
      </c>
    </row>
    <row r="72" spans="1:14" ht="15.75" x14ac:dyDescent="0.25">
      <c r="A72" s="7">
        <v>24</v>
      </c>
      <c r="B72" s="8" t="s">
        <v>36</v>
      </c>
      <c r="C72" s="9">
        <v>29</v>
      </c>
      <c r="D72" s="38">
        <v>0</v>
      </c>
      <c r="E72" s="39">
        <v>0</v>
      </c>
      <c r="F72" s="38">
        <v>0</v>
      </c>
      <c r="G72" s="13">
        <v>0</v>
      </c>
      <c r="H72" s="14">
        <v>0</v>
      </c>
      <c r="I72" s="13">
        <v>0</v>
      </c>
      <c r="J72" s="14">
        <v>0</v>
      </c>
      <c r="K72" s="13">
        <v>0</v>
      </c>
      <c r="L72" s="16">
        <f t="shared" si="2"/>
        <v>0</v>
      </c>
    </row>
    <row r="73" spans="1:14" ht="15.75" x14ac:dyDescent="0.25">
      <c r="A73" s="7">
        <v>25</v>
      </c>
      <c r="B73" s="18" t="s">
        <v>37</v>
      </c>
      <c r="C73" s="19">
        <v>29</v>
      </c>
      <c r="D73" s="38">
        <v>0</v>
      </c>
      <c r="E73" s="39">
        <v>0</v>
      </c>
      <c r="F73" s="38">
        <v>0</v>
      </c>
      <c r="G73" s="13">
        <v>0</v>
      </c>
      <c r="H73" s="14">
        <v>0</v>
      </c>
      <c r="I73" s="13">
        <v>0</v>
      </c>
      <c r="J73" s="14">
        <v>0</v>
      </c>
      <c r="K73" s="13">
        <v>0</v>
      </c>
      <c r="L73" s="16">
        <f t="shared" si="2"/>
        <v>0</v>
      </c>
    </row>
    <row r="74" spans="1:14" ht="15.75" x14ac:dyDescent="0.25">
      <c r="A74" s="7">
        <v>26</v>
      </c>
      <c r="B74" s="8" t="s">
        <v>38</v>
      </c>
      <c r="C74" s="22">
        <v>29</v>
      </c>
      <c r="D74" s="38">
        <v>0</v>
      </c>
      <c r="E74" s="39">
        <v>0</v>
      </c>
      <c r="F74" s="38">
        <v>0</v>
      </c>
      <c r="G74" s="13">
        <v>0</v>
      </c>
      <c r="H74" s="14">
        <v>0</v>
      </c>
      <c r="I74" s="13">
        <v>0</v>
      </c>
      <c r="J74" s="14">
        <v>0</v>
      </c>
      <c r="K74" s="13">
        <v>0</v>
      </c>
      <c r="L74" s="16">
        <f t="shared" si="2"/>
        <v>0</v>
      </c>
    </row>
    <row r="75" spans="1:14" ht="15.75" x14ac:dyDescent="0.25">
      <c r="A75" s="7">
        <v>27</v>
      </c>
      <c r="B75" s="18" t="s">
        <v>39</v>
      </c>
      <c r="C75" s="22">
        <v>29</v>
      </c>
      <c r="D75" s="38">
        <v>0</v>
      </c>
      <c r="E75" s="39">
        <v>0</v>
      </c>
      <c r="F75" s="38">
        <v>0</v>
      </c>
      <c r="G75" s="13">
        <v>0</v>
      </c>
      <c r="H75" s="14">
        <v>0</v>
      </c>
      <c r="I75" s="13">
        <v>0</v>
      </c>
      <c r="J75" s="14">
        <v>0</v>
      </c>
      <c r="K75" s="13">
        <v>0</v>
      </c>
      <c r="L75" s="16">
        <f t="shared" si="2"/>
        <v>0</v>
      </c>
    </row>
    <row r="76" spans="1:14" ht="15.75" x14ac:dyDescent="0.25">
      <c r="A76" s="7">
        <v>28</v>
      </c>
      <c r="B76" s="18" t="s">
        <v>40</v>
      </c>
      <c r="C76" s="22">
        <v>29</v>
      </c>
      <c r="D76" s="38">
        <v>0</v>
      </c>
      <c r="E76" s="39">
        <v>0</v>
      </c>
      <c r="F76" s="38">
        <v>0</v>
      </c>
      <c r="G76" s="13">
        <v>0</v>
      </c>
      <c r="H76" s="14">
        <v>0</v>
      </c>
      <c r="I76" s="13">
        <v>0</v>
      </c>
      <c r="J76" s="14">
        <v>0</v>
      </c>
      <c r="K76" s="13">
        <v>0</v>
      </c>
      <c r="L76" s="16">
        <f t="shared" si="2"/>
        <v>0</v>
      </c>
    </row>
    <row r="77" spans="1:14" ht="15.75" x14ac:dyDescent="0.25">
      <c r="A77" s="40">
        <v>29</v>
      </c>
      <c r="B77" s="18" t="s">
        <v>41</v>
      </c>
      <c r="C77" s="25">
        <v>29</v>
      </c>
      <c r="D77" s="38">
        <v>0</v>
      </c>
      <c r="E77" s="41">
        <v>0</v>
      </c>
      <c r="F77" s="38">
        <v>0</v>
      </c>
      <c r="G77" s="42">
        <v>0</v>
      </c>
      <c r="H77" s="14">
        <v>0</v>
      </c>
      <c r="I77" s="42">
        <v>0</v>
      </c>
      <c r="J77" s="14">
        <v>0</v>
      </c>
      <c r="K77" s="42">
        <v>0</v>
      </c>
      <c r="L77" s="16">
        <f t="shared" si="2"/>
        <v>0</v>
      </c>
    </row>
    <row r="78" spans="1:14" ht="15.75" x14ac:dyDescent="0.25">
      <c r="A78" s="229" t="s">
        <v>42</v>
      </c>
      <c r="B78" s="229"/>
      <c r="C78" s="26">
        <v>29</v>
      </c>
      <c r="D78" s="32">
        <f t="shared" ref="D78:K78" si="3">SUM(D49:D77)</f>
        <v>3</v>
      </c>
      <c r="E78" s="33">
        <f t="shared" si="3"/>
        <v>0</v>
      </c>
      <c r="F78" s="32">
        <f t="shared" si="3"/>
        <v>2</v>
      </c>
      <c r="G78" s="33">
        <f t="shared" si="3"/>
        <v>0</v>
      </c>
      <c r="H78" s="32">
        <f t="shared" si="3"/>
        <v>2</v>
      </c>
      <c r="I78" s="33">
        <f t="shared" si="3"/>
        <v>0</v>
      </c>
      <c r="J78" s="32">
        <f t="shared" si="3"/>
        <v>0</v>
      </c>
      <c r="K78" s="33">
        <f t="shared" si="3"/>
        <v>0</v>
      </c>
      <c r="L78" s="34">
        <f>SUM(D78:K78)</f>
        <v>7</v>
      </c>
    </row>
    <row r="79" spans="1:14" ht="15.75" x14ac:dyDescent="0.25">
      <c r="A79" s="230" t="s">
        <v>43</v>
      </c>
      <c r="B79" s="231"/>
      <c r="C79" s="32">
        <v>29</v>
      </c>
      <c r="D79" s="32">
        <f t="shared" ref="D79:K79" si="4">D49+D50+D51+D52+D53+D54+D55+D56+D57+D58+D59+D60+D61+D62+D63+D64+D65+D66+D67+D68+D69+D70+D71+D72+D73</f>
        <v>3</v>
      </c>
      <c r="E79" s="33">
        <f t="shared" si="4"/>
        <v>0</v>
      </c>
      <c r="F79" s="32">
        <f t="shared" si="4"/>
        <v>2</v>
      </c>
      <c r="G79" s="33">
        <f t="shared" si="4"/>
        <v>0</v>
      </c>
      <c r="H79" s="32">
        <f t="shared" si="4"/>
        <v>2</v>
      </c>
      <c r="I79" s="33">
        <f t="shared" si="4"/>
        <v>0</v>
      </c>
      <c r="J79" s="32">
        <f t="shared" si="4"/>
        <v>0</v>
      </c>
      <c r="K79" s="33">
        <f t="shared" si="4"/>
        <v>0</v>
      </c>
      <c r="L79" s="34">
        <f>SUM(D79:K79)</f>
        <v>7</v>
      </c>
    </row>
    <row r="80" spans="1:14" ht="15.75" thickBot="1" x14ac:dyDescent="0.3">
      <c r="N80" s="111"/>
    </row>
    <row r="81" spans="1:12" ht="16.5" thickBot="1" x14ac:dyDescent="0.3">
      <c r="D81" s="44">
        <f>SUM(D49:D77)</f>
        <v>3</v>
      </c>
      <c r="E81" s="36"/>
      <c r="F81" s="35">
        <f>SUM(F49:F77)</f>
        <v>2</v>
      </c>
      <c r="G81" s="36"/>
      <c r="H81" s="35">
        <f>SUM(H49:H77)</f>
        <v>2</v>
      </c>
      <c r="I81" s="36"/>
      <c r="J81" s="35">
        <f>SUM(J49:J77)</f>
        <v>0</v>
      </c>
      <c r="K81" s="36"/>
      <c r="L81" s="37">
        <f>D81+F81+H81</f>
        <v>7</v>
      </c>
    </row>
    <row r="83" spans="1:12" x14ac:dyDescent="0.25">
      <c r="B83" s="2" t="s">
        <v>77</v>
      </c>
      <c r="C83" s="2"/>
      <c r="D83" s="2"/>
      <c r="E83" s="2"/>
    </row>
    <row r="84" spans="1:12" ht="15.75" thickBot="1" x14ac:dyDescent="0.3">
      <c r="A84" s="211" t="s">
        <v>46</v>
      </c>
      <c r="B84" s="211"/>
    </row>
    <row r="85" spans="1:12" ht="12.75" customHeight="1" x14ac:dyDescent="0.25">
      <c r="A85" s="212" t="s">
        <v>2</v>
      </c>
      <c r="B85" s="212" t="s">
        <v>3</v>
      </c>
      <c r="C85" s="212" t="s">
        <v>4</v>
      </c>
      <c r="D85" s="215" t="s">
        <v>5</v>
      </c>
      <c r="E85" s="216"/>
      <c r="F85" s="216"/>
      <c r="G85" s="216"/>
      <c r="H85" s="216"/>
      <c r="I85" s="216"/>
      <c r="J85" s="216"/>
      <c r="K85" s="217"/>
      <c r="L85" s="218" t="s">
        <v>6</v>
      </c>
    </row>
    <row r="86" spans="1:12" ht="21" customHeight="1" x14ac:dyDescent="0.25">
      <c r="A86" s="213"/>
      <c r="B86" s="213"/>
      <c r="C86" s="213"/>
      <c r="D86" s="221" t="s">
        <v>7</v>
      </c>
      <c r="E86" s="222"/>
      <c r="F86" s="222" t="s">
        <v>8</v>
      </c>
      <c r="G86" s="222"/>
      <c r="H86" s="222" t="s">
        <v>9</v>
      </c>
      <c r="I86" s="222"/>
      <c r="J86" s="222" t="s">
        <v>10</v>
      </c>
      <c r="K86" s="222"/>
      <c r="L86" s="219"/>
    </row>
    <row r="87" spans="1:12" ht="13.5" customHeight="1" thickBot="1" x14ac:dyDescent="0.3">
      <c r="A87" s="213"/>
      <c r="B87" s="213"/>
      <c r="C87" s="213"/>
      <c r="D87" s="223">
        <v>1</v>
      </c>
      <c r="E87" s="224"/>
      <c r="F87" s="224">
        <v>2</v>
      </c>
      <c r="G87" s="224"/>
      <c r="H87" s="224">
        <v>3</v>
      </c>
      <c r="I87" s="224"/>
      <c r="J87" s="224">
        <v>4</v>
      </c>
      <c r="K87" s="224"/>
      <c r="L87" s="220"/>
    </row>
    <row r="88" spans="1:12" ht="15.75" thickBot="1" x14ac:dyDescent="0.3">
      <c r="A88" s="214"/>
      <c r="B88" s="214"/>
      <c r="C88" s="214"/>
      <c r="D88" s="4" t="s">
        <v>11</v>
      </c>
      <c r="E88" s="5" t="s">
        <v>12</v>
      </c>
      <c r="F88" s="5" t="s">
        <v>11</v>
      </c>
      <c r="G88" s="5" t="s">
        <v>12</v>
      </c>
      <c r="H88" s="5" t="s">
        <v>11</v>
      </c>
      <c r="I88" s="5" t="s">
        <v>12</v>
      </c>
      <c r="J88" s="5" t="s">
        <v>11</v>
      </c>
      <c r="K88" s="5" t="s">
        <v>12</v>
      </c>
      <c r="L88" s="6"/>
    </row>
    <row r="89" spans="1:12" ht="15.75" x14ac:dyDescent="0.25">
      <c r="A89" s="7">
        <v>1</v>
      </c>
      <c r="B89" s="8" t="s">
        <v>13</v>
      </c>
      <c r="C89" s="9">
        <v>29</v>
      </c>
      <c r="D89" s="45">
        <v>0</v>
      </c>
      <c r="E89" s="24">
        <v>0</v>
      </c>
      <c r="F89" s="46">
        <v>0</v>
      </c>
      <c r="G89" s="24">
        <v>0</v>
      </c>
      <c r="H89" s="46">
        <v>0</v>
      </c>
      <c r="I89" s="24">
        <v>0</v>
      </c>
      <c r="J89" s="46">
        <v>0</v>
      </c>
      <c r="K89" s="24">
        <v>0</v>
      </c>
      <c r="L89" s="47">
        <f>SUM(D89:K89)</f>
        <v>0</v>
      </c>
    </row>
    <row r="90" spans="1:12" ht="15.75" x14ac:dyDescent="0.25">
      <c r="A90" s="7">
        <v>2</v>
      </c>
      <c r="B90" s="8" t="s">
        <v>14</v>
      </c>
      <c r="C90" s="9">
        <v>29</v>
      </c>
      <c r="D90" s="45">
        <v>0</v>
      </c>
      <c r="E90" s="24">
        <v>0</v>
      </c>
      <c r="F90" s="46">
        <v>0</v>
      </c>
      <c r="G90" s="24">
        <v>0</v>
      </c>
      <c r="H90" s="46">
        <v>0</v>
      </c>
      <c r="I90" s="24">
        <v>0</v>
      </c>
      <c r="J90" s="46">
        <v>0</v>
      </c>
      <c r="K90" s="24">
        <v>0</v>
      </c>
      <c r="L90" s="47">
        <f t="shared" ref="L90:L117" si="5">SUM(D90:K90)</f>
        <v>0</v>
      </c>
    </row>
    <row r="91" spans="1:12" ht="15.75" x14ac:dyDescent="0.25">
      <c r="A91" s="7">
        <v>3</v>
      </c>
      <c r="B91" s="8" t="s">
        <v>15</v>
      </c>
      <c r="C91" s="9">
        <v>29</v>
      </c>
      <c r="D91" s="45">
        <v>0</v>
      </c>
      <c r="E91" s="24">
        <v>0</v>
      </c>
      <c r="F91" s="46">
        <v>0</v>
      </c>
      <c r="G91" s="24">
        <v>0</v>
      </c>
      <c r="H91" s="46">
        <v>0</v>
      </c>
      <c r="I91" s="24">
        <v>0</v>
      </c>
      <c r="J91" s="46">
        <v>0</v>
      </c>
      <c r="K91" s="24">
        <v>0</v>
      </c>
      <c r="L91" s="47">
        <f t="shared" si="5"/>
        <v>0</v>
      </c>
    </row>
    <row r="92" spans="1:12" ht="15.75" x14ac:dyDescent="0.25">
      <c r="A92" s="7">
        <v>4</v>
      </c>
      <c r="B92" s="17" t="s">
        <v>16</v>
      </c>
      <c r="C92" s="9">
        <v>29</v>
      </c>
      <c r="D92" s="45">
        <v>0</v>
      </c>
      <c r="E92" s="24">
        <v>0</v>
      </c>
      <c r="F92" s="46">
        <v>0</v>
      </c>
      <c r="G92" s="24">
        <v>0</v>
      </c>
      <c r="H92" s="46">
        <v>0</v>
      </c>
      <c r="I92" s="24">
        <v>0</v>
      </c>
      <c r="J92" s="46">
        <v>0</v>
      </c>
      <c r="K92" s="24">
        <v>0</v>
      </c>
      <c r="L92" s="47">
        <f t="shared" si="5"/>
        <v>0</v>
      </c>
    </row>
    <row r="93" spans="1:12" ht="15.75" x14ac:dyDescent="0.25">
      <c r="A93" s="7">
        <v>5</v>
      </c>
      <c r="B93" s="8" t="s">
        <v>17</v>
      </c>
      <c r="C93" s="9">
        <v>29</v>
      </c>
      <c r="D93" s="45">
        <v>0</v>
      </c>
      <c r="E93" s="24">
        <v>0</v>
      </c>
      <c r="F93" s="46">
        <v>0</v>
      </c>
      <c r="G93" s="24">
        <v>0</v>
      </c>
      <c r="H93" s="46">
        <v>0</v>
      </c>
      <c r="I93" s="24">
        <v>0</v>
      </c>
      <c r="J93" s="46">
        <v>0</v>
      </c>
      <c r="K93" s="24">
        <v>0</v>
      </c>
      <c r="L93" s="47">
        <f t="shared" si="5"/>
        <v>0</v>
      </c>
    </row>
    <row r="94" spans="1:12" ht="15.75" x14ac:dyDescent="0.25">
      <c r="A94" s="7">
        <v>6</v>
      </c>
      <c r="B94" s="8" t="s">
        <v>18</v>
      </c>
      <c r="C94" s="9">
        <v>29</v>
      </c>
      <c r="D94" s="45">
        <v>0</v>
      </c>
      <c r="E94" s="24">
        <v>0</v>
      </c>
      <c r="F94" s="46">
        <v>0</v>
      </c>
      <c r="G94" s="24">
        <v>0</v>
      </c>
      <c r="H94" s="46">
        <v>0</v>
      </c>
      <c r="I94" s="24">
        <v>0</v>
      </c>
      <c r="J94" s="46">
        <v>0</v>
      </c>
      <c r="K94" s="24">
        <v>0</v>
      </c>
      <c r="L94" s="47">
        <f t="shared" si="5"/>
        <v>0</v>
      </c>
    </row>
    <row r="95" spans="1:12" ht="15.75" x14ac:dyDescent="0.25">
      <c r="A95" s="7">
        <v>7</v>
      </c>
      <c r="B95" s="8" t="s">
        <v>19</v>
      </c>
      <c r="C95" s="9">
        <v>29</v>
      </c>
      <c r="D95" s="45">
        <v>0</v>
      </c>
      <c r="E95" s="24">
        <v>0</v>
      </c>
      <c r="F95" s="46">
        <v>0</v>
      </c>
      <c r="G95" s="24">
        <v>0</v>
      </c>
      <c r="H95" s="46">
        <v>0</v>
      </c>
      <c r="I95" s="24">
        <v>0</v>
      </c>
      <c r="J95" s="46">
        <v>0</v>
      </c>
      <c r="K95" s="24">
        <v>0</v>
      </c>
      <c r="L95" s="47">
        <f t="shared" si="5"/>
        <v>0</v>
      </c>
    </row>
    <row r="96" spans="1:12" ht="15.75" x14ac:dyDescent="0.25">
      <c r="A96" s="7">
        <v>8</v>
      </c>
      <c r="B96" s="8" t="s">
        <v>20</v>
      </c>
      <c r="C96" s="9">
        <v>29</v>
      </c>
      <c r="D96" s="45">
        <v>0</v>
      </c>
      <c r="E96" s="24">
        <v>0</v>
      </c>
      <c r="F96" s="46">
        <v>0</v>
      </c>
      <c r="G96" s="24">
        <v>0</v>
      </c>
      <c r="H96" s="46">
        <v>0</v>
      </c>
      <c r="I96" s="24">
        <v>0</v>
      </c>
      <c r="J96" s="46">
        <v>0</v>
      </c>
      <c r="K96" s="24">
        <v>0</v>
      </c>
      <c r="L96" s="47">
        <f t="shared" si="5"/>
        <v>0</v>
      </c>
    </row>
    <row r="97" spans="1:12" ht="15.75" x14ac:dyDescent="0.25">
      <c r="A97" s="7">
        <v>9</v>
      </c>
      <c r="B97" s="17" t="s">
        <v>21</v>
      </c>
      <c r="C97" s="9">
        <v>29</v>
      </c>
      <c r="D97" s="45">
        <v>0</v>
      </c>
      <c r="E97" s="24">
        <v>0</v>
      </c>
      <c r="F97" s="46">
        <v>0</v>
      </c>
      <c r="G97" s="24">
        <v>0</v>
      </c>
      <c r="H97" s="46">
        <v>0</v>
      </c>
      <c r="I97" s="24">
        <v>0</v>
      </c>
      <c r="J97" s="46">
        <v>0</v>
      </c>
      <c r="K97" s="24">
        <v>0</v>
      </c>
      <c r="L97" s="47">
        <f t="shared" si="5"/>
        <v>0</v>
      </c>
    </row>
    <row r="98" spans="1:12" ht="15.75" x14ac:dyDescent="0.25">
      <c r="A98" s="7">
        <v>10</v>
      </c>
      <c r="B98" s="17" t="s">
        <v>22</v>
      </c>
      <c r="C98" s="9">
        <v>29</v>
      </c>
      <c r="D98" s="45">
        <v>0</v>
      </c>
      <c r="E98" s="24">
        <v>0</v>
      </c>
      <c r="F98" s="46">
        <v>0</v>
      </c>
      <c r="G98" s="24">
        <v>0</v>
      </c>
      <c r="H98" s="46">
        <v>0</v>
      </c>
      <c r="I98" s="24">
        <v>0</v>
      </c>
      <c r="J98" s="46">
        <v>0</v>
      </c>
      <c r="K98" s="24">
        <v>0</v>
      </c>
      <c r="L98" s="47">
        <f t="shared" si="5"/>
        <v>0</v>
      </c>
    </row>
    <row r="99" spans="1:12" ht="15.75" x14ac:dyDescent="0.25">
      <c r="A99" s="7">
        <v>11</v>
      </c>
      <c r="B99" s="17" t="s">
        <v>23</v>
      </c>
      <c r="C99" s="9">
        <v>29</v>
      </c>
      <c r="D99" s="45">
        <v>0</v>
      </c>
      <c r="E99" s="24">
        <v>0</v>
      </c>
      <c r="F99" s="46">
        <v>0</v>
      </c>
      <c r="G99" s="24">
        <v>0</v>
      </c>
      <c r="H99" s="46">
        <v>0</v>
      </c>
      <c r="I99" s="24">
        <v>0</v>
      </c>
      <c r="J99" s="46">
        <v>0</v>
      </c>
      <c r="K99" s="24">
        <v>0</v>
      </c>
      <c r="L99" s="47">
        <f t="shared" si="5"/>
        <v>0</v>
      </c>
    </row>
    <row r="100" spans="1:12" ht="15.75" x14ac:dyDescent="0.25">
      <c r="A100" s="7">
        <v>12</v>
      </c>
      <c r="B100" s="17" t="s">
        <v>24</v>
      </c>
      <c r="C100" s="9">
        <v>29</v>
      </c>
      <c r="D100" s="45">
        <v>0</v>
      </c>
      <c r="E100" s="24">
        <v>0</v>
      </c>
      <c r="F100" s="46">
        <v>0</v>
      </c>
      <c r="G100" s="24">
        <v>0</v>
      </c>
      <c r="H100" s="46">
        <v>0</v>
      </c>
      <c r="I100" s="24">
        <v>0</v>
      </c>
      <c r="J100" s="46">
        <v>0</v>
      </c>
      <c r="K100" s="24">
        <v>0</v>
      </c>
      <c r="L100" s="47">
        <f t="shared" si="5"/>
        <v>0</v>
      </c>
    </row>
    <row r="101" spans="1:12" ht="15.75" x14ac:dyDescent="0.25">
      <c r="A101" s="7">
        <v>13</v>
      </c>
      <c r="B101" s="17" t="s">
        <v>25</v>
      </c>
      <c r="C101" s="9">
        <v>29</v>
      </c>
      <c r="D101" s="45">
        <v>0</v>
      </c>
      <c r="E101" s="24">
        <v>0</v>
      </c>
      <c r="F101" s="46">
        <v>0</v>
      </c>
      <c r="G101" s="24">
        <v>0</v>
      </c>
      <c r="H101" s="46">
        <v>0</v>
      </c>
      <c r="I101" s="24">
        <v>0</v>
      </c>
      <c r="J101" s="46">
        <v>0</v>
      </c>
      <c r="K101" s="24">
        <v>0</v>
      </c>
      <c r="L101" s="47">
        <f t="shared" si="5"/>
        <v>0</v>
      </c>
    </row>
    <row r="102" spans="1:12" ht="15.75" x14ac:dyDescent="0.25">
      <c r="A102" s="7">
        <v>14</v>
      </c>
      <c r="B102" s="17" t="s">
        <v>26</v>
      </c>
      <c r="C102" s="9">
        <v>29</v>
      </c>
      <c r="D102" s="45">
        <v>0</v>
      </c>
      <c r="E102" s="24">
        <v>0</v>
      </c>
      <c r="F102" s="46">
        <v>0</v>
      </c>
      <c r="G102" s="24">
        <v>0</v>
      </c>
      <c r="H102" s="46">
        <v>0</v>
      </c>
      <c r="I102" s="24">
        <v>0</v>
      </c>
      <c r="J102" s="46">
        <v>0</v>
      </c>
      <c r="K102" s="24">
        <v>0</v>
      </c>
      <c r="L102" s="47">
        <f t="shared" si="5"/>
        <v>0</v>
      </c>
    </row>
    <row r="103" spans="1:12" ht="15.75" x14ac:dyDescent="0.25">
      <c r="A103" s="7">
        <v>15</v>
      </c>
      <c r="B103" s="17" t="s">
        <v>27</v>
      </c>
      <c r="C103" s="9">
        <v>29</v>
      </c>
      <c r="D103" s="45">
        <v>0</v>
      </c>
      <c r="E103" s="24">
        <v>0</v>
      </c>
      <c r="F103" s="46">
        <v>0</v>
      </c>
      <c r="G103" s="24">
        <v>0</v>
      </c>
      <c r="H103" s="46">
        <v>0</v>
      </c>
      <c r="I103" s="24">
        <v>0</v>
      </c>
      <c r="J103" s="46">
        <v>0</v>
      </c>
      <c r="K103" s="24">
        <v>0</v>
      </c>
      <c r="L103" s="47">
        <f t="shared" si="5"/>
        <v>0</v>
      </c>
    </row>
    <row r="104" spans="1:12" ht="15.75" x14ac:dyDescent="0.25">
      <c r="A104" s="7">
        <v>16</v>
      </c>
      <c r="B104" s="17" t="s">
        <v>28</v>
      </c>
      <c r="C104" s="9">
        <v>29</v>
      </c>
      <c r="D104" s="45">
        <v>0</v>
      </c>
      <c r="E104" s="24">
        <v>0</v>
      </c>
      <c r="F104" s="46">
        <v>0</v>
      </c>
      <c r="G104" s="24">
        <v>0</v>
      </c>
      <c r="H104" s="46">
        <v>0</v>
      </c>
      <c r="I104" s="24">
        <v>0</v>
      </c>
      <c r="J104" s="46">
        <v>0</v>
      </c>
      <c r="K104" s="24">
        <v>0</v>
      </c>
      <c r="L104" s="47">
        <f t="shared" si="5"/>
        <v>0</v>
      </c>
    </row>
    <row r="105" spans="1:12" ht="15.75" x14ac:dyDescent="0.25">
      <c r="A105" s="7">
        <v>17</v>
      </c>
      <c r="B105" s="17" t="s">
        <v>29</v>
      </c>
      <c r="C105" s="9">
        <v>29</v>
      </c>
      <c r="D105" s="45">
        <v>0</v>
      </c>
      <c r="E105" s="24">
        <v>0</v>
      </c>
      <c r="F105" s="46">
        <v>0</v>
      </c>
      <c r="G105" s="24">
        <v>0</v>
      </c>
      <c r="H105" s="46">
        <v>0</v>
      </c>
      <c r="I105" s="24">
        <v>0</v>
      </c>
      <c r="J105" s="46">
        <v>0</v>
      </c>
      <c r="K105" s="24">
        <v>0</v>
      </c>
      <c r="L105" s="47">
        <f t="shared" si="5"/>
        <v>0</v>
      </c>
    </row>
    <row r="106" spans="1:12" ht="15.75" x14ac:dyDescent="0.25">
      <c r="A106" s="7">
        <v>18</v>
      </c>
      <c r="B106" s="17" t="s">
        <v>30</v>
      </c>
      <c r="C106" s="9">
        <v>29</v>
      </c>
      <c r="D106" s="45">
        <v>0</v>
      </c>
      <c r="E106" s="24">
        <v>0</v>
      </c>
      <c r="F106" s="46">
        <v>0</v>
      </c>
      <c r="G106" s="24">
        <v>0</v>
      </c>
      <c r="H106" s="46">
        <v>0</v>
      </c>
      <c r="I106" s="24">
        <v>0</v>
      </c>
      <c r="J106" s="46">
        <v>0</v>
      </c>
      <c r="K106" s="24">
        <v>0</v>
      </c>
      <c r="L106" s="47">
        <f t="shared" si="5"/>
        <v>0</v>
      </c>
    </row>
    <row r="107" spans="1:12" ht="15.75" x14ac:dyDescent="0.25">
      <c r="A107" s="7">
        <v>19</v>
      </c>
      <c r="B107" s="17" t="s">
        <v>31</v>
      </c>
      <c r="C107" s="9">
        <v>29</v>
      </c>
      <c r="D107" s="45">
        <v>0</v>
      </c>
      <c r="E107" s="24">
        <v>0</v>
      </c>
      <c r="F107" s="46">
        <v>0</v>
      </c>
      <c r="G107" s="24">
        <v>0</v>
      </c>
      <c r="H107" s="46">
        <v>0</v>
      </c>
      <c r="I107" s="24">
        <v>0</v>
      </c>
      <c r="J107" s="46">
        <v>0</v>
      </c>
      <c r="K107" s="24">
        <v>0</v>
      </c>
      <c r="L107" s="47">
        <f t="shared" si="5"/>
        <v>0</v>
      </c>
    </row>
    <row r="108" spans="1:12" ht="15.75" x14ac:dyDescent="0.25">
      <c r="A108" s="7">
        <v>20</v>
      </c>
      <c r="B108" s="17" t="s">
        <v>32</v>
      </c>
      <c r="C108" s="9">
        <v>29</v>
      </c>
      <c r="D108" s="45">
        <v>0</v>
      </c>
      <c r="E108" s="24">
        <v>0</v>
      </c>
      <c r="F108" s="46">
        <v>0</v>
      </c>
      <c r="G108" s="24">
        <v>0</v>
      </c>
      <c r="H108" s="46">
        <v>0</v>
      </c>
      <c r="I108" s="24">
        <v>0</v>
      </c>
      <c r="J108" s="46">
        <v>0</v>
      </c>
      <c r="K108" s="24">
        <v>0</v>
      </c>
      <c r="L108" s="47">
        <f t="shared" si="5"/>
        <v>0</v>
      </c>
    </row>
    <row r="109" spans="1:12" ht="15.75" x14ac:dyDescent="0.25">
      <c r="A109" s="7">
        <v>21</v>
      </c>
      <c r="B109" s="17" t="s">
        <v>33</v>
      </c>
      <c r="C109" s="9">
        <v>29</v>
      </c>
      <c r="D109" s="45">
        <v>0</v>
      </c>
      <c r="E109" s="24">
        <v>0</v>
      </c>
      <c r="F109" s="46">
        <v>0</v>
      </c>
      <c r="G109" s="24">
        <v>0</v>
      </c>
      <c r="H109" s="46">
        <v>0</v>
      </c>
      <c r="I109" s="24">
        <v>0</v>
      </c>
      <c r="J109" s="46">
        <v>0</v>
      </c>
      <c r="K109" s="24">
        <v>0</v>
      </c>
      <c r="L109" s="47">
        <f t="shared" si="5"/>
        <v>0</v>
      </c>
    </row>
    <row r="110" spans="1:12" ht="15.75" x14ac:dyDescent="0.25">
      <c r="A110" s="7">
        <v>22</v>
      </c>
      <c r="B110" s="17" t="s">
        <v>34</v>
      </c>
      <c r="C110" s="9">
        <v>29</v>
      </c>
      <c r="D110" s="45">
        <v>0</v>
      </c>
      <c r="E110" s="24">
        <v>0</v>
      </c>
      <c r="F110" s="46">
        <v>0</v>
      </c>
      <c r="G110" s="24">
        <v>0</v>
      </c>
      <c r="H110" s="46">
        <v>0</v>
      </c>
      <c r="I110" s="24">
        <v>0</v>
      </c>
      <c r="J110" s="46">
        <v>0</v>
      </c>
      <c r="K110" s="24">
        <v>0</v>
      </c>
      <c r="L110" s="47">
        <f t="shared" si="5"/>
        <v>0</v>
      </c>
    </row>
    <row r="111" spans="1:12" ht="15.75" x14ac:dyDescent="0.25">
      <c r="A111" s="7">
        <v>23</v>
      </c>
      <c r="B111" s="8" t="s">
        <v>35</v>
      </c>
      <c r="C111" s="9">
        <v>29</v>
      </c>
      <c r="D111" s="45">
        <v>0</v>
      </c>
      <c r="E111" s="24">
        <v>0</v>
      </c>
      <c r="F111" s="46">
        <v>0</v>
      </c>
      <c r="G111" s="24">
        <v>0</v>
      </c>
      <c r="H111" s="46">
        <v>0</v>
      </c>
      <c r="I111" s="24">
        <v>0</v>
      </c>
      <c r="J111" s="46">
        <v>0</v>
      </c>
      <c r="K111" s="24">
        <v>0</v>
      </c>
      <c r="L111" s="47">
        <f t="shared" si="5"/>
        <v>0</v>
      </c>
    </row>
    <row r="112" spans="1:12" ht="15.75" x14ac:dyDescent="0.25">
      <c r="A112" s="7">
        <v>24</v>
      </c>
      <c r="B112" s="8" t="s">
        <v>36</v>
      </c>
      <c r="C112" s="9">
        <v>29</v>
      </c>
      <c r="D112" s="45">
        <v>0</v>
      </c>
      <c r="E112" s="24">
        <v>0</v>
      </c>
      <c r="F112" s="46">
        <v>0</v>
      </c>
      <c r="G112" s="24">
        <v>0</v>
      </c>
      <c r="H112" s="46">
        <v>0</v>
      </c>
      <c r="I112" s="24">
        <v>0</v>
      </c>
      <c r="J112" s="46">
        <v>0</v>
      </c>
      <c r="K112" s="24">
        <v>0</v>
      </c>
      <c r="L112" s="47">
        <f t="shared" si="5"/>
        <v>0</v>
      </c>
    </row>
    <row r="113" spans="1:12" ht="15.75" x14ac:dyDescent="0.25">
      <c r="A113" s="7">
        <v>25</v>
      </c>
      <c r="B113" s="18" t="s">
        <v>37</v>
      </c>
      <c r="C113" s="19">
        <v>29</v>
      </c>
      <c r="D113" s="45">
        <v>0</v>
      </c>
      <c r="E113" s="24">
        <v>0</v>
      </c>
      <c r="F113" s="46">
        <v>0</v>
      </c>
      <c r="G113" s="24">
        <v>0</v>
      </c>
      <c r="H113" s="46">
        <v>0</v>
      </c>
      <c r="I113" s="24">
        <v>0</v>
      </c>
      <c r="J113" s="46">
        <v>0</v>
      </c>
      <c r="K113" s="24">
        <v>0</v>
      </c>
      <c r="L113" s="47">
        <f t="shared" si="5"/>
        <v>0</v>
      </c>
    </row>
    <row r="114" spans="1:12" ht="15.75" x14ac:dyDescent="0.25">
      <c r="A114" s="7">
        <v>26</v>
      </c>
      <c r="B114" s="8" t="s">
        <v>38</v>
      </c>
      <c r="C114" s="22">
        <v>29</v>
      </c>
      <c r="D114" s="45">
        <v>0</v>
      </c>
      <c r="E114" s="24">
        <v>0</v>
      </c>
      <c r="F114" s="46">
        <v>0</v>
      </c>
      <c r="G114" s="24">
        <v>0</v>
      </c>
      <c r="H114" s="46">
        <v>0</v>
      </c>
      <c r="I114" s="24">
        <v>0</v>
      </c>
      <c r="J114" s="46">
        <v>0</v>
      </c>
      <c r="K114" s="24">
        <v>0</v>
      </c>
      <c r="L114" s="47">
        <f t="shared" si="5"/>
        <v>0</v>
      </c>
    </row>
    <row r="115" spans="1:12" ht="15.75" x14ac:dyDescent="0.25">
      <c r="A115" s="7">
        <v>27</v>
      </c>
      <c r="B115" s="18" t="s">
        <v>39</v>
      </c>
      <c r="C115" s="22">
        <v>29</v>
      </c>
      <c r="D115" s="45">
        <v>0</v>
      </c>
      <c r="E115" s="24">
        <v>0</v>
      </c>
      <c r="F115" s="46">
        <v>0</v>
      </c>
      <c r="G115" s="24">
        <v>0</v>
      </c>
      <c r="H115" s="46">
        <v>0</v>
      </c>
      <c r="I115" s="24">
        <v>0</v>
      </c>
      <c r="J115" s="46">
        <v>0</v>
      </c>
      <c r="K115" s="24">
        <v>0</v>
      </c>
      <c r="L115" s="47">
        <f t="shared" si="5"/>
        <v>0</v>
      </c>
    </row>
    <row r="116" spans="1:12" ht="15.75" x14ac:dyDescent="0.25">
      <c r="A116" s="7">
        <v>28</v>
      </c>
      <c r="B116" s="18" t="s">
        <v>40</v>
      </c>
      <c r="C116" s="22">
        <v>29</v>
      </c>
      <c r="D116" s="45">
        <v>0</v>
      </c>
      <c r="E116" s="24">
        <v>0</v>
      </c>
      <c r="F116" s="46">
        <v>0</v>
      </c>
      <c r="G116" s="24">
        <v>0</v>
      </c>
      <c r="H116" s="46">
        <v>0</v>
      </c>
      <c r="I116" s="24">
        <v>0</v>
      </c>
      <c r="J116" s="46">
        <v>0</v>
      </c>
      <c r="K116" s="24">
        <v>0</v>
      </c>
      <c r="L116" s="47">
        <f t="shared" si="5"/>
        <v>0</v>
      </c>
    </row>
    <row r="117" spans="1:12" ht="16.5" thickBot="1" x14ac:dyDescent="0.3">
      <c r="A117" s="7">
        <v>29</v>
      </c>
      <c r="B117" s="18" t="s">
        <v>41</v>
      </c>
      <c r="C117" s="22">
        <v>29</v>
      </c>
      <c r="D117" s="45">
        <v>0</v>
      </c>
      <c r="E117" s="24">
        <v>0</v>
      </c>
      <c r="F117" s="46">
        <v>0</v>
      </c>
      <c r="G117" s="24">
        <v>0</v>
      </c>
      <c r="H117" s="46">
        <v>0</v>
      </c>
      <c r="I117" s="24">
        <v>0</v>
      </c>
      <c r="J117" s="46">
        <v>0</v>
      </c>
      <c r="K117" s="24">
        <v>0</v>
      </c>
      <c r="L117" s="47">
        <f t="shared" si="5"/>
        <v>0</v>
      </c>
    </row>
    <row r="118" spans="1:12" ht="16.5" thickBot="1" x14ac:dyDescent="0.3">
      <c r="A118" s="225" t="s">
        <v>42</v>
      </c>
      <c r="B118" s="226"/>
      <c r="C118" s="48">
        <v>29</v>
      </c>
      <c r="D118" s="49">
        <f t="shared" ref="D118:K118" si="6">SUM(D89:D117)</f>
        <v>0</v>
      </c>
      <c r="E118" s="30">
        <f t="shared" si="6"/>
        <v>0</v>
      </c>
      <c r="F118" s="50">
        <f t="shared" si="6"/>
        <v>0</v>
      </c>
      <c r="G118" s="30">
        <f t="shared" si="6"/>
        <v>0</v>
      </c>
      <c r="H118" s="50">
        <f t="shared" si="6"/>
        <v>0</v>
      </c>
      <c r="I118" s="30">
        <f t="shared" si="6"/>
        <v>0</v>
      </c>
      <c r="J118" s="50">
        <f t="shared" si="6"/>
        <v>0</v>
      </c>
      <c r="K118" s="30">
        <f t="shared" si="6"/>
        <v>0</v>
      </c>
      <c r="L118" s="118">
        <f>SUM(D118:K118)</f>
        <v>0</v>
      </c>
    </row>
    <row r="119" spans="1:12" ht="15.75" x14ac:dyDescent="0.25">
      <c r="A119" s="232" t="s">
        <v>43</v>
      </c>
      <c r="B119" s="232"/>
      <c r="C119" s="32">
        <v>29</v>
      </c>
      <c r="D119" s="52">
        <f>D89+D90+D91+D92+D93+D94+D95+D96+D97+D98+D99+D100+D101+D102+D103+D104+D105+D106+D107+D108+D109+D110+D111+D112+D113</f>
        <v>0</v>
      </c>
      <c r="E119" s="33">
        <f>E89+E90+E91+E92+E93+E94+E95+E96+E97+E98+E99+E100+E101+E102+E103+E104+E105+E106+E107+E108+E109+E110+E111+E112+E113</f>
        <v>0</v>
      </c>
      <c r="F119" s="32">
        <f>F89+F90+F91+F92+F93+F94+F95+F96+F97+F98+F99+F100+F101+F102+F103+F104+F105+F106+F107+F108+F109+F110+F111+F112+F113</f>
        <v>0</v>
      </c>
      <c r="G119" s="33">
        <f>G89+G90+G91+G92+G93+G94+G95+G96+G97+G98+G99+G100+G101+G102+G103+G104+G105+G106+G107+G108+G109+G110+G111+G112+G113</f>
        <v>0</v>
      </c>
      <c r="H119" s="32">
        <f>H89+H90+H91+H92+H93+H94+H95+H96+H97+H98+H99+H100+H101+H102+H103+H104+H105+H106+H107+H108+H109+H110+H111+H112+H113</f>
        <v>0</v>
      </c>
      <c r="I119" s="33">
        <f>I89+I90+I91+I92+I93+I94+I95+I96+I97+I98+I99+I100+I101+I102+I103+I104+I105+I106+I107+I108+I109+I110+I111+I113</f>
        <v>0</v>
      </c>
      <c r="J119" s="32">
        <f>J89+J90+J91+J92+J93+J94+J95+J96+J97+J98+J99+J100+J101+J102+J103+J104+J105+J106+J107+J108+J109+J110+J111+J112+J113</f>
        <v>0</v>
      </c>
      <c r="K119" s="33">
        <f>K89+K90+K91+K92+K93+K94+K95+K96+K97+K98+K99+K100+K101+K102+K103+K104+K105+K106+K107+K108+K109+K110+K111+K113</f>
        <v>0</v>
      </c>
      <c r="L119" s="118">
        <f>D119+F119+H119+E119+G119+I119+J119+K119</f>
        <v>0</v>
      </c>
    </row>
    <row r="121" spans="1:12" ht="15.75" x14ac:dyDescent="0.25">
      <c r="B121" s="134" t="s">
        <v>77</v>
      </c>
      <c r="D121" s="133"/>
      <c r="E121" s="133"/>
      <c r="F121" s="133"/>
      <c r="G121" s="133"/>
      <c r="H121" s="133"/>
      <c r="I121" s="133"/>
      <c r="J121" s="133"/>
      <c r="K121" s="133"/>
      <c r="L121" s="133"/>
    </row>
    <row r="122" spans="1:12" ht="15.75" thickBot="1" x14ac:dyDescent="0.3">
      <c r="A122" s="211" t="s">
        <v>47</v>
      </c>
      <c r="B122" s="211"/>
    </row>
    <row r="123" spans="1:12" ht="12.75" customHeight="1" x14ac:dyDescent="0.25">
      <c r="A123" s="212" t="s">
        <v>2</v>
      </c>
      <c r="B123" s="212" t="s">
        <v>3</v>
      </c>
      <c r="C123" s="212" t="s">
        <v>4</v>
      </c>
      <c r="D123" s="215" t="s">
        <v>5</v>
      </c>
      <c r="E123" s="216"/>
      <c r="F123" s="216"/>
      <c r="G123" s="216"/>
      <c r="H123" s="216"/>
      <c r="I123" s="216"/>
      <c r="J123" s="216"/>
      <c r="K123" s="217"/>
      <c r="L123" s="218" t="s">
        <v>6</v>
      </c>
    </row>
    <row r="124" spans="1:12" ht="21.75" customHeight="1" x14ac:dyDescent="0.25">
      <c r="A124" s="213"/>
      <c r="B124" s="213"/>
      <c r="C124" s="213"/>
      <c r="D124" s="221" t="s">
        <v>7</v>
      </c>
      <c r="E124" s="222"/>
      <c r="F124" s="222" t="s">
        <v>8</v>
      </c>
      <c r="G124" s="222"/>
      <c r="H124" s="222" t="s">
        <v>9</v>
      </c>
      <c r="I124" s="222"/>
      <c r="J124" s="222" t="s">
        <v>10</v>
      </c>
      <c r="K124" s="222"/>
      <c r="L124" s="219"/>
    </row>
    <row r="125" spans="1:12" ht="13.5" customHeight="1" thickBot="1" x14ac:dyDescent="0.3">
      <c r="A125" s="213"/>
      <c r="B125" s="213"/>
      <c r="C125" s="213"/>
      <c r="D125" s="223">
        <v>1</v>
      </c>
      <c r="E125" s="224"/>
      <c r="F125" s="224">
        <v>2</v>
      </c>
      <c r="G125" s="224"/>
      <c r="H125" s="224">
        <v>3</v>
      </c>
      <c r="I125" s="224"/>
      <c r="J125" s="224">
        <v>4</v>
      </c>
      <c r="K125" s="224"/>
      <c r="L125" s="220"/>
    </row>
    <row r="126" spans="1:12" ht="15.75" thickBot="1" x14ac:dyDescent="0.3">
      <c r="A126" s="214"/>
      <c r="B126" s="214"/>
      <c r="C126" s="214"/>
      <c r="D126" s="4" t="s">
        <v>11</v>
      </c>
      <c r="E126" s="5" t="s">
        <v>12</v>
      </c>
      <c r="F126" s="5" t="s">
        <v>11</v>
      </c>
      <c r="G126" s="5" t="s">
        <v>12</v>
      </c>
      <c r="H126" s="5" t="s">
        <v>11</v>
      </c>
      <c r="I126" s="5" t="s">
        <v>12</v>
      </c>
      <c r="J126" s="5" t="s">
        <v>11</v>
      </c>
      <c r="K126" s="5" t="s">
        <v>12</v>
      </c>
      <c r="L126" s="6"/>
    </row>
    <row r="127" spans="1:12" ht="15.75" x14ac:dyDescent="0.25">
      <c r="A127" s="7">
        <v>1</v>
      </c>
      <c r="B127" s="8" t="s">
        <v>13</v>
      </c>
      <c r="C127" s="9">
        <v>29</v>
      </c>
      <c r="D127" s="45">
        <v>0</v>
      </c>
      <c r="E127" s="21">
        <v>0</v>
      </c>
      <c r="F127" s="46">
        <v>0</v>
      </c>
      <c r="G127" s="21">
        <v>0</v>
      </c>
      <c r="H127" s="46">
        <v>0</v>
      </c>
      <c r="I127" s="21">
        <v>0</v>
      </c>
      <c r="J127" s="46">
        <v>0</v>
      </c>
      <c r="K127" s="21">
        <v>0</v>
      </c>
      <c r="L127" s="47">
        <f>SUM(D127:K127)</f>
        <v>0</v>
      </c>
    </row>
    <row r="128" spans="1:12" ht="15.75" x14ac:dyDescent="0.25">
      <c r="A128" s="7">
        <v>2</v>
      </c>
      <c r="B128" s="8" t="s">
        <v>14</v>
      </c>
      <c r="C128" s="9">
        <v>29</v>
      </c>
      <c r="D128" s="45">
        <v>0</v>
      </c>
      <c r="E128" s="21">
        <v>0</v>
      </c>
      <c r="F128" s="46">
        <v>0</v>
      </c>
      <c r="G128" s="21">
        <v>0</v>
      </c>
      <c r="H128" s="46">
        <v>0</v>
      </c>
      <c r="I128" s="21">
        <v>0</v>
      </c>
      <c r="J128" s="46">
        <v>0</v>
      </c>
      <c r="K128" s="21">
        <v>0</v>
      </c>
      <c r="L128" s="47">
        <f t="shared" ref="L128:L155" si="7">SUM(D128:K128)</f>
        <v>0</v>
      </c>
    </row>
    <row r="129" spans="1:12" ht="15.75" x14ac:dyDescent="0.25">
      <c r="A129" s="7">
        <v>3</v>
      </c>
      <c r="B129" s="8" t="s">
        <v>15</v>
      </c>
      <c r="C129" s="9">
        <v>29</v>
      </c>
      <c r="D129" s="45">
        <v>0</v>
      </c>
      <c r="E129" s="21">
        <v>0</v>
      </c>
      <c r="F129" s="46">
        <v>0</v>
      </c>
      <c r="G129" s="21">
        <v>0</v>
      </c>
      <c r="H129" s="46">
        <v>0</v>
      </c>
      <c r="I129" s="21">
        <v>0</v>
      </c>
      <c r="J129" s="46">
        <v>0</v>
      </c>
      <c r="K129" s="21">
        <v>0</v>
      </c>
      <c r="L129" s="47">
        <f t="shared" si="7"/>
        <v>0</v>
      </c>
    </row>
    <row r="130" spans="1:12" ht="15.75" x14ac:dyDescent="0.25">
      <c r="A130" s="7">
        <v>4</v>
      </c>
      <c r="B130" s="17" t="s">
        <v>16</v>
      </c>
      <c r="C130" s="9">
        <v>29</v>
      </c>
      <c r="D130" s="45">
        <v>0</v>
      </c>
      <c r="E130" s="21">
        <v>0</v>
      </c>
      <c r="F130" s="46">
        <v>0</v>
      </c>
      <c r="G130" s="21">
        <v>0</v>
      </c>
      <c r="H130" s="46">
        <v>0</v>
      </c>
      <c r="I130" s="21">
        <v>0</v>
      </c>
      <c r="J130" s="46">
        <v>0</v>
      </c>
      <c r="K130" s="21">
        <v>0</v>
      </c>
      <c r="L130" s="47">
        <f t="shared" si="7"/>
        <v>0</v>
      </c>
    </row>
    <row r="131" spans="1:12" ht="15.75" x14ac:dyDescent="0.25">
      <c r="A131" s="7">
        <v>5</v>
      </c>
      <c r="B131" s="8" t="s">
        <v>17</v>
      </c>
      <c r="C131" s="9">
        <v>29</v>
      </c>
      <c r="D131" s="45">
        <v>0</v>
      </c>
      <c r="E131" s="21">
        <v>0</v>
      </c>
      <c r="F131" s="46">
        <v>0</v>
      </c>
      <c r="G131" s="21">
        <v>0</v>
      </c>
      <c r="H131" s="46">
        <v>0</v>
      </c>
      <c r="I131" s="21">
        <v>0</v>
      </c>
      <c r="J131" s="46">
        <v>0</v>
      </c>
      <c r="K131" s="21">
        <v>0</v>
      </c>
      <c r="L131" s="47">
        <f t="shared" si="7"/>
        <v>0</v>
      </c>
    </row>
    <row r="132" spans="1:12" ht="15.75" x14ac:dyDescent="0.25">
      <c r="A132" s="7">
        <v>6</v>
      </c>
      <c r="B132" s="8" t="s">
        <v>18</v>
      </c>
      <c r="C132" s="9">
        <v>29</v>
      </c>
      <c r="D132" s="45">
        <v>0</v>
      </c>
      <c r="E132" s="21">
        <v>0</v>
      </c>
      <c r="F132" s="46">
        <v>0</v>
      </c>
      <c r="G132" s="21">
        <v>0</v>
      </c>
      <c r="H132" s="46">
        <v>0</v>
      </c>
      <c r="I132" s="21">
        <v>0</v>
      </c>
      <c r="J132" s="46">
        <v>0</v>
      </c>
      <c r="K132" s="21">
        <v>0</v>
      </c>
      <c r="L132" s="47">
        <f t="shared" si="7"/>
        <v>0</v>
      </c>
    </row>
    <row r="133" spans="1:12" ht="15.75" x14ac:dyDescent="0.25">
      <c r="A133" s="7">
        <v>7</v>
      </c>
      <c r="B133" s="8" t="s">
        <v>19</v>
      </c>
      <c r="C133" s="9">
        <v>29</v>
      </c>
      <c r="D133" s="45">
        <v>0</v>
      </c>
      <c r="E133" s="21">
        <v>0</v>
      </c>
      <c r="F133" s="46">
        <v>0</v>
      </c>
      <c r="G133" s="21">
        <v>0</v>
      </c>
      <c r="H133" s="46">
        <v>0</v>
      </c>
      <c r="I133" s="21">
        <v>0</v>
      </c>
      <c r="J133" s="46">
        <v>0</v>
      </c>
      <c r="K133" s="21">
        <v>0</v>
      </c>
      <c r="L133" s="47">
        <f t="shared" si="7"/>
        <v>0</v>
      </c>
    </row>
    <row r="134" spans="1:12" ht="15.75" x14ac:dyDescent="0.25">
      <c r="A134" s="7">
        <v>8</v>
      </c>
      <c r="B134" s="8" t="s">
        <v>20</v>
      </c>
      <c r="C134" s="9">
        <v>29</v>
      </c>
      <c r="D134" s="45">
        <v>0</v>
      </c>
      <c r="E134" s="21">
        <v>0</v>
      </c>
      <c r="F134" s="46">
        <v>0</v>
      </c>
      <c r="G134" s="21">
        <v>0</v>
      </c>
      <c r="H134" s="46">
        <v>0</v>
      </c>
      <c r="I134" s="21">
        <v>0</v>
      </c>
      <c r="J134" s="46">
        <v>0</v>
      </c>
      <c r="K134" s="21">
        <v>0</v>
      </c>
      <c r="L134" s="47">
        <f t="shared" si="7"/>
        <v>0</v>
      </c>
    </row>
    <row r="135" spans="1:12" ht="15.75" x14ac:dyDescent="0.25">
      <c r="A135" s="7">
        <v>9</v>
      </c>
      <c r="B135" s="8" t="s">
        <v>21</v>
      </c>
      <c r="C135" s="9">
        <v>29</v>
      </c>
      <c r="D135" s="45">
        <v>0</v>
      </c>
      <c r="E135" s="21">
        <v>0</v>
      </c>
      <c r="F135" s="46">
        <v>0</v>
      </c>
      <c r="G135" s="21">
        <v>0</v>
      </c>
      <c r="H135" s="46">
        <v>0</v>
      </c>
      <c r="I135" s="21">
        <v>0</v>
      </c>
      <c r="J135" s="46">
        <v>0</v>
      </c>
      <c r="K135" s="21">
        <v>0</v>
      </c>
      <c r="L135" s="47">
        <f t="shared" si="7"/>
        <v>0</v>
      </c>
    </row>
    <row r="136" spans="1:12" ht="15.75" x14ac:dyDescent="0.25">
      <c r="A136" s="7">
        <v>10</v>
      </c>
      <c r="B136" s="8" t="s">
        <v>22</v>
      </c>
      <c r="C136" s="9">
        <v>29</v>
      </c>
      <c r="D136" s="45">
        <v>0</v>
      </c>
      <c r="E136" s="21">
        <v>0</v>
      </c>
      <c r="F136" s="46">
        <v>0</v>
      </c>
      <c r="G136" s="21">
        <v>0</v>
      </c>
      <c r="H136" s="46">
        <v>0</v>
      </c>
      <c r="I136" s="21">
        <v>0</v>
      </c>
      <c r="J136" s="46">
        <v>0</v>
      </c>
      <c r="K136" s="21">
        <v>0</v>
      </c>
      <c r="L136" s="47">
        <f t="shared" si="7"/>
        <v>0</v>
      </c>
    </row>
    <row r="137" spans="1:12" ht="15.75" x14ac:dyDescent="0.25">
      <c r="A137" s="7">
        <v>11</v>
      </c>
      <c r="B137" s="8" t="s">
        <v>23</v>
      </c>
      <c r="C137" s="9">
        <v>29</v>
      </c>
      <c r="D137" s="45">
        <v>0</v>
      </c>
      <c r="E137" s="21">
        <v>0</v>
      </c>
      <c r="F137" s="46">
        <v>0</v>
      </c>
      <c r="G137" s="21">
        <v>0</v>
      </c>
      <c r="H137" s="46">
        <v>0</v>
      </c>
      <c r="I137" s="21">
        <v>0</v>
      </c>
      <c r="J137" s="46">
        <v>0</v>
      </c>
      <c r="K137" s="21">
        <v>0</v>
      </c>
      <c r="L137" s="47">
        <f t="shared" si="7"/>
        <v>0</v>
      </c>
    </row>
    <row r="138" spans="1:12" ht="15.75" x14ac:dyDescent="0.25">
      <c r="A138" s="7">
        <v>12</v>
      </c>
      <c r="B138" s="8" t="s">
        <v>24</v>
      </c>
      <c r="C138" s="9">
        <v>29</v>
      </c>
      <c r="D138" s="45">
        <v>0</v>
      </c>
      <c r="E138" s="21">
        <v>0</v>
      </c>
      <c r="F138" s="46">
        <v>0</v>
      </c>
      <c r="G138" s="21">
        <v>0</v>
      </c>
      <c r="H138" s="46">
        <v>0</v>
      </c>
      <c r="I138" s="21">
        <v>0</v>
      </c>
      <c r="J138" s="46">
        <v>0</v>
      </c>
      <c r="K138" s="21">
        <v>0</v>
      </c>
      <c r="L138" s="47">
        <f t="shared" si="7"/>
        <v>0</v>
      </c>
    </row>
    <row r="139" spans="1:12" ht="15.75" x14ac:dyDescent="0.25">
      <c r="A139" s="7">
        <v>13</v>
      </c>
      <c r="B139" s="8" t="s">
        <v>25</v>
      </c>
      <c r="C139" s="9">
        <v>29</v>
      </c>
      <c r="D139" s="45">
        <v>0</v>
      </c>
      <c r="E139" s="21">
        <v>0</v>
      </c>
      <c r="F139" s="46">
        <v>0</v>
      </c>
      <c r="G139" s="21">
        <v>0</v>
      </c>
      <c r="H139" s="46">
        <v>0</v>
      </c>
      <c r="I139" s="21">
        <v>0</v>
      </c>
      <c r="J139" s="46">
        <v>0</v>
      </c>
      <c r="K139" s="21">
        <v>0</v>
      </c>
      <c r="L139" s="47">
        <f t="shared" si="7"/>
        <v>0</v>
      </c>
    </row>
    <row r="140" spans="1:12" ht="15.75" x14ac:dyDescent="0.25">
      <c r="A140" s="7">
        <v>14</v>
      </c>
      <c r="B140" s="8" t="s">
        <v>26</v>
      </c>
      <c r="C140" s="9">
        <v>29</v>
      </c>
      <c r="D140" s="45">
        <v>0</v>
      </c>
      <c r="E140" s="21">
        <v>0</v>
      </c>
      <c r="F140" s="46">
        <v>0</v>
      </c>
      <c r="G140" s="21">
        <v>0</v>
      </c>
      <c r="H140" s="46">
        <v>0</v>
      </c>
      <c r="I140" s="21">
        <v>0</v>
      </c>
      <c r="J140" s="46">
        <v>0</v>
      </c>
      <c r="K140" s="21">
        <v>0</v>
      </c>
      <c r="L140" s="47">
        <f t="shared" si="7"/>
        <v>0</v>
      </c>
    </row>
    <row r="141" spans="1:12" ht="15.75" x14ac:dyDescent="0.25">
      <c r="A141" s="7">
        <v>15</v>
      </c>
      <c r="B141" s="8" t="s">
        <v>27</v>
      </c>
      <c r="C141" s="9">
        <v>29</v>
      </c>
      <c r="D141" s="45">
        <v>0</v>
      </c>
      <c r="E141" s="21">
        <v>0</v>
      </c>
      <c r="F141" s="46">
        <v>0</v>
      </c>
      <c r="G141" s="21">
        <v>0</v>
      </c>
      <c r="H141" s="46">
        <v>0</v>
      </c>
      <c r="I141" s="21">
        <v>0</v>
      </c>
      <c r="J141" s="46">
        <v>0</v>
      </c>
      <c r="K141" s="21">
        <v>0</v>
      </c>
      <c r="L141" s="47">
        <f t="shared" si="7"/>
        <v>0</v>
      </c>
    </row>
    <row r="142" spans="1:12" ht="15.75" x14ac:dyDescent="0.25">
      <c r="A142" s="7">
        <v>16</v>
      </c>
      <c r="B142" s="8" t="s">
        <v>28</v>
      </c>
      <c r="C142" s="9">
        <v>29</v>
      </c>
      <c r="D142" s="45">
        <v>0</v>
      </c>
      <c r="E142" s="21">
        <v>0</v>
      </c>
      <c r="F142" s="46">
        <v>0</v>
      </c>
      <c r="G142" s="21">
        <v>0</v>
      </c>
      <c r="H142" s="46">
        <v>0</v>
      </c>
      <c r="I142" s="21">
        <v>0</v>
      </c>
      <c r="J142" s="46">
        <v>0</v>
      </c>
      <c r="K142" s="21">
        <v>0</v>
      </c>
      <c r="L142" s="47">
        <f t="shared" si="7"/>
        <v>0</v>
      </c>
    </row>
    <row r="143" spans="1:12" ht="15.75" x14ac:dyDescent="0.25">
      <c r="A143" s="7">
        <v>17</v>
      </c>
      <c r="B143" s="8" t="s">
        <v>29</v>
      </c>
      <c r="C143" s="9">
        <v>29</v>
      </c>
      <c r="D143" s="45">
        <v>0</v>
      </c>
      <c r="E143" s="21">
        <v>0</v>
      </c>
      <c r="F143" s="46">
        <v>0</v>
      </c>
      <c r="G143" s="21">
        <v>0</v>
      </c>
      <c r="H143" s="46">
        <v>0</v>
      </c>
      <c r="I143" s="21">
        <v>0</v>
      </c>
      <c r="J143" s="46">
        <v>0</v>
      </c>
      <c r="K143" s="21">
        <v>0</v>
      </c>
      <c r="L143" s="47">
        <f>SUM(D143:K143)</f>
        <v>0</v>
      </c>
    </row>
    <row r="144" spans="1:12" ht="15.75" x14ac:dyDescent="0.25">
      <c r="A144" s="7">
        <v>18</v>
      </c>
      <c r="B144" s="8" t="s">
        <v>30</v>
      </c>
      <c r="C144" s="9">
        <v>29</v>
      </c>
      <c r="D144" s="45">
        <v>0</v>
      </c>
      <c r="E144" s="21">
        <v>0</v>
      </c>
      <c r="F144" s="46">
        <v>0</v>
      </c>
      <c r="G144" s="21">
        <v>0</v>
      </c>
      <c r="H144" s="46">
        <v>0</v>
      </c>
      <c r="I144" s="21">
        <v>0</v>
      </c>
      <c r="J144" s="46">
        <v>0</v>
      </c>
      <c r="K144" s="21">
        <v>0</v>
      </c>
      <c r="L144" s="47">
        <f t="shared" si="7"/>
        <v>0</v>
      </c>
    </row>
    <row r="145" spans="1:12" ht="15.75" x14ac:dyDescent="0.25">
      <c r="A145" s="7">
        <v>19</v>
      </c>
      <c r="B145" s="8" t="s">
        <v>31</v>
      </c>
      <c r="C145" s="9">
        <v>29</v>
      </c>
      <c r="D145" s="45">
        <v>0</v>
      </c>
      <c r="E145" s="21">
        <v>0</v>
      </c>
      <c r="F145" s="46">
        <v>0</v>
      </c>
      <c r="G145" s="21">
        <v>0</v>
      </c>
      <c r="H145" s="46">
        <v>0</v>
      </c>
      <c r="I145" s="21">
        <v>0</v>
      </c>
      <c r="J145" s="46">
        <v>0</v>
      </c>
      <c r="K145" s="21">
        <v>0</v>
      </c>
      <c r="L145" s="47">
        <f t="shared" si="7"/>
        <v>0</v>
      </c>
    </row>
    <row r="146" spans="1:12" ht="15.75" x14ac:dyDescent="0.25">
      <c r="A146" s="7">
        <v>20</v>
      </c>
      <c r="B146" s="8" t="s">
        <v>32</v>
      </c>
      <c r="C146" s="9">
        <v>29</v>
      </c>
      <c r="D146" s="45">
        <v>0</v>
      </c>
      <c r="E146" s="21">
        <v>0</v>
      </c>
      <c r="F146" s="46">
        <v>0</v>
      </c>
      <c r="G146" s="21">
        <v>0</v>
      </c>
      <c r="H146" s="46">
        <v>0</v>
      </c>
      <c r="I146" s="21">
        <v>0</v>
      </c>
      <c r="J146" s="46">
        <v>0</v>
      </c>
      <c r="K146" s="21">
        <v>0</v>
      </c>
      <c r="L146" s="47">
        <f t="shared" si="7"/>
        <v>0</v>
      </c>
    </row>
    <row r="147" spans="1:12" ht="15.75" x14ac:dyDescent="0.25">
      <c r="A147" s="7">
        <v>21</v>
      </c>
      <c r="B147" s="8" t="s">
        <v>33</v>
      </c>
      <c r="C147" s="9">
        <v>29</v>
      </c>
      <c r="D147" s="45">
        <v>0</v>
      </c>
      <c r="E147" s="21">
        <v>0</v>
      </c>
      <c r="F147" s="46">
        <v>0</v>
      </c>
      <c r="G147" s="21">
        <v>0</v>
      </c>
      <c r="H147" s="46">
        <v>0</v>
      </c>
      <c r="I147" s="21">
        <v>0</v>
      </c>
      <c r="J147" s="46">
        <v>0</v>
      </c>
      <c r="K147" s="21">
        <v>0</v>
      </c>
      <c r="L147" s="47">
        <f t="shared" si="7"/>
        <v>0</v>
      </c>
    </row>
    <row r="148" spans="1:12" ht="15.75" x14ac:dyDescent="0.25">
      <c r="A148" s="7">
        <v>22</v>
      </c>
      <c r="B148" s="8" t="s">
        <v>34</v>
      </c>
      <c r="C148" s="9">
        <v>29</v>
      </c>
      <c r="D148" s="45">
        <v>0</v>
      </c>
      <c r="E148" s="21">
        <v>0</v>
      </c>
      <c r="F148" s="46">
        <v>0</v>
      </c>
      <c r="G148" s="21">
        <v>0</v>
      </c>
      <c r="H148" s="46">
        <v>0</v>
      </c>
      <c r="I148" s="21">
        <v>0</v>
      </c>
      <c r="J148" s="46">
        <v>0</v>
      </c>
      <c r="K148" s="21">
        <v>0</v>
      </c>
      <c r="L148" s="47">
        <f t="shared" si="7"/>
        <v>0</v>
      </c>
    </row>
    <row r="149" spans="1:12" ht="15.75" x14ac:dyDescent="0.25">
      <c r="A149" s="7">
        <v>23</v>
      </c>
      <c r="B149" s="8" t="s">
        <v>35</v>
      </c>
      <c r="C149" s="9">
        <v>29</v>
      </c>
      <c r="D149" s="45">
        <v>0</v>
      </c>
      <c r="E149" s="21">
        <v>0</v>
      </c>
      <c r="F149" s="46">
        <v>0</v>
      </c>
      <c r="G149" s="21">
        <v>0</v>
      </c>
      <c r="H149" s="46">
        <v>0</v>
      </c>
      <c r="I149" s="21">
        <v>0</v>
      </c>
      <c r="J149" s="46">
        <v>0</v>
      </c>
      <c r="K149" s="21">
        <v>0</v>
      </c>
      <c r="L149" s="47">
        <f t="shared" si="7"/>
        <v>0</v>
      </c>
    </row>
    <row r="150" spans="1:12" ht="15.75" x14ac:dyDescent="0.25">
      <c r="A150" s="7">
        <v>24</v>
      </c>
      <c r="B150" s="8" t="s">
        <v>36</v>
      </c>
      <c r="C150" s="9">
        <v>29</v>
      </c>
      <c r="D150" s="45">
        <v>0</v>
      </c>
      <c r="E150" s="21">
        <v>0</v>
      </c>
      <c r="F150" s="46">
        <v>0</v>
      </c>
      <c r="G150" s="21">
        <v>0</v>
      </c>
      <c r="H150" s="46">
        <v>0</v>
      </c>
      <c r="I150" s="21">
        <v>0</v>
      </c>
      <c r="J150" s="46">
        <v>0</v>
      </c>
      <c r="K150" s="21">
        <v>0</v>
      </c>
      <c r="L150" s="47">
        <f t="shared" si="7"/>
        <v>0</v>
      </c>
    </row>
    <row r="151" spans="1:12" ht="15.75" x14ac:dyDescent="0.25">
      <c r="A151" s="7">
        <v>25</v>
      </c>
      <c r="B151" s="18" t="s">
        <v>37</v>
      </c>
      <c r="C151" s="19">
        <v>29</v>
      </c>
      <c r="D151" s="45">
        <v>0</v>
      </c>
      <c r="E151" s="21">
        <v>0</v>
      </c>
      <c r="F151" s="46">
        <v>0</v>
      </c>
      <c r="G151" s="21">
        <v>0</v>
      </c>
      <c r="H151" s="46">
        <v>0</v>
      </c>
      <c r="I151" s="21">
        <v>0</v>
      </c>
      <c r="J151" s="46">
        <v>0</v>
      </c>
      <c r="K151" s="21">
        <v>0</v>
      </c>
      <c r="L151" s="47">
        <f t="shared" si="7"/>
        <v>0</v>
      </c>
    </row>
    <row r="152" spans="1:12" ht="15.75" x14ac:dyDescent="0.25">
      <c r="A152" s="7">
        <v>26</v>
      </c>
      <c r="B152" s="8" t="s">
        <v>38</v>
      </c>
      <c r="C152" s="22">
        <v>29</v>
      </c>
      <c r="D152" s="45">
        <v>0</v>
      </c>
      <c r="E152" s="21">
        <v>0</v>
      </c>
      <c r="F152" s="46">
        <v>0</v>
      </c>
      <c r="G152" s="21">
        <v>0</v>
      </c>
      <c r="H152" s="46">
        <v>0</v>
      </c>
      <c r="I152" s="21">
        <v>0</v>
      </c>
      <c r="J152" s="46">
        <v>0</v>
      </c>
      <c r="K152" s="21">
        <v>0</v>
      </c>
      <c r="L152" s="47">
        <f t="shared" si="7"/>
        <v>0</v>
      </c>
    </row>
    <row r="153" spans="1:12" ht="15.75" x14ac:dyDescent="0.25">
      <c r="A153" s="7">
        <v>27</v>
      </c>
      <c r="B153" s="18" t="s">
        <v>39</v>
      </c>
      <c r="C153" s="22">
        <v>29</v>
      </c>
      <c r="D153" s="45">
        <v>0</v>
      </c>
      <c r="E153" s="53">
        <v>0</v>
      </c>
      <c r="F153" s="46">
        <v>0</v>
      </c>
      <c r="G153" s="53">
        <v>0</v>
      </c>
      <c r="H153" s="46">
        <v>0</v>
      </c>
      <c r="I153" s="53">
        <v>0</v>
      </c>
      <c r="J153" s="46">
        <v>0</v>
      </c>
      <c r="K153" s="53">
        <v>0</v>
      </c>
      <c r="L153" s="47">
        <f t="shared" si="7"/>
        <v>0</v>
      </c>
    </row>
    <row r="154" spans="1:12" ht="15.75" x14ac:dyDescent="0.25">
      <c r="A154" s="7">
        <v>28</v>
      </c>
      <c r="B154" s="18" t="s">
        <v>40</v>
      </c>
      <c r="C154" s="22">
        <v>29</v>
      </c>
      <c r="D154" s="45">
        <v>0</v>
      </c>
      <c r="E154" s="53">
        <v>0</v>
      </c>
      <c r="F154" s="46">
        <v>0</v>
      </c>
      <c r="G154" s="53">
        <v>0</v>
      </c>
      <c r="H154" s="46">
        <v>0</v>
      </c>
      <c r="I154" s="53">
        <v>0</v>
      </c>
      <c r="J154" s="46">
        <v>0</v>
      </c>
      <c r="K154" s="53">
        <v>0</v>
      </c>
      <c r="L154" s="47">
        <f t="shared" si="7"/>
        <v>0</v>
      </c>
    </row>
    <row r="155" spans="1:12" ht="16.5" thickBot="1" x14ac:dyDescent="0.3">
      <c r="A155" s="7">
        <v>29</v>
      </c>
      <c r="B155" s="18" t="s">
        <v>41</v>
      </c>
      <c r="C155" s="22">
        <v>29</v>
      </c>
      <c r="D155" s="45">
        <v>0</v>
      </c>
      <c r="E155" s="53">
        <v>0</v>
      </c>
      <c r="F155" s="46">
        <v>0</v>
      </c>
      <c r="G155" s="53">
        <v>0</v>
      </c>
      <c r="H155" s="46">
        <v>0</v>
      </c>
      <c r="I155" s="53">
        <v>0</v>
      </c>
      <c r="J155" s="46">
        <v>0</v>
      </c>
      <c r="K155" s="53">
        <v>0</v>
      </c>
      <c r="L155" s="47">
        <f t="shared" si="7"/>
        <v>0</v>
      </c>
    </row>
    <row r="156" spans="1:12" ht="16.5" thickBot="1" x14ac:dyDescent="0.3">
      <c r="A156" s="225" t="s">
        <v>42</v>
      </c>
      <c r="B156" s="226"/>
      <c r="C156" s="48">
        <v>29</v>
      </c>
      <c r="D156" s="27">
        <f t="shared" ref="D156:K156" si="8">SUM(D127:D155)</f>
        <v>0</v>
      </c>
      <c r="E156" s="55">
        <f t="shared" si="8"/>
        <v>0</v>
      </c>
      <c r="F156" s="27">
        <f t="shared" si="8"/>
        <v>0</v>
      </c>
      <c r="G156" s="55">
        <f t="shared" si="8"/>
        <v>0</v>
      </c>
      <c r="H156" s="56">
        <f t="shared" si="8"/>
        <v>0</v>
      </c>
      <c r="I156" s="57">
        <f t="shared" si="8"/>
        <v>0</v>
      </c>
      <c r="J156" s="56">
        <f t="shared" si="8"/>
        <v>0</v>
      </c>
      <c r="K156" s="57">
        <f t="shared" si="8"/>
        <v>0</v>
      </c>
      <c r="L156" s="51">
        <f>D156+F156+H156+E156+G156+I156+J156+K156</f>
        <v>0</v>
      </c>
    </row>
    <row r="157" spans="1:12" ht="16.5" thickBot="1" x14ac:dyDescent="0.3">
      <c r="A157" s="227" t="s">
        <v>43</v>
      </c>
      <c r="B157" s="228"/>
      <c r="C157" s="48">
        <v>29</v>
      </c>
      <c r="D157" s="32">
        <f>D127+D128+D129+D130+D131+D132+D133+D134+D135+D136+D137+D138+D139+D140+D141+D142+D143+D144+D145+D146+D147+D148+D149+D150+D151</f>
        <v>0</v>
      </c>
      <c r="E157" s="33">
        <f>E127+E128+E129+E130+E131+E132+E133+E134+E135+E136+E137+E138+E139+E140+E141+E142+E143+E144+E145+E146+E147+E148+E149+E150+E151</f>
        <v>0</v>
      </c>
      <c r="F157" s="32">
        <f>SUM(F127:F151)</f>
        <v>0</v>
      </c>
      <c r="G157" s="33">
        <f>G127+G128+G129+G130+G131+G132+G133+G134+G135+G136+G137+G138+G139+G140+G141+G142+G143+G144+G145+G146+G147+G148+G149+G150+G151</f>
        <v>0</v>
      </c>
      <c r="H157" s="32">
        <f>H127+H128+H129+H130+H131+H132+H133+H134+H135+H136+H137+H138+H139+H140+H141+H142+H143+H144+H145+H146+H147+H148+H149+H150+H151</f>
        <v>0</v>
      </c>
      <c r="I157" s="33">
        <f>I127+I128+I129+I130+I131+I132+I133+I134+I135+I136+I137+I138+I139+I140+I141+I142+I143+I144+I145+I146+I147+I148+I149+I150+I151</f>
        <v>0</v>
      </c>
      <c r="J157" s="32">
        <f>J127+J128+J129+J130+J131+J132+J133+J134+J135+J136+J137+J138+J139+J140+J141+J142+J143+J144+J145+J146+J147+J148+J149+J150+J151</f>
        <v>0</v>
      </c>
      <c r="K157" s="33">
        <f>K127+K128+K129+K130+K131+K132+K133+K134+K135+K136+K137+K138+K139+K140+K141+K142+K143+K144+K145+K146+K147+K148+K149+K150+K151</f>
        <v>0</v>
      </c>
      <c r="L157" s="58">
        <f>D157+F157+H157+E157+G157+I157+J157+K157</f>
        <v>0</v>
      </c>
    </row>
    <row r="159" spans="1:12" ht="15.75" x14ac:dyDescent="0.25">
      <c r="C159" s="152"/>
      <c r="D159" s="133"/>
      <c r="E159" s="133"/>
      <c r="F159" s="133"/>
      <c r="G159" s="133"/>
      <c r="H159" s="133"/>
      <c r="I159" s="133"/>
      <c r="J159" s="133"/>
      <c r="K159" s="133"/>
      <c r="L159" s="133"/>
    </row>
    <row r="160" spans="1:12" x14ac:dyDescent="0.25">
      <c r="B160" s="2" t="s">
        <v>77</v>
      </c>
      <c r="C160" s="2"/>
      <c r="D160" s="2"/>
      <c r="E160" s="2"/>
    </row>
    <row r="161" spans="1:13" ht="15.75" thickBot="1" x14ac:dyDescent="0.3">
      <c r="A161" s="233" t="s">
        <v>48</v>
      </c>
      <c r="B161" s="211"/>
    </row>
    <row r="162" spans="1:13" ht="12.75" customHeight="1" x14ac:dyDescent="0.25">
      <c r="A162" s="212" t="s">
        <v>2</v>
      </c>
      <c r="B162" s="212" t="s">
        <v>3</v>
      </c>
      <c r="C162" s="212" t="s">
        <v>4</v>
      </c>
      <c r="D162" s="215" t="s">
        <v>5</v>
      </c>
      <c r="E162" s="216"/>
      <c r="F162" s="216"/>
      <c r="G162" s="216"/>
      <c r="H162" s="216"/>
      <c r="I162" s="216"/>
      <c r="J162" s="216"/>
      <c r="K162" s="217"/>
      <c r="L162" s="218" t="s">
        <v>6</v>
      </c>
    </row>
    <row r="163" spans="1:13" ht="24" customHeight="1" x14ac:dyDescent="0.25">
      <c r="A163" s="213"/>
      <c r="B163" s="213"/>
      <c r="C163" s="213"/>
      <c r="D163" s="221" t="s">
        <v>7</v>
      </c>
      <c r="E163" s="222"/>
      <c r="F163" s="222" t="s">
        <v>8</v>
      </c>
      <c r="G163" s="222"/>
      <c r="H163" s="222" t="s">
        <v>9</v>
      </c>
      <c r="I163" s="222"/>
      <c r="J163" s="222" t="s">
        <v>10</v>
      </c>
      <c r="K163" s="222"/>
      <c r="L163" s="219"/>
    </row>
    <row r="164" spans="1:13" ht="13.5" customHeight="1" thickBot="1" x14ac:dyDescent="0.3">
      <c r="A164" s="213"/>
      <c r="B164" s="213"/>
      <c r="C164" s="213"/>
      <c r="D164" s="223">
        <v>1</v>
      </c>
      <c r="E164" s="224"/>
      <c r="F164" s="224">
        <v>2</v>
      </c>
      <c r="G164" s="224"/>
      <c r="H164" s="224">
        <v>3</v>
      </c>
      <c r="I164" s="224"/>
      <c r="J164" s="224">
        <v>4</v>
      </c>
      <c r="K164" s="224"/>
      <c r="L164" s="220"/>
    </row>
    <row r="165" spans="1:13" ht="15.75" thickBot="1" x14ac:dyDescent="0.3">
      <c r="A165" s="214"/>
      <c r="B165" s="214"/>
      <c r="C165" s="214"/>
      <c r="D165" s="4" t="s">
        <v>11</v>
      </c>
      <c r="E165" s="5" t="s">
        <v>12</v>
      </c>
      <c r="F165" s="5" t="s">
        <v>11</v>
      </c>
      <c r="G165" s="5" t="s">
        <v>12</v>
      </c>
      <c r="H165" s="5" t="s">
        <v>11</v>
      </c>
      <c r="I165" s="5" t="s">
        <v>12</v>
      </c>
      <c r="J165" s="5" t="s">
        <v>11</v>
      </c>
      <c r="K165" s="5" t="s">
        <v>12</v>
      </c>
      <c r="L165" s="6"/>
    </row>
    <row r="166" spans="1:13" ht="15.75" x14ac:dyDescent="0.25">
      <c r="A166" s="7">
        <v>1</v>
      </c>
      <c r="B166" s="8" t="s">
        <v>13</v>
      </c>
      <c r="C166" s="9">
        <v>29</v>
      </c>
      <c r="D166" s="59">
        <f>D9+D49+D89+D127</f>
        <v>0</v>
      </c>
      <c r="E166" s="59">
        <f t="shared" ref="E166:K166" si="9">E9+E49+E89+E127</f>
        <v>0</v>
      </c>
      <c r="F166" s="59">
        <f>F9+F49+F89+F127</f>
        <v>0</v>
      </c>
      <c r="G166" s="59">
        <f t="shared" si="9"/>
        <v>0</v>
      </c>
      <c r="H166" s="59">
        <f t="shared" si="9"/>
        <v>0</v>
      </c>
      <c r="I166" s="59">
        <f t="shared" si="9"/>
        <v>0</v>
      </c>
      <c r="J166" s="59">
        <f t="shared" si="9"/>
        <v>0</v>
      </c>
      <c r="K166" s="59">
        <f t="shared" si="9"/>
        <v>0</v>
      </c>
      <c r="L166" s="60">
        <f t="shared" ref="L166:L194" si="10">D166+F166+H166</f>
        <v>0</v>
      </c>
      <c r="M166" s="61">
        <f>L9+L49+L89+L127</f>
        <v>0</v>
      </c>
    </row>
    <row r="167" spans="1:13" ht="15.75" x14ac:dyDescent="0.25">
      <c r="A167" s="7">
        <v>2</v>
      </c>
      <c r="B167" s="8" t="s">
        <v>14</v>
      </c>
      <c r="C167" s="9">
        <v>29</v>
      </c>
      <c r="D167" s="59">
        <f t="shared" ref="D167:K182" si="11">D10+D50+D90+D128</f>
        <v>0</v>
      </c>
      <c r="E167" s="59">
        <f t="shared" si="11"/>
        <v>0</v>
      </c>
      <c r="F167" s="59">
        <f t="shared" si="11"/>
        <v>0</v>
      </c>
      <c r="G167" s="59">
        <f t="shared" si="11"/>
        <v>0</v>
      </c>
      <c r="H167" s="59">
        <f t="shared" si="11"/>
        <v>0</v>
      </c>
      <c r="I167" s="59">
        <f t="shared" si="11"/>
        <v>0</v>
      </c>
      <c r="J167" s="59">
        <f t="shared" si="11"/>
        <v>0</v>
      </c>
      <c r="K167" s="59">
        <f t="shared" si="11"/>
        <v>0</v>
      </c>
      <c r="L167" s="60">
        <f t="shared" si="10"/>
        <v>0</v>
      </c>
      <c r="M167" s="62">
        <f t="shared" ref="M167:M194" si="12">L10+L50+L90+L128</f>
        <v>0</v>
      </c>
    </row>
    <row r="168" spans="1:13" ht="15.75" x14ac:dyDescent="0.25">
      <c r="A168" s="7">
        <v>3</v>
      </c>
      <c r="B168" s="8" t="s">
        <v>15</v>
      </c>
      <c r="C168" s="9">
        <v>29</v>
      </c>
      <c r="D168" s="59">
        <f t="shared" si="11"/>
        <v>1</v>
      </c>
      <c r="E168" s="59">
        <f t="shared" si="11"/>
        <v>0</v>
      </c>
      <c r="F168" s="59">
        <f t="shared" si="11"/>
        <v>0</v>
      </c>
      <c r="G168" s="59">
        <f t="shared" si="11"/>
        <v>0</v>
      </c>
      <c r="H168" s="59">
        <f t="shared" si="11"/>
        <v>2</v>
      </c>
      <c r="I168" s="59">
        <f t="shared" si="11"/>
        <v>0</v>
      </c>
      <c r="J168" s="59">
        <f t="shared" si="11"/>
        <v>0</v>
      </c>
      <c r="K168" s="59">
        <f t="shared" si="11"/>
        <v>0</v>
      </c>
      <c r="L168" s="60">
        <f t="shared" si="10"/>
        <v>3</v>
      </c>
      <c r="M168" s="62">
        <f t="shared" si="12"/>
        <v>3</v>
      </c>
    </row>
    <row r="169" spans="1:13" ht="15.75" x14ac:dyDescent="0.25">
      <c r="A169" s="7">
        <v>4</v>
      </c>
      <c r="B169" s="17" t="s">
        <v>16</v>
      </c>
      <c r="C169" s="9">
        <v>29</v>
      </c>
      <c r="D169" s="59">
        <f t="shared" si="11"/>
        <v>0</v>
      </c>
      <c r="E169" s="59">
        <f t="shared" si="11"/>
        <v>0</v>
      </c>
      <c r="F169" s="59">
        <f t="shared" si="11"/>
        <v>0</v>
      </c>
      <c r="G169" s="59">
        <f t="shared" si="11"/>
        <v>0</v>
      </c>
      <c r="H169" s="59">
        <f t="shared" si="11"/>
        <v>0</v>
      </c>
      <c r="I169" s="59">
        <f t="shared" si="11"/>
        <v>0</v>
      </c>
      <c r="J169" s="59">
        <f t="shared" si="11"/>
        <v>0</v>
      </c>
      <c r="K169" s="59">
        <f t="shared" si="11"/>
        <v>0</v>
      </c>
      <c r="L169" s="60">
        <f t="shared" si="10"/>
        <v>0</v>
      </c>
      <c r="M169" s="62">
        <f t="shared" si="12"/>
        <v>0</v>
      </c>
    </row>
    <row r="170" spans="1:13" ht="15.75" x14ac:dyDescent="0.25">
      <c r="A170" s="7">
        <v>5</v>
      </c>
      <c r="B170" s="8" t="s">
        <v>17</v>
      </c>
      <c r="C170" s="9">
        <v>29</v>
      </c>
      <c r="D170" s="59">
        <f t="shared" si="11"/>
        <v>0</v>
      </c>
      <c r="E170" s="59">
        <f t="shared" si="11"/>
        <v>0</v>
      </c>
      <c r="F170" s="59">
        <f t="shared" si="11"/>
        <v>0</v>
      </c>
      <c r="G170" s="59">
        <f t="shared" si="11"/>
        <v>0</v>
      </c>
      <c r="H170" s="59">
        <f t="shared" si="11"/>
        <v>0</v>
      </c>
      <c r="I170" s="59">
        <f t="shared" si="11"/>
        <v>0</v>
      </c>
      <c r="J170" s="59">
        <f t="shared" si="11"/>
        <v>0</v>
      </c>
      <c r="K170" s="59">
        <f t="shared" si="11"/>
        <v>0</v>
      </c>
      <c r="L170" s="60">
        <f t="shared" si="10"/>
        <v>0</v>
      </c>
      <c r="M170" s="62">
        <f t="shared" si="12"/>
        <v>0</v>
      </c>
    </row>
    <row r="171" spans="1:13" ht="15.75" x14ac:dyDescent="0.25">
      <c r="A171" s="7">
        <v>6</v>
      </c>
      <c r="B171" s="8" t="s">
        <v>18</v>
      </c>
      <c r="C171" s="9">
        <v>29</v>
      </c>
      <c r="D171" s="59">
        <f t="shared" si="11"/>
        <v>0</v>
      </c>
      <c r="E171" s="59">
        <f t="shared" si="11"/>
        <v>0</v>
      </c>
      <c r="F171" s="59">
        <f t="shared" si="11"/>
        <v>0</v>
      </c>
      <c r="G171" s="59">
        <f t="shared" si="11"/>
        <v>0</v>
      </c>
      <c r="H171" s="59">
        <f t="shared" si="11"/>
        <v>0</v>
      </c>
      <c r="I171" s="59">
        <f t="shared" si="11"/>
        <v>0</v>
      </c>
      <c r="J171" s="59">
        <f t="shared" si="11"/>
        <v>0</v>
      </c>
      <c r="K171" s="59">
        <f t="shared" si="11"/>
        <v>0</v>
      </c>
      <c r="L171" s="60">
        <f t="shared" si="10"/>
        <v>0</v>
      </c>
      <c r="M171" s="62">
        <f t="shared" si="12"/>
        <v>0</v>
      </c>
    </row>
    <row r="172" spans="1:13" ht="15.75" x14ac:dyDescent="0.25">
      <c r="A172" s="7">
        <v>7</v>
      </c>
      <c r="B172" s="8" t="s">
        <v>19</v>
      </c>
      <c r="C172" s="9">
        <v>29</v>
      </c>
      <c r="D172" s="59">
        <f t="shared" si="11"/>
        <v>0</v>
      </c>
      <c r="E172" s="59">
        <f t="shared" si="11"/>
        <v>0</v>
      </c>
      <c r="F172" s="59">
        <f t="shared" si="11"/>
        <v>0</v>
      </c>
      <c r="G172" s="59">
        <f t="shared" si="11"/>
        <v>0</v>
      </c>
      <c r="H172" s="59">
        <f t="shared" si="11"/>
        <v>0</v>
      </c>
      <c r="I172" s="59">
        <f t="shared" si="11"/>
        <v>0</v>
      </c>
      <c r="J172" s="59">
        <f t="shared" si="11"/>
        <v>0</v>
      </c>
      <c r="K172" s="59">
        <f t="shared" si="11"/>
        <v>0</v>
      </c>
      <c r="L172" s="60">
        <f t="shared" si="10"/>
        <v>0</v>
      </c>
      <c r="M172" s="62">
        <f t="shared" si="12"/>
        <v>0</v>
      </c>
    </row>
    <row r="173" spans="1:13" ht="15.75" x14ac:dyDescent="0.25">
      <c r="A173" s="7">
        <v>8</v>
      </c>
      <c r="B173" s="8" t="s">
        <v>20</v>
      </c>
      <c r="C173" s="9">
        <v>29</v>
      </c>
      <c r="D173" s="59">
        <f t="shared" si="11"/>
        <v>0</v>
      </c>
      <c r="E173" s="59">
        <f t="shared" si="11"/>
        <v>0</v>
      </c>
      <c r="F173" s="59">
        <f t="shared" si="11"/>
        <v>0</v>
      </c>
      <c r="G173" s="59">
        <f t="shared" si="11"/>
        <v>0</v>
      </c>
      <c r="H173" s="59">
        <f t="shared" si="11"/>
        <v>0</v>
      </c>
      <c r="I173" s="59">
        <f t="shared" si="11"/>
        <v>0</v>
      </c>
      <c r="J173" s="59">
        <f t="shared" si="11"/>
        <v>0</v>
      </c>
      <c r="K173" s="59">
        <f t="shared" si="11"/>
        <v>0</v>
      </c>
      <c r="L173" s="60">
        <f t="shared" si="10"/>
        <v>0</v>
      </c>
      <c r="M173" s="62">
        <f t="shared" si="12"/>
        <v>0</v>
      </c>
    </row>
    <row r="174" spans="1:13" ht="15.75" x14ac:dyDescent="0.25">
      <c r="A174" s="7">
        <v>9</v>
      </c>
      <c r="B174" s="8" t="s">
        <v>21</v>
      </c>
      <c r="C174" s="9">
        <v>29</v>
      </c>
      <c r="D174" s="59">
        <f t="shared" si="11"/>
        <v>0</v>
      </c>
      <c r="E174" s="59">
        <f t="shared" si="11"/>
        <v>0</v>
      </c>
      <c r="F174" s="59">
        <f t="shared" si="11"/>
        <v>0</v>
      </c>
      <c r="G174" s="59">
        <f t="shared" si="11"/>
        <v>0</v>
      </c>
      <c r="H174" s="59">
        <f t="shared" si="11"/>
        <v>0</v>
      </c>
      <c r="I174" s="59">
        <f t="shared" si="11"/>
        <v>0</v>
      </c>
      <c r="J174" s="59">
        <f t="shared" si="11"/>
        <v>0</v>
      </c>
      <c r="K174" s="59">
        <f t="shared" si="11"/>
        <v>0</v>
      </c>
      <c r="L174" s="60">
        <f t="shared" si="10"/>
        <v>0</v>
      </c>
      <c r="M174" s="62">
        <f t="shared" si="12"/>
        <v>0</v>
      </c>
    </row>
    <row r="175" spans="1:13" ht="15.75" x14ac:dyDescent="0.25">
      <c r="A175" s="7">
        <v>10</v>
      </c>
      <c r="B175" s="8" t="s">
        <v>22</v>
      </c>
      <c r="C175" s="9">
        <v>29</v>
      </c>
      <c r="D175" s="59">
        <f t="shared" si="11"/>
        <v>0</v>
      </c>
      <c r="E175" s="59">
        <f t="shared" si="11"/>
        <v>0</v>
      </c>
      <c r="F175" s="59">
        <f t="shared" si="11"/>
        <v>0</v>
      </c>
      <c r="G175" s="59">
        <f t="shared" si="11"/>
        <v>0</v>
      </c>
      <c r="H175" s="59">
        <f t="shared" si="11"/>
        <v>0</v>
      </c>
      <c r="I175" s="59">
        <f t="shared" si="11"/>
        <v>0</v>
      </c>
      <c r="J175" s="59">
        <f t="shared" si="11"/>
        <v>0</v>
      </c>
      <c r="K175" s="59">
        <f t="shared" si="11"/>
        <v>0</v>
      </c>
      <c r="L175" s="60">
        <f t="shared" si="10"/>
        <v>0</v>
      </c>
      <c r="M175" s="62">
        <f t="shared" si="12"/>
        <v>0</v>
      </c>
    </row>
    <row r="176" spans="1:13" ht="15.75" x14ac:dyDescent="0.25">
      <c r="A176" s="7">
        <v>11</v>
      </c>
      <c r="B176" s="8" t="s">
        <v>23</v>
      </c>
      <c r="C176" s="9">
        <v>29</v>
      </c>
      <c r="D176" s="59">
        <f t="shared" si="11"/>
        <v>0</v>
      </c>
      <c r="E176" s="59">
        <f t="shared" si="11"/>
        <v>0</v>
      </c>
      <c r="F176" s="59">
        <f t="shared" si="11"/>
        <v>0</v>
      </c>
      <c r="G176" s="59">
        <f t="shared" si="11"/>
        <v>0</v>
      </c>
      <c r="H176" s="59">
        <f t="shared" si="11"/>
        <v>0</v>
      </c>
      <c r="I176" s="59">
        <f t="shared" si="11"/>
        <v>0</v>
      </c>
      <c r="J176" s="59">
        <f t="shared" si="11"/>
        <v>0</v>
      </c>
      <c r="K176" s="59">
        <f t="shared" si="11"/>
        <v>0</v>
      </c>
      <c r="L176" s="60">
        <f t="shared" si="10"/>
        <v>0</v>
      </c>
      <c r="M176" s="62">
        <f t="shared" si="12"/>
        <v>0</v>
      </c>
    </row>
    <row r="177" spans="1:13" ht="15.75" x14ac:dyDescent="0.25">
      <c r="A177" s="7">
        <v>12</v>
      </c>
      <c r="B177" s="8" t="s">
        <v>24</v>
      </c>
      <c r="C177" s="9">
        <v>29</v>
      </c>
      <c r="D177" s="59">
        <f t="shared" si="11"/>
        <v>0</v>
      </c>
      <c r="E177" s="59">
        <f t="shared" si="11"/>
        <v>0</v>
      </c>
      <c r="F177" s="59">
        <f t="shared" si="11"/>
        <v>1</v>
      </c>
      <c r="G177" s="59">
        <f t="shared" si="11"/>
        <v>0</v>
      </c>
      <c r="H177" s="59">
        <f t="shared" si="11"/>
        <v>0</v>
      </c>
      <c r="I177" s="59">
        <f t="shared" si="11"/>
        <v>0</v>
      </c>
      <c r="J177" s="59">
        <f t="shared" si="11"/>
        <v>0</v>
      </c>
      <c r="K177" s="59">
        <f t="shared" si="11"/>
        <v>0</v>
      </c>
      <c r="L177" s="60">
        <f t="shared" si="10"/>
        <v>1</v>
      </c>
      <c r="M177" s="62">
        <f t="shared" si="12"/>
        <v>1</v>
      </c>
    </row>
    <row r="178" spans="1:13" ht="15.75" x14ac:dyDescent="0.25">
      <c r="A178" s="7">
        <v>13</v>
      </c>
      <c r="B178" s="8" t="s">
        <v>25</v>
      </c>
      <c r="C178" s="9">
        <v>29</v>
      </c>
      <c r="D178" s="59">
        <f t="shared" si="11"/>
        <v>1</v>
      </c>
      <c r="E178" s="59">
        <f t="shared" si="11"/>
        <v>0</v>
      </c>
      <c r="F178" s="59">
        <f t="shared" si="11"/>
        <v>0</v>
      </c>
      <c r="G178" s="59">
        <f t="shared" si="11"/>
        <v>0</v>
      </c>
      <c r="H178" s="59">
        <f t="shared" si="11"/>
        <v>0</v>
      </c>
      <c r="I178" s="59">
        <f t="shared" si="11"/>
        <v>0</v>
      </c>
      <c r="J178" s="59">
        <f t="shared" si="11"/>
        <v>0</v>
      </c>
      <c r="K178" s="59">
        <f t="shared" si="11"/>
        <v>0</v>
      </c>
      <c r="L178" s="60">
        <f t="shared" si="10"/>
        <v>1</v>
      </c>
      <c r="M178" s="62">
        <f t="shared" si="12"/>
        <v>1</v>
      </c>
    </row>
    <row r="179" spans="1:13" ht="15.75" x14ac:dyDescent="0.25">
      <c r="A179" s="7">
        <v>14</v>
      </c>
      <c r="B179" s="8" t="s">
        <v>26</v>
      </c>
      <c r="C179" s="9">
        <v>29</v>
      </c>
      <c r="D179" s="59">
        <f t="shared" si="11"/>
        <v>0</v>
      </c>
      <c r="E179" s="59">
        <f t="shared" si="11"/>
        <v>0</v>
      </c>
      <c r="F179" s="59">
        <f t="shared" si="11"/>
        <v>0</v>
      </c>
      <c r="G179" s="59">
        <f t="shared" si="11"/>
        <v>0</v>
      </c>
      <c r="H179" s="59">
        <f t="shared" si="11"/>
        <v>0</v>
      </c>
      <c r="I179" s="59">
        <f t="shared" si="11"/>
        <v>0</v>
      </c>
      <c r="J179" s="59">
        <f t="shared" si="11"/>
        <v>0</v>
      </c>
      <c r="K179" s="59">
        <f t="shared" si="11"/>
        <v>0</v>
      </c>
      <c r="L179" s="60">
        <f t="shared" si="10"/>
        <v>0</v>
      </c>
      <c r="M179" s="62">
        <f t="shared" si="12"/>
        <v>0</v>
      </c>
    </row>
    <row r="180" spans="1:13" ht="15.75" x14ac:dyDescent="0.25">
      <c r="A180" s="7">
        <v>15</v>
      </c>
      <c r="B180" s="8" t="s">
        <v>27</v>
      </c>
      <c r="C180" s="9">
        <v>29</v>
      </c>
      <c r="D180" s="59">
        <f t="shared" si="11"/>
        <v>0</v>
      </c>
      <c r="E180" s="59">
        <f t="shared" si="11"/>
        <v>0</v>
      </c>
      <c r="F180" s="59">
        <f t="shared" si="11"/>
        <v>0</v>
      </c>
      <c r="G180" s="59">
        <f t="shared" si="11"/>
        <v>0</v>
      </c>
      <c r="H180" s="59">
        <f t="shared" si="11"/>
        <v>0</v>
      </c>
      <c r="I180" s="59">
        <f t="shared" si="11"/>
        <v>0</v>
      </c>
      <c r="J180" s="59">
        <f t="shared" si="11"/>
        <v>0</v>
      </c>
      <c r="K180" s="59">
        <f t="shared" si="11"/>
        <v>0</v>
      </c>
      <c r="L180" s="60">
        <f t="shared" si="10"/>
        <v>0</v>
      </c>
      <c r="M180" s="62">
        <f t="shared" si="12"/>
        <v>0</v>
      </c>
    </row>
    <row r="181" spans="1:13" ht="15.75" x14ac:dyDescent="0.25">
      <c r="A181" s="7">
        <v>16</v>
      </c>
      <c r="B181" s="8" t="s">
        <v>28</v>
      </c>
      <c r="C181" s="9">
        <v>29</v>
      </c>
      <c r="D181" s="59">
        <f t="shared" si="11"/>
        <v>0</v>
      </c>
      <c r="E181" s="59">
        <f t="shared" si="11"/>
        <v>0</v>
      </c>
      <c r="F181" s="59">
        <f t="shared" si="11"/>
        <v>0</v>
      </c>
      <c r="G181" s="59">
        <f t="shared" si="11"/>
        <v>0</v>
      </c>
      <c r="H181" s="59">
        <f t="shared" si="11"/>
        <v>0</v>
      </c>
      <c r="I181" s="59">
        <f t="shared" si="11"/>
        <v>0</v>
      </c>
      <c r="J181" s="59">
        <f t="shared" si="11"/>
        <v>0</v>
      </c>
      <c r="K181" s="59">
        <f t="shared" si="11"/>
        <v>0</v>
      </c>
      <c r="L181" s="60">
        <f t="shared" si="10"/>
        <v>0</v>
      </c>
      <c r="M181" s="62">
        <f t="shared" si="12"/>
        <v>0</v>
      </c>
    </row>
    <row r="182" spans="1:13" ht="15.75" x14ac:dyDescent="0.25">
      <c r="A182" s="7">
        <v>17</v>
      </c>
      <c r="B182" s="8" t="s">
        <v>29</v>
      </c>
      <c r="C182" s="9">
        <v>29</v>
      </c>
      <c r="D182" s="59">
        <f t="shared" si="11"/>
        <v>0</v>
      </c>
      <c r="E182" s="59">
        <f t="shared" si="11"/>
        <v>0</v>
      </c>
      <c r="F182" s="59">
        <f t="shared" si="11"/>
        <v>1</v>
      </c>
      <c r="G182" s="59">
        <f t="shared" si="11"/>
        <v>0</v>
      </c>
      <c r="H182" s="59">
        <f t="shared" si="11"/>
        <v>0</v>
      </c>
      <c r="I182" s="59">
        <f t="shared" si="11"/>
        <v>0</v>
      </c>
      <c r="J182" s="59">
        <f t="shared" si="11"/>
        <v>0</v>
      </c>
      <c r="K182" s="59">
        <f t="shared" si="11"/>
        <v>0</v>
      </c>
      <c r="L182" s="60">
        <f t="shared" si="10"/>
        <v>1</v>
      </c>
      <c r="M182" s="62">
        <f t="shared" si="12"/>
        <v>1</v>
      </c>
    </row>
    <row r="183" spans="1:13" ht="15.75" x14ac:dyDescent="0.25">
      <c r="A183" s="7">
        <v>18</v>
      </c>
      <c r="B183" s="8" t="s">
        <v>30</v>
      </c>
      <c r="C183" s="9">
        <v>29</v>
      </c>
      <c r="D183" s="59">
        <f t="shared" ref="D183:K194" si="13">D26+D66+D106+D144</f>
        <v>0</v>
      </c>
      <c r="E183" s="59">
        <f t="shared" si="13"/>
        <v>0</v>
      </c>
      <c r="F183" s="59">
        <f t="shared" si="13"/>
        <v>0</v>
      </c>
      <c r="G183" s="59">
        <f t="shared" si="13"/>
        <v>0</v>
      </c>
      <c r="H183" s="59">
        <f t="shared" si="13"/>
        <v>0</v>
      </c>
      <c r="I183" s="59">
        <f t="shared" si="13"/>
        <v>0</v>
      </c>
      <c r="J183" s="59">
        <f t="shared" si="13"/>
        <v>0</v>
      </c>
      <c r="K183" s="59">
        <f t="shared" si="13"/>
        <v>0</v>
      </c>
      <c r="L183" s="60">
        <f t="shared" si="10"/>
        <v>0</v>
      </c>
      <c r="M183" s="62">
        <f t="shared" si="12"/>
        <v>0</v>
      </c>
    </row>
    <row r="184" spans="1:13" ht="15.75" x14ac:dyDescent="0.25">
      <c r="A184" s="7">
        <v>19</v>
      </c>
      <c r="B184" s="8" t="s">
        <v>31</v>
      </c>
      <c r="C184" s="9">
        <v>29</v>
      </c>
      <c r="D184" s="59">
        <f t="shared" si="13"/>
        <v>0</v>
      </c>
      <c r="E184" s="59">
        <f t="shared" si="13"/>
        <v>0</v>
      </c>
      <c r="F184" s="59">
        <f t="shared" si="13"/>
        <v>0</v>
      </c>
      <c r="G184" s="59">
        <f t="shared" si="13"/>
        <v>0</v>
      </c>
      <c r="H184" s="59">
        <f t="shared" si="13"/>
        <v>0</v>
      </c>
      <c r="I184" s="59">
        <f t="shared" si="13"/>
        <v>0</v>
      </c>
      <c r="J184" s="59">
        <f t="shared" si="13"/>
        <v>0</v>
      </c>
      <c r="K184" s="59">
        <f t="shared" si="13"/>
        <v>0</v>
      </c>
      <c r="L184" s="60">
        <f t="shared" si="10"/>
        <v>0</v>
      </c>
      <c r="M184" s="62">
        <f t="shared" si="12"/>
        <v>0</v>
      </c>
    </row>
    <row r="185" spans="1:13" ht="15.75" x14ac:dyDescent="0.25">
      <c r="A185" s="7">
        <v>20</v>
      </c>
      <c r="B185" s="8" t="s">
        <v>32</v>
      </c>
      <c r="C185" s="9">
        <v>29</v>
      </c>
      <c r="D185" s="59">
        <f t="shared" si="13"/>
        <v>0</v>
      </c>
      <c r="E185" s="59">
        <f t="shared" si="13"/>
        <v>0</v>
      </c>
      <c r="F185" s="59">
        <f t="shared" si="13"/>
        <v>0</v>
      </c>
      <c r="G185" s="59">
        <f t="shared" si="13"/>
        <v>0</v>
      </c>
      <c r="H185" s="59">
        <f t="shared" si="13"/>
        <v>0</v>
      </c>
      <c r="I185" s="59">
        <f t="shared" si="13"/>
        <v>0</v>
      </c>
      <c r="J185" s="59">
        <f t="shared" si="13"/>
        <v>0</v>
      </c>
      <c r="K185" s="59">
        <f t="shared" si="13"/>
        <v>0</v>
      </c>
      <c r="L185" s="60">
        <f t="shared" si="10"/>
        <v>0</v>
      </c>
      <c r="M185" s="62">
        <f t="shared" si="12"/>
        <v>0</v>
      </c>
    </row>
    <row r="186" spans="1:13" ht="15.75" x14ac:dyDescent="0.25">
      <c r="A186" s="7">
        <v>21</v>
      </c>
      <c r="B186" s="8" t="s">
        <v>33</v>
      </c>
      <c r="C186" s="9">
        <v>29</v>
      </c>
      <c r="D186" s="59">
        <f t="shared" si="13"/>
        <v>0</v>
      </c>
      <c r="E186" s="59">
        <f t="shared" si="13"/>
        <v>0</v>
      </c>
      <c r="F186" s="59">
        <f t="shared" si="13"/>
        <v>0</v>
      </c>
      <c r="G186" s="59">
        <f t="shared" si="13"/>
        <v>0</v>
      </c>
      <c r="H186" s="59">
        <f t="shared" si="13"/>
        <v>0</v>
      </c>
      <c r="I186" s="59">
        <f t="shared" si="13"/>
        <v>0</v>
      </c>
      <c r="J186" s="59">
        <f t="shared" si="13"/>
        <v>0</v>
      </c>
      <c r="K186" s="59">
        <f t="shared" si="13"/>
        <v>0</v>
      </c>
      <c r="L186" s="60">
        <f t="shared" si="10"/>
        <v>0</v>
      </c>
      <c r="M186" s="62">
        <f t="shared" si="12"/>
        <v>0</v>
      </c>
    </row>
    <row r="187" spans="1:13" ht="15.75" x14ac:dyDescent="0.25">
      <c r="A187" s="7">
        <v>22</v>
      </c>
      <c r="B187" s="8" t="s">
        <v>34</v>
      </c>
      <c r="C187" s="9">
        <v>29</v>
      </c>
      <c r="D187" s="59">
        <f t="shared" si="13"/>
        <v>1</v>
      </c>
      <c r="E187" s="59">
        <f t="shared" si="13"/>
        <v>0</v>
      </c>
      <c r="F187" s="59">
        <f t="shared" si="13"/>
        <v>0</v>
      </c>
      <c r="G187" s="59">
        <f t="shared" si="13"/>
        <v>0</v>
      </c>
      <c r="H187" s="59">
        <f t="shared" si="13"/>
        <v>0</v>
      </c>
      <c r="I187" s="59">
        <f t="shared" si="13"/>
        <v>0</v>
      </c>
      <c r="J187" s="59">
        <f t="shared" si="13"/>
        <v>0</v>
      </c>
      <c r="K187" s="59">
        <f t="shared" si="13"/>
        <v>0</v>
      </c>
      <c r="L187" s="60">
        <f t="shared" si="10"/>
        <v>1</v>
      </c>
      <c r="M187" s="62">
        <f t="shared" si="12"/>
        <v>1</v>
      </c>
    </row>
    <row r="188" spans="1:13" ht="15.75" x14ac:dyDescent="0.25">
      <c r="A188" s="7">
        <v>23</v>
      </c>
      <c r="B188" s="8" t="s">
        <v>35</v>
      </c>
      <c r="C188" s="9">
        <v>29</v>
      </c>
      <c r="D188" s="59">
        <f t="shared" si="13"/>
        <v>0</v>
      </c>
      <c r="E188" s="59">
        <f t="shared" si="13"/>
        <v>0</v>
      </c>
      <c r="F188" s="59">
        <f t="shared" si="13"/>
        <v>0</v>
      </c>
      <c r="G188" s="59">
        <f t="shared" si="13"/>
        <v>0</v>
      </c>
      <c r="H188" s="59">
        <f t="shared" si="13"/>
        <v>0</v>
      </c>
      <c r="I188" s="59">
        <f t="shared" si="13"/>
        <v>0</v>
      </c>
      <c r="J188" s="59">
        <f t="shared" si="13"/>
        <v>0</v>
      </c>
      <c r="K188" s="59">
        <f t="shared" si="13"/>
        <v>0</v>
      </c>
      <c r="L188" s="60">
        <f t="shared" si="10"/>
        <v>0</v>
      </c>
      <c r="M188" s="62">
        <f t="shared" si="12"/>
        <v>0</v>
      </c>
    </row>
    <row r="189" spans="1:13" ht="15.75" x14ac:dyDescent="0.25">
      <c r="A189" s="7">
        <v>24</v>
      </c>
      <c r="B189" s="8" t="s">
        <v>36</v>
      </c>
      <c r="C189" s="9">
        <v>29</v>
      </c>
      <c r="D189" s="59">
        <f t="shared" si="13"/>
        <v>0</v>
      </c>
      <c r="E189" s="59">
        <f t="shared" si="13"/>
        <v>0</v>
      </c>
      <c r="F189" s="59">
        <f t="shared" si="13"/>
        <v>0</v>
      </c>
      <c r="G189" s="59">
        <f t="shared" si="13"/>
        <v>0</v>
      </c>
      <c r="H189" s="59">
        <f t="shared" si="13"/>
        <v>0</v>
      </c>
      <c r="I189" s="59">
        <f t="shared" si="13"/>
        <v>0</v>
      </c>
      <c r="J189" s="59">
        <f t="shared" si="13"/>
        <v>0</v>
      </c>
      <c r="K189" s="59">
        <f t="shared" si="13"/>
        <v>0</v>
      </c>
      <c r="L189" s="60">
        <f t="shared" si="10"/>
        <v>0</v>
      </c>
      <c r="M189" s="62">
        <f t="shared" si="12"/>
        <v>0</v>
      </c>
    </row>
    <row r="190" spans="1:13" ht="15.75" x14ac:dyDescent="0.25">
      <c r="A190" s="7">
        <v>25</v>
      </c>
      <c r="B190" s="18" t="s">
        <v>37</v>
      </c>
      <c r="C190" s="19">
        <v>29</v>
      </c>
      <c r="D190" s="59">
        <f t="shared" si="13"/>
        <v>0</v>
      </c>
      <c r="E190" s="59">
        <f t="shared" si="13"/>
        <v>0</v>
      </c>
      <c r="F190" s="59">
        <f t="shared" si="13"/>
        <v>0</v>
      </c>
      <c r="G190" s="59">
        <f t="shared" si="13"/>
        <v>0</v>
      </c>
      <c r="H190" s="59">
        <f t="shared" si="13"/>
        <v>0</v>
      </c>
      <c r="I190" s="59">
        <f t="shared" si="13"/>
        <v>0</v>
      </c>
      <c r="J190" s="59">
        <f t="shared" si="13"/>
        <v>0</v>
      </c>
      <c r="K190" s="59">
        <f t="shared" si="13"/>
        <v>0</v>
      </c>
      <c r="L190" s="60">
        <f t="shared" si="10"/>
        <v>0</v>
      </c>
      <c r="M190" s="62">
        <f t="shared" si="12"/>
        <v>0</v>
      </c>
    </row>
    <row r="191" spans="1:13" ht="15.75" x14ac:dyDescent="0.25">
      <c r="A191" s="7">
        <v>26</v>
      </c>
      <c r="B191" s="8" t="s">
        <v>38</v>
      </c>
      <c r="C191" s="22">
        <v>29</v>
      </c>
      <c r="D191" s="59">
        <f t="shared" si="13"/>
        <v>0</v>
      </c>
      <c r="E191" s="59">
        <f t="shared" si="13"/>
        <v>0</v>
      </c>
      <c r="F191" s="59">
        <f t="shared" si="13"/>
        <v>0</v>
      </c>
      <c r="G191" s="59">
        <f t="shared" si="13"/>
        <v>0</v>
      </c>
      <c r="H191" s="59">
        <f t="shared" si="13"/>
        <v>0</v>
      </c>
      <c r="I191" s="59">
        <f t="shared" si="13"/>
        <v>0</v>
      </c>
      <c r="J191" s="59">
        <f t="shared" si="13"/>
        <v>0</v>
      </c>
      <c r="K191" s="59">
        <f t="shared" si="13"/>
        <v>0</v>
      </c>
      <c r="L191" s="60">
        <f t="shared" si="10"/>
        <v>0</v>
      </c>
      <c r="M191" s="62">
        <f t="shared" si="12"/>
        <v>0</v>
      </c>
    </row>
    <row r="192" spans="1:13" ht="15.75" x14ac:dyDescent="0.25">
      <c r="A192" s="7">
        <v>27</v>
      </c>
      <c r="B192" s="18" t="s">
        <v>39</v>
      </c>
      <c r="C192" s="22">
        <v>29</v>
      </c>
      <c r="D192" s="59">
        <f t="shared" si="13"/>
        <v>0</v>
      </c>
      <c r="E192" s="59">
        <f t="shared" si="13"/>
        <v>0</v>
      </c>
      <c r="F192" s="59">
        <f t="shared" si="13"/>
        <v>0</v>
      </c>
      <c r="G192" s="59">
        <f t="shared" si="13"/>
        <v>0</v>
      </c>
      <c r="H192" s="59">
        <f t="shared" si="13"/>
        <v>0</v>
      </c>
      <c r="I192" s="59">
        <f t="shared" si="13"/>
        <v>0</v>
      </c>
      <c r="J192" s="59">
        <f t="shared" si="13"/>
        <v>0</v>
      </c>
      <c r="K192" s="59">
        <f t="shared" si="13"/>
        <v>0</v>
      </c>
      <c r="L192" s="60">
        <f t="shared" si="10"/>
        <v>0</v>
      </c>
      <c r="M192" s="62">
        <f t="shared" si="12"/>
        <v>0</v>
      </c>
    </row>
    <row r="193" spans="1:13" ht="15.75" x14ac:dyDescent="0.25">
      <c r="A193" s="7">
        <v>28</v>
      </c>
      <c r="B193" s="18" t="s">
        <v>40</v>
      </c>
      <c r="C193" s="22">
        <v>29</v>
      </c>
      <c r="D193" s="59">
        <f t="shared" si="13"/>
        <v>0</v>
      </c>
      <c r="E193" s="59">
        <f t="shared" si="13"/>
        <v>0</v>
      </c>
      <c r="F193" s="59">
        <f t="shared" si="13"/>
        <v>0</v>
      </c>
      <c r="G193" s="59">
        <f t="shared" si="13"/>
        <v>0</v>
      </c>
      <c r="H193" s="59">
        <f t="shared" si="13"/>
        <v>0</v>
      </c>
      <c r="I193" s="59">
        <f t="shared" si="13"/>
        <v>0</v>
      </c>
      <c r="J193" s="59">
        <f t="shared" si="13"/>
        <v>0</v>
      </c>
      <c r="K193" s="59">
        <f t="shared" si="13"/>
        <v>0</v>
      </c>
      <c r="L193" s="60">
        <f t="shared" si="10"/>
        <v>0</v>
      </c>
      <c r="M193" s="62">
        <f t="shared" si="12"/>
        <v>0</v>
      </c>
    </row>
    <row r="194" spans="1:13" ht="20.25" customHeight="1" thickBot="1" x14ac:dyDescent="0.3">
      <c r="A194" s="40">
        <v>29</v>
      </c>
      <c r="B194" s="18" t="s">
        <v>41</v>
      </c>
      <c r="C194" s="22">
        <v>29</v>
      </c>
      <c r="D194" s="59">
        <f t="shared" si="13"/>
        <v>0</v>
      </c>
      <c r="E194" s="59">
        <f t="shared" si="13"/>
        <v>0</v>
      </c>
      <c r="F194" s="59">
        <f t="shared" si="13"/>
        <v>0</v>
      </c>
      <c r="G194" s="59">
        <f t="shared" si="13"/>
        <v>0</v>
      </c>
      <c r="H194" s="59">
        <f t="shared" si="13"/>
        <v>0</v>
      </c>
      <c r="I194" s="59">
        <f t="shared" si="13"/>
        <v>0</v>
      </c>
      <c r="J194" s="59">
        <f t="shared" si="13"/>
        <v>0</v>
      </c>
      <c r="K194" s="59">
        <f t="shared" si="13"/>
        <v>0</v>
      </c>
      <c r="L194" s="60">
        <f t="shared" si="10"/>
        <v>0</v>
      </c>
      <c r="M194" s="62">
        <f t="shared" si="12"/>
        <v>0</v>
      </c>
    </row>
    <row r="195" spans="1:13" ht="15.75" x14ac:dyDescent="0.25">
      <c r="A195" s="234" t="s">
        <v>42</v>
      </c>
      <c r="B195" s="234"/>
      <c r="C195" s="63">
        <v>29</v>
      </c>
      <c r="D195" s="64">
        <f>D38+D81+D121+D159</f>
        <v>3</v>
      </c>
      <c r="E195" s="65">
        <f>E38+E78+E118+E156</f>
        <v>0</v>
      </c>
      <c r="F195" s="66">
        <f>F38+F81+F121+F159</f>
        <v>2</v>
      </c>
      <c r="G195" s="65">
        <f>G38+G78+G118+G156</f>
        <v>0</v>
      </c>
      <c r="H195" s="63">
        <f>H38+H81+H121+H159</f>
        <v>2</v>
      </c>
      <c r="I195" s="65">
        <f>I38+I78+I118+I156</f>
        <v>0</v>
      </c>
      <c r="J195" s="63">
        <f>J38+J81+J121+J159</f>
        <v>0</v>
      </c>
      <c r="K195" s="65">
        <f>K38+K78+K118+K156</f>
        <v>0</v>
      </c>
      <c r="L195" s="67">
        <f>D195+F195+H195+E195+G195+I195+J195+K195</f>
        <v>7</v>
      </c>
      <c r="M195" s="68">
        <f>L38+L78+L118+L156</f>
        <v>7</v>
      </c>
    </row>
    <row r="196" spans="1:13" ht="15.75" x14ac:dyDescent="0.25">
      <c r="A196" s="234" t="s">
        <v>43</v>
      </c>
      <c r="B196" s="234"/>
      <c r="C196" s="69">
        <v>29</v>
      </c>
      <c r="D196" s="70">
        <f t="shared" ref="D196:K196" si="14">SUM(D166:D190)</f>
        <v>3</v>
      </c>
      <c r="E196" s="71">
        <f t="shared" si="14"/>
        <v>0</v>
      </c>
      <c r="F196" s="72">
        <f t="shared" si="14"/>
        <v>2</v>
      </c>
      <c r="G196" s="71">
        <f t="shared" si="14"/>
        <v>0</v>
      </c>
      <c r="H196" s="72">
        <f t="shared" si="14"/>
        <v>2</v>
      </c>
      <c r="I196" s="71">
        <f t="shared" si="14"/>
        <v>0</v>
      </c>
      <c r="J196" s="72">
        <f t="shared" si="14"/>
        <v>0</v>
      </c>
      <c r="K196" s="71">
        <f t="shared" si="14"/>
        <v>0</v>
      </c>
      <c r="L196" s="73">
        <f>D196+F196+H196+E196+G196+I196+J196+K196</f>
        <v>7</v>
      </c>
      <c r="M196" s="74">
        <f>SUM(M166:M190)</f>
        <v>7</v>
      </c>
    </row>
  </sheetData>
  <protectedRanges>
    <protectedRange sqref="G9:G37 E9:E37 E49:E77 G49:G77 I49:I77 E89:E117 G89:G117 I89:I117 H49:H79 H89:H119 H9:H39 K49:K77 K89:K117 J49:J79 J89:J119 J9:J39 G127:K151 G152:G155 I152:I155 H152:H157 K152:K155 J152:J157 E127:E155" name="Діапазон2"/>
    <protectedRange sqref="I9:I37 G9:G37 E9:E37 E49:E77 G49:G77 I49:I77 E89:E117 G89:G117 I89:I117 K9:K37 K49:K77 K89:K117 G127:G155 E127:E155 I127:I155 K127:K155" name="Діапазон1"/>
  </protectedRanges>
  <mergeCells count="81">
    <mergeCell ref="A1:I1"/>
    <mergeCell ref="A4:B4"/>
    <mergeCell ref="A5:A8"/>
    <mergeCell ref="B5:B8"/>
    <mergeCell ref="C5:C8"/>
    <mergeCell ref="D5:K5"/>
    <mergeCell ref="L45:L47"/>
    <mergeCell ref="D46:E46"/>
    <mergeCell ref="F46:G46"/>
    <mergeCell ref="H46:I46"/>
    <mergeCell ref="J46:K46"/>
    <mergeCell ref="D47:E47"/>
    <mergeCell ref="F47:G47"/>
    <mergeCell ref="H47:I47"/>
    <mergeCell ref="J47:K47"/>
    <mergeCell ref="L5:L7"/>
    <mergeCell ref="D6:E6"/>
    <mergeCell ref="F6:G6"/>
    <mergeCell ref="H6:I6"/>
    <mergeCell ref="J6:K6"/>
    <mergeCell ref="D7:E7"/>
    <mergeCell ref="F7:G7"/>
    <mergeCell ref="H7:I7"/>
    <mergeCell ref="J7:K7"/>
    <mergeCell ref="A38:B38"/>
    <mergeCell ref="A39:B39"/>
    <mergeCell ref="A44:B44"/>
    <mergeCell ref="A45:A48"/>
    <mergeCell ref="B45:B48"/>
    <mergeCell ref="A78:B78"/>
    <mergeCell ref="C45:C48"/>
    <mergeCell ref="D45:K45"/>
    <mergeCell ref="A79:B79"/>
    <mergeCell ref="A84:B84"/>
    <mergeCell ref="A85:A88"/>
    <mergeCell ref="B85:B88"/>
    <mergeCell ref="C123:C126"/>
    <mergeCell ref="C85:C88"/>
    <mergeCell ref="A118:B118"/>
    <mergeCell ref="A119:B119"/>
    <mergeCell ref="A122:B122"/>
    <mergeCell ref="A123:A126"/>
    <mergeCell ref="B123:B126"/>
    <mergeCell ref="D85:K85"/>
    <mergeCell ref="L85:L87"/>
    <mergeCell ref="D86:E86"/>
    <mergeCell ref="F86:G86"/>
    <mergeCell ref="H86:I86"/>
    <mergeCell ref="J86:K86"/>
    <mergeCell ref="D87:E87"/>
    <mergeCell ref="F87:G87"/>
    <mergeCell ref="H87:I87"/>
    <mergeCell ref="J87:K87"/>
    <mergeCell ref="D123:K123"/>
    <mergeCell ref="L123:L125"/>
    <mergeCell ref="D124:E124"/>
    <mergeCell ref="F124:G124"/>
    <mergeCell ref="H124:I124"/>
    <mergeCell ref="J124:K124"/>
    <mergeCell ref="D125:E125"/>
    <mergeCell ref="F125:G125"/>
    <mergeCell ref="H125:I125"/>
    <mergeCell ref="J125:K125"/>
    <mergeCell ref="A156:B156"/>
    <mergeCell ref="A157:B157"/>
    <mergeCell ref="A161:B161"/>
    <mergeCell ref="A162:A165"/>
    <mergeCell ref="B162:B165"/>
    <mergeCell ref="A195:B195"/>
    <mergeCell ref="A196:B196"/>
    <mergeCell ref="D162:K162"/>
    <mergeCell ref="L162:L164"/>
    <mergeCell ref="D163:E163"/>
    <mergeCell ref="F163:G163"/>
    <mergeCell ref="H163:I163"/>
    <mergeCell ref="J163:K163"/>
    <mergeCell ref="D164:E164"/>
    <mergeCell ref="F164:G164"/>
    <mergeCell ref="H164:I164"/>
    <mergeCell ref="J164:K164"/>
    <mergeCell ref="C162:C165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26800D-7A6E-4B01-992C-D359228351B0}">
  <dimension ref="A1:L199"/>
  <sheetViews>
    <sheetView topLeftCell="A162" zoomScale="77" zoomScaleNormal="77" workbookViewId="0">
      <selection activeCell="N170" sqref="N170"/>
    </sheetView>
  </sheetViews>
  <sheetFormatPr defaultRowHeight="15" x14ac:dyDescent="0.25"/>
  <cols>
    <col min="1" max="1" width="5.28515625" customWidth="1"/>
    <col min="2" max="2" width="24" customWidth="1"/>
    <col min="4" max="4" width="11" customWidth="1"/>
    <col min="6" max="6" width="10.5703125" customWidth="1"/>
    <col min="8" max="8" width="10.42578125" customWidth="1"/>
    <col min="10" max="10" width="10.42578125" customWidth="1"/>
    <col min="252" max="252" width="5.28515625" customWidth="1"/>
    <col min="253" max="253" width="24" customWidth="1"/>
    <col min="255" max="255" width="11" customWidth="1"/>
    <col min="257" max="257" width="10.5703125" customWidth="1"/>
    <col min="259" max="259" width="10.42578125" customWidth="1"/>
    <col min="261" max="261" width="10.42578125" customWidth="1"/>
    <col min="508" max="508" width="5.28515625" customWidth="1"/>
    <col min="509" max="509" width="24" customWidth="1"/>
    <col min="511" max="511" width="11" customWidth="1"/>
    <col min="513" max="513" width="10.5703125" customWidth="1"/>
    <col min="515" max="515" width="10.42578125" customWidth="1"/>
    <col min="517" max="517" width="10.42578125" customWidth="1"/>
    <col min="764" max="764" width="5.28515625" customWidth="1"/>
    <col min="765" max="765" width="24" customWidth="1"/>
    <col min="767" max="767" width="11" customWidth="1"/>
    <col min="769" max="769" width="10.5703125" customWidth="1"/>
    <col min="771" max="771" width="10.42578125" customWidth="1"/>
    <col min="773" max="773" width="10.42578125" customWidth="1"/>
    <col min="1020" max="1020" width="5.28515625" customWidth="1"/>
    <col min="1021" max="1021" width="24" customWidth="1"/>
    <col min="1023" max="1023" width="11" customWidth="1"/>
    <col min="1025" max="1025" width="10.5703125" customWidth="1"/>
    <col min="1027" max="1027" width="10.42578125" customWidth="1"/>
    <col min="1029" max="1029" width="10.42578125" customWidth="1"/>
    <col min="1276" max="1276" width="5.28515625" customWidth="1"/>
    <col min="1277" max="1277" width="24" customWidth="1"/>
    <col min="1279" max="1279" width="11" customWidth="1"/>
    <col min="1281" max="1281" width="10.5703125" customWidth="1"/>
    <col min="1283" max="1283" width="10.42578125" customWidth="1"/>
    <col min="1285" max="1285" width="10.42578125" customWidth="1"/>
    <col min="1532" max="1532" width="5.28515625" customWidth="1"/>
    <col min="1533" max="1533" width="24" customWidth="1"/>
    <col min="1535" max="1535" width="11" customWidth="1"/>
    <col min="1537" max="1537" width="10.5703125" customWidth="1"/>
    <col min="1539" max="1539" width="10.42578125" customWidth="1"/>
    <col min="1541" max="1541" width="10.42578125" customWidth="1"/>
    <col min="1788" max="1788" width="5.28515625" customWidth="1"/>
    <col min="1789" max="1789" width="24" customWidth="1"/>
    <col min="1791" max="1791" width="11" customWidth="1"/>
    <col min="1793" max="1793" width="10.5703125" customWidth="1"/>
    <col min="1795" max="1795" width="10.42578125" customWidth="1"/>
    <col min="1797" max="1797" width="10.42578125" customWidth="1"/>
    <col min="2044" max="2044" width="5.28515625" customWidth="1"/>
    <col min="2045" max="2045" width="24" customWidth="1"/>
    <col min="2047" max="2047" width="11" customWidth="1"/>
    <col min="2049" max="2049" width="10.5703125" customWidth="1"/>
    <col min="2051" max="2051" width="10.42578125" customWidth="1"/>
    <col min="2053" max="2053" width="10.42578125" customWidth="1"/>
    <col min="2300" max="2300" width="5.28515625" customWidth="1"/>
    <col min="2301" max="2301" width="24" customWidth="1"/>
    <col min="2303" max="2303" width="11" customWidth="1"/>
    <col min="2305" max="2305" width="10.5703125" customWidth="1"/>
    <col min="2307" max="2307" width="10.42578125" customWidth="1"/>
    <col min="2309" max="2309" width="10.42578125" customWidth="1"/>
    <col min="2556" max="2556" width="5.28515625" customWidth="1"/>
    <col min="2557" max="2557" width="24" customWidth="1"/>
    <col min="2559" max="2559" width="11" customWidth="1"/>
    <col min="2561" max="2561" width="10.5703125" customWidth="1"/>
    <col min="2563" max="2563" width="10.42578125" customWidth="1"/>
    <col min="2565" max="2565" width="10.42578125" customWidth="1"/>
    <col min="2812" max="2812" width="5.28515625" customWidth="1"/>
    <col min="2813" max="2813" width="24" customWidth="1"/>
    <col min="2815" max="2815" width="11" customWidth="1"/>
    <col min="2817" max="2817" width="10.5703125" customWidth="1"/>
    <col min="2819" max="2819" width="10.42578125" customWidth="1"/>
    <col min="2821" max="2821" width="10.42578125" customWidth="1"/>
    <col min="3068" max="3068" width="5.28515625" customWidth="1"/>
    <col min="3069" max="3069" width="24" customWidth="1"/>
    <col min="3071" max="3071" width="11" customWidth="1"/>
    <col min="3073" max="3073" width="10.5703125" customWidth="1"/>
    <col min="3075" max="3075" width="10.42578125" customWidth="1"/>
    <col min="3077" max="3077" width="10.42578125" customWidth="1"/>
    <col min="3324" max="3324" width="5.28515625" customWidth="1"/>
    <col min="3325" max="3325" width="24" customWidth="1"/>
    <col min="3327" max="3327" width="11" customWidth="1"/>
    <col min="3329" max="3329" width="10.5703125" customWidth="1"/>
    <col min="3331" max="3331" width="10.42578125" customWidth="1"/>
    <col min="3333" max="3333" width="10.42578125" customWidth="1"/>
    <col min="3580" max="3580" width="5.28515625" customWidth="1"/>
    <col min="3581" max="3581" width="24" customWidth="1"/>
    <col min="3583" max="3583" width="11" customWidth="1"/>
    <col min="3585" max="3585" width="10.5703125" customWidth="1"/>
    <col min="3587" max="3587" width="10.42578125" customWidth="1"/>
    <col min="3589" max="3589" width="10.42578125" customWidth="1"/>
    <col min="3836" max="3836" width="5.28515625" customWidth="1"/>
    <col min="3837" max="3837" width="24" customWidth="1"/>
    <col min="3839" max="3839" width="11" customWidth="1"/>
    <col min="3841" max="3841" width="10.5703125" customWidth="1"/>
    <col min="3843" max="3843" width="10.42578125" customWidth="1"/>
    <col min="3845" max="3845" width="10.42578125" customWidth="1"/>
    <col min="4092" max="4092" width="5.28515625" customWidth="1"/>
    <col min="4093" max="4093" width="24" customWidth="1"/>
    <col min="4095" max="4095" width="11" customWidth="1"/>
    <col min="4097" max="4097" width="10.5703125" customWidth="1"/>
    <col min="4099" max="4099" width="10.42578125" customWidth="1"/>
    <col min="4101" max="4101" width="10.42578125" customWidth="1"/>
    <col min="4348" max="4348" width="5.28515625" customWidth="1"/>
    <col min="4349" max="4349" width="24" customWidth="1"/>
    <col min="4351" max="4351" width="11" customWidth="1"/>
    <col min="4353" max="4353" width="10.5703125" customWidth="1"/>
    <col min="4355" max="4355" width="10.42578125" customWidth="1"/>
    <col min="4357" max="4357" width="10.42578125" customWidth="1"/>
    <col min="4604" max="4604" width="5.28515625" customWidth="1"/>
    <col min="4605" max="4605" width="24" customWidth="1"/>
    <col min="4607" max="4607" width="11" customWidth="1"/>
    <col min="4609" max="4609" width="10.5703125" customWidth="1"/>
    <col min="4611" max="4611" width="10.42578125" customWidth="1"/>
    <col min="4613" max="4613" width="10.42578125" customWidth="1"/>
    <col min="4860" max="4860" width="5.28515625" customWidth="1"/>
    <col min="4861" max="4861" width="24" customWidth="1"/>
    <col min="4863" max="4863" width="11" customWidth="1"/>
    <col min="4865" max="4865" width="10.5703125" customWidth="1"/>
    <col min="4867" max="4867" width="10.42578125" customWidth="1"/>
    <col min="4869" max="4869" width="10.42578125" customWidth="1"/>
    <col min="5116" max="5116" width="5.28515625" customWidth="1"/>
    <col min="5117" max="5117" width="24" customWidth="1"/>
    <col min="5119" max="5119" width="11" customWidth="1"/>
    <col min="5121" max="5121" width="10.5703125" customWidth="1"/>
    <col min="5123" max="5123" width="10.42578125" customWidth="1"/>
    <col min="5125" max="5125" width="10.42578125" customWidth="1"/>
    <col min="5372" max="5372" width="5.28515625" customWidth="1"/>
    <col min="5373" max="5373" width="24" customWidth="1"/>
    <col min="5375" max="5375" width="11" customWidth="1"/>
    <col min="5377" max="5377" width="10.5703125" customWidth="1"/>
    <col min="5379" max="5379" width="10.42578125" customWidth="1"/>
    <col min="5381" max="5381" width="10.42578125" customWidth="1"/>
    <col min="5628" max="5628" width="5.28515625" customWidth="1"/>
    <col min="5629" max="5629" width="24" customWidth="1"/>
    <col min="5631" max="5631" width="11" customWidth="1"/>
    <col min="5633" max="5633" width="10.5703125" customWidth="1"/>
    <col min="5635" max="5635" width="10.42578125" customWidth="1"/>
    <col min="5637" max="5637" width="10.42578125" customWidth="1"/>
    <col min="5884" max="5884" width="5.28515625" customWidth="1"/>
    <col min="5885" max="5885" width="24" customWidth="1"/>
    <col min="5887" max="5887" width="11" customWidth="1"/>
    <col min="5889" max="5889" width="10.5703125" customWidth="1"/>
    <col min="5891" max="5891" width="10.42578125" customWidth="1"/>
    <col min="5893" max="5893" width="10.42578125" customWidth="1"/>
    <col min="6140" max="6140" width="5.28515625" customWidth="1"/>
    <col min="6141" max="6141" width="24" customWidth="1"/>
    <col min="6143" max="6143" width="11" customWidth="1"/>
    <col min="6145" max="6145" width="10.5703125" customWidth="1"/>
    <col min="6147" max="6147" width="10.42578125" customWidth="1"/>
    <col min="6149" max="6149" width="10.42578125" customWidth="1"/>
    <col min="6396" max="6396" width="5.28515625" customWidth="1"/>
    <col min="6397" max="6397" width="24" customWidth="1"/>
    <col min="6399" max="6399" width="11" customWidth="1"/>
    <col min="6401" max="6401" width="10.5703125" customWidth="1"/>
    <col min="6403" max="6403" width="10.42578125" customWidth="1"/>
    <col min="6405" max="6405" width="10.42578125" customWidth="1"/>
    <col min="6652" max="6652" width="5.28515625" customWidth="1"/>
    <col min="6653" max="6653" width="24" customWidth="1"/>
    <col min="6655" max="6655" width="11" customWidth="1"/>
    <col min="6657" max="6657" width="10.5703125" customWidth="1"/>
    <col min="6659" max="6659" width="10.42578125" customWidth="1"/>
    <col min="6661" max="6661" width="10.42578125" customWidth="1"/>
    <col min="6908" max="6908" width="5.28515625" customWidth="1"/>
    <col min="6909" max="6909" width="24" customWidth="1"/>
    <col min="6911" max="6911" width="11" customWidth="1"/>
    <col min="6913" max="6913" width="10.5703125" customWidth="1"/>
    <col min="6915" max="6915" width="10.42578125" customWidth="1"/>
    <col min="6917" max="6917" width="10.42578125" customWidth="1"/>
    <col min="7164" max="7164" width="5.28515625" customWidth="1"/>
    <col min="7165" max="7165" width="24" customWidth="1"/>
    <col min="7167" max="7167" width="11" customWidth="1"/>
    <col min="7169" max="7169" width="10.5703125" customWidth="1"/>
    <col min="7171" max="7171" width="10.42578125" customWidth="1"/>
    <col min="7173" max="7173" width="10.42578125" customWidth="1"/>
    <col min="7420" max="7420" width="5.28515625" customWidth="1"/>
    <col min="7421" max="7421" width="24" customWidth="1"/>
    <col min="7423" max="7423" width="11" customWidth="1"/>
    <col min="7425" max="7425" width="10.5703125" customWidth="1"/>
    <col min="7427" max="7427" width="10.42578125" customWidth="1"/>
    <col min="7429" max="7429" width="10.42578125" customWidth="1"/>
    <col min="7676" max="7676" width="5.28515625" customWidth="1"/>
    <col min="7677" max="7677" width="24" customWidth="1"/>
    <col min="7679" max="7679" width="11" customWidth="1"/>
    <col min="7681" max="7681" width="10.5703125" customWidth="1"/>
    <col min="7683" max="7683" width="10.42578125" customWidth="1"/>
    <col min="7685" max="7685" width="10.42578125" customWidth="1"/>
    <col min="7932" max="7932" width="5.28515625" customWidth="1"/>
    <col min="7933" max="7933" width="24" customWidth="1"/>
    <col min="7935" max="7935" width="11" customWidth="1"/>
    <col min="7937" max="7937" width="10.5703125" customWidth="1"/>
    <col min="7939" max="7939" width="10.42578125" customWidth="1"/>
    <col min="7941" max="7941" width="10.42578125" customWidth="1"/>
    <col min="8188" max="8188" width="5.28515625" customWidth="1"/>
    <col min="8189" max="8189" width="24" customWidth="1"/>
    <col min="8191" max="8191" width="11" customWidth="1"/>
    <col min="8193" max="8193" width="10.5703125" customWidth="1"/>
    <col min="8195" max="8195" width="10.42578125" customWidth="1"/>
    <col min="8197" max="8197" width="10.42578125" customWidth="1"/>
    <col min="8444" max="8444" width="5.28515625" customWidth="1"/>
    <col min="8445" max="8445" width="24" customWidth="1"/>
    <col min="8447" max="8447" width="11" customWidth="1"/>
    <col min="8449" max="8449" width="10.5703125" customWidth="1"/>
    <col min="8451" max="8451" width="10.42578125" customWidth="1"/>
    <col min="8453" max="8453" width="10.42578125" customWidth="1"/>
    <col min="8700" max="8700" width="5.28515625" customWidth="1"/>
    <col min="8701" max="8701" width="24" customWidth="1"/>
    <col min="8703" max="8703" width="11" customWidth="1"/>
    <col min="8705" max="8705" width="10.5703125" customWidth="1"/>
    <col min="8707" max="8707" width="10.42578125" customWidth="1"/>
    <col min="8709" max="8709" width="10.42578125" customWidth="1"/>
    <col min="8956" max="8956" width="5.28515625" customWidth="1"/>
    <col min="8957" max="8957" width="24" customWidth="1"/>
    <col min="8959" max="8959" width="11" customWidth="1"/>
    <col min="8961" max="8961" width="10.5703125" customWidth="1"/>
    <col min="8963" max="8963" width="10.42578125" customWidth="1"/>
    <col min="8965" max="8965" width="10.42578125" customWidth="1"/>
    <col min="9212" max="9212" width="5.28515625" customWidth="1"/>
    <col min="9213" max="9213" width="24" customWidth="1"/>
    <col min="9215" max="9215" width="11" customWidth="1"/>
    <col min="9217" max="9217" width="10.5703125" customWidth="1"/>
    <col min="9219" max="9219" width="10.42578125" customWidth="1"/>
    <col min="9221" max="9221" width="10.42578125" customWidth="1"/>
    <col min="9468" max="9468" width="5.28515625" customWidth="1"/>
    <col min="9469" max="9469" width="24" customWidth="1"/>
    <col min="9471" max="9471" width="11" customWidth="1"/>
    <col min="9473" max="9473" width="10.5703125" customWidth="1"/>
    <col min="9475" max="9475" width="10.42578125" customWidth="1"/>
    <col min="9477" max="9477" width="10.42578125" customWidth="1"/>
    <col min="9724" max="9724" width="5.28515625" customWidth="1"/>
    <col min="9725" max="9725" width="24" customWidth="1"/>
    <col min="9727" max="9727" width="11" customWidth="1"/>
    <col min="9729" max="9729" width="10.5703125" customWidth="1"/>
    <col min="9731" max="9731" width="10.42578125" customWidth="1"/>
    <col min="9733" max="9733" width="10.42578125" customWidth="1"/>
    <col min="9980" max="9980" width="5.28515625" customWidth="1"/>
    <col min="9981" max="9981" width="24" customWidth="1"/>
    <col min="9983" max="9983" width="11" customWidth="1"/>
    <col min="9985" max="9985" width="10.5703125" customWidth="1"/>
    <col min="9987" max="9987" width="10.42578125" customWidth="1"/>
    <col min="9989" max="9989" width="10.42578125" customWidth="1"/>
    <col min="10236" max="10236" width="5.28515625" customWidth="1"/>
    <col min="10237" max="10237" width="24" customWidth="1"/>
    <col min="10239" max="10239" width="11" customWidth="1"/>
    <col min="10241" max="10241" width="10.5703125" customWidth="1"/>
    <col min="10243" max="10243" width="10.42578125" customWidth="1"/>
    <col min="10245" max="10245" width="10.42578125" customWidth="1"/>
    <col min="10492" max="10492" width="5.28515625" customWidth="1"/>
    <col min="10493" max="10493" width="24" customWidth="1"/>
    <col min="10495" max="10495" width="11" customWidth="1"/>
    <col min="10497" max="10497" width="10.5703125" customWidth="1"/>
    <col min="10499" max="10499" width="10.42578125" customWidth="1"/>
    <col min="10501" max="10501" width="10.42578125" customWidth="1"/>
    <col min="10748" max="10748" width="5.28515625" customWidth="1"/>
    <col min="10749" max="10749" width="24" customWidth="1"/>
    <col min="10751" max="10751" width="11" customWidth="1"/>
    <col min="10753" max="10753" width="10.5703125" customWidth="1"/>
    <col min="10755" max="10755" width="10.42578125" customWidth="1"/>
    <col min="10757" max="10757" width="10.42578125" customWidth="1"/>
    <col min="11004" max="11004" width="5.28515625" customWidth="1"/>
    <col min="11005" max="11005" width="24" customWidth="1"/>
    <col min="11007" max="11007" width="11" customWidth="1"/>
    <col min="11009" max="11009" width="10.5703125" customWidth="1"/>
    <col min="11011" max="11011" width="10.42578125" customWidth="1"/>
    <col min="11013" max="11013" width="10.42578125" customWidth="1"/>
    <col min="11260" max="11260" width="5.28515625" customWidth="1"/>
    <col min="11261" max="11261" width="24" customWidth="1"/>
    <col min="11263" max="11263" width="11" customWidth="1"/>
    <col min="11265" max="11265" width="10.5703125" customWidth="1"/>
    <col min="11267" max="11267" width="10.42578125" customWidth="1"/>
    <col min="11269" max="11269" width="10.42578125" customWidth="1"/>
    <col min="11516" max="11516" width="5.28515625" customWidth="1"/>
    <col min="11517" max="11517" width="24" customWidth="1"/>
    <col min="11519" max="11519" width="11" customWidth="1"/>
    <col min="11521" max="11521" width="10.5703125" customWidth="1"/>
    <col min="11523" max="11523" width="10.42578125" customWidth="1"/>
    <col min="11525" max="11525" width="10.42578125" customWidth="1"/>
    <col min="11772" max="11772" width="5.28515625" customWidth="1"/>
    <col min="11773" max="11773" width="24" customWidth="1"/>
    <col min="11775" max="11775" width="11" customWidth="1"/>
    <col min="11777" max="11777" width="10.5703125" customWidth="1"/>
    <col min="11779" max="11779" width="10.42578125" customWidth="1"/>
    <col min="11781" max="11781" width="10.42578125" customWidth="1"/>
    <col min="12028" max="12028" width="5.28515625" customWidth="1"/>
    <col min="12029" max="12029" width="24" customWidth="1"/>
    <col min="12031" max="12031" width="11" customWidth="1"/>
    <col min="12033" max="12033" width="10.5703125" customWidth="1"/>
    <col min="12035" max="12035" width="10.42578125" customWidth="1"/>
    <col min="12037" max="12037" width="10.42578125" customWidth="1"/>
    <col min="12284" max="12284" width="5.28515625" customWidth="1"/>
    <col min="12285" max="12285" width="24" customWidth="1"/>
    <col min="12287" max="12287" width="11" customWidth="1"/>
    <col min="12289" max="12289" width="10.5703125" customWidth="1"/>
    <col min="12291" max="12291" width="10.42578125" customWidth="1"/>
    <col min="12293" max="12293" width="10.42578125" customWidth="1"/>
    <col min="12540" max="12540" width="5.28515625" customWidth="1"/>
    <col min="12541" max="12541" width="24" customWidth="1"/>
    <col min="12543" max="12543" width="11" customWidth="1"/>
    <col min="12545" max="12545" width="10.5703125" customWidth="1"/>
    <col min="12547" max="12547" width="10.42578125" customWidth="1"/>
    <col min="12549" max="12549" width="10.42578125" customWidth="1"/>
    <col min="12796" max="12796" width="5.28515625" customWidth="1"/>
    <col min="12797" max="12797" width="24" customWidth="1"/>
    <col min="12799" max="12799" width="11" customWidth="1"/>
    <col min="12801" max="12801" width="10.5703125" customWidth="1"/>
    <col min="12803" max="12803" width="10.42578125" customWidth="1"/>
    <col min="12805" max="12805" width="10.42578125" customWidth="1"/>
    <col min="13052" max="13052" width="5.28515625" customWidth="1"/>
    <col min="13053" max="13053" width="24" customWidth="1"/>
    <col min="13055" max="13055" width="11" customWidth="1"/>
    <col min="13057" max="13057" width="10.5703125" customWidth="1"/>
    <col min="13059" max="13059" width="10.42578125" customWidth="1"/>
    <col min="13061" max="13061" width="10.42578125" customWidth="1"/>
    <col min="13308" max="13308" width="5.28515625" customWidth="1"/>
    <col min="13309" max="13309" width="24" customWidth="1"/>
    <col min="13311" max="13311" width="11" customWidth="1"/>
    <col min="13313" max="13313" width="10.5703125" customWidth="1"/>
    <col min="13315" max="13315" width="10.42578125" customWidth="1"/>
    <col min="13317" max="13317" width="10.42578125" customWidth="1"/>
    <col min="13564" max="13564" width="5.28515625" customWidth="1"/>
    <col min="13565" max="13565" width="24" customWidth="1"/>
    <col min="13567" max="13567" width="11" customWidth="1"/>
    <col min="13569" max="13569" width="10.5703125" customWidth="1"/>
    <col min="13571" max="13571" width="10.42578125" customWidth="1"/>
    <col min="13573" max="13573" width="10.42578125" customWidth="1"/>
    <col min="13820" max="13820" width="5.28515625" customWidth="1"/>
    <col min="13821" max="13821" width="24" customWidth="1"/>
    <col min="13823" max="13823" width="11" customWidth="1"/>
    <col min="13825" max="13825" width="10.5703125" customWidth="1"/>
    <col min="13827" max="13827" width="10.42578125" customWidth="1"/>
    <col min="13829" max="13829" width="10.42578125" customWidth="1"/>
    <col min="14076" max="14076" width="5.28515625" customWidth="1"/>
    <col min="14077" max="14077" width="24" customWidth="1"/>
    <col min="14079" max="14079" width="11" customWidth="1"/>
    <col min="14081" max="14081" width="10.5703125" customWidth="1"/>
    <col min="14083" max="14083" width="10.42578125" customWidth="1"/>
    <col min="14085" max="14085" width="10.42578125" customWidth="1"/>
    <col min="14332" max="14332" width="5.28515625" customWidth="1"/>
    <col min="14333" max="14333" width="24" customWidth="1"/>
    <col min="14335" max="14335" width="11" customWidth="1"/>
    <col min="14337" max="14337" width="10.5703125" customWidth="1"/>
    <col min="14339" max="14339" width="10.42578125" customWidth="1"/>
    <col min="14341" max="14341" width="10.42578125" customWidth="1"/>
    <col min="14588" max="14588" width="5.28515625" customWidth="1"/>
    <col min="14589" max="14589" width="24" customWidth="1"/>
    <col min="14591" max="14591" width="11" customWidth="1"/>
    <col min="14593" max="14593" width="10.5703125" customWidth="1"/>
    <col min="14595" max="14595" width="10.42578125" customWidth="1"/>
    <col min="14597" max="14597" width="10.42578125" customWidth="1"/>
    <col min="14844" max="14844" width="5.28515625" customWidth="1"/>
    <col min="14845" max="14845" width="24" customWidth="1"/>
    <col min="14847" max="14847" width="11" customWidth="1"/>
    <col min="14849" max="14849" width="10.5703125" customWidth="1"/>
    <col min="14851" max="14851" width="10.42578125" customWidth="1"/>
    <col min="14853" max="14853" width="10.42578125" customWidth="1"/>
    <col min="15100" max="15100" width="5.28515625" customWidth="1"/>
    <col min="15101" max="15101" width="24" customWidth="1"/>
    <col min="15103" max="15103" width="11" customWidth="1"/>
    <col min="15105" max="15105" width="10.5703125" customWidth="1"/>
    <col min="15107" max="15107" width="10.42578125" customWidth="1"/>
    <col min="15109" max="15109" width="10.42578125" customWidth="1"/>
    <col min="15356" max="15356" width="5.28515625" customWidth="1"/>
    <col min="15357" max="15357" width="24" customWidth="1"/>
    <col min="15359" max="15359" width="11" customWidth="1"/>
    <col min="15361" max="15361" width="10.5703125" customWidth="1"/>
    <col min="15363" max="15363" width="10.42578125" customWidth="1"/>
    <col min="15365" max="15365" width="10.42578125" customWidth="1"/>
    <col min="15612" max="15612" width="5.28515625" customWidth="1"/>
    <col min="15613" max="15613" width="24" customWidth="1"/>
    <col min="15615" max="15615" width="11" customWidth="1"/>
    <col min="15617" max="15617" width="10.5703125" customWidth="1"/>
    <col min="15619" max="15619" width="10.42578125" customWidth="1"/>
    <col min="15621" max="15621" width="10.42578125" customWidth="1"/>
    <col min="15868" max="15868" width="5.28515625" customWidth="1"/>
    <col min="15869" max="15869" width="24" customWidth="1"/>
    <col min="15871" max="15871" width="11" customWidth="1"/>
    <col min="15873" max="15873" width="10.5703125" customWidth="1"/>
    <col min="15875" max="15875" width="10.42578125" customWidth="1"/>
    <col min="15877" max="15877" width="10.42578125" customWidth="1"/>
    <col min="16124" max="16124" width="5.28515625" customWidth="1"/>
    <col min="16125" max="16125" width="24" customWidth="1"/>
    <col min="16127" max="16127" width="11" customWidth="1"/>
    <col min="16129" max="16129" width="10.5703125" customWidth="1"/>
    <col min="16131" max="16131" width="10.42578125" customWidth="1"/>
    <col min="16133" max="16133" width="10.42578125" customWidth="1"/>
  </cols>
  <sheetData>
    <row r="1" spans="1:12" ht="29.25" customHeight="1" x14ac:dyDescent="0.25">
      <c r="A1" s="210"/>
      <c r="B1" s="210"/>
      <c r="C1" s="210"/>
      <c r="D1" s="210"/>
      <c r="E1" s="210"/>
      <c r="F1" s="210"/>
      <c r="G1" s="210"/>
      <c r="H1" s="210"/>
      <c r="I1" s="210"/>
      <c r="J1" s="1"/>
      <c r="K1" s="1"/>
      <c r="L1" s="2"/>
    </row>
    <row r="3" spans="1:12" x14ac:dyDescent="0.25">
      <c r="B3" s="2" t="s">
        <v>53</v>
      </c>
      <c r="C3" s="2"/>
      <c r="D3" s="2"/>
      <c r="E3" s="2"/>
      <c r="F3" s="2"/>
      <c r="G3" s="2"/>
      <c r="H3" s="2"/>
      <c r="J3" s="2"/>
    </row>
    <row r="4" spans="1:12" ht="15.75" thickBot="1" x14ac:dyDescent="0.3">
      <c r="A4" s="211" t="s">
        <v>1</v>
      </c>
      <c r="B4" s="211"/>
    </row>
    <row r="5" spans="1:12" ht="12.75" customHeight="1" x14ac:dyDescent="0.25">
      <c r="A5" s="212" t="s">
        <v>2</v>
      </c>
      <c r="B5" s="212" t="s">
        <v>3</v>
      </c>
      <c r="C5" s="212" t="s">
        <v>4</v>
      </c>
      <c r="D5" s="215" t="s">
        <v>5</v>
      </c>
      <c r="E5" s="216"/>
      <c r="F5" s="216"/>
      <c r="G5" s="216"/>
      <c r="H5" s="216"/>
      <c r="I5" s="216"/>
      <c r="J5" s="216"/>
      <c r="K5" s="217"/>
      <c r="L5" s="218" t="s">
        <v>6</v>
      </c>
    </row>
    <row r="6" spans="1:12" ht="22.5" customHeight="1" x14ac:dyDescent="0.25">
      <c r="A6" s="213"/>
      <c r="B6" s="213"/>
      <c r="C6" s="213"/>
      <c r="D6" s="221" t="s">
        <v>7</v>
      </c>
      <c r="E6" s="222"/>
      <c r="F6" s="222" t="s">
        <v>8</v>
      </c>
      <c r="G6" s="222"/>
      <c r="H6" s="222" t="s">
        <v>9</v>
      </c>
      <c r="I6" s="222"/>
      <c r="J6" s="222" t="s">
        <v>10</v>
      </c>
      <c r="K6" s="222"/>
      <c r="L6" s="219"/>
    </row>
    <row r="7" spans="1:12" ht="13.5" customHeight="1" thickBot="1" x14ac:dyDescent="0.3">
      <c r="A7" s="213"/>
      <c r="B7" s="213"/>
      <c r="C7" s="213"/>
      <c r="D7" s="223">
        <v>1</v>
      </c>
      <c r="E7" s="224"/>
      <c r="F7" s="224">
        <v>2</v>
      </c>
      <c r="G7" s="224"/>
      <c r="H7" s="224">
        <v>3</v>
      </c>
      <c r="I7" s="224"/>
      <c r="J7" s="224">
        <v>4</v>
      </c>
      <c r="K7" s="224"/>
      <c r="L7" s="220"/>
    </row>
    <row r="8" spans="1:12" ht="15.75" thickBot="1" x14ac:dyDescent="0.3">
      <c r="A8" s="214"/>
      <c r="B8" s="214"/>
      <c r="C8" s="214"/>
      <c r="D8" s="4" t="s">
        <v>11</v>
      </c>
      <c r="E8" s="5" t="s">
        <v>12</v>
      </c>
      <c r="F8" s="5" t="s">
        <v>11</v>
      </c>
      <c r="G8" s="5" t="s">
        <v>12</v>
      </c>
      <c r="H8" s="5" t="s">
        <v>11</v>
      </c>
      <c r="I8" s="5" t="s">
        <v>12</v>
      </c>
      <c r="J8" s="5" t="s">
        <v>11</v>
      </c>
      <c r="K8" s="5" t="s">
        <v>12</v>
      </c>
      <c r="L8" s="6"/>
    </row>
    <row r="9" spans="1:12" ht="15.75" x14ac:dyDescent="0.25">
      <c r="A9" s="7">
        <v>1</v>
      </c>
      <c r="B9" s="8" t="s">
        <v>13</v>
      </c>
      <c r="C9" s="9">
        <v>3</v>
      </c>
      <c r="D9" s="10"/>
      <c r="E9" s="11"/>
      <c r="F9" s="12"/>
      <c r="G9" s="13"/>
      <c r="H9" s="14"/>
      <c r="I9" s="13"/>
      <c r="J9" s="14"/>
      <c r="K9" s="13"/>
      <c r="L9" s="15"/>
    </row>
    <row r="10" spans="1:12" ht="15.75" x14ac:dyDescent="0.25">
      <c r="A10" s="7">
        <v>2</v>
      </c>
      <c r="B10" s="8" t="s">
        <v>14</v>
      </c>
      <c r="C10" s="9">
        <v>3</v>
      </c>
      <c r="D10" s="10"/>
      <c r="E10" s="11"/>
      <c r="F10" s="12"/>
      <c r="G10" s="13"/>
      <c r="H10" s="14"/>
      <c r="I10" s="13"/>
      <c r="J10" s="14"/>
      <c r="K10" s="13"/>
      <c r="L10" s="16"/>
    </row>
    <row r="11" spans="1:12" ht="15.75" x14ac:dyDescent="0.25">
      <c r="A11" s="7">
        <v>3</v>
      </c>
      <c r="B11" s="8" t="s">
        <v>15</v>
      </c>
      <c r="C11" s="9">
        <v>3</v>
      </c>
      <c r="D11" s="10"/>
      <c r="E11" s="11"/>
      <c r="F11" s="12"/>
      <c r="G11" s="13"/>
      <c r="H11" s="14"/>
      <c r="I11" s="13"/>
      <c r="J11" s="14"/>
      <c r="K11" s="13"/>
      <c r="L11" s="16"/>
    </row>
    <row r="12" spans="1:12" ht="15.75" x14ac:dyDescent="0.25">
      <c r="A12" s="7">
        <v>4</v>
      </c>
      <c r="B12" s="17" t="s">
        <v>16</v>
      </c>
      <c r="C12" s="9">
        <v>3</v>
      </c>
      <c r="D12" s="10"/>
      <c r="E12" s="11"/>
      <c r="F12" s="12"/>
      <c r="G12" s="13"/>
      <c r="H12" s="14"/>
      <c r="I12" s="13"/>
      <c r="J12" s="14"/>
      <c r="K12" s="13"/>
      <c r="L12" s="16"/>
    </row>
    <row r="13" spans="1:12" ht="15.75" x14ac:dyDescent="0.25">
      <c r="A13" s="7">
        <v>5</v>
      </c>
      <c r="B13" s="8" t="s">
        <v>17</v>
      </c>
      <c r="C13" s="9">
        <v>3</v>
      </c>
      <c r="D13" s="10"/>
      <c r="E13" s="11"/>
      <c r="F13" s="12"/>
      <c r="G13" s="13"/>
      <c r="H13" s="14"/>
      <c r="I13" s="13"/>
      <c r="J13" s="14"/>
      <c r="K13" s="13"/>
      <c r="L13" s="16"/>
    </row>
    <row r="14" spans="1:12" ht="15.75" x14ac:dyDescent="0.25">
      <c r="A14" s="7">
        <v>6</v>
      </c>
      <c r="B14" s="8" t="s">
        <v>18</v>
      </c>
      <c r="C14" s="9">
        <v>3</v>
      </c>
      <c r="D14" s="10"/>
      <c r="E14" s="11"/>
      <c r="F14" s="12"/>
      <c r="G14" s="13"/>
      <c r="H14" s="14"/>
      <c r="I14" s="13"/>
      <c r="J14" s="14"/>
      <c r="K14" s="13"/>
      <c r="L14" s="16"/>
    </row>
    <row r="15" spans="1:12" ht="15.75" x14ac:dyDescent="0.25">
      <c r="A15" s="7">
        <v>7</v>
      </c>
      <c r="B15" s="8" t="s">
        <v>19</v>
      </c>
      <c r="C15" s="9">
        <v>3</v>
      </c>
      <c r="D15" s="10"/>
      <c r="E15" s="11"/>
      <c r="F15" s="12"/>
      <c r="G15" s="13"/>
      <c r="H15" s="14"/>
      <c r="I15" s="13"/>
      <c r="J15" s="14"/>
      <c r="K15" s="13"/>
      <c r="L15" s="16"/>
    </row>
    <row r="16" spans="1:12" ht="15.75" x14ac:dyDescent="0.25">
      <c r="A16" s="7">
        <v>8</v>
      </c>
      <c r="B16" s="8" t="s">
        <v>20</v>
      </c>
      <c r="C16" s="9">
        <v>3</v>
      </c>
      <c r="D16" s="10"/>
      <c r="E16" s="11"/>
      <c r="F16" s="12"/>
      <c r="G16" s="13"/>
      <c r="H16" s="14"/>
      <c r="I16" s="13"/>
      <c r="J16" s="14"/>
      <c r="K16" s="13"/>
      <c r="L16" s="16"/>
    </row>
    <row r="17" spans="1:12" ht="15.75" x14ac:dyDescent="0.25">
      <c r="A17" s="7">
        <v>9</v>
      </c>
      <c r="B17" s="8" t="s">
        <v>21</v>
      </c>
      <c r="C17" s="9">
        <v>3</v>
      </c>
      <c r="D17" s="10"/>
      <c r="E17" s="11"/>
      <c r="F17" s="12"/>
      <c r="G17" s="13"/>
      <c r="H17" s="14"/>
      <c r="I17" s="13"/>
      <c r="J17" s="14"/>
      <c r="K17" s="13"/>
      <c r="L17" s="16"/>
    </row>
    <row r="18" spans="1:12" ht="15.75" x14ac:dyDescent="0.25">
      <c r="A18" s="7">
        <v>10</v>
      </c>
      <c r="B18" s="8" t="s">
        <v>22</v>
      </c>
      <c r="C18" s="9">
        <v>3</v>
      </c>
      <c r="D18" s="10"/>
      <c r="E18" s="11"/>
      <c r="F18" s="12"/>
      <c r="G18" s="13"/>
      <c r="H18" s="14"/>
      <c r="I18" s="13"/>
      <c r="J18" s="14"/>
      <c r="K18" s="13"/>
      <c r="L18" s="16"/>
    </row>
    <row r="19" spans="1:12" ht="15.75" x14ac:dyDescent="0.25">
      <c r="A19" s="7">
        <v>11</v>
      </c>
      <c r="B19" s="8" t="s">
        <v>23</v>
      </c>
      <c r="C19" s="9">
        <v>3</v>
      </c>
      <c r="D19" s="10"/>
      <c r="E19" s="11"/>
      <c r="F19" s="12"/>
      <c r="G19" s="13"/>
      <c r="H19" s="14"/>
      <c r="I19" s="13"/>
      <c r="J19" s="14"/>
      <c r="K19" s="13"/>
      <c r="L19" s="16"/>
    </row>
    <row r="20" spans="1:12" ht="15.75" x14ac:dyDescent="0.25">
      <c r="A20" s="7">
        <v>12</v>
      </c>
      <c r="B20" s="8" t="s">
        <v>24</v>
      </c>
      <c r="C20" s="9">
        <v>3</v>
      </c>
      <c r="D20" s="10"/>
      <c r="E20" s="11"/>
      <c r="F20" s="12"/>
      <c r="G20" s="13"/>
      <c r="H20" s="14"/>
      <c r="I20" s="13"/>
      <c r="J20" s="14"/>
      <c r="K20" s="13"/>
      <c r="L20" s="16"/>
    </row>
    <row r="21" spans="1:12" ht="15.75" x14ac:dyDescent="0.25">
      <c r="A21" s="7">
        <v>13</v>
      </c>
      <c r="B21" s="8" t="s">
        <v>25</v>
      </c>
      <c r="C21" s="9">
        <v>3</v>
      </c>
      <c r="D21" s="10"/>
      <c r="E21" s="11"/>
      <c r="F21" s="12"/>
      <c r="G21" s="13"/>
      <c r="H21" s="14"/>
      <c r="I21" s="13"/>
      <c r="J21" s="14"/>
      <c r="K21" s="13"/>
      <c r="L21" s="16"/>
    </row>
    <row r="22" spans="1:12" ht="15.75" x14ac:dyDescent="0.25">
      <c r="A22" s="7">
        <v>14</v>
      </c>
      <c r="B22" s="8" t="s">
        <v>26</v>
      </c>
      <c r="C22" s="9">
        <v>3</v>
      </c>
      <c r="D22" s="10"/>
      <c r="E22" s="11"/>
      <c r="F22" s="12"/>
      <c r="G22" s="13"/>
      <c r="H22" s="14"/>
      <c r="I22" s="13"/>
      <c r="J22" s="14"/>
      <c r="K22" s="13"/>
      <c r="L22" s="16"/>
    </row>
    <row r="23" spans="1:12" ht="15.75" x14ac:dyDescent="0.25">
      <c r="A23" s="7">
        <v>15</v>
      </c>
      <c r="B23" s="8" t="s">
        <v>27</v>
      </c>
      <c r="C23" s="9">
        <v>3</v>
      </c>
      <c r="D23" s="10"/>
      <c r="E23" s="11"/>
      <c r="F23" s="12"/>
      <c r="G23" s="13"/>
      <c r="H23" s="14"/>
      <c r="I23" s="13"/>
      <c r="J23" s="14"/>
      <c r="K23" s="13"/>
      <c r="L23" s="16"/>
    </row>
    <row r="24" spans="1:12" ht="15.75" x14ac:dyDescent="0.25">
      <c r="A24" s="7">
        <v>16</v>
      </c>
      <c r="B24" s="8" t="s">
        <v>28</v>
      </c>
      <c r="C24" s="9">
        <v>3</v>
      </c>
      <c r="D24" s="10"/>
      <c r="E24" s="11"/>
      <c r="F24" s="12"/>
      <c r="G24" s="13"/>
      <c r="H24" s="14"/>
      <c r="I24" s="13"/>
      <c r="J24" s="14"/>
      <c r="K24" s="13"/>
      <c r="L24" s="16"/>
    </row>
    <row r="25" spans="1:12" ht="15.75" x14ac:dyDescent="0.25">
      <c r="A25" s="7">
        <v>17</v>
      </c>
      <c r="B25" s="8" t="s">
        <v>29</v>
      </c>
      <c r="C25" s="9">
        <v>3</v>
      </c>
      <c r="D25" s="10"/>
      <c r="E25" s="11"/>
      <c r="F25" s="12"/>
      <c r="G25" s="13"/>
      <c r="H25" s="14"/>
      <c r="I25" s="13"/>
      <c r="J25" s="14"/>
      <c r="K25" s="13"/>
      <c r="L25" s="16"/>
    </row>
    <row r="26" spans="1:12" ht="15.75" x14ac:dyDescent="0.25">
      <c r="A26" s="7">
        <v>18</v>
      </c>
      <c r="B26" s="8" t="s">
        <v>30</v>
      </c>
      <c r="C26" s="9">
        <v>3</v>
      </c>
      <c r="D26" s="10"/>
      <c r="E26" s="11"/>
      <c r="F26" s="12"/>
      <c r="G26" s="13"/>
      <c r="H26" s="14"/>
      <c r="I26" s="13"/>
      <c r="J26" s="14"/>
      <c r="K26" s="13"/>
      <c r="L26" s="16"/>
    </row>
    <row r="27" spans="1:12" ht="15.75" x14ac:dyDescent="0.25">
      <c r="A27" s="7">
        <v>19</v>
      </c>
      <c r="B27" s="8" t="s">
        <v>31</v>
      </c>
      <c r="C27" s="9">
        <v>3</v>
      </c>
      <c r="D27" s="10"/>
      <c r="E27" s="11"/>
      <c r="F27" s="12"/>
      <c r="G27" s="13"/>
      <c r="H27" s="14"/>
      <c r="I27" s="13"/>
      <c r="J27" s="14"/>
      <c r="K27" s="13"/>
      <c r="L27" s="16"/>
    </row>
    <row r="28" spans="1:12" ht="15.75" x14ac:dyDescent="0.25">
      <c r="A28" s="7">
        <v>20</v>
      </c>
      <c r="B28" s="8" t="s">
        <v>32</v>
      </c>
      <c r="C28" s="9">
        <v>3</v>
      </c>
      <c r="D28" s="10"/>
      <c r="E28" s="11"/>
      <c r="F28" s="12"/>
      <c r="G28" s="13"/>
      <c r="H28" s="14"/>
      <c r="I28" s="13"/>
      <c r="J28" s="14"/>
      <c r="K28" s="13"/>
      <c r="L28" s="16"/>
    </row>
    <row r="29" spans="1:12" ht="15.75" x14ac:dyDescent="0.25">
      <c r="A29" s="7">
        <v>21</v>
      </c>
      <c r="B29" s="8" t="s">
        <v>33</v>
      </c>
      <c r="C29" s="9">
        <v>3</v>
      </c>
      <c r="D29" s="10"/>
      <c r="E29" s="11"/>
      <c r="F29" s="12"/>
      <c r="G29" s="13"/>
      <c r="H29" s="14"/>
      <c r="I29" s="13"/>
      <c r="J29" s="14"/>
      <c r="K29" s="13"/>
      <c r="L29" s="16"/>
    </row>
    <row r="30" spans="1:12" ht="15.75" x14ac:dyDescent="0.25">
      <c r="A30" s="7">
        <v>22</v>
      </c>
      <c r="B30" s="8" t="s">
        <v>34</v>
      </c>
      <c r="C30" s="9">
        <v>3</v>
      </c>
      <c r="D30" s="10"/>
      <c r="E30" s="11"/>
      <c r="F30" s="12"/>
      <c r="G30" s="13"/>
      <c r="H30" s="14"/>
      <c r="I30" s="13"/>
      <c r="J30" s="14"/>
      <c r="K30" s="13"/>
      <c r="L30" s="16"/>
    </row>
    <row r="31" spans="1:12" ht="15.75" x14ac:dyDescent="0.25">
      <c r="A31" s="7">
        <v>23</v>
      </c>
      <c r="B31" s="8" t="s">
        <v>35</v>
      </c>
      <c r="C31" s="9">
        <v>3</v>
      </c>
      <c r="D31" s="10"/>
      <c r="E31" s="11"/>
      <c r="F31" s="12"/>
      <c r="G31" s="13"/>
      <c r="H31" s="14"/>
      <c r="I31" s="13"/>
      <c r="J31" s="14"/>
      <c r="K31" s="13"/>
      <c r="L31" s="16"/>
    </row>
    <row r="32" spans="1:12" ht="15.75" x14ac:dyDescent="0.25">
      <c r="A32" s="7">
        <v>24</v>
      </c>
      <c r="B32" s="8" t="s">
        <v>36</v>
      </c>
      <c r="C32" s="9">
        <v>3</v>
      </c>
      <c r="D32" s="10"/>
      <c r="E32" s="11"/>
      <c r="F32" s="12"/>
      <c r="G32" s="13"/>
      <c r="H32" s="14"/>
      <c r="I32" s="13"/>
      <c r="J32" s="14"/>
      <c r="K32" s="13"/>
      <c r="L32" s="16"/>
    </row>
    <row r="33" spans="1:12" ht="15.75" x14ac:dyDescent="0.25">
      <c r="A33" s="7">
        <v>25</v>
      </c>
      <c r="B33" s="18" t="s">
        <v>37</v>
      </c>
      <c r="C33" s="19">
        <v>3</v>
      </c>
      <c r="D33" s="10"/>
      <c r="E33" s="20"/>
      <c r="F33" s="12"/>
      <c r="G33" s="21"/>
      <c r="H33" s="14"/>
      <c r="I33" s="21"/>
      <c r="J33" s="14"/>
      <c r="K33" s="21"/>
      <c r="L33" s="16"/>
    </row>
    <row r="34" spans="1:12" ht="15.75" x14ac:dyDescent="0.25">
      <c r="A34" s="7">
        <v>26</v>
      </c>
      <c r="B34" s="8" t="s">
        <v>38</v>
      </c>
      <c r="C34" s="22">
        <v>3</v>
      </c>
      <c r="D34" s="10"/>
      <c r="E34" s="23"/>
      <c r="F34" s="12"/>
      <c r="G34" s="24"/>
      <c r="H34" s="14"/>
      <c r="I34" s="24"/>
      <c r="J34" s="14"/>
      <c r="K34" s="24"/>
      <c r="L34" s="16"/>
    </row>
    <row r="35" spans="1:12" ht="15.75" x14ac:dyDescent="0.25">
      <c r="A35" s="7">
        <v>27</v>
      </c>
      <c r="B35" s="18" t="s">
        <v>39</v>
      </c>
      <c r="C35" s="22">
        <v>3</v>
      </c>
      <c r="D35" s="10"/>
      <c r="E35" s="23"/>
      <c r="F35" s="12"/>
      <c r="G35" s="24"/>
      <c r="H35" s="14"/>
      <c r="I35" s="24"/>
      <c r="J35" s="14"/>
      <c r="K35" s="24"/>
      <c r="L35" s="16"/>
    </row>
    <row r="36" spans="1:12" ht="15.75" x14ac:dyDescent="0.25">
      <c r="A36" s="7">
        <v>28</v>
      </c>
      <c r="B36" s="18" t="s">
        <v>40</v>
      </c>
      <c r="C36" s="22">
        <v>3</v>
      </c>
      <c r="D36" s="10"/>
      <c r="E36" s="23"/>
      <c r="F36" s="12"/>
      <c r="G36" s="24"/>
      <c r="H36" s="14"/>
      <c r="I36" s="24"/>
      <c r="J36" s="14"/>
      <c r="K36" s="24"/>
      <c r="L36" s="16"/>
    </row>
    <row r="37" spans="1:12" ht="16.5" thickBot="1" x14ac:dyDescent="0.3">
      <c r="A37" s="7">
        <v>29</v>
      </c>
      <c r="B37" s="18" t="s">
        <v>41</v>
      </c>
      <c r="C37" s="25">
        <v>3</v>
      </c>
      <c r="D37" s="10"/>
      <c r="E37" s="23"/>
      <c r="F37" s="12"/>
      <c r="G37" s="24"/>
      <c r="H37" s="14"/>
      <c r="I37" s="24"/>
      <c r="J37" s="14"/>
      <c r="K37" s="24"/>
      <c r="L37" s="16"/>
    </row>
    <row r="38" spans="1:12" ht="15.75" x14ac:dyDescent="0.25">
      <c r="A38" s="225" t="s">
        <v>42</v>
      </c>
      <c r="B38" s="226"/>
      <c r="C38" s="26">
        <v>3</v>
      </c>
      <c r="D38" s="27">
        <f t="shared" ref="D38:K38" si="0">SUM(D9:D37)</f>
        <v>0</v>
      </c>
      <c r="E38" s="28">
        <f t="shared" si="0"/>
        <v>0</v>
      </c>
      <c r="F38" s="29">
        <f t="shared" si="0"/>
        <v>0</v>
      </c>
      <c r="G38" s="30">
        <f t="shared" si="0"/>
        <v>0</v>
      </c>
      <c r="H38" s="29">
        <f t="shared" si="0"/>
        <v>0</v>
      </c>
      <c r="I38" s="30">
        <f t="shared" si="0"/>
        <v>0</v>
      </c>
      <c r="J38" s="29">
        <f t="shared" si="0"/>
        <v>0</v>
      </c>
      <c r="K38" s="30">
        <f t="shared" si="0"/>
        <v>0</v>
      </c>
      <c r="L38" s="31">
        <f>D38+F38+H38</f>
        <v>0</v>
      </c>
    </row>
    <row r="39" spans="1:12" ht="15" customHeight="1" x14ac:dyDescent="0.25">
      <c r="A39" s="227" t="s">
        <v>43</v>
      </c>
      <c r="B39" s="228"/>
      <c r="C39" s="32">
        <v>3</v>
      </c>
      <c r="D39" s="32">
        <f>SUM(D9:D33)</f>
        <v>0</v>
      </c>
      <c r="E39" s="33">
        <f>SUM(E9:E33)</f>
        <v>0</v>
      </c>
      <c r="F39" s="32">
        <f>F9+F10+F11+F12+F13+F14+F15+F16+F17+F18+F19+F20+F21+F22+F23+F24+F25+F26+F27+F28+F29+F30+F31+F32+F3+F33</f>
        <v>0</v>
      </c>
      <c r="G39" s="33">
        <f>G9+G10+G11+G12+G14+G13+G15+G16+G17+G18+G19+G20+G21+G22+G23+G24+G25+G26+G27+G28+G29+G30+G31+G32+G33</f>
        <v>0</v>
      </c>
      <c r="H39" s="32">
        <f>H9+H10+H11+H12+H13+H14++H15+H16+H17+H18+H19+H20+H21+H22+H23+H24+H25+H26+H27+H28+H29+H30+H31+H32+H33</f>
        <v>0</v>
      </c>
      <c r="I39" s="33">
        <f>I9+I10+I11+I12+I13+I14+I15+I16+I17+I18+I19+I20+I21+I22+I23+I24+I25+I26+I27+I28+I29+I30+I31+I32+I33</f>
        <v>0</v>
      </c>
      <c r="J39" s="32">
        <f>J9+J10+J11+J12+J13+J14++J15+J16+J17+J18+J19+J20+J21+J22+J23+J24+J25+J26+J27+J28+J29+J30+J31+J32+J33</f>
        <v>0</v>
      </c>
      <c r="K39" s="33">
        <f>K9+K10+K11+K12+K13+K14+K15+K16+K17+K18+K19+K20+K21+K22+K23+K24+K25+K26+K27+K28+K29+K30+K31+K32+K33</f>
        <v>0</v>
      </c>
      <c r="L39" s="34">
        <f>L9+L10+L11+L12+L13+L14+L15+L16+L17+L18+L19+L20+L21+L22+L23+L24+L25+L26+L27+L28+L29+L30+L31+L32+L33</f>
        <v>0</v>
      </c>
    </row>
    <row r="40" spans="1:12" ht="15.75" thickBot="1" x14ac:dyDescent="0.3"/>
    <row r="41" spans="1:12" ht="16.5" thickBot="1" x14ac:dyDescent="0.3">
      <c r="D41" s="35">
        <f>SUM(D9:D37)</f>
        <v>0</v>
      </c>
      <c r="E41" s="36"/>
      <c r="F41" s="35">
        <f>SUM(F9:F37)</f>
        <v>0</v>
      </c>
      <c r="G41" s="36"/>
      <c r="H41" s="35">
        <f>SUM(H9:H37)</f>
        <v>0</v>
      </c>
      <c r="I41" s="36"/>
      <c r="J41" s="35">
        <f>SUM(J9:J37)</f>
        <v>0</v>
      </c>
      <c r="K41" s="36"/>
      <c r="L41" s="37">
        <f>L9+L10+L11+L12+L13+L14+L15+L16+L17+L18+L19+L20+L21+L22+L23+L24+L25+L26+L27+L28+L29+L30+L31+L32+L33</f>
        <v>0</v>
      </c>
    </row>
    <row r="43" spans="1:12" x14ac:dyDescent="0.25">
      <c r="B43" s="2" t="s">
        <v>53</v>
      </c>
      <c r="C43" s="2"/>
      <c r="D43" s="2"/>
      <c r="E43" s="2"/>
    </row>
    <row r="44" spans="1:12" ht="15.75" thickBot="1" x14ac:dyDescent="0.3">
      <c r="A44" s="211" t="s">
        <v>45</v>
      </c>
      <c r="B44" s="211"/>
    </row>
    <row r="45" spans="1:12" ht="14.25" customHeight="1" x14ac:dyDescent="0.25">
      <c r="A45" s="212" t="s">
        <v>2</v>
      </c>
      <c r="B45" s="212" t="s">
        <v>3</v>
      </c>
      <c r="C45" s="212" t="s">
        <v>4</v>
      </c>
      <c r="D45" s="215" t="s">
        <v>5</v>
      </c>
      <c r="E45" s="216"/>
      <c r="F45" s="216"/>
      <c r="G45" s="216"/>
      <c r="H45" s="216"/>
      <c r="I45" s="216"/>
      <c r="J45" s="216"/>
      <c r="K45" s="217"/>
      <c r="L45" s="218" t="s">
        <v>6</v>
      </c>
    </row>
    <row r="46" spans="1:12" ht="21.75" customHeight="1" x14ac:dyDescent="0.25">
      <c r="A46" s="213"/>
      <c r="B46" s="213"/>
      <c r="C46" s="213"/>
      <c r="D46" s="221" t="s">
        <v>7</v>
      </c>
      <c r="E46" s="222"/>
      <c r="F46" s="222" t="s">
        <v>8</v>
      </c>
      <c r="G46" s="222"/>
      <c r="H46" s="222" t="s">
        <v>9</v>
      </c>
      <c r="I46" s="222"/>
      <c r="J46" s="222" t="s">
        <v>10</v>
      </c>
      <c r="K46" s="222"/>
      <c r="L46" s="219"/>
    </row>
    <row r="47" spans="1:12" ht="13.5" customHeight="1" thickBot="1" x14ac:dyDescent="0.3">
      <c r="A47" s="213"/>
      <c r="B47" s="213"/>
      <c r="C47" s="213"/>
      <c r="D47" s="223">
        <v>1</v>
      </c>
      <c r="E47" s="224"/>
      <c r="F47" s="224">
        <v>2</v>
      </c>
      <c r="G47" s="224"/>
      <c r="H47" s="224">
        <v>3</v>
      </c>
      <c r="I47" s="224"/>
      <c r="J47" s="224">
        <v>4</v>
      </c>
      <c r="K47" s="224"/>
      <c r="L47" s="220"/>
    </row>
    <row r="48" spans="1:12" ht="15.75" thickBot="1" x14ac:dyDescent="0.3">
      <c r="A48" s="214"/>
      <c r="B48" s="214"/>
      <c r="C48" s="214"/>
      <c r="D48" s="4" t="s">
        <v>11</v>
      </c>
      <c r="E48" s="5" t="s">
        <v>12</v>
      </c>
      <c r="F48" s="5" t="s">
        <v>11</v>
      </c>
      <c r="G48" s="5" t="s">
        <v>12</v>
      </c>
      <c r="H48" s="5" t="s">
        <v>11</v>
      </c>
      <c r="I48" s="5" t="s">
        <v>12</v>
      </c>
      <c r="J48" s="5" t="s">
        <v>11</v>
      </c>
      <c r="K48" s="5" t="s">
        <v>12</v>
      </c>
      <c r="L48" s="6"/>
    </row>
    <row r="49" spans="1:12" ht="15.75" x14ac:dyDescent="0.25">
      <c r="A49" s="7">
        <v>1</v>
      </c>
      <c r="B49" s="8" t="s">
        <v>13</v>
      </c>
      <c r="C49" s="9">
        <v>3</v>
      </c>
      <c r="D49" s="38">
        <v>132</v>
      </c>
      <c r="E49" s="39">
        <v>10</v>
      </c>
      <c r="F49" s="38">
        <v>47</v>
      </c>
      <c r="G49" s="13">
        <v>2</v>
      </c>
      <c r="H49" s="14">
        <v>7</v>
      </c>
      <c r="I49" s="13">
        <v>1</v>
      </c>
      <c r="J49" s="14">
        <v>0</v>
      </c>
      <c r="K49" s="13">
        <v>0</v>
      </c>
      <c r="L49" s="100">
        <f>SUM(D49:K49)</f>
        <v>199</v>
      </c>
    </row>
    <row r="50" spans="1:12" ht="15.75" x14ac:dyDescent="0.25">
      <c r="A50" s="7">
        <v>2</v>
      </c>
      <c r="B50" s="8" t="s">
        <v>14</v>
      </c>
      <c r="C50" s="9">
        <v>3</v>
      </c>
      <c r="D50" s="38">
        <v>106</v>
      </c>
      <c r="E50" s="39">
        <v>9</v>
      </c>
      <c r="F50" s="38">
        <v>24</v>
      </c>
      <c r="G50" s="13">
        <v>0</v>
      </c>
      <c r="H50" s="14">
        <v>11</v>
      </c>
      <c r="I50" s="13">
        <v>0</v>
      </c>
      <c r="J50" s="14">
        <v>0</v>
      </c>
      <c r="K50" s="13">
        <v>0</v>
      </c>
      <c r="L50" s="100">
        <f t="shared" ref="L50:L77" si="1">SUM(D50:K50)</f>
        <v>150</v>
      </c>
    </row>
    <row r="51" spans="1:12" ht="15.75" x14ac:dyDescent="0.25">
      <c r="A51" s="7">
        <v>3</v>
      </c>
      <c r="B51" s="8" t="s">
        <v>15</v>
      </c>
      <c r="C51" s="9">
        <v>3</v>
      </c>
      <c r="D51" s="38">
        <v>469</v>
      </c>
      <c r="E51" s="39">
        <v>22</v>
      </c>
      <c r="F51" s="38">
        <v>144</v>
      </c>
      <c r="G51" s="13">
        <v>3</v>
      </c>
      <c r="H51" s="14">
        <v>18</v>
      </c>
      <c r="I51" s="13">
        <v>0</v>
      </c>
      <c r="J51" s="14">
        <v>0</v>
      </c>
      <c r="K51" s="13">
        <v>0</v>
      </c>
      <c r="L51" s="100">
        <f t="shared" si="1"/>
        <v>656</v>
      </c>
    </row>
    <row r="52" spans="1:12" ht="15.75" x14ac:dyDescent="0.25">
      <c r="A52" s="7">
        <v>4</v>
      </c>
      <c r="B52" s="17" t="s">
        <v>16</v>
      </c>
      <c r="C52" s="9">
        <v>3</v>
      </c>
      <c r="D52" s="38">
        <v>40</v>
      </c>
      <c r="E52" s="39">
        <v>1</v>
      </c>
      <c r="F52" s="38">
        <v>10</v>
      </c>
      <c r="G52" s="13">
        <v>2</v>
      </c>
      <c r="H52" s="14">
        <v>1</v>
      </c>
      <c r="I52" s="13">
        <v>0</v>
      </c>
      <c r="J52" s="14">
        <v>0</v>
      </c>
      <c r="K52" s="13">
        <v>0</v>
      </c>
      <c r="L52" s="100">
        <f t="shared" si="1"/>
        <v>54</v>
      </c>
    </row>
    <row r="53" spans="1:12" ht="15.75" x14ac:dyDescent="0.25">
      <c r="A53" s="7">
        <v>5</v>
      </c>
      <c r="B53" s="8" t="s">
        <v>17</v>
      </c>
      <c r="C53" s="9">
        <v>3</v>
      </c>
      <c r="D53" s="38">
        <v>111</v>
      </c>
      <c r="E53" s="39">
        <v>24</v>
      </c>
      <c r="F53" s="38">
        <v>29</v>
      </c>
      <c r="G53" s="13">
        <v>1</v>
      </c>
      <c r="H53" s="14">
        <v>4</v>
      </c>
      <c r="I53" s="13">
        <v>0</v>
      </c>
      <c r="J53" s="14">
        <v>0</v>
      </c>
      <c r="K53" s="13">
        <v>0</v>
      </c>
      <c r="L53" s="100">
        <f t="shared" si="1"/>
        <v>169</v>
      </c>
    </row>
    <row r="54" spans="1:12" ht="15.75" x14ac:dyDescent="0.25">
      <c r="A54" s="7">
        <v>6</v>
      </c>
      <c r="B54" s="8" t="s">
        <v>18</v>
      </c>
      <c r="C54" s="9">
        <v>3</v>
      </c>
      <c r="D54" s="38">
        <v>161</v>
      </c>
      <c r="E54" s="39">
        <v>8</v>
      </c>
      <c r="F54" s="38">
        <v>57</v>
      </c>
      <c r="G54" s="13">
        <v>5</v>
      </c>
      <c r="H54" s="14">
        <v>12</v>
      </c>
      <c r="I54" s="13">
        <v>0</v>
      </c>
      <c r="J54" s="14">
        <v>0</v>
      </c>
      <c r="K54" s="13">
        <v>0</v>
      </c>
      <c r="L54" s="100">
        <f t="shared" si="1"/>
        <v>243</v>
      </c>
    </row>
    <row r="55" spans="1:12" ht="15.75" x14ac:dyDescent="0.25">
      <c r="A55" s="7">
        <v>7</v>
      </c>
      <c r="B55" s="8" t="s">
        <v>19</v>
      </c>
      <c r="C55" s="9">
        <v>3</v>
      </c>
      <c r="D55" s="38">
        <v>86</v>
      </c>
      <c r="E55" s="39">
        <v>7</v>
      </c>
      <c r="F55" s="38">
        <v>26</v>
      </c>
      <c r="G55" s="13">
        <v>3</v>
      </c>
      <c r="H55" s="14">
        <v>0</v>
      </c>
      <c r="I55" s="13">
        <v>0</v>
      </c>
      <c r="J55" s="14">
        <v>0</v>
      </c>
      <c r="K55" s="13">
        <v>0</v>
      </c>
      <c r="L55" s="100">
        <f t="shared" si="1"/>
        <v>122</v>
      </c>
    </row>
    <row r="56" spans="1:12" ht="15.75" x14ac:dyDescent="0.25">
      <c r="A56" s="7">
        <v>8</v>
      </c>
      <c r="B56" s="8" t="s">
        <v>20</v>
      </c>
      <c r="C56" s="9">
        <v>3</v>
      </c>
      <c r="D56" s="38">
        <v>90</v>
      </c>
      <c r="E56" s="39">
        <v>9</v>
      </c>
      <c r="F56" s="38">
        <v>25</v>
      </c>
      <c r="G56" s="13">
        <v>1</v>
      </c>
      <c r="H56" s="14">
        <v>3</v>
      </c>
      <c r="I56" s="13">
        <v>0</v>
      </c>
      <c r="J56" s="14">
        <v>0</v>
      </c>
      <c r="K56" s="13">
        <v>0</v>
      </c>
      <c r="L56" s="100">
        <f t="shared" si="1"/>
        <v>128</v>
      </c>
    </row>
    <row r="57" spans="1:12" ht="15.75" x14ac:dyDescent="0.25">
      <c r="A57" s="7">
        <v>9</v>
      </c>
      <c r="B57" s="8" t="s">
        <v>21</v>
      </c>
      <c r="C57" s="9">
        <v>3</v>
      </c>
      <c r="D57" s="38">
        <v>182</v>
      </c>
      <c r="E57" s="39">
        <v>6</v>
      </c>
      <c r="F57" s="38">
        <v>24</v>
      </c>
      <c r="G57" s="13">
        <v>1</v>
      </c>
      <c r="H57" s="14">
        <v>9</v>
      </c>
      <c r="I57" s="13">
        <v>0</v>
      </c>
      <c r="J57" s="14">
        <v>0</v>
      </c>
      <c r="K57" s="13">
        <v>0</v>
      </c>
      <c r="L57" s="100">
        <f t="shared" si="1"/>
        <v>222</v>
      </c>
    </row>
    <row r="58" spans="1:12" ht="15.75" x14ac:dyDescent="0.25">
      <c r="A58" s="7">
        <v>10</v>
      </c>
      <c r="B58" s="8" t="s">
        <v>22</v>
      </c>
      <c r="C58" s="9">
        <v>3</v>
      </c>
      <c r="D58" s="38">
        <v>120</v>
      </c>
      <c r="E58" s="39">
        <v>7</v>
      </c>
      <c r="F58" s="38">
        <v>28</v>
      </c>
      <c r="G58" s="13">
        <v>1</v>
      </c>
      <c r="H58" s="14">
        <v>21</v>
      </c>
      <c r="I58" s="13">
        <v>0</v>
      </c>
      <c r="J58" s="14">
        <v>0</v>
      </c>
      <c r="K58" s="13">
        <v>0</v>
      </c>
      <c r="L58" s="100">
        <f t="shared" si="1"/>
        <v>177</v>
      </c>
    </row>
    <row r="59" spans="1:12" ht="15.75" x14ac:dyDescent="0.25">
      <c r="A59" s="7">
        <v>11</v>
      </c>
      <c r="B59" s="8" t="s">
        <v>23</v>
      </c>
      <c r="C59" s="9">
        <v>3</v>
      </c>
      <c r="D59" s="38">
        <v>0</v>
      </c>
      <c r="E59" s="39">
        <v>0</v>
      </c>
      <c r="F59" s="38">
        <v>0</v>
      </c>
      <c r="G59" s="13">
        <v>0</v>
      </c>
      <c r="H59" s="14">
        <v>0</v>
      </c>
      <c r="I59" s="13">
        <v>0</v>
      </c>
      <c r="J59" s="14">
        <v>0</v>
      </c>
      <c r="K59" s="13">
        <v>0</v>
      </c>
      <c r="L59" s="100">
        <f t="shared" si="1"/>
        <v>0</v>
      </c>
    </row>
    <row r="60" spans="1:12" ht="15.75" x14ac:dyDescent="0.25">
      <c r="A60" s="7">
        <v>12</v>
      </c>
      <c r="B60" s="8" t="s">
        <v>24</v>
      </c>
      <c r="C60" s="9">
        <v>3</v>
      </c>
      <c r="D60" s="38">
        <v>208</v>
      </c>
      <c r="E60" s="39">
        <v>18</v>
      </c>
      <c r="F60" s="38">
        <v>69</v>
      </c>
      <c r="G60" s="13">
        <v>4</v>
      </c>
      <c r="H60" s="14">
        <v>9</v>
      </c>
      <c r="I60" s="13">
        <v>0</v>
      </c>
      <c r="J60" s="14">
        <v>0</v>
      </c>
      <c r="K60" s="13">
        <v>0</v>
      </c>
      <c r="L60" s="100">
        <f t="shared" si="1"/>
        <v>308</v>
      </c>
    </row>
    <row r="61" spans="1:12" ht="15.75" x14ac:dyDescent="0.25">
      <c r="A61" s="7">
        <v>13</v>
      </c>
      <c r="B61" s="8" t="s">
        <v>25</v>
      </c>
      <c r="C61" s="9">
        <v>3</v>
      </c>
      <c r="D61" s="38">
        <v>108</v>
      </c>
      <c r="E61" s="39">
        <v>3</v>
      </c>
      <c r="F61" s="38">
        <v>28</v>
      </c>
      <c r="G61" s="13">
        <v>1</v>
      </c>
      <c r="H61" s="14">
        <v>15</v>
      </c>
      <c r="I61" s="13">
        <v>0</v>
      </c>
      <c r="J61" s="14">
        <v>0</v>
      </c>
      <c r="K61" s="13">
        <v>0</v>
      </c>
      <c r="L61" s="100">
        <f t="shared" si="1"/>
        <v>155</v>
      </c>
    </row>
    <row r="62" spans="1:12" ht="15.75" x14ac:dyDescent="0.25">
      <c r="A62" s="7">
        <v>14</v>
      </c>
      <c r="B62" s="8" t="s">
        <v>26</v>
      </c>
      <c r="C62" s="9">
        <v>3</v>
      </c>
      <c r="D62" s="38">
        <v>346</v>
      </c>
      <c r="E62" s="39">
        <v>25</v>
      </c>
      <c r="F62" s="38">
        <v>95</v>
      </c>
      <c r="G62" s="13">
        <v>5</v>
      </c>
      <c r="H62" s="14">
        <v>23</v>
      </c>
      <c r="I62" s="13">
        <v>1</v>
      </c>
      <c r="J62" s="14">
        <v>0</v>
      </c>
      <c r="K62" s="13">
        <v>0</v>
      </c>
      <c r="L62" s="100">
        <f t="shared" si="1"/>
        <v>495</v>
      </c>
    </row>
    <row r="63" spans="1:12" ht="15.75" x14ac:dyDescent="0.25">
      <c r="A63" s="7">
        <v>15</v>
      </c>
      <c r="B63" s="8" t="s">
        <v>27</v>
      </c>
      <c r="C63" s="9">
        <v>3</v>
      </c>
      <c r="D63" s="38">
        <v>192</v>
      </c>
      <c r="E63" s="39">
        <v>5</v>
      </c>
      <c r="F63" s="38">
        <v>45</v>
      </c>
      <c r="G63" s="13">
        <v>0</v>
      </c>
      <c r="H63" s="14">
        <v>10</v>
      </c>
      <c r="I63" s="13">
        <v>0</v>
      </c>
      <c r="J63" s="14">
        <v>0</v>
      </c>
      <c r="K63" s="13">
        <v>0</v>
      </c>
      <c r="L63" s="100">
        <f t="shared" si="1"/>
        <v>252</v>
      </c>
    </row>
    <row r="64" spans="1:12" ht="15.75" x14ac:dyDescent="0.25">
      <c r="A64" s="7">
        <v>16</v>
      </c>
      <c r="B64" s="8" t="s">
        <v>28</v>
      </c>
      <c r="C64" s="9">
        <v>3</v>
      </c>
      <c r="D64" s="38">
        <v>95</v>
      </c>
      <c r="E64" s="39">
        <v>9</v>
      </c>
      <c r="F64" s="38">
        <v>27</v>
      </c>
      <c r="G64" s="13">
        <v>0</v>
      </c>
      <c r="H64" s="14">
        <v>2</v>
      </c>
      <c r="I64" s="13">
        <v>0</v>
      </c>
      <c r="J64" s="14">
        <v>0</v>
      </c>
      <c r="K64" s="13">
        <v>0</v>
      </c>
      <c r="L64" s="100">
        <f t="shared" si="1"/>
        <v>133</v>
      </c>
    </row>
    <row r="65" spans="1:12" ht="15.75" x14ac:dyDescent="0.25">
      <c r="A65" s="7">
        <v>17</v>
      </c>
      <c r="B65" s="8" t="s">
        <v>29</v>
      </c>
      <c r="C65" s="9">
        <v>3</v>
      </c>
      <c r="D65" s="38">
        <v>88</v>
      </c>
      <c r="E65" s="39">
        <v>3</v>
      </c>
      <c r="F65" s="38">
        <v>32</v>
      </c>
      <c r="G65" s="13">
        <v>0</v>
      </c>
      <c r="H65" s="14">
        <v>0</v>
      </c>
      <c r="I65" s="13">
        <v>0</v>
      </c>
      <c r="J65" s="14">
        <v>0</v>
      </c>
      <c r="K65" s="13">
        <v>0</v>
      </c>
      <c r="L65" s="100">
        <f t="shared" si="1"/>
        <v>123</v>
      </c>
    </row>
    <row r="66" spans="1:12" ht="15.75" x14ac:dyDescent="0.25">
      <c r="A66" s="7">
        <v>18</v>
      </c>
      <c r="B66" s="8" t="s">
        <v>30</v>
      </c>
      <c r="C66" s="9">
        <v>3</v>
      </c>
      <c r="D66" s="38">
        <v>66</v>
      </c>
      <c r="E66" s="39">
        <v>0</v>
      </c>
      <c r="F66" s="38">
        <v>14</v>
      </c>
      <c r="G66" s="13">
        <v>0</v>
      </c>
      <c r="H66" s="14">
        <v>2</v>
      </c>
      <c r="I66" s="13">
        <v>0</v>
      </c>
      <c r="J66" s="14">
        <v>0</v>
      </c>
      <c r="K66" s="13">
        <v>0</v>
      </c>
      <c r="L66" s="100">
        <f t="shared" si="1"/>
        <v>82</v>
      </c>
    </row>
    <row r="67" spans="1:12" ht="15.75" x14ac:dyDescent="0.25">
      <c r="A67" s="7">
        <v>19</v>
      </c>
      <c r="B67" s="8" t="s">
        <v>31</v>
      </c>
      <c r="C67" s="9">
        <v>3</v>
      </c>
      <c r="D67" s="38">
        <v>145</v>
      </c>
      <c r="E67" s="39">
        <v>9</v>
      </c>
      <c r="F67" s="38">
        <v>48</v>
      </c>
      <c r="G67" s="13">
        <v>0</v>
      </c>
      <c r="H67" s="14">
        <v>8</v>
      </c>
      <c r="I67" s="13">
        <v>0</v>
      </c>
      <c r="J67" s="14">
        <v>0</v>
      </c>
      <c r="K67" s="13">
        <v>0</v>
      </c>
      <c r="L67" s="100">
        <f t="shared" si="1"/>
        <v>210</v>
      </c>
    </row>
    <row r="68" spans="1:12" ht="15.75" x14ac:dyDescent="0.25">
      <c r="A68" s="7">
        <v>20</v>
      </c>
      <c r="B68" s="8" t="s">
        <v>32</v>
      </c>
      <c r="C68" s="9">
        <v>3</v>
      </c>
      <c r="D68" s="38">
        <v>38</v>
      </c>
      <c r="E68" s="39">
        <v>0</v>
      </c>
      <c r="F68" s="38">
        <v>12</v>
      </c>
      <c r="G68" s="13">
        <v>0</v>
      </c>
      <c r="H68" s="14">
        <v>0</v>
      </c>
      <c r="I68" s="13">
        <v>0</v>
      </c>
      <c r="J68" s="14">
        <v>0</v>
      </c>
      <c r="K68" s="13">
        <v>0</v>
      </c>
      <c r="L68" s="100">
        <f t="shared" si="1"/>
        <v>50</v>
      </c>
    </row>
    <row r="69" spans="1:12" ht="15.75" x14ac:dyDescent="0.25">
      <c r="A69" s="7">
        <v>21</v>
      </c>
      <c r="B69" s="8" t="s">
        <v>33</v>
      </c>
      <c r="C69" s="9">
        <v>3</v>
      </c>
      <c r="D69" s="38">
        <v>137</v>
      </c>
      <c r="E69" s="39">
        <v>6</v>
      </c>
      <c r="F69" s="38">
        <v>23</v>
      </c>
      <c r="G69" s="13">
        <v>0</v>
      </c>
      <c r="H69" s="14">
        <v>5</v>
      </c>
      <c r="I69" s="13">
        <v>0</v>
      </c>
      <c r="J69" s="14">
        <v>0</v>
      </c>
      <c r="K69" s="13">
        <v>0</v>
      </c>
      <c r="L69" s="100">
        <f t="shared" si="1"/>
        <v>171</v>
      </c>
    </row>
    <row r="70" spans="1:12" ht="15.75" x14ac:dyDescent="0.25">
      <c r="A70" s="7">
        <v>22</v>
      </c>
      <c r="B70" s="8" t="s">
        <v>34</v>
      </c>
      <c r="C70" s="9">
        <v>3</v>
      </c>
      <c r="D70" s="38">
        <v>128</v>
      </c>
      <c r="E70" s="39">
        <v>22</v>
      </c>
      <c r="F70" s="38">
        <v>43</v>
      </c>
      <c r="G70" s="13">
        <v>1</v>
      </c>
      <c r="H70" s="14">
        <v>2</v>
      </c>
      <c r="I70" s="13">
        <v>0</v>
      </c>
      <c r="J70" s="14">
        <v>0</v>
      </c>
      <c r="K70" s="13">
        <v>0</v>
      </c>
      <c r="L70" s="100">
        <f t="shared" si="1"/>
        <v>196</v>
      </c>
    </row>
    <row r="71" spans="1:12" ht="15.75" x14ac:dyDescent="0.25">
      <c r="A71" s="7">
        <v>23</v>
      </c>
      <c r="B71" s="8" t="s">
        <v>35</v>
      </c>
      <c r="C71" s="9">
        <v>3</v>
      </c>
      <c r="D71" s="38">
        <v>57</v>
      </c>
      <c r="E71" s="39">
        <v>8</v>
      </c>
      <c r="F71" s="38">
        <v>24</v>
      </c>
      <c r="G71" s="13">
        <v>0</v>
      </c>
      <c r="H71" s="14">
        <v>5</v>
      </c>
      <c r="I71" s="13">
        <v>0</v>
      </c>
      <c r="J71" s="14">
        <v>0</v>
      </c>
      <c r="K71" s="13">
        <v>0</v>
      </c>
      <c r="L71" s="100">
        <f t="shared" si="1"/>
        <v>94</v>
      </c>
    </row>
    <row r="72" spans="1:12" ht="15.75" x14ac:dyDescent="0.25">
      <c r="A72" s="7">
        <v>24</v>
      </c>
      <c r="B72" s="8" t="s">
        <v>36</v>
      </c>
      <c r="C72" s="9">
        <v>3</v>
      </c>
      <c r="D72" s="38">
        <v>78</v>
      </c>
      <c r="E72" s="39">
        <v>11</v>
      </c>
      <c r="F72" s="38">
        <v>21</v>
      </c>
      <c r="G72" s="13">
        <v>1</v>
      </c>
      <c r="H72" s="14">
        <v>6</v>
      </c>
      <c r="I72" s="13">
        <v>0</v>
      </c>
      <c r="J72" s="14">
        <v>0</v>
      </c>
      <c r="K72" s="13">
        <v>0</v>
      </c>
      <c r="L72" s="100">
        <f t="shared" si="1"/>
        <v>117</v>
      </c>
    </row>
    <row r="73" spans="1:12" ht="15.75" x14ac:dyDescent="0.25">
      <c r="A73" s="7">
        <v>25</v>
      </c>
      <c r="B73" s="18" t="s">
        <v>37</v>
      </c>
      <c r="C73" s="19">
        <v>3</v>
      </c>
      <c r="D73" s="38">
        <v>209</v>
      </c>
      <c r="E73" s="39">
        <v>13</v>
      </c>
      <c r="F73" s="38">
        <v>45</v>
      </c>
      <c r="G73" s="13">
        <v>1</v>
      </c>
      <c r="H73" s="14">
        <v>4</v>
      </c>
      <c r="I73" s="13">
        <v>0</v>
      </c>
      <c r="J73" s="14">
        <v>0</v>
      </c>
      <c r="K73" s="13">
        <v>0</v>
      </c>
      <c r="L73" s="100">
        <f t="shared" si="1"/>
        <v>272</v>
      </c>
    </row>
    <row r="74" spans="1:12" ht="15.75" x14ac:dyDescent="0.25">
      <c r="A74" s="7">
        <v>26</v>
      </c>
      <c r="B74" s="8" t="s">
        <v>38</v>
      </c>
      <c r="C74" s="22">
        <v>3</v>
      </c>
      <c r="D74" s="38">
        <v>72</v>
      </c>
      <c r="E74" s="39">
        <v>4</v>
      </c>
      <c r="F74" s="38">
        <v>38</v>
      </c>
      <c r="G74" s="13">
        <v>0</v>
      </c>
      <c r="H74" s="14">
        <v>9</v>
      </c>
      <c r="I74" s="13">
        <v>0</v>
      </c>
      <c r="J74" s="14">
        <v>0</v>
      </c>
      <c r="K74" s="13">
        <v>0</v>
      </c>
      <c r="L74" s="100">
        <f t="shared" si="1"/>
        <v>123</v>
      </c>
    </row>
    <row r="75" spans="1:12" ht="15.75" x14ac:dyDescent="0.25">
      <c r="A75" s="7">
        <v>27</v>
      </c>
      <c r="B75" s="18" t="s">
        <v>39</v>
      </c>
      <c r="C75" s="22">
        <v>3</v>
      </c>
      <c r="D75" s="38">
        <v>0</v>
      </c>
      <c r="E75" s="39">
        <v>0</v>
      </c>
      <c r="F75" s="38">
        <v>0</v>
      </c>
      <c r="G75" s="13">
        <v>0</v>
      </c>
      <c r="H75" s="14">
        <v>0</v>
      </c>
      <c r="I75" s="13">
        <v>0</v>
      </c>
      <c r="J75" s="14">
        <v>0</v>
      </c>
      <c r="K75" s="13">
        <v>0</v>
      </c>
      <c r="L75" s="100">
        <f t="shared" si="1"/>
        <v>0</v>
      </c>
    </row>
    <row r="76" spans="1:12" ht="15.75" x14ac:dyDescent="0.25">
      <c r="A76" s="7">
        <v>28</v>
      </c>
      <c r="B76" s="18" t="s">
        <v>40</v>
      </c>
      <c r="C76" s="22">
        <v>3</v>
      </c>
      <c r="D76" s="38">
        <v>0</v>
      </c>
      <c r="E76" s="39">
        <v>0</v>
      </c>
      <c r="F76" s="38">
        <v>0</v>
      </c>
      <c r="G76" s="13">
        <v>0</v>
      </c>
      <c r="H76" s="14">
        <v>0</v>
      </c>
      <c r="I76" s="13">
        <v>0</v>
      </c>
      <c r="J76" s="14">
        <v>0</v>
      </c>
      <c r="K76" s="13">
        <v>0</v>
      </c>
      <c r="L76" s="100">
        <f t="shared" si="1"/>
        <v>0</v>
      </c>
    </row>
    <row r="77" spans="1:12" ht="15.75" x14ac:dyDescent="0.25">
      <c r="A77" s="40">
        <v>29</v>
      </c>
      <c r="B77" s="18" t="s">
        <v>41</v>
      </c>
      <c r="C77" s="25">
        <v>3</v>
      </c>
      <c r="D77" s="38">
        <v>0</v>
      </c>
      <c r="E77" s="41">
        <v>0</v>
      </c>
      <c r="F77" s="38">
        <v>0</v>
      </c>
      <c r="G77" s="42">
        <v>0</v>
      </c>
      <c r="H77" s="14">
        <v>0</v>
      </c>
      <c r="I77" s="42">
        <v>0</v>
      </c>
      <c r="J77" s="14">
        <v>0</v>
      </c>
      <c r="K77" s="42">
        <v>0</v>
      </c>
      <c r="L77" s="100">
        <f t="shared" si="1"/>
        <v>0</v>
      </c>
    </row>
    <row r="78" spans="1:12" ht="15.75" x14ac:dyDescent="0.25">
      <c r="A78" s="229" t="s">
        <v>42</v>
      </c>
      <c r="B78" s="229"/>
      <c r="C78" s="26">
        <v>3</v>
      </c>
      <c r="D78" s="32">
        <f t="shared" ref="D78:K78" si="2">SUM(D49:D77)</f>
        <v>3464</v>
      </c>
      <c r="E78" s="33">
        <f t="shared" si="2"/>
        <v>239</v>
      </c>
      <c r="F78" s="32">
        <f t="shared" si="2"/>
        <v>978</v>
      </c>
      <c r="G78" s="33">
        <f t="shared" si="2"/>
        <v>32</v>
      </c>
      <c r="H78" s="32">
        <f t="shared" si="2"/>
        <v>186</v>
      </c>
      <c r="I78" s="33">
        <f t="shared" si="2"/>
        <v>2</v>
      </c>
      <c r="J78" s="32">
        <f t="shared" si="2"/>
        <v>0</v>
      </c>
      <c r="K78" s="33">
        <f t="shared" si="2"/>
        <v>0</v>
      </c>
      <c r="L78" s="101">
        <f>SUM(D78:K78)</f>
        <v>4901</v>
      </c>
    </row>
    <row r="79" spans="1:12" ht="15.75" x14ac:dyDescent="0.25">
      <c r="A79" s="230" t="s">
        <v>43</v>
      </c>
      <c r="B79" s="231"/>
      <c r="C79" s="32">
        <v>3</v>
      </c>
      <c r="D79" s="32">
        <f t="shared" ref="D79:K79" si="3">D49+D50+D51+D52+D53+D54+D55+D56+D57+D58+D59+D60+D61+D62+D63+D64+D65+D66+D67+D68+D69+D70+D71+D72+D73</f>
        <v>3392</v>
      </c>
      <c r="E79" s="33">
        <f t="shared" si="3"/>
        <v>235</v>
      </c>
      <c r="F79" s="32">
        <f t="shared" si="3"/>
        <v>940</v>
      </c>
      <c r="G79" s="33">
        <f t="shared" si="3"/>
        <v>32</v>
      </c>
      <c r="H79" s="32">
        <f t="shared" si="3"/>
        <v>177</v>
      </c>
      <c r="I79" s="33">
        <f t="shared" si="3"/>
        <v>2</v>
      </c>
      <c r="J79" s="32">
        <f t="shared" si="3"/>
        <v>0</v>
      </c>
      <c r="K79" s="33">
        <f t="shared" si="3"/>
        <v>0</v>
      </c>
      <c r="L79" s="101">
        <f>SUM(D79:K79)</f>
        <v>4778</v>
      </c>
    </row>
    <row r="80" spans="1:12" ht="15.75" thickBot="1" x14ac:dyDescent="0.3"/>
    <row r="81" spans="1:12" ht="16.5" thickBot="1" x14ac:dyDescent="0.3">
      <c r="D81" s="44">
        <f>SUM(D49:D77)</f>
        <v>3464</v>
      </c>
      <c r="E81" s="36"/>
      <c r="F81" s="35">
        <f>SUM(F49:F77)</f>
        <v>978</v>
      </c>
      <c r="G81" s="36"/>
      <c r="H81" s="35">
        <f>SUM(H49:H77)</f>
        <v>186</v>
      </c>
      <c r="I81" s="36"/>
      <c r="J81" s="35">
        <f>SUM(J49:J77)</f>
        <v>0</v>
      </c>
      <c r="K81" s="36"/>
      <c r="L81" s="110">
        <f>D81+F81+H81</f>
        <v>4628</v>
      </c>
    </row>
    <row r="83" spans="1:12" x14ac:dyDescent="0.25">
      <c r="B83" s="2" t="s">
        <v>53</v>
      </c>
      <c r="C83" s="2"/>
      <c r="D83" s="2"/>
      <c r="E83" s="2"/>
    </row>
    <row r="84" spans="1:12" ht="15.75" thickBot="1" x14ac:dyDescent="0.3">
      <c r="A84" s="211" t="s">
        <v>46</v>
      </c>
      <c r="B84" s="211"/>
    </row>
    <row r="85" spans="1:12" ht="12.75" customHeight="1" x14ac:dyDescent="0.25">
      <c r="A85" s="212" t="s">
        <v>2</v>
      </c>
      <c r="B85" s="212" t="s">
        <v>3</v>
      </c>
      <c r="C85" s="212" t="s">
        <v>4</v>
      </c>
      <c r="D85" s="215" t="s">
        <v>5</v>
      </c>
      <c r="E85" s="216"/>
      <c r="F85" s="216"/>
      <c r="G85" s="216"/>
      <c r="H85" s="216"/>
      <c r="I85" s="216"/>
      <c r="J85" s="216"/>
      <c r="K85" s="217"/>
      <c r="L85" s="218" t="s">
        <v>6</v>
      </c>
    </row>
    <row r="86" spans="1:12" ht="21" customHeight="1" x14ac:dyDescent="0.25">
      <c r="A86" s="213"/>
      <c r="B86" s="213"/>
      <c r="C86" s="213"/>
      <c r="D86" s="221" t="s">
        <v>7</v>
      </c>
      <c r="E86" s="222"/>
      <c r="F86" s="222" t="s">
        <v>8</v>
      </c>
      <c r="G86" s="222"/>
      <c r="H86" s="222" t="s">
        <v>9</v>
      </c>
      <c r="I86" s="222"/>
      <c r="J86" s="222" t="s">
        <v>10</v>
      </c>
      <c r="K86" s="222"/>
      <c r="L86" s="219"/>
    </row>
    <row r="87" spans="1:12" ht="13.5" customHeight="1" thickBot="1" x14ac:dyDescent="0.3">
      <c r="A87" s="213"/>
      <c r="B87" s="213"/>
      <c r="C87" s="213"/>
      <c r="D87" s="223">
        <v>1</v>
      </c>
      <c r="E87" s="224"/>
      <c r="F87" s="224">
        <v>2</v>
      </c>
      <c r="G87" s="224"/>
      <c r="H87" s="224">
        <v>3</v>
      </c>
      <c r="I87" s="224"/>
      <c r="J87" s="224">
        <v>4</v>
      </c>
      <c r="K87" s="224"/>
      <c r="L87" s="220"/>
    </row>
    <row r="88" spans="1:12" ht="15.75" thickBot="1" x14ac:dyDescent="0.3">
      <c r="A88" s="214"/>
      <c r="B88" s="214"/>
      <c r="C88" s="214"/>
      <c r="D88" s="4" t="s">
        <v>11</v>
      </c>
      <c r="E88" s="5" t="s">
        <v>12</v>
      </c>
      <c r="F88" s="5" t="s">
        <v>11</v>
      </c>
      <c r="G88" s="5" t="s">
        <v>12</v>
      </c>
      <c r="H88" s="5" t="s">
        <v>11</v>
      </c>
      <c r="I88" s="5" t="s">
        <v>12</v>
      </c>
      <c r="J88" s="5" t="s">
        <v>11</v>
      </c>
      <c r="K88" s="5" t="s">
        <v>12</v>
      </c>
      <c r="L88" s="6"/>
    </row>
    <row r="89" spans="1:12" ht="15.75" x14ac:dyDescent="0.25">
      <c r="A89" s="7">
        <v>1</v>
      </c>
      <c r="B89" s="8" t="s">
        <v>13</v>
      </c>
      <c r="C89" s="9">
        <v>3</v>
      </c>
      <c r="D89" s="45">
        <v>96</v>
      </c>
      <c r="E89" s="24">
        <v>8</v>
      </c>
      <c r="F89" s="46">
        <v>39</v>
      </c>
      <c r="G89" s="24">
        <v>1</v>
      </c>
      <c r="H89" s="46">
        <v>4</v>
      </c>
      <c r="I89" s="24">
        <v>0</v>
      </c>
      <c r="J89" s="46">
        <v>0</v>
      </c>
      <c r="K89" s="24">
        <v>0</v>
      </c>
      <c r="L89" s="47">
        <f>SUM(D89:K89)</f>
        <v>148</v>
      </c>
    </row>
    <row r="90" spans="1:12" ht="15.75" x14ac:dyDescent="0.25">
      <c r="A90" s="7">
        <v>2</v>
      </c>
      <c r="B90" s="8" t="s">
        <v>14</v>
      </c>
      <c r="C90" s="9">
        <v>3</v>
      </c>
      <c r="D90" s="45">
        <v>89</v>
      </c>
      <c r="E90" s="24">
        <v>6</v>
      </c>
      <c r="F90" s="46">
        <v>27</v>
      </c>
      <c r="G90" s="24">
        <v>0</v>
      </c>
      <c r="H90" s="46">
        <v>5</v>
      </c>
      <c r="I90" s="24">
        <v>0</v>
      </c>
      <c r="J90" s="46">
        <v>0</v>
      </c>
      <c r="K90" s="24">
        <v>0</v>
      </c>
      <c r="L90" s="47">
        <f t="shared" ref="L90:L117" si="4">SUM(D90:K90)</f>
        <v>127</v>
      </c>
    </row>
    <row r="91" spans="1:12" ht="15.75" x14ac:dyDescent="0.25">
      <c r="A91" s="7">
        <v>3</v>
      </c>
      <c r="B91" s="8" t="s">
        <v>15</v>
      </c>
      <c r="C91" s="9">
        <v>3</v>
      </c>
      <c r="D91" s="45">
        <v>488</v>
      </c>
      <c r="E91" s="24">
        <v>20</v>
      </c>
      <c r="F91" s="46">
        <v>158</v>
      </c>
      <c r="G91" s="24">
        <v>4</v>
      </c>
      <c r="H91" s="46">
        <v>17</v>
      </c>
      <c r="I91" s="24">
        <v>0</v>
      </c>
      <c r="J91" s="46">
        <v>0</v>
      </c>
      <c r="K91" s="24">
        <v>0</v>
      </c>
      <c r="L91" s="47">
        <f t="shared" si="4"/>
        <v>687</v>
      </c>
    </row>
    <row r="92" spans="1:12" ht="15.75" x14ac:dyDescent="0.25">
      <c r="A92" s="7">
        <v>4</v>
      </c>
      <c r="B92" s="17" t="s">
        <v>16</v>
      </c>
      <c r="C92" s="9">
        <v>3</v>
      </c>
      <c r="D92" s="45">
        <v>26</v>
      </c>
      <c r="E92" s="24">
        <v>2</v>
      </c>
      <c r="F92" s="46">
        <v>8</v>
      </c>
      <c r="G92" s="24">
        <v>0</v>
      </c>
      <c r="H92" s="46">
        <v>0</v>
      </c>
      <c r="I92" s="24">
        <v>0</v>
      </c>
      <c r="J92" s="46">
        <v>0</v>
      </c>
      <c r="K92" s="24">
        <v>0</v>
      </c>
      <c r="L92" s="47">
        <f t="shared" si="4"/>
        <v>36</v>
      </c>
    </row>
    <row r="93" spans="1:12" ht="15.75" x14ac:dyDescent="0.25">
      <c r="A93" s="7">
        <v>5</v>
      </c>
      <c r="B93" s="8" t="s">
        <v>17</v>
      </c>
      <c r="C93" s="9">
        <v>3</v>
      </c>
      <c r="D93" s="45">
        <v>123</v>
      </c>
      <c r="E93" s="24">
        <v>8</v>
      </c>
      <c r="F93" s="46">
        <v>21</v>
      </c>
      <c r="G93" s="24">
        <v>0</v>
      </c>
      <c r="H93" s="46">
        <v>7</v>
      </c>
      <c r="I93" s="24">
        <v>0</v>
      </c>
      <c r="J93" s="46">
        <v>0</v>
      </c>
      <c r="K93" s="24">
        <v>0</v>
      </c>
      <c r="L93" s="47">
        <f t="shared" si="4"/>
        <v>159</v>
      </c>
    </row>
    <row r="94" spans="1:12" ht="15.75" x14ac:dyDescent="0.25">
      <c r="A94" s="7">
        <v>6</v>
      </c>
      <c r="B94" s="8" t="s">
        <v>18</v>
      </c>
      <c r="C94" s="9">
        <v>3</v>
      </c>
      <c r="D94" s="45">
        <v>153</v>
      </c>
      <c r="E94" s="24">
        <v>3</v>
      </c>
      <c r="F94" s="46">
        <v>46</v>
      </c>
      <c r="G94" s="24">
        <v>1</v>
      </c>
      <c r="H94" s="46">
        <v>15</v>
      </c>
      <c r="I94" s="24">
        <v>0</v>
      </c>
      <c r="J94" s="46">
        <v>0</v>
      </c>
      <c r="K94" s="24">
        <v>0</v>
      </c>
      <c r="L94" s="47">
        <f t="shared" si="4"/>
        <v>218</v>
      </c>
    </row>
    <row r="95" spans="1:12" ht="15.75" x14ac:dyDescent="0.25">
      <c r="A95" s="7">
        <v>7</v>
      </c>
      <c r="B95" s="8" t="s">
        <v>19</v>
      </c>
      <c r="C95" s="9">
        <v>3</v>
      </c>
      <c r="D95" s="45">
        <v>98</v>
      </c>
      <c r="E95" s="24">
        <v>1</v>
      </c>
      <c r="F95" s="46">
        <v>22</v>
      </c>
      <c r="G95" s="24">
        <v>3</v>
      </c>
      <c r="H95" s="46">
        <v>1</v>
      </c>
      <c r="I95" s="24">
        <v>0</v>
      </c>
      <c r="J95" s="46">
        <v>0</v>
      </c>
      <c r="K95" s="24">
        <v>0</v>
      </c>
      <c r="L95" s="47">
        <f t="shared" si="4"/>
        <v>125</v>
      </c>
    </row>
    <row r="96" spans="1:12" ht="15.75" x14ac:dyDescent="0.25">
      <c r="A96" s="7">
        <v>8</v>
      </c>
      <c r="B96" s="8" t="s">
        <v>20</v>
      </c>
      <c r="C96" s="9">
        <v>3</v>
      </c>
      <c r="D96" s="45">
        <v>78</v>
      </c>
      <c r="E96" s="24">
        <v>7</v>
      </c>
      <c r="F96" s="46">
        <v>13</v>
      </c>
      <c r="G96" s="24">
        <v>0</v>
      </c>
      <c r="H96" s="46">
        <v>3</v>
      </c>
      <c r="I96" s="24">
        <v>0</v>
      </c>
      <c r="J96" s="46">
        <v>0</v>
      </c>
      <c r="K96" s="24">
        <v>0</v>
      </c>
      <c r="L96" s="47">
        <f t="shared" si="4"/>
        <v>101</v>
      </c>
    </row>
    <row r="97" spans="1:12" ht="15.75" x14ac:dyDescent="0.25">
      <c r="A97" s="7">
        <v>9</v>
      </c>
      <c r="B97" s="17" t="s">
        <v>21</v>
      </c>
      <c r="C97" s="9">
        <v>3</v>
      </c>
      <c r="D97" s="45">
        <v>133</v>
      </c>
      <c r="E97" s="24">
        <v>7</v>
      </c>
      <c r="F97" s="46">
        <v>36</v>
      </c>
      <c r="G97" s="24">
        <v>2</v>
      </c>
      <c r="H97" s="46">
        <v>8</v>
      </c>
      <c r="I97" s="24">
        <v>0</v>
      </c>
      <c r="J97" s="46">
        <v>0</v>
      </c>
      <c r="K97" s="24">
        <v>0</v>
      </c>
      <c r="L97" s="47">
        <f t="shared" si="4"/>
        <v>186</v>
      </c>
    </row>
    <row r="98" spans="1:12" ht="15.75" x14ac:dyDescent="0.25">
      <c r="A98" s="7">
        <v>10</v>
      </c>
      <c r="B98" s="17" t="s">
        <v>22</v>
      </c>
      <c r="C98" s="9">
        <v>3</v>
      </c>
      <c r="D98" s="45">
        <v>117</v>
      </c>
      <c r="E98" s="24">
        <v>3</v>
      </c>
      <c r="F98" s="46">
        <v>22</v>
      </c>
      <c r="G98" s="24">
        <v>0</v>
      </c>
      <c r="H98" s="46">
        <v>21</v>
      </c>
      <c r="I98" s="24">
        <v>0</v>
      </c>
      <c r="J98" s="46">
        <v>0</v>
      </c>
      <c r="K98" s="24">
        <v>0</v>
      </c>
      <c r="L98" s="47">
        <f t="shared" si="4"/>
        <v>163</v>
      </c>
    </row>
    <row r="99" spans="1:12" ht="15.75" x14ac:dyDescent="0.25">
      <c r="A99" s="7">
        <v>11</v>
      </c>
      <c r="B99" s="17" t="s">
        <v>23</v>
      </c>
      <c r="C99" s="9">
        <v>3</v>
      </c>
      <c r="D99" s="45">
        <v>0</v>
      </c>
      <c r="E99" s="24">
        <v>0</v>
      </c>
      <c r="F99" s="46">
        <v>0</v>
      </c>
      <c r="G99" s="24">
        <v>0</v>
      </c>
      <c r="H99" s="46">
        <v>0</v>
      </c>
      <c r="I99" s="24">
        <v>0</v>
      </c>
      <c r="J99" s="46">
        <v>0</v>
      </c>
      <c r="K99" s="24">
        <v>0</v>
      </c>
      <c r="L99" s="47">
        <f t="shared" si="4"/>
        <v>0</v>
      </c>
    </row>
    <row r="100" spans="1:12" ht="15.75" x14ac:dyDescent="0.25">
      <c r="A100" s="7">
        <v>12</v>
      </c>
      <c r="B100" s="17" t="s">
        <v>24</v>
      </c>
      <c r="C100" s="9">
        <v>3</v>
      </c>
      <c r="D100" s="45">
        <v>187</v>
      </c>
      <c r="E100" s="24">
        <v>12</v>
      </c>
      <c r="F100" s="46">
        <v>47</v>
      </c>
      <c r="G100" s="24">
        <v>5</v>
      </c>
      <c r="H100" s="46">
        <v>3</v>
      </c>
      <c r="I100" s="24">
        <v>0</v>
      </c>
      <c r="J100" s="46">
        <v>0</v>
      </c>
      <c r="K100" s="24">
        <v>0</v>
      </c>
      <c r="L100" s="47">
        <f t="shared" si="4"/>
        <v>254</v>
      </c>
    </row>
    <row r="101" spans="1:12" ht="15.75" x14ac:dyDescent="0.25">
      <c r="A101" s="7">
        <v>13</v>
      </c>
      <c r="B101" s="17" t="s">
        <v>25</v>
      </c>
      <c r="C101" s="9">
        <v>3</v>
      </c>
      <c r="D101" s="45">
        <v>103</v>
      </c>
      <c r="E101" s="24">
        <v>1</v>
      </c>
      <c r="F101" s="46">
        <v>22</v>
      </c>
      <c r="G101" s="24">
        <v>0</v>
      </c>
      <c r="H101" s="46">
        <v>1</v>
      </c>
      <c r="I101" s="24">
        <v>0</v>
      </c>
      <c r="J101" s="46">
        <v>0</v>
      </c>
      <c r="K101" s="24">
        <v>0</v>
      </c>
      <c r="L101" s="47">
        <f t="shared" si="4"/>
        <v>127</v>
      </c>
    </row>
    <row r="102" spans="1:12" ht="15.75" x14ac:dyDescent="0.25">
      <c r="A102" s="7">
        <v>14</v>
      </c>
      <c r="B102" s="17" t="s">
        <v>26</v>
      </c>
      <c r="C102" s="9">
        <v>3</v>
      </c>
      <c r="D102" s="45">
        <v>338</v>
      </c>
      <c r="E102" s="24">
        <v>34</v>
      </c>
      <c r="F102" s="46">
        <v>105</v>
      </c>
      <c r="G102" s="24">
        <v>5</v>
      </c>
      <c r="H102" s="46">
        <v>14</v>
      </c>
      <c r="I102" s="24">
        <v>4</v>
      </c>
      <c r="J102" s="46">
        <v>0</v>
      </c>
      <c r="K102" s="24">
        <v>0</v>
      </c>
      <c r="L102" s="47">
        <f t="shared" si="4"/>
        <v>500</v>
      </c>
    </row>
    <row r="103" spans="1:12" ht="15.75" x14ac:dyDescent="0.25">
      <c r="A103" s="7">
        <v>15</v>
      </c>
      <c r="B103" s="17" t="s">
        <v>27</v>
      </c>
      <c r="C103" s="9">
        <v>3</v>
      </c>
      <c r="D103" s="45">
        <v>176</v>
      </c>
      <c r="E103" s="24">
        <v>2</v>
      </c>
      <c r="F103" s="46">
        <v>42</v>
      </c>
      <c r="G103" s="24">
        <v>1</v>
      </c>
      <c r="H103" s="46">
        <v>4</v>
      </c>
      <c r="I103" s="24">
        <v>0</v>
      </c>
      <c r="J103" s="46">
        <v>0</v>
      </c>
      <c r="K103" s="24">
        <v>0</v>
      </c>
      <c r="L103" s="47">
        <f t="shared" si="4"/>
        <v>225</v>
      </c>
    </row>
    <row r="104" spans="1:12" ht="15.75" x14ac:dyDescent="0.25">
      <c r="A104" s="7">
        <v>16</v>
      </c>
      <c r="B104" s="17" t="s">
        <v>28</v>
      </c>
      <c r="C104" s="9">
        <v>3</v>
      </c>
      <c r="D104" s="45">
        <v>71</v>
      </c>
      <c r="E104" s="24">
        <v>7</v>
      </c>
      <c r="F104" s="46">
        <v>15</v>
      </c>
      <c r="G104" s="24">
        <v>0</v>
      </c>
      <c r="H104" s="46">
        <v>1</v>
      </c>
      <c r="I104" s="24">
        <v>0</v>
      </c>
      <c r="J104" s="46">
        <v>0</v>
      </c>
      <c r="K104" s="24">
        <v>0</v>
      </c>
      <c r="L104" s="47">
        <f t="shared" si="4"/>
        <v>94</v>
      </c>
    </row>
    <row r="105" spans="1:12" ht="15.75" x14ac:dyDescent="0.25">
      <c r="A105" s="7">
        <v>17</v>
      </c>
      <c r="B105" s="17" t="s">
        <v>29</v>
      </c>
      <c r="C105" s="9">
        <v>3</v>
      </c>
      <c r="D105" s="45">
        <v>70</v>
      </c>
      <c r="E105" s="24">
        <v>4</v>
      </c>
      <c r="F105" s="46">
        <v>20</v>
      </c>
      <c r="G105" s="24">
        <v>1</v>
      </c>
      <c r="H105" s="46">
        <v>1</v>
      </c>
      <c r="I105" s="24">
        <v>0</v>
      </c>
      <c r="J105" s="46">
        <v>0</v>
      </c>
      <c r="K105" s="24">
        <v>0</v>
      </c>
      <c r="L105" s="47">
        <f t="shared" si="4"/>
        <v>96</v>
      </c>
    </row>
    <row r="106" spans="1:12" ht="15.75" x14ac:dyDescent="0.25">
      <c r="A106" s="7">
        <v>18</v>
      </c>
      <c r="B106" s="17" t="s">
        <v>30</v>
      </c>
      <c r="C106" s="9">
        <v>3</v>
      </c>
      <c r="D106" s="45">
        <v>57</v>
      </c>
      <c r="E106" s="24">
        <v>6</v>
      </c>
      <c r="F106" s="46">
        <v>8</v>
      </c>
      <c r="G106" s="24">
        <v>2</v>
      </c>
      <c r="H106" s="46">
        <v>5</v>
      </c>
      <c r="I106" s="24">
        <v>0</v>
      </c>
      <c r="J106" s="46">
        <v>0</v>
      </c>
      <c r="K106" s="24">
        <v>0</v>
      </c>
      <c r="L106" s="47">
        <f t="shared" si="4"/>
        <v>78</v>
      </c>
    </row>
    <row r="107" spans="1:12" ht="15.75" x14ac:dyDescent="0.25">
      <c r="A107" s="7">
        <v>19</v>
      </c>
      <c r="B107" s="17" t="s">
        <v>31</v>
      </c>
      <c r="C107" s="9">
        <v>3</v>
      </c>
      <c r="D107" s="45">
        <v>148</v>
      </c>
      <c r="E107" s="24">
        <v>12</v>
      </c>
      <c r="F107" s="46">
        <v>44</v>
      </c>
      <c r="G107" s="24">
        <v>1</v>
      </c>
      <c r="H107" s="46">
        <v>5</v>
      </c>
      <c r="I107" s="24">
        <v>0</v>
      </c>
      <c r="J107" s="46">
        <v>0</v>
      </c>
      <c r="K107" s="24">
        <v>0</v>
      </c>
      <c r="L107" s="47">
        <f t="shared" si="4"/>
        <v>210</v>
      </c>
    </row>
    <row r="108" spans="1:12" ht="15.75" x14ac:dyDescent="0.25">
      <c r="A108" s="7">
        <v>20</v>
      </c>
      <c r="B108" s="17" t="s">
        <v>32</v>
      </c>
      <c r="C108" s="9">
        <v>3</v>
      </c>
      <c r="D108" s="45">
        <v>38</v>
      </c>
      <c r="E108" s="24">
        <v>0</v>
      </c>
      <c r="F108" s="46">
        <v>10</v>
      </c>
      <c r="G108" s="24">
        <v>1</v>
      </c>
      <c r="H108" s="46">
        <v>0</v>
      </c>
      <c r="I108" s="24">
        <v>0</v>
      </c>
      <c r="J108" s="46">
        <v>0</v>
      </c>
      <c r="K108" s="24">
        <v>0</v>
      </c>
      <c r="L108" s="47">
        <f t="shared" si="4"/>
        <v>49</v>
      </c>
    </row>
    <row r="109" spans="1:12" ht="15.75" x14ac:dyDescent="0.25">
      <c r="A109" s="7">
        <v>21</v>
      </c>
      <c r="B109" s="17" t="s">
        <v>33</v>
      </c>
      <c r="C109" s="9">
        <v>3</v>
      </c>
      <c r="D109" s="45">
        <v>97</v>
      </c>
      <c r="E109" s="24">
        <v>5</v>
      </c>
      <c r="F109" s="46">
        <v>27</v>
      </c>
      <c r="G109" s="24">
        <v>0</v>
      </c>
      <c r="H109" s="46">
        <v>2</v>
      </c>
      <c r="I109" s="24">
        <v>0</v>
      </c>
      <c r="J109" s="46">
        <v>0</v>
      </c>
      <c r="K109" s="24">
        <v>0</v>
      </c>
      <c r="L109" s="47">
        <f t="shared" si="4"/>
        <v>131</v>
      </c>
    </row>
    <row r="110" spans="1:12" ht="15.75" x14ac:dyDescent="0.25">
      <c r="A110" s="7">
        <v>22</v>
      </c>
      <c r="B110" s="17" t="s">
        <v>34</v>
      </c>
      <c r="C110" s="9">
        <v>3</v>
      </c>
      <c r="D110" s="45">
        <v>105</v>
      </c>
      <c r="E110" s="24">
        <v>20</v>
      </c>
      <c r="F110" s="46">
        <v>35</v>
      </c>
      <c r="G110" s="24">
        <v>1</v>
      </c>
      <c r="H110" s="46">
        <v>6</v>
      </c>
      <c r="I110" s="24">
        <v>1</v>
      </c>
      <c r="J110" s="46">
        <v>0</v>
      </c>
      <c r="K110" s="24">
        <v>0</v>
      </c>
      <c r="L110" s="47">
        <f t="shared" si="4"/>
        <v>168</v>
      </c>
    </row>
    <row r="111" spans="1:12" ht="15.75" x14ac:dyDescent="0.25">
      <c r="A111" s="7">
        <v>23</v>
      </c>
      <c r="B111" s="8" t="s">
        <v>35</v>
      </c>
      <c r="C111" s="9">
        <v>3</v>
      </c>
      <c r="D111" s="45">
        <v>38</v>
      </c>
      <c r="E111" s="24">
        <v>3</v>
      </c>
      <c r="F111" s="46">
        <v>24</v>
      </c>
      <c r="G111" s="24">
        <v>0</v>
      </c>
      <c r="H111" s="46">
        <v>5</v>
      </c>
      <c r="I111" s="24">
        <v>0</v>
      </c>
      <c r="J111" s="46">
        <v>0</v>
      </c>
      <c r="K111" s="24">
        <v>0</v>
      </c>
      <c r="L111" s="47">
        <f t="shared" si="4"/>
        <v>70</v>
      </c>
    </row>
    <row r="112" spans="1:12" ht="15.75" x14ac:dyDescent="0.25">
      <c r="A112" s="7">
        <v>24</v>
      </c>
      <c r="B112" s="8" t="s">
        <v>36</v>
      </c>
      <c r="C112" s="9">
        <v>3</v>
      </c>
      <c r="D112" s="45">
        <v>73</v>
      </c>
      <c r="E112" s="24">
        <v>6</v>
      </c>
      <c r="F112" s="46">
        <v>13</v>
      </c>
      <c r="G112" s="24">
        <v>0</v>
      </c>
      <c r="H112" s="46">
        <v>1</v>
      </c>
      <c r="I112" s="24">
        <v>0</v>
      </c>
      <c r="J112" s="46">
        <v>0</v>
      </c>
      <c r="K112" s="24">
        <v>0</v>
      </c>
      <c r="L112" s="47">
        <f t="shared" si="4"/>
        <v>93</v>
      </c>
    </row>
    <row r="113" spans="1:12" ht="15.75" x14ac:dyDescent="0.25">
      <c r="A113" s="7">
        <v>25</v>
      </c>
      <c r="B113" s="18" t="s">
        <v>37</v>
      </c>
      <c r="C113" s="19">
        <v>3</v>
      </c>
      <c r="D113" s="45">
        <v>217</v>
      </c>
      <c r="E113" s="24">
        <v>6</v>
      </c>
      <c r="F113" s="46">
        <v>28</v>
      </c>
      <c r="G113" s="24">
        <v>1</v>
      </c>
      <c r="H113" s="46">
        <v>1</v>
      </c>
      <c r="I113" s="24">
        <v>0</v>
      </c>
      <c r="J113" s="46">
        <v>0</v>
      </c>
      <c r="K113" s="24">
        <v>0</v>
      </c>
      <c r="L113" s="47">
        <f t="shared" si="4"/>
        <v>253</v>
      </c>
    </row>
    <row r="114" spans="1:12" ht="15.75" x14ac:dyDescent="0.25">
      <c r="A114" s="7">
        <v>26</v>
      </c>
      <c r="B114" s="8" t="s">
        <v>38</v>
      </c>
      <c r="C114" s="22">
        <v>3</v>
      </c>
      <c r="D114" s="45">
        <v>45</v>
      </c>
      <c r="E114" s="24">
        <v>0</v>
      </c>
      <c r="F114" s="46">
        <v>20</v>
      </c>
      <c r="G114" s="24">
        <v>1</v>
      </c>
      <c r="H114" s="46">
        <v>11</v>
      </c>
      <c r="I114" s="24">
        <v>0</v>
      </c>
      <c r="J114" s="46">
        <v>0</v>
      </c>
      <c r="K114" s="24">
        <v>0</v>
      </c>
      <c r="L114" s="47">
        <f t="shared" si="4"/>
        <v>77</v>
      </c>
    </row>
    <row r="115" spans="1:12" ht="15.75" x14ac:dyDescent="0.25">
      <c r="A115" s="7">
        <v>27</v>
      </c>
      <c r="B115" s="18" t="s">
        <v>39</v>
      </c>
      <c r="C115" s="22">
        <v>3</v>
      </c>
      <c r="D115" s="45">
        <v>0</v>
      </c>
      <c r="E115" s="24">
        <v>0</v>
      </c>
      <c r="F115" s="46">
        <v>0</v>
      </c>
      <c r="G115" s="24">
        <v>0</v>
      </c>
      <c r="H115" s="46">
        <v>0</v>
      </c>
      <c r="I115" s="24">
        <v>0</v>
      </c>
      <c r="J115" s="46">
        <v>0</v>
      </c>
      <c r="K115" s="24">
        <v>0</v>
      </c>
      <c r="L115" s="47">
        <f t="shared" si="4"/>
        <v>0</v>
      </c>
    </row>
    <row r="116" spans="1:12" ht="15.75" x14ac:dyDescent="0.25">
      <c r="A116" s="7">
        <v>28</v>
      </c>
      <c r="B116" s="18" t="s">
        <v>40</v>
      </c>
      <c r="C116" s="22">
        <v>3</v>
      </c>
      <c r="D116" s="45">
        <v>0</v>
      </c>
      <c r="E116" s="24">
        <v>0</v>
      </c>
      <c r="F116" s="46">
        <v>0</v>
      </c>
      <c r="G116" s="24">
        <v>0</v>
      </c>
      <c r="H116" s="46">
        <v>0</v>
      </c>
      <c r="I116" s="24">
        <v>0</v>
      </c>
      <c r="J116" s="46">
        <v>0</v>
      </c>
      <c r="K116" s="24">
        <v>0</v>
      </c>
      <c r="L116" s="47">
        <f>SUM(D116:K116)</f>
        <v>0</v>
      </c>
    </row>
    <row r="117" spans="1:12" ht="16.5" thickBot="1" x14ac:dyDescent="0.3">
      <c r="A117" s="7">
        <v>29</v>
      </c>
      <c r="B117" s="18" t="s">
        <v>41</v>
      </c>
      <c r="C117" s="22">
        <v>3</v>
      </c>
      <c r="D117" s="45">
        <v>0</v>
      </c>
      <c r="E117" s="24">
        <v>0</v>
      </c>
      <c r="F117" s="46">
        <v>0</v>
      </c>
      <c r="G117" s="24">
        <v>0</v>
      </c>
      <c r="H117" s="46">
        <v>0</v>
      </c>
      <c r="I117" s="24">
        <v>0</v>
      </c>
      <c r="J117" s="46">
        <v>0</v>
      </c>
      <c r="K117" s="24">
        <v>0</v>
      </c>
      <c r="L117" s="47">
        <f t="shared" si="4"/>
        <v>0</v>
      </c>
    </row>
    <row r="118" spans="1:12" ht="16.5" thickBot="1" x14ac:dyDescent="0.3">
      <c r="A118" s="225" t="s">
        <v>42</v>
      </c>
      <c r="B118" s="226"/>
      <c r="C118" s="48">
        <v>3</v>
      </c>
      <c r="D118" s="49">
        <f>SUM(D89:D117)</f>
        <v>3164</v>
      </c>
      <c r="E118" s="30">
        <f t="shared" ref="E118:K118" si="5">SUM(E89:E117)</f>
        <v>183</v>
      </c>
      <c r="F118" s="50">
        <f t="shared" si="5"/>
        <v>852</v>
      </c>
      <c r="G118" s="30">
        <f t="shared" si="5"/>
        <v>30</v>
      </c>
      <c r="H118" s="50">
        <f t="shared" si="5"/>
        <v>141</v>
      </c>
      <c r="I118" s="30">
        <f t="shared" si="5"/>
        <v>5</v>
      </c>
      <c r="J118" s="50">
        <f t="shared" si="5"/>
        <v>0</v>
      </c>
      <c r="K118" s="30">
        <f t="shared" si="5"/>
        <v>0</v>
      </c>
      <c r="L118" s="118">
        <f>D118+F118+H118+J118</f>
        <v>4157</v>
      </c>
    </row>
    <row r="119" spans="1:12" ht="15.75" x14ac:dyDescent="0.25">
      <c r="A119" s="232" t="s">
        <v>43</v>
      </c>
      <c r="B119" s="232"/>
      <c r="C119" s="32">
        <v>3</v>
      </c>
      <c r="D119" s="52">
        <f>D89+D90+D91+D92+D93+D94+D95+D96+D97+D98+D99+D100+D101+D102+D103+D104+D105+D106+D107+D108+D109+D110+D111+D112+D113</f>
        <v>3119</v>
      </c>
      <c r="E119" s="33">
        <f>E89+E90+E91+E92+E93+E94+E95+E96+E97+E98+E99+E100+E101+E102+E103+E104+E105+E106+E107+E108+E109+E110+E111+E112+E113</f>
        <v>183</v>
      </c>
      <c r="F119" s="32">
        <f>F89+F90+F91+F92+F93+F94+F95+F96+F97+F98+F99+F100+F101+F102+F103+F104+F105+F106+F107+F108+F109+F110+F111+F112+F113</f>
        <v>832</v>
      </c>
      <c r="G119" s="33">
        <f>G89+G90+G91+G92+G93+G94+G95+G96+G97+G98+G99+G100+G101+G102+G103+G104+G105+G106+G107+G108+G109+G110+G111+G112+G113</f>
        <v>29</v>
      </c>
      <c r="H119" s="32">
        <f>H89+H90+H91+H92+H93+H94+H95+H96+H97+H98+H99+H100+H101+H102+H103+H104+H105+H106+H107+H108+H109+H110+H111+H112+H113</f>
        <v>130</v>
      </c>
      <c r="I119" s="33">
        <f>I89+I90+I91+I92+I93+I94+I95+I96+I97+I98+I99+I100+I101+I102+I103+I104+I105+I106+I107+I108+I109+I110+I111+I113</f>
        <v>5</v>
      </c>
      <c r="J119" s="32">
        <f>J89+J90+J91+J92+J93+J94+J95+J96+J97+J98+J99+J100+J101+J102+J103+J104+J105+J106+J107+J108+J109+J110+J111+J112+J113</f>
        <v>0</v>
      </c>
      <c r="K119" s="33">
        <f>K89+K90+K91+K92+K93+K94+K95+K96+K97+K98+K99+K100+K101+K102+K103+K104+K105+K106+K107+K108+K109+K110+K111+K113</f>
        <v>0</v>
      </c>
      <c r="L119" s="118">
        <f>D119+F119+H119+J119</f>
        <v>4081</v>
      </c>
    </row>
    <row r="121" spans="1:12" ht="15.75" x14ac:dyDescent="0.25">
      <c r="C121" s="152"/>
      <c r="D121" s="133"/>
      <c r="E121" s="133"/>
      <c r="F121" s="133"/>
      <c r="G121" s="133"/>
      <c r="H121" s="133"/>
      <c r="I121" s="133"/>
      <c r="J121" s="133"/>
      <c r="K121" s="133"/>
      <c r="L121" s="133"/>
    </row>
    <row r="122" spans="1:12" ht="15.75" x14ac:dyDescent="0.25">
      <c r="B122" s="134" t="s">
        <v>53</v>
      </c>
      <c r="D122" s="133"/>
      <c r="E122" s="133"/>
      <c r="F122" s="133"/>
      <c r="G122" s="133"/>
      <c r="H122" s="133"/>
      <c r="I122" s="133"/>
      <c r="J122" s="133"/>
      <c r="K122" s="133"/>
      <c r="L122" s="133"/>
    </row>
    <row r="123" spans="1:12" ht="15.75" thickBot="1" x14ac:dyDescent="0.3">
      <c r="A123" s="211" t="s">
        <v>47</v>
      </c>
      <c r="B123" s="211"/>
    </row>
    <row r="124" spans="1:12" ht="12.75" customHeight="1" x14ac:dyDescent="0.25">
      <c r="A124" s="212" t="s">
        <v>2</v>
      </c>
      <c r="B124" s="212" t="s">
        <v>3</v>
      </c>
      <c r="C124" s="212" t="s">
        <v>4</v>
      </c>
      <c r="D124" s="215" t="s">
        <v>5</v>
      </c>
      <c r="E124" s="216"/>
      <c r="F124" s="216"/>
      <c r="G124" s="216"/>
      <c r="H124" s="216"/>
      <c r="I124" s="216"/>
      <c r="J124" s="216"/>
      <c r="K124" s="217"/>
      <c r="L124" s="218" t="s">
        <v>6</v>
      </c>
    </row>
    <row r="125" spans="1:12" ht="21.75" customHeight="1" x14ac:dyDescent="0.25">
      <c r="A125" s="213"/>
      <c r="B125" s="213"/>
      <c r="C125" s="213"/>
      <c r="D125" s="221" t="s">
        <v>7</v>
      </c>
      <c r="E125" s="222"/>
      <c r="F125" s="222" t="s">
        <v>8</v>
      </c>
      <c r="G125" s="222"/>
      <c r="H125" s="222" t="s">
        <v>9</v>
      </c>
      <c r="I125" s="222"/>
      <c r="J125" s="222" t="s">
        <v>10</v>
      </c>
      <c r="K125" s="222"/>
      <c r="L125" s="219"/>
    </row>
    <row r="126" spans="1:12" ht="13.5" customHeight="1" thickBot="1" x14ac:dyDescent="0.3">
      <c r="A126" s="213"/>
      <c r="B126" s="213"/>
      <c r="C126" s="213"/>
      <c r="D126" s="223">
        <v>1</v>
      </c>
      <c r="E126" s="224"/>
      <c r="F126" s="224">
        <v>2</v>
      </c>
      <c r="G126" s="224"/>
      <c r="H126" s="224">
        <v>3</v>
      </c>
      <c r="I126" s="224"/>
      <c r="J126" s="224">
        <v>4</v>
      </c>
      <c r="K126" s="224"/>
      <c r="L126" s="220"/>
    </row>
    <row r="127" spans="1:12" ht="15.75" thickBot="1" x14ac:dyDescent="0.3">
      <c r="A127" s="214"/>
      <c r="B127" s="214"/>
      <c r="C127" s="214"/>
      <c r="D127" s="4" t="s">
        <v>11</v>
      </c>
      <c r="E127" s="5" t="s">
        <v>12</v>
      </c>
      <c r="F127" s="5" t="s">
        <v>11</v>
      </c>
      <c r="G127" s="5" t="s">
        <v>12</v>
      </c>
      <c r="H127" s="5" t="s">
        <v>11</v>
      </c>
      <c r="I127" s="5" t="s">
        <v>12</v>
      </c>
      <c r="J127" s="5" t="s">
        <v>11</v>
      </c>
      <c r="K127" s="5" t="s">
        <v>12</v>
      </c>
      <c r="L127" s="6"/>
    </row>
    <row r="128" spans="1:12" ht="15.75" x14ac:dyDescent="0.25">
      <c r="A128" s="7">
        <v>1</v>
      </c>
      <c r="B128" s="8" t="s">
        <v>13</v>
      </c>
      <c r="C128" s="9">
        <v>3</v>
      </c>
      <c r="D128" s="45">
        <v>108</v>
      </c>
      <c r="E128" s="21">
        <v>15</v>
      </c>
      <c r="F128" s="46">
        <v>33</v>
      </c>
      <c r="G128" s="21">
        <v>0</v>
      </c>
      <c r="H128" s="46">
        <v>13</v>
      </c>
      <c r="I128" s="21">
        <v>0</v>
      </c>
      <c r="J128" s="46">
        <v>0</v>
      </c>
      <c r="K128" s="21">
        <v>0</v>
      </c>
      <c r="L128" s="47">
        <f>SUM(D128:K128)</f>
        <v>169</v>
      </c>
    </row>
    <row r="129" spans="1:12" ht="15.75" x14ac:dyDescent="0.25">
      <c r="A129" s="7">
        <v>2</v>
      </c>
      <c r="B129" s="8" t="s">
        <v>14</v>
      </c>
      <c r="C129" s="9">
        <v>3</v>
      </c>
      <c r="D129" s="45">
        <v>99</v>
      </c>
      <c r="E129" s="21">
        <v>5</v>
      </c>
      <c r="F129" s="46">
        <v>29</v>
      </c>
      <c r="G129" s="21">
        <v>0</v>
      </c>
      <c r="H129" s="46">
        <v>8</v>
      </c>
      <c r="I129" s="21">
        <v>0</v>
      </c>
      <c r="J129" s="46">
        <v>0</v>
      </c>
      <c r="K129" s="21">
        <v>0</v>
      </c>
      <c r="L129" s="47">
        <f t="shared" ref="L129:L156" si="6">SUM(D129:K129)</f>
        <v>141</v>
      </c>
    </row>
    <row r="130" spans="1:12" ht="15.75" x14ac:dyDescent="0.25">
      <c r="A130" s="7">
        <v>3</v>
      </c>
      <c r="B130" s="8" t="s">
        <v>15</v>
      </c>
      <c r="C130" s="9">
        <v>3</v>
      </c>
      <c r="D130" s="45">
        <v>442</v>
      </c>
      <c r="E130" s="21">
        <v>27</v>
      </c>
      <c r="F130" s="46">
        <v>104</v>
      </c>
      <c r="G130" s="21">
        <v>2</v>
      </c>
      <c r="H130" s="46">
        <v>16</v>
      </c>
      <c r="I130" s="21">
        <v>0</v>
      </c>
      <c r="J130" s="46">
        <v>0</v>
      </c>
      <c r="K130" s="21">
        <v>0</v>
      </c>
      <c r="L130" s="47">
        <f t="shared" si="6"/>
        <v>591</v>
      </c>
    </row>
    <row r="131" spans="1:12" ht="15.75" x14ac:dyDescent="0.25">
      <c r="A131" s="7">
        <v>4</v>
      </c>
      <c r="B131" s="17" t="s">
        <v>16</v>
      </c>
      <c r="C131" s="9">
        <v>3</v>
      </c>
      <c r="D131" s="45">
        <v>24</v>
      </c>
      <c r="E131" s="21">
        <v>2</v>
      </c>
      <c r="F131" s="46">
        <v>1</v>
      </c>
      <c r="G131" s="21">
        <v>0</v>
      </c>
      <c r="H131" s="46">
        <v>0</v>
      </c>
      <c r="I131" s="21">
        <v>0</v>
      </c>
      <c r="J131" s="46">
        <v>0</v>
      </c>
      <c r="K131" s="21">
        <v>0</v>
      </c>
      <c r="L131" s="47">
        <f t="shared" si="6"/>
        <v>27</v>
      </c>
    </row>
    <row r="132" spans="1:12" ht="15.75" x14ac:dyDescent="0.25">
      <c r="A132" s="7">
        <v>5</v>
      </c>
      <c r="B132" s="8" t="s">
        <v>17</v>
      </c>
      <c r="C132" s="9">
        <v>3</v>
      </c>
      <c r="D132" s="45">
        <v>110</v>
      </c>
      <c r="E132" s="21">
        <v>10</v>
      </c>
      <c r="F132" s="46">
        <v>18</v>
      </c>
      <c r="G132" s="21">
        <v>0</v>
      </c>
      <c r="H132" s="46">
        <v>6</v>
      </c>
      <c r="I132" s="21">
        <v>0</v>
      </c>
      <c r="J132" s="46">
        <v>0</v>
      </c>
      <c r="K132" s="21">
        <v>0</v>
      </c>
      <c r="L132" s="47">
        <f t="shared" si="6"/>
        <v>144</v>
      </c>
    </row>
    <row r="133" spans="1:12" ht="15.75" x14ac:dyDescent="0.25">
      <c r="A133" s="7">
        <v>6</v>
      </c>
      <c r="B133" s="8" t="s">
        <v>18</v>
      </c>
      <c r="C133" s="9">
        <v>3</v>
      </c>
      <c r="D133" s="45">
        <v>107</v>
      </c>
      <c r="E133" s="21">
        <v>7</v>
      </c>
      <c r="F133" s="46">
        <v>37</v>
      </c>
      <c r="G133" s="21">
        <v>0</v>
      </c>
      <c r="H133" s="46">
        <v>30</v>
      </c>
      <c r="I133" s="21">
        <v>0</v>
      </c>
      <c r="J133" s="46">
        <v>0</v>
      </c>
      <c r="K133" s="21">
        <v>0</v>
      </c>
      <c r="L133" s="47">
        <f t="shared" si="6"/>
        <v>181</v>
      </c>
    </row>
    <row r="134" spans="1:12" ht="15.75" x14ac:dyDescent="0.25">
      <c r="A134" s="7">
        <v>7</v>
      </c>
      <c r="B134" s="8" t="s">
        <v>19</v>
      </c>
      <c r="C134" s="9">
        <v>3</v>
      </c>
      <c r="D134" s="45">
        <v>60</v>
      </c>
      <c r="E134" s="21">
        <v>2</v>
      </c>
      <c r="F134" s="46">
        <v>32</v>
      </c>
      <c r="G134" s="21">
        <v>0</v>
      </c>
      <c r="H134" s="46">
        <v>0</v>
      </c>
      <c r="I134" s="21">
        <v>0</v>
      </c>
      <c r="J134" s="46">
        <v>0</v>
      </c>
      <c r="K134" s="21">
        <v>0</v>
      </c>
      <c r="L134" s="47">
        <f t="shared" si="6"/>
        <v>94</v>
      </c>
    </row>
    <row r="135" spans="1:12" ht="15.75" x14ac:dyDescent="0.25">
      <c r="A135" s="7">
        <v>8</v>
      </c>
      <c r="B135" s="8" t="s">
        <v>20</v>
      </c>
      <c r="C135" s="9">
        <v>3</v>
      </c>
      <c r="D135" s="45">
        <v>92</v>
      </c>
      <c r="E135" s="21">
        <v>6</v>
      </c>
      <c r="F135" s="46">
        <v>16</v>
      </c>
      <c r="G135" s="21">
        <v>0</v>
      </c>
      <c r="H135" s="46">
        <v>5</v>
      </c>
      <c r="I135" s="21">
        <v>0</v>
      </c>
      <c r="J135" s="46">
        <v>0</v>
      </c>
      <c r="K135" s="21">
        <v>0</v>
      </c>
      <c r="L135" s="47">
        <f t="shared" si="6"/>
        <v>119</v>
      </c>
    </row>
    <row r="136" spans="1:12" ht="15.75" x14ac:dyDescent="0.25">
      <c r="A136" s="7">
        <v>9</v>
      </c>
      <c r="B136" s="8" t="s">
        <v>21</v>
      </c>
      <c r="C136" s="9">
        <v>3</v>
      </c>
      <c r="D136" s="45">
        <v>147</v>
      </c>
      <c r="E136" s="21">
        <v>5</v>
      </c>
      <c r="F136" s="46">
        <v>35</v>
      </c>
      <c r="G136" s="21">
        <v>2</v>
      </c>
      <c r="H136" s="46">
        <v>8</v>
      </c>
      <c r="I136" s="21">
        <v>0</v>
      </c>
      <c r="J136" s="46">
        <v>0</v>
      </c>
      <c r="K136" s="21">
        <v>0</v>
      </c>
      <c r="L136" s="47">
        <f t="shared" si="6"/>
        <v>197</v>
      </c>
    </row>
    <row r="137" spans="1:12" ht="15.75" x14ac:dyDescent="0.25">
      <c r="A137" s="7">
        <v>10</v>
      </c>
      <c r="B137" s="8" t="s">
        <v>22</v>
      </c>
      <c r="C137" s="9">
        <v>3</v>
      </c>
      <c r="D137" s="45">
        <v>109</v>
      </c>
      <c r="E137" s="21">
        <v>9</v>
      </c>
      <c r="F137" s="46">
        <v>34</v>
      </c>
      <c r="G137" s="21">
        <v>1</v>
      </c>
      <c r="H137" s="46">
        <v>17</v>
      </c>
      <c r="I137" s="21">
        <v>0</v>
      </c>
      <c r="J137" s="46">
        <v>0</v>
      </c>
      <c r="K137" s="21">
        <v>0</v>
      </c>
      <c r="L137" s="47">
        <f t="shared" si="6"/>
        <v>170</v>
      </c>
    </row>
    <row r="138" spans="1:12" ht="15.75" x14ac:dyDescent="0.25">
      <c r="A138" s="7">
        <v>11</v>
      </c>
      <c r="B138" s="8" t="s">
        <v>23</v>
      </c>
      <c r="C138" s="9">
        <v>3</v>
      </c>
      <c r="D138" s="45">
        <v>0</v>
      </c>
      <c r="E138" s="21">
        <v>0</v>
      </c>
      <c r="F138" s="46">
        <v>0</v>
      </c>
      <c r="G138" s="21">
        <v>0</v>
      </c>
      <c r="H138" s="46">
        <v>0</v>
      </c>
      <c r="I138" s="21">
        <v>0</v>
      </c>
      <c r="J138" s="46">
        <v>0</v>
      </c>
      <c r="K138" s="21">
        <v>0</v>
      </c>
      <c r="L138" s="47">
        <f t="shared" si="6"/>
        <v>0</v>
      </c>
    </row>
    <row r="139" spans="1:12" ht="15.75" x14ac:dyDescent="0.25">
      <c r="A139" s="7">
        <v>12</v>
      </c>
      <c r="B139" s="8" t="s">
        <v>24</v>
      </c>
      <c r="C139" s="9">
        <v>3</v>
      </c>
      <c r="D139" s="45">
        <v>173</v>
      </c>
      <c r="E139" s="21">
        <v>11</v>
      </c>
      <c r="F139" s="46">
        <v>49</v>
      </c>
      <c r="G139" s="21">
        <v>1</v>
      </c>
      <c r="H139" s="46">
        <v>11</v>
      </c>
      <c r="I139" s="21">
        <v>1</v>
      </c>
      <c r="J139" s="46">
        <v>0</v>
      </c>
      <c r="K139" s="21">
        <v>0</v>
      </c>
      <c r="L139" s="47">
        <f t="shared" si="6"/>
        <v>246</v>
      </c>
    </row>
    <row r="140" spans="1:12" ht="15.75" x14ac:dyDescent="0.25">
      <c r="A140" s="7">
        <v>13</v>
      </c>
      <c r="B140" s="8" t="s">
        <v>25</v>
      </c>
      <c r="C140" s="9">
        <v>3</v>
      </c>
      <c r="D140" s="45">
        <v>89</v>
      </c>
      <c r="E140" s="21">
        <v>3</v>
      </c>
      <c r="F140" s="46">
        <v>28</v>
      </c>
      <c r="G140" s="21">
        <v>0</v>
      </c>
      <c r="H140" s="46">
        <v>5</v>
      </c>
      <c r="I140" s="21">
        <v>0</v>
      </c>
      <c r="J140" s="46">
        <v>0</v>
      </c>
      <c r="K140" s="21">
        <v>0</v>
      </c>
      <c r="L140" s="47">
        <f t="shared" si="6"/>
        <v>125</v>
      </c>
    </row>
    <row r="141" spans="1:12" ht="15.75" x14ac:dyDescent="0.25">
      <c r="A141" s="7">
        <v>14</v>
      </c>
      <c r="B141" s="8" t="s">
        <v>26</v>
      </c>
      <c r="C141" s="9">
        <v>3</v>
      </c>
      <c r="D141" s="45">
        <v>305</v>
      </c>
      <c r="E141" s="21">
        <v>23</v>
      </c>
      <c r="F141" s="46">
        <v>76</v>
      </c>
      <c r="G141" s="21">
        <v>7</v>
      </c>
      <c r="H141" s="46">
        <v>25</v>
      </c>
      <c r="I141" s="21">
        <v>0</v>
      </c>
      <c r="J141" s="46">
        <v>0</v>
      </c>
      <c r="K141" s="21">
        <v>0</v>
      </c>
      <c r="L141" s="47">
        <f t="shared" si="6"/>
        <v>436</v>
      </c>
    </row>
    <row r="142" spans="1:12" ht="15.75" x14ac:dyDescent="0.25">
      <c r="A142" s="7">
        <v>15</v>
      </c>
      <c r="B142" s="8" t="s">
        <v>27</v>
      </c>
      <c r="C142" s="9">
        <v>3</v>
      </c>
      <c r="D142" s="45">
        <v>107</v>
      </c>
      <c r="E142" s="21">
        <v>5</v>
      </c>
      <c r="F142" s="46">
        <v>22</v>
      </c>
      <c r="G142" s="21">
        <v>0</v>
      </c>
      <c r="H142" s="46">
        <v>2</v>
      </c>
      <c r="I142" s="21">
        <v>0</v>
      </c>
      <c r="J142" s="46">
        <v>0</v>
      </c>
      <c r="K142" s="21">
        <v>0</v>
      </c>
      <c r="L142" s="47">
        <f t="shared" si="6"/>
        <v>136</v>
      </c>
    </row>
    <row r="143" spans="1:12" ht="15.75" x14ac:dyDescent="0.25">
      <c r="A143" s="7">
        <v>16</v>
      </c>
      <c r="B143" s="8" t="s">
        <v>28</v>
      </c>
      <c r="C143" s="9">
        <v>3</v>
      </c>
      <c r="D143" s="45">
        <v>81</v>
      </c>
      <c r="E143" s="21">
        <v>3</v>
      </c>
      <c r="F143" s="46">
        <v>15</v>
      </c>
      <c r="G143" s="21">
        <v>2</v>
      </c>
      <c r="H143" s="46">
        <v>2</v>
      </c>
      <c r="I143" s="21">
        <v>0</v>
      </c>
      <c r="J143" s="46">
        <v>0</v>
      </c>
      <c r="K143" s="21">
        <v>0</v>
      </c>
      <c r="L143" s="47">
        <f t="shared" si="6"/>
        <v>103</v>
      </c>
    </row>
    <row r="144" spans="1:12" ht="15.75" x14ac:dyDescent="0.25">
      <c r="A144" s="7">
        <v>17</v>
      </c>
      <c r="B144" s="8" t="s">
        <v>29</v>
      </c>
      <c r="C144" s="9">
        <v>3</v>
      </c>
      <c r="D144" s="45">
        <v>68</v>
      </c>
      <c r="E144" s="21">
        <v>0</v>
      </c>
      <c r="F144" s="46">
        <v>17</v>
      </c>
      <c r="G144" s="21">
        <v>0</v>
      </c>
      <c r="H144" s="46">
        <v>3</v>
      </c>
      <c r="I144" s="21">
        <v>0</v>
      </c>
      <c r="J144" s="46">
        <v>0</v>
      </c>
      <c r="K144" s="21">
        <v>0</v>
      </c>
      <c r="L144" s="47">
        <f t="shared" si="6"/>
        <v>88</v>
      </c>
    </row>
    <row r="145" spans="1:12" ht="15.75" x14ac:dyDescent="0.25">
      <c r="A145" s="7">
        <v>18</v>
      </c>
      <c r="B145" s="8" t="s">
        <v>30</v>
      </c>
      <c r="C145" s="9">
        <v>3</v>
      </c>
      <c r="D145" s="45">
        <v>42</v>
      </c>
      <c r="E145" s="21">
        <v>5</v>
      </c>
      <c r="F145" s="46">
        <v>16</v>
      </c>
      <c r="G145" s="21">
        <v>1</v>
      </c>
      <c r="H145" s="46">
        <v>2</v>
      </c>
      <c r="I145" s="21">
        <v>0</v>
      </c>
      <c r="J145" s="46">
        <v>0</v>
      </c>
      <c r="K145" s="21">
        <v>0</v>
      </c>
      <c r="L145" s="47">
        <f t="shared" si="6"/>
        <v>66</v>
      </c>
    </row>
    <row r="146" spans="1:12" ht="15.75" x14ac:dyDescent="0.25">
      <c r="A146" s="7">
        <v>19</v>
      </c>
      <c r="B146" s="8" t="s">
        <v>31</v>
      </c>
      <c r="C146" s="9">
        <v>3</v>
      </c>
      <c r="D146" s="45">
        <v>146</v>
      </c>
      <c r="E146" s="21">
        <v>9</v>
      </c>
      <c r="F146" s="46">
        <v>45</v>
      </c>
      <c r="G146" s="21">
        <v>2</v>
      </c>
      <c r="H146" s="46">
        <v>6</v>
      </c>
      <c r="I146" s="21">
        <v>0</v>
      </c>
      <c r="J146" s="46">
        <v>0</v>
      </c>
      <c r="K146" s="21">
        <v>0</v>
      </c>
      <c r="L146" s="47">
        <f t="shared" si="6"/>
        <v>208</v>
      </c>
    </row>
    <row r="147" spans="1:12" ht="15.75" x14ac:dyDescent="0.25">
      <c r="A147" s="7">
        <v>20</v>
      </c>
      <c r="B147" s="8" t="s">
        <v>32</v>
      </c>
      <c r="C147" s="9">
        <v>3</v>
      </c>
      <c r="D147" s="45">
        <v>14</v>
      </c>
      <c r="E147" s="21">
        <v>0</v>
      </c>
      <c r="F147" s="46">
        <v>9</v>
      </c>
      <c r="G147" s="21">
        <v>2</v>
      </c>
      <c r="H147" s="46">
        <v>0</v>
      </c>
      <c r="I147" s="21">
        <v>0</v>
      </c>
      <c r="J147" s="46">
        <v>0</v>
      </c>
      <c r="K147" s="21">
        <v>0</v>
      </c>
      <c r="L147" s="47">
        <f t="shared" si="6"/>
        <v>25</v>
      </c>
    </row>
    <row r="148" spans="1:12" ht="15.75" x14ac:dyDescent="0.25">
      <c r="A148" s="7">
        <v>21</v>
      </c>
      <c r="B148" s="8" t="s">
        <v>33</v>
      </c>
      <c r="C148" s="9">
        <v>3</v>
      </c>
      <c r="D148" s="45">
        <v>97</v>
      </c>
      <c r="E148" s="21">
        <v>12</v>
      </c>
      <c r="F148" s="46">
        <v>29</v>
      </c>
      <c r="G148" s="21">
        <v>0</v>
      </c>
      <c r="H148" s="46">
        <v>0</v>
      </c>
      <c r="I148" s="21">
        <v>0</v>
      </c>
      <c r="J148" s="46">
        <v>0</v>
      </c>
      <c r="K148" s="21">
        <v>0</v>
      </c>
      <c r="L148" s="47">
        <f t="shared" si="6"/>
        <v>138</v>
      </c>
    </row>
    <row r="149" spans="1:12" ht="15.75" x14ac:dyDescent="0.25">
      <c r="A149" s="7">
        <v>22</v>
      </c>
      <c r="B149" s="8" t="s">
        <v>34</v>
      </c>
      <c r="C149" s="9">
        <v>3</v>
      </c>
      <c r="D149" s="45">
        <v>109</v>
      </c>
      <c r="E149" s="21">
        <v>13</v>
      </c>
      <c r="F149" s="46">
        <v>37</v>
      </c>
      <c r="G149" s="21">
        <v>1</v>
      </c>
      <c r="H149" s="46">
        <v>6</v>
      </c>
      <c r="I149" s="21">
        <v>0</v>
      </c>
      <c r="J149" s="46">
        <v>0</v>
      </c>
      <c r="K149" s="21">
        <v>0</v>
      </c>
      <c r="L149" s="47">
        <f t="shared" si="6"/>
        <v>166</v>
      </c>
    </row>
    <row r="150" spans="1:12" ht="15.75" x14ac:dyDescent="0.25">
      <c r="A150" s="7">
        <v>23</v>
      </c>
      <c r="B150" s="8" t="s">
        <v>35</v>
      </c>
      <c r="C150" s="9">
        <v>3</v>
      </c>
      <c r="D150" s="45">
        <v>30</v>
      </c>
      <c r="E150" s="21">
        <v>4</v>
      </c>
      <c r="F150" s="46">
        <v>23</v>
      </c>
      <c r="G150" s="21">
        <v>0</v>
      </c>
      <c r="H150" s="46">
        <v>4</v>
      </c>
      <c r="I150" s="21">
        <v>0</v>
      </c>
      <c r="J150" s="46">
        <v>0</v>
      </c>
      <c r="K150" s="21">
        <v>0</v>
      </c>
      <c r="L150" s="47">
        <f t="shared" si="6"/>
        <v>61</v>
      </c>
    </row>
    <row r="151" spans="1:12" ht="15.75" x14ac:dyDescent="0.25">
      <c r="A151" s="7">
        <v>24</v>
      </c>
      <c r="B151" s="8" t="s">
        <v>36</v>
      </c>
      <c r="C151" s="9">
        <v>3</v>
      </c>
      <c r="D151" s="45">
        <v>68</v>
      </c>
      <c r="E151" s="21">
        <v>7</v>
      </c>
      <c r="F151" s="46">
        <v>14</v>
      </c>
      <c r="G151" s="21">
        <v>0</v>
      </c>
      <c r="H151" s="46">
        <v>6</v>
      </c>
      <c r="I151" s="21">
        <v>0</v>
      </c>
      <c r="J151" s="46">
        <v>0</v>
      </c>
      <c r="K151" s="21">
        <v>0</v>
      </c>
      <c r="L151" s="47">
        <f t="shared" si="6"/>
        <v>95</v>
      </c>
    </row>
    <row r="152" spans="1:12" ht="15.75" x14ac:dyDescent="0.25">
      <c r="A152" s="7">
        <v>25</v>
      </c>
      <c r="B152" s="18" t="s">
        <v>37</v>
      </c>
      <c r="C152" s="19">
        <v>3</v>
      </c>
      <c r="D152" s="45">
        <v>169</v>
      </c>
      <c r="E152" s="21">
        <v>10</v>
      </c>
      <c r="F152" s="46">
        <v>32</v>
      </c>
      <c r="G152" s="21">
        <v>2</v>
      </c>
      <c r="H152" s="46">
        <v>6</v>
      </c>
      <c r="I152" s="21">
        <v>0</v>
      </c>
      <c r="J152" s="46">
        <v>0</v>
      </c>
      <c r="K152" s="21">
        <v>0</v>
      </c>
      <c r="L152" s="47">
        <f t="shared" si="6"/>
        <v>219</v>
      </c>
    </row>
    <row r="153" spans="1:12" ht="15.75" x14ac:dyDescent="0.25">
      <c r="A153" s="7">
        <v>26</v>
      </c>
      <c r="B153" s="8" t="s">
        <v>38</v>
      </c>
      <c r="C153" s="22">
        <v>3</v>
      </c>
      <c r="D153" s="45">
        <v>64</v>
      </c>
      <c r="E153" s="21">
        <v>3</v>
      </c>
      <c r="F153" s="46">
        <v>24</v>
      </c>
      <c r="G153" s="21">
        <v>2</v>
      </c>
      <c r="H153" s="46">
        <v>11</v>
      </c>
      <c r="I153" s="21">
        <v>0</v>
      </c>
      <c r="J153" s="46">
        <v>0</v>
      </c>
      <c r="K153" s="21">
        <v>0</v>
      </c>
      <c r="L153" s="47">
        <f t="shared" si="6"/>
        <v>104</v>
      </c>
    </row>
    <row r="154" spans="1:12" ht="15.75" x14ac:dyDescent="0.25">
      <c r="A154" s="7">
        <v>27</v>
      </c>
      <c r="B154" s="18" t="s">
        <v>39</v>
      </c>
      <c r="C154" s="22">
        <v>3</v>
      </c>
      <c r="D154" s="45">
        <v>0</v>
      </c>
      <c r="E154" s="45">
        <v>0</v>
      </c>
      <c r="F154" s="45">
        <v>0</v>
      </c>
      <c r="G154" s="45">
        <v>0</v>
      </c>
      <c r="H154" s="45">
        <v>0</v>
      </c>
      <c r="I154" s="45">
        <v>0</v>
      </c>
      <c r="J154" s="45">
        <v>0</v>
      </c>
      <c r="K154" s="45">
        <v>0</v>
      </c>
      <c r="L154" s="47">
        <f t="shared" si="6"/>
        <v>0</v>
      </c>
    </row>
    <row r="155" spans="1:12" ht="15.75" x14ac:dyDescent="0.25">
      <c r="A155" s="7">
        <v>28</v>
      </c>
      <c r="B155" s="18" t="s">
        <v>40</v>
      </c>
      <c r="C155" s="22">
        <v>3</v>
      </c>
      <c r="D155" s="45">
        <v>0</v>
      </c>
      <c r="E155" s="45">
        <v>0</v>
      </c>
      <c r="F155" s="45">
        <v>0</v>
      </c>
      <c r="G155" s="45">
        <v>0</v>
      </c>
      <c r="H155" s="45">
        <v>0</v>
      </c>
      <c r="I155" s="45">
        <v>0</v>
      </c>
      <c r="J155" s="45">
        <v>0</v>
      </c>
      <c r="K155" s="45">
        <v>0</v>
      </c>
      <c r="L155" s="47">
        <f t="shared" si="6"/>
        <v>0</v>
      </c>
    </row>
    <row r="156" spans="1:12" ht="16.5" thickBot="1" x14ac:dyDescent="0.3">
      <c r="A156" s="7">
        <v>29</v>
      </c>
      <c r="B156" s="18" t="s">
        <v>41</v>
      </c>
      <c r="C156" s="22">
        <v>3</v>
      </c>
      <c r="D156" s="45">
        <v>0</v>
      </c>
      <c r="E156" s="45">
        <v>0</v>
      </c>
      <c r="F156" s="45">
        <v>0</v>
      </c>
      <c r="G156" s="45">
        <v>0</v>
      </c>
      <c r="H156" s="45">
        <v>0</v>
      </c>
      <c r="I156" s="45">
        <v>0</v>
      </c>
      <c r="J156" s="45">
        <v>0</v>
      </c>
      <c r="K156" s="45">
        <v>0</v>
      </c>
      <c r="L156" s="47">
        <f t="shared" si="6"/>
        <v>0</v>
      </c>
    </row>
    <row r="157" spans="1:12" ht="16.5" thickBot="1" x14ac:dyDescent="0.3">
      <c r="A157" s="225" t="s">
        <v>42</v>
      </c>
      <c r="B157" s="226"/>
      <c r="C157" s="48">
        <v>3</v>
      </c>
      <c r="D157" s="179">
        <f>SUM(D128:D156)</f>
        <v>2860</v>
      </c>
      <c r="E157" s="55">
        <f t="shared" ref="E157:K157" si="7">SUM(E128:E156)</f>
        <v>196</v>
      </c>
      <c r="F157" s="27">
        <f t="shared" si="7"/>
        <v>775</v>
      </c>
      <c r="G157" s="55">
        <f t="shared" si="7"/>
        <v>25</v>
      </c>
      <c r="H157" s="56">
        <f t="shared" si="7"/>
        <v>192</v>
      </c>
      <c r="I157" s="57">
        <f t="shared" si="7"/>
        <v>1</v>
      </c>
      <c r="J157" s="56">
        <f t="shared" si="7"/>
        <v>0</v>
      </c>
      <c r="K157" s="57">
        <f t="shared" si="7"/>
        <v>0</v>
      </c>
      <c r="L157" s="118">
        <f>D157+F157+H157+J157+E157+G157+I157+K157</f>
        <v>4049</v>
      </c>
    </row>
    <row r="158" spans="1:12" ht="16.5" thickBot="1" x14ac:dyDescent="0.3">
      <c r="A158" s="227" t="s">
        <v>43</v>
      </c>
      <c r="B158" s="228"/>
      <c r="C158" s="48">
        <v>3</v>
      </c>
      <c r="D158" s="52">
        <f>D128+D129+D130+D131+D132+D133+D134+D135+D136+D137+D138+D139+D140+D141+D142+D143+D144+D145+D146+D147+D148+D149+D150+D151+D152</f>
        <v>2796</v>
      </c>
      <c r="E158" s="33">
        <f>E128+E129+E130+E131+E132+E133+E134+E135+E136+E137+E138+E139+E140+E141+E142+E143+E144+E145+E146+E147+E148+E149+E150+E151+E152</f>
        <v>193</v>
      </c>
      <c r="F158" s="32">
        <f>SUM(F128:F152)</f>
        <v>751</v>
      </c>
      <c r="G158" s="33">
        <f>G128+G129+G130+G131+G132+G133+G134+G135+G136+G137+G138+G139+G140+G141+G142+G143+G144+G145+G146+G147+G148+G149+G150+G151+G152</f>
        <v>23</v>
      </c>
      <c r="H158" s="32">
        <f>H128+H129+H130+H131+H132+H133+H134+H135+H136+H137+H138+H139+H140+H141+H142+H143+H144+H145+H146+H147+H148+H149+H150+H151+H152</f>
        <v>181</v>
      </c>
      <c r="I158" s="33">
        <f>I128+I129+I130+I131+I132+I133+I134+I135+I136+I137+I138+I139+I140+I141+I142+I143+I144+I145+I146+I147+I148+I149+I150+I151+I152</f>
        <v>1</v>
      </c>
      <c r="J158" s="32">
        <f>J128+J129+J130+J131+J132+J133+J134+J135+J136+J137+J138+J139+J140+J141+J142+J143+J144+J145+J146+J147+J148+J149+J150+J151+J152</f>
        <v>0</v>
      </c>
      <c r="K158" s="33">
        <f>K128+K129+K130+K131+K132+K133+K134+K135+K136+K137+K138+K139+K140+K141+K142+K143+K144+K145+K146+K147+K148+K149+K150+K151+K152</f>
        <v>0</v>
      </c>
      <c r="L158" s="58">
        <f>D158+F158+H158+J158+E158+G158+I158+K158</f>
        <v>3945</v>
      </c>
    </row>
    <row r="160" spans="1:12" ht="15.75" x14ac:dyDescent="0.25">
      <c r="B160" s="152"/>
      <c r="C160" s="152"/>
      <c r="D160" s="133"/>
      <c r="E160" s="133"/>
      <c r="F160" s="133"/>
      <c r="G160" s="133"/>
      <c r="H160" s="133"/>
      <c r="I160" s="133"/>
      <c r="J160" s="133"/>
      <c r="K160" s="133"/>
      <c r="L160" s="133"/>
    </row>
    <row r="161" spans="1:12" x14ac:dyDescent="0.25">
      <c r="B161" s="2" t="s">
        <v>53</v>
      </c>
      <c r="C161" s="2"/>
      <c r="D161" s="2"/>
      <c r="E161" s="2"/>
    </row>
    <row r="162" spans="1:12" ht="15.75" thickBot="1" x14ac:dyDescent="0.3">
      <c r="A162" s="233" t="s">
        <v>48</v>
      </c>
      <c r="B162" s="211"/>
    </row>
    <row r="163" spans="1:12" ht="12.75" customHeight="1" x14ac:dyDescent="0.25">
      <c r="A163" s="212" t="s">
        <v>2</v>
      </c>
      <c r="B163" s="212" t="s">
        <v>3</v>
      </c>
      <c r="C163" s="212" t="s">
        <v>4</v>
      </c>
      <c r="D163" s="215" t="s">
        <v>5</v>
      </c>
      <c r="E163" s="216"/>
      <c r="F163" s="216"/>
      <c r="G163" s="216"/>
      <c r="H163" s="216"/>
      <c r="I163" s="216"/>
      <c r="J163" s="216"/>
      <c r="K163" s="217"/>
      <c r="L163" s="218" t="s">
        <v>6</v>
      </c>
    </row>
    <row r="164" spans="1:12" ht="24" customHeight="1" x14ac:dyDescent="0.25">
      <c r="A164" s="213"/>
      <c r="B164" s="213"/>
      <c r="C164" s="213"/>
      <c r="D164" s="221" t="s">
        <v>7</v>
      </c>
      <c r="E164" s="222"/>
      <c r="F164" s="222" t="s">
        <v>8</v>
      </c>
      <c r="G164" s="222"/>
      <c r="H164" s="222" t="s">
        <v>9</v>
      </c>
      <c r="I164" s="222"/>
      <c r="J164" s="222" t="s">
        <v>10</v>
      </c>
      <c r="K164" s="222"/>
      <c r="L164" s="219"/>
    </row>
    <row r="165" spans="1:12" ht="13.5" customHeight="1" thickBot="1" x14ac:dyDescent="0.3">
      <c r="A165" s="213"/>
      <c r="B165" s="213"/>
      <c r="C165" s="213"/>
      <c r="D165" s="223">
        <v>1</v>
      </c>
      <c r="E165" s="224"/>
      <c r="F165" s="224">
        <v>2</v>
      </c>
      <c r="G165" s="224"/>
      <c r="H165" s="224">
        <v>3</v>
      </c>
      <c r="I165" s="224"/>
      <c r="J165" s="224">
        <v>4</v>
      </c>
      <c r="K165" s="224"/>
      <c r="L165" s="220"/>
    </row>
    <row r="166" spans="1:12" ht="15.75" thickBot="1" x14ac:dyDescent="0.3">
      <c r="A166" s="214"/>
      <c r="B166" s="214"/>
      <c r="C166" s="214"/>
      <c r="D166" s="4" t="s">
        <v>11</v>
      </c>
      <c r="E166" s="5" t="s">
        <v>12</v>
      </c>
      <c r="F166" s="5" t="s">
        <v>11</v>
      </c>
      <c r="G166" s="5" t="s">
        <v>12</v>
      </c>
      <c r="H166" s="5" t="s">
        <v>11</v>
      </c>
      <c r="I166" s="5" t="s">
        <v>12</v>
      </c>
      <c r="J166" s="5" t="s">
        <v>11</v>
      </c>
      <c r="K166" s="5" t="s">
        <v>12</v>
      </c>
      <c r="L166" s="292"/>
    </row>
    <row r="167" spans="1:12" ht="15.75" x14ac:dyDescent="0.25">
      <c r="A167" s="7">
        <v>1</v>
      </c>
      <c r="B167" s="8" t="s">
        <v>13</v>
      </c>
      <c r="C167" s="9">
        <v>3</v>
      </c>
      <c r="D167" s="59">
        <f t="shared" ref="D167:K176" si="8">D9+D49+D89+D128</f>
        <v>336</v>
      </c>
      <c r="E167" s="59">
        <f t="shared" si="8"/>
        <v>33</v>
      </c>
      <c r="F167" s="59">
        <f t="shared" si="8"/>
        <v>119</v>
      </c>
      <c r="G167" s="59">
        <f t="shared" si="8"/>
        <v>3</v>
      </c>
      <c r="H167" s="59">
        <f t="shared" si="8"/>
        <v>24</v>
      </c>
      <c r="I167" s="59">
        <f t="shared" si="8"/>
        <v>1</v>
      </c>
      <c r="J167" s="59">
        <f t="shared" si="8"/>
        <v>0</v>
      </c>
      <c r="K167" s="289">
        <f t="shared" si="8"/>
        <v>0</v>
      </c>
      <c r="L167" s="293">
        <f>SUM(D167:K167)</f>
        <v>516</v>
      </c>
    </row>
    <row r="168" spans="1:12" ht="15.75" x14ac:dyDescent="0.25">
      <c r="A168" s="7">
        <v>2</v>
      </c>
      <c r="B168" s="8" t="s">
        <v>14</v>
      </c>
      <c r="C168" s="9">
        <v>3</v>
      </c>
      <c r="D168" s="59">
        <f t="shared" si="8"/>
        <v>294</v>
      </c>
      <c r="E168" s="59">
        <f t="shared" si="8"/>
        <v>20</v>
      </c>
      <c r="F168" s="59">
        <f t="shared" si="8"/>
        <v>80</v>
      </c>
      <c r="G168" s="59">
        <f t="shared" si="8"/>
        <v>0</v>
      </c>
      <c r="H168" s="59">
        <f t="shared" si="8"/>
        <v>24</v>
      </c>
      <c r="I168" s="59">
        <f t="shared" si="8"/>
        <v>0</v>
      </c>
      <c r="J168" s="59">
        <f t="shared" si="8"/>
        <v>0</v>
      </c>
      <c r="K168" s="289">
        <f t="shared" si="8"/>
        <v>0</v>
      </c>
      <c r="L168" s="294">
        <f t="shared" ref="L168:L195" si="9">SUM(D168:K168)</f>
        <v>418</v>
      </c>
    </row>
    <row r="169" spans="1:12" ht="15.75" x14ac:dyDescent="0.25">
      <c r="A169" s="7">
        <v>3</v>
      </c>
      <c r="B169" s="8" t="s">
        <v>15</v>
      </c>
      <c r="C169" s="9">
        <v>3</v>
      </c>
      <c r="D169" s="59">
        <f t="shared" si="8"/>
        <v>1399</v>
      </c>
      <c r="E169" s="59">
        <f t="shared" si="8"/>
        <v>69</v>
      </c>
      <c r="F169" s="59">
        <f t="shared" si="8"/>
        <v>406</v>
      </c>
      <c r="G169" s="59">
        <f t="shared" si="8"/>
        <v>9</v>
      </c>
      <c r="H169" s="59">
        <f t="shared" si="8"/>
        <v>51</v>
      </c>
      <c r="I169" s="59">
        <f t="shared" si="8"/>
        <v>0</v>
      </c>
      <c r="J169" s="59">
        <f t="shared" si="8"/>
        <v>0</v>
      </c>
      <c r="K169" s="289">
        <f t="shared" si="8"/>
        <v>0</v>
      </c>
      <c r="L169" s="294">
        <f t="shared" si="9"/>
        <v>1934</v>
      </c>
    </row>
    <row r="170" spans="1:12" ht="15.75" x14ac:dyDescent="0.25">
      <c r="A170" s="7">
        <v>4</v>
      </c>
      <c r="B170" s="17" t="s">
        <v>16</v>
      </c>
      <c r="C170" s="9">
        <v>3</v>
      </c>
      <c r="D170" s="59">
        <f t="shared" si="8"/>
        <v>90</v>
      </c>
      <c r="E170" s="59">
        <f t="shared" si="8"/>
        <v>5</v>
      </c>
      <c r="F170" s="59">
        <f t="shared" si="8"/>
        <v>19</v>
      </c>
      <c r="G170" s="59">
        <f t="shared" si="8"/>
        <v>2</v>
      </c>
      <c r="H170" s="59">
        <f t="shared" si="8"/>
        <v>1</v>
      </c>
      <c r="I170" s="59">
        <f t="shared" si="8"/>
        <v>0</v>
      </c>
      <c r="J170" s="59">
        <f t="shared" si="8"/>
        <v>0</v>
      </c>
      <c r="K170" s="289">
        <f t="shared" si="8"/>
        <v>0</v>
      </c>
      <c r="L170" s="294">
        <f t="shared" si="9"/>
        <v>117</v>
      </c>
    </row>
    <row r="171" spans="1:12" ht="15.75" x14ac:dyDescent="0.25">
      <c r="A171" s="7">
        <v>5</v>
      </c>
      <c r="B171" s="8" t="s">
        <v>17</v>
      </c>
      <c r="C171" s="9">
        <v>3</v>
      </c>
      <c r="D171" s="59">
        <f t="shared" si="8"/>
        <v>344</v>
      </c>
      <c r="E171" s="59">
        <f t="shared" si="8"/>
        <v>42</v>
      </c>
      <c r="F171" s="59">
        <f t="shared" si="8"/>
        <v>68</v>
      </c>
      <c r="G171" s="59">
        <f t="shared" si="8"/>
        <v>1</v>
      </c>
      <c r="H171" s="59">
        <f t="shared" si="8"/>
        <v>17</v>
      </c>
      <c r="I171" s="59">
        <f t="shared" si="8"/>
        <v>0</v>
      </c>
      <c r="J171" s="59">
        <f t="shared" si="8"/>
        <v>0</v>
      </c>
      <c r="K171" s="289">
        <f t="shared" si="8"/>
        <v>0</v>
      </c>
      <c r="L171" s="294">
        <f t="shared" si="9"/>
        <v>472</v>
      </c>
    </row>
    <row r="172" spans="1:12" ht="15.75" x14ac:dyDescent="0.25">
      <c r="A172" s="7">
        <v>6</v>
      </c>
      <c r="B172" s="8" t="s">
        <v>18</v>
      </c>
      <c r="C172" s="9">
        <v>3</v>
      </c>
      <c r="D172" s="59">
        <f t="shared" si="8"/>
        <v>421</v>
      </c>
      <c r="E172" s="59">
        <f t="shared" si="8"/>
        <v>18</v>
      </c>
      <c r="F172" s="59">
        <f t="shared" si="8"/>
        <v>140</v>
      </c>
      <c r="G172" s="59">
        <f t="shared" si="8"/>
        <v>6</v>
      </c>
      <c r="H172" s="59">
        <f t="shared" si="8"/>
        <v>57</v>
      </c>
      <c r="I172" s="59">
        <f t="shared" si="8"/>
        <v>0</v>
      </c>
      <c r="J172" s="59">
        <f t="shared" si="8"/>
        <v>0</v>
      </c>
      <c r="K172" s="289">
        <f t="shared" si="8"/>
        <v>0</v>
      </c>
      <c r="L172" s="294">
        <f t="shared" si="9"/>
        <v>642</v>
      </c>
    </row>
    <row r="173" spans="1:12" ht="15.75" x14ac:dyDescent="0.25">
      <c r="A173" s="7">
        <v>7</v>
      </c>
      <c r="B173" s="8" t="s">
        <v>19</v>
      </c>
      <c r="C173" s="9">
        <v>3</v>
      </c>
      <c r="D173" s="59">
        <f t="shared" si="8"/>
        <v>244</v>
      </c>
      <c r="E173" s="59">
        <f t="shared" si="8"/>
        <v>10</v>
      </c>
      <c r="F173" s="59">
        <f t="shared" si="8"/>
        <v>80</v>
      </c>
      <c r="G173" s="59">
        <f t="shared" si="8"/>
        <v>6</v>
      </c>
      <c r="H173" s="59">
        <f t="shared" si="8"/>
        <v>1</v>
      </c>
      <c r="I173" s="59">
        <f t="shared" si="8"/>
        <v>0</v>
      </c>
      <c r="J173" s="59">
        <f t="shared" si="8"/>
        <v>0</v>
      </c>
      <c r="K173" s="289">
        <f t="shared" si="8"/>
        <v>0</v>
      </c>
      <c r="L173" s="294">
        <f t="shared" si="9"/>
        <v>341</v>
      </c>
    </row>
    <row r="174" spans="1:12" ht="15.75" x14ac:dyDescent="0.25">
      <c r="A174" s="7">
        <v>8</v>
      </c>
      <c r="B174" s="8" t="s">
        <v>20</v>
      </c>
      <c r="C174" s="9">
        <v>3</v>
      </c>
      <c r="D174" s="59">
        <f t="shared" si="8"/>
        <v>260</v>
      </c>
      <c r="E174" s="59">
        <f t="shared" si="8"/>
        <v>22</v>
      </c>
      <c r="F174" s="59">
        <f t="shared" si="8"/>
        <v>54</v>
      </c>
      <c r="G174" s="59">
        <f t="shared" si="8"/>
        <v>1</v>
      </c>
      <c r="H174" s="59">
        <f t="shared" si="8"/>
        <v>11</v>
      </c>
      <c r="I174" s="59">
        <f t="shared" si="8"/>
        <v>0</v>
      </c>
      <c r="J174" s="59">
        <f t="shared" si="8"/>
        <v>0</v>
      </c>
      <c r="K174" s="289">
        <f t="shared" si="8"/>
        <v>0</v>
      </c>
      <c r="L174" s="294">
        <f t="shared" si="9"/>
        <v>348</v>
      </c>
    </row>
    <row r="175" spans="1:12" ht="15.75" x14ac:dyDescent="0.25">
      <c r="A175" s="7">
        <v>9</v>
      </c>
      <c r="B175" s="8" t="s">
        <v>21</v>
      </c>
      <c r="C175" s="9">
        <v>3</v>
      </c>
      <c r="D175" s="59">
        <f t="shared" si="8"/>
        <v>462</v>
      </c>
      <c r="E175" s="59">
        <f t="shared" si="8"/>
        <v>18</v>
      </c>
      <c r="F175" s="59">
        <f t="shared" si="8"/>
        <v>95</v>
      </c>
      <c r="G175" s="59">
        <f t="shared" si="8"/>
        <v>5</v>
      </c>
      <c r="H175" s="59">
        <f t="shared" si="8"/>
        <v>25</v>
      </c>
      <c r="I175" s="59">
        <f t="shared" si="8"/>
        <v>0</v>
      </c>
      <c r="J175" s="59">
        <f t="shared" si="8"/>
        <v>0</v>
      </c>
      <c r="K175" s="289">
        <f t="shared" si="8"/>
        <v>0</v>
      </c>
      <c r="L175" s="294">
        <f t="shared" si="9"/>
        <v>605</v>
      </c>
    </row>
    <row r="176" spans="1:12" ht="15.75" x14ac:dyDescent="0.25">
      <c r="A176" s="7">
        <v>10</v>
      </c>
      <c r="B176" s="8" t="s">
        <v>22</v>
      </c>
      <c r="C176" s="9">
        <v>3</v>
      </c>
      <c r="D176" s="59">
        <f t="shared" si="8"/>
        <v>346</v>
      </c>
      <c r="E176" s="59">
        <f t="shared" si="8"/>
        <v>19</v>
      </c>
      <c r="F176" s="59">
        <f t="shared" si="8"/>
        <v>84</v>
      </c>
      <c r="G176" s="59">
        <f t="shared" si="8"/>
        <v>2</v>
      </c>
      <c r="H176" s="59">
        <f t="shared" si="8"/>
        <v>59</v>
      </c>
      <c r="I176" s="59">
        <f t="shared" si="8"/>
        <v>0</v>
      </c>
      <c r="J176" s="59">
        <f t="shared" si="8"/>
        <v>0</v>
      </c>
      <c r="K176" s="289">
        <f t="shared" si="8"/>
        <v>0</v>
      </c>
      <c r="L176" s="294">
        <f t="shared" si="9"/>
        <v>510</v>
      </c>
    </row>
    <row r="177" spans="1:12" ht="15.75" x14ac:dyDescent="0.25">
      <c r="A177" s="7">
        <v>11</v>
      </c>
      <c r="B177" s="8" t="s">
        <v>23</v>
      </c>
      <c r="C177" s="9">
        <v>3</v>
      </c>
      <c r="D177" s="59">
        <f t="shared" ref="D177:K186" si="10">D19+D59+D99+D138</f>
        <v>0</v>
      </c>
      <c r="E177" s="59">
        <f t="shared" si="10"/>
        <v>0</v>
      </c>
      <c r="F177" s="59">
        <f t="shared" si="10"/>
        <v>0</v>
      </c>
      <c r="G177" s="59">
        <f t="shared" si="10"/>
        <v>0</v>
      </c>
      <c r="H177" s="59">
        <f t="shared" si="10"/>
        <v>0</v>
      </c>
      <c r="I177" s="59">
        <f t="shared" si="10"/>
        <v>0</v>
      </c>
      <c r="J177" s="59">
        <f t="shared" si="10"/>
        <v>0</v>
      </c>
      <c r="K177" s="289">
        <f t="shared" si="10"/>
        <v>0</v>
      </c>
      <c r="L177" s="294">
        <f t="shared" si="9"/>
        <v>0</v>
      </c>
    </row>
    <row r="178" spans="1:12" ht="15.75" x14ac:dyDescent="0.25">
      <c r="A178" s="7">
        <v>12</v>
      </c>
      <c r="B178" s="8" t="s">
        <v>24</v>
      </c>
      <c r="C178" s="9">
        <v>3</v>
      </c>
      <c r="D178" s="59">
        <f t="shared" si="10"/>
        <v>568</v>
      </c>
      <c r="E178" s="59">
        <f t="shared" si="10"/>
        <v>41</v>
      </c>
      <c r="F178" s="59">
        <f t="shared" si="10"/>
        <v>165</v>
      </c>
      <c r="G178" s="59">
        <f t="shared" si="10"/>
        <v>10</v>
      </c>
      <c r="H178" s="59">
        <f t="shared" si="10"/>
        <v>23</v>
      </c>
      <c r="I178" s="59">
        <f t="shared" si="10"/>
        <v>1</v>
      </c>
      <c r="J178" s="59">
        <f t="shared" si="10"/>
        <v>0</v>
      </c>
      <c r="K178" s="289">
        <f t="shared" si="10"/>
        <v>0</v>
      </c>
      <c r="L178" s="294">
        <f t="shared" si="9"/>
        <v>808</v>
      </c>
    </row>
    <row r="179" spans="1:12" ht="15.75" x14ac:dyDescent="0.25">
      <c r="A179" s="7">
        <v>13</v>
      </c>
      <c r="B179" s="8" t="s">
        <v>25</v>
      </c>
      <c r="C179" s="9">
        <v>3</v>
      </c>
      <c r="D179" s="59">
        <f t="shared" si="10"/>
        <v>300</v>
      </c>
      <c r="E179" s="59">
        <f t="shared" si="10"/>
        <v>7</v>
      </c>
      <c r="F179" s="59">
        <f t="shared" si="10"/>
        <v>78</v>
      </c>
      <c r="G179" s="59">
        <f t="shared" si="10"/>
        <v>1</v>
      </c>
      <c r="H179" s="59">
        <f t="shared" si="10"/>
        <v>21</v>
      </c>
      <c r="I179" s="59">
        <f t="shared" si="10"/>
        <v>0</v>
      </c>
      <c r="J179" s="59">
        <f t="shared" si="10"/>
        <v>0</v>
      </c>
      <c r="K179" s="289">
        <f t="shared" si="10"/>
        <v>0</v>
      </c>
      <c r="L179" s="294">
        <f t="shared" si="9"/>
        <v>407</v>
      </c>
    </row>
    <row r="180" spans="1:12" ht="15.75" x14ac:dyDescent="0.25">
      <c r="A180" s="7">
        <v>14</v>
      </c>
      <c r="B180" s="8" t="s">
        <v>26</v>
      </c>
      <c r="C180" s="9">
        <v>3</v>
      </c>
      <c r="D180" s="59">
        <f t="shared" si="10"/>
        <v>989</v>
      </c>
      <c r="E180" s="59">
        <f t="shared" si="10"/>
        <v>82</v>
      </c>
      <c r="F180" s="59">
        <f t="shared" si="10"/>
        <v>276</v>
      </c>
      <c r="G180" s="59">
        <f t="shared" si="10"/>
        <v>17</v>
      </c>
      <c r="H180" s="59">
        <f t="shared" si="10"/>
        <v>62</v>
      </c>
      <c r="I180" s="59">
        <f t="shared" si="10"/>
        <v>5</v>
      </c>
      <c r="J180" s="59">
        <f t="shared" si="10"/>
        <v>0</v>
      </c>
      <c r="K180" s="289">
        <f t="shared" si="10"/>
        <v>0</v>
      </c>
      <c r="L180" s="294">
        <f t="shared" si="9"/>
        <v>1431</v>
      </c>
    </row>
    <row r="181" spans="1:12" ht="15.75" x14ac:dyDescent="0.25">
      <c r="A181" s="7">
        <v>15</v>
      </c>
      <c r="B181" s="8" t="s">
        <v>27</v>
      </c>
      <c r="C181" s="9">
        <v>3</v>
      </c>
      <c r="D181" s="59">
        <f t="shared" si="10"/>
        <v>475</v>
      </c>
      <c r="E181" s="59">
        <f t="shared" si="10"/>
        <v>12</v>
      </c>
      <c r="F181" s="59">
        <f t="shared" si="10"/>
        <v>109</v>
      </c>
      <c r="G181" s="59">
        <f t="shared" si="10"/>
        <v>1</v>
      </c>
      <c r="H181" s="59">
        <f t="shared" si="10"/>
        <v>16</v>
      </c>
      <c r="I181" s="59">
        <f t="shared" si="10"/>
        <v>0</v>
      </c>
      <c r="J181" s="59">
        <f t="shared" si="10"/>
        <v>0</v>
      </c>
      <c r="K181" s="289">
        <f t="shared" si="10"/>
        <v>0</v>
      </c>
      <c r="L181" s="294">
        <f t="shared" si="9"/>
        <v>613</v>
      </c>
    </row>
    <row r="182" spans="1:12" ht="15.75" x14ac:dyDescent="0.25">
      <c r="A182" s="7">
        <v>16</v>
      </c>
      <c r="B182" s="8" t="s">
        <v>28</v>
      </c>
      <c r="C182" s="9">
        <v>3</v>
      </c>
      <c r="D182" s="59">
        <f t="shared" si="10"/>
        <v>247</v>
      </c>
      <c r="E182" s="59">
        <f t="shared" si="10"/>
        <v>19</v>
      </c>
      <c r="F182" s="59">
        <f t="shared" si="10"/>
        <v>57</v>
      </c>
      <c r="G182" s="59">
        <f t="shared" si="10"/>
        <v>2</v>
      </c>
      <c r="H182" s="59">
        <f t="shared" si="10"/>
        <v>5</v>
      </c>
      <c r="I182" s="59">
        <f t="shared" si="10"/>
        <v>0</v>
      </c>
      <c r="J182" s="59">
        <f t="shared" si="10"/>
        <v>0</v>
      </c>
      <c r="K182" s="289">
        <f t="shared" si="10"/>
        <v>0</v>
      </c>
      <c r="L182" s="294">
        <f t="shared" si="9"/>
        <v>330</v>
      </c>
    </row>
    <row r="183" spans="1:12" ht="15.75" x14ac:dyDescent="0.25">
      <c r="A183" s="7">
        <v>17</v>
      </c>
      <c r="B183" s="8" t="s">
        <v>29</v>
      </c>
      <c r="C183" s="9">
        <v>3</v>
      </c>
      <c r="D183" s="59">
        <f t="shared" si="10"/>
        <v>226</v>
      </c>
      <c r="E183" s="59">
        <f t="shared" si="10"/>
        <v>7</v>
      </c>
      <c r="F183" s="59">
        <f t="shared" si="10"/>
        <v>69</v>
      </c>
      <c r="G183" s="59">
        <f t="shared" si="10"/>
        <v>1</v>
      </c>
      <c r="H183" s="59">
        <f t="shared" si="10"/>
        <v>4</v>
      </c>
      <c r="I183" s="59">
        <f t="shared" si="10"/>
        <v>0</v>
      </c>
      <c r="J183" s="59">
        <f t="shared" si="10"/>
        <v>0</v>
      </c>
      <c r="K183" s="289">
        <f t="shared" si="10"/>
        <v>0</v>
      </c>
      <c r="L183" s="294">
        <f t="shared" si="9"/>
        <v>307</v>
      </c>
    </row>
    <row r="184" spans="1:12" ht="15.75" x14ac:dyDescent="0.25">
      <c r="A184" s="7">
        <v>18</v>
      </c>
      <c r="B184" s="8" t="s">
        <v>30</v>
      </c>
      <c r="C184" s="9">
        <v>3</v>
      </c>
      <c r="D184" s="59">
        <f t="shared" si="10"/>
        <v>165</v>
      </c>
      <c r="E184" s="59">
        <f t="shared" si="10"/>
        <v>11</v>
      </c>
      <c r="F184" s="59">
        <f t="shared" si="10"/>
        <v>38</v>
      </c>
      <c r="G184" s="59">
        <f t="shared" si="10"/>
        <v>3</v>
      </c>
      <c r="H184" s="59">
        <f t="shared" si="10"/>
        <v>9</v>
      </c>
      <c r="I184" s="59">
        <f t="shared" si="10"/>
        <v>0</v>
      </c>
      <c r="J184" s="59">
        <f t="shared" si="10"/>
        <v>0</v>
      </c>
      <c r="K184" s="289">
        <f t="shared" si="10"/>
        <v>0</v>
      </c>
      <c r="L184" s="294">
        <f t="shared" si="9"/>
        <v>226</v>
      </c>
    </row>
    <row r="185" spans="1:12" ht="15.75" x14ac:dyDescent="0.25">
      <c r="A185" s="7">
        <v>19</v>
      </c>
      <c r="B185" s="8" t="s">
        <v>31</v>
      </c>
      <c r="C185" s="9">
        <v>3</v>
      </c>
      <c r="D185" s="59">
        <f t="shared" si="10"/>
        <v>439</v>
      </c>
      <c r="E185" s="59">
        <f t="shared" si="10"/>
        <v>30</v>
      </c>
      <c r="F185" s="59">
        <f t="shared" si="10"/>
        <v>137</v>
      </c>
      <c r="G185" s="59">
        <f t="shared" si="10"/>
        <v>3</v>
      </c>
      <c r="H185" s="59">
        <f t="shared" si="10"/>
        <v>19</v>
      </c>
      <c r="I185" s="59">
        <f t="shared" si="10"/>
        <v>0</v>
      </c>
      <c r="J185" s="59">
        <f t="shared" si="10"/>
        <v>0</v>
      </c>
      <c r="K185" s="289">
        <f t="shared" si="10"/>
        <v>0</v>
      </c>
      <c r="L185" s="294">
        <f t="shared" si="9"/>
        <v>628</v>
      </c>
    </row>
    <row r="186" spans="1:12" ht="15.75" x14ac:dyDescent="0.25">
      <c r="A186" s="7">
        <v>20</v>
      </c>
      <c r="B186" s="8" t="s">
        <v>32</v>
      </c>
      <c r="C186" s="9">
        <v>3</v>
      </c>
      <c r="D186" s="59">
        <f t="shared" si="10"/>
        <v>90</v>
      </c>
      <c r="E186" s="59">
        <f t="shared" si="10"/>
        <v>0</v>
      </c>
      <c r="F186" s="59">
        <f t="shared" si="10"/>
        <v>31</v>
      </c>
      <c r="G186" s="59">
        <f t="shared" si="10"/>
        <v>3</v>
      </c>
      <c r="H186" s="59">
        <f t="shared" si="10"/>
        <v>0</v>
      </c>
      <c r="I186" s="59">
        <f t="shared" si="10"/>
        <v>0</v>
      </c>
      <c r="J186" s="59">
        <f t="shared" si="10"/>
        <v>0</v>
      </c>
      <c r="K186" s="289">
        <f t="shared" si="10"/>
        <v>0</v>
      </c>
      <c r="L186" s="294">
        <f t="shared" si="9"/>
        <v>124</v>
      </c>
    </row>
    <row r="187" spans="1:12" ht="15.75" x14ac:dyDescent="0.25">
      <c r="A187" s="7">
        <v>21</v>
      </c>
      <c r="B187" s="8" t="s">
        <v>33</v>
      </c>
      <c r="C187" s="9">
        <v>3</v>
      </c>
      <c r="D187" s="59">
        <f t="shared" ref="D187:K195" si="11">D29+D69+D109+D148</f>
        <v>331</v>
      </c>
      <c r="E187" s="59">
        <f t="shared" si="11"/>
        <v>23</v>
      </c>
      <c r="F187" s="59">
        <f t="shared" si="11"/>
        <v>79</v>
      </c>
      <c r="G187" s="59">
        <f t="shared" si="11"/>
        <v>0</v>
      </c>
      <c r="H187" s="59">
        <f t="shared" si="11"/>
        <v>7</v>
      </c>
      <c r="I187" s="59">
        <f t="shared" si="11"/>
        <v>0</v>
      </c>
      <c r="J187" s="59">
        <f t="shared" si="11"/>
        <v>0</v>
      </c>
      <c r="K187" s="289">
        <f t="shared" si="11"/>
        <v>0</v>
      </c>
      <c r="L187" s="294">
        <f t="shared" si="9"/>
        <v>440</v>
      </c>
    </row>
    <row r="188" spans="1:12" ht="15.75" x14ac:dyDescent="0.25">
      <c r="A188" s="7">
        <v>22</v>
      </c>
      <c r="B188" s="8" t="s">
        <v>34</v>
      </c>
      <c r="C188" s="9">
        <v>3</v>
      </c>
      <c r="D188" s="59">
        <f t="shared" si="11"/>
        <v>342</v>
      </c>
      <c r="E188" s="59">
        <f t="shared" si="11"/>
        <v>55</v>
      </c>
      <c r="F188" s="59">
        <f t="shared" si="11"/>
        <v>115</v>
      </c>
      <c r="G188" s="59">
        <f t="shared" si="11"/>
        <v>3</v>
      </c>
      <c r="H188" s="59">
        <f t="shared" si="11"/>
        <v>14</v>
      </c>
      <c r="I188" s="59">
        <f t="shared" si="11"/>
        <v>1</v>
      </c>
      <c r="J188" s="59">
        <f t="shared" si="11"/>
        <v>0</v>
      </c>
      <c r="K188" s="289">
        <f t="shared" si="11"/>
        <v>0</v>
      </c>
      <c r="L188" s="294">
        <f t="shared" si="9"/>
        <v>530</v>
      </c>
    </row>
    <row r="189" spans="1:12" ht="15.75" x14ac:dyDescent="0.25">
      <c r="A189" s="7">
        <v>23</v>
      </c>
      <c r="B189" s="8" t="s">
        <v>35</v>
      </c>
      <c r="C189" s="9">
        <v>3</v>
      </c>
      <c r="D189" s="59">
        <f t="shared" si="11"/>
        <v>125</v>
      </c>
      <c r="E189" s="59">
        <f t="shared" si="11"/>
        <v>15</v>
      </c>
      <c r="F189" s="59">
        <f t="shared" si="11"/>
        <v>71</v>
      </c>
      <c r="G189" s="59">
        <f t="shared" si="11"/>
        <v>0</v>
      </c>
      <c r="H189" s="59">
        <f t="shared" si="11"/>
        <v>14</v>
      </c>
      <c r="I189" s="59">
        <f t="shared" si="11"/>
        <v>0</v>
      </c>
      <c r="J189" s="59">
        <f t="shared" si="11"/>
        <v>0</v>
      </c>
      <c r="K189" s="289">
        <f t="shared" si="11"/>
        <v>0</v>
      </c>
      <c r="L189" s="294">
        <f t="shared" si="9"/>
        <v>225</v>
      </c>
    </row>
    <row r="190" spans="1:12" ht="15.75" x14ac:dyDescent="0.25">
      <c r="A190" s="7">
        <v>24</v>
      </c>
      <c r="B190" s="8" t="s">
        <v>36</v>
      </c>
      <c r="C190" s="9">
        <v>3</v>
      </c>
      <c r="D190" s="59">
        <f t="shared" si="11"/>
        <v>219</v>
      </c>
      <c r="E190" s="59">
        <f t="shared" si="11"/>
        <v>24</v>
      </c>
      <c r="F190" s="59">
        <f t="shared" si="11"/>
        <v>48</v>
      </c>
      <c r="G190" s="59">
        <f t="shared" si="11"/>
        <v>1</v>
      </c>
      <c r="H190" s="59">
        <f t="shared" si="11"/>
        <v>13</v>
      </c>
      <c r="I190" s="59">
        <f t="shared" si="11"/>
        <v>0</v>
      </c>
      <c r="J190" s="59">
        <f t="shared" si="11"/>
        <v>0</v>
      </c>
      <c r="K190" s="289">
        <f t="shared" si="11"/>
        <v>0</v>
      </c>
      <c r="L190" s="294">
        <f t="shared" si="9"/>
        <v>305</v>
      </c>
    </row>
    <row r="191" spans="1:12" ht="15.75" x14ac:dyDescent="0.25">
      <c r="A191" s="7">
        <v>25</v>
      </c>
      <c r="B191" s="18" t="s">
        <v>37</v>
      </c>
      <c r="C191" s="19">
        <v>3</v>
      </c>
      <c r="D191" s="59">
        <f t="shared" si="11"/>
        <v>595</v>
      </c>
      <c r="E191" s="59">
        <f t="shared" si="11"/>
        <v>29</v>
      </c>
      <c r="F191" s="59">
        <f t="shared" si="11"/>
        <v>105</v>
      </c>
      <c r="G191" s="59">
        <f t="shared" si="11"/>
        <v>4</v>
      </c>
      <c r="H191" s="59">
        <f t="shared" si="11"/>
        <v>11</v>
      </c>
      <c r="I191" s="59">
        <f t="shared" si="11"/>
        <v>0</v>
      </c>
      <c r="J191" s="59">
        <f t="shared" si="11"/>
        <v>0</v>
      </c>
      <c r="K191" s="289">
        <f t="shared" si="11"/>
        <v>0</v>
      </c>
      <c r="L191" s="294">
        <f t="shared" si="9"/>
        <v>744</v>
      </c>
    </row>
    <row r="192" spans="1:12" ht="15.75" x14ac:dyDescent="0.25">
      <c r="A192" s="7">
        <v>26</v>
      </c>
      <c r="B192" s="8" t="s">
        <v>38</v>
      </c>
      <c r="C192" s="22">
        <v>3</v>
      </c>
      <c r="D192" s="59">
        <f t="shared" si="11"/>
        <v>181</v>
      </c>
      <c r="E192" s="59">
        <f t="shared" si="11"/>
        <v>7</v>
      </c>
      <c r="F192" s="59">
        <f t="shared" si="11"/>
        <v>82</v>
      </c>
      <c r="G192" s="59">
        <f t="shared" si="11"/>
        <v>3</v>
      </c>
      <c r="H192" s="59">
        <f t="shared" si="11"/>
        <v>31</v>
      </c>
      <c r="I192" s="59">
        <f t="shared" si="11"/>
        <v>0</v>
      </c>
      <c r="J192" s="59">
        <f t="shared" si="11"/>
        <v>0</v>
      </c>
      <c r="K192" s="289">
        <f t="shared" si="11"/>
        <v>0</v>
      </c>
      <c r="L192" s="294">
        <f t="shared" si="9"/>
        <v>304</v>
      </c>
    </row>
    <row r="193" spans="1:12" ht="15.75" x14ac:dyDescent="0.25">
      <c r="A193" s="7">
        <v>27</v>
      </c>
      <c r="B193" s="18" t="s">
        <v>39</v>
      </c>
      <c r="C193" s="22">
        <v>3</v>
      </c>
      <c r="D193" s="59">
        <f t="shared" si="11"/>
        <v>0</v>
      </c>
      <c r="E193" s="59">
        <f t="shared" si="11"/>
        <v>0</v>
      </c>
      <c r="F193" s="59">
        <f t="shared" si="11"/>
        <v>0</v>
      </c>
      <c r="G193" s="59">
        <f t="shared" si="11"/>
        <v>0</v>
      </c>
      <c r="H193" s="59">
        <f t="shared" si="11"/>
        <v>0</v>
      </c>
      <c r="I193" s="59">
        <f t="shared" si="11"/>
        <v>0</v>
      </c>
      <c r="J193" s="59">
        <f t="shared" si="11"/>
        <v>0</v>
      </c>
      <c r="K193" s="289">
        <f t="shared" si="11"/>
        <v>0</v>
      </c>
      <c r="L193" s="294">
        <f t="shared" si="9"/>
        <v>0</v>
      </c>
    </row>
    <row r="194" spans="1:12" ht="15.75" x14ac:dyDescent="0.25">
      <c r="A194" s="7">
        <v>28</v>
      </c>
      <c r="B194" s="18" t="s">
        <v>40</v>
      </c>
      <c r="C194" s="22">
        <v>3</v>
      </c>
      <c r="D194" s="59">
        <f>D36+D76+D116+D155</f>
        <v>0</v>
      </c>
      <c r="E194" s="59">
        <f t="shared" si="11"/>
        <v>0</v>
      </c>
      <c r="F194" s="59">
        <f t="shared" si="11"/>
        <v>0</v>
      </c>
      <c r="G194" s="59">
        <f>G36+G76+G116+G155</f>
        <v>0</v>
      </c>
      <c r="H194" s="59">
        <f t="shared" si="11"/>
        <v>0</v>
      </c>
      <c r="I194" s="59">
        <f t="shared" si="11"/>
        <v>0</v>
      </c>
      <c r="J194" s="59">
        <f t="shared" si="11"/>
        <v>0</v>
      </c>
      <c r="K194" s="289">
        <f t="shared" si="11"/>
        <v>0</v>
      </c>
      <c r="L194" s="294">
        <f t="shared" si="9"/>
        <v>0</v>
      </c>
    </row>
    <row r="195" spans="1:12" ht="20.25" customHeight="1" thickBot="1" x14ac:dyDescent="0.3">
      <c r="A195" s="40">
        <v>29</v>
      </c>
      <c r="B195" s="18" t="s">
        <v>41</v>
      </c>
      <c r="C195" s="22">
        <v>3</v>
      </c>
      <c r="D195" s="59">
        <f t="shared" si="11"/>
        <v>0</v>
      </c>
      <c r="E195" s="59">
        <f t="shared" si="11"/>
        <v>0</v>
      </c>
      <c r="F195" s="59">
        <f t="shared" si="11"/>
        <v>0</v>
      </c>
      <c r="G195" s="59">
        <f t="shared" si="11"/>
        <v>0</v>
      </c>
      <c r="H195" s="59">
        <f t="shared" si="11"/>
        <v>0</v>
      </c>
      <c r="I195" s="59">
        <f t="shared" si="11"/>
        <v>0</v>
      </c>
      <c r="J195" s="59">
        <f t="shared" si="11"/>
        <v>0</v>
      </c>
      <c r="K195" s="289">
        <f t="shared" si="11"/>
        <v>0</v>
      </c>
      <c r="L195" s="294">
        <f t="shared" si="9"/>
        <v>0</v>
      </c>
    </row>
    <row r="196" spans="1:12" ht="15.75" x14ac:dyDescent="0.25">
      <c r="A196" s="234" t="s">
        <v>42</v>
      </c>
      <c r="B196" s="234"/>
      <c r="C196" s="63">
        <v>3</v>
      </c>
      <c r="D196" s="64">
        <f>SUM(D167:D195)</f>
        <v>9488</v>
      </c>
      <c r="E196" s="64">
        <f t="shared" ref="E196:K196" si="12">E38+E78+E118+E157</f>
        <v>618</v>
      </c>
      <c r="F196" s="64">
        <f t="shared" si="12"/>
        <v>2605</v>
      </c>
      <c r="G196" s="64">
        <f t="shared" si="12"/>
        <v>87</v>
      </c>
      <c r="H196" s="64">
        <f t="shared" si="12"/>
        <v>519</v>
      </c>
      <c r="I196" s="64">
        <f t="shared" si="12"/>
        <v>8</v>
      </c>
      <c r="J196" s="64">
        <f t="shared" si="12"/>
        <v>0</v>
      </c>
      <c r="K196" s="290">
        <f t="shared" si="12"/>
        <v>0</v>
      </c>
      <c r="L196" s="295">
        <f>SUM(D196:K196)</f>
        <v>13325</v>
      </c>
    </row>
    <row r="197" spans="1:12" ht="16.5" thickBot="1" x14ac:dyDescent="0.3">
      <c r="A197" s="234" t="s">
        <v>43</v>
      </c>
      <c r="B197" s="234"/>
      <c r="C197" s="69">
        <v>3</v>
      </c>
      <c r="D197" s="70">
        <f>SUM(D167:D191)</f>
        <v>9307</v>
      </c>
      <c r="E197" s="120">
        <f t="shared" ref="E197:K197" si="13">SUM(E167:E191)</f>
        <v>611</v>
      </c>
      <c r="F197" s="70">
        <f t="shared" si="13"/>
        <v>2523</v>
      </c>
      <c r="G197" s="120">
        <f t="shared" si="13"/>
        <v>84</v>
      </c>
      <c r="H197" s="70">
        <f t="shared" si="13"/>
        <v>488</v>
      </c>
      <c r="I197" s="120">
        <f t="shared" si="13"/>
        <v>8</v>
      </c>
      <c r="J197" s="70">
        <f t="shared" si="13"/>
        <v>0</v>
      </c>
      <c r="K197" s="291">
        <f t="shared" si="13"/>
        <v>0</v>
      </c>
      <c r="L197" s="296">
        <f>D197+F197+H197+E197+G197+I197+J197+K197</f>
        <v>13021</v>
      </c>
    </row>
    <row r="199" spans="1:12" ht="15.75" x14ac:dyDescent="0.25">
      <c r="C199" s="152"/>
      <c r="D199" s="171"/>
      <c r="E199" s="133"/>
      <c r="F199" s="133"/>
      <c r="G199" s="133"/>
      <c r="H199" s="133"/>
      <c r="I199" s="133"/>
      <c r="J199" s="133"/>
      <c r="K199" s="133"/>
      <c r="L199" s="133"/>
    </row>
  </sheetData>
  <protectedRanges>
    <protectedRange sqref="G9:G37 E9:E37 E128:E153 E49:E77 G49:G77 I49:I77 E89:E117 G89:G117 I89:I117 H49:H79 H89:H119 H9:H39 K49:K77 K89:K117 J49:J79 J89:J119 G128:K153 J9:J39 H157:H158 J157:J158" name="Діапазон2"/>
    <protectedRange sqref="I9:I37 G9:G37 E9:E37 G128:G153 E128:E153 I128:I153 E49:E77 G49:G77 I49:I77 E89:E117 G89:G117 I89:I117 K9:K37 K128:K153 K49:K77 K89:K117" name="Діапазон1"/>
  </protectedRanges>
  <mergeCells count="81">
    <mergeCell ref="A196:B196"/>
    <mergeCell ref="A197:B197"/>
    <mergeCell ref="D163:K163"/>
    <mergeCell ref="L163:L165"/>
    <mergeCell ref="D164:E164"/>
    <mergeCell ref="F164:G164"/>
    <mergeCell ref="H164:I164"/>
    <mergeCell ref="J164:K164"/>
    <mergeCell ref="D165:E165"/>
    <mergeCell ref="F165:G165"/>
    <mergeCell ref="H165:I165"/>
    <mergeCell ref="J165:K165"/>
    <mergeCell ref="C163:C166"/>
    <mergeCell ref="A157:B157"/>
    <mergeCell ref="A158:B158"/>
    <mergeCell ref="A162:B162"/>
    <mergeCell ref="A163:A166"/>
    <mergeCell ref="B163:B166"/>
    <mergeCell ref="D124:K124"/>
    <mergeCell ref="L124:L126"/>
    <mergeCell ref="D125:E125"/>
    <mergeCell ref="F125:G125"/>
    <mergeCell ref="H125:I125"/>
    <mergeCell ref="J125:K125"/>
    <mergeCell ref="D126:E126"/>
    <mergeCell ref="F126:G126"/>
    <mergeCell ref="H126:I126"/>
    <mergeCell ref="J126:K126"/>
    <mergeCell ref="D85:K85"/>
    <mergeCell ref="L85:L87"/>
    <mergeCell ref="D86:E86"/>
    <mergeCell ref="F86:G86"/>
    <mergeCell ref="H86:I86"/>
    <mergeCell ref="J86:K86"/>
    <mergeCell ref="D87:E87"/>
    <mergeCell ref="F87:G87"/>
    <mergeCell ref="H87:I87"/>
    <mergeCell ref="J87:K87"/>
    <mergeCell ref="A85:A88"/>
    <mergeCell ref="B85:B88"/>
    <mergeCell ref="C124:C127"/>
    <mergeCell ref="C85:C88"/>
    <mergeCell ref="A118:B118"/>
    <mergeCell ref="A119:B119"/>
    <mergeCell ref="A123:B123"/>
    <mergeCell ref="A124:A127"/>
    <mergeCell ref="B124:B127"/>
    <mergeCell ref="A78:B78"/>
    <mergeCell ref="C45:C48"/>
    <mergeCell ref="D45:K45"/>
    <mergeCell ref="A79:B79"/>
    <mergeCell ref="A84:B84"/>
    <mergeCell ref="A38:B38"/>
    <mergeCell ref="A39:B39"/>
    <mergeCell ref="A44:B44"/>
    <mergeCell ref="A45:A48"/>
    <mergeCell ref="B45:B48"/>
    <mergeCell ref="L5:L7"/>
    <mergeCell ref="D6:E6"/>
    <mergeCell ref="F6:G6"/>
    <mergeCell ref="H6:I6"/>
    <mergeCell ref="J6:K6"/>
    <mergeCell ref="D7:E7"/>
    <mergeCell ref="F7:G7"/>
    <mergeCell ref="H7:I7"/>
    <mergeCell ref="J7:K7"/>
    <mergeCell ref="L45:L47"/>
    <mergeCell ref="D46:E46"/>
    <mergeCell ref="F46:G46"/>
    <mergeCell ref="H46:I46"/>
    <mergeCell ref="J46:K46"/>
    <mergeCell ref="D47:E47"/>
    <mergeCell ref="F47:G47"/>
    <mergeCell ref="H47:I47"/>
    <mergeCell ref="J47:K47"/>
    <mergeCell ref="A1:I1"/>
    <mergeCell ref="A4:B4"/>
    <mergeCell ref="A5:A8"/>
    <mergeCell ref="B5:B8"/>
    <mergeCell ref="C5:C8"/>
    <mergeCell ref="D5:K5"/>
  </mergeCells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ABECF2-9687-4D88-BC0A-22AE052968B3}">
  <sheetPr>
    <tabColor rgb="FFFF0000"/>
  </sheetPr>
  <dimension ref="A1:Q197"/>
  <sheetViews>
    <sheetView topLeftCell="A145" zoomScale="66" zoomScaleNormal="66" workbookViewId="0">
      <selection activeCell="Q168" sqref="Q168"/>
    </sheetView>
  </sheetViews>
  <sheetFormatPr defaultRowHeight="15" x14ac:dyDescent="0.25"/>
  <cols>
    <col min="1" max="1" width="5.28515625" customWidth="1"/>
    <col min="2" max="2" width="24" customWidth="1"/>
    <col min="4" max="4" width="11" customWidth="1"/>
    <col min="6" max="6" width="10.5703125" customWidth="1"/>
    <col min="8" max="8" width="10.42578125" customWidth="1"/>
    <col min="10" max="10" width="10.42578125" customWidth="1"/>
    <col min="257" max="257" width="5.28515625" customWidth="1"/>
    <col min="258" max="258" width="24" customWidth="1"/>
    <col min="260" max="260" width="11" customWidth="1"/>
    <col min="262" max="262" width="10.5703125" customWidth="1"/>
    <col min="264" max="264" width="10.42578125" customWidth="1"/>
    <col min="266" max="266" width="10.42578125" customWidth="1"/>
    <col min="513" max="513" width="5.28515625" customWidth="1"/>
    <col min="514" max="514" width="24" customWidth="1"/>
    <col min="516" max="516" width="11" customWidth="1"/>
    <col min="518" max="518" width="10.5703125" customWidth="1"/>
    <col min="520" max="520" width="10.42578125" customWidth="1"/>
    <col min="522" max="522" width="10.42578125" customWidth="1"/>
    <col min="769" max="769" width="5.28515625" customWidth="1"/>
    <col min="770" max="770" width="24" customWidth="1"/>
    <col min="772" max="772" width="11" customWidth="1"/>
    <col min="774" max="774" width="10.5703125" customWidth="1"/>
    <col min="776" max="776" width="10.42578125" customWidth="1"/>
    <col min="778" max="778" width="10.42578125" customWidth="1"/>
    <col min="1025" max="1025" width="5.28515625" customWidth="1"/>
    <col min="1026" max="1026" width="24" customWidth="1"/>
    <col min="1028" max="1028" width="11" customWidth="1"/>
    <col min="1030" max="1030" width="10.5703125" customWidth="1"/>
    <col min="1032" max="1032" width="10.42578125" customWidth="1"/>
    <col min="1034" max="1034" width="10.42578125" customWidth="1"/>
    <col min="1281" max="1281" width="5.28515625" customWidth="1"/>
    <col min="1282" max="1282" width="24" customWidth="1"/>
    <col min="1284" max="1284" width="11" customWidth="1"/>
    <col min="1286" max="1286" width="10.5703125" customWidth="1"/>
    <col min="1288" max="1288" width="10.42578125" customWidth="1"/>
    <col min="1290" max="1290" width="10.42578125" customWidth="1"/>
    <col min="1537" max="1537" width="5.28515625" customWidth="1"/>
    <col min="1538" max="1538" width="24" customWidth="1"/>
    <col min="1540" max="1540" width="11" customWidth="1"/>
    <col min="1542" max="1542" width="10.5703125" customWidth="1"/>
    <col min="1544" max="1544" width="10.42578125" customWidth="1"/>
    <col min="1546" max="1546" width="10.42578125" customWidth="1"/>
    <col min="1793" max="1793" width="5.28515625" customWidth="1"/>
    <col min="1794" max="1794" width="24" customWidth="1"/>
    <col min="1796" max="1796" width="11" customWidth="1"/>
    <col min="1798" max="1798" width="10.5703125" customWidth="1"/>
    <col min="1800" max="1800" width="10.42578125" customWidth="1"/>
    <col min="1802" max="1802" width="10.42578125" customWidth="1"/>
    <col min="2049" max="2049" width="5.28515625" customWidth="1"/>
    <col min="2050" max="2050" width="24" customWidth="1"/>
    <col min="2052" max="2052" width="11" customWidth="1"/>
    <col min="2054" max="2054" width="10.5703125" customWidth="1"/>
    <col min="2056" max="2056" width="10.42578125" customWidth="1"/>
    <col min="2058" max="2058" width="10.42578125" customWidth="1"/>
    <col min="2305" max="2305" width="5.28515625" customWidth="1"/>
    <col min="2306" max="2306" width="24" customWidth="1"/>
    <col min="2308" max="2308" width="11" customWidth="1"/>
    <col min="2310" max="2310" width="10.5703125" customWidth="1"/>
    <col min="2312" max="2312" width="10.42578125" customWidth="1"/>
    <col min="2314" max="2314" width="10.42578125" customWidth="1"/>
    <col min="2561" max="2561" width="5.28515625" customWidth="1"/>
    <col min="2562" max="2562" width="24" customWidth="1"/>
    <col min="2564" max="2564" width="11" customWidth="1"/>
    <col min="2566" max="2566" width="10.5703125" customWidth="1"/>
    <col min="2568" max="2568" width="10.42578125" customWidth="1"/>
    <col min="2570" max="2570" width="10.42578125" customWidth="1"/>
    <col min="2817" max="2817" width="5.28515625" customWidth="1"/>
    <col min="2818" max="2818" width="24" customWidth="1"/>
    <col min="2820" max="2820" width="11" customWidth="1"/>
    <col min="2822" max="2822" width="10.5703125" customWidth="1"/>
    <col min="2824" max="2824" width="10.42578125" customWidth="1"/>
    <col min="2826" max="2826" width="10.42578125" customWidth="1"/>
    <col min="3073" max="3073" width="5.28515625" customWidth="1"/>
    <col min="3074" max="3074" width="24" customWidth="1"/>
    <col min="3076" max="3076" width="11" customWidth="1"/>
    <col min="3078" max="3078" width="10.5703125" customWidth="1"/>
    <col min="3080" max="3080" width="10.42578125" customWidth="1"/>
    <col min="3082" max="3082" width="10.42578125" customWidth="1"/>
    <col min="3329" max="3329" width="5.28515625" customWidth="1"/>
    <col min="3330" max="3330" width="24" customWidth="1"/>
    <col min="3332" max="3332" width="11" customWidth="1"/>
    <col min="3334" max="3334" width="10.5703125" customWidth="1"/>
    <col min="3336" max="3336" width="10.42578125" customWidth="1"/>
    <col min="3338" max="3338" width="10.42578125" customWidth="1"/>
    <col min="3585" max="3585" width="5.28515625" customWidth="1"/>
    <col min="3586" max="3586" width="24" customWidth="1"/>
    <col min="3588" max="3588" width="11" customWidth="1"/>
    <col min="3590" max="3590" width="10.5703125" customWidth="1"/>
    <col min="3592" max="3592" width="10.42578125" customWidth="1"/>
    <col min="3594" max="3594" width="10.42578125" customWidth="1"/>
    <col min="3841" max="3841" width="5.28515625" customWidth="1"/>
    <col min="3842" max="3842" width="24" customWidth="1"/>
    <col min="3844" max="3844" width="11" customWidth="1"/>
    <col min="3846" max="3846" width="10.5703125" customWidth="1"/>
    <col min="3848" max="3848" width="10.42578125" customWidth="1"/>
    <col min="3850" max="3850" width="10.42578125" customWidth="1"/>
    <col min="4097" max="4097" width="5.28515625" customWidth="1"/>
    <col min="4098" max="4098" width="24" customWidth="1"/>
    <col min="4100" max="4100" width="11" customWidth="1"/>
    <col min="4102" max="4102" width="10.5703125" customWidth="1"/>
    <col min="4104" max="4104" width="10.42578125" customWidth="1"/>
    <col min="4106" max="4106" width="10.42578125" customWidth="1"/>
    <col min="4353" max="4353" width="5.28515625" customWidth="1"/>
    <col min="4354" max="4354" width="24" customWidth="1"/>
    <col min="4356" max="4356" width="11" customWidth="1"/>
    <col min="4358" max="4358" width="10.5703125" customWidth="1"/>
    <col min="4360" max="4360" width="10.42578125" customWidth="1"/>
    <col min="4362" max="4362" width="10.42578125" customWidth="1"/>
    <col min="4609" max="4609" width="5.28515625" customWidth="1"/>
    <col min="4610" max="4610" width="24" customWidth="1"/>
    <col min="4612" max="4612" width="11" customWidth="1"/>
    <col min="4614" max="4614" width="10.5703125" customWidth="1"/>
    <col min="4616" max="4616" width="10.42578125" customWidth="1"/>
    <col min="4618" max="4618" width="10.42578125" customWidth="1"/>
    <col min="4865" max="4865" width="5.28515625" customWidth="1"/>
    <col min="4866" max="4866" width="24" customWidth="1"/>
    <col min="4868" max="4868" width="11" customWidth="1"/>
    <col min="4870" max="4870" width="10.5703125" customWidth="1"/>
    <col min="4872" max="4872" width="10.42578125" customWidth="1"/>
    <col min="4874" max="4874" width="10.42578125" customWidth="1"/>
    <col min="5121" max="5121" width="5.28515625" customWidth="1"/>
    <col min="5122" max="5122" width="24" customWidth="1"/>
    <col min="5124" max="5124" width="11" customWidth="1"/>
    <col min="5126" max="5126" width="10.5703125" customWidth="1"/>
    <col min="5128" max="5128" width="10.42578125" customWidth="1"/>
    <col min="5130" max="5130" width="10.42578125" customWidth="1"/>
    <col min="5377" max="5377" width="5.28515625" customWidth="1"/>
    <col min="5378" max="5378" width="24" customWidth="1"/>
    <col min="5380" max="5380" width="11" customWidth="1"/>
    <col min="5382" max="5382" width="10.5703125" customWidth="1"/>
    <col min="5384" max="5384" width="10.42578125" customWidth="1"/>
    <col min="5386" max="5386" width="10.42578125" customWidth="1"/>
    <col min="5633" max="5633" width="5.28515625" customWidth="1"/>
    <col min="5634" max="5634" width="24" customWidth="1"/>
    <col min="5636" max="5636" width="11" customWidth="1"/>
    <col min="5638" max="5638" width="10.5703125" customWidth="1"/>
    <col min="5640" max="5640" width="10.42578125" customWidth="1"/>
    <col min="5642" max="5642" width="10.42578125" customWidth="1"/>
    <col min="5889" max="5889" width="5.28515625" customWidth="1"/>
    <col min="5890" max="5890" width="24" customWidth="1"/>
    <col min="5892" max="5892" width="11" customWidth="1"/>
    <col min="5894" max="5894" width="10.5703125" customWidth="1"/>
    <col min="5896" max="5896" width="10.42578125" customWidth="1"/>
    <col min="5898" max="5898" width="10.42578125" customWidth="1"/>
    <col min="6145" max="6145" width="5.28515625" customWidth="1"/>
    <col min="6146" max="6146" width="24" customWidth="1"/>
    <col min="6148" max="6148" width="11" customWidth="1"/>
    <col min="6150" max="6150" width="10.5703125" customWidth="1"/>
    <col min="6152" max="6152" width="10.42578125" customWidth="1"/>
    <col min="6154" max="6154" width="10.42578125" customWidth="1"/>
    <col min="6401" max="6401" width="5.28515625" customWidth="1"/>
    <col min="6402" max="6402" width="24" customWidth="1"/>
    <col min="6404" max="6404" width="11" customWidth="1"/>
    <col min="6406" max="6406" width="10.5703125" customWidth="1"/>
    <col min="6408" max="6408" width="10.42578125" customWidth="1"/>
    <col min="6410" max="6410" width="10.42578125" customWidth="1"/>
    <col min="6657" max="6657" width="5.28515625" customWidth="1"/>
    <col min="6658" max="6658" width="24" customWidth="1"/>
    <col min="6660" max="6660" width="11" customWidth="1"/>
    <col min="6662" max="6662" width="10.5703125" customWidth="1"/>
    <col min="6664" max="6664" width="10.42578125" customWidth="1"/>
    <col min="6666" max="6666" width="10.42578125" customWidth="1"/>
    <col min="6913" max="6913" width="5.28515625" customWidth="1"/>
    <col min="6914" max="6914" width="24" customWidth="1"/>
    <col min="6916" max="6916" width="11" customWidth="1"/>
    <col min="6918" max="6918" width="10.5703125" customWidth="1"/>
    <col min="6920" max="6920" width="10.42578125" customWidth="1"/>
    <col min="6922" max="6922" width="10.42578125" customWidth="1"/>
    <col min="7169" max="7169" width="5.28515625" customWidth="1"/>
    <col min="7170" max="7170" width="24" customWidth="1"/>
    <col min="7172" max="7172" width="11" customWidth="1"/>
    <col min="7174" max="7174" width="10.5703125" customWidth="1"/>
    <col min="7176" max="7176" width="10.42578125" customWidth="1"/>
    <col min="7178" max="7178" width="10.42578125" customWidth="1"/>
    <col min="7425" max="7425" width="5.28515625" customWidth="1"/>
    <col min="7426" max="7426" width="24" customWidth="1"/>
    <col min="7428" max="7428" width="11" customWidth="1"/>
    <col min="7430" max="7430" width="10.5703125" customWidth="1"/>
    <col min="7432" max="7432" width="10.42578125" customWidth="1"/>
    <col min="7434" max="7434" width="10.42578125" customWidth="1"/>
    <col min="7681" max="7681" width="5.28515625" customWidth="1"/>
    <col min="7682" max="7682" width="24" customWidth="1"/>
    <col min="7684" max="7684" width="11" customWidth="1"/>
    <col min="7686" max="7686" width="10.5703125" customWidth="1"/>
    <col min="7688" max="7688" width="10.42578125" customWidth="1"/>
    <col min="7690" max="7690" width="10.42578125" customWidth="1"/>
    <col min="7937" max="7937" width="5.28515625" customWidth="1"/>
    <col min="7938" max="7938" width="24" customWidth="1"/>
    <col min="7940" max="7940" width="11" customWidth="1"/>
    <col min="7942" max="7942" width="10.5703125" customWidth="1"/>
    <col min="7944" max="7944" width="10.42578125" customWidth="1"/>
    <col min="7946" max="7946" width="10.42578125" customWidth="1"/>
    <col min="8193" max="8193" width="5.28515625" customWidth="1"/>
    <col min="8194" max="8194" width="24" customWidth="1"/>
    <col min="8196" max="8196" width="11" customWidth="1"/>
    <col min="8198" max="8198" width="10.5703125" customWidth="1"/>
    <col min="8200" max="8200" width="10.42578125" customWidth="1"/>
    <col min="8202" max="8202" width="10.42578125" customWidth="1"/>
    <col min="8449" max="8449" width="5.28515625" customWidth="1"/>
    <col min="8450" max="8450" width="24" customWidth="1"/>
    <col min="8452" max="8452" width="11" customWidth="1"/>
    <col min="8454" max="8454" width="10.5703125" customWidth="1"/>
    <col min="8456" max="8456" width="10.42578125" customWidth="1"/>
    <col min="8458" max="8458" width="10.42578125" customWidth="1"/>
    <col min="8705" max="8705" width="5.28515625" customWidth="1"/>
    <col min="8706" max="8706" width="24" customWidth="1"/>
    <col min="8708" max="8708" width="11" customWidth="1"/>
    <col min="8710" max="8710" width="10.5703125" customWidth="1"/>
    <col min="8712" max="8712" width="10.42578125" customWidth="1"/>
    <col min="8714" max="8714" width="10.42578125" customWidth="1"/>
    <col min="8961" max="8961" width="5.28515625" customWidth="1"/>
    <col min="8962" max="8962" width="24" customWidth="1"/>
    <col min="8964" max="8964" width="11" customWidth="1"/>
    <col min="8966" max="8966" width="10.5703125" customWidth="1"/>
    <col min="8968" max="8968" width="10.42578125" customWidth="1"/>
    <col min="8970" max="8970" width="10.42578125" customWidth="1"/>
    <col min="9217" max="9217" width="5.28515625" customWidth="1"/>
    <col min="9218" max="9218" width="24" customWidth="1"/>
    <col min="9220" max="9220" width="11" customWidth="1"/>
    <col min="9222" max="9222" width="10.5703125" customWidth="1"/>
    <col min="9224" max="9224" width="10.42578125" customWidth="1"/>
    <col min="9226" max="9226" width="10.42578125" customWidth="1"/>
    <col min="9473" max="9473" width="5.28515625" customWidth="1"/>
    <col min="9474" max="9474" width="24" customWidth="1"/>
    <col min="9476" max="9476" width="11" customWidth="1"/>
    <col min="9478" max="9478" width="10.5703125" customWidth="1"/>
    <col min="9480" max="9480" width="10.42578125" customWidth="1"/>
    <col min="9482" max="9482" width="10.42578125" customWidth="1"/>
    <col min="9729" max="9729" width="5.28515625" customWidth="1"/>
    <col min="9730" max="9730" width="24" customWidth="1"/>
    <col min="9732" max="9732" width="11" customWidth="1"/>
    <col min="9734" max="9734" width="10.5703125" customWidth="1"/>
    <col min="9736" max="9736" width="10.42578125" customWidth="1"/>
    <col min="9738" max="9738" width="10.42578125" customWidth="1"/>
    <col min="9985" max="9985" width="5.28515625" customWidth="1"/>
    <col min="9986" max="9986" width="24" customWidth="1"/>
    <col min="9988" max="9988" width="11" customWidth="1"/>
    <col min="9990" max="9990" width="10.5703125" customWidth="1"/>
    <col min="9992" max="9992" width="10.42578125" customWidth="1"/>
    <col min="9994" max="9994" width="10.42578125" customWidth="1"/>
    <col min="10241" max="10241" width="5.28515625" customWidth="1"/>
    <col min="10242" max="10242" width="24" customWidth="1"/>
    <col min="10244" max="10244" width="11" customWidth="1"/>
    <col min="10246" max="10246" width="10.5703125" customWidth="1"/>
    <col min="10248" max="10248" width="10.42578125" customWidth="1"/>
    <col min="10250" max="10250" width="10.42578125" customWidth="1"/>
    <col min="10497" max="10497" width="5.28515625" customWidth="1"/>
    <col min="10498" max="10498" width="24" customWidth="1"/>
    <col min="10500" max="10500" width="11" customWidth="1"/>
    <col min="10502" max="10502" width="10.5703125" customWidth="1"/>
    <col min="10504" max="10504" width="10.42578125" customWidth="1"/>
    <col min="10506" max="10506" width="10.42578125" customWidth="1"/>
    <col min="10753" max="10753" width="5.28515625" customWidth="1"/>
    <col min="10754" max="10754" width="24" customWidth="1"/>
    <col min="10756" max="10756" width="11" customWidth="1"/>
    <col min="10758" max="10758" width="10.5703125" customWidth="1"/>
    <col min="10760" max="10760" width="10.42578125" customWidth="1"/>
    <col min="10762" max="10762" width="10.42578125" customWidth="1"/>
    <col min="11009" max="11009" width="5.28515625" customWidth="1"/>
    <col min="11010" max="11010" width="24" customWidth="1"/>
    <col min="11012" max="11012" width="11" customWidth="1"/>
    <col min="11014" max="11014" width="10.5703125" customWidth="1"/>
    <col min="11016" max="11016" width="10.42578125" customWidth="1"/>
    <col min="11018" max="11018" width="10.42578125" customWidth="1"/>
    <col min="11265" max="11265" width="5.28515625" customWidth="1"/>
    <col min="11266" max="11266" width="24" customWidth="1"/>
    <col min="11268" max="11268" width="11" customWidth="1"/>
    <col min="11270" max="11270" width="10.5703125" customWidth="1"/>
    <col min="11272" max="11272" width="10.42578125" customWidth="1"/>
    <col min="11274" max="11274" width="10.42578125" customWidth="1"/>
    <col min="11521" max="11521" width="5.28515625" customWidth="1"/>
    <col min="11522" max="11522" width="24" customWidth="1"/>
    <col min="11524" max="11524" width="11" customWidth="1"/>
    <col min="11526" max="11526" width="10.5703125" customWidth="1"/>
    <col min="11528" max="11528" width="10.42578125" customWidth="1"/>
    <col min="11530" max="11530" width="10.42578125" customWidth="1"/>
    <col min="11777" max="11777" width="5.28515625" customWidth="1"/>
    <col min="11778" max="11778" width="24" customWidth="1"/>
    <col min="11780" max="11780" width="11" customWidth="1"/>
    <col min="11782" max="11782" width="10.5703125" customWidth="1"/>
    <col min="11784" max="11784" width="10.42578125" customWidth="1"/>
    <col min="11786" max="11786" width="10.42578125" customWidth="1"/>
    <col min="12033" max="12033" width="5.28515625" customWidth="1"/>
    <col min="12034" max="12034" width="24" customWidth="1"/>
    <col min="12036" max="12036" width="11" customWidth="1"/>
    <col min="12038" max="12038" width="10.5703125" customWidth="1"/>
    <col min="12040" max="12040" width="10.42578125" customWidth="1"/>
    <col min="12042" max="12042" width="10.42578125" customWidth="1"/>
    <col min="12289" max="12289" width="5.28515625" customWidth="1"/>
    <col min="12290" max="12290" width="24" customWidth="1"/>
    <col min="12292" max="12292" width="11" customWidth="1"/>
    <col min="12294" max="12294" width="10.5703125" customWidth="1"/>
    <col min="12296" max="12296" width="10.42578125" customWidth="1"/>
    <col min="12298" max="12298" width="10.42578125" customWidth="1"/>
    <col min="12545" max="12545" width="5.28515625" customWidth="1"/>
    <col min="12546" max="12546" width="24" customWidth="1"/>
    <col min="12548" max="12548" width="11" customWidth="1"/>
    <col min="12550" max="12550" width="10.5703125" customWidth="1"/>
    <col min="12552" max="12552" width="10.42578125" customWidth="1"/>
    <col min="12554" max="12554" width="10.42578125" customWidth="1"/>
    <col min="12801" max="12801" width="5.28515625" customWidth="1"/>
    <col min="12802" max="12802" width="24" customWidth="1"/>
    <col min="12804" max="12804" width="11" customWidth="1"/>
    <col min="12806" max="12806" width="10.5703125" customWidth="1"/>
    <col min="12808" max="12808" width="10.42578125" customWidth="1"/>
    <col min="12810" max="12810" width="10.42578125" customWidth="1"/>
    <col min="13057" max="13057" width="5.28515625" customWidth="1"/>
    <col min="13058" max="13058" width="24" customWidth="1"/>
    <col min="13060" max="13060" width="11" customWidth="1"/>
    <col min="13062" max="13062" width="10.5703125" customWidth="1"/>
    <col min="13064" max="13064" width="10.42578125" customWidth="1"/>
    <col min="13066" max="13066" width="10.42578125" customWidth="1"/>
    <col min="13313" max="13313" width="5.28515625" customWidth="1"/>
    <col min="13314" max="13314" width="24" customWidth="1"/>
    <col min="13316" max="13316" width="11" customWidth="1"/>
    <col min="13318" max="13318" width="10.5703125" customWidth="1"/>
    <col min="13320" max="13320" width="10.42578125" customWidth="1"/>
    <col min="13322" max="13322" width="10.42578125" customWidth="1"/>
    <col min="13569" max="13569" width="5.28515625" customWidth="1"/>
    <col min="13570" max="13570" width="24" customWidth="1"/>
    <col min="13572" max="13572" width="11" customWidth="1"/>
    <col min="13574" max="13574" width="10.5703125" customWidth="1"/>
    <col min="13576" max="13576" width="10.42578125" customWidth="1"/>
    <col min="13578" max="13578" width="10.42578125" customWidth="1"/>
    <col min="13825" max="13825" width="5.28515625" customWidth="1"/>
    <col min="13826" max="13826" width="24" customWidth="1"/>
    <col min="13828" max="13828" width="11" customWidth="1"/>
    <col min="13830" max="13830" width="10.5703125" customWidth="1"/>
    <col min="13832" max="13832" width="10.42578125" customWidth="1"/>
    <col min="13834" max="13834" width="10.42578125" customWidth="1"/>
    <col min="14081" max="14081" width="5.28515625" customWidth="1"/>
    <col min="14082" max="14082" width="24" customWidth="1"/>
    <col min="14084" max="14084" width="11" customWidth="1"/>
    <col min="14086" max="14086" width="10.5703125" customWidth="1"/>
    <col min="14088" max="14088" width="10.42578125" customWidth="1"/>
    <col min="14090" max="14090" width="10.42578125" customWidth="1"/>
    <col min="14337" max="14337" width="5.28515625" customWidth="1"/>
    <col min="14338" max="14338" width="24" customWidth="1"/>
    <col min="14340" max="14340" width="11" customWidth="1"/>
    <col min="14342" max="14342" width="10.5703125" customWidth="1"/>
    <col min="14344" max="14344" width="10.42578125" customWidth="1"/>
    <col min="14346" max="14346" width="10.42578125" customWidth="1"/>
    <col min="14593" max="14593" width="5.28515625" customWidth="1"/>
    <col min="14594" max="14594" width="24" customWidth="1"/>
    <col min="14596" max="14596" width="11" customWidth="1"/>
    <col min="14598" max="14598" width="10.5703125" customWidth="1"/>
    <col min="14600" max="14600" width="10.42578125" customWidth="1"/>
    <col min="14602" max="14602" width="10.42578125" customWidth="1"/>
    <col min="14849" max="14849" width="5.28515625" customWidth="1"/>
    <col min="14850" max="14850" width="24" customWidth="1"/>
    <col min="14852" max="14852" width="11" customWidth="1"/>
    <col min="14854" max="14854" width="10.5703125" customWidth="1"/>
    <col min="14856" max="14856" width="10.42578125" customWidth="1"/>
    <col min="14858" max="14858" width="10.42578125" customWidth="1"/>
    <col min="15105" max="15105" width="5.28515625" customWidth="1"/>
    <col min="15106" max="15106" width="24" customWidth="1"/>
    <col min="15108" max="15108" width="11" customWidth="1"/>
    <col min="15110" max="15110" width="10.5703125" customWidth="1"/>
    <col min="15112" max="15112" width="10.42578125" customWidth="1"/>
    <col min="15114" max="15114" width="10.42578125" customWidth="1"/>
    <col min="15361" max="15361" width="5.28515625" customWidth="1"/>
    <col min="15362" max="15362" width="24" customWidth="1"/>
    <col min="15364" max="15364" width="11" customWidth="1"/>
    <col min="15366" max="15366" width="10.5703125" customWidth="1"/>
    <col min="15368" max="15368" width="10.42578125" customWidth="1"/>
    <col min="15370" max="15370" width="10.42578125" customWidth="1"/>
    <col min="15617" max="15617" width="5.28515625" customWidth="1"/>
    <col min="15618" max="15618" width="24" customWidth="1"/>
    <col min="15620" max="15620" width="11" customWidth="1"/>
    <col min="15622" max="15622" width="10.5703125" customWidth="1"/>
    <col min="15624" max="15624" width="10.42578125" customWidth="1"/>
    <col min="15626" max="15626" width="10.42578125" customWidth="1"/>
    <col min="15873" max="15873" width="5.28515625" customWidth="1"/>
    <col min="15874" max="15874" width="24" customWidth="1"/>
    <col min="15876" max="15876" width="11" customWidth="1"/>
    <col min="15878" max="15878" width="10.5703125" customWidth="1"/>
    <col min="15880" max="15880" width="10.42578125" customWidth="1"/>
    <col min="15882" max="15882" width="10.42578125" customWidth="1"/>
    <col min="16129" max="16129" width="5.28515625" customWidth="1"/>
    <col min="16130" max="16130" width="24" customWidth="1"/>
    <col min="16132" max="16132" width="11" customWidth="1"/>
    <col min="16134" max="16134" width="10.5703125" customWidth="1"/>
    <col min="16136" max="16136" width="10.42578125" customWidth="1"/>
    <col min="16138" max="16138" width="10.42578125" customWidth="1"/>
  </cols>
  <sheetData>
    <row r="1" spans="1:17" ht="38.25" customHeight="1" x14ac:dyDescent="0.25">
      <c r="A1" s="210"/>
      <c r="B1" s="210"/>
      <c r="C1" s="210"/>
      <c r="D1" s="210"/>
      <c r="E1" s="210"/>
      <c r="F1" s="210"/>
      <c r="G1" s="210"/>
      <c r="H1" s="210"/>
      <c r="I1" s="210"/>
      <c r="J1" s="75"/>
      <c r="K1" s="75"/>
      <c r="L1" s="2"/>
      <c r="M1" s="2"/>
      <c r="N1" s="2"/>
      <c r="O1" s="2"/>
      <c r="P1" s="2"/>
      <c r="Q1" s="2"/>
    </row>
    <row r="3" spans="1:17" x14ac:dyDescent="0.25">
      <c r="B3" s="2" t="s">
        <v>78</v>
      </c>
      <c r="C3" s="2"/>
      <c r="D3" s="2"/>
      <c r="E3" s="2"/>
      <c r="F3" s="2"/>
      <c r="G3" s="2"/>
      <c r="H3" s="2"/>
      <c r="J3" s="2"/>
    </row>
    <row r="4" spans="1:17" ht="15.75" thickBot="1" x14ac:dyDescent="0.3">
      <c r="A4" s="211" t="s">
        <v>1</v>
      </c>
      <c r="B4" s="211"/>
    </row>
    <row r="5" spans="1:17" ht="12.75" customHeight="1" x14ac:dyDescent="0.25">
      <c r="A5" s="212" t="s">
        <v>2</v>
      </c>
      <c r="B5" s="212" t="s">
        <v>3</v>
      </c>
      <c r="C5" s="212" t="s">
        <v>4</v>
      </c>
      <c r="D5" s="215" t="s">
        <v>5</v>
      </c>
      <c r="E5" s="216"/>
      <c r="F5" s="216"/>
      <c r="G5" s="216"/>
      <c r="H5" s="216"/>
      <c r="I5" s="216"/>
      <c r="J5" s="216"/>
      <c r="K5" s="217"/>
      <c r="L5" s="218" t="s">
        <v>6</v>
      </c>
    </row>
    <row r="6" spans="1:17" ht="22.5" customHeight="1" x14ac:dyDescent="0.25">
      <c r="A6" s="213"/>
      <c r="B6" s="213"/>
      <c r="C6" s="213"/>
      <c r="D6" s="221" t="s">
        <v>7</v>
      </c>
      <c r="E6" s="222"/>
      <c r="F6" s="222" t="s">
        <v>8</v>
      </c>
      <c r="G6" s="222"/>
      <c r="H6" s="222" t="s">
        <v>9</v>
      </c>
      <c r="I6" s="222"/>
      <c r="J6" s="222" t="s">
        <v>10</v>
      </c>
      <c r="K6" s="222"/>
      <c r="L6" s="219"/>
    </row>
    <row r="7" spans="1:17" ht="13.5" customHeight="1" thickBot="1" x14ac:dyDescent="0.3">
      <c r="A7" s="213"/>
      <c r="B7" s="213"/>
      <c r="C7" s="213"/>
      <c r="D7" s="223">
        <v>1</v>
      </c>
      <c r="E7" s="224"/>
      <c r="F7" s="224">
        <v>2</v>
      </c>
      <c r="G7" s="224"/>
      <c r="H7" s="224">
        <v>3</v>
      </c>
      <c r="I7" s="224"/>
      <c r="J7" s="224">
        <v>4</v>
      </c>
      <c r="K7" s="224"/>
      <c r="L7" s="220"/>
      <c r="O7" s="3"/>
      <c r="P7" s="3"/>
      <c r="Q7" s="3"/>
    </row>
    <row r="8" spans="1:17" ht="15.75" thickBot="1" x14ac:dyDescent="0.3">
      <c r="A8" s="214"/>
      <c r="B8" s="214"/>
      <c r="C8" s="214"/>
      <c r="D8" s="4" t="s">
        <v>11</v>
      </c>
      <c r="E8" s="5" t="s">
        <v>12</v>
      </c>
      <c r="F8" s="5" t="s">
        <v>11</v>
      </c>
      <c r="G8" s="5" t="s">
        <v>12</v>
      </c>
      <c r="H8" s="5" t="s">
        <v>11</v>
      </c>
      <c r="I8" s="5" t="s">
        <v>12</v>
      </c>
      <c r="J8" s="5" t="s">
        <v>11</v>
      </c>
      <c r="K8" s="5" t="s">
        <v>12</v>
      </c>
      <c r="L8" s="6"/>
      <c r="O8" s="3"/>
      <c r="P8" s="3"/>
      <c r="Q8" s="3"/>
    </row>
    <row r="9" spans="1:17" ht="15.75" x14ac:dyDescent="0.25">
      <c r="A9" s="7">
        <v>1</v>
      </c>
      <c r="B9" s="8" t="s">
        <v>13</v>
      </c>
      <c r="C9" s="9">
        <v>30</v>
      </c>
      <c r="D9" s="10">
        <f>SUM('31'!D9+'32'!D9+'33'!D9+'34'!D9+'35'!D9)</f>
        <v>0</v>
      </c>
      <c r="E9" s="11">
        <f>SUM('31'!E9+'32'!E9+'33'!E9+'34'!E9+'35'!E9)</f>
        <v>0</v>
      </c>
      <c r="F9" s="12">
        <f>SUM('31'!F9+'32'!F9+'33'!F9+'34'!F9+'35'!F9)</f>
        <v>0</v>
      </c>
      <c r="G9" s="13">
        <f>SUM('31'!G9+'32'!G9+'33'!G9+'34'!G9+'35'!G9)</f>
        <v>0</v>
      </c>
      <c r="H9" s="14">
        <f>SUM('31'!H9+'32'!H9+'33'!H9+'34'!H9+'35'!H9)</f>
        <v>0</v>
      </c>
      <c r="I9" s="13">
        <f>SUM('31'!I9+'32'!I9+'33'!I9+'34'!I9+'35'!I9)</f>
        <v>0</v>
      </c>
      <c r="J9" s="14">
        <f>SUM('31'!J9+'32'!J9+'33'!J9+'34'!J9+'35'!J9)</f>
        <v>0</v>
      </c>
      <c r="K9" s="13">
        <f>SUM('31'!K9+'32'!K9+'33'!K9+'34'!K9+'35'!K9)</f>
        <v>0</v>
      </c>
      <c r="L9" s="15">
        <f>SUM(D9:K9)</f>
        <v>0</v>
      </c>
      <c r="O9" s="3"/>
      <c r="P9" s="3"/>
      <c r="Q9" s="3"/>
    </row>
    <row r="10" spans="1:17" ht="15.75" x14ac:dyDescent="0.25">
      <c r="A10" s="7">
        <v>2</v>
      </c>
      <c r="B10" s="8" t="s">
        <v>14</v>
      </c>
      <c r="C10" s="9">
        <v>30</v>
      </c>
      <c r="D10" s="10">
        <f>SUM('31'!D10+'32'!D10+'33'!D10+'34'!D10+'35'!D10)</f>
        <v>0</v>
      </c>
      <c r="E10" s="11">
        <f>SUM('31'!E10+'32'!E10+'33'!E10+'34'!E10+'35'!E10)</f>
        <v>0</v>
      </c>
      <c r="F10" s="12">
        <f>SUM('31'!F10+'32'!F10+'33'!F10+'34'!F10+'35'!F10)</f>
        <v>0</v>
      </c>
      <c r="G10" s="13">
        <f>SUM('31'!G10+'32'!G10+'33'!G10+'34'!G10+'35'!G10)</f>
        <v>0</v>
      </c>
      <c r="H10" s="14">
        <f>SUM('31'!H10+'32'!H10+'33'!H10+'34'!H10+'35'!H10)</f>
        <v>0</v>
      </c>
      <c r="I10" s="13">
        <f>SUM('31'!I10+'32'!I10+'33'!I10+'34'!I10+'35'!I10)</f>
        <v>0</v>
      </c>
      <c r="J10" s="14">
        <f>SUM('31'!J10+'32'!J10+'33'!J10+'34'!J10+'35'!J10)</f>
        <v>0</v>
      </c>
      <c r="K10" s="13">
        <f>SUM('31'!K10+'32'!K10+'33'!K10+'34'!K10+'35'!K10)</f>
        <v>0</v>
      </c>
      <c r="L10" s="15">
        <f t="shared" ref="L10:L37" si="0">SUM(D10:K10)</f>
        <v>0</v>
      </c>
      <c r="O10" s="3"/>
      <c r="P10" s="3"/>
      <c r="Q10" s="3"/>
    </row>
    <row r="11" spans="1:17" ht="15.75" x14ac:dyDescent="0.25">
      <c r="A11" s="7">
        <v>3</v>
      </c>
      <c r="B11" s="8" t="s">
        <v>15</v>
      </c>
      <c r="C11" s="9">
        <v>30</v>
      </c>
      <c r="D11" s="10">
        <f>SUM('31'!D11+'32'!D11+'33'!D11+'34'!D11+'35'!D11)</f>
        <v>0</v>
      </c>
      <c r="E11" s="11">
        <f>SUM('31'!E11+'32'!E11+'33'!E11+'34'!E11+'35'!E11)</f>
        <v>0</v>
      </c>
      <c r="F11" s="12">
        <f>SUM('31'!F11+'32'!F11+'33'!F11+'34'!F11+'35'!F11)</f>
        <v>0</v>
      </c>
      <c r="G11" s="13">
        <f>SUM('31'!G11+'32'!G11+'33'!G11+'34'!G11+'35'!G11)</f>
        <v>0</v>
      </c>
      <c r="H11" s="14">
        <f>SUM('31'!H11+'32'!H11+'33'!H11+'34'!H11+'35'!H11)</f>
        <v>0</v>
      </c>
      <c r="I11" s="13">
        <f>SUM('31'!I11+'32'!I11+'33'!I11+'34'!I11+'35'!I11)</f>
        <v>0</v>
      </c>
      <c r="J11" s="14">
        <f>SUM('31'!J11+'32'!J11+'33'!J11+'34'!J11+'35'!J11)</f>
        <v>0</v>
      </c>
      <c r="K11" s="13">
        <f>SUM('31'!K11+'32'!K11+'33'!K11+'34'!K11+'35'!K11)</f>
        <v>0</v>
      </c>
      <c r="L11" s="15">
        <f t="shared" si="0"/>
        <v>0</v>
      </c>
      <c r="O11" s="3"/>
      <c r="P11" s="3"/>
      <c r="Q11" s="3"/>
    </row>
    <row r="12" spans="1:17" ht="15.75" x14ac:dyDescent="0.25">
      <c r="A12" s="7">
        <v>4</v>
      </c>
      <c r="B12" s="17" t="s">
        <v>16</v>
      </c>
      <c r="C12" s="9">
        <v>30</v>
      </c>
      <c r="D12" s="10">
        <f>SUM('31'!D12+'32'!D12+'33'!D12+'34'!D12+'35'!D12)</f>
        <v>2</v>
      </c>
      <c r="E12" s="11">
        <f>SUM('31'!E12+'32'!E12+'33'!E12+'34'!E12+'35'!E12)</f>
        <v>0</v>
      </c>
      <c r="F12" s="12">
        <f>SUM('31'!F12+'32'!F12+'33'!F12+'34'!F12+'35'!F12)</f>
        <v>0</v>
      </c>
      <c r="G12" s="13">
        <f>SUM('31'!G12+'32'!G12+'33'!G12+'34'!G12+'35'!G12)</f>
        <v>0</v>
      </c>
      <c r="H12" s="14">
        <f>SUM('31'!H12+'32'!H12+'33'!H12+'34'!H12+'35'!H12)</f>
        <v>0</v>
      </c>
      <c r="I12" s="13">
        <f>SUM('31'!I12+'32'!I12+'33'!I12+'34'!I12+'35'!I12)</f>
        <v>0</v>
      </c>
      <c r="J12" s="14">
        <f>SUM('31'!J12+'32'!J12+'33'!J12+'34'!J12+'35'!J12)</f>
        <v>0</v>
      </c>
      <c r="K12" s="13">
        <f>SUM('31'!K12+'32'!K12+'33'!K12+'34'!K12+'35'!K12)</f>
        <v>0</v>
      </c>
      <c r="L12" s="15">
        <f t="shared" si="0"/>
        <v>2</v>
      </c>
      <c r="M12" s="3"/>
      <c r="N12" s="3"/>
      <c r="O12" s="3"/>
      <c r="P12" s="3"/>
      <c r="Q12" s="3"/>
    </row>
    <row r="13" spans="1:17" ht="15.75" x14ac:dyDescent="0.25">
      <c r="A13" s="7">
        <v>5</v>
      </c>
      <c r="B13" s="8" t="s">
        <v>17</v>
      </c>
      <c r="C13" s="9">
        <v>30</v>
      </c>
      <c r="D13" s="10">
        <f>SUM('31'!D13+'32'!D13+'33'!D13+'34'!D13+'35'!D13)</f>
        <v>0</v>
      </c>
      <c r="E13" s="11">
        <f>SUM('31'!E13+'32'!E13+'33'!E13+'34'!E13+'35'!E13)</f>
        <v>0</v>
      </c>
      <c r="F13" s="12">
        <f>SUM('31'!F13+'32'!F13+'33'!F13+'34'!F13+'35'!F13)</f>
        <v>0</v>
      </c>
      <c r="G13" s="13">
        <f>SUM('31'!G13+'32'!G13+'33'!G13+'34'!G13+'35'!G13)</f>
        <v>0</v>
      </c>
      <c r="H13" s="14">
        <f>SUM('31'!H13+'32'!H13+'33'!H13+'34'!H13+'35'!H13)</f>
        <v>0</v>
      </c>
      <c r="I13" s="13">
        <f>SUM('31'!I13+'32'!I13+'33'!I13+'34'!I13+'35'!I13)</f>
        <v>0</v>
      </c>
      <c r="J13" s="14">
        <f>SUM('31'!J13+'32'!J13+'33'!J13+'34'!J13+'35'!J13)</f>
        <v>0</v>
      </c>
      <c r="K13" s="13">
        <f>SUM('31'!K13+'32'!K13+'33'!K13+'34'!K13+'35'!K13)</f>
        <v>0</v>
      </c>
      <c r="L13" s="15">
        <f t="shared" si="0"/>
        <v>0</v>
      </c>
      <c r="O13" s="3"/>
      <c r="P13" s="3"/>
      <c r="Q13" s="3"/>
    </row>
    <row r="14" spans="1:17" ht="15.75" x14ac:dyDescent="0.25">
      <c r="A14" s="7">
        <v>6</v>
      </c>
      <c r="B14" s="8" t="s">
        <v>18</v>
      </c>
      <c r="C14" s="9">
        <v>30</v>
      </c>
      <c r="D14" s="10">
        <f>SUM('31'!D14+'32'!D14+'33'!D14+'34'!D14+'35'!D14)</f>
        <v>0</v>
      </c>
      <c r="E14" s="11">
        <f>SUM('31'!E14+'32'!E14+'33'!E14+'34'!E14+'35'!E14)</f>
        <v>0</v>
      </c>
      <c r="F14" s="12">
        <f>SUM('31'!F14+'32'!F14+'33'!F14+'34'!F14+'35'!F14)</f>
        <v>0</v>
      </c>
      <c r="G14" s="13">
        <f>SUM('31'!G14+'32'!G14+'33'!G14+'34'!G14+'35'!G14)</f>
        <v>0</v>
      </c>
      <c r="H14" s="14">
        <f>SUM('31'!H14+'32'!H14+'33'!H14+'34'!H14+'35'!H14)</f>
        <v>0</v>
      </c>
      <c r="I14" s="13">
        <f>SUM('31'!I14+'32'!I14+'33'!I14+'34'!I14+'35'!I14)</f>
        <v>0</v>
      </c>
      <c r="J14" s="14">
        <f>SUM('31'!J14+'32'!J14+'33'!J14+'34'!J14+'35'!J14)</f>
        <v>0</v>
      </c>
      <c r="K14" s="13">
        <f>SUM('31'!K14+'32'!K14+'33'!K14+'34'!K14+'35'!K14)</f>
        <v>0</v>
      </c>
      <c r="L14" s="15">
        <f t="shared" si="0"/>
        <v>0</v>
      </c>
    </row>
    <row r="15" spans="1:17" ht="15.75" x14ac:dyDescent="0.25">
      <c r="A15" s="7">
        <v>7</v>
      </c>
      <c r="B15" s="8" t="s">
        <v>19</v>
      </c>
      <c r="C15" s="9">
        <v>30</v>
      </c>
      <c r="D15" s="10">
        <f>SUM('31'!D15+'32'!D15+'33'!D15+'34'!D15+'35'!D15)</f>
        <v>0</v>
      </c>
      <c r="E15" s="11">
        <f>SUM('31'!E15+'32'!E15+'33'!E15+'34'!E15+'35'!E15)</f>
        <v>0</v>
      </c>
      <c r="F15" s="12">
        <f>SUM('31'!F15+'32'!F15+'33'!F15+'34'!F15+'35'!F15)</f>
        <v>0</v>
      </c>
      <c r="G15" s="13">
        <f>SUM('31'!G15+'32'!G15+'33'!G15+'34'!G15+'35'!G15)</f>
        <v>0</v>
      </c>
      <c r="H15" s="14">
        <f>SUM('31'!H15+'32'!H15+'33'!H15+'34'!H15+'35'!H15)</f>
        <v>0</v>
      </c>
      <c r="I15" s="13">
        <f>SUM('31'!I15+'32'!I15+'33'!I15+'34'!I15+'35'!I15)</f>
        <v>0</v>
      </c>
      <c r="J15" s="14">
        <f>SUM('31'!J15+'32'!J15+'33'!J15+'34'!J15+'35'!J15)</f>
        <v>0</v>
      </c>
      <c r="K15" s="13">
        <f>SUM('31'!K15+'32'!K15+'33'!K15+'34'!K15+'35'!K15)</f>
        <v>0</v>
      </c>
      <c r="L15" s="15">
        <f t="shared" si="0"/>
        <v>0</v>
      </c>
    </row>
    <row r="16" spans="1:17" ht="15.75" x14ac:dyDescent="0.25">
      <c r="A16" s="7">
        <v>8</v>
      </c>
      <c r="B16" s="8" t="s">
        <v>20</v>
      </c>
      <c r="C16" s="9">
        <v>30</v>
      </c>
      <c r="D16" s="10">
        <f>SUM('31'!D16+'32'!D16+'33'!D16+'34'!D16+'35'!D16)</f>
        <v>0</v>
      </c>
      <c r="E16" s="11">
        <f>SUM('31'!E16+'32'!E16+'33'!E16+'34'!E16+'35'!E16)</f>
        <v>0</v>
      </c>
      <c r="F16" s="12">
        <f>SUM('31'!F16+'32'!F16+'33'!F16+'34'!F16+'35'!F16)</f>
        <v>0</v>
      </c>
      <c r="G16" s="13">
        <f>SUM('31'!G16+'32'!G16+'33'!G16+'34'!G16+'35'!G16)</f>
        <v>0</v>
      </c>
      <c r="H16" s="14">
        <f>SUM('31'!H16+'32'!H16+'33'!H16+'34'!H16+'35'!H16)</f>
        <v>0</v>
      </c>
      <c r="I16" s="13">
        <f>SUM('31'!I16+'32'!I16+'33'!I16+'34'!I16+'35'!I16)</f>
        <v>0</v>
      </c>
      <c r="J16" s="14">
        <f>SUM('31'!J16+'32'!J16+'33'!J16+'34'!J16+'35'!J16)</f>
        <v>0</v>
      </c>
      <c r="K16" s="13">
        <f>SUM('31'!K16+'32'!K16+'33'!K16+'34'!K16+'35'!K16)</f>
        <v>0</v>
      </c>
      <c r="L16" s="15">
        <f t="shared" si="0"/>
        <v>0</v>
      </c>
    </row>
    <row r="17" spans="1:12" ht="15.75" x14ac:dyDescent="0.25">
      <c r="A17" s="7">
        <v>9</v>
      </c>
      <c r="B17" s="8" t="s">
        <v>21</v>
      </c>
      <c r="C17" s="9">
        <v>30</v>
      </c>
      <c r="D17" s="10">
        <f>SUM('31'!D17+'32'!D17+'33'!D17+'34'!D17+'35'!D17)</f>
        <v>0</v>
      </c>
      <c r="E17" s="11">
        <f>SUM('31'!E17+'32'!E17+'33'!E17+'34'!E17+'35'!E17)</f>
        <v>0</v>
      </c>
      <c r="F17" s="12">
        <f>SUM('31'!F17+'32'!F17+'33'!F17+'34'!F17+'35'!F17)</f>
        <v>0</v>
      </c>
      <c r="G17" s="13">
        <f>SUM('31'!G17+'32'!G17+'33'!G17+'34'!G17+'35'!G17)</f>
        <v>0</v>
      </c>
      <c r="H17" s="14">
        <f>SUM('31'!H17+'32'!H17+'33'!H17+'34'!H17+'35'!H17)</f>
        <v>0</v>
      </c>
      <c r="I17" s="13">
        <f>SUM('31'!I17+'32'!I17+'33'!I17+'34'!I17+'35'!I17)</f>
        <v>0</v>
      </c>
      <c r="J17" s="14">
        <f>SUM('31'!J17+'32'!J17+'33'!J17+'34'!J17+'35'!J17)</f>
        <v>0</v>
      </c>
      <c r="K17" s="13">
        <f>SUM('31'!K17+'32'!K17+'33'!K17+'34'!K17+'35'!K17)</f>
        <v>0</v>
      </c>
      <c r="L17" s="15">
        <f t="shared" si="0"/>
        <v>0</v>
      </c>
    </row>
    <row r="18" spans="1:12" ht="15.75" x14ac:dyDescent="0.25">
      <c r="A18" s="7">
        <v>10</v>
      </c>
      <c r="B18" s="8" t="s">
        <v>22</v>
      </c>
      <c r="C18" s="9">
        <v>30</v>
      </c>
      <c r="D18" s="10">
        <f>SUM('31'!D18+'32'!D18+'33'!D18+'34'!D18+'35'!D18)</f>
        <v>0</v>
      </c>
      <c r="E18" s="11">
        <f>SUM('31'!E18+'32'!E18+'33'!E18+'34'!E18+'35'!E18)</f>
        <v>0</v>
      </c>
      <c r="F18" s="12">
        <f>SUM('31'!F18+'32'!F18+'33'!F18+'34'!F18+'35'!F18)</f>
        <v>0</v>
      </c>
      <c r="G18" s="13">
        <f>SUM('31'!G18+'32'!G18+'33'!G18+'34'!G18+'35'!G18)</f>
        <v>0</v>
      </c>
      <c r="H18" s="14">
        <f>SUM('31'!H18+'32'!H18+'33'!H18+'34'!H18+'35'!H18)</f>
        <v>0</v>
      </c>
      <c r="I18" s="13">
        <f>SUM('31'!I18+'32'!I18+'33'!I18+'34'!I18+'35'!I18)</f>
        <v>0</v>
      </c>
      <c r="J18" s="14">
        <f>SUM('31'!J18+'32'!J18+'33'!J18+'34'!J18+'35'!J18)</f>
        <v>0</v>
      </c>
      <c r="K18" s="13">
        <f>SUM('31'!K18+'32'!K18+'33'!K18+'34'!K18+'35'!K18)</f>
        <v>0</v>
      </c>
      <c r="L18" s="15">
        <f t="shared" si="0"/>
        <v>0</v>
      </c>
    </row>
    <row r="19" spans="1:12" ht="15.75" x14ac:dyDescent="0.25">
      <c r="A19" s="7">
        <v>11</v>
      </c>
      <c r="B19" s="8" t="s">
        <v>23</v>
      </c>
      <c r="C19" s="9">
        <v>30</v>
      </c>
      <c r="D19" s="10">
        <f>SUM('31'!D19+'32'!D19+'33'!D19+'34'!D19+'35'!D19)</f>
        <v>0</v>
      </c>
      <c r="E19" s="11">
        <f>SUM('31'!E19+'32'!E19+'33'!E19+'34'!E19+'35'!E19)</f>
        <v>0</v>
      </c>
      <c r="F19" s="12">
        <f>SUM('31'!F19+'32'!F19+'33'!F19+'34'!F19+'35'!F19)</f>
        <v>0</v>
      </c>
      <c r="G19" s="13">
        <f>SUM('31'!G19+'32'!G19+'33'!G19+'34'!G19+'35'!G19)</f>
        <v>0</v>
      </c>
      <c r="H19" s="14">
        <f>SUM('31'!H19+'32'!H19+'33'!H19+'34'!H19+'35'!H19)</f>
        <v>0</v>
      </c>
      <c r="I19" s="13">
        <f>SUM('31'!I19+'32'!I19+'33'!I19+'34'!I19+'35'!I19)</f>
        <v>0</v>
      </c>
      <c r="J19" s="14">
        <f>SUM('31'!J19+'32'!J19+'33'!J19+'34'!J19+'35'!J19)</f>
        <v>0</v>
      </c>
      <c r="K19" s="13">
        <f>SUM('31'!K19+'32'!K19+'33'!K19+'34'!K19+'35'!K19)</f>
        <v>0</v>
      </c>
      <c r="L19" s="15">
        <f t="shared" si="0"/>
        <v>0</v>
      </c>
    </row>
    <row r="20" spans="1:12" ht="15.75" x14ac:dyDescent="0.25">
      <c r="A20" s="7">
        <v>12</v>
      </c>
      <c r="B20" s="8" t="s">
        <v>24</v>
      </c>
      <c r="C20" s="9">
        <v>30</v>
      </c>
      <c r="D20" s="10">
        <f>SUM('31'!D20+'32'!D20+'33'!D20+'34'!D20+'35'!D20)</f>
        <v>0</v>
      </c>
      <c r="E20" s="11">
        <f>SUM('31'!E20+'32'!E20+'33'!E20+'34'!E20+'35'!E20)</f>
        <v>0</v>
      </c>
      <c r="F20" s="12">
        <f>SUM('31'!F20+'32'!F20+'33'!F20+'34'!F20+'35'!F20)</f>
        <v>0</v>
      </c>
      <c r="G20" s="13">
        <f>SUM('31'!G20+'32'!G20+'33'!G20+'34'!G20+'35'!G20)</f>
        <v>0</v>
      </c>
      <c r="H20" s="14">
        <f>SUM('31'!H20+'32'!H20+'33'!H20+'34'!H20+'35'!H20)</f>
        <v>0</v>
      </c>
      <c r="I20" s="13">
        <f>SUM('31'!I20+'32'!I20+'33'!I20+'34'!I20+'35'!I20)</f>
        <v>0</v>
      </c>
      <c r="J20" s="14">
        <f>SUM('31'!J20+'32'!J20+'33'!J20+'34'!J20+'35'!J20)</f>
        <v>0</v>
      </c>
      <c r="K20" s="13">
        <f>SUM('31'!K20+'32'!K20+'33'!K20+'34'!K20+'35'!K20)</f>
        <v>0</v>
      </c>
      <c r="L20" s="15">
        <f t="shared" si="0"/>
        <v>0</v>
      </c>
    </row>
    <row r="21" spans="1:12" ht="15.75" x14ac:dyDescent="0.25">
      <c r="A21" s="7">
        <v>13</v>
      </c>
      <c r="B21" s="8" t="s">
        <v>25</v>
      </c>
      <c r="C21" s="9">
        <v>30</v>
      </c>
      <c r="D21" s="10">
        <f>SUM('31'!D21+'32'!D21+'33'!D21+'34'!D21+'35'!D21)</f>
        <v>0</v>
      </c>
      <c r="E21" s="11">
        <f>SUM('31'!E21+'32'!E21+'33'!E21+'34'!E21+'35'!E21)</f>
        <v>0</v>
      </c>
      <c r="F21" s="12">
        <f>SUM('31'!F21+'32'!F21+'33'!F21+'34'!F21+'35'!F21)</f>
        <v>0</v>
      </c>
      <c r="G21" s="13">
        <f>SUM('31'!G21+'32'!G21+'33'!G21+'34'!G21+'35'!G21)</f>
        <v>0</v>
      </c>
      <c r="H21" s="14">
        <f>SUM('31'!H21+'32'!H21+'33'!H21+'34'!H21+'35'!H21)</f>
        <v>0</v>
      </c>
      <c r="I21" s="13">
        <f>SUM('31'!I21+'32'!I21+'33'!I21+'34'!I21+'35'!I21)</f>
        <v>0</v>
      </c>
      <c r="J21" s="14">
        <f>SUM('31'!J21+'32'!J21+'33'!J21+'34'!J21+'35'!J21)</f>
        <v>0</v>
      </c>
      <c r="K21" s="13">
        <f>SUM('31'!K21+'32'!K21+'33'!K21+'34'!K21+'35'!K21)</f>
        <v>0</v>
      </c>
      <c r="L21" s="15">
        <f t="shared" si="0"/>
        <v>0</v>
      </c>
    </row>
    <row r="22" spans="1:12" ht="15.75" x14ac:dyDescent="0.25">
      <c r="A22" s="7">
        <v>14</v>
      </c>
      <c r="B22" s="8" t="s">
        <v>26</v>
      </c>
      <c r="C22" s="9">
        <v>30</v>
      </c>
      <c r="D22" s="10">
        <f>SUM('31'!D22+'32'!D22+'33'!D22+'34'!D22+'35'!D22)</f>
        <v>0</v>
      </c>
      <c r="E22" s="11">
        <f>SUM('31'!E22+'32'!E22+'33'!E22+'34'!E22+'35'!E22)</f>
        <v>0</v>
      </c>
      <c r="F22" s="12">
        <f>SUM('31'!F22+'32'!F22+'33'!F22+'34'!F22+'35'!F22)</f>
        <v>0</v>
      </c>
      <c r="G22" s="13">
        <f>SUM('31'!G22+'32'!G22+'33'!G22+'34'!G22+'35'!G22)</f>
        <v>0</v>
      </c>
      <c r="H22" s="14">
        <f>SUM('31'!H22+'32'!H22+'33'!H22+'34'!H22+'35'!H22)</f>
        <v>0</v>
      </c>
      <c r="I22" s="13">
        <f>SUM('31'!I22+'32'!I22+'33'!I22+'34'!I22+'35'!I22)</f>
        <v>0</v>
      </c>
      <c r="J22" s="14">
        <f>SUM('31'!J22+'32'!J22+'33'!J22+'34'!J22+'35'!J22)</f>
        <v>0</v>
      </c>
      <c r="K22" s="13">
        <f>SUM('31'!K22+'32'!K22+'33'!K22+'34'!K22+'35'!K22)</f>
        <v>0</v>
      </c>
      <c r="L22" s="15">
        <f t="shared" si="0"/>
        <v>0</v>
      </c>
    </row>
    <row r="23" spans="1:12" ht="15.75" x14ac:dyDescent="0.25">
      <c r="A23" s="7">
        <v>15</v>
      </c>
      <c r="B23" s="8" t="s">
        <v>27</v>
      </c>
      <c r="C23" s="9">
        <v>30</v>
      </c>
      <c r="D23" s="10">
        <f>SUM('31'!D23+'32'!D23+'33'!D23+'34'!D23+'35'!D23)</f>
        <v>0</v>
      </c>
      <c r="E23" s="11">
        <f>SUM('31'!E23+'32'!E23+'33'!E23+'34'!E23+'35'!E23)</f>
        <v>0</v>
      </c>
      <c r="F23" s="12">
        <f>SUM('31'!F23+'32'!F23+'33'!F23+'34'!F23+'35'!F23)</f>
        <v>0</v>
      </c>
      <c r="G23" s="13">
        <f>SUM('31'!G23+'32'!G23+'33'!G23+'34'!G23+'35'!G23)</f>
        <v>0</v>
      </c>
      <c r="H23" s="14">
        <f>SUM('31'!H23+'32'!H23+'33'!H23+'34'!H23+'35'!H23)</f>
        <v>0</v>
      </c>
      <c r="I23" s="13">
        <f>SUM('31'!I23+'32'!I23+'33'!I23+'34'!I23+'35'!I23)</f>
        <v>0</v>
      </c>
      <c r="J23" s="14">
        <f>SUM('31'!J23+'32'!J23+'33'!J23+'34'!J23+'35'!J23)</f>
        <v>0</v>
      </c>
      <c r="K23" s="13">
        <f>SUM('31'!K23+'32'!K23+'33'!K23+'34'!K23+'35'!K23)</f>
        <v>0</v>
      </c>
      <c r="L23" s="15">
        <f t="shared" si="0"/>
        <v>0</v>
      </c>
    </row>
    <row r="24" spans="1:12" ht="15.75" x14ac:dyDescent="0.25">
      <c r="A24" s="7">
        <v>16</v>
      </c>
      <c r="B24" s="8" t="s">
        <v>28</v>
      </c>
      <c r="C24" s="9">
        <v>30</v>
      </c>
      <c r="D24" s="10">
        <f>SUM('31'!D24+'32'!D24+'33'!D24+'34'!D24+'35'!D24)</f>
        <v>0</v>
      </c>
      <c r="E24" s="11">
        <f>SUM('31'!E24+'32'!E24+'33'!E24+'34'!E24+'35'!E24)</f>
        <v>0</v>
      </c>
      <c r="F24" s="12">
        <f>SUM('31'!F24+'32'!F24+'33'!F24+'34'!F24+'35'!F24)</f>
        <v>0</v>
      </c>
      <c r="G24" s="13">
        <f>SUM('31'!G24+'32'!G24+'33'!G24+'34'!G24+'35'!G24)</f>
        <v>0</v>
      </c>
      <c r="H24" s="14">
        <f>SUM('31'!H24+'32'!H24+'33'!H24+'34'!H24+'35'!H24)</f>
        <v>0</v>
      </c>
      <c r="I24" s="13">
        <f>SUM('31'!I24+'32'!I24+'33'!I24+'34'!I24+'35'!I24)</f>
        <v>0</v>
      </c>
      <c r="J24" s="14">
        <f>SUM('31'!J24+'32'!J24+'33'!J24+'34'!J24+'35'!J24)</f>
        <v>0</v>
      </c>
      <c r="K24" s="13">
        <f>SUM('31'!K24+'32'!K24+'33'!K24+'34'!K24+'35'!K24)</f>
        <v>0</v>
      </c>
      <c r="L24" s="15">
        <f t="shared" si="0"/>
        <v>0</v>
      </c>
    </row>
    <row r="25" spans="1:12" ht="15.75" x14ac:dyDescent="0.25">
      <c r="A25" s="7">
        <v>17</v>
      </c>
      <c r="B25" s="8" t="s">
        <v>29</v>
      </c>
      <c r="C25" s="9">
        <v>30</v>
      </c>
      <c r="D25" s="10">
        <f>SUM('31'!D25+'32'!D25+'33'!D25+'34'!D25+'35'!D25)</f>
        <v>0</v>
      </c>
      <c r="E25" s="11">
        <f>SUM('31'!E25+'32'!E25+'33'!E25+'34'!E25+'35'!E25)</f>
        <v>0</v>
      </c>
      <c r="F25" s="12">
        <f>SUM('31'!F25+'32'!F25+'33'!F25+'34'!F25+'35'!F25)</f>
        <v>0</v>
      </c>
      <c r="G25" s="13">
        <f>SUM('31'!G25+'32'!G25+'33'!G25+'34'!G25+'35'!G25)</f>
        <v>0</v>
      </c>
      <c r="H25" s="14">
        <f>SUM('31'!H25+'32'!H25+'33'!H25+'34'!H25+'35'!H25)</f>
        <v>0</v>
      </c>
      <c r="I25" s="13">
        <f>SUM('31'!I25+'32'!I25+'33'!I25+'34'!I25+'35'!I25)</f>
        <v>0</v>
      </c>
      <c r="J25" s="14">
        <f>SUM('31'!J25+'32'!J25+'33'!J25+'34'!J25+'35'!J25)</f>
        <v>0</v>
      </c>
      <c r="K25" s="13">
        <f>SUM('31'!K25+'32'!K25+'33'!K25+'34'!K25+'35'!K25)</f>
        <v>0</v>
      </c>
      <c r="L25" s="15">
        <f t="shared" si="0"/>
        <v>0</v>
      </c>
    </row>
    <row r="26" spans="1:12" ht="15.75" x14ac:dyDescent="0.25">
      <c r="A26" s="7">
        <v>18</v>
      </c>
      <c r="B26" s="8" t="s">
        <v>30</v>
      </c>
      <c r="C26" s="9">
        <v>30</v>
      </c>
      <c r="D26" s="10">
        <f>SUM('31'!D26+'32'!D26+'33'!D26+'34'!D26+'35'!D26)</f>
        <v>0</v>
      </c>
      <c r="E26" s="11">
        <f>SUM('31'!E26+'32'!E26+'33'!E26+'34'!E26+'35'!E26)</f>
        <v>0</v>
      </c>
      <c r="F26" s="12">
        <f>SUM('31'!F26+'32'!F26+'33'!F26+'34'!F26+'35'!F26)</f>
        <v>0</v>
      </c>
      <c r="G26" s="13">
        <f>SUM('31'!G26+'32'!G26+'33'!G26+'34'!G26+'35'!G26)</f>
        <v>0</v>
      </c>
      <c r="H26" s="14">
        <f>SUM('31'!H26+'32'!H26+'33'!H26+'34'!H26+'35'!H26)</f>
        <v>0</v>
      </c>
      <c r="I26" s="13">
        <f>SUM('31'!I26+'32'!I26+'33'!I26+'34'!I26+'35'!I26)</f>
        <v>0</v>
      </c>
      <c r="J26" s="14">
        <f>SUM('31'!J26+'32'!J26+'33'!J26+'34'!J26+'35'!J26)</f>
        <v>0</v>
      </c>
      <c r="K26" s="13">
        <f>SUM('31'!K26+'32'!K26+'33'!K26+'34'!K26+'35'!K26)</f>
        <v>0</v>
      </c>
      <c r="L26" s="15">
        <f t="shared" si="0"/>
        <v>0</v>
      </c>
    </row>
    <row r="27" spans="1:12" ht="15.75" x14ac:dyDescent="0.25">
      <c r="A27" s="7">
        <v>19</v>
      </c>
      <c r="B27" s="8" t="s">
        <v>31</v>
      </c>
      <c r="C27" s="9">
        <v>30</v>
      </c>
      <c r="D27" s="10">
        <f>SUM('31'!D27+'32'!D27+'33'!D27+'34'!D27+'35'!D27)</f>
        <v>0</v>
      </c>
      <c r="E27" s="11">
        <f>SUM('31'!E27+'32'!E27+'33'!E27+'34'!E27+'35'!E27)</f>
        <v>0</v>
      </c>
      <c r="F27" s="12">
        <f>SUM('31'!F27+'32'!F27+'33'!F27+'34'!F27+'35'!F27)</f>
        <v>0</v>
      </c>
      <c r="G27" s="13">
        <f>SUM('31'!G27+'32'!G27+'33'!G27+'34'!G27+'35'!G27)</f>
        <v>0</v>
      </c>
      <c r="H27" s="14">
        <f>SUM('31'!H27+'32'!H27+'33'!H27+'34'!H27+'35'!H27)</f>
        <v>0</v>
      </c>
      <c r="I27" s="13">
        <f>SUM('31'!I27+'32'!I27+'33'!I27+'34'!I27+'35'!I27)</f>
        <v>0</v>
      </c>
      <c r="J27" s="14">
        <f>SUM('31'!J27+'32'!J27+'33'!J27+'34'!J27+'35'!J27)</f>
        <v>0</v>
      </c>
      <c r="K27" s="13">
        <f>SUM('31'!K27+'32'!K27+'33'!K27+'34'!K27+'35'!K27)</f>
        <v>0</v>
      </c>
      <c r="L27" s="15">
        <f t="shared" si="0"/>
        <v>0</v>
      </c>
    </row>
    <row r="28" spans="1:12" ht="15.75" x14ac:dyDescent="0.25">
      <c r="A28" s="7">
        <v>20</v>
      </c>
      <c r="B28" s="8" t="s">
        <v>32</v>
      </c>
      <c r="C28" s="9">
        <v>30</v>
      </c>
      <c r="D28" s="10">
        <f>SUM('31'!D28+'32'!D28+'33'!D28+'34'!D28+'35'!D28)</f>
        <v>0</v>
      </c>
      <c r="E28" s="11">
        <f>SUM('31'!E28+'32'!E28+'33'!E28+'34'!E28+'35'!E28)</f>
        <v>0</v>
      </c>
      <c r="F28" s="12">
        <f>SUM('31'!F28+'32'!F28+'33'!F28+'34'!F28+'35'!F28)</f>
        <v>0</v>
      </c>
      <c r="G28" s="13">
        <f>SUM('31'!G28+'32'!G28+'33'!G28+'34'!G28+'35'!G28)</f>
        <v>0</v>
      </c>
      <c r="H28" s="14">
        <f>SUM('31'!H28+'32'!H28+'33'!H28+'34'!H28+'35'!H28)</f>
        <v>0</v>
      </c>
      <c r="I28" s="13">
        <f>SUM('31'!I28+'32'!I28+'33'!I28+'34'!I28+'35'!I28)</f>
        <v>0</v>
      </c>
      <c r="J28" s="14">
        <f>SUM('31'!J28+'32'!J28+'33'!J28+'34'!J28+'35'!J28)</f>
        <v>0</v>
      </c>
      <c r="K28" s="13">
        <f>SUM('31'!K28+'32'!K28+'33'!K28+'34'!K28+'35'!K28)</f>
        <v>0</v>
      </c>
      <c r="L28" s="15">
        <f t="shared" si="0"/>
        <v>0</v>
      </c>
    </row>
    <row r="29" spans="1:12" ht="15.75" x14ac:dyDescent="0.25">
      <c r="A29" s="7">
        <v>21</v>
      </c>
      <c r="B29" s="8" t="s">
        <v>33</v>
      </c>
      <c r="C29" s="9">
        <v>30</v>
      </c>
      <c r="D29" s="10">
        <f>SUM('31'!D29+'32'!D29+'33'!D29+'34'!D29+'35'!D29)</f>
        <v>0</v>
      </c>
      <c r="E29" s="11">
        <f>SUM('31'!E29+'32'!E29+'33'!E29+'34'!E29+'35'!E29)</f>
        <v>0</v>
      </c>
      <c r="F29" s="12">
        <f>SUM('31'!F29+'32'!F29+'33'!F29+'34'!F29+'35'!F29)</f>
        <v>0</v>
      </c>
      <c r="G29" s="13">
        <f>SUM('31'!G29+'32'!G29+'33'!G29+'34'!G29+'35'!G29)</f>
        <v>0</v>
      </c>
      <c r="H29" s="14">
        <f>SUM('31'!H29+'32'!H29+'33'!H29+'34'!H29+'35'!H29)</f>
        <v>0</v>
      </c>
      <c r="I29" s="13">
        <f>SUM('31'!I29+'32'!I29+'33'!I29+'34'!I29+'35'!I29)</f>
        <v>0</v>
      </c>
      <c r="J29" s="14">
        <f>SUM('31'!J29+'32'!J29+'33'!J29+'34'!J29+'35'!J29)</f>
        <v>0</v>
      </c>
      <c r="K29" s="13">
        <f>SUM('31'!K29+'32'!K29+'33'!K29+'34'!K29+'35'!K29)</f>
        <v>0</v>
      </c>
      <c r="L29" s="15">
        <f t="shared" si="0"/>
        <v>0</v>
      </c>
    </row>
    <row r="30" spans="1:12" ht="15.75" x14ac:dyDescent="0.25">
      <c r="A30" s="7">
        <v>22</v>
      </c>
      <c r="B30" s="8" t="s">
        <v>34</v>
      </c>
      <c r="C30" s="9">
        <v>30</v>
      </c>
      <c r="D30" s="10">
        <f>SUM('31'!D30+'32'!D30+'33'!D30+'34'!D30+'35'!D30)</f>
        <v>0</v>
      </c>
      <c r="E30" s="11">
        <f>SUM('31'!E30+'32'!E30+'33'!E30+'34'!E30+'35'!E30)</f>
        <v>0</v>
      </c>
      <c r="F30" s="12">
        <f>SUM('31'!F30+'32'!F30+'33'!F30+'34'!F30+'35'!F30)</f>
        <v>0</v>
      </c>
      <c r="G30" s="13">
        <f>SUM('31'!G30+'32'!G30+'33'!G30+'34'!G30+'35'!G30)</f>
        <v>0</v>
      </c>
      <c r="H30" s="14">
        <f>SUM('31'!H30+'32'!H30+'33'!H30+'34'!H30+'35'!H30)</f>
        <v>0</v>
      </c>
      <c r="I30" s="13">
        <f>SUM('31'!I30+'32'!I30+'33'!I30+'34'!I30+'35'!I30)</f>
        <v>0</v>
      </c>
      <c r="J30" s="14">
        <f>SUM('31'!J30+'32'!J30+'33'!J30+'34'!J30+'35'!J30)</f>
        <v>0</v>
      </c>
      <c r="K30" s="13">
        <f>SUM('31'!K30+'32'!K30+'33'!K30+'34'!K30+'35'!K30)</f>
        <v>0</v>
      </c>
      <c r="L30" s="15">
        <f t="shared" si="0"/>
        <v>0</v>
      </c>
    </row>
    <row r="31" spans="1:12" ht="15.75" x14ac:dyDescent="0.25">
      <c r="A31" s="7">
        <v>23</v>
      </c>
      <c r="B31" s="8" t="s">
        <v>35</v>
      </c>
      <c r="C31" s="9">
        <v>30</v>
      </c>
      <c r="D31" s="10">
        <f>SUM('31'!D31+'32'!D31+'33'!D31+'34'!D31+'35'!D31)</f>
        <v>0</v>
      </c>
      <c r="E31" s="11">
        <f>SUM('31'!E31+'32'!E31+'33'!E31+'34'!E31+'35'!E31)</f>
        <v>0</v>
      </c>
      <c r="F31" s="12">
        <f>SUM('31'!F31+'32'!F31+'33'!F31+'34'!F31+'35'!F31)</f>
        <v>0</v>
      </c>
      <c r="G31" s="13">
        <f>SUM('31'!G31+'32'!G31+'33'!G31+'34'!G31+'35'!G31)</f>
        <v>0</v>
      </c>
      <c r="H31" s="14">
        <f>SUM('31'!H31+'32'!H31+'33'!H31+'34'!H31+'35'!H31)</f>
        <v>0</v>
      </c>
      <c r="I31" s="13">
        <f>SUM('31'!I31+'32'!I31+'33'!I31+'34'!I31+'35'!I31)</f>
        <v>0</v>
      </c>
      <c r="J31" s="14">
        <f>SUM('31'!J31+'32'!J31+'33'!J31+'34'!J31+'35'!J31)</f>
        <v>0</v>
      </c>
      <c r="K31" s="13">
        <f>SUM('31'!K31+'32'!K31+'33'!K31+'34'!K31+'35'!K31)</f>
        <v>0</v>
      </c>
      <c r="L31" s="15">
        <f t="shared" si="0"/>
        <v>0</v>
      </c>
    </row>
    <row r="32" spans="1:12" ht="15.75" x14ac:dyDescent="0.25">
      <c r="A32" s="7">
        <v>24</v>
      </c>
      <c r="B32" s="8" t="s">
        <v>36</v>
      </c>
      <c r="C32" s="9">
        <v>30</v>
      </c>
      <c r="D32" s="10">
        <f>SUM('31'!D32+'32'!D32+'33'!D32+'34'!D32+'35'!D32)</f>
        <v>0</v>
      </c>
      <c r="E32" s="11">
        <f>SUM('31'!E32+'32'!E32+'33'!E32+'34'!E32+'35'!E32)</f>
        <v>0</v>
      </c>
      <c r="F32" s="12">
        <f>SUM('31'!F32+'32'!F32+'33'!F32+'34'!F32+'35'!F32)</f>
        <v>0</v>
      </c>
      <c r="G32" s="13">
        <f>SUM('31'!G32+'32'!G32+'33'!G32+'34'!G32+'35'!G32)</f>
        <v>0</v>
      </c>
      <c r="H32" s="14">
        <f>SUM('31'!H32+'32'!H32+'33'!H32+'34'!H32+'35'!H32)</f>
        <v>0</v>
      </c>
      <c r="I32" s="13">
        <f>SUM('31'!I32+'32'!I32+'33'!I32+'34'!I32+'35'!I32)</f>
        <v>0</v>
      </c>
      <c r="J32" s="14">
        <f>SUM('31'!J32+'32'!J32+'33'!J32+'34'!J32+'35'!J32)</f>
        <v>0</v>
      </c>
      <c r="K32" s="13">
        <f>SUM('31'!K32+'32'!K32+'33'!K32+'34'!K32+'35'!K32)</f>
        <v>0</v>
      </c>
      <c r="L32" s="15">
        <f t="shared" si="0"/>
        <v>0</v>
      </c>
    </row>
    <row r="33" spans="1:12" ht="15.75" x14ac:dyDescent="0.25">
      <c r="A33" s="7">
        <v>25</v>
      </c>
      <c r="B33" s="18" t="s">
        <v>37</v>
      </c>
      <c r="C33" s="19">
        <v>30</v>
      </c>
      <c r="D33" s="10">
        <f>SUM('31'!D33+'32'!D33+'33'!D33+'34'!D33+'35'!D33)</f>
        <v>1</v>
      </c>
      <c r="E33" s="11">
        <f>SUM('31'!E33+'32'!E33+'33'!E33+'34'!E33+'35'!E33)</f>
        <v>0</v>
      </c>
      <c r="F33" s="12">
        <f>SUM('31'!F33+'32'!F33+'33'!F33+'34'!F33+'35'!F33)</f>
        <v>0</v>
      </c>
      <c r="G33" s="13">
        <f>SUM('31'!G33+'32'!G33+'33'!G33+'34'!G33+'35'!G33)</f>
        <v>0</v>
      </c>
      <c r="H33" s="14">
        <f>SUM('31'!H33+'32'!H33+'33'!H33+'34'!H33+'35'!H33)</f>
        <v>0</v>
      </c>
      <c r="I33" s="13">
        <f>SUM('31'!I33+'32'!I33+'33'!I33+'34'!I33+'35'!I33)</f>
        <v>0</v>
      </c>
      <c r="J33" s="14">
        <f>SUM('31'!J33+'32'!J33+'33'!J33+'34'!J33+'35'!J33)</f>
        <v>0</v>
      </c>
      <c r="K33" s="13">
        <f>SUM('31'!K33+'32'!K33+'33'!K33+'34'!K33+'35'!K33)</f>
        <v>0</v>
      </c>
      <c r="L33" s="15">
        <f t="shared" si="0"/>
        <v>1</v>
      </c>
    </row>
    <row r="34" spans="1:12" ht="15.75" x14ac:dyDescent="0.25">
      <c r="A34" s="7">
        <v>26</v>
      </c>
      <c r="B34" s="8" t="s">
        <v>38</v>
      </c>
      <c r="C34" s="22">
        <v>30</v>
      </c>
      <c r="D34" s="10">
        <f>SUM('31'!D34+'32'!D34+'33'!D34+'34'!D34+'35'!D34)</f>
        <v>0</v>
      </c>
      <c r="E34" s="11">
        <f>SUM('31'!E34+'32'!E34+'33'!E34+'34'!E34+'35'!E34)</f>
        <v>0</v>
      </c>
      <c r="F34" s="12">
        <f>SUM('31'!F34+'32'!F34+'33'!F34+'34'!F34+'35'!F34)</f>
        <v>0</v>
      </c>
      <c r="G34" s="13">
        <f>SUM('31'!G34+'32'!G34+'33'!G34+'34'!G34+'35'!G34)</f>
        <v>0</v>
      </c>
      <c r="H34" s="14">
        <f>SUM('31'!H34+'32'!H34+'33'!H34+'34'!H34+'35'!H34)</f>
        <v>0</v>
      </c>
      <c r="I34" s="13">
        <f>SUM('31'!I34+'32'!I34+'33'!I34+'34'!I34+'35'!I34)</f>
        <v>0</v>
      </c>
      <c r="J34" s="14">
        <f>SUM('31'!J34+'32'!J34+'33'!J34+'34'!J34+'35'!J34)</f>
        <v>0</v>
      </c>
      <c r="K34" s="13">
        <f>SUM('31'!K34+'32'!K34+'33'!K34+'34'!K34+'35'!K34)</f>
        <v>0</v>
      </c>
      <c r="L34" s="15">
        <f t="shared" si="0"/>
        <v>0</v>
      </c>
    </row>
    <row r="35" spans="1:12" ht="15.75" x14ac:dyDescent="0.25">
      <c r="A35" s="7">
        <v>27</v>
      </c>
      <c r="B35" s="18" t="s">
        <v>39</v>
      </c>
      <c r="C35" s="22">
        <v>30</v>
      </c>
      <c r="D35" s="10">
        <f>SUM('31'!D35+'32'!D35+'33'!D35+'34'!D35+'35'!D35)</f>
        <v>0</v>
      </c>
      <c r="E35" s="11">
        <f>SUM('31'!E35+'32'!E35+'33'!E35+'34'!E35+'35'!E35)</f>
        <v>0</v>
      </c>
      <c r="F35" s="12">
        <f>SUM('31'!F35+'32'!F35+'33'!F35+'34'!F35+'35'!F35)</f>
        <v>0</v>
      </c>
      <c r="G35" s="13">
        <f>SUM('31'!G35+'32'!G35+'33'!G35+'34'!G35+'35'!G35)</f>
        <v>0</v>
      </c>
      <c r="H35" s="14">
        <f>SUM('31'!H35+'32'!H35+'33'!H35+'34'!H35+'35'!H35)</f>
        <v>0</v>
      </c>
      <c r="I35" s="13">
        <f>SUM('31'!I35+'32'!I35+'33'!I35+'34'!I35+'35'!I35)</f>
        <v>0</v>
      </c>
      <c r="J35" s="14">
        <f>SUM('31'!J35+'32'!J35+'33'!J35+'34'!J35+'35'!J35)</f>
        <v>0</v>
      </c>
      <c r="K35" s="13">
        <f>SUM('31'!K35+'32'!K35+'33'!K35+'34'!K35+'35'!K35)</f>
        <v>0</v>
      </c>
      <c r="L35" s="15">
        <f t="shared" si="0"/>
        <v>0</v>
      </c>
    </row>
    <row r="36" spans="1:12" ht="15.75" x14ac:dyDescent="0.25">
      <c r="A36" s="7">
        <v>28</v>
      </c>
      <c r="B36" s="18" t="s">
        <v>40</v>
      </c>
      <c r="C36" s="22">
        <v>30</v>
      </c>
      <c r="D36" s="10">
        <f>SUM('31'!D36+'32'!D36+'33'!D36+'34'!D36+'35'!D36)</f>
        <v>0</v>
      </c>
      <c r="E36" s="11">
        <f>SUM('31'!E36+'32'!E36+'33'!E36+'34'!E36+'35'!E36)</f>
        <v>0</v>
      </c>
      <c r="F36" s="12">
        <f>SUM('31'!F36+'32'!F36+'33'!F36+'34'!F36+'35'!F36)</f>
        <v>0</v>
      </c>
      <c r="G36" s="13">
        <f>SUM('31'!G36+'32'!G36+'33'!G36+'34'!G36+'35'!G36)</f>
        <v>0</v>
      </c>
      <c r="H36" s="14">
        <f>SUM('31'!H36+'32'!H36+'33'!H36+'34'!H36+'35'!H36)</f>
        <v>0</v>
      </c>
      <c r="I36" s="13">
        <f>SUM('31'!I36+'32'!I36+'33'!I36+'34'!I36+'35'!I36)</f>
        <v>0</v>
      </c>
      <c r="J36" s="14">
        <f>SUM('31'!J36+'32'!J36+'33'!J36+'34'!J36+'35'!J36)</f>
        <v>0</v>
      </c>
      <c r="K36" s="13">
        <f>SUM('31'!K36+'32'!K36+'33'!K36+'34'!K36+'35'!K36)</f>
        <v>0</v>
      </c>
      <c r="L36" s="15">
        <f t="shared" si="0"/>
        <v>0</v>
      </c>
    </row>
    <row r="37" spans="1:12" ht="16.5" thickBot="1" x14ac:dyDescent="0.3">
      <c r="A37" s="7">
        <v>29</v>
      </c>
      <c r="B37" s="18" t="s">
        <v>41</v>
      </c>
      <c r="C37" s="25">
        <v>30</v>
      </c>
      <c r="D37" s="10">
        <f>SUM('31'!D37+'32'!D37+'33'!D37+'34'!D37+'35'!D37)</f>
        <v>0</v>
      </c>
      <c r="E37" s="11">
        <f>SUM('31'!E37+'32'!E37+'33'!E37+'34'!E37+'35'!E37)</f>
        <v>0</v>
      </c>
      <c r="F37" s="12">
        <f>SUM('31'!F37+'32'!F37+'33'!F37+'34'!F37+'35'!F37)</f>
        <v>0</v>
      </c>
      <c r="G37" s="13">
        <f>SUM('31'!G37+'32'!G37+'33'!G37+'34'!G37+'35'!G37)</f>
        <v>0</v>
      </c>
      <c r="H37" s="14">
        <f>SUM('31'!H37+'32'!H37+'33'!H37+'34'!H37+'35'!H37)</f>
        <v>0</v>
      </c>
      <c r="I37" s="13">
        <f>SUM('31'!I37+'32'!I37+'33'!I37+'34'!I37+'35'!I37)</f>
        <v>0</v>
      </c>
      <c r="J37" s="14">
        <f>SUM('31'!J37+'32'!J37+'33'!J37+'34'!J37+'35'!J37)</f>
        <v>0</v>
      </c>
      <c r="K37" s="13">
        <f>SUM('31'!K37+'32'!K37+'33'!K37+'34'!K37+'35'!K37)</f>
        <v>0</v>
      </c>
      <c r="L37" s="15">
        <f t="shared" si="0"/>
        <v>0</v>
      </c>
    </row>
    <row r="38" spans="1:12" ht="15.75" x14ac:dyDescent="0.25">
      <c r="A38" s="225" t="s">
        <v>42</v>
      </c>
      <c r="B38" s="226"/>
      <c r="C38" s="26">
        <v>30</v>
      </c>
      <c r="D38" s="27">
        <f t="shared" ref="D38:K38" si="1">SUM(D9:D37)</f>
        <v>3</v>
      </c>
      <c r="E38" s="28">
        <f t="shared" si="1"/>
        <v>0</v>
      </c>
      <c r="F38" s="29">
        <f t="shared" si="1"/>
        <v>0</v>
      </c>
      <c r="G38" s="30">
        <f t="shared" si="1"/>
        <v>0</v>
      </c>
      <c r="H38" s="29">
        <f t="shared" si="1"/>
        <v>0</v>
      </c>
      <c r="I38" s="30">
        <f t="shared" si="1"/>
        <v>0</v>
      </c>
      <c r="J38" s="29">
        <f t="shared" si="1"/>
        <v>0</v>
      </c>
      <c r="K38" s="30">
        <f t="shared" si="1"/>
        <v>0</v>
      </c>
      <c r="L38" s="31">
        <f>SUM(D38:K38)</f>
        <v>3</v>
      </c>
    </row>
    <row r="39" spans="1:12" ht="15" customHeight="1" x14ac:dyDescent="0.25">
      <c r="A39" s="227" t="s">
        <v>43</v>
      </c>
      <c r="B39" s="228"/>
      <c r="C39" s="32">
        <v>30</v>
      </c>
      <c r="D39" s="32">
        <f>SUM(D9:D33)</f>
        <v>3</v>
      </c>
      <c r="E39" s="33">
        <f>SUM(E9:E33)</f>
        <v>0</v>
      </c>
      <c r="F39" s="32">
        <f>SUM(F9:F33)</f>
        <v>0</v>
      </c>
      <c r="G39" s="33">
        <f>G9+G10+G11+G12+G14+G13+G15+G16+G17+G18+G19+G20+G21+G22+G23+G24+G25+G26+G27+G28+G29+G30+G31+G32+G33</f>
        <v>0</v>
      </c>
      <c r="H39" s="32">
        <f>SUM(H9:H33)</f>
        <v>0</v>
      </c>
      <c r="I39" s="33">
        <f>I9+I10+I11+I12+I13+I14+I15+I16+I17+I18+I19+I20+I21+I22+I23+I24+I25+I26+I27+I28+I29+I30+I31+I32+I33</f>
        <v>0</v>
      </c>
      <c r="J39" s="32">
        <f>J9+J10+J11+J12+J13+J14++J15+J16+J17+J18+J19+J20+J21+J22+J23+J24+J25+J26+J27+J28+J29+J30+J31+J32+J33</f>
        <v>0</v>
      </c>
      <c r="K39" s="33">
        <f>K9+K10+K11+K12+K13+K14+K15+K16+K17+K18+K19+K20+K21+K22+K23+K24+K25+K26+K27+K28+K29+K30+K31+K32+K33</f>
        <v>0</v>
      </c>
      <c r="L39" s="34">
        <f>SUM(D39:K39)</f>
        <v>3</v>
      </c>
    </row>
    <row r="40" spans="1:12" ht="15.75" thickBot="1" x14ac:dyDescent="0.3"/>
    <row r="41" spans="1:12" ht="16.5" thickBot="1" x14ac:dyDescent="0.3">
      <c r="D41" s="35">
        <f>SUM(D9:D37)</f>
        <v>3</v>
      </c>
      <c r="E41" s="36"/>
      <c r="F41" s="35">
        <f>SUM(F9:F37)</f>
        <v>0</v>
      </c>
      <c r="G41" s="36"/>
      <c r="H41" s="35">
        <f>SUM(H9:H37)</f>
        <v>0</v>
      </c>
      <c r="I41" s="36"/>
      <c r="J41" s="35">
        <f>SUM(J9:J37)</f>
        <v>0</v>
      </c>
      <c r="K41" s="36"/>
      <c r="L41" s="37">
        <f>L9+L10+L11+L12+L13+L14+L15+L16+L17+L18+L19+L20+L21+L22+L23+L24+L25+L26+L27+L28+L29+L30+L31+L32+L33</f>
        <v>3</v>
      </c>
    </row>
    <row r="43" spans="1:12" x14ac:dyDescent="0.25">
      <c r="B43" s="2" t="s">
        <v>78</v>
      </c>
      <c r="C43" s="2"/>
      <c r="D43" s="2"/>
      <c r="E43" s="2"/>
    </row>
    <row r="44" spans="1:12" ht="15.75" thickBot="1" x14ac:dyDescent="0.3">
      <c r="A44" s="211" t="s">
        <v>45</v>
      </c>
      <c r="B44" s="211"/>
    </row>
    <row r="45" spans="1:12" ht="14.25" customHeight="1" x14ac:dyDescent="0.25">
      <c r="A45" s="212" t="s">
        <v>2</v>
      </c>
      <c r="B45" s="212" t="s">
        <v>3</v>
      </c>
      <c r="C45" s="212" t="s">
        <v>4</v>
      </c>
      <c r="D45" s="215" t="s">
        <v>5</v>
      </c>
      <c r="E45" s="216"/>
      <c r="F45" s="216"/>
      <c r="G45" s="216"/>
      <c r="H45" s="216"/>
      <c r="I45" s="216"/>
      <c r="J45" s="216"/>
      <c r="K45" s="217"/>
      <c r="L45" s="218" t="s">
        <v>6</v>
      </c>
    </row>
    <row r="46" spans="1:12" ht="21.75" customHeight="1" x14ac:dyDescent="0.25">
      <c r="A46" s="213"/>
      <c r="B46" s="213"/>
      <c r="C46" s="213"/>
      <c r="D46" s="221" t="s">
        <v>7</v>
      </c>
      <c r="E46" s="222"/>
      <c r="F46" s="222" t="s">
        <v>8</v>
      </c>
      <c r="G46" s="222"/>
      <c r="H46" s="222" t="s">
        <v>9</v>
      </c>
      <c r="I46" s="222"/>
      <c r="J46" s="222" t="s">
        <v>10</v>
      </c>
      <c r="K46" s="222"/>
      <c r="L46" s="219"/>
    </row>
    <row r="47" spans="1:12" ht="13.5" customHeight="1" thickBot="1" x14ac:dyDescent="0.3">
      <c r="A47" s="213"/>
      <c r="B47" s="213"/>
      <c r="C47" s="213"/>
      <c r="D47" s="223">
        <v>1</v>
      </c>
      <c r="E47" s="224"/>
      <c r="F47" s="224">
        <v>2</v>
      </c>
      <c r="G47" s="224"/>
      <c r="H47" s="224">
        <v>3</v>
      </c>
      <c r="I47" s="224"/>
      <c r="J47" s="224">
        <v>4</v>
      </c>
      <c r="K47" s="224"/>
      <c r="L47" s="220"/>
    </row>
    <row r="48" spans="1:12" ht="15.75" thickBot="1" x14ac:dyDescent="0.3">
      <c r="A48" s="214"/>
      <c r="B48" s="214"/>
      <c r="C48" s="214"/>
      <c r="D48" s="4" t="s">
        <v>11</v>
      </c>
      <c r="E48" s="5" t="s">
        <v>12</v>
      </c>
      <c r="F48" s="5" t="s">
        <v>11</v>
      </c>
      <c r="G48" s="5" t="s">
        <v>12</v>
      </c>
      <c r="H48" s="5" t="s">
        <v>11</v>
      </c>
      <c r="I48" s="5" t="s">
        <v>12</v>
      </c>
      <c r="J48" s="5" t="s">
        <v>11</v>
      </c>
      <c r="K48" s="5" t="s">
        <v>12</v>
      </c>
      <c r="L48" s="6"/>
    </row>
    <row r="49" spans="1:12" ht="15.75" x14ac:dyDescent="0.25">
      <c r="A49" s="7">
        <v>1</v>
      </c>
      <c r="B49" s="8" t="s">
        <v>13</v>
      </c>
      <c r="C49" s="9">
        <v>30</v>
      </c>
      <c r="D49" s="38">
        <f>'31'!D49+'32'!D49+'33'!D49</f>
        <v>0</v>
      </c>
      <c r="E49" s="38">
        <f>'31'!E49+'32'!E49+'33'!E49</f>
        <v>0</v>
      </c>
      <c r="F49" s="38">
        <f>'31'!F49+'32'!F49+'33'!F49</f>
        <v>0</v>
      </c>
      <c r="G49" s="38">
        <f>'31'!G49+'32'!G49+'33'!G49</f>
        <v>0</v>
      </c>
      <c r="H49" s="38">
        <f>'31'!H49+'32'!H49+'33'!H49</f>
        <v>0</v>
      </c>
      <c r="I49" s="38">
        <f>'31'!I49+'32'!I49+'33'!I49</f>
        <v>0</v>
      </c>
      <c r="J49" s="38">
        <f>'31'!J49+'32'!J49+'33'!J49</f>
        <v>0</v>
      </c>
      <c r="K49" s="38">
        <f>'31'!K49+'32'!K49+'33'!K49</f>
        <v>0</v>
      </c>
      <c r="L49" s="100">
        <f>SUM(D49:K49)</f>
        <v>0</v>
      </c>
    </row>
    <row r="50" spans="1:12" ht="15.75" x14ac:dyDescent="0.25">
      <c r="A50" s="7">
        <v>2</v>
      </c>
      <c r="B50" s="8" t="s">
        <v>14</v>
      </c>
      <c r="C50" s="9">
        <v>30</v>
      </c>
      <c r="D50" s="38">
        <f>'31'!D50+'32'!D50+'33'!D50</f>
        <v>0</v>
      </c>
      <c r="E50" s="38">
        <f>'31'!E50+'32'!E50+'33'!E50</f>
        <v>0</v>
      </c>
      <c r="F50" s="38">
        <f>'31'!F50+'32'!F50+'33'!F50</f>
        <v>0</v>
      </c>
      <c r="G50" s="38">
        <f>'31'!G50+'32'!G50+'33'!G50</f>
        <v>0</v>
      </c>
      <c r="H50" s="38">
        <f>'31'!H50+'32'!H50+'33'!H50</f>
        <v>0</v>
      </c>
      <c r="I50" s="38">
        <f>'31'!I50+'32'!I50+'33'!I50</f>
        <v>0</v>
      </c>
      <c r="J50" s="38">
        <f>'31'!J50+'32'!J50+'33'!J50</f>
        <v>0</v>
      </c>
      <c r="K50" s="38">
        <f>'31'!K50+'32'!K50+'33'!K50</f>
        <v>0</v>
      </c>
      <c r="L50" s="100">
        <f t="shared" ref="L50:L79" si="2">SUM(D50:K50)</f>
        <v>0</v>
      </c>
    </row>
    <row r="51" spans="1:12" ht="15.75" x14ac:dyDescent="0.25">
      <c r="A51" s="7">
        <v>3</v>
      </c>
      <c r="B51" s="8" t="s">
        <v>15</v>
      </c>
      <c r="C51" s="9">
        <v>30</v>
      </c>
      <c r="D51" s="38">
        <f>'31'!D51+'32'!D51+'33'!D51</f>
        <v>1</v>
      </c>
      <c r="E51" s="38">
        <f>'31'!E51+'32'!E51+'33'!E51</f>
        <v>0</v>
      </c>
      <c r="F51" s="38">
        <f>'31'!F51+'32'!F51+'33'!F51</f>
        <v>0</v>
      </c>
      <c r="G51" s="38">
        <f>'31'!G51+'32'!G51+'33'!G51</f>
        <v>0</v>
      </c>
      <c r="H51" s="38">
        <f>'31'!H51+'32'!H51+'33'!H51</f>
        <v>0</v>
      </c>
      <c r="I51" s="38">
        <f>'31'!I51+'32'!I51+'33'!I51</f>
        <v>0</v>
      </c>
      <c r="J51" s="38">
        <f>'31'!J51+'32'!J51+'33'!J51</f>
        <v>0</v>
      </c>
      <c r="K51" s="38">
        <f>'31'!K51+'32'!K51+'33'!K51</f>
        <v>0</v>
      </c>
      <c r="L51" s="100">
        <f t="shared" si="2"/>
        <v>1</v>
      </c>
    </row>
    <row r="52" spans="1:12" ht="15.75" x14ac:dyDescent="0.25">
      <c r="A52" s="7">
        <v>4</v>
      </c>
      <c r="B52" s="17" t="s">
        <v>16</v>
      </c>
      <c r="C52" s="9">
        <v>30</v>
      </c>
      <c r="D52" s="38">
        <f>'31'!D52+'32'!D52+'33'!D52</f>
        <v>0</v>
      </c>
      <c r="E52" s="38">
        <f>'31'!E52+'32'!E52+'33'!E52</f>
        <v>0</v>
      </c>
      <c r="F52" s="38">
        <f>'31'!F52+'32'!F52+'33'!F52</f>
        <v>0</v>
      </c>
      <c r="G52" s="38">
        <f>'31'!G52+'32'!G52+'33'!G52</f>
        <v>0</v>
      </c>
      <c r="H52" s="38">
        <f>'31'!H52+'32'!H52+'33'!H52</f>
        <v>0</v>
      </c>
      <c r="I52" s="38">
        <f>'31'!I52+'32'!I52+'33'!I52</f>
        <v>0</v>
      </c>
      <c r="J52" s="38">
        <f>'31'!J52+'32'!J52+'33'!J52</f>
        <v>0</v>
      </c>
      <c r="K52" s="38">
        <f>'31'!K52+'32'!K52+'33'!K52</f>
        <v>0</v>
      </c>
      <c r="L52" s="100">
        <f t="shared" si="2"/>
        <v>0</v>
      </c>
    </row>
    <row r="53" spans="1:12" ht="15.75" x14ac:dyDescent="0.25">
      <c r="A53" s="7">
        <v>5</v>
      </c>
      <c r="B53" s="8" t="s">
        <v>17</v>
      </c>
      <c r="C53" s="9">
        <v>30</v>
      </c>
      <c r="D53" s="38">
        <f>'31'!D53+'32'!D53+'33'!D53</f>
        <v>0</v>
      </c>
      <c r="E53" s="38">
        <f>'31'!E53+'32'!E53+'33'!E53</f>
        <v>0</v>
      </c>
      <c r="F53" s="38">
        <f>'31'!F53+'32'!F53+'33'!F53</f>
        <v>0</v>
      </c>
      <c r="G53" s="38">
        <f>'31'!G53+'32'!G53+'33'!G53</f>
        <v>0</v>
      </c>
      <c r="H53" s="38">
        <f>'31'!H53+'32'!H53+'33'!H53</f>
        <v>0</v>
      </c>
      <c r="I53" s="38">
        <f>'31'!I53+'32'!I53+'33'!I53</f>
        <v>0</v>
      </c>
      <c r="J53" s="38">
        <f>'31'!J53+'32'!J53+'33'!J53</f>
        <v>0</v>
      </c>
      <c r="K53" s="38">
        <f>'31'!K53+'32'!K53+'33'!K53</f>
        <v>0</v>
      </c>
      <c r="L53" s="100">
        <f t="shared" si="2"/>
        <v>0</v>
      </c>
    </row>
    <row r="54" spans="1:12" ht="15.75" x14ac:dyDescent="0.25">
      <c r="A54" s="7">
        <v>6</v>
      </c>
      <c r="B54" s="8" t="s">
        <v>18</v>
      </c>
      <c r="C54" s="9">
        <v>30</v>
      </c>
      <c r="D54" s="38">
        <f>'31'!D54+'32'!D54+'33'!D54</f>
        <v>0</v>
      </c>
      <c r="E54" s="38">
        <f>'31'!E54+'32'!E54+'33'!E54</f>
        <v>0</v>
      </c>
      <c r="F54" s="38">
        <f>'31'!F54+'32'!F54+'33'!F54</f>
        <v>0</v>
      </c>
      <c r="G54" s="38">
        <f>'31'!G54+'32'!G54+'33'!G54</f>
        <v>0</v>
      </c>
      <c r="H54" s="38">
        <f>'31'!H54+'32'!H54+'33'!H54</f>
        <v>0</v>
      </c>
      <c r="I54" s="38">
        <f>'31'!I54+'32'!I54+'33'!I54</f>
        <v>0</v>
      </c>
      <c r="J54" s="38">
        <f>'31'!J54+'32'!J54+'33'!J54</f>
        <v>0</v>
      </c>
      <c r="K54" s="38">
        <f>'31'!K54+'32'!K54+'33'!K54</f>
        <v>0</v>
      </c>
      <c r="L54" s="100">
        <f t="shared" si="2"/>
        <v>0</v>
      </c>
    </row>
    <row r="55" spans="1:12" ht="15.75" x14ac:dyDescent="0.25">
      <c r="A55" s="7">
        <v>7</v>
      </c>
      <c r="B55" s="8" t="s">
        <v>19</v>
      </c>
      <c r="C55" s="9">
        <v>30</v>
      </c>
      <c r="D55" s="38">
        <f>'31'!D55+'32'!D55+'33'!D55</f>
        <v>0</v>
      </c>
      <c r="E55" s="38">
        <f>'31'!E55+'32'!E55+'33'!E55</f>
        <v>0</v>
      </c>
      <c r="F55" s="38">
        <f>'31'!F55+'32'!F55+'33'!F55</f>
        <v>0</v>
      </c>
      <c r="G55" s="38">
        <f>'31'!G55+'32'!G55+'33'!G55</f>
        <v>0</v>
      </c>
      <c r="H55" s="38">
        <f>'31'!H55+'32'!H55+'33'!H55</f>
        <v>0</v>
      </c>
      <c r="I55" s="38">
        <f>'31'!I55+'32'!I55+'33'!I55</f>
        <v>0</v>
      </c>
      <c r="J55" s="38">
        <f>'31'!J55+'32'!J55+'33'!J55</f>
        <v>0</v>
      </c>
      <c r="K55" s="38">
        <f>'31'!K55+'32'!K55+'33'!K55</f>
        <v>0</v>
      </c>
      <c r="L55" s="100">
        <f t="shared" si="2"/>
        <v>0</v>
      </c>
    </row>
    <row r="56" spans="1:12" ht="15.75" x14ac:dyDescent="0.25">
      <c r="A56" s="7">
        <v>8</v>
      </c>
      <c r="B56" s="8" t="s">
        <v>20</v>
      </c>
      <c r="C56" s="9">
        <v>30</v>
      </c>
      <c r="D56" s="38">
        <f>'31'!D56+'32'!D56+'33'!D56</f>
        <v>0</v>
      </c>
      <c r="E56" s="38">
        <f>'31'!E56+'32'!E56+'33'!E56</f>
        <v>0</v>
      </c>
      <c r="F56" s="38">
        <f>'31'!F56+'32'!F56+'33'!F56</f>
        <v>0</v>
      </c>
      <c r="G56" s="38">
        <f>'31'!G56+'32'!G56+'33'!G56</f>
        <v>0</v>
      </c>
      <c r="H56" s="38">
        <f>'31'!H56+'32'!H56+'33'!H56</f>
        <v>0</v>
      </c>
      <c r="I56" s="38">
        <f>'31'!I56+'32'!I56+'33'!I56</f>
        <v>0</v>
      </c>
      <c r="J56" s="38">
        <f>'31'!J56+'32'!J56+'33'!J56</f>
        <v>0</v>
      </c>
      <c r="K56" s="38">
        <f>'31'!K56+'32'!K56+'33'!K56</f>
        <v>0</v>
      </c>
      <c r="L56" s="100">
        <f t="shared" si="2"/>
        <v>0</v>
      </c>
    </row>
    <row r="57" spans="1:12" ht="15.75" x14ac:dyDescent="0.25">
      <c r="A57" s="7">
        <v>9</v>
      </c>
      <c r="B57" s="8" t="s">
        <v>21</v>
      </c>
      <c r="C57" s="9">
        <v>30</v>
      </c>
      <c r="D57" s="38">
        <f>'31'!D57+'32'!D57+'33'!D57</f>
        <v>0</v>
      </c>
      <c r="E57" s="38">
        <f>'31'!E57+'32'!E57+'33'!E57</f>
        <v>0</v>
      </c>
      <c r="F57" s="38">
        <f>'31'!F57+'32'!F57+'33'!F57</f>
        <v>0</v>
      </c>
      <c r="G57" s="38">
        <f>'31'!G57+'32'!G57+'33'!G57</f>
        <v>0</v>
      </c>
      <c r="H57" s="38">
        <f>'31'!H57+'32'!H57+'33'!H57</f>
        <v>0</v>
      </c>
      <c r="I57" s="38">
        <f>'31'!I57+'32'!I57+'33'!I57</f>
        <v>0</v>
      </c>
      <c r="J57" s="38">
        <f>'31'!J57+'32'!J57+'33'!J57</f>
        <v>0</v>
      </c>
      <c r="K57" s="38">
        <f>'31'!K57+'32'!K57+'33'!K57</f>
        <v>0</v>
      </c>
      <c r="L57" s="100">
        <f t="shared" si="2"/>
        <v>0</v>
      </c>
    </row>
    <row r="58" spans="1:12" ht="15.75" x14ac:dyDescent="0.25">
      <c r="A58" s="7">
        <v>10</v>
      </c>
      <c r="B58" s="8" t="s">
        <v>22</v>
      </c>
      <c r="C58" s="9">
        <v>30</v>
      </c>
      <c r="D58" s="38">
        <f>'31'!D58+'32'!D58+'33'!D58</f>
        <v>0</v>
      </c>
      <c r="E58" s="38">
        <f>'31'!E58+'32'!E58+'33'!E58</f>
        <v>0</v>
      </c>
      <c r="F58" s="38">
        <f>'31'!F58+'32'!F58+'33'!F58</f>
        <v>0</v>
      </c>
      <c r="G58" s="38">
        <f>'31'!G58+'32'!G58+'33'!G58</f>
        <v>0</v>
      </c>
      <c r="H58" s="38">
        <f>'31'!H58+'32'!H58+'33'!H58</f>
        <v>0</v>
      </c>
      <c r="I58" s="38">
        <f>'31'!I58+'32'!I58+'33'!I58</f>
        <v>0</v>
      </c>
      <c r="J58" s="38">
        <f>'31'!J58+'32'!J58+'33'!J58</f>
        <v>0</v>
      </c>
      <c r="K58" s="38">
        <f>'31'!K58+'32'!K58+'33'!K58</f>
        <v>0</v>
      </c>
      <c r="L58" s="100">
        <f t="shared" si="2"/>
        <v>0</v>
      </c>
    </row>
    <row r="59" spans="1:12" ht="15.75" x14ac:dyDescent="0.25">
      <c r="A59" s="7">
        <v>11</v>
      </c>
      <c r="B59" s="8" t="s">
        <v>23</v>
      </c>
      <c r="C59" s="9">
        <v>30</v>
      </c>
      <c r="D59" s="38">
        <f>'31'!D59+'32'!D59+'33'!D59</f>
        <v>0</v>
      </c>
      <c r="E59" s="38">
        <f>'31'!E59+'32'!E59+'33'!E59</f>
        <v>0</v>
      </c>
      <c r="F59" s="38">
        <f>'31'!F59+'32'!F59+'33'!F59</f>
        <v>0</v>
      </c>
      <c r="G59" s="38">
        <f>'31'!G59+'32'!G59+'33'!G59</f>
        <v>0</v>
      </c>
      <c r="H59" s="38">
        <f>'31'!H59+'32'!H59+'33'!H59</f>
        <v>0</v>
      </c>
      <c r="I59" s="38">
        <f>'31'!I59+'32'!I59+'33'!I59</f>
        <v>0</v>
      </c>
      <c r="J59" s="38">
        <f>'31'!J59+'32'!J59+'33'!J59</f>
        <v>0</v>
      </c>
      <c r="K59" s="38">
        <f>'31'!K59+'32'!K59+'33'!K59</f>
        <v>0</v>
      </c>
      <c r="L59" s="100">
        <f t="shared" si="2"/>
        <v>0</v>
      </c>
    </row>
    <row r="60" spans="1:12" ht="15.75" x14ac:dyDescent="0.25">
      <c r="A60" s="7">
        <v>12</v>
      </c>
      <c r="B60" s="8" t="s">
        <v>24</v>
      </c>
      <c r="C60" s="9">
        <v>30</v>
      </c>
      <c r="D60" s="38">
        <f>'31'!D60+'32'!D60+'33'!D60</f>
        <v>0</v>
      </c>
      <c r="E60" s="38">
        <f>'31'!E60+'32'!E60+'33'!E60</f>
        <v>0</v>
      </c>
      <c r="F60" s="38">
        <f>'31'!F60+'32'!F60+'33'!F60</f>
        <v>0</v>
      </c>
      <c r="G60" s="38">
        <f>'31'!G60+'32'!G60+'33'!G60</f>
        <v>0</v>
      </c>
      <c r="H60" s="38">
        <f>'31'!H60+'32'!H60+'33'!H60</f>
        <v>0</v>
      </c>
      <c r="I60" s="38">
        <f>'31'!I60+'32'!I60+'33'!I60</f>
        <v>0</v>
      </c>
      <c r="J60" s="38">
        <f>'31'!J60+'32'!J60+'33'!J60</f>
        <v>0</v>
      </c>
      <c r="K60" s="38">
        <f>'31'!K60+'32'!K60+'33'!K60</f>
        <v>0</v>
      </c>
      <c r="L60" s="100">
        <f t="shared" si="2"/>
        <v>0</v>
      </c>
    </row>
    <row r="61" spans="1:12" ht="15.75" x14ac:dyDescent="0.25">
      <c r="A61" s="7">
        <v>13</v>
      </c>
      <c r="B61" s="8" t="s">
        <v>25</v>
      </c>
      <c r="C61" s="9">
        <v>30</v>
      </c>
      <c r="D61" s="38">
        <f>'31'!D61+'32'!D61+'33'!D61</f>
        <v>0</v>
      </c>
      <c r="E61" s="38">
        <f>'31'!E61+'32'!E61+'33'!E61</f>
        <v>0</v>
      </c>
      <c r="F61" s="38">
        <f>'31'!F61+'32'!F61+'33'!F61</f>
        <v>0</v>
      </c>
      <c r="G61" s="38">
        <f>'31'!G61+'32'!G61+'33'!G61</f>
        <v>0</v>
      </c>
      <c r="H61" s="38">
        <f>'31'!H61+'32'!H61+'33'!H61</f>
        <v>0</v>
      </c>
      <c r="I61" s="38">
        <f>'31'!I61+'32'!I61+'33'!I61</f>
        <v>0</v>
      </c>
      <c r="J61" s="38">
        <f>'31'!J61+'32'!J61+'33'!J61</f>
        <v>0</v>
      </c>
      <c r="K61" s="38">
        <f>'31'!K61+'32'!K61+'33'!K61</f>
        <v>0</v>
      </c>
      <c r="L61" s="100">
        <f t="shared" si="2"/>
        <v>0</v>
      </c>
    </row>
    <row r="62" spans="1:12" ht="15.75" x14ac:dyDescent="0.25">
      <c r="A62" s="7">
        <v>14</v>
      </c>
      <c r="B62" s="8" t="s">
        <v>26</v>
      </c>
      <c r="C62" s="9">
        <v>30</v>
      </c>
      <c r="D62" s="38">
        <f>'31'!D62+'32'!D62+'33'!D62</f>
        <v>0</v>
      </c>
      <c r="E62" s="38">
        <f>'31'!E62+'32'!E62+'33'!E62</f>
        <v>0</v>
      </c>
      <c r="F62" s="38">
        <f>'31'!F62+'32'!F62+'33'!F62</f>
        <v>0</v>
      </c>
      <c r="G62" s="38">
        <f>'31'!G62+'32'!G62+'33'!G62</f>
        <v>0</v>
      </c>
      <c r="H62" s="38">
        <f>'31'!H62+'32'!H62+'33'!H62</f>
        <v>0</v>
      </c>
      <c r="I62" s="38">
        <f>'31'!I62+'32'!I62+'33'!I62</f>
        <v>0</v>
      </c>
      <c r="J62" s="38">
        <f>'31'!J62+'32'!J62+'33'!J62</f>
        <v>0</v>
      </c>
      <c r="K62" s="38">
        <f>'31'!K62+'32'!K62+'33'!K62</f>
        <v>0</v>
      </c>
      <c r="L62" s="100">
        <f t="shared" si="2"/>
        <v>0</v>
      </c>
    </row>
    <row r="63" spans="1:12" ht="15.75" x14ac:dyDescent="0.25">
      <c r="A63" s="7">
        <v>15</v>
      </c>
      <c r="B63" s="8" t="s">
        <v>27</v>
      </c>
      <c r="C63" s="9">
        <v>30</v>
      </c>
      <c r="D63" s="38">
        <f>'31'!D63+'32'!D63+'33'!D63</f>
        <v>0</v>
      </c>
      <c r="E63" s="38">
        <f>'31'!E63+'32'!E63+'33'!E63</f>
        <v>0</v>
      </c>
      <c r="F63" s="38">
        <f>'31'!F63+'32'!F63+'33'!F63</f>
        <v>0</v>
      </c>
      <c r="G63" s="38">
        <f>'31'!G63+'32'!G63+'33'!G63</f>
        <v>0</v>
      </c>
      <c r="H63" s="38">
        <f>'31'!H63+'32'!H63+'33'!H63</f>
        <v>0</v>
      </c>
      <c r="I63" s="38">
        <f>'31'!I63+'32'!I63+'33'!I63</f>
        <v>0</v>
      </c>
      <c r="J63" s="38">
        <f>'31'!J63+'32'!J63+'33'!J63</f>
        <v>0</v>
      </c>
      <c r="K63" s="38">
        <f>'31'!K63+'32'!K63+'33'!K63</f>
        <v>0</v>
      </c>
      <c r="L63" s="100">
        <f t="shared" si="2"/>
        <v>0</v>
      </c>
    </row>
    <row r="64" spans="1:12" ht="15.75" x14ac:dyDescent="0.25">
      <c r="A64" s="7">
        <v>16</v>
      </c>
      <c r="B64" s="8" t="s">
        <v>28</v>
      </c>
      <c r="C64" s="9">
        <v>30</v>
      </c>
      <c r="D64" s="38">
        <f>'31'!D64+'32'!D64+'33'!D64</f>
        <v>0</v>
      </c>
      <c r="E64" s="38">
        <f>'31'!E64+'32'!E64+'33'!E64</f>
        <v>0</v>
      </c>
      <c r="F64" s="38">
        <f>'31'!F64+'32'!F64+'33'!F64</f>
        <v>0</v>
      </c>
      <c r="G64" s="38">
        <f>'31'!G64+'32'!G64+'33'!G64</f>
        <v>0</v>
      </c>
      <c r="H64" s="38">
        <f>'31'!H64+'32'!H64+'33'!H64</f>
        <v>0</v>
      </c>
      <c r="I64" s="38">
        <f>'31'!I64+'32'!I64+'33'!I64</f>
        <v>0</v>
      </c>
      <c r="J64" s="38">
        <f>'31'!J64+'32'!J64+'33'!J64</f>
        <v>0</v>
      </c>
      <c r="K64" s="38">
        <f>'31'!K64+'32'!K64+'33'!K64</f>
        <v>0</v>
      </c>
      <c r="L64" s="100">
        <f t="shared" si="2"/>
        <v>0</v>
      </c>
    </row>
    <row r="65" spans="1:14" ht="15.75" x14ac:dyDescent="0.25">
      <c r="A65" s="7">
        <v>17</v>
      </c>
      <c r="B65" s="8" t="s">
        <v>29</v>
      </c>
      <c r="C65" s="9">
        <v>30</v>
      </c>
      <c r="D65" s="38">
        <f>'31'!D65+'32'!D65+'33'!D65</f>
        <v>0</v>
      </c>
      <c r="E65" s="38">
        <f>'31'!E65+'32'!E65+'33'!E65</f>
        <v>0</v>
      </c>
      <c r="F65" s="38">
        <f>'31'!F65+'32'!F65+'33'!F65</f>
        <v>0</v>
      </c>
      <c r="G65" s="38">
        <f>'31'!G65+'32'!G65+'33'!G65</f>
        <v>0</v>
      </c>
      <c r="H65" s="38">
        <f>'31'!H65+'32'!H65+'33'!H65</f>
        <v>0</v>
      </c>
      <c r="I65" s="38">
        <f>'31'!I65+'32'!I65+'33'!I65</f>
        <v>0</v>
      </c>
      <c r="J65" s="38">
        <f>'31'!J65+'32'!J65+'33'!J65</f>
        <v>0</v>
      </c>
      <c r="K65" s="38">
        <f>'31'!K65+'32'!K65+'33'!K65</f>
        <v>0</v>
      </c>
      <c r="L65" s="100">
        <f t="shared" si="2"/>
        <v>0</v>
      </c>
    </row>
    <row r="66" spans="1:14" ht="15.75" x14ac:dyDescent="0.25">
      <c r="A66" s="7">
        <v>18</v>
      </c>
      <c r="B66" s="8" t="s">
        <v>30</v>
      </c>
      <c r="C66" s="9">
        <v>30</v>
      </c>
      <c r="D66" s="38">
        <f>'31'!D66+'32'!D66+'33'!D66</f>
        <v>0</v>
      </c>
      <c r="E66" s="38">
        <f>'31'!E66+'32'!E66+'33'!E66</f>
        <v>0</v>
      </c>
      <c r="F66" s="38">
        <f>'31'!F66+'32'!F66+'33'!F66</f>
        <v>1</v>
      </c>
      <c r="G66" s="38">
        <f>'31'!G66+'32'!G66+'33'!G66</f>
        <v>0</v>
      </c>
      <c r="H66" s="38">
        <f>'31'!H66+'32'!H66+'33'!H66</f>
        <v>0</v>
      </c>
      <c r="I66" s="38">
        <f>'31'!I66+'32'!I66+'33'!I66</f>
        <v>0</v>
      </c>
      <c r="J66" s="38">
        <f>'31'!J66+'32'!J66+'33'!J66</f>
        <v>0</v>
      </c>
      <c r="K66" s="38">
        <f>'31'!K66+'32'!K66+'33'!K66</f>
        <v>0</v>
      </c>
      <c r="L66" s="100">
        <f t="shared" si="2"/>
        <v>1</v>
      </c>
    </row>
    <row r="67" spans="1:14" ht="15.75" x14ac:dyDescent="0.25">
      <c r="A67" s="7">
        <v>19</v>
      </c>
      <c r="B67" s="8" t="s">
        <v>31</v>
      </c>
      <c r="C67" s="9">
        <v>30</v>
      </c>
      <c r="D67" s="38">
        <f>'31'!D67+'32'!D67+'33'!D67</f>
        <v>0</v>
      </c>
      <c r="E67" s="38">
        <f>'31'!E67+'32'!E67+'33'!E67</f>
        <v>0</v>
      </c>
      <c r="F67" s="38">
        <f>'31'!F67+'32'!F67+'33'!F67</f>
        <v>0</v>
      </c>
      <c r="G67" s="38">
        <f>'31'!G67+'32'!G67+'33'!G67</f>
        <v>0</v>
      </c>
      <c r="H67" s="38">
        <f>'31'!H67+'32'!H67+'33'!H67</f>
        <v>0</v>
      </c>
      <c r="I67" s="38">
        <f>'31'!I67+'32'!I67+'33'!I67</f>
        <v>0</v>
      </c>
      <c r="J67" s="38">
        <f>'31'!J67+'32'!J67+'33'!J67</f>
        <v>0</v>
      </c>
      <c r="K67" s="38">
        <f>'31'!K67+'32'!K67+'33'!K67</f>
        <v>0</v>
      </c>
      <c r="L67" s="100">
        <f t="shared" si="2"/>
        <v>0</v>
      </c>
    </row>
    <row r="68" spans="1:14" ht="15.75" x14ac:dyDescent="0.25">
      <c r="A68" s="7">
        <v>20</v>
      </c>
      <c r="B68" s="8" t="s">
        <v>32</v>
      </c>
      <c r="C68" s="9">
        <v>30</v>
      </c>
      <c r="D68" s="38">
        <f>'31'!D68+'32'!D68+'33'!D68</f>
        <v>0</v>
      </c>
      <c r="E68" s="38">
        <f>'31'!E68+'32'!E68+'33'!E68</f>
        <v>0</v>
      </c>
      <c r="F68" s="38">
        <f>'31'!F68+'32'!F68+'33'!F68</f>
        <v>0</v>
      </c>
      <c r="G68" s="38">
        <f>'31'!G68+'32'!G68+'33'!G68</f>
        <v>0</v>
      </c>
      <c r="H68" s="38">
        <f>'31'!H68+'32'!H68+'33'!H68</f>
        <v>0</v>
      </c>
      <c r="I68" s="38">
        <f>'31'!I68+'32'!I68+'33'!I68</f>
        <v>0</v>
      </c>
      <c r="J68" s="38">
        <f>'31'!J68+'32'!J68+'33'!J68</f>
        <v>0</v>
      </c>
      <c r="K68" s="38">
        <f>'31'!K68+'32'!K68+'33'!K68</f>
        <v>0</v>
      </c>
      <c r="L68" s="100">
        <f t="shared" si="2"/>
        <v>0</v>
      </c>
    </row>
    <row r="69" spans="1:14" ht="15.75" x14ac:dyDescent="0.25">
      <c r="A69" s="7">
        <v>21</v>
      </c>
      <c r="B69" s="8" t="s">
        <v>33</v>
      </c>
      <c r="C69" s="9">
        <v>30</v>
      </c>
      <c r="D69" s="38">
        <f>'31'!D69+'32'!D69+'33'!D69</f>
        <v>0</v>
      </c>
      <c r="E69" s="38">
        <f>'31'!E69+'32'!E69+'33'!E69</f>
        <v>0</v>
      </c>
      <c r="F69" s="38">
        <f>'31'!F69+'32'!F69+'33'!F69</f>
        <v>0</v>
      </c>
      <c r="G69" s="38">
        <f>'31'!G69+'32'!G69+'33'!G69</f>
        <v>0</v>
      </c>
      <c r="H69" s="38">
        <f>'31'!H69+'32'!H69+'33'!H69</f>
        <v>0</v>
      </c>
      <c r="I69" s="38">
        <f>'31'!I69+'32'!I69+'33'!I69</f>
        <v>0</v>
      </c>
      <c r="J69" s="38">
        <f>'31'!J69+'32'!J69+'33'!J69</f>
        <v>0</v>
      </c>
      <c r="K69" s="38">
        <f>'31'!K69+'32'!K69+'33'!K69</f>
        <v>0</v>
      </c>
      <c r="L69" s="100">
        <f t="shared" si="2"/>
        <v>0</v>
      </c>
    </row>
    <row r="70" spans="1:14" ht="15.75" x14ac:dyDescent="0.25">
      <c r="A70" s="7">
        <v>22</v>
      </c>
      <c r="B70" s="8" t="s">
        <v>34</v>
      </c>
      <c r="C70" s="9">
        <v>30</v>
      </c>
      <c r="D70" s="38">
        <f>'31'!D70+'32'!D70+'33'!D70</f>
        <v>0</v>
      </c>
      <c r="E70" s="38">
        <f>'31'!E70+'32'!E70+'33'!E70</f>
        <v>0</v>
      </c>
      <c r="F70" s="38">
        <f>'31'!F70+'32'!F70+'33'!F70</f>
        <v>0</v>
      </c>
      <c r="G70" s="38">
        <f>'31'!G70+'32'!G70+'33'!G70</f>
        <v>0</v>
      </c>
      <c r="H70" s="38">
        <f>'31'!H70+'32'!H70+'33'!H70</f>
        <v>0</v>
      </c>
      <c r="I70" s="38">
        <f>'31'!I70+'32'!I70+'33'!I70</f>
        <v>0</v>
      </c>
      <c r="J70" s="38">
        <f>'31'!J70+'32'!J70+'33'!J70</f>
        <v>0</v>
      </c>
      <c r="K70" s="38">
        <f>'31'!K70+'32'!K70+'33'!K70</f>
        <v>0</v>
      </c>
      <c r="L70" s="100">
        <f t="shared" si="2"/>
        <v>0</v>
      </c>
    </row>
    <row r="71" spans="1:14" ht="15.75" x14ac:dyDescent="0.25">
      <c r="A71" s="7">
        <v>23</v>
      </c>
      <c r="B71" s="8" t="s">
        <v>35</v>
      </c>
      <c r="C71" s="9">
        <v>30</v>
      </c>
      <c r="D71" s="38">
        <f>'31'!D71+'32'!D71+'33'!D71</f>
        <v>0</v>
      </c>
      <c r="E71" s="38">
        <f>'31'!E71+'32'!E71+'33'!E71</f>
        <v>0</v>
      </c>
      <c r="F71" s="38">
        <f>'31'!F71+'32'!F71+'33'!F71</f>
        <v>0</v>
      </c>
      <c r="G71" s="38">
        <f>'31'!G71+'32'!G71+'33'!G71</f>
        <v>0</v>
      </c>
      <c r="H71" s="38">
        <f>'31'!H71+'32'!H71+'33'!H71</f>
        <v>0</v>
      </c>
      <c r="I71" s="38">
        <f>'31'!I71+'32'!I71+'33'!I71</f>
        <v>0</v>
      </c>
      <c r="J71" s="38">
        <f>'31'!J71+'32'!J71+'33'!J71</f>
        <v>0</v>
      </c>
      <c r="K71" s="38">
        <f>'31'!K71+'32'!K71+'33'!K71</f>
        <v>0</v>
      </c>
      <c r="L71" s="100">
        <f t="shared" si="2"/>
        <v>0</v>
      </c>
    </row>
    <row r="72" spans="1:14" ht="15.75" x14ac:dyDescent="0.25">
      <c r="A72" s="7">
        <v>24</v>
      </c>
      <c r="B72" s="8" t="s">
        <v>36</v>
      </c>
      <c r="C72" s="9">
        <v>30</v>
      </c>
      <c r="D72" s="38">
        <f>'31'!D72+'32'!D72+'33'!D72</f>
        <v>0</v>
      </c>
      <c r="E72" s="38">
        <f>'31'!E72+'32'!E72+'33'!E72</f>
        <v>0</v>
      </c>
      <c r="F72" s="38">
        <f>'31'!F72+'32'!F72+'33'!F72</f>
        <v>0</v>
      </c>
      <c r="G72" s="38">
        <f>'31'!G72+'32'!G72+'33'!G72</f>
        <v>0</v>
      </c>
      <c r="H72" s="38">
        <f>'31'!H72+'32'!H72+'33'!H72</f>
        <v>0</v>
      </c>
      <c r="I72" s="38">
        <f>'31'!I72+'32'!I72+'33'!I72</f>
        <v>0</v>
      </c>
      <c r="J72" s="38">
        <f>'31'!J72+'32'!J72+'33'!J72</f>
        <v>0</v>
      </c>
      <c r="K72" s="38">
        <f>'31'!K72+'32'!K72+'33'!K72</f>
        <v>0</v>
      </c>
      <c r="L72" s="100">
        <f t="shared" si="2"/>
        <v>0</v>
      </c>
    </row>
    <row r="73" spans="1:14" ht="15.75" x14ac:dyDescent="0.25">
      <c r="A73" s="7">
        <v>25</v>
      </c>
      <c r="B73" s="18" t="s">
        <v>37</v>
      </c>
      <c r="C73" s="19">
        <v>30</v>
      </c>
      <c r="D73" s="38">
        <f>'31'!D73+'32'!D73+'33'!D73</f>
        <v>0</v>
      </c>
      <c r="E73" s="38">
        <f>'31'!E73+'32'!E73+'33'!E73</f>
        <v>0</v>
      </c>
      <c r="F73" s="38">
        <f>'31'!F73+'32'!F73+'33'!F73</f>
        <v>0</v>
      </c>
      <c r="G73" s="38">
        <f>'31'!G73+'32'!G73+'33'!G73</f>
        <v>0</v>
      </c>
      <c r="H73" s="38">
        <f>'31'!H73+'32'!H73+'33'!H73</f>
        <v>0</v>
      </c>
      <c r="I73" s="38">
        <f>'31'!I73+'32'!I73+'33'!I73</f>
        <v>0</v>
      </c>
      <c r="J73" s="38">
        <f>'31'!J73+'32'!J73+'33'!J73</f>
        <v>0</v>
      </c>
      <c r="K73" s="38">
        <f>'31'!K73+'32'!K73+'33'!K73</f>
        <v>0</v>
      </c>
      <c r="L73" s="100">
        <f t="shared" si="2"/>
        <v>0</v>
      </c>
    </row>
    <row r="74" spans="1:14" ht="15.75" x14ac:dyDescent="0.25">
      <c r="A74" s="7">
        <v>26</v>
      </c>
      <c r="B74" s="8" t="s">
        <v>38</v>
      </c>
      <c r="C74" s="22">
        <v>30</v>
      </c>
      <c r="D74" s="38">
        <f>'31'!D74+'32'!D74+'33'!D74</f>
        <v>0</v>
      </c>
      <c r="E74" s="38">
        <f>'31'!E74+'32'!E74+'33'!E74</f>
        <v>0</v>
      </c>
      <c r="F74" s="38">
        <f>'31'!F74+'32'!F74+'33'!F74</f>
        <v>0</v>
      </c>
      <c r="G74" s="38">
        <f>'31'!G74+'32'!G74+'33'!G74</f>
        <v>0</v>
      </c>
      <c r="H74" s="38">
        <f>'31'!H74+'32'!H74+'33'!H74</f>
        <v>0</v>
      </c>
      <c r="I74" s="38">
        <f>'31'!I74+'32'!I74+'33'!I74</f>
        <v>0</v>
      </c>
      <c r="J74" s="38">
        <f>'31'!J74+'32'!J74+'33'!J74</f>
        <v>0</v>
      </c>
      <c r="K74" s="38">
        <f>'31'!K74+'32'!K74+'33'!K74</f>
        <v>0</v>
      </c>
      <c r="L74" s="100">
        <f t="shared" si="2"/>
        <v>0</v>
      </c>
    </row>
    <row r="75" spans="1:14" ht="15.75" x14ac:dyDescent="0.25">
      <c r="A75" s="7">
        <v>27</v>
      </c>
      <c r="B75" s="18" t="s">
        <v>39</v>
      </c>
      <c r="C75" s="22">
        <v>30</v>
      </c>
      <c r="D75" s="38">
        <f>'31'!D75+'32'!D75+'33'!D75</f>
        <v>0</v>
      </c>
      <c r="E75" s="38">
        <f>'31'!E75+'32'!E75+'33'!E75</f>
        <v>0</v>
      </c>
      <c r="F75" s="38">
        <f>'31'!F75+'32'!F75+'33'!F75</f>
        <v>0</v>
      </c>
      <c r="G75" s="38">
        <f>'31'!G75+'32'!G75+'33'!G75</f>
        <v>0</v>
      </c>
      <c r="H75" s="38">
        <f>'31'!H75+'32'!H75+'33'!H75</f>
        <v>0</v>
      </c>
      <c r="I75" s="38">
        <f>'31'!I75+'32'!I75+'33'!I75</f>
        <v>0</v>
      </c>
      <c r="J75" s="38">
        <f>'31'!J75+'32'!J75+'33'!J75</f>
        <v>0</v>
      </c>
      <c r="K75" s="38">
        <f>'31'!K75+'32'!K75+'33'!K75</f>
        <v>0</v>
      </c>
      <c r="L75" s="100">
        <f t="shared" si="2"/>
        <v>0</v>
      </c>
    </row>
    <row r="76" spans="1:14" ht="15.75" x14ac:dyDescent="0.25">
      <c r="A76" s="7">
        <v>28</v>
      </c>
      <c r="B76" s="18" t="s">
        <v>40</v>
      </c>
      <c r="C76" s="22">
        <v>30</v>
      </c>
      <c r="D76" s="38">
        <f>'31'!D76+'32'!D76+'33'!D76</f>
        <v>0</v>
      </c>
      <c r="E76" s="38">
        <f>'31'!E76+'32'!E76+'33'!E76</f>
        <v>0</v>
      </c>
      <c r="F76" s="38">
        <f>'31'!F76+'32'!F76+'33'!F76</f>
        <v>0</v>
      </c>
      <c r="G76" s="38">
        <f>'31'!G76+'32'!G76+'33'!G76</f>
        <v>0</v>
      </c>
      <c r="H76" s="38">
        <f>'31'!H76+'32'!H76+'33'!H76</f>
        <v>0</v>
      </c>
      <c r="I76" s="38">
        <f>'31'!I76+'32'!I76+'33'!I76</f>
        <v>0</v>
      </c>
      <c r="J76" s="38">
        <f>'31'!J76+'32'!J76+'33'!J76</f>
        <v>0</v>
      </c>
      <c r="K76" s="38">
        <f>'31'!K76+'32'!K76+'33'!K76</f>
        <v>0</v>
      </c>
      <c r="L76" s="100">
        <f t="shared" si="2"/>
        <v>0</v>
      </c>
    </row>
    <row r="77" spans="1:14" ht="15.75" x14ac:dyDescent="0.25">
      <c r="A77" s="40">
        <v>29</v>
      </c>
      <c r="B77" s="18" t="s">
        <v>41</v>
      </c>
      <c r="C77" s="25">
        <v>30</v>
      </c>
      <c r="D77" s="38">
        <f>'31'!D77+'32'!D77+'33'!D77</f>
        <v>0</v>
      </c>
      <c r="E77" s="38">
        <f>'31'!E77+'32'!E77+'33'!E77</f>
        <v>0</v>
      </c>
      <c r="F77" s="38">
        <f>'31'!F77+'32'!F77+'33'!F77</f>
        <v>0</v>
      </c>
      <c r="G77" s="38">
        <f>'31'!G77+'32'!G77+'33'!G77</f>
        <v>0</v>
      </c>
      <c r="H77" s="38">
        <f>'31'!H77+'32'!H77+'33'!H77</f>
        <v>0</v>
      </c>
      <c r="I77" s="38">
        <f>'31'!I77+'32'!I77+'33'!I77</f>
        <v>0</v>
      </c>
      <c r="J77" s="38">
        <f>'31'!J77+'32'!J77+'33'!J77</f>
        <v>0</v>
      </c>
      <c r="K77" s="38">
        <f>'31'!K77+'32'!K77+'33'!K77</f>
        <v>0</v>
      </c>
      <c r="L77" s="100">
        <f t="shared" si="2"/>
        <v>0</v>
      </c>
    </row>
    <row r="78" spans="1:14" ht="15.75" x14ac:dyDescent="0.25">
      <c r="A78" s="229" t="s">
        <v>42</v>
      </c>
      <c r="B78" s="229"/>
      <c r="C78" s="26">
        <v>30</v>
      </c>
      <c r="D78" s="32">
        <f t="shared" ref="D78:K78" si="3">SUM(D49:D77)</f>
        <v>1</v>
      </c>
      <c r="E78" s="33">
        <f t="shared" si="3"/>
        <v>0</v>
      </c>
      <c r="F78" s="32">
        <f t="shared" si="3"/>
        <v>1</v>
      </c>
      <c r="G78" s="33">
        <f t="shared" si="3"/>
        <v>0</v>
      </c>
      <c r="H78" s="32">
        <f t="shared" si="3"/>
        <v>0</v>
      </c>
      <c r="I78" s="33">
        <f t="shared" si="3"/>
        <v>0</v>
      </c>
      <c r="J78" s="32">
        <f t="shared" si="3"/>
        <v>0</v>
      </c>
      <c r="K78" s="33">
        <f t="shared" si="3"/>
        <v>0</v>
      </c>
      <c r="L78" s="101">
        <f>SUM(D78:K78)</f>
        <v>2</v>
      </c>
    </row>
    <row r="79" spans="1:14" ht="15.75" x14ac:dyDescent="0.25">
      <c r="A79" s="230" t="s">
        <v>43</v>
      </c>
      <c r="B79" s="231"/>
      <c r="C79" s="32">
        <v>30</v>
      </c>
      <c r="D79" s="32">
        <f t="shared" ref="D79:K79" si="4">D49+D50+D51+D52+D53+D54+D55+D56+D57+D58+D59+D60+D61+D62+D63+D64+D65+D66+D67+D68+D69+D70+D71+D72+D73</f>
        <v>1</v>
      </c>
      <c r="E79" s="33">
        <f t="shared" si="4"/>
        <v>0</v>
      </c>
      <c r="F79" s="32">
        <f t="shared" si="4"/>
        <v>1</v>
      </c>
      <c r="G79" s="33">
        <f t="shared" si="4"/>
        <v>0</v>
      </c>
      <c r="H79" s="32">
        <f t="shared" si="4"/>
        <v>0</v>
      </c>
      <c r="I79" s="33">
        <f t="shared" si="4"/>
        <v>0</v>
      </c>
      <c r="J79" s="32">
        <f t="shared" si="4"/>
        <v>0</v>
      </c>
      <c r="K79" s="33">
        <f t="shared" si="4"/>
        <v>0</v>
      </c>
      <c r="L79" s="101">
        <f t="shared" si="2"/>
        <v>2</v>
      </c>
    </row>
    <row r="80" spans="1:14" ht="15.75" thickBot="1" x14ac:dyDescent="0.3">
      <c r="N80" s="111"/>
    </row>
    <row r="81" spans="1:12" ht="16.5" thickBot="1" x14ac:dyDescent="0.3">
      <c r="D81" s="44">
        <f>SUM(D49:D77)</f>
        <v>1</v>
      </c>
      <c r="E81" s="36"/>
      <c r="F81" s="35">
        <f>SUM(F49:F77)</f>
        <v>1</v>
      </c>
      <c r="G81" s="36"/>
      <c r="H81" s="35">
        <f>SUM(H49:H77)</f>
        <v>0</v>
      </c>
      <c r="I81" s="36"/>
      <c r="J81" s="35">
        <f>SUM(J49:J77)</f>
        <v>0</v>
      </c>
      <c r="K81" s="36"/>
      <c r="L81" s="37">
        <f>D81+F81+H81</f>
        <v>2</v>
      </c>
    </row>
    <row r="83" spans="1:12" x14ac:dyDescent="0.25">
      <c r="B83" s="2" t="s">
        <v>78</v>
      </c>
      <c r="C83" s="2"/>
      <c r="D83" s="2"/>
      <c r="E83" s="2"/>
    </row>
    <row r="84" spans="1:12" ht="15.75" thickBot="1" x14ac:dyDescent="0.3">
      <c r="A84" s="211" t="s">
        <v>46</v>
      </c>
      <c r="B84" s="211"/>
    </row>
    <row r="85" spans="1:12" ht="12.75" customHeight="1" x14ac:dyDescent="0.25">
      <c r="A85" s="212" t="s">
        <v>2</v>
      </c>
      <c r="B85" s="212" t="s">
        <v>3</v>
      </c>
      <c r="C85" s="212" t="s">
        <v>4</v>
      </c>
      <c r="D85" s="215" t="s">
        <v>5</v>
      </c>
      <c r="E85" s="216"/>
      <c r="F85" s="216"/>
      <c r="G85" s="216"/>
      <c r="H85" s="216"/>
      <c r="I85" s="216"/>
      <c r="J85" s="216"/>
      <c r="K85" s="217"/>
      <c r="L85" s="218" t="s">
        <v>6</v>
      </c>
    </row>
    <row r="86" spans="1:12" ht="21" customHeight="1" x14ac:dyDescent="0.25">
      <c r="A86" s="213"/>
      <c r="B86" s="213"/>
      <c r="C86" s="213"/>
      <c r="D86" s="221" t="s">
        <v>7</v>
      </c>
      <c r="E86" s="222"/>
      <c r="F86" s="222" t="s">
        <v>8</v>
      </c>
      <c r="G86" s="222"/>
      <c r="H86" s="222" t="s">
        <v>9</v>
      </c>
      <c r="I86" s="222"/>
      <c r="J86" s="222" t="s">
        <v>10</v>
      </c>
      <c r="K86" s="222"/>
      <c r="L86" s="219"/>
    </row>
    <row r="87" spans="1:12" ht="13.5" customHeight="1" thickBot="1" x14ac:dyDescent="0.3">
      <c r="A87" s="213"/>
      <c r="B87" s="213"/>
      <c r="C87" s="213"/>
      <c r="D87" s="223">
        <v>1</v>
      </c>
      <c r="E87" s="224"/>
      <c r="F87" s="224">
        <v>2</v>
      </c>
      <c r="G87" s="224"/>
      <c r="H87" s="224">
        <v>3</v>
      </c>
      <c r="I87" s="224"/>
      <c r="J87" s="224">
        <v>4</v>
      </c>
      <c r="K87" s="224"/>
      <c r="L87" s="220"/>
    </row>
    <row r="88" spans="1:12" ht="15.75" thickBot="1" x14ac:dyDescent="0.3">
      <c r="A88" s="214"/>
      <c r="B88" s="214"/>
      <c r="C88" s="214"/>
      <c r="D88" s="4" t="s">
        <v>11</v>
      </c>
      <c r="E88" s="5" t="s">
        <v>12</v>
      </c>
      <c r="F88" s="5" t="s">
        <v>11</v>
      </c>
      <c r="G88" s="5" t="s">
        <v>12</v>
      </c>
      <c r="H88" s="5" t="s">
        <v>11</v>
      </c>
      <c r="I88" s="5" t="s">
        <v>12</v>
      </c>
      <c r="J88" s="5" t="s">
        <v>11</v>
      </c>
      <c r="K88" s="5" t="s">
        <v>12</v>
      </c>
      <c r="L88" s="6"/>
    </row>
    <row r="89" spans="1:12" ht="15.75" x14ac:dyDescent="0.25">
      <c r="A89" s="7">
        <v>1</v>
      </c>
      <c r="B89" s="8" t="s">
        <v>13</v>
      </c>
      <c r="C89" s="9">
        <v>30</v>
      </c>
      <c r="D89" s="45">
        <f>'31'!D89+'32'!D89+'33'!D89</f>
        <v>1</v>
      </c>
      <c r="E89" s="24">
        <f>'31'!E89+'32'!E89+'33'!E89</f>
        <v>0</v>
      </c>
      <c r="F89" s="24">
        <f>'31'!F89+'32'!F89+'33'!F89</f>
        <v>0</v>
      </c>
      <c r="G89" s="24">
        <f>'31'!G89+'32'!G89+'33'!G89</f>
        <v>0</v>
      </c>
      <c r="H89" s="24">
        <f>'31'!H89+'32'!H89+'33'!H89</f>
        <v>0</v>
      </c>
      <c r="I89" s="24">
        <f>'31'!I89+'32'!I89+'33'!I89</f>
        <v>0</v>
      </c>
      <c r="J89" s="24">
        <f>'31'!J89+'32'!J89+'33'!J89</f>
        <v>0</v>
      </c>
      <c r="K89" s="24">
        <f>'31'!K89+'32'!K89+'33'!K89</f>
        <v>0</v>
      </c>
      <c r="L89" s="47">
        <f>SUM(D89:K89)</f>
        <v>1</v>
      </c>
    </row>
    <row r="90" spans="1:12" ht="15.75" x14ac:dyDescent="0.25">
      <c r="A90" s="7">
        <v>2</v>
      </c>
      <c r="B90" s="8" t="s">
        <v>14</v>
      </c>
      <c r="C90" s="9">
        <v>30</v>
      </c>
      <c r="D90" s="45">
        <f>'31'!D90+'32'!D90+'33'!D90</f>
        <v>0</v>
      </c>
      <c r="E90" s="24">
        <f>'31'!E90+'32'!E90+'33'!E90</f>
        <v>0</v>
      </c>
      <c r="F90" s="24">
        <f>'31'!F90+'32'!F90+'33'!F90</f>
        <v>0</v>
      </c>
      <c r="G90" s="24">
        <f>'31'!G90+'32'!G90+'33'!G90</f>
        <v>0</v>
      </c>
      <c r="H90" s="24">
        <f>'31'!H90+'32'!H90+'33'!H90</f>
        <v>0</v>
      </c>
      <c r="I90" s="24">
        <f>'31'!I90+'32'!I90+'33'!I90</f>
        <v>0</v>
      </c>
      <c r="J90" s="24">
        <f>'31'!J90+'32'!J90+'33'!J90</f>
        <v>0</v>
      </c>
      <c r="K90" s="24">
        <f>'31'!K90+'32'!K90+'33'!K90</f>
        <v>0</v>
      </c>
      <c r="L90" s="47">
        <f t="shared" ref="L90:L117" si="5">SUM(D90:K90)</f>
        <v>0</v>
      </c>
    </row>
    <row r="91" spans="1:12" ht="15.75" x14ac:dyDescent="0.25">
      <c r="A91" s="7">
        <v>3</v>
      </c>
      <c r="B91" s="8" t="s">
        <v>15</v>
      </c>
      <c r="C91" s="9">
        <v>30</v>
      </c>
      <c r="D91" s="45">
        <f>'31'!D91+'32'!D91+'33'!D91</f>
        <v>0</v>
      </c>
      <c r="E91" s="24">
        <f>'31'!E91+'32'!E91+'33'!E91</f>
        <v>0</v>
      </c>
      <c r="F91" s="24">
        <f>'31'!F91+'32'!F91+'33'!F91</f>
        <v>0</v>
      </c>
      <c r="G91" s="24">
        <f>'31'!G91+'32'!G91+'33'!G91</f>
        <v>0</v>
      </c>
      <c r="H91" s="24">
        <f>'31'!H91+'32'!H91+'33'!H91</f>
        <v>0</v>
      </c>
      <c r="I91" s="24">
        <f>'31'!I91+'32'!I91+'33'!I91</f>
        <v>0</v>
      </c>
      <c r="J91" s="24">
        <f>'31'!J91+'32'!J91+'33'!J91</f>
        <v>0</v>
      </c>
      <c r="K91" s="24">
        <f>'31'!K91+'32'!K91+'33'!K91</f>
        <v>0</v>
      </c>
      <c r="L91" s="47">
        <f t="shared" si="5"/>
        <v>0</v>
      </c>
    </row>
    <row r="92" spans="1:12" ht="15.75" x14ac:dyDescent="0.25">
      <c r="A92" s="7">
        <v>4</v>
      </c>
      <c r="B92" s="17" t="s">
        <v>16</v>
      </c>
      <c r="C92" s="9">
        <v>30</v>
      </c>
      <c r="D92" s="45">
        <f>'31'!D92+'32'!D92+'33'!D92</f>
        <v>0</v>
      </c>
      <c r="E92" s="24">
        <f>'31'!E92+'32'!E92+'33'!E92</f>
        <v>0</v>
      </c>
      <c r="F92" s="24">
        <f>'31'!F92+'32'!F92+'33'!F92</f>
        <v>0</v>
      </c>
      <c r="G92" s="24">
        <f>'31'!G92+'32'!G92+'33'!G92</f>
        <v>0</v>
      </c>
      <c r="H92" s="24">
        <f>'31'!H92+'32'!H92+'33'!H92</f>
        <v>0</v>
      </c>
      <c r="I92" s="24">
        <f>'31'!I92+'32'!I92+'33'!I92</f>
        <v>0</v>
      </c>
      <c r="J92" s="24">
        <f>'31'!J92+'32'!J92+'33'!J92</f>
        <v>0</v>
      </c>
      <c r="K92" s="24">
        <f>'31'!K92+'32'!K92+'33'!K92</f>
        <v>0</v>
      </c>
      <c r="L92" s="47">
        <f t="shared" si="5"/>
        <v>0</v>
      </c>
    </row>
    <row r="93" spans="1:12" ht="15.75" x14ac:dyDescent="0.25">
      <c r="A93" s="7">
        <v>5</v>
      </c>
      <c r="B93" s="8" t="s">
        <v>17</v>
      </c>
      <c r="C93" s="9">
        <v>30</v>
      </c>
      <c r="D93" s="45">
        <f>'31'!D93+'32'!D93+'33'!D93</f>
        <v>0</v>
      </c>
      <c r="E93" s="24">
        <f>'31'!E93+'32'!E93+'33'!E93</f>
        <v>0</v>
      </c>
      <c r="F93" s="24">
        <f>'31'!F93+'32'!F93+'33'!F93</f>
        <v>0</v>
      </c>
      <c r="G93" s="24">
        <f>'31'!G93+'32'!G93+'33'!G93</f>
        <v>0</v>
      </c>
      <c r="H93" s="24">
        <f>'31'!H93+'32'!H93+'33'!H93</f>
        <v>0</v>
      </c>
      <c r="I93" s="24">
        <f>'31'!I93+'32'!I93+'33'!I93</f>
        <v>0</v>
      </c>
      <c r="J93" s="24">
        <f>'31'!J93+'32'!J93+'33'!J93</f>
        <v>0</v>
      </c>
      <c r="K93" s="24">
        <f>'31'!K93+'32'!K93+'33'!K93</f>
        <v>0</v>
      </c>
      <c r="L93" s="47">
        <f t="shared" si="5"/>
        <v>0</v>
      </c>
    </row>
    <row r="94" spans="1:12" ht="15.75" x14ac:dyDescent="0.25">
      <c r="A94" s="7">
        <v>6</v>
      </c>
      <c r="B94" s="8" t="s">
        <v>18</v>
      </c>
      <c r="C94" s="9">
        <v>30</v>
      </c>
      <c r="D94" s="45">
        <f>'31'!D94+'32'!D94+'33'!D94</f>
        <v>0</v>
      </c>
      <c r="E94" s="24">
        <f>'31'!E94+'32'!E94+'33'!E94</f>
        <v>0</v>
      </c>
      <c r="F94" s="24">
        <f>'31'!F94+'32'!F94+'33'!F94</f>
        <v>0</v>
      </c>
      <c r="G94" s="24">
        <f>'31'!G94+'32'!G94+'33'!G94</f>
        <v>0</v>
      </c>
      <c r="H94" s="24">
        <f>'31'!H94+'32'!H94+'33'!H94</f>
        <v>0</v>
      </c>
      <c r="I94" s="24">
        <f>'31'!I94+'32'!I94+'33'!I94</f>
        <v>0</v>
      </c>
      <c r="J94" s="24">
        <f>'31'!J94+'32'!J94+'33'!J94</f>
        <v>0</v>
      </c>
      <c r="K94" s="24">
        <f>'31'!K94+'32'!K94+'33'!K94</f>
        <v>0</v>
      </c>
      <c r="L94" s="47">
        <f t="shared" si="5"/>
        <v>0</v>
      </c>
    </row>
    <row r="95" spans="1:12" ht="15.75" x14ac:dyDescent="0.25">
      <c r="A95" s="7">
        <v>7</v>
      </c>
      <c r="B95" s="8" t="s">
        <v>19</v>
      </c>
      <c r="C95" s="9">
        <v>30</v>
      </c>
      <c r="D95" s="45">
        <f>'31'!D95+'32'!D95+'33'!D95</f>
        <v>0</v>
      </c>
      <c r="E95" s="24">
        <f>'31'!E95+'32'!E95+'33'!E95</f>
        <v>0</v>
      </c>
      <c r="F95" s="24">
        <f>'31'!F95+'32'!F95+'33'!F95</f>
        <v>0</v>
      </c>
      <c r="G95" s="24">
        <f>'31'!G95+'32'!G95+'33'!G95</f>
        <v>0</v>
      </c>
      <c r="H95" s="24">
        <f>'31'!H95+'32'!H95+'33'!H95</f>
        <v>0</v>
      </c>
      <c r="I95" s="24">
        <f>'31'!I95+'32'!I95+'33'!I95</f>
        <v>0</v>
      </c>
      <c r="J95" s="24">
        <f>'31'!J95+'32'!J95+'33'!J95</f>
        <v>0</v>
      </c>
      <c r="K95" s="24">
        <f>'31'!K95+'32'!K95+'33'!K95</f>
        <v>0</v>
      </c>
      <c r="L95" s="47">
        <f t="shared" si="5"/>
        <v>0</v>
      </c>
    </row>
    <row r="96" spans="1:12" ht="15.75" x14ac:dyDescent="0.25">
      <c r="A96" s="7">
        <v>8</v>
      </c>
      <c r="B96" s="8" t="s">
        <v>20</v>
      </c>
      <c r="C96" s="9">
        <v>30</v>
      </c>
      <c r="D96" s="45">
        <f>'31'!D96+'32'!D96+'33'!D96</f>
        <v>0</v>
      </c>
      <c r="E96" s="24">
        <f>'31'!E96+'32'!E96+'33'!E96</f>
        <v>0</v>
      </c>
      <c r="F96" s="24">
        <f>'31'!F96+'32'!F96+'33'!F96</f>
        <v>0</v>
      </c>
      <c r="G96" s="24">
        <f>'31'!G96+'32'!G96+'33'!G96</f>
        <v>0</v>
      </c>
      <c r="H96" s="24">
        <f>'31'!H96+'32'!H96+'33'!H96</f>
        <v>0</v>
      </c>
      <c r="I96" s="24">
        <f>'31'!I96+'32'!I96+'33'!I96</f>
        <v>0</v>
      </c>
      <c r="J96" s="24">
        <f>'31'!J96+'32'!J96+'33'!J96</f>
        <v>0</v>
      </c>
      <c r="K96" s="24">
        <f>'31'!K96+'32'!K96+'33'!K96</f>
        <v>0</v>
      </c>
      <c r="L96" s="47">
        <f t="shared" si="5"/>
        <v>0</v>
      </c>
    </row>
    <row r="97" spans="1:12" ht="15.75" x14ac:dyDescent="0.25">
      <c r="A97" s="7">
        <v>9</v>
      </c>
      <c r="B97" s="17" t="s">
        <v>21</v>
      </c>
      <c r="C97" s="9">
        <v>30</v>
      </c>
      <c r="D97" s="45">
        <f>'31'!D97+'32'!D97+'33'!D97</f>
        <v>0</v>
      </c>
      <c r="E97" s="24">
        <f>'31'!E97+'32'!E97+'33'!E97</f>
        <v>0</v>
      </c>
      <c r="F97" s="24">
        <f>'31'!F97+'32'!F97+'33'!F97</f>
        <v>0</v>
      </c>
      <c r="G97" s="24">
        <f>'31'!G97+'32'!G97+'33'!G97</f>
        <v>0</v>
      </c>
      <c r="H97" s="24">
        <f>'31'!H97+'32'!H97+'33'!H97</f>
        <v>0</v>
      </c>
      <c r="I97" s="24">
        <f>'31'!I97+'32'!I97+'33'!I97</f>
        <v>0</v>
      </c>
      <c r="J97" s="24">
        <f>'31'!J97+'32'!J97+'33'!J97</f>
        <v>0</v>
      </c>
      <c r="K97" s="24">
        <f>'31'!K97+'32'!K97+'33'!K97</f>
        <v>0</v>
      </c>
      <c r="L97" s="47">
        <f t="shared" si="5"/>
        <v>0</v>
      </c>
    </row>
    <row r="98" spans="1:12" ht="15.75" x14ac:dyDescent="0.25">
      <c r="A98" s="7">
        <v>10</v>
      </c>
      <c r="B98" s="17" t="s">
        <v>22</v>
      </c>
      <c r="C98" s="9">
        <v>30</v>
      </c>
      <c r="D98" s="45">
        <f>'31'!D98+'32'!D98+'33'!D98</f>
        <v>0</v>
      </c>
      <c r="E98" s="24">
        <f>'31'!E98+'32'!E98+'33'!E98</f>
        <v>0</v>
      </c>
      <c r="F98" s="24">
        <f>'31'!F98+'32'!F98+'33'!F98</f>
        <v>0</v>
      </c>
      <c r="G98" s="24">
        <f>'31'!G98+'32'!G98+'33'!G98</f>
        <v>0</v>
      </c>
      <c r="H98" s="24">
        <f>'31'!H98+'32'!H98+'33'!H98</f>
        <v>0</v>
      </c>
      <c r="I98" s="24">
        <f>'31'!I98+'32'!I98+'33'!I98</f>
        <v>0</v>
      </c>
      <c r="J98" s="24">
        <f>'31'!J98+'32'!J98+'33'!J98</f>
        <v>0</v>
      </c>
      <c r="K98" s="24">
        <f>'31'!K98+'32'!K98+'33'!K98</f>
        <v>0</v>
      </c>
      <c r="L98" s="47">
        <f t="shared" si="5"/>
        <v>0</v>
      </c>
    </row>
    <row r="99" spans="1:12" ht="15.75" x14ac:dyDescent="0.25">
      <c r="A99" s="7">
        <v>11</v>
      </c>
      <c r="B99" s="17" t="s">
        <v>23</v>
      </c>
      <c r="C99" s="9">
        <v>30</v>
      </c>
      <c r="D99" s="45">
        <f>'31'!D99+'32'!D99+'33'!D99</f>
        <v>0</v>
      </c>
      <c r="E99" s="24">
        <f>'31'!E99+'32'!E99+'33'!E99</f>
        <v>0</v>
      </c>
      <c r="F99" s="24">
        <f>'31'!F99+'32'!F99+'33'!F99</f>
        <v>0</v>
      </c>
      <c r="G99" s="24">
        <f>'31'!G99+'32'!G99+'33'!G99</f>
        <v>0</v>
      </c>
      <c r="H99" s="24">
        <f>'31'!H99+'32'!H99+'33'!H99</f>
        <v>0</v>
      </c>
      <c r="I99" s="24">
        <f>'31'!I99+'32'!I99+'33'!I99</f>
        <v>0</v>
      </c>
      <c r="J99" s="24">
        <f>'31'!J99+'32'!J99+'33'!J99</f>
        <v>0</v>
      </c>
      <c r="K99" s="24">
        <f>'31'!K99+'32'!K99+'33'!K99</f>
        <v>0</v>
      </c>
      <c r="L99" s="47">
        <f t="shared" si="5"/>
        <v>0</v>
      </c>
    </row>
    <row r="100" spans="1:12" ht="15.75" x14ac:dyDescent="0.25">
      <c r="A100" s="7">
        <v>12</v>
      </c>
      <c r="B100" s="17" t="s">
        <v>24</v>
      </c>
      <c r="C100" s="9">
        <v>30</v>
      </c>
      <c r="D100" s="45">
        <f>'31'!D100+'32'!D100+'33'!D100</f>
        <v>0</v>
      </c>
      <c r="E100" s="24">
        <f>'31'!E100+'32'!E100+'33'!E100</f>
        <v>0</v>
      </c>
      <c r="F100" s="24">
        <f>'31'!F100+'32'!F100+'33'!F100</f>
        <v>1</v>
      </c>
      <c r="G100" s="24">
        <f>'31'!G100+'32'!G100+'33'!G100</f>
        <v>0</v>
      </c>
      <c r="H100" s="24">
        <f>'31'!H100+'32'!H100+'33'!H100</f>
        <v>0</v>
      </c>
      <c r="I100" s="24">
        <f>'31'!I100+'32'!I100+'33'!I100</f>
        <v>0</v>
      </c>
      <c r="J100" s="24">
        <f>'31'!J100+'32'!J100+'33'!J100</f>
        <v>0</v>
      </c>
      <c r="K100" s="24">
        <f>'31'!K100+'32'!K100+'33'!K100</f>
        <v>0</v>
      </c>
      <c r="L100" s="47">
        <f t="shared" si="5"/>
        <v>1</v>
      </c>
    </row>
    <row r="101" spans="1:12" ht="15.75" x14ac:dyDescent="0.25">
      <c r="A101" s="7">
        <v>13</v>
      </c>
      <c r="B101" s="17" t="s">
        <v>25</v>
      </c>
      <c r="C101" s="9">
        <v>30</v>
      </c>
      <c r="D101" s="45">
        <f>'31'!D101+'32'!D101+'33'!D101</f>
        <v>0</v>
      </c>
      <c r="E101" s="24">
        <f>'31'!E101+'32'!E101+'33'!E101</f>
        <v>0</v>
      </c>
      <c r="F101" s="24">
        <f>'31'!F101+'32'!F101+'33'!F101</f>
        <v>0</v>
      </c>
      <c r="G101" s="24">
        <f>'31'!G101+'32'!G101+'33'!G101</f>
        <v>0</v>
      </c>
      <c r="H101" s="24">
        <f>'31'!H101+'32'!H101+'33'!H101</f>
        <v>0</v>
      </c>
      <c r="I101" s="24">
        <f>'31'!I101+'32'!I101+'33'!I101</f>
        <v>0</v>
      </c>
      <c r="J101" s="24">
        <f>'31'!J101+'32'!J101+'33'!J101</f>
        <v>0</v>
      </c>
      <c r="K101" s="24">
        <f>'31'!K101+'32'!K101+'33'!K101</f>
        <v>0</v>
      </c>
      <c r="L101" s="47">
        <f t="shared" si="5"/>
        <v>0</v>
      </c>
    </row>
    <row r="102" spans="1:12" ht="15.75" x14ac:dyDescent="0.25">
      <c r="A102" s="7">
        <v>14</v>
      </c>
      <c r="B102" s="17" t="s">
        <v>26</v>
      </c>
      <c r="C102" s="9">
        <v>30</v>
      </c>
      <c r="D102" s="45">
        <f>'31'!D102+'32'!D102+'33'!D102</f>
        <v>0</v>
      </c>
      <c r="E102" s="24">
        <f>'31'!E102+'32'!E102+'33'!E102</f>
        <v>0</v>
      </c>
      <c r="F102" s="24">
        <f>'31'!F102+'32'!F102+'33'!F102</f>
        <v>0</v>
      </c>
      <c r="G102" s="24">
        <f>'31'!G102+'32'!G102+'33'!G102</f>
        <v>0</v>
      </c>
      <c r="H102" s="24">
        <f>'31'!H102+'32'!H102+'33'!H102</f>
        <v>0</v>
      </c>
      <c r="I102" s="24">
        <f>'31'!I102+'32'!I102+'33'!I102</f>
        <v>0</v>
      </c>
      <c r="J102" s="24">
        <f>'31'!J102+'32'!J102+'33'!J102</f>
        <v>0</v>
      </c>
      <c r="K102" s="24">
        <f>'31'!K102+'32'!K102+'33'!K102</f>
        <v>0</v>
      </c>
      <c r="L102" s="47">
        <f t="shared" si="5"/>
        <v>0</v>
      </c>
    </row>
    <row r="103" spans="1:12" ht="15.75" x14ac:dyDescent="0.25">
      <c r="A103" s="7">
        <v>15</v>
      </c>
      <c r="B103" s="17" t="s">
        <v>27</v>
      </c>
      <c r="C103" s="9">
        <v>30</v>
      </c>
      <c r="D103" s="45">
        <f>'31'!D103+'32'!D103+'33'!D103</f>
        <v>0</v>
      </c>
      <c r="E103" s="24">
        <f>'31'!E103+'32'!E103+'33'!E103</f>
        <v>0</v>
      </c>
      <c r="F103" s="24">
        <f>'31'!F103+'32'!F103+'33'!F103</f>
        <v>0</v>
      </c>
      <c r="G103" s="24">
        <f>'31'!G103+'32'!G103+'33'!G103</f>
        <v>0</v>
      </c>
      <c r="H103" s="24">
        <f>'31'!H103+'32'!H103+'33'!H103</f>
        <v>0</v>
      </c>
      <c r="I103" s="24">
        <f>'31'!I103+'32'!I103+'33'!I103</f>
        <v>0</v>
      </c>
      <c r="J103" s="24">
        <f>'31'!J103+'32'!J103+'33'!J103</f>
        <v>0</v>
      </c>
      <c r="K103" s="24">
        <f>'31'!K103+'32'!K103+'33'!K103</f>
        <v>0</v>
      </c>
      <c r="L103" s="47">
        <f t="shared" si="5"/>
        <v>0</v>
      </c>
    </row>
    <row r="104" spans="1:12" ht="15.75" x14ac:dyDescent="0.25">
      <c r="A104" s="7">
        <v>16</v>
      </c>
      <c r="B104" s="17" t="s">
        <v>28</v>
      </c>
      <c r="C104" s="9">
        <v>30</v>
      </c>
      <c r="D104" s="45">
        <f>'31'!D104+'32'!D104+'33'!D104</f>
        <v>0</v>
      </c>
      <c r="E104" s="24">
        <f>'31'!E104+'32'!E104+'33'!E104</f>
        <v>0</v>
      </c>
      <c r="F104" s="24">
        <f>'31'!F104+'32'!F104+'33'!F104</f>
        <v>0</v>
      </c>
      <c r="G104" s="24">
        <f>'31'!G104+'32'!G104+'33'!G104</f>
        <v>0</v>
      </c>
      <c r="H104" s="24">
        <f>'31'!H104+'32'!H104+'33'!H104</f>
        <v>0</v>
      </c>
      <c r="I104" s="24">
        <f>'31'!I104+'32'!I104+'33'!I104</f>
        <v>0</v>
      </c>
      <c r="J104" s="24">
        <f>'31'!J104+'32'!J104+'33'!J104</f>
        <v>0</v>
      </c>
      <c r="K104" s="24">
        <f>'31'!K104+'32'!K104+'33'!K104</f>
        <v>0</v>
      </c>
      <c r="L104" s="47">
        <f t="shared" si="5"/>
        <v>0</v>
      </c>
    </row>
    <row r="105" spans="1:12" ht="15.75" x14ac:dyDescent="0.25">
      <c r="A105" s="7">
        <v>17</v>
      </c>
      <c r="B105" s="17" t="s">
        <v>29</v>
      </c>
      <c r="C105" s="9">
        <v>30</v>
      </c>
      <c r="D105" s="45">
        <f>'31'!D105+'32'!D105+'33'!D105</f>
        <v>0</v>
      </c>
      <c r="E105" s="24">
        <f>'31'!E105+'32'!E105+'33'!E105</f>
        <v>0</v>
      </c>
      <c r="F105" s="24">
        <f>'31'!F105+'32'!F105+'33'!F105</f>
        <v>0</v>
      </c>
      <c r="G105" s="24">
        <f>'31'!G105+'32'!G105+'33'!G105</f>
        <v>0</v>
      </c>
      <c r="H105" s="24">
        <f>'31'!H105+'32'!H105+'33'!H105</f>
        <v>0</v>
      </c>
      <c r="I105" s="24">
        <f>'31'!I105+'32'!I105+'33'!I105</f>
        <v>0</v>
      </c>
      <c r="J105" s="24">
        <f>'31'!J105+'32'!J105+'33'!J105</f>
        <v>0</v>
      </c>
      <c r="K105" s="24">
        <f>'31'!K105+'32'!K105+'33'!K105</f>
        <v>0</v>
      </c>
      <c r="L105" s="47">
        <f t="shared" si="5"/>
        <v>0</v>
      </c>
    </row>
    <row r="106" spans="1:12" ht="15.75" x14ac:dyDescent="0.25">
      <c r="A106" s="7">
        <v>18</v>
      </c>
      <c r="B106" s="17" t="s">
        <v>30</v>
      </c>
      <c r="C106" s="9">
        <v>30</v>
      </c>
      <c r="D106" s="45">
        <f>'31'!D106+'32'!D106+'33'!D106</f>
        <v>0</v>
      </c>
      <c r="E106" s="24">
        <f>'31'!E106+'32'!E106+'33'!E106</f>
        <v>0</v>
      </c>
      <c r="F106" s="24">
        <f>'31'!F106+'32'!F106+'33'!F106</f>
        <v>0</v>
      </c>
      <c r="G106" s="24">
        <f>'31'!G106+'32'!G106+'33'!G106</f>
        <v>0</v>
      </c>
      <c r="H106" s="24">
        <f>'31'!H106+'32'!H106+'33'!H106</f>
        <v>0</v>
      </c>
      <c r="I106" s="24">
        <f>'31'!I106+'32'!I106+'33'!I106</f>
        <v>0</v>
      </c>
      <c r="J106" s="24">
        <f>'31'!J106+'32'!J106+'33'!J106</f>
        <v>0</v>
      </c>
      <c r="K106" s="24">
        <f>'31'!K106+'32'!K106+'33'!K106</f>
        <v>0</v>
      </c>
      <c r="L106" s="47">
        <f t="shared" si="5"/>
        <v>0</v>
      </c>
    </row>
    <row r="107" spans="1:12" ht="15.75" x14ac:dyDescent="0.25">
      <c r="A107" s="7">
        <v>19</v>
      </c>
      <c r="B107" s="17" t="s">
        <v>31</v>
      </c>
      <c r="C107" s="9">
        <v>30</v>
      </c>
      <c r="D107" s="45">
        <f>'31'!D107+'32'!D107+'33'!D107</f>
        <v>0</v>
      </c>
      <c r="E107" s="24">
        <f>'31'!E107+'32'!E107+'33'!E107</f>
        <v>0</v>
      </c>
      <c r="F107" s="24">
        <f>'31'!F107+'32'!F107+'33'!F107</f>
        <v>0</v>
      </c>
      <c r="G107" s="24">
        <f>'31'!G107+'32'!G107+'33'!G107</f>
        <v>0</v>
      </c>
      <c r="H107" s="24">
        <f>'31'!H107+'32'!H107+'33'!H107</f>
        <v>0</v>
      </c>
      <c r="I107" s="24">
        <f>'31'!I107+'32'!I107+'33'!I107</f>
        <v>0</v>
      </c>
      <c r="J107" s="24">
        <f>'31'!J107+'32'!J107+'33'!J107</f>
        <v>0</v>
      </c>
      <c r="K107" s="24">
        <f>'31'!K107+'32'!K107+'33'!K107</f>
        <v>0</v>
      </c>
      <c r="L107" s="47">
        <f t="shared" si="5"/>
        <v>0</v>
      </c>
    </row>
    <row r="108" spans="1:12" ht="15.75" x14ac:dyDescent="0.25">
      <c r="A108" s="7">
        <v>20</v>
      </c>
      <c r="B108" s="17" t="s">
        <v>32</v>
      </c>
      <c r="C108" s="9">
        <v>30</v>
      </c>
      <c r="D108" s="45">
        <f>'31'!D108+'32'!D108+'33'!D108</f>
        <v>0</v>
      </c>
      <c r="E108" s="24">
        <f>'31'!E108+'32'!E108+'33'!E108</f>
        <v>0</v>
      </c>
      <c r="F108" s="24">
        <f>'31'!F108+'32'!F108+'33'!F108</f>
        <v>0</v>
      </c>
      <c r="G108" s="24">
        <f>'31'!G108+'32'!G108+'33'!G108</f>
        <v>0</v>
      </c>
      <c r="H108" s="24">
        <f>'31'!H108+'32'!H108+'33'!H108</f>
        <v>0</v>
      </c>
      <c r="I108" s="24">
        <f>'31'!I108+'32'!I108+'33'!I108</f>
        <v>0</v>
      </c>
      <c r="J108" s="24">
        <f>'31'!J108+'32'!J108+'33'!J108</f>
        <v>0</v>
      </c>
      <c r="K108" s="24">
        <f>'31'!K108+'32'!K108+'33'!K108</f>
        <v>0</v>
      </c>
      <c r="L108" s="47">
        <f t="shared" si="5"/>
        <v>0</v>
      </c>
    </row>
    <row r="109" spans="1:12" ht="15.75" x14ac:dyDescent="0.25">
      <c r="A109" s="7">
        <v>21</v>
      </c>
      <c r="B109" s="17" t="s">
        <v>33</v>
      </c>
      <c r="C109" s="9">
        <v>30</v>
      </c>
      <c r="D109" s="45">
        <f>'31'!D109+'32'!D109+'33'!D109</f>
        <v>0</v>
      </c>
      <c r="E109" s="24">
        <f>'31'!E109+'32'!E109+'33'!E109</f>
        <v>0</v>
      </c>
      <c r="F109" s="24">
        <f>'31'!F109+'32'!F109+'33'!F109</f>
        <v>0</v>
      </c>
      <c r="G109" s="24">
        <f>'31'!G109+'32'!G109+'33'!G109</f>
        <v>0</v>
      </c>
      <c r="H109" s="24">
        <f>'31'!H109+'32'!H109+'33'!H109</f>
        <v>0</v>
      </c>
      <c r="I109" s="24">
        <f>'31'!I109+'32'!I109+'33'!I109</f>
        <v>0</v>
      </c>
      <c r="J109" s="24">
        <f>'31'!J109+'32'!J109+'33'!J109</f>
        <v>0</v>
      </c>
      <c r="K109" s="24">
        <f>'31'!K109+'32'!K109+'33'!K109</f>
        <v>0</v>
      </c>
      <c r="L109" s="47">
        <f t="shared" si="5"/>
        <v>0</v>
      </c>
    </row>
    <row r="110" spans="1:12" ht="15.75" x14ac:dyDescent="0.25">
      <c r="A110" s="7">
        <v>22</v>
      </c>
      <c r="B110" s="17" t="s">
        <v>34</v>
      </c>
      <c r="C110" s="9">
        <v>30</v>
      </c>
      <c r="D110" s="45">
        <f>'31'!D110+'32'!D110+'33'!D110</f>
        <v>0</v>
      </c>
      <c r="E110" s="24">
        <f>'31'!E110+'32'!E110+'33'!E110</f>
        <v>0</v>
      </c>
      <c r="F110" s="24">
        <f>'31'!F110+'32'!F110+'33'!F110</f>
        <v>0</v>
      </c>
      <c r="G110" s="24">
        <f>'31'!G110+'32'!G110+'33'!G110</f>
        <v>0</v>
      </c>
      <c r="H110" s="24">
        <f>'31'!H110+'32'!H110+'33'!H110</f>
        <v>0</v>
      </c>
      <c r="I110" s="24">
        <f>'31'!I110+'32'!I110+'33'!I110</f>
        <v>0</v>
      </c>
      <c r="J110" s="24">
        <f>'31'!J110+'32'!J110+'33'!J110</f>
        <v>0</v>
      </c>
      <c r="K110" s="24">
        <f>'31'!K110+'32'!K110+'33'!K110</f>
        <v>0</v>
      </c>
      <c r="L110" s="47">
        <f t="shared" si="5"/>
        <v>0</v>
      </c>
    </row>
    <row r="111" spans="1:12" ht="15.75" x14ac:dyDescent="0.25">
      <c r="A111" s="7">
        <v>23</v>
      </c>
      <c r="B111" s="8" t="s">
        <v>35</v>
      </c>
      <c r="C111" s="9">
        <v>30</v>
      </c>
      <c r="D111" s="45">
        <f>'31'!D111+'32'!D111+'33'!D111</f>
        <v>0</v>
      </c>
      <c r="E111" s="24">
        <f>'31'!E111+'32'!E111+'33'!E111</f>
        <v>0</v>
      </c>
      <c r="F111" s="24">
        <f>'31'!F111+'32'!F111+'33'!F111</f>
        <v>0</v>
      </c>
      <c r="G111" s="24">
        <f>'31'!G111+'32'!G111+'33'!G111</f>
        <v>0</v>
      </c>
      <c r="H111" s="24">
        <f>'31'!H111+'32'!H111+'33'!H111</f>
        <v>0</v>
      </c>
      <c r="I111" s="24">
        <f>'31'!I111+'32'!I111+'33'!I111</f>
        <v>0</v>
      </c>
      <c r="J111" s="24">
        <f>'31'!J111+'32'!J111+'33'!J111</f>
        <v>0</v>
      </c>
      <c r="K111" s="24">
        <f>'31'!K111+'32'!K111+'33'!K111</f>
        <v>0</v>
      </c>
      <c r="L111" s="47">
        <f t="shared" si="5"/>
        <v>0</v>
      </c>
    </row>
    <row r="112" spans="1:12" ht="15.75" x14ac:dyDescent="0.25">
      <c r="A112" s="7">
        <v>24</v>
      </c>
      <c r="B112" s="8" t="s">
        <v>36</v>
      </c>
      <c r="C112" s="9">
        <v>30</v>
      </c>
      <c r="D112" s="45">
        <f>'31'!D112+'32'!D112+'33'!D112</f>
        <v>0</v>
      </c>
      <c r="E112" s="24">
        <f>'31'!E112+'32'!E112+'33'!E112</f>
        <v>0</v>
      </c>
      <c r="F112" s="24">
        <f>'31'!F112+'32'!F112+'33'!F112</f>
        <v>0</v>
      </c>
      <c r="G112" s="24">
        <f>'31'!G112+'32'!G112+'33'!G112</f>
        <v>0</v>
      </c>
      <c r="H112" s="24">
        <f>'31'!H112+'32'!H112+'33'!H112</f>
        <v>0</v>
      </c>
      <c r="I112" s="24">
        <f>'31'!I112+'32'!I112+'33'!I112</f>
        <v>0</v>
      </c>
      <c r="J112" s="24">
        <f>'31'!J112+'32'!J112+'33'!J112</f>
        <v>0</v>
      </c>
      <c r="K112" s="24">
        <f>'31'!K112+'32'!K112+'33'!K112</f>
        <v>0</v>
      </c>
      <c r="L112" s="47">
        <f t="shared" si="5"/>
        <v>0</v>
      </c>
    </row>
    <row r="113" spans="1:13" ht="15.75" x14ac:dyDescent="0.25">
      <c r="A113" s="7">
        <v>25</v>
      </c>
      <c r="B113" s="18" t="s">
        <v>37</v>
      </c>
      <c r="C113" s="19">
        <v>30</v>
      </c>
      <c r="D113" s="45">
        <f>'31'!D113+'32'!D113+'33'!D113</f>
        <v>0</v>
      </c>
      <c r="E113" s="24">
        <f>'31'!E113+'32'!E113+'33'!E113</f>
        <v>0</v>
      </c>
      <c r="F113" s="24">
        <f>'31'!F113+'32'!F113+'33'!F113</f>
        <v>0</v>
      </c>
      <c r="G113" s="24">
        <f>'31'!G113+'32'!G113+'33'!G113</f>
        <v>0</v>
      </c>
      <c r="H113" s="24">
        <f>'31'!H113+'32'!H113+'33'!H113</f>
        <v>0</v>
      </c>
      <c r="I113" s="24">
        <f>'31'!I113+'32'!I113+'33'!I113</f>
        <v>0</v>
      </c>
      <c r="J113" s="24">
        <f>'31'!J113+'32'!J113+'33'!J113</f>
        <v>0</v>
      </c>
      <c r="K113" s="24">
        <f>'31'!K113+'32'!K113+'33'!K113</f>
        <v>0</v>
      </c>
      <c r="L113" s="47">
        <f t="shared" si="5"/>
        <v>0</v>
      </c>
    </row>
    <row r="114" spans="1:13" ht="15.75" x14ac:dyDescent="0.25">
      <c r="A114" s="7">
        <v>26</v>
      </c>
      <c r="B114" s="8" t="s">
        <v>38</v>
      </c>
      <c r="C114" s="22">
        <v>30</v>
      </c>
      <c r="D114" s="45">
        <f>'31'!D114+'32'!D114+'33'!D114</f>
        <v>0</v>
      </c>
      <c r="E114" s="24">
        <f>'31'!E114+'32'!E114+'33'!E114</f>
        <v>0</v>
      </c>
      <c r="F114" s="24">
        <f>'31'!F114+'32'!F114+'33'!F114</f>
        <v>0</v>
      </c>
      <c r="G114" s="24">
        <f>'31'!G114+'32'!G114+'33'!G114</f>
        <v>0</v>
      </c>
      <c r="H114" s="24">
        <f>'31'!H114+'32'!H114+'33'!H114</f>
        <v>0</v>
      </c>
      <c r="I114" s="24">
        <f>'31'!I114+'32'!I114+'33'!I114</f>
        <v>0</v>
      </c>
      <c r="J114" s="24">
        <f>'31'!J114+'32'!J114+'33'!J114</f>
        <v>0</v>
      </c>
      <c r="K114" s="24">
        <f>'31'!K114+'32'!K114+'33'!K114</f>
        <v>0</v>
      </c>
      <c r="L114" s="47">
        <f t="shared" si="5"/>
        <v>0</v>
      </c>
    </row>
    <row r="115" spans="1:13" ht="15.75" x14ac:dyDescent="0.25">
      <c r="A115" s="7">
        <v>27</v>
      </c>
      <c r="B115" s="18" t="s">
        <v>39</v>
      </c>
      <c r="C115" s="22">
        <v>30</v>
      </c>
      <c r="D115" s="45">
        <f>'31'!D115+'32'!D115+'33'!D115</f>
        <v>0</v>
      </c>
      <c r="E115" s="24">
        <f>'31'!E115+'32'!E115+'33'!E115</f>
        <v>0</v>
      </c>
      <c r="F115" s="24">
        <f>'31'!F115+'32'!F115+'33'!F115</f>
        <v>0</v>
      </c>
      <c r="G115" s="24">
        <f>'31'!G115+'32'!G115+'33'!G115</f>
        <v>0</v>
      </c>
      <c r="H115" s="24">
        <f>'31'!H115+'32'!H115+'33'!H115</f>
        <v>0</v>
      </c>
      <c r="I115" s="24">
        <f>'31'!I115+'32'!I115+'33'!I115</f>
        <v>0</v>
      </c>
      <c r="J115" s="24">
        <f>'31'!J115+'32'!J115+'33'!J115</f>
        <v>0</v>
      </c>
      <c r="K115" s="24">
        <f>'31'!K115+'32'!K115+'33'!K115</f>
        <v>0</v>
      </c>
      <c r="L115" s="47">
        <f t="shared" si="5"/>
        <v>0</v>
      </c>
    </row>
    <row r="116" spans="1:13" ht="15.75" x14ac:dyDescent="0.25">
      <c r="A116" s="7">
        <v>28</v>
      </c>
      <c r="B116" s="18" t="s">
        <v>40</v>
      </c>
      <c r="C116" s="22">
        <v>30</v>
      </c>
      <c r="D116" s="45">
        <f>'31'!D116+'32'!D116+'33'!D116</f>
        <v>0</v>
      </c>
      <c r="E116" s="24">
        <f>'31'!E116+'32'!E116+'33'!E116</f>
        <v>0</v>
      </c>
      <c r="F116" s="24">
        <f>'31'!F116+'32'!F116+'33'!F116</f>
        <v>0</v>
      </c>
      <c r="G116" s="24">
        <f>'31'!G116+'32'!G116+'33'!G116</f>
        <v>0</v>
      </c>
      <c r="H116" s="24">
        <f>'31'!H116+'32'!H116+'33'!H116</f>
        <v>0</v>
      </c>
      <c r="I116" s="24">
        <f>'31'!I116+'32'!I116+'33'!I116</f>
        <v>0</v>
      </c>
      <c r="J116" s="24">
        <f>'31'!J116+'32'!J116+'33'!J116</f>
        <v>0</v>
      </c>
      <c r="K116" s="24">
        <f>'31'!K116+'32'!K116+'33'!K116</f>
        <v>0</v>
      </c>
      <c r="L116" s="47">
        <f t="shared" si="5"/>
        <v>0</v>
      </c>
    </row>
    <row r="117" spans="1:13" ht="16.5" thickBot="1" x14ac:dyDescent="0.3">
      <c r="A117" s="7">
        <v>29</v>
      </c>
      <c r="B117" s="18" t="s">
        <v>41</v>
      </c>
      <c r="C117" s="22">
        <v>30</v>
      </c>
      <c r="D117" s="45">
        <f>'31'!D117+'32'!D117+'33'!D117</f>
        <v>0</v>
      </c>
      <c r="E117" s="24">
        <f>'31'!E117+'32'!E117+'33'!E117</f>
        <v>0</v>
      </c>
      <c r="F117" s="24">
        <f>'31'!F117+'32'!F117+'33'!F117</f>
        <v>0</v>
      </c>
      <c r="G117" s="24">
        <f>'31'!G117+'32'!G117+'33'!G117</f>
        <v>0</v>
      </c>
      <c r="H117" s="24">
        <f>'31'!H117+'32'!H117+'33'!H117</f>
        <v>0</v>
      </c>
      <c r="I117" s="24">
        <f>'31'!I117+'32'!I117+'33'!I117</f>
        <v>0</v>
      </c>
      <c r="J117" s="24">
        <f>'31'!J117+'32'!J117+'33'!J117</f>
        <v>0</v>
      </c>
      <c r="K117" s="24">
        <f>'31'!K117+'32'!K117+'33'!K117</f>
        <v>0</v>
      </c>
      <c r="L117" s="47">
        <f t="shared" si="5"/>
        <v>0</v>
      </c>
    </row>
    <row r="118" spans="1:13" ht="16.5" thickBot="1" x14ac:dyDescent="0.3">
      <c r="A118" s="225" t="s">
        <v>42</v>
      </c>
      <c r="B118" s="226"/>
      <c r="C118" s="48">
        <v>30</v>
      </c>
      <c r="D118" s="49">
        <f t="shared" ref="D118:K118" si="6">SUM(D89:D117)</f>
        <v>1</v>
      </c>
      <c r="E118" s="30">
        <f t="shared" si="6"/>
        <v>0</v>
      </c>
      <c r="F118" s="50">
        <f t="shared" si="6"/>
        <v>1</v>
      </c>
      <c r="G118" s="30">
        <f t="shared" si="6"/>
        <v>0</v>
      </c>
      <c r="H118" s="50">
        <f t="shared" si="6"/>
        <v>0</v>
      </c>
      <c r="I118" s="30">
        <f t="shared" si="6"/>
        <v>0</v>
      </c>
      <c r="J118" s="50">
        <f t="shared" si="6"/>
        <v>0</v>
      </c>
      <c r="K118" s="30">
        <f t="shared" si="6"/>
        <v>0</v>
      </c>
      <c r="L118" s="118">
        <f>SUM(D118:K118)</f>
        <v>2</v>
      </c>
    </row>
    <row r="119" spans="1:13" ht="15.75" x14ac:dyDescent="0.25">
      <c r="A119" s="232" t="s">
        <v>43</v>
      </c>
      <c r="B119" s="232"/>
      <c r="C119" s="32">
        <v>30</v>
      </c>
      <c r="D119" s="52">
        <f>D89+D90+D91+D92+D93+D94+D95+D96+D97+D98+D99+D100+D101+D102+D103+D104+D105+D106+D107+D108+D109+D110+D111+D112+D113</f>
        <v>1</v>
      </c>
      <c r="E119" s="33">
        <f>E89+E90+E91+E92+E93+E94+E95+E96+E97+E98+E99+E100+E101+E102+E103+E104+E105+E106+E107+E108+E109+E110+E111+E112+E113</f>
        <v>0</v>
      </c>
      <c r="F119" s="32">
        <f>F89+F90+F91+F92+F93+F94+F95+F96+F97+F98+F99+F100+F101+F102+F103+F104+F105+F106+F107+F108+F109+F110+F111+F112+F113</f>
        <v>1</v>
      </c>
      <c r="G119" s="33">
        <f>G89+G90+G91+G92+G93+G94+G95+G96+G97+G98+G99+G100+G101+G102+G103+G104+G105+G106+G107+G108+G109+G110+G111+G112+G113</f>
        <v>0</v>
      </c>
      <c r="H119" s="32">
        <f>H89+H90+H91+H92+H93+H94+H95+H96+H97+H98+H99+H100+H101+H102+H103+H104+H105+H106+H107+H108+H109+H110+H111+H112+H113</f>
        <v>0</v>
      </c>
      <c r="I119" s="33">
        <f>I89+I90+I91+I92+I93+I94+I95+I96+I97+I98+I99+I100+I101+I102+I103+I104+I105+I106+I107+I108+I109+I110+I111+I113</f>
        <v>0</v>
      </c>
      <c r="J119" s="32">
        <f>J89+J90+J91+J92+J93+J94+J95+J96+J97+J98+J99+J100+J101+J102+J103+J104+J105+J106+J107+J108+J109+J110+J111+J112+J113</f>
        <v>0</v>
      </c>
      <c r="K119" s="33">
        <f>K89+K90+K91+K92+K93+K94+K95+K96+K97+K98+K99+K100+K101+K102+K103+K104+K105+K106+K107+K108+K109+K110+K111+K113</f>
        <v>0</v>
      </c>
      <c r="L119" s="118">
        <f>D119+F119+H119+E119+G119+I119+J119+K119</f>
        <v>2</v>
      </c>
    </row>
    <row r="121" spans="1:13" ht="15.75" x14ac:dyDescent="0.25">
      <c r="C121" s="152"/>
      <c r="D121" s="133"/>
      <c r="E121" s="133"/>
      <c r="F121" s="133"/>
      <c r="G121" s="133"/>
      <c r="H121" s="133"/>
      <c r="I121" s="133"/>
      <c r="J121" s="133"/>
      <c r="K121" s="133"/>
      <c r="L121" s="133"/>
      <c r="M121" s="152"/>
    </row>
    <row r="122" spans="1:13" ht="15.75" x14ac:dyDescent="0.25">
      <c r="B122" s="134" t="s">
        <v>78</v>
      </c>
      <c r="D122" s="133"/>
      <c r="E122" s="133"/>
      <c r="F122" s="133"/>
      <c r="G122" s="133"/>
      <c r="H122" s="133"/>
      <c r="I122" s="133"/>
      <c r="J122" s="133"/>
      <c r="K122" s="133"/>
      <c r="L122" s="133"/>
    </row>
    <row r="123" spans="1:13" ht="15.75" thickBot="1" x14ac:dyDescent="0.3">
      <c r="A123" s="211" t="s">
        <v>47</v>
      </c>
      <c r="B123" s="211"/>
      <c r="D123" s="3"/>
      <c r="E123" s="3"/>
      <c r="F123" s="3"/>
      <c r="G123" s="3"/>
      <c r="H123" s="3"/>
      <c r="I123" s="3"/>
      <c r="J123" s="3"/>
      <c r="K123" s="3"/>
      <c r="L123" s="3"/>
    </row>
    <row r="124" spans="1:13" ht="12.75" customHeight="1" x14ac:dyDescent="0.25">
      <c r="A124" s="212" t="s">
        <v>2</v>
      </c>
      <c r="B124" s="212" t="s">
        <v>3</v>
      </c>
      <c r="C124" s="212" t="s">
        <v>4</v>
      </c>
      <c r="D124" s="215" t="s">
        <v>5</v>
      </c>
      <c r="E124" s="216"/>
      <c r="F124" s="216"/>
      <c r="G124" s="216"/>
      <c r="H124" s="216"/>
      <c r="I124" s="216"/>
      <c r="J124" s="216"/>
      <c r="K124" s="217"/>
      <c r="L124" s="218" t="s">
        <v>6</v>
      </c>
    </row>
    <row r="125" spans="1:13" ht="21.75" customHeight="1" x14ac:dyDescent="0.25">
      <c r="A125" s="213"/>
      <c r="B125" s="213"/>
      <c r="C125" s="213"/>
      <c r="D125" s="221" t="s">
        <v>7</v>
      </c>
      <c r="E125" s="222"/>
      <c r="F125" s="222" t="s">
        <v>8</v>
      </c>
      <c r="G125" s="222"/>
      <c r="H125" s="222" t="s">
        <v>9</v>
      </c>
      <c r="I125" s="222"/>
      <c r="J125" s="222" t="s">
        <v>10</v>
      </c>
      <c r="K125" s="222"/>
      <c r="L125" s="219"/>
    </row>
    <row r="126" spans="1:13" ht="13.5" customHeight="1" thickBot="1" x14ac:dyDescent="0.3">
      <c r="A126" s="213"/>
      <c r="B126" s="213"/>
      <c r="C126" s="213"/>
      <c r="D126" s="223">
        <v>1</v>
      </c>
      <c r="E126" s="224"/>
      <c r="F126" s="224">
        <v>2</v>
      </c>
      <c r="G126" s="224"/>
      <c r="H126" s="224">
        <v>3</v>
      </c>
      <c r="I126" s="224"/>
      <c r="J126" s="224">
        <v>4</v>
      </c>
      <c r="K126" s="224"/>
      <c r="L126" s="220"/>
    </row>
    <row r="127" spans="1:13" ht="15.75" thickBot="1" x14ac:dyDescent="0.3">
      <c r="A127" s="214"/>
      <c r="B127" s="214"/>
      <c r="C127" s="214"/>
      <c r="D127" s="4" t="s">
        <v>11</v>
      </c>
      <c r="E127" s="5" t="s">
        <v>12</v>
      </c>
      <c r="F127" s="5" t="s">
        <v>11</v>
      </c>
      <c r="G127" s="5" t="s">
        <v>12</v>
      </c>
      <c r="H127" s="5" t="s">
        <v>11</v>
      </c>
      <c r="I127" s="5" t="s">
        <v>12</v>
      </c>
      <c r="J127" s="5" t="s">
        <v>11</v>
      </c>
      <c r="K127" s="5" t="s">
        <v>12</v>
      </c>
      <c r="L127" s="6"/>
    </row>
    <row r="128" spans="1:13" ht="15.75" x14ac:dyDescent="0.25">
      <c r="A128" s="7">
        <v>1</v>
      </c>
      <c r="B128" s="8" t="s">
        <v>13</v>
      </c>
      <c r="C128" s="9">
        <v>30</v>
      </c>
      <c r="D128" s="45">
        <f>'31'!D127+'32'!D127+'33'!D127</f>
        <v>0</v>
      </c>
      <c r="E128" s="45">
        <f>'31'!E127+'32'!E127+'33'!E127</f>
        <v>0</v>
      </c>
      <c r="F128" s="45">
        <f>'31'!F127+'32'!F127+'33'!F127</f>
        <v>0</v>
      </c>
      <c r="G128" s="45">
        <f>'31'!G127+'32'!G127+'33'!G127</f>
        <v>0</v>
      </c>
      <c r="H128" s="45">
        <f>'31'!H127+'32'!H127+'33'!H127</f>
        <v>0</v>
      </c>
      <c r="I128" s="45">
        <f>'31'!I127+'32'!I127+'33'!I127</f>
        <v>0</v>
      </c>
      <c r="J128" s="45">
        <f>'31'!J127+'32'!J127+'33'!J127</f>
        <v>0</v>
      </c>
      <c r="K128" s="45">
        <f>'31'!K127+'32'!K127+'33'!K127</f>
        <v>0</v>
      </c>
      <c r="L128" s="47">
        <f>SUM(D128:K128)</f>
        <v>0</v>
      </c>
    </row>
    <row r="129" spans="1:12" ht="15.75" x14ac:dyDescent="0.25">
      <c r="A129" s="7">
        <v>2</v>
      </c>
      <c r="B129" s="8" t="s">
        <v>14</v>
      </c>
      <c r="C129" s="9">
        <v>30</v>
      </c>
      <c r="D129" s="45">
        <f>'31'!D128+'32'!D128+'33'!D128</f>
        <v>0</v>
      </c>
      <c r="E129" s="45">
        <f>'31'!E128+'32'!E128+'33'!E128</f>
        <v>0</v>
      </c>
      <c r="F129" s="45">
        <f>'31'!F128+'32'!F128+'33'!F128</f>
        <v>0</v>
      </c>
      <c r="G129" s="45">
        <f>'31'!G128+'32'!G128+'33'!G128</f>
        <v>0</v>
      </c>
      <c r="H129" s="45">
        <f>'31'!H128+'32'!H128+'33'!H128</f>
        <v>0</v>
      </c>
      <c r="I129" s="45">
        <f>'31'!I128+'32'!I128+'33'!I128</f>
        <v>0</v>
      </c>
      <c r="J129" s="45">
        <f>'31'!J128+'32'!J128+'33'!J128</f>
        <v>0</v>
      </c>
      <c r="K129" s="45">
        <f>'31'!K128+'32'!K128+'33'!K128</f>
        <v>0</v>
      </c>
      <c r="L129" s="47">
        <f t="shared" ref="L129:L156" si="7">SUM(D129:K129)</f>
        <v>0</v>
      </c>
    </row>
    <row r="130" spans="1:12" ht="15.75" x14ac:dyDescent="0.25">
      <c r="A130" s="7">
        <v>3</v>
      </c>
      <c r="B130" s="8" t="s">
        <v>15</v>
      </c>
      <c r="C130" s="9">
        <v>30</v>
      </c>
      <c r="D130" s="45">
        <f>'31'!D129+'32'!D129+'33'!D129</f>
        <v>0</v>
      </c>
      <c r="E130" s="45">
        <f>'31'!E129+'32'!E129+'33'!E129</f>
        <v>0</v>
      </c>
      <c r="F130" s="45">
        <f>'31'!F129+'32'!F129+'33'!F129</f>
        <v>0</v>
      </c>
      <c r="G130" s="45">
        <f>'31'!G129+'32'!G129+'33'!G129</f>
        <v>0</v>
      </c>
      <c r="H130" s="45">
        <f>'31'!H129+'32'!H129+'33'!H129</f>
        <v>0</v>
      </c>
      <c r="I130" s="45">
        <f>'31'!I129+'32'!I129+'33'!I129</f>
        <v>0</v>
      </c>
      <c r="J130" s="45">
        <f>'31'!J129+'32'!J129+'33'!J129</f>
        <v>0</v>
      </c>
      <c r="K130" s="45">
        <f>'31'!K129+'32'!K129+'33'!K129</f>
        <v>0</v>
      </c>
      <c r="L130" s="47">
        <f t="shared" si="7"/>
        <v>0</v>
      </c>
    </row>
    <row r="131" spans="1:12" ht="15.75" x14ac:dyDescent="0.25">
      <c r="A131" s="7">
        <v>4</v>
      </c>
      <c r="B131" s="17" t="s">
        <v>16</v>
      </c>
      <c r="C131" s="9">
        <v>30</v>
      </c>
      <c r="D131" s="45">
        <f>'31'!D130+'32'!D130+'33'!D130</f>
        <v>0</v>
      </c>
      <c r="E131" s="45">
        <f>'31'!E130+'32'!E130+'33'!E130</f>
        <v>0</v>
      </c>
      <c r="F131" s="45">
        <f>'31'!F130+'32'!F130+'33'!F130</f>
        <v>0</v>
      </c>
      <c r="G131" s="45">
        <f>'31'!G130+'32'!G130+'33'!G130</f>
        <v>0</v>
      </c>
      <c r="H131" s="45">
        <f>'31'!H130+'32'!H130+'33'!H130</f>
        <v>0</v>
      </c>
      <c r="I131" s="45">
        <f>'31'!I130+'32'!I130+'33'!I130</f>
        <v>0</v>
      </c>
      <c r="J131" s="45">
        <f>'31'!J130+'32'!J130+'33'!J130</f>
        <v>0</v>
      </c>
      <c r="K131" s="45">
        <f>'31'!K130+'32'!K130+'33'!K130</f>
        <v>0</v>
      </c>
      <c r="L131" s="47">
        <f t="shared" si="7"/>
        <v>0</v>
      </c>
    </row>
    <row r="132" spans="1:12" ht="15.75" x14ac:dyDescent="0.25">
      <c r="A132" s="7">
        <v>5</v>
      </c>
      <c r="B132" s="8" t="s">
        <v>17</v>
      </c>
      <c r="C132" s="9">
        <v>30</v>
      </c>
      <c r="D132" s="45">
        <f>'31'!D131+'32'!D131+'33'!D131</f>
        <v>0</v>
      </c>
      <c r="E132" s="45">
        <f>'31'!E131+'32'!E131+'33'!E131</f>
        <v>0</v>
      </c>
      <c r="F132" s="45">
        <f>'31'!F131+'32'!F131+'33'!F131</f>
        <v>0</v>
      </c>
      <c r="G132" s="45">
        <f>'31'!G131+'32'!G131+'33'!G131</f>
        <v>0</v>
      </c>
      <c r="H132" s="45">
        <f>'31'!H131+'32'!H131+'33'!H131</f>
        <v>0</v>
      </c>
      <c r="I132" s="45">
        <f>'31'!I131+'32'!I131+'33'!I131</f>
        <v>0</v>
      </c>
      <c r="J132" s="45">
        <f>'31'!J131+'32'!J131+'33'!J131</f>
        <v>0</v>
      </c>
      <c r="K132" s="45">
        <f>'31'!K131+'32'!K131+'33'!K131</f>
        <v>0</v>
      </c>
      <c r="L132" s="47">
        <f t="shared" si="7"/>
        <v>0</v>
      </c>
    </row>
    <row r="133" spans="1:12" ht="15.75" x14ac:dyDescent="0.25">
      <c r="A133" s="7">
        <v>6</v>
      </c>
      <c r="B133" s="8" t="s">
        <v>18</v>
      </c>
      <c r="C133" s="9">
        <v>30</v>
      </c>
      <c r="D133" s="45">
        <f>'31'!D132+'32'!D132+'33'!D132</f>
        <v>0</v>
      </c>
      <c r="E133" s="45">
        <f>'31'!E132+'32'!E132+'33'!E132</f>
        <v>0</v>
      </c>
      <c r="F133" s="45">
        <f>'31'!F132+'32'!F132+'33'!F132</f>
        <v>0</v>
      </c>
      <c r="G133" s="45">
        <f>'31'!G132+'32'!G132+'33'!G132</f>
        <v>0</v>
      </c>
      <c r="H133" s="45">
        <f>'31'!H132+'32'!H132+'33'!H132</f>
        <v>0</v>
      </c>
      <c r="I133" s="45">
        <f>'31'!I132+'32'!I132+'33'!I132</f>
        <v>0</v>
      </c>
      <c r="J133" s="45">
        <f>'31'!J132+'32'!J132+'33'!J132</f>
        <v>0</v>
      </c>
      <c r="K133" s="45">
        <f>'31'!K132+'32'!K132+'33'!K132</f>
        <v>0</v>
      </c>
      <c r="L133" s="47">
        <f t="shared" si="7"/>
        <v>0</v>
      </c>
    </row>
    <row r="134" spans="1:12" ht="15.75" x14ac:dyDescent="0.25">
      <c r="A134" s="7">
        <v>7</v>
      </c>
      <c r="B134" s="8" t="s">
        <v>19</v>
      </c>
      <c r="C134" s="9">
        <v>30</v>
      </c>
      <c r="D134" s="45">
        <f>'31'!D133+'32'!D133+'33'!D133</f>
        <v>0</v>
      </c>
      <c r="E134" s="45">
        <f>'31'!E133+'32'!E133+'33'!E133</f>
        <v>0</v>
      </c>
      <c r="F134" s="45">
        <f>'31'!F133+'32'!F133+'33'!F133</f>
        <v>0</v>
      </c>
      <c r="G134" s="45">
        <f>'31'!G133+'32'!G133+'33'!G133</f>
        <v>0</v>
      </c>
      <c r="H134" s="45">
        <f>'31'!H133+'32'!H133+'33'!H133</f>
        <v>0</v>
      </c>
      <c r="I134" s="45">
        <f>'31'!I133+'32'!I133+'33'!I133</f>
        <v>0</v>
      </c>
      <c r="J134" s="45">
        <f>'31'!J133+'32'!J133+'33'!J133</f>
        <v>0</v>
      </c>
      <c r="K134" s="45">
        <f>'31'!K133+'32'!K133+'33'!K133</f>
        <v>0</v>
      </c>
      <c r="L134" s="47">
        <f t="shared" si="7"/>
        <v>0</v>
      </c>
    </row>
    <row r="135" spans="1:12" ht="15.75" x14ac:dyDescent="0.25">
      <c r="A135" s="7">
        <v>8</v>
      </c>
      <c r="B135" s="8" t="s">
        <v>20</v>
      </c>
      <c r="C135" s="9">
        <v>30</v>
      </c>
      <c r="D135" s="45">
        <f>'31'!D134+'32'!D134+'33'!D134</f>
        <v>0</v>
      </c>
      <c r="E135" s="45">
        <f>'31'!E134+'32'!E134+'33'!E134</f>
        <v>0</v>
      </c>
      <c r="F135" s="45">
        <f>'31'!F134+'32'!F134+'33'!F134</f>
        <v>0</v>
      </c>
      <c r="G135" s="45">
        <f>'31'!G134+'32'!G134+'33'!G134</f>
        <v>0</v>
      </c>
      <c r="H135" s="45">
        <f>'31'!H134+'32'!H134+'33'!H134</f>
        <v>0</v>
      </c>
      <c r="I135" s="45">
        <f>'31'!I134+'32'!I134+'33'!I134</f>
        <v>0</v>
      </c>
      <c r="J135" s="45">
        <f>'31'!J134+'32'!J134+'33'!J134</f>
        <v>0</v>
      </c>
      <c r="K135" s="45">
        <f>'31'!K134+'32'!K134+'33'!K134</f>
        <v>0</v>
      </c>
      <c r="L135" s="47">
        <f t="shared" si="7"/>
        <v>0</v>
      </c>
    </row>
    <row r="136" spans="1:12" ht="15.75" x14ac:dyDescent="0.25">
      <c r="A136" s="7">
        <v>9</v>
      </c>
      <c r="B136" s="8" t="s">
        <v>21</v>
      </c>
      <c r="C136" s="9">
        <v>30</v>
      </c>
      <c r="D136" s="45">
        <f>'31'!D135+'32'!D135+'33'!D135</f>
        <v>0</v>
      </c>
      <c r="E136" s="45">
        <f>'31'!E135+'32'!E135+'33'!E135</f>
        <v>0</v>
      </c>
      <c r="F136" s="45">
        <f>'31'!F135+'32'!F135+'33'!F135</f>
        <v>0</v>
      </c>
      <c r="G136" s="45">
        <f>'31'!G135+'32'!G135+'33'!G135</f>
        <v>0</v>
      </c>
      <c r="H136" s="45">
        <f>'31'!H135+'32'!H135+'33'!H135</f>
        <v>0</v>
      </c>
      <c r="I136" s="45">
        <f>'31'!I135+'32'!I135+'33'!I135</f>
        <v>0</v>
      </c>
      <c r="J136" s="45">
        <f>'31'!J135+'32'!J135+'33'!J135</f>
        <v>0</v>
      </c>
      <c r="K136" s="45">
        <f>'31'!K135+'32'!K135+'33'!K135</f>
        <v>0</v>
      </c>
      <c r="L136" s="47">
        <f t="shared" si="7"/>
        <v>0</v>
      </c>
    </row>
    <row r="137" spans="1:12" ht="15.75" x14ac:dyDescent="0.25">
      <c r="A137" s="7">
        <v>10</v>
      </c>
      <c r="B137" s="8" t="s">
        <v>22</v>
      </c>
      <c r="C137" s="9">
        <v>30</v>
      </c>
      <c r="D137" s="45">
        <f>'31'!D136+'32'!D136+'33'!D136</f>
        <v>0</v>
      </c>
      <c r="E137" s="45">
        <f>'31'!E136+'32'!E136+'33'!E136</f>
        <v>0</v>
      </c>
      <c r="F137" s="45">
        <f>'31'!F136+'32'!F136+'33'!F136</f>
        <v>0</v>
      </c>
      <c r="G137" s="45">
        <f>'31'!G136+'32'!G136+'33'!G136</f>
        <v>0</v>
      </c>
      <c r="H137" s="45">
        <f>'31'!H136+'32'!H136+'33'!H136</f>
        <v>0</v>
      </c>
      <c r="I137" s="45">
        <f>'31'!I136+'32'!I136+'33'!I136</f>
        <v>0</v>
      </c>
      <c r="J137" s="45">
        <f>'31'!J136+'32'!J136+'33'!J136</f>
        <v>0</v>
      </c>
      <c r="K137" s="45">
        <f>'31'!K136+'32'!K136+'33'!K136</f>
        <v>0</v>
      </c>
      <c r="L137" s="47">
        <f t="shared" si="7"/>
        <v>0</v>
      </c>
    </row>
    <row r="138" spans="1:12" ht="15.75" x14ac:dyDescent="0.25">
      <c r="A138" s="7">
        <v>11</v>
      </c>
      <c r="B138" s="8" t="s">
        <v>23</v>
      </c>
      <c r="C138" s="9">
        <v>30</v>
      </c>
      <c r="D138" s="45">
        <f>'31'!D137+'32'!D137+'33'!D137</f>
        <v>0</v>
      </c>
      <c r="E138" s="45">
        <f>'31'!E137+'32'!E137+'33'!E137</f>
        <v>0</v>
      </c>
      <c r="F138" s="45">
        <f>'31'!F137+'32'!F137+'33'!F137</f>
        <v>0</v>
      </c>
      <c r="G138" s="45">
        <f>'31'!G137+'32'!G137+'33'!G137</f>
        <v>0</v>
      </c>
      <c r="H138" s="45">
        <f>'31'!H137+'32'!H137+'33'!H137</f>
        <v>0</v>
      </c>
      <c r="I138" s="45">
        <f>'31'!I137+'32'!I137+'33'!I137</f>
        <v>0</v>
      </c>
      <c r="J138" s="45">
        <f>'31'!J137+'32'!J137+'33'!J137</f>
        <v>0</v>
      </c>
      <c r="K138" s="45">
        <f>'31'!K137+'32'!K137+'33'!K137</f>
        <v>0</v>
      </c>
      <c r="L138" s="47">
        <f t="shared" si="7"/>
        <v>0</v>
      </c>
    </row>
    <row r="139" spans="1:12" ht="15.75" x14ac:dyDescent="0.25">
      <c r="A139" s="7">
        <v>12</v>
      </c>
      <c r="B139" s="8" t="s">
        <v>24</v>
      </c>
      <c r="C139" s="9">
        <v>30</v>
      </c>
      <c r="D139" s="45">
        <f>'31'!D138+'32'!D138+'33'!D138</f>
        <v>0</v>
      </c>
      <c r="E139" s="45">
        <f>'31'!E138+'32'!E138+'33'!E138</f>
        <v>0</v>
      </c>
      <c r="F139" s="45">
        <f>'31'!F138+'32'!F138+'33'!F138</f>
        <v>0</v>
      </c>
      <c r="G139" s="45">
        <f>'31'!G138+'32'!G138+'33'!G138</f>
        <v>0</v>
      </c>
      <c r="H139" s="45">
        <f>'31'!H138+'32'!H138+'33'!H138</f>
        <v>0</v>
      </c>
      <c r="I139" s="45">
        <f>'31'!I138+'32'!I138+'33'!I138</f>
        <v>0</v>
      </c>
      <c r="J139" s="45">
        <f>'31'!J138+'32'!J138+'33'!J138</f>
        <v>0</v>
      </c>
      <c r="K139" s="45">
        <f>'31'!K138+'32'!K138+'33'!K138</f>
        <v>0</v>
      </c>
      <c r="L139" s="47">
        <f t="shared" si="7"/>
        <v>0</v>
      </c>
    </row>
    <row r="140" spans="1:12" ht="15.75" x14ac:dyDescent="0.25">
      <c r="A140" s="7">
        <v>13</v>
      </c>
      <c r="B140" s="8" t="s">
        <v>25</v>
      </c>
      <c r="C140" s="9">
        <v>30</v>
      </c>
      <c r="D140" s="45">
        <f>'31'!D139+'32'!D139+'33'!D139</f>
        <v>0</v>
      </c>
      <c r="E140" s="45">
        <f>'31'!E139+'32'!E139+'33'!E139</f>
        <v>0</v>
      </c>
      <c r="F140" s="45">
        <f>'31'!F139+'32'!F139+'33'!F139</f>
        <v>0</v>
      </c>
      <c r="G140" s="45">
        <f>'31'!G139+'32'!G139+'33'!G139</f>
        <v>0</v>
      </c>
      <c r="H140" s="45">
        <f>'31'!H139+'32'!H139+'33'!H139</f>
        <v>0</v>
      </c>
      <c r="I140" s="45">
        <f>'31'!I139+'32'!I139+'33'!I139</f>
        <v>0</v>
      </c>
      <c r="J140" s="45">
        <f>'31'!J139+'32'!J139+'33'!J139</f>
        <v>0</v>
      </c>
      <c r="K140" s="45">
        <f>'31'!K139+'32'!K139+'33'!K139</f>
        <v>0</v>
      </c>
      <c r="L140" s="47">
        <f t="shared" si="7"/>
        <v>0</v>
      </c>
    </row>
    <row r="141" spans="1:12" ht="15.75" x14ac:dyDescent="0.25">
      <c r="A141" s="7">
        <v>14</v>
      </c>
      <c r="B141" s="8" t="s">
        <v>26</v>
      </c>
      <c r="C141" s="9">
        <v>30</v>
      </c>
      <c r="D141" s="45">
        <f>'31'!D140+'32'!D140+'33'!D140</f>
        <v>0</v>
      </c>
      <c r="E141" s="45">
        <f>'31'!E140+'32'!E140+'33'!E140</f>
        <v>0</v>
      </c>
      <c r="F141" s="45">
        <f>'31'!F140+'32'!F140+'33'!F140</f>
        <v>0</v>
      </c>
      <c r="G141" s="45">
        <f>'31'!G140+'32'!G140+'33'!G140</f>
        <v>0</v>
      </c>
      <c r="H141" s="45">
        <f>'31'!H140+'32'!H140+'33'!H140</f>
        <v>0</v>
      </c>
      <c r="I141" s="45">
        <f>'31'!I140+'32'!I140+'33'!I140</f>
        <v>0</v>
      </c>
      <c r="J141" s="45">
        <f>'31'!J140+'32'!J140+'33'!J140</f>
        <v>0</v>
      </c>
      <c r="K141" s="45">
        <f>'31'!K140+'32'!K140+'33'!K140</f>
        <v>0</v>
      </c>
      <c r="L141" s="47">
        <f t="shared" si="7"/>
        <v>0</v>
      </c>
    </row>
    <row r="142" spans="1:12" ht="15.75" x14ac:dyDescent="0.25">
      <c r="A142" s="7">
        <v>15</v>
      </c>
      <c r="B142" s="8" t="s">
        <v>27</v>
      </c>
      <c r="C142" s="9">
        <v>30</v>
      </c>
      <c r="D142" s="45">
        <f>'31'!D141+'32'!D141+'33'!D141</f>
        <v>0</v>
      </c>
      <c r="E142" s="45">
        <f>'31'!E141+'32'!E141+'33'!E141</f>
        <v>0</v>
      </c>
      <c r="F142" s="45">
        <f>'31'!F141+'32'!F141+'33'!F141</f>
        <v>0</v>
      </c>
      <c r="G142" s="45">
        <f>'31'!G141+'32'!G141+'33'!G141</f>
        <v>0</v>
      </c>
      <c r="H142" s="45">
        <f>'31'!H141+'32'!H141+'33'!H141</f>
        <v>0</v>
      </c>
      <c r="I142" s="45">
        <f>'31'!I141+'32'!I141+'33'!I141</f>
        <v>0</v>
      </c>
      <c r="J142" s="45">
        <f>'31'!J141+'32'!J141+'33'!J141</f>
        <v>0</v>
      </c>
      <c r="K142" s="45">
        <f>'31'!K141+'32'!K141+'33'!K141</f>
        <v>0</v>
      </c>
      <c r="L142" s="47">
        <f t="shared" si="7"/>
        <v>0</v>
      </c>
    </row>
    <row r="143" spans="1:12" ht="15.75" x14ac:dyDescent="0.25">
      <c r="A143" s="7">
        <v>16</v>
      </c>
      <c r="B143" s="8" t="s">
        <v>28</v>
      </c>
      <c r="C143" s="9">
        <v>30</v>
      </c>
      <c r="D143" s="45">
        <f>'31'!D142+'32'!D142+'33'!D142</f>
        <v>1</v>
      </c>
      <c r="E143" s="45">
        <f>'31'!E142+'32'!E142+'33'!E142</f>
        <v>0</v>
      </c>
      <c r="F143" s="45">
        <f>'31'!F142+'32'!F142+'33'!F142</f>
        <v>0</v>
      </c>
      <c r="G143" s="45">
        <f>'31'!G142+'32'!G142+'33'!G142</f>
        <v>0</v>
      </c>
      <c r="H143" s="45">
        <f>'31'!H142+'32'!H142+'33'!H142</f>
        <v>0</v>
      </c>
      <c r="I143" s="45">
        <f>'31'!I142+'32'!I142+'33'!I142</f>
        <v>0</v>
      </c>
      <c r="J143" s="45">
        <f>'31'!J142+'32'!J142+'33'!J142</f>
        <v>0</v>
      </c>
      <c r="K143" s="45">
        <f>'31'!K142+'32'!K142+'33'!K142</f>
        <v>0</v>
      </c>
      <c r="L143" s="47">
        <f t="shared" si="7"/>
        <v>1</v>
      </c>
    </row>
    <row r="144" spans="1:12" ht="15.75" x14ac:dyDescent="0.25">
      <c r="A144" s="7">
        <v>17</v>
      </c>
      <c r="B144" s="8" t="s">
        <v>29</v>
      </c>
      <c r="C144" s="9">
        <v>30</v>
      </c>
      <c r="D144" s="45">
        <f>'31'!D143+'32'!D143+'33'!D143</f>
        <v>0</v>
      </c>
      <c r="E144" s="45">
        <f>'31'!E143+'32'!E143+'33'!E143</f>
        <v>0</v>
      </c>
      <c r="F144" s="45">
        <f>'31'!F143+'32'!F143+'33'!F143</f>
        <v>0</v>
      </c>
      <c r="G144" s="45">
        <f>'31'!G143+'32'!G143+'33'!G143</f>
        <v>0</v>
      </c>
      <c r="H144" s="45">
        <f>'31'!H143+'32'!H143+'33'!H143</f>
        <v>0</v>
      </c>
      <c r="I144" s="45">
        <f>'31'!I143+'32'!I143+'33'!I143</f>
        <v>0</v>
      </c>
      <c r="J144" s="45">
        <f>'31'!J143+'32'!J143+'33'!J143</f>
        <v>0</v>
      </c>
      <c r="K144" s="45">
        <f>'31'!K143+'32'!K143+'33'!K143</f>
        <v>0</v>
      </c>
      <c r="L144" s="47">
        <f t="shared" si="7"/>
        <v>0</v>
      </c>
    </row>
    <row r="145" spans="1:12" ht="15.75" x14ac:dyDescent="0.25">
      <c r="A145" s="7">
        <v>18</v>
      </c>
      <c r="B145" s="8" t="s">
        <v>30</v>
      </c>
      <c r="C145" s="9">
        <v>30</v>
      </c>
      <c r="D145" s="45">
        <f>'31'!D144+'32'!D144+'33'!D144</f>
        <v>0</v>
      </c>
      <c r="E145" s="45">
        <f>'31'!E144+'32'!E144+'33'!E144</f>
        <v>0</v>
      </c>
      <c r="F145" s="45">
        <f>'31'!F144+'32'!F144+'33'!F144</f>
        <v>0</v>
      </c>
      <c r="G145" s="45">
        <f>'31'!G144+'32'!G144+'33'!G144</f>
        <v>0</v>
      </c>
      <c r="H145" s="45">
        <f>'31'!H144+'32'!H144+'33'!H144</f>
        <v>0</v>
      </c>
      <c r="I145" s="45">
        <f>'31'!I144+'32'!I144+'33'!I144</f>
        <v>0</v>
      </c>
      <c r="J145" s="45">
        <f>'31'!J144+'32'!J144+'33'!J144</f>
        <v>0</v>
      </c>
      <c r="K145" s="45">
        <f>'31'!K144+'32'!K144+'33'!K144</f>
        <v>0</v>
      </c>
      <c r="L145" s="47">
        <f>SUM(D145:K145)</f>
        <v>0</v>
      </c>
    </row>
    <row r="146" spans="1:12" ht="15.75" x14ac:dyDescent="0.25">
      <c r="A146" s="7">
        <v>19</v>
      </c>
      <c r="B146" s="8" t="s">
        <v>31</v>
      </c>
      <c r="C146" s="9">
        <v>30</v>
      </c>
      <c r="D146" s="45">
        <f>'31'!D145+'32'!D145+'33'!D145</f>
        <v>0</v>
      </c>
      <c r="E146" s="45">
        <f>'31'!E145+'32'!E145+'33'!E145</f>
        <v>0</v>
      </c>
      <c r="F146" s="45">
        <f>'31'!F145+'32'!F145+'33'!F145</f>
        <v>0</v>
      </c>
      <c r="G146" s="45">
        <f>'31'!G145+'32'!G145+'33'!G145</f>
        <v>0</v>
      </c>
      <c r="H146" s="45">
        <f>'31'!H145+'32'!H145+'33'!H145</f>
        <v>0</v>
      </c>
      <c r="I146" s="45">
        <f>'31'!I145+'32'!I145+'33'!I145</f>
        <v>0</v>
      </c>
      <c r="J146" s="45">
        <f>'31'!J145+'32'!J145+'33'!J145</f>
        <v>0</v>
      </c>
      <c r="K146" s="45">
        <f>'31'!K145+'32'!K145+'33'!K145</f>
        <v>0</v>
      </c>
      <c r="L146" s="47">
        <f t="shared" si="7"/>
        <v>0</v>
      </c>
    </row>
    <row r="147" spans="1:12" ht="15.75" x14ac:dyDescent="0.25">
      <c r="A147" s="7">
        <v>20</v>
      </c>
      <c r="B147" s="8" t="s">
        <v>32</v>
      </c>
      <c r="C147" s="9">
        <v>30</v>
      </c>
      <c r="D147" s="45">
        <f>'31'!D146+'32'!D146+'33'!D146</f>
        <v>0</v>
      </c>
      <c r="E147" s="45">
        <f>'31'!E146+'32'!E146+'33'!E146</f>
        <v>0</v>
      </c>
      <c r="F147" s="45">
        <f>'31'!F146+'32'!F146+'33'!F146</f>
        <v>0</v>
      </c>
      <c r="G147" s="45">
        <f>'31'!G146+'32'!G146+'33'!G146</f>
        <v>0</v>
      </c>
      <c r="H147" s="45">
        <f>'31'!H146+'32'!H146+'33'!H146</f>
        <v>0</v>
      </c>
      <c r="I147" s="45">
        <f>'31'!I146+'32'!I146+'33'!I146</f>
        <v>0</v>
      </c>
      <c r="J147" s="45">
        <f>'31'!J146+'32'!J146+'33'!J146</f>
        <v>0</v>
      </c>
      <c r="K147" s="45">
        <f>'31'!K146+'32'!K146+'33'!K146</f>
        <v>0</v>
      </c>
      <c r="L147" s="47">
        <f t="shared" si="7"/>
        <v>0</v>
      </c>
    </row>
    <row r="148" spans="1:12" ht="15.75" x14ac:dyDescent="0.25">
      <c r="A148" s="7">
        <v>21</v>
      </c>
      <c r="B148" s="8" t="s">
        <v>33</v>
      </c>
      <c r="C148" s="9">
        <v>30</v>
      </c>
      <c r="D148" s="45">
        <f>'31'!D147+'32'!D147+'33'!D147</f>
        <v>0</v>
      </c>
      <c r="E148" s="45">
        <f>'31'!E147+'32'!E147+'33'!E147</f>
        <v>0</v>
      </c>
      <c r="F148" s="45">
        <f>'31'!F147+'32'!F147+'33'!F147</f>
        <v>0</v>
      </c>
      <c r="G148" s="45">
        <f>'31'!G147+'32'!G147+'33'!G147</f>
        <v>0</v>
      </c>
      <c r="H148" s="45">
        <f>'31'!H147+'32'!H147+'33'!H147</f>
        <v>0</v>
      </c>
      <c r="I148" s="45">
        <f>'31'!I147+'32'!I147+'33'!I147</f>
        <v>0</v>
      </c>
      <c r="J148" s="45">
        <f>'31'!J147+'32'!J147+'33'!J147</f>
        <v>0</v>
      </c>
      <c r="K148" s="45">
        <f>'31'!K147+'32'!K147+'33'!K147</f>
        <v>0</v>
      </c>
      <c r="L148" s="47">
        <f t="shared" si="7"/>
        <v>0</v>
      </c>
    </row>
    <row r="149" spans="1:12" ht="15.75" x14ac:dyDescent="0.25">
      <c r="A149" s="7">
        <v>22</v>
      </c>
      <c r="B149" s="8" t="s">
        <v>34</v>
      </c>
      <c r="C149" s="9">
        <v>30</v>
      </c>
      <c r="D149" s="45">
        <f>'31'!D148+'32'!D148+'33'!D148</f>
        <v>0</v>
      </c>
      <c r="E149" s="45">
        <f>'31'!E148+'32'!E148+'33'!E148</f>
        <v>0</v>
      </c>
      <c r="F149" s="45">
        <f>'31'!F148+'32'!F148+'33'!F148</f>
        <v>0</v>
      </c>
      <c r="G149" s="45">
        <f>'31'!G148+'32'!G148+'33'!G148</f>
        <v>0</v>
      </c>
      <c r="H149" s="45">
        <f>'31'!H148+'32'!H148+'33'!H148</f>
        <v>0</v>
      </c>
      <c r="I149" s="45">
        <f>'31'!I148+'32'!I148+'33'!I148</f>
        <v>0</v>
      </c>
      <c r="J149" s="45">
        <f>'31'!J148+'32'!J148+'33'!J148</f>
        <v>0</v>
      </c>
      <c r="K149" s="45">
        <f>'31'!K148+'32'!K148+'33'!K148</f>
        <v>0</v>
      </c>
      <c r="L149" s="47">
        <f t="shared" si="7"/>
        <v>0</v>
      </c>
    </row>
    <row r="150" spans="1:12" ht="15.75" x14ac:dyDescent="0.25">
      <c r="A150" s="7">
        <v>23</v>
      </c>
      <c r="B150" s="8" t="s">
        <v>35</v>
      </c>
      <c r="C150" s="9">
        <v>30</v>
      </c>
      <c r="D150" s="45">
        <f>'31'!D149+'32'!D149+'33'!D149</f>
        <v>0</v>
      </c>
      <c r="E150" s="45">
        <f>'31'!E149+'32'!E149+'33'!E149</f>
        <v>0</v>
      </c>
      <c r="F150" s="45">
        <f>'31'!F149+'32'!F149+'33'!F149</f>
        <v>0</v>
      </c>
      <c r="G150" s="45">
        <f>'31'!G149+'32'!G149+'33'!G149</f>
        <v>0</v>
      </c>
      <c r="H150" s="45">
        <f>'31'!H149+'32'!H149+'33'!H149</f>
        <v>0</v>
      </c>
      <c r="I150" s="45">
        <f>'31'!I149+'32'!I149+'33'!I149</f>
        <v>0</v>
      </c>
      <c r="J150" s="45">
        <f>'31'!J149+'32'!J149+'33'!J149</f>
        <v>0</v>
      </c>
      <c r="K150" s="45">
        <f>'31'!K149+'32'!K149+'33'!K149</f>
        <v>0</v>
      </c>
      <c r="L150" s="47">
        <f t="shared" si="7"/>
        <v>0</v>
      </c>
    </row>
    <row r="151" spans="1:12" ht="15.75" x14ac:dyDescent="0.25">
      <c r="A151" s="7">
        <v>24</v>
      </c>
      <c r="B151" s="8" t="s">
        <v>36</v>
      </c>
      <c r="C151" s="9">
        <v>30</v>
      </c>
      <c r="D151" s="45">
        <f>'31'!D150+'32'!D150+'33'!D150</f>
        <v>0</v>
      </c>
      <c r="E151" s="45">
        <f>'31'!E150+'32'!E150+'33'!E150</f>
        <v>0</v>
      </c>
      <c r="F151" s="45">
        <f>'31'!F150+'32'!F150+'33'!F150</f>
        <v>0</v>
      </c>
      <c r="G151" s="45">
        <f>'31'!G150+'32'!G150+'33'!G150</f>
        <v>0</v>
      </c>
      <c r="H151" s="45">
        <f>'31'!H150+'32'!H150+'33'!H150</f>
        <v>0</v>
      </c>
      <c r="I151" s="45">
        <f>'31'!I150+'32'!I150+'33'!I150</f>
        <v>0</v>
      </c>
      <c r="J151" s="45">
        <f>'31'!J150+'32'!J150+'33'!J150</f>
        <v>0</v>
      </c>
      <c r="K151" s="45">
        <f>'31'!K150+'32'!K150+'33'!K150</f>
        <v>0</v>
      </c>
      <c r="L151" s="47">
        <f t="shared" si="7"/>
        <v>0</v>
      </c>
    </row>
    <row r="152" spans="1:12" ht="15.75" x14ac:dyDescent="0.25">
      <c r="A152" s="7">
        <v>25</v>
      </c>
      <c r="B152" s="18" t="s">
        <v>37</v>
      </c>
      <c r="C152" s="19">
        <v>30</v>
      </c>
      <c r="D152" s="45">
        <f>'31'!D151+'32'!D151+'33'!D151</f>
        <v>0</v>
      </c>
      <c r="E152" s="45">
        <f>'31'!E151+'32'!E151+'33'!E151</f>
        <v>0</v>
      </c>
      <c r="F152" s="45">
        <f>'31'!F151+'32'!F151+'33'!F151</f>
        <v>0</v>
      </c>
      <c r="G152" s="45">
        <f>'31'!G151+'32'!G151+'33'!G151</f>
        <v>0</v>
      </c>
      <c r="H152" s="45">
        <f>'31'!H151+'32'!H151+'33'!H151</f>
        <v>0</v>
      </c>
      <c r="I152" s="45">
        <f>'31'!I151+'32'!I151+'33'!I151</f>
        <v>0</v>
      </c>
      <c r="J152" s="45">
        <f>'31'!J151+'32'!J151+'33'!J151</f>
        <v>0</v>
      </c>
      <c r="K152" s="45">
        <f>'31'!K151+'32'!K151+'33'!K151</f>
        <v>0</v>
      </c>
      <c r="L152" s="47">
        <f t="shared" si="7"/>
        <v>0</v>
      </c>
    </row>
    <row r="153" spans="1:12" ht="15.75" x14ac:dyDescent="0.25">
      <c r="A153" s="7">
        <v>26</v>
      </c>
      <c r="B153" s="8" t="s">
        <v>38</v>
      </c>
      <c r="C153" s="22">
        <v>30</v>
      </c>
      <c r="D153" s="45">
        <f>'31'!D152+'32'!D152+'33'!D152</f>
        <v>0</v>
      </c>
      <c r="E153" s="45">
        <f>'31'!E152+'32'!E152+'33'!E152</f>
        <v>0</v>
      </c>
      <c r="F153" s="45">
        <f>'31'!F152+'32'!F152+'33'!F152</f>
        <v>0</v>
      </c>
      <c r="G153" s="45">
        <f>'31'!G152+'32'!G152+'33'!G152</f>
        <v>0</v>
      </c>
      <c r="H153" s="45">
        <f>'31'!H152+'32'!H152+'33'!H152</f>
        <v>0</v>
      </c>
      <c r="I153" s="45">
        <f>'31'!I152+'32'!I152+'33'!I152</f>
        <v>0</v>
      </c>
      <c r="J153" s="45">
        <f>'31'!J152+'32'!J152+'33'!J152</f>
        <v>0</v>
      </c>
      <c r="K153" s="45">
        <f>'31'!K152+'32'!K152+'33'!K152</f>
        <v>0</v>
      </c>
      <c r="L153" s="47">
        <f t="shared" si="7"/>
        <v>0</v>
      </c>
    </row>
    <row r="154" spans="1:12" ht="15.75" x14ac:dyDescent="0.25">
      <c r="A154" s="7">
        <v>27</v>
      </c>
      <c r="B154" s="18" t="s">
        <v>39</v>
      </c>
      <c r="C154" s="22">
        <v>30</v>
      </c>
      <c r="D154" s="45">
        <f>'31'!D153+'32'!D153+'33'!D153</f>
        <v>0</v>
      </c>
      <c r="E154" s="45">
        <f>'31'!E153+'32'!E153+'33'!E153</f>
        <v>0</v>
      </c>
      <c r="F154" s="45">
        <f>'31'!F153+'32'!F153+'33'!F153</f>
        <v>0</v>
      </c>
      <c r="G154" s="45">
        <f>'31'!G153+'32'!G153+'33'!G153</f>
        <v>0</v>
      </c>
      <c r="H154" s="45">
        <f>'31'!H153+'32'!H153+'33'!H153</f>
        <v>0</v>
      </c>
      <c r="I154" s="45">
        <f>'31'!I153+'32'!I153+'33'!I153</f>
        <v>0</v>
      </c>
      <c r="J154" s="45">
        <f>'31'!J153+'32'!J153+'33'!J153</f>
        <v>0</v>
      </c>
      <c r="K154" s="45">
        <f>'31'!K153+'32'!K153+'33'!K153</f>
        <v>0</v>
      </c>
      <c r="L154" s="47">
        <f t="shared" si="7"/>
        <v>0</v>
      </c>
    </row>
    <row r="155" spans="1:12" ht="15.75" x14ac:dyDescent="0.25">
      <c r="A155" s="7">
        <v>28</v>
      </c>
      <c r="B155" s="18" t="s">
        <v>40</v>
      </c>
      <c r="C155" s="22">
        <v>30</v>
      </c>
      <c r="D155" s="45">
        <f>'31'!D154+'32'!D154+'33'!D154</f>
        <v>0</v>
      </c>
      <c r="E155" s="45">
        <f>'31'!E154+'32'!E154+'33'!E154</f>
        <v>0</v>
      </c>
      <c r="F155" s="45">
        <f>'31'!F154+'32'!F154+'33'!F154</f>
        <v>0</v>
      </c>
      <c r="G155" s="45">
        <f>'31'!G154+'32'!G154+'33'!G154</f>
        <v>0</v>
      </c>
      <c r="H155" s="45">
        <f>'31'!H154+'32'!H154+'33'!H154</f>
        <v>0</v>
      </c>
      <c r="I155" s="45">
        <f>'31'!I154+'32'!I154+'33'!I154</f>
        <v>0</v>
      </c>
      <c r="J155" s="45">
        <f>'31'!J154+'32'!J154+'33'!J154</f>
        <v>0</v>
      </c>
      <c r="K155" s="45">
        <f>'31'!K154+'32'!K154+'33'!K154</f>
        <v>0</v>
      </c>
      <c r="L155" s="47">
        <f t="shared" si="7"/>
        <v>0</v>
      </c>
    </row>
    <row r="156" spans="1:12" ht="16.5" thickBot="1" x14ac:dyDescent="0.3">
      <c r="A156" s="7">
        <v>29</v>
      </c>
      <c r="B156" s="18" t="s">
        <v>41</v>
      </c>
      <c r="C156" s="22">
        <v>30</v>
      </c>
      <c r="D156" s="45">
        <f>'31'!D155+'32'!D155+'33'!D155</f>
        <v>0</v>
      </c>
      <c r="E156" s="45">
        <f>'31'!E155+'32'!E155+'33'!E155</f>
        <v>0</v>
      </c>
      <c r="F156" s="45">
        <f>'31'!F155+'32'!F155+'33'!F155</f>
        <v>0</v>
      </c>
      <c r="G156" s="45">
        <f>'31'!G155+'32'!G155+'33'!G155</f>
        <v>0</v>
      </c>
      <c r="H156" s="45">
        <f>'31'!H155+'32'!H155+'33'!H155</f>
        <v>0</v>
      </c>
      <c r="I156" s="45">
        <f>'31'!I155+'32'!I155+'33'!I155</f>
        <v>0</v>
      </c>
      <c r="J156" s="45">
        <f>'31'!J155+'32'!J155+'33'!J155</f>
        <v>0</v>
      </c>
      <c r="K156" s="45">
        <f>'31'!K155+'32'!K155+'33'!K155</f>
        <v>0</v>
      </c>
      <c r="L156" s="47">
        <f t="shared" si="7"/>
        <v>0</v>
      </c>
    </row>
    <row r="157" spans="1:12" ht="16.5" thickBot="1" x14ac:dyDescent="0.3">
      <c r="A157" s="225" t="s">
        <v>42</v>
      </c>
      <c r="B157" s="226"/>
      <c r="C157" s="48">
        <v>30</v>
      </c>
      <c r="D157" s="27">
        <f t="shared" ref="D157:K157" si="8">SUM(D128:D156)</f>
        <v>1</v>
      </c>
      <c r="E157" s="55">
        <f t="shared" si="8"/>
        <v>0</v>
      </c>
      <c r="F157" s="27">
        <f t="shared" si="8"/>
        <v>0</v>
      </c>
      <c r="G157" s="55">
        <f t="shared" si="8"/>
        <v>0</v>
      </c>
      <c r="H157" s="56">
        <f t="shared" si="8"/>
        <v>0</v>
      </c>
      <c r="I157" s="57">
        <f t="shared" si="8"/>
        <v>0</v>
      </c>
      <c r="J157" s="56">
        <f t="shared" si="8"/>
        <v>0</v>
      </c>
      <c r="K157" s="57">
        <f t="shared" si="8"/>
        <v>0</v>
      </c>
      <c r="L157" s="51">
        <f>D157+F157+H157+E157+G157+I157+J157+K157</f>
        <v>1</v>
      </c>
    </row>
    <row r="158" spans="1:12" ht="16.5" thickBot="1" x14ac:dyDescent="0.3">
      <c r="A158" s="227" t="s">
        <v>43</v>
      </c>
      <c r="B158" s="228"/>
      <c r="C158" s="48">
        <v>30</v>
      </c>
      <c r="D158" s="32">
        <f>D128+D129+D130+D131+D132+D133+D134+D135+D136+D137+D138+D139+D140+D141+D142+D143+D144+D145+D146+D147+D148+D149+D150+D151+D152</f>
        <v>1</v>
      </c>
      <c r="E158" s="33">
        <f>E128+E129+E130+E131+E132+E133+E134+E135+E136+E137+E138+E139+E140+E141+E142+E143+E144+E145+E146+E147+E148+E149+E150+E151+E152</f>
        <v>0</v>
      </c>
      <c r="F158" s="32">
        <f>SUM(F128:F152)</f>
        <v>0</v>
      </c>
      <c r="G158" s="33">
        <f>G128+G129+G130+G131+G132+G133+G134+G135+G136+G137+G138+G139+G140+G141+G142+G143+G144+G145+G146+G147+G148+G149+G150+G151+G152</f>
        <v>0</v>
      </c>
      <c r="H158" s="32">
        <f>H128+H129+H130+H131+H132+H133+H134+H135+H136+H137+H138+H139+H140+H141+H142+H143+H144+H145+H146+H147+H148+H149+H150+H151+H152</f>
        <v>0</v>
      </c>
      <c r="I158" s="33">
        <f>I128+I129+I130+I131+I132+I133+I134+I135+I136+I137+I138+I139+I140+I141+I142+I143+I144+I145+I146+I147+I148+I149+I150+I151+I152</f>
        <v>0</v>
      </c>
      <c r="J158" s="32">
        <f>J128+J129+J130+J131+J132+J133+J134+J135+J136+J137+J138+J139+J140+J141+J142+J143+J144+J145+J146+J147+J148+J149+J150+J151+J152</f>
        <v>0</v>
      </c>
      <c r="K158" s="33">
        <f>K128+K129+K130+K131+K132+K133+K134+K135+K136+K137+K138+K139+K140+K141+K142+K143+K144+K145+K146+K147+K148+K149+K150+K151+K152</f>
        <v>0</v>
      </c>
      <c r="L158" s="58">
        <f>D158+F158+H158+E158+G158+I158+J158+K158</f>
        <v>1</v>
      </c>
    </row>
    <row r="160" spans="1:12" ht="15.75" x14ac:dyDescent="0.25">
      <c r="C160" s="152"/>
      <c r="D160" s="133"/>
      <c r="E160" s="133"/>
      <c r="F160" s="133"/>
      <c r="G160" s="133"/>
      <c r="H160" s="133"/>
      <c r="I160" s="133"/>
      <c r="J160" s="133"/>
      <c r="K160" s="133"/>
      <c r="L160" s="133"/>
    </row>
    <row r="161" spans="1:13" x14ac:dyDescent="0.25">
      <c r="B161" s="2" t="s">
        <v>78</v>
      </c>
      <c r="C161" s="2"/>
      <c r="D161" s="2"/>
      <c r="E161" s="2"/>
    </row>
    <row r="162" spans="1:13" ht="15.75" thickBot="1" x14ac:dyDescent="0.3">
      <c r="A162" s="233" t="s">
        <v>48</v>
      </c>
      <c r="B162" s="211"/>
    </row>
    <row r="163" spans="1:13" ht="12.75" customHeight="1" x14ac:dyDescent="0.25">
      <c r="A163" s="212" t="s">
        <v>2</v>
      </c>
      <c r="B163" s="212" t="s">
        <v>3</v>
      </c>
      <c r="C163" s="212" t="s">
        <v>4</v>
      </c>
      <c r="D163" s="215" t="s">
        <v>5</v>
      </c>
      <c r="E163" s="216"/>
      <c r="F163" s="216"/>
      <c r="G163" s="216"/>
      <c r="H163" s="216"/>
      <c r="I163" s="216"/>
      <c r="J163" s="216"/>
      <c r="K163" s="217"/>
      <c r="L163" s="218" t="s">
        <v>6</v>
      </c>
    </row>
    <row r="164" spans="1:13" ht="24" customHeight="1" x14ac:dyDescent="0.25">
      <c r="A164" s="213"/>
      <c r="B164" s="213"/>
      <c r="C164" s="213"/>
      <c r="D164" s="221" t="s">
        <v>7</v>
      </c>
      <c r="E164" s="222"/>
      <c r="F164" s="222" t="s">
        <v>8</v>
      </c>
      <c r="G164" s="222"/>
      <c r="H164" s="222" t="s">
        <v>9</v>
      </c>
      <c r="I164" s="222"/>
      <c r="J164" s="222" t="s">
        <v>10</v>
      </c>
      <c r="K164" s="222"/>
      <c r="L164" s="219"/>
    </row>
    <row r="165" spans="1:13" ht="13.5" customHeight="1" thickBot="1" x14ac:dyDescent="0.3">
      <c r="A165" s="213"/>
      <c r="B165" s="213"/>
      <c r="C165" s="213"/>
      <c r="D165" s="223">
        <v>1</v>
      </c>
      <c r="E165" s="224"/>
      <c r="F165" s="224">
        <v>2</v>
      </c>
      <c r="G165" s="224"/>
      <c r="H165" s="224">
        <v>3</v>
      </c>
      <c r="I165" s="224"/>
      <c r="J165" s="224">
        <v>4</v>
      </c>
      <c r="K165" s="224"/>
      <c r="L165" s="220"/>
    </row>
    <row r="166" spans="1:13" ht="15.75" thickBot="1" x14ac:dyDescent="0.3">
      <c r="A166" s="214"/>
      <c r="B166" s="214"/>
      <c r="C166" s="214"/>
      <c r="D166" s="4" t="s">
        <v>11</v>
      </c>
      <c r="E166" s="5" t="s">
        <v>12</v>
      </c>
      <c r="F166" s="5" t="s">
        <v>11</v>
      </c>
      <c r="G166" s="5" t="s">
        <v>12</v>
      </c>
      <c r="H166" s="5" t="s">
        <v>11</v>
      </c>
      <c r="I166" s="5" t="s">
        <v>12</v>
      </c>
      <c r="J166" s="5" t="s">
        <v>11</v>
      </c>
      <c r="K166" s="5" t="s">
        <v>12</v>
      </c>
      <c r="L166" s="6"/>
    </row>
    <row r="167" spans="1:13" ht="15.75" x14ac:dyDescent="0.25">
      <c r="A167" s="7">
        <v>1</v>
      </c>
      <c r="B167" s="8" t="s">
        <v>13</v>
      </c>
      <c r="C167" s="9">
        <v>30</v>
      </c>
      <c r="D167" s="59">
        <f t="shared" ref="D167:D195" si="9">D9+D49+D89+D128</f>
        <v>1</v>
      </c>
      <c r="E167" s="59">
        <f t="shared" ref="E167:K167" si="10">E9+E49+E89+E128</f>
        <v>0</v>
      </c>
      <c r="F167" s="59">
        <f t="shared" ref="F167:K196" si="11">F9+F49+F89+F128</f>
        <v>0</v>
      </c>
      <c r="G167" s="59">
        <f t="shared" si="10"/>
        <v>0</v>
      </c>
      <c r="H167" s="59">
        <f t="shared" si="10"/>
        <v>0</v>
      </c>
      <c r="I167" s="59">
        <f t="shared" si="10"/>
        <v>0</v>
      </c>
      <c r="J167" s="59">
        <f t="shared" si="10"/>
        <v>0</v>
      </c>
      <c r="K167" s="59">
        <f t="shared" si="10"/>
        <v>0</v>
      </c>
      <c r="L167" s="60">
        <f t="shared" ref="L167:L195" si="12">D167+F167+H167</f>
        <v>1</v>
      </c>
      <c r="M167" s="61">
        <f t="shared" ref="M167:M196" si="13">L9+L49+L89+L128</f>
        <v>1</v>
      </c>
    </row>
    <row r="168" spans="1:13" ht="15.75" x14ac:dyDescent="0.25">
      <c r="A168" s="7">
        <v>2</v>
      </c>
      <c r="B168" s="8" t="s">
        <v>14</v>
      </c>
      <c r="C168" s="9">
        <v>30</v>
      </c>
      <c r="D168" s="59">
        <f t="shared" si="9"/>
        <v>0</v>
      </c>
      <c r="E168" s="59">
        <f t="shared" ref="E168:E196" si="14">E10+E50+E90+E129</f>
        <v>0</v>
      </c>
      <c r="F168" s="59">
        <f t="shared" si="11"/>
        <v>0</v>
      </c>
      <c r="G168" s="59">
        <f t="shared" ref="G168:K177" si="15">G10+G50+G90+G129</f>
        <v>0</v>
      </c>
      <c r="H168" s="59">
        <f t="shared" si="15"/>
        <v>0</v>
      </c>
      <c r="I168" s="59">
        <f t="shared" si="15"/>
        <v>0</v>
      </c>
      <c r="J168" s="59">
        <f t="shared" si="15"/>
        <v>0</v>
      </c>
      <c r="K168" s="59">
        <f t="shared" si="15"/>
        <v>0</v>
      </c>
      <c r="L168" s="60">
        <f t="shared" si="12"/>
        <v>0</v>
      </c>
      <c r="M168" s="62">
        <f t="shared" si="13"/>
        <v>0</v>
      </c>
    </row>
    <row r="169" spans="1:13" ht="15.75" x14ac:dyDescent="0.25">
      <c r="A169" s="7">
        <v>3</v>
      </c>
      <c r="B169" s="8" t="s">
        <v>15</v>
      </c>
      <c r="C169" s="9">
        <v>30</v>
      </c>
      <c r="D169" s="59">
        <f t="shared" si="9"/>
        <v>1</v>
      </c>
      <c r="E169" s="59">
        <f t="shared" si="14"/>
        <v>0</v>
      </c>
      <c r="F169" s="59">
        <f t="shared" si="11"/>
        <v>0</v>
      </c>
      <c r="G169" s="59">
        <f t="shared" si="15"/>
        <v>0</v>
      </c>
      <c r="H169" s="59">
        <f t="shared" si="15"/>
        <v>0</v>
      </c>
      <c r="I169" s="59">
        <f t="shared" si="15"/>
        <v>0</v>
      </c>
      <c r="J169" s="59">
        <f t="shared" si="15"/>
        <v>0</v>
      </c>
      <c r="K169" s="59">
        <f t="shared" si="15"/>
        <v>0</v>
      </c>
      <c r="L169" s="60">
        <f t="shared" si="12"/>
        <v>1</v>
      </c>
      <c r="M169" s="62">
        <f t="shared" si="13"/>
        <v>1</v>
      </c>
    </row>
    <row r="170" spans="1:13" ht="15.75" x14ac:dyDescent="0.25">
      <c r="A170" s="7">
        <v>4</v>
      </c>
      <c r="B170" s="17" t="s">
        <v>16</v>
      </c>
      <c r="C170" s="9">
        <v>30</v>
      </c>
      <c r="D170" s="59">
        <f t="shared" si="9"/>
        <v>2</v>
      </c>
      <c r="E170" s="59">
        <f t="shared" si="14"/>
        <v>0</v>
      </c>
      <c r="F170" s="59">
        <f t="shared" si="11"/>
        <v>0</v>
      </c>
      <c r="G170" s="59">
        <f t="shared" si="15"/>
        <v>0</v>
      </c>
      <c r="H170" s="59">
        <f t="shared" si="15"/>
        <v>0</v>
      </c>
      <c r="I170" s="59">
        <f t="shared" si="15"/>
        <v>0</v>
      </c>
      <c r="J170" s="59">
        <f t="shared" si="15"/>
        <v>0</v>
      </c>
      <c r="K170" s="59">
        <f t="shared" si="15"/>
        <v>0</v>
      </c>
      <c r="L170" s="60">
        <f t="shared" si="12"/>
        <v>2</v>
      </c>
      <c r="M170" s="62">
        <f t="shared" si="13"/>
        <v>2</v>
      </c>
    </row>
    <row r="171" spans="1:13" ht="15.75" x14ac:dyDescent="0.25">
      <c r="A171" s="7">
        <v>5</v>
      </c>
      <c r="B171" s="8" t="s">
        <v>17</v>
      </c>
      <c r="C171" s="9">
        <v>30</v>
      </c>
      <c r="D171" s="59">
        <f t="shared" si="9"/>
        <v>0</v>
      </c>
      <c r="E171" s="59">
        <f t="shared" si="14"/>
        <v>0</v>
      </c>
      <c r="F171" s="59">
        <f t="shared" si="11"/>
        <v>0</v>
      </c>
      <c r="G171" s="59">
        <f t="shared" si="15"/>
        <v>0</v>
      </c>
      <c r="H171" s="59">
        <f t="shared" si="15"/>
        <v>0</v>
      </c>
      <c r="I171" s="59">
        <f t="shared" si="15"/>
        <v>0</v>
      </c>
      <c r="J171" s="59">
        <f t="shared" si="15"/>
        <v>0</v>
      </c>
      <c r="K171" s="59">
        <f t="shared" si="15"/>
        <v>0</v>
      </c>
      <c r="L171" s="60">
        <f t="shared" si="12"/>
        <v>0</v>
      </c>
      <c r="M171" s="62">
        <f t="shared" si="13"/>
        <v>0</v>
      </c>
    </row>
    <row r="172" spans="1:13" ht="15.75" x14ac:dyDescent="0.25">
      <c r="A172" s="7">
        <v>6</v>
      </c>
      <c r="B172" s="8" t="s">
        <v>18</v>
      </c>
      <c r="C172" s="9">
        <v>30</v>
      </c>
      <c r="D172" s="59">
        <f t="shared" si="9"/>
        <v>0</v>
      </c>
      <c r="E172" s="59">
        <f t="shared" si="14"/>
        <v>0</v>
      </c>
      <c r="F172" s="59">
        <f t="shared" si="11"/>
        <v>0</v>
      </c>
      <c r="G172" s="59">
        <f t="shared" si="15"/>
        <v>0</v>
      </c>
      <c r="H172" s="59">
        <f t="shared" si="15"/>
        <v>0</v>
      </c>
      <c r="I172" s="59">
        <f t="shared" si="15"/>
        <v>0</v>
      </c>
      <c r="J172" s="59">
        <f t="shared" si="15"/>
        <v>0</v>
      </c>
      <c r="K172" s="59">
        <f t="shared" si="15"/>
        <v>0</v>
      </c>
      <c r="L172" s="60">
        <f t="shared" si="12"/>
        <v>0</v>
      </c>
      <c r="M172" s="62">
        <f t="shared" si="13"/>
        <v>0</v>
      </c>
    </row>
    <row r="173" spans="1:13" ht="15.75" x14ac:dyDescent="0.25">
      <c r="A173" s="7">
        <v>7</v>
      </c>
      <c r="B173" s="8" t="s">
        <v>19</v>
      </c>
      <c r="C173" s="9">
        <v>30</v>
      </c>
      <c r="D173" s="59">
        <f t="shared" si="9"/>
        <v>0</v>
      </c>
      <c r="E173" s="59">
        <f t="shared" si="14"/>
        <v>0</v>
      </c>
      <c r="F173" s="59">
        <f t="shared" si="11"/>
        <v>0</v>
      </c>
      <c r="G173" s="59">
        <f t="shared" si="15"/>
        <v>0</v>
      </c>
      <c r="H173" s="59">
        <f t="shared" si="15"/>
        <v>0</v>
      </c>
      <c r="I173" s="59">
        <f t="shared" si="15"/>
        <v>0</v>
      </c>
      <c r="J173" s="59">
        <f t="shared" si="15"/>
        <v>0</v>
      </c>
      <c r="K173" s="59">
        <f t="shared" si="15"/>
        <v>0</v>
      </c>
      <c r="L173" s="60">
        <f t="shared" si="12"/>
        <v>0</v>
      </c>
      <c r="M173" s="62">
        <f t="shared" si="13"/>
        <v>0</v>
      </c>
    </row>
    <row r="174" spans="1:13" ht="15.75" x14ac:dyDescent="0.25">
      <c r="A174" s="7">
        <v>8</v>
      </c>
      <c r="B174" s="8" t="s">
        <v>20</v>
      </c>
      <c r="C174" s="9">
        <v>30</v>
      </c>
      <c r="D174" s="59">
        <f t="shared" si="9"/>
        <v>0</v>
      </c>
      <c r="E174" s="59">
        <f t="shared" si="14"/>
        <v>0</v>
      </c>
      <c r="F174" s="59">
        <f t="shared" si="11"/>
        <v>0</v>
      </c>
      <c r="G174" s="59">
        <f t="shared" si="15"/>
        <v>0</v>
      </c>
      <c r="H174" s="59">
        <f t="shared" si="15"/>
        <v>0</v>
      </c>
      <c r="I174" s="59">
        <f t="shared" si="15"/>
        <v>0</v>
      </c>
      <c r="J174" s="59">
        <f t="shared" si="15"/>
        <v>0</v>
      </c>
      <c r="K174" s="59">
        <f t="shared" si="15"/>
        <v>0</v>
      </c>
      <c r="L174" s="60">
        <f t="shared" si="12"/>
        <v>0</v>
      </c>
      <c r="M174" s="62">
        <f t="shared" si="13"/>
        <v>0</v>
      </c>
    </row>
    <row r="175" spans="1:13" ht="15.75" x14ac:dyDescent="0.25">
      <c r="A175" s="7">
        <v>9</v>
      </c>
      <c r="B175" s="8" t="s">
        <v>21</v>
      </c>
      <c r="C175" s="9">
        <v>30</v>
      </c>
      <c r="D175" s="59">
        <f t="shared" si="9"/>
        <v>0</v>
      </c>
      <c r="E175" s="59">
        <f t="shared" si="14"/>
        <v>0</v>
      </c>
      <c r="F175" s="59">
        <f t="shared" si="11"/>
        <v>0</v>
      </c>
      <c r="G175" s="59">
        <f t="shared" si="15"/>
        <v>0</v>
      </c>
      <c r="H175" s="59">
        <f t="shared" si="15"/>
        <v>0</v>
      </c>
      <c r="I175" s="59">
        <f t="shared" si="15"/>
        <v>0</v>
      </c>
      <c r="J175" s="59">
        <f t="shared" si="15"/>
        <v>0</v>
      </c>
      <c r="K175" s="59">
        <f t="shared" si="15"/>
        <v>0</v>
      </c>
      <c r="L175" s="60">
        <f t="shared" si="12"/>
        <v>0</v>
      </c>
      <c r="M175" s="62">
        <f t="shared" si="13"/>
        <v>0</v>
      </c>
    </row>
    <row r="176" spans="1:13" ht="15.75" x14ac:dyDescent="0.25">
      <c r="A176" s="7">
        <v>10</v>
      </c>
      <c r="B176" s="8" t="s">
        <v>22</v>
      </c>
      <c r="C176" s="9">
        <v>30</v>
      </c>
      <c r="D176" s="59">
        <f t="shared" si="9"/>
        <v>0</v>
      </c>
      <c r="E176" s="59">
        <f t="shared" si="14"/>
        <v>0</v>
      </c>
      <c r="F176" s="59">
        <f t="shared" si="11"/>
        <v>0</v>
      </c>
      <c r="G176" s="59">
        <f t="shared" si="15"/>
        <v>0</v>
      </c>
      <c r="H176" s="59">
        <f t="shared" si="15"/>
        <v>0</v>
      </c>
      <c r="I176" s="59">
        <f t="shared" si="15"/>
        <v>0</v>
      </c>
      <c r="J176" s="59">
        <f t="shared" si="15"/>
        <v>0</v>
      </c>
      <c r="K176" s="59">
        <f t="shared" si="15"/>
        <v>0</v>
      </c>
      <c r="L176" s="60">
        <f t="shared" si="12"/>
        <v>0</v>
      </c>
      <c r="M176" s="62">
        <f t="shared" si="13"/>
        <v>0</v>
      </c>
    </row>
    <row r="177" spans="1:13" ht="15.75" x14ac:dyDescent="0.25">
      <c r="A177" s="7">
        <v>11</v>
      </c>
      <c r="B177" s="8" t="s">
        <v>23</v>
      </c>
      <c r="C177" s="9">
        <v>30</v>
      </c>
      <c r="D177" s="59">
        <f t="shared" si="9"/>
        <v>0</v>
      </c>
      <c r="E177" s="59">
        <f t="shared" si="14"/>
        <v>0</v>
      </c>
      <c r="F177" s="59">
        <f t="shared" si="11"/>
        <v>0</v>
      </c>
      <c r="G177" s="59">
        <f t="shared" si="15"/>
        <v>0</v>
      </c>
      <c r="H177" s="59">
        <f t="shared" si="15"/>
        <v>0</v>
      </c>
      <c r="I177" s="59">
        <f t="shared" si="15"/>
        <v>0</v>
      </c>
      <c r="J177" s="59">
        <f t="shared" si="15"/>
        <v>0</v>
      </c>
      <c r="K177" s="59">
        <f t="shared" si="15"/>
        <v>0</v>
      </c>
      <c r="L177" s="60">
        <f t="shared" si="12"/>
        <v>0</v>
      </c>
      <c r="M177" s="62">
        <f t="shared" si="13"/>
        <v>0</v>
      </c>
    </row>
    <row r="178" spans="1:13" ht="15.75" x14ac:dyDescent="0.25">
      <c r="A178" s="7">
        <v>12</v>
      </c>
      <c r="B178" s="8" t="s">
        <v>24</v>
      </c>
      <c r="C178" s="9">
        <v>30</v>
      </c>
      <c r="D178" s="59">
        <f t="shared" si="9"/>
        <v>0</v>
      </c>
      <c r="E178" s="59">
        <f t="shared" si="14"/>
        <v>0</v>
      </c>
      <c r="F178" s="59">
        <f t="shared" si="11"/>
        <v>1</v>
      </c>
      <c r="G178" s="59">
        <f t="shared" ref="G178:K187" si="16">G20+G60+G100+G139</f>
        <v>0</v>
      </c>
      <c r="H178" s="59">
        <f t="shared" si="16"/>
        <v>0</v>
      </c>
      <c r="I178" s="59">
        <f t="shared" si="16"/>
        <v>0</v>
      </c>
      <c r="J178" s="59">
        <f t="shared" si="16"/>
        <v>0</v>
      </c>
      <c r="K178" s="59">
        <f t="shared" si="16"/>
        <v>0</v>
      </c>
      <c r="L178" s="60">
        <f t="shared" si="12"/>
        <v>1</v>
      </c>
      <c r="M178" s="62">
        <f t="shared" si="13"/>
        <v>1</v>
      </c>
    </row>
    <row r="179" spans="1:13" ht="15.75" x14ac:dyDescent="0.25">
      <c r="A179" s="7">
        <v>13</v>
      </c>
      <c r="B179" s="8" t="s">
        <v>25</v>
      </c>
      <c r="C179" s="9">
        <v>30</v>
      </c>
      <c r="D179" s="59">
        <f t="shared" si="9"/>
        <v>0</v>
      </c>
      <c r="E179" s="59">
        <f t="shared" si="14"/>
        <v>0</v>
      </c>
      <c r="F179" s="59">
        <f t="shared" si="11"/>
        <v>0</v>
      </c>
      <c r="G179" s="59">
        <f t="shared" si="16"/>
        <v>0</v>
      </c>
      <c r="H179" s="59">
        <f t="shared" si="16"/>
        <v>0</v>
      </c>
      <c r="I179" s="59">
        <f t="shared" si="16"/>
        <v>0</v>
      </c>
      <c r="J179" s="59">
        <f t="shared" si="16"/>
        <v>0</v>
      </c>
      <c r="K179" s="59">
        <f t="shared" si="16"/>
        <v>0</v>
      </c>
      <c r="L179" s="60">
        <f t="shared" si="12"/>
        <v>0</v>
      </c>
      <c r="M179" s="62">
        <f t="shared" si="13"/>
        <v>0</v>
      </c>
    </row>
    <row r="180" spans="1:13" ht="15.75" x14ac:dyDescent="0.25">
      <c r="A180" s="7">
        <v>14</v>
      </c>
      <c r="B180" s="8" t="s">
        <v>26</v>
      </c>
      <c r="C180" s="9">
        <v>30</v>
      </c>
      <c r="D180" s="59">
        <f t="shared" si="9"/>
        <v>0</v>
      </c>
      <c r="E180" s="59">
        <f t="shared" si="14"/>
        <v>0</v>
      </c>
      <c r="F180" s="59">
        <f t="shared" si="11"/>
        <v>0</v>
      </c>
      <c r="G180" s="59">
        <f t="shared" si="16"/>
        <v>0</v>
      </c>
      <c r="H180" s="59">
        <f t="shared" si="16"/>
        <v>0</v>
      </c>
      <c r="I180" s="59">
        <f t="shared" si="16"/>
        <v>0</v>
      </c>
      <c r="J180" s="59">
        <f t="shared" si="16"/>
        <v>0</v>
      </c>
      <c r="K180" s="59">
        <f t="shared" si="16"/>
        <v>0</v>
      </c>
      <c r="L180" s="60">
        <f t="shared" si="12"/>
        <v>0</v>
      </c>
      <c r="M180" s="62">
        <f t="shared" si="13"/>
        <v>0</v>
      </c>
    </row>
    <row r="181" spans="1:13" ht="15.75" x14ac:dyDescent="0.25">
      <c r="A181" s="7">
        <v>15</v>
      </c>
      <c r="B181" s="8" t="s">
        <v>27</v>
      </c>
      <c r="C181" s="9">
        <v>30</v>
      </c>
      <c r="D181" s="59">
        <f t="shared" si="9"/>
        <v>0</v>
      </c>
      <c r="E181" s="59">
        <f t="shared" si="14"/>
        <v>0</v>
      </c>
      <c r="F181" s="59">
        <f t="shared" si="11"/>
        <v>0</v>
      </c>
      <c r="G181" s="59">
        <f t="shared" si="16"/>
        <v>0</v>
      </c>
      <c r="H181" s="59">
        <f t="shared" si="16"/>
        <v>0</v>
      </c>
      <c r="I181" s="59">
        <f t="shared" si="16"/>
        <v>0</v>
      </c>
      <c r="J181" s="59">
        <f t="shared" si="16"/>
        <v>0</v>
      </c>
      <c r="K181" s="59">
        <f t="shared" si="16"/>
        <v>0</v>
      </c>
      <c r="L181" s="60">
        <f t="shared" si="12"/>
        <v>0</v>
      </c>
      <c r="M181" s="62">
        <f t="shared" si="13"/>
        <v>0</v>
      </c>
    </row>
    <row r="182" spans="1:13" ht="15.75" x14ac:dyDescent="0.25">
      <c r="A182" s="7">
        <v>16</v>
      </c>
      <c r="B182" s="8" t="s">
        <v>28</v>
      </c>
      <c r="C182" s="9">
        <v>30</v>
      </c>
      <c r="D182" s="59">
        <f t="shared" si="9"/>
        <v>1</v>
      </c>
      <c r="E182" s="59">
        <f t="shared" si="14"/>
        <v>0</v>
      </c>
      <c r="F182" s="59">
        <f t="shared" si="11"/>
        <v>0</v>
      </c>
      <c r="G182" s="59">
        <f t="shared" si="16"/>
        <v>0</v>
      </c>
      <c r="H182" s="59">
        <f t="shared" si="16"/>
        <v>0</v>
      </c>
      <c r="I182" s="59">
        <f t="shared" si="16"/>
        <v>0</v>
      </c>
      <c r="J182" s="59">
        <f t="shared" si="16"/>
        <v>0</v>
      </c>
      <c r="K182" s="59">
        <f t="shared" si="16"/>
        <v>0</v>
      </c>
      <c r="L182" s="60">
        <f t="shared" si="12"/>
        <v>1</v>
      </c>
      <c r="M182" s="62">
        <f t="shared" si="13"/>
        <v>1</v>
      </c>
    </row>
    <row r="183" spans="1:13" ht="15.75" x14ac:dyDescent="0.25">
      <c r="A183" s="7">
        <v>17</v>
      </c>
      <c r="B183" s="8" t="s">
        <v>29</v>
      </c>
      <c r="C183" s="9">
        <v>30</v>
      </c>
      <c r="D183" s="59">
        <f t="shared" si="9"/>
        <v>0</v>
      </c>
      <c r="E183" s="59">
        <f t="shared" si="14"/>
        <v>0</v>
      </c>
      <c r="F183" s="59">
        <f t="shared" si="11"/>
        <v>0</v>
      </c>
      <c r="G183" s="59">
        <f t="shared" si="16"/>
        <v>0</v>
      </c>
      <c r="H183" s="59">
        <f t="shared" si="16"/>
        <v>0</v>
      </c>
      <c r="I183" s="59">
        <f t="shared" si="16"/>
        <v>0</v>
      </c>
      <c r="J183" s="59">
        <f t="shared" si="16"/>
        <v>0</v>
      </c>
      <c r="K183" s="59">
        <f t="shared" si="16"/>
        <v>0</v>
      </c>
      <c r="L183" s="60">
        <f t="shared" si="12"/>
        <v>0</v>
      </c>
      <c r="M183" s="62">
        <f t="shared" si="13"/>
        <v>0</v>
      </c>
    </row>
    <row r="184" spans="1:13" ht="15.75" x14ac:dyDescent="0.25">
      <c r="A184" s="7">
        <v>18</v>
      </c>
      <c r="B184" s="8" t="s">
        <v>30</v>
      </c>
      <c r="C184" s="9">
        <v>30</v>
      </c>
      <c r="D184" s="59">
        <f t="shared" si="9"/>
        <v>0</v>
      </c>
      <c r="E184" s="59">
        <f t="shared" si="14"/>
        <v>0</v>
      </c>
      <c r="F184" s="59">
        <f t="shared" si="11"/>
        <v>1</v>
      </c>
      <c r="G184" s="59">
        <f t="shared" si="16"/>
        <v>0</v>
      </c>
      <c r="H184" s="59">
        <f t="shared" si="16"/>
        <v>0</v>
      </c>
      <c r="I184" s="59">
        <f t="shared" si="16"/>
        <v>0</v>
      </c>
      <c r="J184" s="59">
        <f t="shared" si="16"/>
        <v>0</v>
      </c>
      <c r="K184" s="59">
        <f t="shared" si="16"/>
        <v>0</v>
      </c>
      <c r="L184" s="60">
        <f t="shared" si="12"/>
        <v>1</v>
      </c>
      <c r="M184" s="62">
        <f t="shared" si="13"/>
        <v>1</v>
      </c>
    </row>
    <row r="185" spans="1:13" ht="15.75" x14ac:dyDescent="0.25">
      <c r="A185" s="7">
        <v>19</v>
      </c>
      <c r="B185" s="8" t="s">
        <v>31</v>
      </c>
      <c r="C185" s="9">
        <v>30</v>
      </c>
      <c r="D185" s="59">
        <f t="shared" si="9"/>
        <v>0</v>
      </c>
      <c r="E185" s="59">
        <f t="shared" si="14"/>
        <v>0</v>
      </c>
      <c r="F185" s="59">
        <f t="shared" si="11"/>
        <v>0</v>
      </c>
      <c r="G185" s="59">
        <f t="shared" si="16"/>
        <v>0</v>
      </c>
      <c r="H185" s="59">
        <f t="shared" si="16"/>
        <v>0</v>
      </c>
      <c r="I185" s="59">
        <f t="shared" si="16"/>
        <v>0</v>
      </c>
      <c r="J185" s="59">
        <f t="shared" si="16"/>
        <v>0</v>
      </c>
      <c r="K185" s="59">
        <f t="shared" si="16"/>
        <v>0</v>
      </c>
      <c r="L185" s="60">
        <f t="shared" si="12"/>
        <v>0</v>
      </c>
      <c r="M185" s="62">
        <f t="shared" si="13"/>
        <v>0</v>
      </c>
    </row>
    <row r="186" spans="1:13" ht="15.75" x14ac:dyDescent="0.25">
      <c r="A186" s="7">
        <v>20</v>
      </c>
      <c r="B186" s="8" t="s">
        <v>32</v>
      </c>
      <c r="C186" s="9">
        <v>30</v>
      </c>
      <c r="D186" s="59">
        <f t="shared" si="9"/>
        <v>0</v>
      </c>
      <c r="E186" s="59">
        <f t="shared" si="14"/>
        <v>0</v>
      </c>
      <c r="F186" s="59">
        <f t="shared" si="11"/>
        <v>0</v>
      </c>
      <c r="G186" s="59">
        <f t="shared" si="16"/>
        <v>0</v>
      </c>
      <c r="H186" s="59">
        <f t="shared" si="16"/>
        <v>0</v>
      </c>
      <c r="I186" s="59">
        <f t="shared" si="16"/>
        <v>0</v>
      </c>
      <c r="J186" s="59">
        <f t="shared" si="16"/>
        <v>0</v>
      </c>
      <c r="K186" s="59">
        <f t="shared" si="16"/>
        <v>0</v>
      </c>
      <c r="L186" s="60">
        <f t="shared" si="12"/>
        <v>0</v>
      </c>
      <c r="M186" s="62">
        <f t="shared" si="13"/>
        <v>0</v>
      </c>
    </row>
    <row r="187" spans="1:13" ht="15.75" x14ac:dyDescent="0.25">
      <c r="A187" s="7">
        <v>21</v>
      </c>
      <c r="B187" s="8" t="s">
        <v>33</v>
      </c>
      <c r="C187" s="9">
        <v>30</v>
      </c>
      <c r="D187" s="59">
        <f t="shared" si="9"/>
        <v>0</v>
      </c>
      <c r="E187" s="59">
        <f t="shared" si="14"/>
        <v>0</v>
      </c>
      <c r="F187" s="59">
        <f t="shared" si="11"/>
        <v>0</v>
      </c>
      <c r="G187" s="59">
        <f t="shared" si="16"/>
        <v>0</v>
      </c>
      <c r="H187" s="59">
        <f t="shared" si="16"/>
        <v>0</v>
      </c>
      <c r="I187" s="59">
        <f t="shared" si="16"/>
        <v>0</v>
      </c>
      <c r="J187" s="59">
        <f t="shared" si="16"/>
        <v>0</v>
      </c>
      <c r="K187" s="59">
        <f t="shared" si="16"/>
        <v>0</v>
      </c>
      <c r="L187" s="60">
        <f t="shared" si="12"/>
        <v>0</v>
      </c>
      <c r="M187" s="62">
        <f t="shared" si="13"/>
        <v>0</v>
      </c>
    </row>
    <row r="188" spans="1:13" ht="15.75" x14ac:dyDescent="0.25">
      <c r="A188" s="7">
        <v>22</v>
      </c>
      <c r="B188" s="8" t="s">
        <v>34</v>
      </c>
      <c r="C188" s="9">
        <v>30</v>
      </c>
      <c r="D188" s="59">
        <f t="shared" si="9"/>
        <v>0</v>
      </c>
      <c r="E188" s="59">
        <f t="shared" si="14"/>
        <v>0</v>
      </c>
      <c r="F188" s="59">
        <f t="shared" si="11"/>
        <v>0</v>
      </c>
      <c r="G188" s="59">
        <f t="shared" ref="G188:K195" si="17">G30+G70+G110+G149</f>
        <v>0</v>
      </c>
      <c r="H188" s="59">
        <f t="shared" si="17"/>
        <v>0</v>
      </c>
      <c r="I188" s="59">
        <f t="shared" si="17"/>
        <v>0</v>
      </c>
      <c r="J188" s="59">
        <f t="shared" si="17"/>
        <v>0</v>
      </c>
      <c r="K188" s="59">
        <f t="shared" si="17"/>
        <v>0</v>
      </c>
      <c r="L188" s="60">
        <f t="shared" si="12"/>
        <v>0</v>
      </c>
      <c r="M188" s="62">
        <f t="shared" si="13"/>
        <v>0</v>
      </c>
    </row>
    <row r="189" spans="1:13" ht="15.75" x14ac:dyDescent="0.25">
      <c r="A189" s="7">
        <v>23</v>
      </c>
      <c r="B189" s="8" t="s">
        <v>35</v>
      </c>
      <c r="C189" s="9">
        <v>30</v>
      </c>
      <c r="D189" s="59">
        <f t="shared" si="9"/>
        <v>0</v>
      </c>
      <c r="E189" s="59">
        <f t="shared" si="14"/>
        <v>0</v>
      </c>
      <c r="F189" s="59">
        <f t="shared" si="11"/>
        <v>0</v>
      </c>
      <c r="G189" s="59">
        <f t="shared" si="17"/>
        <v>0</v>
      </c>
      <c r="H189" s="59">
        <f t="shared" si="17"/>
        <v>0</v>
      </c>
      <c r="I189" s="59">
        <f t="shared" si="17"/>
        <v>0</v>
      </c>
      <c r="J189" s="59">
        <f t="shared" si="17"/>
        <v>0</v>
      </c>
      <c r="K189" s="59">
        <f t="shared" si="17"/>
        <v>0</v>
      </c>
      <c r="L189" s="60">
        <f t="shared" si="12"/>
        <v>0</v>
      </c>
      <c r="M189" s="62">
        <f t="shared" si="13"/>
        <v>0</v>
      </c>
    </row>
    <row r="190" spans="1:13" ht="15.75" x14ac:dyDescent="0.25">
      <c r="A190" s="7">
        <v>24</v>
      </c>
      <c r="B190" s="8" t="s">
        <v>36</v>
      </c>
      <c r="C190" s="9">
        <v>30</v>
      </c>
      <c r="D190" s="59">
        <f t="shared" si="9"/>
        <v>0</v>
      </c>
      <c r="E190" s="59">
        <f t="shared" si="14"/>
        <v>0</v>
      </c>
      <c r="F190" s="59">
        <f t="shared" si="11"/>
        <v>0</v>
      </c>
      <c r="G190" s="59">
        <f t="shared" si="17"/>
        <v>0</v>
      </c>
      <c r="H190" s="59">
        <f t="shared" si="17"/>
        <v>0</v>
      </c>
      <c r="I190" s="59">
        <f t="shared" si="17"/>
        <v>0</v>
      </c>
      <c r="J190" s="59">
        <f t="shared" si="17"/>
        <v>0</v>
      </c>
      <c r="K190" s="59">
        <f t="shared" si="17"/>
        <v>0</v>
      </c>
      <c r="L190" s="60">
        <f t="shared" si="12"/>
        <v>0</v>
      </c>
      <c r="M190" s="62">
        <f t="shared" si="13"/>
        <v>0</v>
      </c>
    </row>
    <row r="191" spans="1:13" ht="15.75" x14ac:dyDescent="0.25">
      <c r="A191" s="7">
        <v>25</v>
      </c>
      <c r="B191" s="18" t="s">
        <v>37</v>
      </c>
      <c r="C191" s="19">
        <v>30</v>
      </c>
      <c r="D191" s="59">
        <f t="shared" si="9"/>
        <v>1</v>
      </c>
      <c r="E191" s="59">
        <f t="shared" si="14"/>
        <v>0</v>
      </c>
      <c r="F191" s="59">
        <f t="shared" si="11"/>
        <v>0</v>
      </c>
      <c r="G191" s="59">
        <f t="shared" si="17"/>
        <v>0</v>
      </c>
      <c r="H191" s="59">
        <f t="shared" si="17"/>
        <v>0</v>
      </c>
      <c r="I191" s="59">
        <f t="shared" si="17"/>
        <v>0</v>
      </c>
      <c r="J191" s="59">
        <f t="shared" si="17"/>
        <v>0</v>
      </c>
      <c r="K191" s="59">
        <f t="shared" si="17"/>
        <v>0</v>
      </c>
      <c r="L191" s="60">
        <f t="shared" si="12"/>
        <v>1</v>
      </c>
      <c r="M191" s="62">
        <f t="shared" si="13"/>
        <v>1</v>
      </c>
    </row>
    <row r="192" spans="1:13" ht="15.75" x14ac:dyDescent="0.25">
      <c r="A192" s="7">
        <v>26</v>
      </c>
      <c r="B192" s="8" t="s">
        <v>38</v>
      </c>
      <c r="C192" s="22">
        <v>30</v>
      </c>
      <c r="D192" s="59">
        <f t="shared" si="9"/>
        <v>0</v>
      </c>
      <c r="E192" s="59">
        <f t="shared" si="14"/>
        <v>0</v>
      </c>
      <c r="F192" s="59">
        <f t="shared" si="11"/>
        <v>0</v>
      </c>
      <c r="G192" s="59">
        <f t="shared" si="17"/>
        <v>0</v>
      </c>
      <c r="H192" s="59">
        <f t="shared" si="17"/>
        <v>0</v>
      </c>
      <c r="I192" s="59">
        <f t="shared" si="17"/>
        <v>0</v>
      </c>
      <c r="J192" s="59">
        <f t="shared" si="17"/>
        <v>0</v>
      </c>
      <c r="K192" s="59">
        <f t="shared" si="17"/>
        <v>0</v>
      </c>
      <c r="L192" s="60">
        <f t="shared" si="12"/>
        <v>0</v>
      </c>
      <c r="M192" s="62">
        <f t="shared" si="13"/>
        <v>0</v>
      </c>
    </row>
    <row r="193" spans="1:13" ht="15.75" x14ac:dyDescent="0.25">
      <c r="A193" s="7">
        <v>27</v>
      </c>
      <c r="B193" s="18" t="s">
        <v>39</v>
      </c>
      <c r="C193" s="22">
        <v>30</v>
      </c>
      <c r="D193" s="59">
        <f t="shared" si="9"/>
        <v>0</v>
      </c>
      <c r="E193" s="59">
        <f t="shared" si="14"/>
        <v>0</v>
      </c>
      <c r="F193" s="59">
        <f t="shared" si="11"/>
        <v>0</v>
      </c>
      <c r="G193" s="59">
        <f t="shared" si="17"/>
        <v>0</v>
      </c>
      <c r="H193" s="59">
        <f t="shared" si="17"/>
        <v>0</v>
      </c>
      <c r="I193" s="59">
        <f t="shared" si="17"/>
        <v>0</v>
      </c>
      <c r="J193" s="59">
        <f t="shared" si="17"/>
        <v>0</v>
      </c>
      <c r="K193" s="59">
        <f t="shared" si="17"/>
        <v>0</v>
      </c>
      <c r="L193" s="60">
        <f t="shared" si="12"/>
        <v>0</v>
      </c>
      <c r="M193" s="62">
        <f t="shared" si="13"/>
        <v>0</v>
      </c>
    </row>
    <row r="194" spans="1:13" ht="15.75" x14ac:dyDescent="0.25">
      <c r="A194" s="7">
        <v>28</v>
      </c>
      <c r="B194" s="18" t="s">
        <v>40</v>
      </c>
      <c r="C194" s="22">
        <v>30</v>
      </c>
      <c r="D194" s="59">
        <f t="shared" si="9"/>
        <v>0</v>
      </c>
      <c r="E194" s="59">
        <f t="shared" si="14"/>
        <v>0</v>
      </c>
      <c r="F194" s="59">
        <f t="shared" si="11"/>
        <v>0</v>
      </c>
      <c r="G194" s="59">
        <f t="shared" si="17"/>
        <v>0</v>
      </c>
      <c r="H194" s="59">
        <f t="shared" si="17"/>
        <v>0</v>
      </c>
      <c r="I194" s="59">
        <f t="shared" si="17"/>
        <v>0</v>
      </c>
      <c r="J194" s="59">
        <f t="shared" si="17"/>
        <v>0</v>
      </c>
      <c r="K194" s="59">
        <f t="shared" si="17"/>
        <v>0</v>
      </c>
      <c r="L194" s="60">
        <f t="shared" si="12"/>
        <v>0</v>
      </c>
      <c r="M194" s="62">
        <f t="shared" si="13"/>
        <v>0</v>
      </c>
    </row>
    <row r="195" spans="1:13" ht="20.25" customHeight="1" thickBot="1" x14ac:dyDescent="0.3">
      <c r="A195" s="40">
        <v>29</v>
      </c>
      <c r="B195" s="18" t="s">
        <v>41</v>
      </c>
      <c r="C195" s="22">
        <v>30</v>
      </c>
      <c r="D195" s="59">
        <f t="shared" si="9"/>
        <v>0</v>
      </c>
      <c r="E195" s="59">
        <f t="shared" si="14"/>
        <v>0</v>
      </c>
      <c r="F195" s="59">
        <f t="shared" si="11"/>
        <v>0</v>
      </c>
      <c r="G195" s="59">
        <f t="shared" si="17"/>
        <v>0</v>
      </c>
      <c r="H195" s="59">
        <f t="shared" si="17"/>
        <v>0</v>
      </c>
      <c r="I195" s="59">
        <f t="shared" si="17"/>
        <v>0</v>
      </c>
      <c r="J195" s="59">
        <f t="shared" si="17"/>
        <v>0</v>
      </c>
      <c r="K195" s="59">
        <f t="shared" si="17"/>
        <v>0</v>
      </c>
      <c r="L195" s="60">
        <f t="shared" si="12"/>
        <v>0</v>
      </c>
      <c r="M195" s="62">
        <f t="shared" si="13"/>
        <v>0</v>
      </c>
    </row>
    <row r="196" spans="1:13" ht="15.75" x14ac:dyDescent="0.25">
      <c r="A196" s="234" t="s">
        <v>42</v>
      </c>
      <c r="B196" s="234"/>
      <c r="C196" s="63">
        <v>30</v>
      </c>
      <c r="D196" s="64">
        <f>D38+D78+D118+D157</f>
        <v>6</v>
      </c>
      <c r="E196" s="64">
        <f t="shared" si="14"/>
        <v>0</v>
      </c>
      <c r="F196" s="64">
        <f t="shared" si="11"/>
        <v>2</v>
      </c>
      <c r="G196" s="64">
        <f t="shared" si="11"/>
        <v>0</v>
      </c>
      <c r="H196" s="64">
        <f t="shared" si="11"/>
        <v>0</v>
      </c>
      <c r="I196" s="64">
        <f t="shared" si="11"/>
        <v>0</v>
      </c>
      <c r="J196" s="64">
        <f t="shared" si="11"/>
        <v>0</v>
      </c>
      <c r="K196" s="64">
        <f t="shared" si="11"/>
        <v>0</v>
      </c>
      <c r="L196" s="67">
        <f>D196+F196+H196++E196+G196+I196+J196+K196</f>
        <v>8</v>
      </c>
      <c r="M196" s="68">
        <f t="shared" si="13"/>
        <v>8</v>
      </c>
    </row>
    <row r="197" spans="1:13" ht="15.75" x14ac:dyDescent="0.25">
      <c r="A197" s="234" t="s">
        <v>43</v>
      </c>
      <c r="B197" s="234"/>
      <c r="C197" s="69">
        <v>30</v>
      </c>
      <c r="D197" s="70">
        <f t="shared" ref="D197:K197" si="18">SUM(D167:D191)</f>
        <v>6</v>
      </c>
      <c r="E197" s="71">
        <f t="shared" si="18"/>
        <v>0</v>
      </c>
      <c r="F197" s="72">
        <f t="shared" si="18"/>
        <v>2</v>
      </c>
      <c r="G197" s="71">
        <f t="shared" si="18"/>
        <v>0</v>
      </c>
      <c r="H197" s="72">
        <f t="shared" si="18"/>
        <v>0</v>
      </c>
      <c r="I197" s="71">
        <f t="shared" si="18"/>
        <v>0</v>
      </c>
      <c r="J197" s="72">
        <f t="shared" si="18"/>
        <v>0</v>
      </c>
      <c r="K197" s="71">
        <f t="shared" si="18"/>
        <v>0</v>
      </c>
      <c r="L197" s="73">
        <f>D197+F197+H197+E197+G197+I197+J197+K197</f>
        <v>8</v>
      </c>
      <c r="M197" s="74">
        <f>SUM(M167:M191)</f>
        <v>8</v>
      </c>
    </row>
  </sheetData>
  <protectedRanges>
    <protectedRange sqref="H78:H79 H118:H119 J78:J79 J118:J119 E9:E37 G9:G37 H9:H39 J9:J39 E89:K117 H157:H158 J157:J158" name="Діапазон2"/>
    <protectedRange sqref="E9:E37 G9:G37 I9:I37 K9:K37 E89:K117" name="Діапазон1"/>
  </protectedRanges>
  <mergeCells count="81">
    <mergeCell ref="A1:I1"/>
    <mergeCell ref="A4:B4"/>
    <mergeCell ref="A5:A8"/>
    <mergeCell ref="B5:B8"/>
    <mergeCell ref="C5:C8"/>
    <mergeCell ref="D5:K5"/>
    <mergeCell ref="L45:L47"/>
    <mergeCell ref="D46:E46"/>
    <mergeCell ref="F46:G46"/>
    <mergeCell ref="H46:I46"/>
    <mergeCell ref="J46:K46"/>
    <mergeCell ref="D47:E47"/>
    <mergeCell ref="F47:G47"/>
    <mergeCell ref="H47:I47"/>
    <mergeCell ref="J47:K47"/>
    <mergeCell ref="L5:L7"/>
    <mergeCell ref="D6:E6"/>
    <mergeCell ref="F6:G6"/>
    <mergeCell ref="H6:I6"/>
    <mergeCell ref="J6:K6"/>
    <mergeCell ref="D7:E7"/>
    <mergeCell ref="F7:G7"/>
    <mergeCell ref="H7:I7"/>
    <mergeCell ref="J7:K7"/>
    <mergeCell ref="A38:B38"/>
    <mergeCell ref="A39:B39"/>
    <mergeCell ref="A44:B44"/>
    <mergeCell ref="A45:A48"/>
    <mergeCell ref="B45:B48"/>
    <mergeCell ref="A78:B78"/>
    <mergeCell ref="C45:C48"/>
    <mergeCell ref="D45:K45"/>
    <mergeCell ref="A79:B79"/>
    <mergeCell ref="A84:B84"/>
    <mergeCell ref="A85:A88"/>
    <mergeCell ref="B85:B88"/>
    <mergeCell ref="C124:C127"/>
    <mergeCell ref="C85:C88"/>
    <mergeCell ref="A118:B118"/>
    <mergeCell ref="A119:B119"/>
    <mergeCell ref="A123:B123"/>
    <mergeCell ref="A124:A127"/>
    <mergeCell ref="B124:B127"/>
    <mergeCell ref="D85:K85"/>
    <mergeCell ref="L85:L87"/>
    <mergeCell ref="D86:E86"/>
    <mergeCell ref="F86:G86"/>
    <mergeCell ref="H86:I86"/>
    <mergeCell ref="J86:K86"/>
    <mergeCell ref="D87:E87"/>
    <mergeCell ref="F87:G87"/>
    <mergeCell ref="H87:I87"/>
    <mergeCell ref="J87:K87"/>
    <mergeCell ref="D124:K124"/>
    <mergeCell ref="L124:L126"/>
    <mergeCell ref="D125:E125"/>
    <mergeCell ref="F125:G125"/>
    <mergeCell ref="H125:I125"/>
    <mergeCell ref="J125:K125"/>
    <mergeCell ref="D126:E126"/>
    <mergeCell ref="F126:G126"/>
    <mergeCell ref="H126:I126"/>
    <mergeCell ref="J126:K126"/>
    <mergeCell ref="A157:B157"/>
    <mergeCell ref="A158:B158"/>
    <mergeCell ref="A162:B162"/>
    <mergeCell ref="A163:A166"/>
    <mergeCell ref="B163:B166"/>
    <mergeCell ref="A196:B196"/>
    <mergeCell ref="A197:B197"/>
    <mergeCell ref="D163:K163"/>
    <mergeCell ref="L163:L165"/>
    <mergeCell ref="D164:E164"/>
    <mergeCell ref="F164:G164"/>
    <mergeCell ref="H164:I164"/>
    <mergeCell ref="J164:K164"/>
    <mergeCell ref="D165:E165"/>
    <mergeCell ref="F165:G165"/>
    <mergeCell ref="H165:I165"/>
    <mergeCell ref="J165:K165"/>
    <mergeCell ref="C163:C166"/>
  </mergeCells>
  <pageMargins left="0.7" right="0.7" top="0.75" bottom="0.75" header="0.3" footer="0.3"/>
  <ignoredErrors>
    <ignoredError sqref="E89:F117 G89:K89 G90:K117" unlockedFormula="1"/>
  </ignoredError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F32BD5-E4F6-4174-94A1-FCA530A9CBA5}">
  <dimension ref="A1:Q196"/>
  <sheetViews>
    <sheetView topLeftCell="A155" zoomScale="82" zoomScaleNormal="82" workbookViewId="0">
      <selection activeCell="P164" sqref="P164"/>
    </sheetView>
  </sheetViews>
  <sheetFormatPr defaultRowHeight="15" x14ac:dyDescent="0.25"/>
  <cols>
    <col min="1" max="1" width="5.28515625" customWidth="1"/>
    <col min="2" max="2" width="24" customWidth="1"/>
    <col min="4" max="4" width="11" customWidth="1"/>
    <col min="6" max="6" width="10.5703125" customWidth="1"/>
    <col min="8" max="8" width="10.42578125" customWidth="1"/>
    <col min="10" max="10" width="10.42578125" customWidth="1"/>
    <col min="257" max="257" width="5.28515625" customWidth="1"/>
    <col min="258" max="258" width="24" customWidth="1"/>
    <col min="260" max="260" width="11" customWidth="1"/>
    <col min="262" max="262" width="10.5703125" customWidth="1"/>
    <col min="264" max="264" width="10.42578125" customWidth="1"/>
    <col min="266" max="266" width="10.42578125" customWidth="1"/>
    <col min="513" max="513" width="5.28515625" customWidth="1"/>
    <col min="514" max="514" width="24" customWidth="1"/>
    <col min="516" max="516" width="11" customWidth="1"/>
    <col min="518" max="518" width="10.5703125" customWidth="1"/>
    <col min="520" max="520" width="10.42578125" customWidth="1"/>
    <col min="522" max="522" width="10.42578125" customWidth="1"/>
    <col min="769" max="769" width="5.28515625" customWidth="1"/>
    <col min="770" max="770" width="24" customWidth="1"/>
    <col min="772" max="772" width="11" customWidth="1"/>
    <col min="774" max="774" width="10.5703125" customWidth="1"/>
    <col min="776" max="776" width="10.42578125" customWidth="1"/>
    <col min="778" max="778" width="10.42578125" customWidth="1"/>
    <col min="1025" max="1025" width="5.28515625" customWidth="1"/>
    <col min="1026" max="1026" width="24" customWidth="1"/>
    <col min="1028" max="1028" width="11" customWidth="1"/>
    <col min="1030" max="1030" width="10.5703125" customWidth="1"/>
    <col min="1032" max="1032" width="10.42578125" customWidth="1"/>
    <col min="1034" max="1034" width="10.42578125" customWidth="1"/>
    <col min="1281" max="1281" width="5.28515625" customWidth="1"/>
    <col min="1282" max="1282" width="24" customWidth="1"/>
    <col min="1284" max="1284" width="11" customWidth="1"/>
    <col min="1286" max="1286" width="10.5703125" customWidth="1"/>
    <col min="1288" max="1288" width="10.42578125" customWidth="1"/>
    <col min="1290" max="1290" width="10.42578125" customWidth="1"/>
    <col min="1537" max="1537" width="5.28515625" customWidth="1"/>
    <col min="1538" max="1538" width="24" customWidth="1"/>
    <col min="1540" max="1540" width="11" customWidth="1"/>
    <col min="1542" max="1542" width="10.5703125" customWidth="1"/>
    <col min="1544" max="1544" width="10.42578125" customWidth="1"/>
    <col min="1546" max="1546" width="10.42578125" customWidth="1"/>
    <col min="1793" max="1793" width="5.28515625" customWidth="1"/>
    <col min="1794" max="1794" width="24" customWidth="1"/>
    <col min="1796" max="1796" width="11" customWidth="1"/>
    <col min="1798" max="1798" width="10.5703125" customWidth="1"/>
    <col min="1800" max="1800" width="10.42578125" customWidth="1"/>
    <col min="1802" max="1802" width="10.42578125" customWidth="1"/>
    <col min="2049" max="2049" width="5.28515625" customWidth="1"/>
    <col min="2050" max="2050" width="24" customWidth="1"/>
    <col min="2052" max="2052" width="11" customWidth="1"/>
    <col min="2054" max="2054" width="10.5703125" customWidth="1"/>
    <col min="2056" max="2056" width="10.42578125" customWidth="1"/>
    <col min="2058" max="2058" width="10.42578125" customWidth="1"/>
    <col min="2305" max="2305" width="5.28515625" customWidth="1"/>
    <col min="2306" max="2306" width="24" customWidth="1"/>
    <col min="2308" max="2308" width="11" customWidth="1"/>
    <col min="2310" max="2310" width="10.5703125" customWidth="1"/>
    <col min="2312" max="2312" width="10.42578125" customWidth="1"/>
    <col min="2314" max="2314" width="10.42578125" customWidth="1"/>
    <col min="2561" max="2561" width="5.28515625" customWidth="1"/>
    <col min="2562" max="2562" width="24" customWidth="1"/>
    <col min="2564" max="2564" width="11" customWidth="1"/>
    <col min="2566" max="2566" width="10.5703125" customWidth="1"/>
    <col min="2568" max="2568" width="10.42578125" customWidth="1"/>
    <col min="2570" max="2570" width="10.42578125" customWidth="1"/>
    <col min="2817" max="2817" width="5.28515625" customWidth="1"/>
    <col min="2818" max="2818" width="24" customWidth="1"/>
    <col min="2820" max="2820" width="11" customWidth="1"/>
    <col min="2822" max="2822" width="10.5703125" customWidth="1"/>
    <col min="2824" max="2824" width="10.42578125" customWidth="1"/>
    <col min="2826" max="2826" width="10.42578125" customWidth="1"/>
    <col min="3073" max="3073" width="5.28515625" customWidth="1"/>
    <col min="3074" max="3074" width="24" customWidth="1"/>
    <col min="3076" max="3076" width="11" customWidth="1"/>
    <col min="3078" max="3078" width="10.5703125" customWidth="1"/>
    <col min="3080" max="3080" width="10.42578125" customWidth="1"/>
    <col min="3082" max="3082" width="10.42578125" customWidth="1"/>
    <col min="3329" max="3329" width="5.28515625" customWidth="1"/>
    <col min="3330" max="3330" width="24" customWidth="1"/>
    <col min="3332" max="3332" width="11" customWidth="1"/>
    <col min="3334" max="3334" width="10.5703125" customWidth="1"/>
    <col min="3336" max="3336" width="10.42578125" customWidth="1"/>
    <col min="3338" max="3338" width="10.42578125" customWidth="1"/>
    <col min="3585" max="3585" width="5.28515625" customWidth="1"/>
    <col min="3586" max="3586" width="24" customWidth="1"/>
    <col min="3588" max="3588" width="11" customWidth="1"/>
    <col min="3590" max="3590" width="10.5703125" customWidth="1"/>
    <col min="3592" max="3592" width="10.42578125" customWidth="1"/>
    <col min="3594" max="3594" width="10.42578125" customWidth="1"/>
    <col min="3841" max="3841" width="5.28515625" customWidth="1"/>
    <col min="3842" max="3842" width="24" customWidth="1"/>
    <col min="3844" max="3844" width="11" customWidth="1"/>
    <col min="3846" max="3846" width="10.5703125" customWidth="1"/>
    <col min="3848" max="3848" width="10.42578125" customWidth="1"/>
    <col min="3850" max="3850" width="10.42578125" customWidth="1"/>
    <col min="4097" max="4097" width="5.28515625" customWidth="1"/>
    <col min="4098" max="4098" width="24" customWidth="1"/>
    <col min="4100" max="4100" width="11" customWidth="1"/>
    <col min="4102" max="4102" width="10.5703125" customWidth="1"/>
    <col min="4104" max="4104" width="10.42578125" customWidth="1"/>
    <col min="4106" max="4106" width="10.42578125" customWidth="1"/>
    <col min="4353" max="4353" width="5.28515625" customWidth="1"/>
    <col min="4354" max="4354" width="24" customWidth="1"/>
    <col min="4356" max="4356" width="11" customWidth="1"/>
    <col min="4358" max="4358" width="10.5703125" customWidth="1"/>
    <col min="4360" max="4360" width="10.42578125" customWidth="1"/>
    <col min="4362" max="4362" width="10.42578125" customWidth="1"/>
    <col min="4609" max="4609" width="5.28515625" customWidth="1"/>
    <col min="4610" max="4610" width="24" customWidth="1"/>
    <col min="4612" max="4612" width="11" customWidth="1"/>
    <col min="4614" max="4614" width="10.5703125" customWidth="1"/>
    <col min="4616" max="4616" width="10.42578125" customWidth="1"/>
    <col min="4618" max="4618" width="10.42578125" customWidth="1"/>
    <col min="4865" max="4865" width="5.28515625" customWidth="1"/>
    <col min="4866" max="4866" width="24" customWidth="1"/>
    <col min="4868" max="4868" width="11" customWidth="1"/>
    <col min="4870" max="4870" width="10.5703125" customWidth="1"/>
    <col min="4872" max="4872" width="10.42578125" customWidth="1"/>
    <col min="4874" max="4874" width="10.42578125" customWidth="1"/>
    <col min="5121" max="5121" width="5.28515625" customWidth="1"/>
    <col min="5122" max="5122" width="24" customWidth="1"/>
    <col min="5124" max="5124" width="11" customWidth="1"/>
    <col min="5126" max="5126" width="10.5703125" customWidth="1"/>
    <col min="5128" max="5128" width="10.42578125" customWidth="1"/>
    <col min="5130" max="5130" width="10.42578125" customWidth="1"/>
    <col min="5377" max="5377" width="5.28515625" customWidth="1"/>
    <col min="5378" max="5378" width="24" customWidth="1"/>
    <col min="5380" max="5380" width="11" customWidth="1"/>
    <col min="5382" max="5382" width="10.5703125" customWidth="1"/>
    <col min="5384" max="5384" width="10.42578125" customWidth="1"/>
    <col min="5386" max="5386" width="10.42578125" customWidth="1"/>
    <col min="5633" max="5633" width="5.28515625" customWidth="1"/>
    <col min="5634" max="5634" width="24" customWidth="1"/>
    <col min="5636" max="5636" width="11" customWidth="1"/>
    <col min="5638" max="5638" width="10.5703125" customWidth="1"/>
    <col min="5640" max="5640" width="10.42578125" customWidth="1"/>
    <col min="5642" max="5642" width="10.42578125" customWidth="1"/>
    <col min="5889" max="5889" width="5.28515625" customWidth="1"/>
    <col min="5890" max="5890" width="24" customWidth="1"/>
    <col min="5892" max="5892" width="11" customWidth="1"/>
    <col min="5894" max="5894" width="10.5703125" customWidth="1"/>
    <col min="5896" max="5896" width="10.42578125" customWidth="1"/>
    <col min="5898" max="5898" width="10.42578125" customWidth="1"/>
    <col min="6145" max="6145" width="5.28515625" customWidth="1"/>
    <col min="6146" max="6146" width="24" customWidth="1"/>
    <col min="6148" max="6148" width="11" customWidth="1"/>
    <col min="6150" max="6150" width="10.5703125" customWidth="1"/>
    <col min="6152" max="6152" width="10.42578125" customWidth="1"/>
    <col min="6154" max="6154" width="10.42578125" customWidth="1"/>
    <col min="6401" max="6401" width="5.28515625" customWidth="1"/>
    <col min="6402" max="6402" width="24" customWidth="1"/>
    <col min="6404" max="6404" width="11" customWidth="1"/>
    <col min="6406" max="6406" width="10.5703125" customWidth="1"/>
    <col min="6408" max="6408" width="10.42578125" customWidth="1"/>
    <col min="6410" max="6410" width="10.42578125" customWidth="1"/>
    <col min="6657" max="6657" width="5.28515625" customWidth="1"/>
    <col min="6658" max="6658" width="24" customWidth="1"/>
    <col min="6660" max="6660" width="11" customWidth="1"/>
    <col min="6662" max="6662" width="10.5703125" customWidth="1"/>
    <col min="6664" max="6664" width="10.42578125" customWidth="1"/>
    <col min="6666" max="6666" width="10.42578125" customWidth="1"/>
    <col min="6913" max="6913" width="5.28515625" customWidth="1"/>
    <col min="6914" max="6914" width="24" customWidth="1"/>
    <col min="6916" max="6916" width="11" customWidth="1"/>
    <col min="6918" max="6918" width="10.5703125" customWidth="1"/>
    <col min="6920" max="6920" width="10.42578125" customWidth="1"/>
    <col min="6922" max="6922" width="10.42578125" customWidth="1"/>
    <col min="7169" max="7169" width="5.28515625" customWidth="1"/>
    <col min="7170" max="7170" width="24" customWidth="1"/>
    <col min="7172" max="7172" width="11" customWidth="1"/>
    <col min="7174" max="7174" width="10.5703125" customWidth="1"/>
    <col min="7176" max="7176" width="10.42578125" customWidth="1"/>
    <col min="7178" max="7178" width="10.42578125" customWidth="1"/>
    <col min="7425" max="7425" width="5.28515625" customWidth="1"/>
    <col min="7426" max="7426" width="24" customWidth="1"/>
    <col min="7428" max="7428" width="11" customWidth="1"/>
    <col min="7430" max="7430" width="10.5703125" customWidth="1"/>
    <col min="7432" max="7432" width="10.42578125" customWidth="1"/>
    <col min="7434" max="7434" width="10.42578125" customWidth="1"/>
    <col min="7681" max="7681" width="5.28515625" customWidth="1"/>
    <col min="7682" max="7682" width="24" customWidth="1"/>
    <col min="7684" max="7684" width="11" customWidth="1"/>
    <col min="7686" max="7686" width="10.5703125" customWidth="1"/>
    <col min="7688" max="7688" width="10.42578125" customWidth="1"/>
    <col min="7690" max="7690" width="10.42578125" customWidth="1"/>
    <col min="7937" max="7937" width="5.28515625" customWidth="1"/>
    <col min="7938" max="7938" width="24" customWidth="1"/>
    <col min="7940" max="7940" width="11" customWidth="1"/>
    <col min="7942" max="7942" width="10.5703125" customWidth="1"/>
    <col min="7944" max="7944" width="10.42578125" customWidth="1"/>
    <col min="7946" max="7946" width="10.42578125" customWidth="1"/>
    <col min="8193" max="8193" width="5.28515625" customWidth="1"/>
    <col min="8194" max="8194" width="24" customWidth="1"/>
    <col min="8196" max="8196" width="11" customWidth="1"/>
    <col min="8198" max="8198" width="10.5703125" customWidth="1"/>
    <col min="8200" max="8200" width="10.42578125" customWidth="1"/>
    <col min="8202" max="8202" width="10.42578125" customWidth="1"/>
    <col min="8449" max="8449" width="5.28515625" customWidth="1"/>
    <col min="8450" max="8450" width="24" customWidth="1"/>
    <col min="8452" max="8452" width="11" customWidth="1"/>
    <col min="8454" max="8454" width="10.5703125" customWidth="1"/>
    <col min="8456" max="8456" width="10.42578125" customWidth="1"/>
    <col min="8458" max="8458" width="10.42578125" customWidth="1"/>
    <col min="8705" max="8705" width="5.28515625" customWidth="1"/>
    <col min="8706" max="8706" width="24" customWidth="1"/>
    <col min="8708" max="8708" width="11" customWidth="1"/>
    <col min="8710" max="8710" width="10.5703125" customWidth="1"/>
    <col min="8712" max="8712" width="10.42578125" customWidth="1"/>
    <col min="8714" max="8714" width="10.42578125" customWidth="1"/>
    <col min="8961" max="8961" width="5.28515625" customWidth="1"/>
    <col min="8962" max="8962" width="24" customWidth="1"/>
    <col min="8964" max="8964" width="11" customWidth="1"/>
    <col min="8966" max="8966" width="10.5703125" customWidth="1"/>
    <col min="8968" max="8968" width="10.42578125" customWidth="1"/>
    <col min="8970" max="8970" width="10.42578125" customWidth="1"/>
    <col min="9217" max="9217" width="5.28515625" customWidth="1"/>
    <col min="9218" max="9218" width="24" customWidth="1"/>
    <col min="9220" max="9220" width="11" customWidth="1"/>
    <col min="9222" max="9222" width="10.5703125" customWidth="1"/>
    <col min="9224" max="9224" width="10.42578125" customWidth="1"/>
    <col min="9226" max="9226" width="10.42578125" customWidth="1"/>
    <col min="9473" max="9473" width="5.28515625" customWidth="1"/>
    <col min="9474" max="9474" width="24" customWidth="1"/>
    <col min="9476" max="9476" width="11" customWidth="1"/>
    <col min="9478" max="9478" width="10.5703125" customWidth="1"/>
    <col min="9480" max="9480" width="10.42578125" customWidth="1"/>
    <col min="9482" max="9482" width="10.42578125" customWidth="1"/>
    <col min="9729" max="9729" width="5.28515625" customWidth="1"/>
    <col min="9730" max="9730" width="24" customWidth="1"/>
    <col min="9732" max="9732" width="11" customWidth="1"/>
    <col min="9734" max="9734" width="10.5703125" customWidth="1"/>
    <col min="9736" max="9736" width="10.42578125" customWidth="1"/>
    <col min="9738" max="9738" width="10.42578125" customWidth="1"/>
    <col min="9985" max="9985" width="5.28515625" customWidth="1"/>
    <col min="9986" max="9986" width="24" customWidth="1"/>
    <col min="9988" max="9988" width="11" customWidth="1"/>
    <col min="9990" max="9990" width="10.5703125" customWidth="1"/>
    <col min="9992" max="9992" width="10.42578125" customWidth="1"/>
    <col min="9994" max="9994" width="10.42578125" customWidth="1"/>
    <col min="10241" max="10241" width="5.28515625" customWidth="1"/>
    <col min="10242" max="10242" width="24" customWidth="1"/>
    <col min="10244" max="10244" width="11" customWidth="1"/>
    <col min="10246" max="10246" width="10.5703125" customWidth="1"/>
    <col min="10248" max="10248" width="10.42578125" customWidth="1"/>
    <col min="10250" max="10250" width="10.42578125" customWidth="1"/>
    <col min="10497" max="10497" width="5.28515625" customWidth="1"/>
    <col min="10498" max="10498" width="24" customWidth="1"/>
    <col min="10500" max="10500" width="11" customWidth="1"/>
    <col min="10502" max="10502" width="10.5703125" customWidth="1"/>
    <col min="10504" max="10504" width="10.42578125" customWidth="1"/>
    <col min="10506" max="10506" width="10.42578125" customWidth="1"/>
    <col min="10753" max="10753" width="5.28515625" customWidth="1"/>
    <col min="10754" max="10754" width="24" customWidth="1"/>
    <col min="10756" max="10756" width="11" customWidth="1"/>
    <col min="10758" max="10758" width="10.5703125" customWidth="1"/>
    <col min="10760" max="10760" width="10.42578125" customWidth="1"/>
    <col min="10762" max="10762" width="10.42578125" customWidth="1"/>
    <col min="11009" max="11009" width="5.28515625" customWidth="1"/>
    <col min="11010" max="11010" width="24" customWidth="1"/>
    <col min="11012" max="11012" width="11" customWidth="1"/>
    <col min="11014" max="11014" width="10.5703125" customWidth="1"/>
    <col min="11016" max="11016" width="10.42578125" customWidth="1"/>
    <col min="11018" max="11018" width="10.42578125" customWidth="1"/>
    <col min="11265" max="11265" width="5.28515625" customWidth="1"/>
    <col min="11266" max="11266" width="24" customWidth="1"/>
    <col min="11268" max="11268" width="11" customWidth="1"/>
    <col min="11270" max="11270" width="10.5703125" customWidth="1"/>
    <col min="11272" max="11272" width="10.42578125" customWidth="1"/>
    <col min="11274" max="11274" width="10.42578125" customWidth="1"/>
    <col min="11521" max="11521" width="5.28515625" customWidth="1"/>
    <col min="11522" max="11522" width="24" customWidth="1"/>
    <col min="11524" max="11524" width="11" customWidth="1"/>
    <col min="11526" max="11526" width="10.5703125" customWidth="1"/>
    <col min="11528" max="11528" width="10.42578125" customWidth="1"/>
    <col min="11530" max="11530" width="10.42578125" customWidth="1"/>
    <col min="11777" max="11777" width="5.28515625" customWidth="1"/>
    <col min="11778" max="11778" width="24" customWidth="1"/>
    <col min="11780" max="11780" width="11" customWidth="1"/>
    <col min="11782" max="11782" width="10.5703125" customWidth="1"/>
    <col min="11784" max="11784" width="10.42578125" customWidth="1"/>
    <col min="11786" max="11786" width="10.42578125" customWidth="1"/>
    <col min="12033" max="12033" width="5.28515625" customWidth="1"/>
    <col min="12034" max="12034" width="24" customWidth="1"/>
    <col min="12036" max="12036" width="11" customWidth="1"/>
    <col min="12038" max="12038" width="10.5703125" customWidth="1"/>
    <col min="12040" max="12040" width="10.42578125" customWidth="1"/>
    <col min="12042" max="12042" width="10.42578125" customWidth="1"/>
    <col min="12289" max="12289" width="5.28515625" customWidth="1"/>
    <col min="12290" max="12290" width="24" customWidth="1"/>
    <col min="12292" max="12292" width="11" customWidth="1"/>
    <col min="12294" max="12294" width="10.5703125" customWidth="1"/>
    <col min="12296" max="12296" width="10.42578125" customWidth="1"/>
    <col min="12298" max="12298" width="10.42578125" customWidth="1"/>
    <col min="12545" max="12545" width="5.28515625" customWidth="1"/>
    <col min="12546" max="12546" width="24" customWidth="1"/>
    <col min="12548" max="12548" width="11" customWidth="1"/>
    <col min="12550" max="12550" width="10.5703125" customWidth="1"/>
    <col min="12552" max="12552" width="10.42578125" customWidth="1"/>
    <col min="12554" max="12554" width="10.42578125" customWidth="1"/>
    <col min="12801" max="12801" width="5.28515625" customWidth="1"/>
    <col min="12802" max="12802" width="24" customWidth="1"/>
    <col min="12804" max="12804" width="11" customWidth="1"/>
    <col min="12806" max="12806" width="10.5703125" customWidth="1"/>
    <col min="12808" max="12808" width="10.42578125" customWidth="1"/>
    <col min="12810" max="12810" width="10.42578125" customWidth="1"/>
    <col min="13057" max="13057" width="5.28515625" customWidth="1"/>
    <col min="13058" max="13058" width="24" customWidth="1"/>
    <col min="13060" max="13060" width="11" customWidth="1"/>
    <col min="13062" max="13062" width="10.5703125" customWidth="1"/>
    <col min="13064" max="13064" width="10.42578125" customWidth="1"/>
    <col min="13066" max="13066" width="10.42578125" customWidth="1"/>
    <col min="13313" max="13313" width="5.28515625" customWidth="1"/>
    <col min="13314" max="13314" width="24" customWidth="1"/>
    <col min="13316" max="13316" width="11" customWidth="1"/>
    <col min="13318" max="13318" width="10.5703125" customWidth="1"/>
    <col min="13320" max="13320" width="10.42578125" customWidth="1"/>
    <col min="13322" max="13322" width="10.42578125" customWidth="1"/>
    <col min="13569" max="13569" width="5.28515625" customWidth="1"/>
    <col min="13570" max="13570" width="24" customWidth="1"/>
    <col min="13572" max="13572" width="11" customWidth="1"/>
    <col min="13574" max="13574" width="10.5703125" customWidth="1"/>
    <col min="13576" max="13576" width="10.42578125" customWidth="1"/>
    <col min="13578" max="13578" width="10.42578125" customWidth="1"/>
    <col min="13825" max="13825" width="5.28515625" customWidth="1"/>
    <col min="13826" max="13826" width="24" customWidth="1"/>
    <col min="13828" max="13828" width="11" customWidth="1"/>
    <col min="13830" max="13830" width="10.5703125" customWidth="1"/>
    <col min="13832" max="13832" width="10.42578125" customWidth="1"/>
    <col min="13834" max="13834" width="10.42578125" customWidth="1"/>
    <col min="14081" max="14081" width="5.28515625" customWidth="1"/>
    <col min="14082" max="14082" width="24" customWidth="1"/>
    <col min="14084" max="14084" width="11" customWidth="1"/>
    <col min="14086" max="14086" width="10.5703125" customWidth="1"/>
    <col min="14088" max="14088" width="10.42578125" customWidth="1"/>
    <col min="14090" max="14090" width="10.42578125" customWidth="1"/>
    <col min="14337" max="14337" width="5.28515625" customWidth="1"/>
    <col min="14338" max="14338" width="24" customWidth="1"/>
    <col min="14340" max="14340" width="11" customWidth="1"/>
    <col min="14342" max="14342" width="10.5703125" customWidth="1"/>
    <col min="14344" max="14344" width="10.42578125" customWidth="1"/>
    <col min="14346" max="14346" width="10.42578125" customWidth="1"/>
    <col min="14593" max="14593" width="5.28515625" customWidth="1"/>
    <col min="14594" max="14594" width="24" customWidth="1"/>
    <col min="14596" max="14596" width="11" customWidth="1"/>
    <col min="14598" max="14598" width="10.5703125" customWidth="1"/>
    <col min="14600" max="14600" width="10.42578125" customWidth="1"/>
    <col min="14602" max="14602" width="10.42578125" customWidth="1"/>
    <col min="14849" max="14849" width="5.28515625" customWidth="1"/>
    <col min="14850" max="14850" width="24" customWidth="1"/>
    <col min="14852" max="14852" width="11" customWidth="1"/>
    <col min="14854" max="14854" width="10.5703125" customWidth="1"/>
    <col min="14856" max="14856" width="10.42578125" customWidth="1"/>
    <col min="14858" max="14858" width="10.42578125" customWidth="1"/>
    <col min="15105" max="15105" width="5.28515625" customWidth="1"/>
    <col min="15106" max="15106" width="24" customWidth="1"/>
    <col min="15108" max="15108" width="11" customWidth="1"/>
    <col min="15110" max="15110" width="10.5703125" customWidth="1"/>
    <col min="15112" max="15112" width="10.42578125" customWidth="1"/>
    <col min="15114" max="15114" width="10.42578125" customWidth="1"/>
    <col min="15361" max="15361" width="5.28515625" customWidth="1"/>
    <col min="15362" max="15362" width="24" customWidth="1"/>
    <col min="15364" max="15364" width="11" customWidth="1"/>
    <col min="15366" max="15366" width="10.5703125" customWidth="1"/>
    <col min="15368" max="15368" width="10.42578125" customWidth="1"/>
    <col min="15370" max="15370" width="10.42578125" customWidth="1"/>
    <col min="15617" max="15617" width="5.28515625" customWidth="1"/>
    <col min="15618" max="15618" width="24" customWidth="1"/>
    <col min="15620" max="15620" width="11" customWidth="1"/>
    <col min="15622" max="15622" width="10.5703125" customWidth="1"/>
    <col min="15624" max="15624" width="10.42578125" customWidth="1"/>
    <col min="15626" max="15626" width="10.42578125" customWidth="1"/>
    <col min="15873" max="15873" width="5.28515625" customWidth="1"/>
    <col min="15874" max="15874" width="24" customWidth="1"/>
    <col min="15876" max="15876" width="11" customWidth="1"/>
    <col min="15878" max="15878" width="10.5703125" customWidth="1"/>
    <col min="15880" max="15880" width="10.42578125" customWidth="1"/>
    <col min="15882" max="15882" width="10.42578125" customWidth="1"/>
    <col min="16129" max="16129" width="5.28515625" customWidth="1"/>
    <col min="16130" max="16130" width="24" customWidth="1"/>
    <col min="16132" max="16132" width="11" customWidth="1"/>
    <col min="16134" max="16134" width="10.5703125" customWidth="1"/>
    <col min="16136" max="16136" width="10.42578125" customWidth="1"/>
    <col min="16138" max="16138" width="10.42578125" customWidth="1"/>
  </cols>
  <sheetData>
    <row r="1" spans="1:17" ht="38.25" customHeight="1" x14ac:dyDescent="0.25">
      <c r="A1" s="210"/>
      <c r="B1" s="210"/>
      <c r="C1" s="210"/>
      <c r="D1" s="210"/>
      <c r="E1" s="210"/>
      <c r="F1" s="210"/>
      <c r="G1" s="210"/>
      <c r="H1" s="210"/>
      <c r="I1" s="210"/>
      <c r="J1" s="75"/>
      <c r="K1" s="75"/>
      <c r="L1" s="2"/>
      <c r="M1" s="2"/>
      <c r="N1" s="2"/>
      <c r="O1" s="2"/>
      <c r="P1" s="2"/>
      <c r="Q1" s="2"/>
    </row>
    <row r="3" spans="1:17" x14ac:dyDescent="0.25">
      <c r="B3" s="2" t="s">
        <v>79</v>
      </c>
      <c r="C3" s="2"/>
      <c r="D3" s="2"/>
      <c r="E3" s="2"/>
      <c r="F3" s="2"/>
      <c r="G3" s="2"/>
      <c r="H3" s="2"/>
      <c r="J3" s="2"/>
    </row>
    <row r="4" spans="1:17" ht="15.75" thickBot="1" x14ac:dyDescent="0.3">
      <c r="A4" s="211" t="s">
        <v>1</v>
      </c>
      <c r="B4" s="211"/>
    </row>
    <row r="5" spans="1:17" ht="12.75" customHeight="1" x14ac:dyDescent="0.25">
      <c r="A5" s="212" t="s">
        <v>2</v>
      </c>
      <c r="B5" s="212" t="s">
        <v>3</v>
      </c>
      <c r="C5" s="212" t="s">
        <v>4</v>
      </c>
      <c r="D5" s="215" t="s">
        <v>5</v>
      </c>
      <c r="E5" s="216"/>
      <c r="F5" s="216"/>
      <c r="G5" s="216"/>
      <c r="H5" s="216"/>
      <c r="I5" s="216"/>
      <c r="J5" s="216"/>
      <c r="K5" s="217"/>
      <c r="L5" s="218" t="s">
        <v>6</v>
      </c>
    </row>
    <row r="6" spans="1:17" ht="22.5" customHeight="1" x14ac:dyDescent="0.25">
      <c r="A6" s="213"/>
      <c r="B6" s="213"/>
      <c r="C6" s="213"/>
      <c r="D6" s="221" t="s">
        <v>7</v>
      </c>
      <c r="E6" s="222"/>
      <c r="F6" s="222" t="s">
        <v>8</v>
      </c>
      <c r="G6" s="222"/>
      <c r="H6" s="222" t="s">
        <v>9</v>
      </c>
      <c r="I6" s="222"/>
      <c r="J6" s="222" t="s">
        <v>10</v>
      </c>
      <c r="K6" s="222"/>
      <c r="L6" s="219"/>
    </row>
    <row r="7" spans="1:17" ht="13.5" customHeight="1" thickBot="1" x14ac:dyDescent="0.3">
      <c r="A7" s="213"/>
      <c r="B7" s="213"/>
      <c r="C7" s="213"/>
      <c r="D7" s="223">
        <v>1</v>
      </c>
      <c r="E7" s="224"/>
      <c r="F7" s="224">
        <v>2</v>
      </c>
      <c r="G7" s="224"/>
      <c r="H7" s="224">
        <v>3</v>
      </c>
      <c r="I7" s="224"/>
      <c r="J7" s="224">
        <v>4</v>
      </c>
      <c r="K7" s="224"/>
      <c r="L7" s="220"/>
      <c r="O7" s="3"/>
      <c r="P7" s="3"/>
      <c r="Q7" s="3"/>
    </row>
    <row r="8" spans="1:17" ht="15.75" thickBot="1" x14ac:dyDescent="0.3">
      <c r="A8" s="214"/>
      <c r="B8" s="214"/>
      <c r="C8" s="214"/>
      <c r="D8" s="4" t="s">
        <v>11</v>
      </c>
      <c r="E8" s="5" t="s">
        <v>12</v>
      </c>
      <c r="F8" s="5" t="s">
        <v>11</v>
      </c>
      <c r="G8" s="5" t="s">
        <v>12</v>
      </c>
      <c r="H8" s="5" t="s">
        <v>11</v>
      </c>
      <c r="I8" s="5" t="s">
        <v>12</v>
      </c>
      <c r="J8" s="5" t="s">
        <v>11</v>
      </c>
      <c r="K8" s="5" t="s">
        <v>12</v>
      </c>
      <c r="L8" s="6"/>
      <c r="O8" s="3"/>
      <c r="P8" s="3"/>
      <c r="Q8" s="3"/>
    </row>
    <row r="9" spans="1:17" ht="15.75" x14ac:dyDescent="0.25">
      <c r="A9" s="7">
        <v>1</v>
      </c>
      <c r="B9" s="8" t="s">
        <v>13</v>
      </c>
      <c r="C9" s="9">
        <v>31</v>
      </c>
      <c r="D9" s="10">
        <v>0</v>
      </c>
      <c r="E9" s="11">
        <v>0</v>
      </c>
      <c r="F9" s="12">
        <v>0</v>
      </c>
      <c r="G9" s="13">
        <v>0</v>
      </c>
      <c r="H9" s="14">
        <v>0</v>
      </c>
      <c r="I9" s="13">
        <v>0</v>
      </c>
      <c r="J9" s="14">
        <v>0</v>
      </c>
      <c r="K9" s="13">
        <v>0</v>
      </c>
      <c r="L9" s="15">
        <f>SUM(D9:K9)</f>
        <v>0</v>
      </c>
      <c r="O9" s="3"/>
      <c r="P9" s="3"/>
      <c r="Q9" s="3"/>
    </row>
    <row r="10" spans="1:17" ht="15.75" x14ac:dyDescent="0.25">
      <c r="A10" s="7">
        <v>2</v>
      </c>
      <c r="B10" s="8" t="s">
        <v>14</v>
      </c>
      <c r="C10" s="9">
        <v>31</v>
      </c>
      <c r="D10" s="10">
        <v>0</v>
      </c>
      <c r="E10" s="11">
        <v>0</v>
      </c>
      <c r="F10" s="12">
        <v>0</v>
      </c>
      <c r="G10" s="13">
        <v>0</v>
      </c>
      <c r="H10" s="14">
        <v>0</v>
      </c>
      <c r="I10" s="13">
        <v>0</v>
      </c>
      <c r="J10" s="14">
        <v>0</v>
      </c>
      <c r="K10" s="13">
        <v>0</v>
      </c>
      <c r="L10" s="15">
        <f t="shared" ref="L10:L37" si="0">SUM(D10:K10)</f>
        <v>0</v>
      </c>
      <c r="O10" s="3"/>
      <c r="P10" s="3"/>
      <c r="Q10" s="3"/>
    </row>
    <row r="11" spans="1:17" ht="15.75" x14ac:dyDescent="0.25">
      <c r="A11" s="7">
        <v>3</v>
      </c>
      <c r="B11" s="8" t="s">
        <v>15</v>
      </c>
      <c r="C11" s="9">
        <v>31</v>
      </c>
      <c r="D11" s="10">
        <v>0</v>
      </c>
      <c r="E11" s="11">
        <v>0</v>
      </c>
      <c r="F11" s="12">
        <v>0</v>
      </c>
      <c r="G11" s="13">
        <v>0</v>
      </c>
      <c r="H11" s="14">
        <v>0</v>
      </c>
      <c r="I11" s="13">
        <v>0</v>
      </c>
      <c r="J11" s="14">
        <v>0</v>
      </c>
      <c r="K11" s="13">
        <v>0</v>
      </c>
      <c r="L11" s="15">
        <f t="shared" si="0"/>
        <v>0</v>
      </c>
      <c r="O11" s="3"/>
      <c r="P11" s="3"/>
      <c r="Q11" s="3"/>
    </row>
    <row r="12" spans="1:17" ht="15.75" x14ac:dyDescent="0.25">
      <c r="A12" s="7">
        <v>4</v>
      </c>
      <c r="B12" s="17" t="s">
        <v>16</v>
      </c>
      <c r="C12" s="9">
        <v>31</v>
      </c>
      <c r="D12" s="10">
        <v>0</v>
      </c>
      <c r="E12" s="11">
        <v>0</v>
      </c>
      <c r="F12" s="12">
        <v>0</v>
      </c>
      <c r="G12" s="13">
        <v>0</v>
      </c>
      <c r="H12" s="14">
        <v>0</v>
      </c>
      <c r="I12" s="13">
        <v>0</v>
      </c>
      <c r="J12" s="14">
        <v>0</v>
      </c>
      <c r="K12" s="13">
        <v>0</v>
      </c>
      <c r="L12" s="15">
        <f t="shared" si="0"/>
        <v>0</v>
      </c>
      <c r="M12" s="3"/>
      <c r="N12" s="3"/>
      <c r="O12" s="3"/>
      <c r="P12" s="3"/>
      <c r="Q12" s="3"/>
    </row>
    <row r="13" spans="1:17" ht="15.75" x14ac:dyDescent="0.25">
      <c r="A13" s="7">
        <v>5</v>
      </c>
      <c r="B13" s="8" t="s">
        <v>17</v>
      </c>
      <c r="C13" s="9">
        <v>31</v>
      </c>
      <c r="D13" s="10">
        <v>0</v>
      </c>
      <c r="E13" s="11">
        <v>0</v>
      </c>
      <c r="F13" s="12">
        <v>0</v>
      </c>
      <c r="G13" s="13">
        <v>0</v>
      </c>
      <c r="H13" s="14">
        <v>0</v>
      </c>
      <c r="I13" s="13">
        <v>0</v>
      </c>
      <c r="J13" s="14">
        <v>0</v>
      </c>
      <c r="K13" s="13">
        <v>0</v>
      </c>
      <c r="L13" s="15">
        <f t="shared" si="0"/>
        <v>0</v>
      </c>
      <c r="O13" s="3"/>
      <c r="P13" s="3"/>
      <c r="Q13" s="3"/>
    </row>
    <row r="14" spans="1:17" ht="15.75" x14ac:dyDescent="0.25">
      <c r="A14" s="7">
        <v>6</v>
      </c>
      <c r="B14" s="8" t="s">
        <v>18</v>
      </c>
      <c r="C14" s="9">
        <v>31</v>
      </c>
      <c r="D14" s="10">
        <v>0</v>
      </c>
      <c r="E14" s="11">
        <v>0</v>
      </c>
      <c r="F14" s="12">
        <v>0</v>
      </c>
      <c r="G14" s="13">
        <v>0</v>
      </c>
      <c r="H14" s="14">
        <v>0</v>
      </c>
      <c r="I14" s="13">
        <v>0</v>
      </c>
      <c r="J14" s="14">
        <v>0</v>
      </c>
      <c r="K14" s="13">
        <v>0</v>
      </c>
      <c r="L14" s="15">
        <f t="shared" si="0"/>
        <v>0</v>
      </c>
    </row>
    <row r="15" spans="1:17" ht="15.75" x14ac:dyDescent="0.25">
      <c r="A15" s="7">
        <v>7</v>
      </c>
      <c r="B15" s="8" t="s">
        <v>19</v>
      </c>
      <c r="C15" s="9">
        <v>31</v>
      </c>
      <c r="D15" s="10">
        <v>0</v>
      </c>
      <c r="E15" s="11">
        <v>0</v>
      </c>
      <c r="F15" s="12">
        <v>0</v>
      </c>
      <c r="G15" s="13">
        <v>0</v>
      </c>
      <c r="H15" s="14">
        <v>0</v>
      </c>
      <c r="I15" s="13">
        <v>0</v>
      </c>
      <c r="J15" s="14">
        <v>0</v>
      </c>
      <c r="K15" s="13">
        <v>0</v>
      </c>
      <c r="L15" s="15">
        <f t="shared" si="0"/>
        <v>0</v>
      </c>
    </row>
    <row r="16" spans="1:17" ht="15.75" x14ac:dyDescent="0.25">
      <c r="A16" s="7">
        <v>8</v>
      </c>
      <c r="B16" s="8" t="s">
        <v>20</v>
      </c>
      <c r="C16" s="9">
        <v>31</v>
      </c>
      <c r="D16" s="10">
        <v>0</v>
      </c>
      <c r="E16" s="11">
        <v>0</v>
      </c>
      <c r="F16" s="12">
        <v>0</v>
      </c>
      <c r="G16" s="13">
        <v>0</v>
      </c>
      <c r="H16" s="14">
        <v>0</v>
      </c>
      <c r="I16" s="13">
        <v>0</v>
      </c>
      <c r="J16" s="14">
        <v>0</v>
      </c>
      <c r="K16" s="13">
        <v>0</v>
      </c>
      <c r="L16" s="15">
        <f t="shared" si="0"/>
        <v>0</v>
      </c>
    </row>
    <row r="17" spans="1:12" ht="15.75" x14ac:dyDescent="0.25">
      <c r="A17" s="7">
        <v>9</v>
      </c>
      <c r="B17" s="8" t="s">
        <v>21</v>
      </c>
      <c r="C17" s="9">
        <v>31</v>
      </c>
      <c r="D17" s="10">
        <v>0</v>
      </c>
      <c r="E17" s="11">
        <v>0</v>
      </c>
      <c r="F17" s="12">
        <v>0</v>
      </c>
      <c r="G17" s="13">
        <v>0</v>
      </c>
      <c r="H17" s="14">
        <v>0</v>
      </c>
      <c r="I17" s="13">
        <v>0</v>
      </c>
      <c r="J17" s="14">
        <v>0</v>
      </c>
      <c r="K17" s="13">
        <v>0</v>
      </c>
      <c r="L17" s="15">
        <f t="shared" si="0"/>
        <v>0</v>
      </c>
    </row>
    <row r="18" spans="1:12" ht="15.75" x14ac:dyDescent="0.25">
      <c r="A18" s="7">
        <v>10</v>
      </c>
      <c r="B18" s="8" t="s">
        <v>22</v>
      </c>
      <c r="C18" s="9">
        <v>31</v>
      </c>
      <c r="D18" s="10">
        <v>0</v>
      </c>
      <c r="E18" s="11">
        <v>0</v>
      </c>
      <c r="F18" s="12">
        <v>0</v>
      </c>
      <c r="G18" s="13">
        <v>0</v>
      </c>
      <c r="H18" s="14">
        <v>0</v>
      </c>
      <c r="I18" s="13">
        <v>0</v>
      </c>
      <c r="J18" s="14">
        <v>0</v>
      </c>
      <c r="K18" s="13">
        <v>0</v>
      </c>
      <c r="L18" s="15">
        <f t="shared" si="0"/>
        <v>0</v>
      </c>
    </row>
    <row r="19" spans="1:12" ht="15.75" x14ac:dyDescent="0.25">
      <c r="A19" s="7">
        <v>11</v>
      </c>
      <c r="B19" s="8" t="s">
        <v>23</v>
      </c>
      <c r="C19" s="9">
        <v>31</v>
      </c>
      <c r="D19" s="10">
        <v>0</v>
      </c>
      <c r="E19" s="11">
        <v>0</v>
      </c>
      <c r="F19" s="12">
        <v>0</v>
      </c>
      <c r="G19" s="13">
        <v>0</v>
      </c>
      <c r="H19" s="14">
        <v>0</v>
      </c>
      <c r="I19" s="13">
        <v>0</v>
      </c>
      <c r="J19" s="14">
        <v>0</v>
      </c>
      <c r="K19" s="13">
        <v>0</v>
      </c>
      <c r="L19" s="15">
        <f t="shared" si="0"/>
        <v>0</v>
      </c>
    </row>
    <row r="20" spans="1:12" ht="15.75" x14ac:dyDescent="0.25">
      <c r="A20" s="7">
        <v>12</v>
      </c>
      <c r="B20" s="8" t="s">
        <v>24</v>
      </c>
      <c r="C20" s="9">
        <v>31</v>
      </c>
      <c r="D20" s="10">
        <v>0</v>
      </c>
      <c r="E20" s="11">
        <v>0</v>
      </c>
      <c r="F20" s="12">
        <v>0</v>
      </c>
      <c r="G20" s="13">
        <v>0</v>
      </c>
      <c r="H20" s="14">
        <v>0</v>
      </c>
      <c r="I20" s="13">
        <v>0</v>
      </c>
      <c r="J20" s="14">
        <v>0</v>
      </c>
      <c r="K20" s="13">
        <v>0</v>
      </c>
      <c r="L20" s="15">
        <f t="shared" si="0"/>
        <v>0</v>
      </c>
    </row>
    <row r="21" spans="1:12" ht="15.75" x14ac:dyDescent="0.25">
      <c r="A21" s="7">
        <v>13</v>
      </c>
      <c r="B21" s="8" t="s">
        <v>25</v>
      </c>
      <c r="C21" s="9">
        <v>31</v>
      </c>
      <c r="D21" s="10">
        <v>0</v>
      </c>
      <c r="E21" s="11">
        <v>0</v>
      </c>
      <c r="F21" s="12">
        <v>0</v>
      </c>
      <c r="G21" s="13">
        <v>0</v>
      </c>
      <c r="H21" s="14">
        <v>0</v>
      </c>
      <c r="I21" s="13">
        <v>0</v>
      </c>
      <c r="J21" s="14">
        <v>0</v>
      </c>
      <c r="K21" s="13">
        <v>0</v>
      </c>
      <c r="L21" s="15">
        <f t="shared" si="0"/>
        <v>0</v>
      </c>
    </row>
    <row r="22" spans="1:12" ht="15.75" x14ac:dyDescent="0.25">
      <c r="A22" s="7">
        <v>14</v>
      </c>
      <c r="B22" s="8" t="s">
        <v>26</v>
      </c>
      <c r="C22" s="9">
        <v>31</v>
      </c>
      <c r="D22" s="10">
        <v>0</v>
      </c>
      <c r="E22" s="11">
        <v>0</v>
      </c>
      <c r="F22" s="12">
        <v>0</v>
      </c>
      <c r="G22" s="13">
        <v>0</v>
      </c>
      <c r="H22" s="14">
        <v>0</v>
      </c>
      <c r="I22" s="13">
        <v>0</v>
      </c>
      <c r="J22" s="14">
        <v>0</v>
      </c>
      <c r="K22" s="13">
        <v>0</v>
      </c>
      <c r="L22" s="15">
        <f t="shared" si="0"/>
        <v>0</v>
      </c>
    </row>
    <row r="23" spans="1:12" ht="15.75" x14ac:dyDescent="0.25">
      <c r="A23" s="7">
        <v>15</v>
      </c>
      <c r="B23" s="8" t="s">
        <v>27</v>
      </c>
      <c r="C23" s="9">
        <v>31</v>
      </c>
      <c r="D23" s="10">
        <v>0</v>
      </c>
      <c r="E23" s="11">
        <v>0</v>
      </c>
      <c r="F23" s="12">
        <v>0</v>
      </c>
      <c r="G23" s="13">
        <v>0</v>
      </c>
      <c r="H23" s="14">
        <v>0</v>
      </c>
      <c r="I23" s="13">
        <v>0</v>
      </c>
      <c r="J23" s="14">
        <v>0</v>
      </c>
      <c r="K23" s="13">
        <v>0</v>
      </c>
      <c r="L23" s="15">
        <f t="shared" si="0"/>
        <v>0</v>
      </c>
    </row>
    <row r="24" spans="1:12" ht="15.75" x14ac:dyDescent="0.25">
      <c r="A24" s="7">
        <v>16</v>
      </c>
      <c r="B24" s="8" t="s">
        <v>28</v>
      </c>
      <c r="C24" s="9">
        <v>31</v>
      </c>
      <c r="D24" s="10">
        <v>0</v>
      </c>
      <c r="E24" s="11">
        <v>0</v>
      </c>
      <c r="F24" s="12">
        <v>0</v>
      </c>
      <c r="G24" s="13">
        <v>0</v>
      </c>
      <c r="H24" s="14">
        <v>0</v>
      </c>
      <c r="I24" s="13">
        <v>0</v>
      </c>
      <c r="J24" s="14">
        <v>0</v>
      </c>
      <c r="K24" s="13">
        <v>0</v>
      </c>
      <c r="L24" s="15">
        <f t="shared" si="0"/>
        <v>0</v>
      </c>
    </row>
    <row r="25" spans="1:12" ht="15.75" x14ac:dyDescent="0.25">
      <c r="A25" s="7">
        <v>17</v>
      </c>
      <c r="B25" s="8" t="s">
        <v>29</v>
      </c>
      <c r="C25" s="9">
        <v>31</v>
      </c>
      <c r="D25" s="10">
        <v>0</v>
      </c>
      <c r="E25" s="11">
        <v>0</v>
      </c>
      <c r="F25" s="12">
        <v>0</v>
      </c>
      <c r="G25" s="13">
        <v>0</v>
      </c>
      <c r="H25" s="14">
        <v>0</v>
      </c>
      <c r="I25" s="13">
        <v>0</v>
      </c>
      <c r="J25" s="14">
        <v>0</v>
      </c>
      <c r="K25" s="13">
        <v>0</v>
      </c>
      <c r="L25" s="15">
        <f t="shared" si="0"/>
        <v>0</v>
      </c>
    </row>
    <row r="26" spans="1:12" ht="15.75" x14ac:dyDescent="0.25">
      <c r="A26" s="7">
        <v>18</v>
      </c>
      <c r="B26" s="8" t="s">
        <v>30</v>
      </c>
      <c r="C26" s="9">
        <v>31</v>
      </c>
      <c r="D26" s="10">
        <v>0</v>
      </c>
      <c r="E26" s="11">
        <v>0</v>
      </c>
      <c r="F26" s="12">
        <v>0</v>
      </c>
      <c r="G26" s="13">
        <v>0</v>
      </c>
      <c r="H26" s="14">
        <v>0</v>
      </c>
      <c r="I26" s="13">
        <v>0</v>
      </c>
      <c r="J26" s="14">
        <v>0</v>
      </c>
      <c r="K26" s="13">
        <v>0</v>
      </c>
      <c r="L26" s="15">
        <f t="shared" si="0"/>
        <v>0</v>
      </c>
    </row>
    <row r="27" spans="1:12" ht="15.75" x14ac:dyDescent="0.25">
      <c r="A27" s="7">
        <v>19</v>
      </c>
      <c r="B27" s="8" t="s">
        <v>31</v>
      </c>
      <c r="C27" s="9">
        <v>31</v>
      </c>
      <c r="D27" s="10">
        <v>0</v>
      </c>
      <c r="E27" s="11">
        <v>0</v>
      </c>
      <c r="F27" s="12">
        <v>0</v>
      </c>
      <c r="G27" s="13">
        <v>0</v>
      </c>
      <c r="H27" s="14">
        <v>0</v>
      </c>
      <c r="I27" s="13">
        <v>0</v>
      </c>
      <c r="J27" s="14">
        <v>0</v>
      </c>
      <c r="K27" s="13">
        <v>0</v>
      </c>
      <c r="L27" s="15">
        <f t="shared" si="0"/>
        <v>0</v>
      </c>
    </row>
    <row r="28" spans="1:12" ht="15.75" x14ac:dyDescent="0.25">
      <c r="A28" s="7">
        <v>20</v>
      </c>
      <c r="B28" s="8" t="s">
        <v>32</v>
      </c>
      <c r="C28" s="9">
        <v>31</v>
      </c>
      <c r="D28" s="10">
        <v>0</v>
      </c>
      <c r="E28" s="11">
        <v>0</v>
      </c>
      <c r="F28" s="12">
        <v>0</v>
      </c>
      <c r="G28" s="13">
        <v>0</v>
      </c>
      <c r="H28" s="14">
        <v>0</v>
      </c>
      <c r="I28" s="13">
        <v>0</v>
      </c>
      <c r="J28" s="14">
        <v>0</v>
      </c>
      <c r="K28" s="13">
        <v>0</v>
      </c>
      <c r="L28" s="15">
        <f t="shared" si="0"/>
        <v>0</v>
      </c>
    </row>
    <row r="29" spans="1:12" ht="15.75" x14ac:dyDescent="0.25">
      <c r="A29" s="7">
        <v>21</v>
      </c>
      <c r="B29" s="8" t="s">
        <v>33</v>
      </c>
      <c r="C29" s="9">
        <v>31</v>
      </c>
      <c r="D29" s="10">
        <v>0</v>
      </c>
      <c r="E29" s="11">
        <v>0</v>
      </c>
      <c r="F29" s="12">
        <v>0</v>
      </c>
      <c r="G29" s="13">
        <v>0</v>
      </c>
      <c r="H29" s="14">
        <v>0</v>
      </c>
      <c r="I29" s="13">
        <v>0</v>
      </c>
      <c r="J29" s="14">
        <v>0</v>
      </c>
      <c r="K29" s="13">
        <v>0</v>
      </c>
      <c r="L29" s="15">
        <f t="shared" si="0"/>
        <v>0</v>
      </c>
    </row>
    <row r="30" spans="1:12" ht="15.75" x14ac:dyDescent="0.25">
      <c r="A30" s="7">
        <v>22</v>
      </c>
      <c r="B30" s="8" t="s">
        <v>34</v>
      </c>
      <c r="C30" s="9">
        <v>31</v>
      </c>
      <c r="D30" s="10">
        <v>0</v>
      </c>
      <c r="E30" s="11">
        <v>0</v>
      </c>
      <c r="F30" s="12">
        <v>0</v>
      </c>
      <c r="G30" s="13">
        <v>0</v>
      </c>
      <c r="H30" s="14">
        <v>0</v>
      </c>
      <c r="I30" s="13">
        <v>0</v>
      </c>
      <c r="J30" s="14">
        <v>0</v>
      </c>
      <c r="K30" s="13">
        <v>0</v>
      </c>
      <c r="L30" s="15">
        <f t="shared" si="0"/>
        <v>0</v>
      </c>
    </row>
    <row r="31" spans="1:12" ht="15.75" x14ac:dyDescent="0.25">
      <c r="A31" s="7">
        <v>23</v>
      </c>
      <c r="B31" s="8" t="s">
        <v>35</v>
      </c>
      <c r="C31" s="9">
        <v>31</v>
      </c>
      <c r="D31" s="10">
        <v>0</v>
      </c>
      <c r="E31" s="11">
        <v>0</v>
      </c>
      <c r="F31" s="12">
        <v>0</v>
      </c>
      <c r="G31" s="13">
        <v>0</v>
      </c>
      <c r="H31" s="14">
        <v>0</v>
      </c>
      <c r="I31" s="13">
        <v>0</v>
      </c>
      <c r="J31" s="14">
        <v>0</v>
      </c>
      <c r="K31" s="13">
        <v>0</v>
      </c>
      <c r="L31" s="15">
        <f t="shared" si="0"/>
        <v>0</v>
      </c>
    </row>
    <row r="32" spans="1:12" ht="15.75" x14ac:dyDescent="0.25">
      <c r="A32" s="7">
        <v>24</v>
      </c>
      <c r="B32" s="8" t="s">
        <v>36</v>
      </c>
      <c r="C32" s="9">
        <v>31</v>
      </c>
      <c r="D32" s="10">
        <v>0</v>
      </c>
      <c r="E32" s="11">
        <v>0</v>
      </c>
      <c r="F32" s="12">
        <v>0</v>
      </c>
      <c r="G32" s="13">
        <v>0</v>
      </c>
      <c r="H32" s="14">
        <v>0</v>
      </c>
      <c r="I32" s="13">
        <v>0</v>
      </c>
      <c r="J32" s="14">
        <v>0</v>
      </c>
      <c r="K32" s="13">
        <v>0</v>
      </c>
      <c r="L32" s="15">
        <f t="shared" si="0"/>
        <v>0</v>
      </c>
    </row>
    <row r="33" spans="1:12" ht="15.75" x14ac:dyDescent="0.25">
      <c r="A33" s="7">
        <v>25</v>
      </c>
      <c r="B33" s="18" t="s">
        <v>37</v>
      </c>
      <c r="C33" s="19">
        <v>31</v>
      </c>
      <c r="D33" s="10">
        <v>0</v>
      </c>
      <c r="E33" s="20">
        <v>0</v>
      </c>
      <c r="F33" s="12">
        <v>0</v>
      </c>
      <c r="G33" s="21">
        <v>0</v>
      </c>
      <c r="H33" s="14">
        <v>0</v>
      </c>
      <c r="I33" s="21">
        <v>0</v>
      </c>
      <c r="J33" s="14">
        <v>0</v>
      </c>
      <c r="K33" s="21">
        <v>0</v>
      </c>
      <c r="L33" s="15">
        <f t="shared" si="0"/>
        <v>0</v>
      </c>
    </row>
    <row r="34" spans="1:12" ht="15.75" x14ac:dyDescent="0.25">
      <c r="A34" s="7">
        <v>26</v>
      </c>
      <c r="B34" s="8" t="s">
        <v>38</v>
      </c>
      <c r="C34" s="22">
        <v>31</v>
      </c>
      <c r="D34" s="10">
        <v>0</v>
      </c>
      <c r="E34" s="23">
        <v>0</v>
      </c>
      <c r="F34" s="12">
        <v>0</v>
      </c>
      <c r="G34" s="24">
        <v>0</v>
      </c>
      <c r="H34" s="14">
        <v>0</v>
      </c>
      <c r="I34" s="24">
        <v>0</v>
      </c>
      <c r="J34" s="14">
        <v>0</v>
      </c>
      <c r="K34" s="24">
        <v>0</v>
      </c>
      <c r="L34" s="15">
        <f t="shared" si="0"/>
        <v>0</v>
      </c>
    </row>
    <row r="35" spans="1:12" ht="15.75" x14ac:dyDescent="0.25">
      <c r="A35" s="7">
        <v>27</v>
      </c>
      <c r="B35" s="18" t="s">
        <v>39</v>
      </c>
      <c r="C35" s="22">
        <v>31</v>
      </c>
      <c r="D35" s="10">
        <v>0</v>
      </c>
      <c r="E35" s="23">
        <v>0</v>
      </c>
      <c r="F35" s="12">
        <v>0</v>
      </c>
      <c r="G35" s="24">
        <v>0</v>
      </c>
      <c r="H35" s="14">
        <v>0</v>
      </c>
      <c r="I35" s="24">
        <v>0</v>
      </c>
      <c r="J35" s="14">
        <v>0</v>
      </c>
      <c r="K35" s="24">
        <v>0</v>
      </c>
      <c r="L35" s="15">
        <f t="shared" si="0"/>
        <v>0</v>
      </c>
    </row>
    <row r="36" spans="1:12" ht="15.75" x14ac:dyDescent="0.25">
      <c r="A36" s="7">
        <v>28</v>
      </c>
      <c r="B36" s="18" t="s">
        <v>40</v>
      </c>
      <c r="C36" s="22">
        <v>31</v>
      </c>
      <c r="D36" s="10">
        <v>0</v>
      </c>
      <c r="E36" s="23">
        <v>0</v>
      </c>
      <c r="F36" s="12">
        <v>0</v>
      </c>
      <c r="G36" s="24">
        <v>0</v>
      </c>
      <c r="H36" s="14">
        <v>0</v>
      </c>
      <c r="I36" s="24">
        <v>0</v>
      </c>
      <c r="J36" s="14">
        <v>0</v>
      </c>
      <c r="K36" s="24">
        <v>0</v>
      </c>
      <c r="L36" s="15">
        <f t="shared" si="0"/>
        <v>0</v>
      </c>
    </row>
    <row r="37" spans="1:12" ht="16.5" thickBot="1" x14ac:dyDescent="0.3">
      <c r="A37" s="7">
        <v>29</v>
      </c>
      <c r="B37" s="18" t="s">
        <v>41</v>
      </c>
      <c r="C37" s="25">
        <v>31</v>
      </c>
      <c r="D37" s="10">
        <v>0</v>
      </c>
      <c r="E37" s="23">
        <v>0</v>
      </c>
      <c r="F37" s="12">
        <v>0</v>
      </c>
      <c r="G37" s="24">
        <v>0</v>
      </c>
      <c r="H37" s="14">
        <v>0</v>
      </c>
      <c r="I37" s="24">
        <v>0</v>
      </c>
      <c r="J37" s="14">
        <v>0</v>
      </c>
      <c r="K37" s="24">
        <v>0</v>
      </c>
      <c r="L37" s="15">
        <f t="shared" si="0"/>
        <v>0</v>
      </c>
    </row>
    <row r="38" spans="1:12" ht="15.75" x14ac:dyDescent="0.25">
      <c r="A38" s="225" t="s">
        <v>42</v>
      </c>
      <c r="B38" s="226"/>
      <c r="C38" s="26">
        <v>31</v>
      </c>
      <c r="D38" s="27">
        <f t="shared" ref="D38:K38" si="1">SUM(D9:D37)</f>
        <v>0</v>
      </c>
      <c r="E38" s="28">
        <f t="shared" si="1"/>
        <v>0</v>
      </c>
      <c r="F38" s="29">
        <f t="shared" si="1"/>
        <v>0</v>
      </c>
      <c r="G38" s="30">
        <f>SUM(G9:G33)</f>
        <v>0</v>
      </c>
      <c r="H38" s="29">
        <f t="shared" si="1"/>
        <v>0</v>
      </c>
      <c r="I38" s="30">
        <f t="shared" si="1"/>
        <v>0</v>
      </c>
      <c r="J38" s="29">
        <f t="shared" si="1"/>
        <v>0</v>
      </c>
      <c r="K38" s="30">
        <f t="shared" si="1"/>
        <v>0</v>
      </c>
      <c r="L38" s="31">
        <f>SUM(D38:K38)</f>
        <v>0</v>
      </c>
    </row>
    <row r="39" spans="1:12" ht="15" customHeight="1" x14ac:dyDescent="0.25">
      <c r="A39" s="227" t="s">
        <v>43</v>
      </c>
      <c r="B39" s="228"/>
      <c r="C39" s="32">
        <v>31</v>
      </c>
      <c r="D39" s="32">
        <f>SUM(D9:D33)</f>
        <v>0</v>
      </c>
      <c r="E39" s="33">
        <f>SUM(E9:E33)</f>
        <v>0</v>
      </c>
      <c r="F39" s="32">
        <f>F9+F10+F11+F12+F13+F14+F15+F16+F17+F18+F19+F20+F21+F22+F23+F24+F25+F26+F27+F28+F29+F30+F31+F32+F3+F33</f>
        <v>0</v>
      </c>
      <c r="G39" s="33">
        <f>G9+G10+G11+G12+G14+G13+G15+G16+G17+G18+G19+G20+G21+G22+G23+G24+G25+G26+G27+G28+G29+G30+G31+G32+G33</f>
        <v>0</v>
      </c>
      <c r="H39" s="32">
        <f>H9+H10+H11+H12+H13+H14++H15+H16+H17+H18+H19+H20+H21+H22+H23+H24+H25+H26+H27+H28+H29+H30+H31+H32+H33</f>
        <v>0</v>
      </c>
      <c r="I39" s="33">
        <f>I9+I10+I11+I12+I13+I14+I15+I16+I17+I18+I19+I20+I21+I22+I23+I24+I25+I26+I27+I28+I29+I30+I31+I32+I33</f>
        <v>0</v>
      </c>
      <c r="J39" s="32">
        <f>SUM(J9:J33)</f>
        <v>0</v>
      </c>
      <c r="K39" s="33">
        <f>K9+K10+K11+K12+K13+K14+K15+K16+K17+K18+K19+K20+K21+K22+K23+K24+K25+K26+K27+K28+K29+K30+K31+K32+K33</f>
        <v>0</v>
      </c>
      <c r="L39" s="34">
        <f>SUM(D39:K39)</f>
        <v>0</v>
      </c>
    </row>
    <row r="41" spans="1:12" ht="15.75" x14ac:dyDescent="0.25">
      <c r="D41" s="133"/>
      <c r="E41" s="133"/>
      <c r="F41" s="133"/>
      <c r="G41" s="133"/>
      <c r="H41" s="133"/>
      <c r="I41" s="133"/>
      <c r="J41" s="133"/>
      <c r="K41" s="133"/>
      <c r="L41" s="133"/>
    </row>
    <row r="43" spans="1:12" x14ac:dyDescent="0.25">
      <c r="B43" s="2" t="s">
        <v>79</v>
      </c>
      <c r="C43" s="2"/>
      <c r="D43" s="2"/>
      <c r="E43" s="2"/>
    </row>
    <row r="44" spans="1:12" ht="15.75" thickBot="1" x14ac:dyDescent="0.3">
      <c r="A44" s="211" t="s">
        <v>45</v>
      </c>
      <c r="B44" s="211"/>
    </row>
    <row r="45" spans="1:12" ht="14.25" customHeight="1" x14ac:dyDescent="0.25">
      <c r="A45" s="212" t="s">
        <v>2</v>
      </c>
      <c r="B45" s="212" t="s">
        <v>3</v>
      </c>
      <c r="C45" s="212" t="s">
        <v>4</v>
      </c>
      <c r="D45" s="215" t="s">
        <v>5</v>
      </c>
      <c r="E45" s="216"/>
      <c r="F45" s="216"/>
      <c r="G45" s="216"/>
      <c r="H45" s="216"/>
      <c r="I45" s="216"/>
      <c r="J45" s="216"/>
      <c r="K45" s="217"/>
      <c r="L45" s="218" t="s">
        <v>6</v>
      </c>
    </row>
    <row r="46" spans="1:12" ht="21.75" customHeight="1" x14ac:dyDescent="0.25">
      <c r="A46" s="213"/>
      <c r="B46" s="213"/>
      <c r="C46" s="213"/>
      <c r="D46" s="221" t="s">
        <v>7</v>
      </c>
      <c r="E46" s="222"/>
      <c r="F46" s="222" t="s">
        <v>8</v>
      </c>
      <c r="G46" s="222"/>
      <c r="H46" s="222" t="s">
        <v>9</v>
      </c>
      <c r="I46" s="222"/>
      <c r="J46" s="222" t="s">
        <v>10</v>
      </c>
      <c r="K46" s="222"/>
      <c r="L46" s="219"/>
    </row>
    <row r="47" spans="1:12" ht="13.5" customHeight="1" thickBot="1" x14ac:dyDescent="0.3">
      <c r="A47" s="213"/>
      <c r="B47" s="213"/>
      <c r="C47" s="213"/>
      <c r="D47" s="223">
        <v>1</v>
      </c>
      <c r="E47" s="224"/>
      <c r="F47" s="224">
        <v>2</v>
      </c>
      <c r="G47" s="224"/>
      <c r="H47" s="224">
        <v>3</v>
      </c>
      <c r="I47" s="224"/>
      <c r="J47" s="224">
        <v>4</v>
      </c>
      <c r="K47" s="224"/>
      <c r="L47" s="220"/>
    </row>
    <row r="48" spans="1:12" ht="15.75" thickBot="1" x14ac:dyDescent="0.3">
      <c r="A48" s="214"/>
      <c r="B48" s="214"/>
      <c r="C48" s="214"/>
      <c r="D48" s="4" t="s">
        <v>11</v>
      </c>
      <c r="E48" s="5" t="s">
        <v>12</v>
      </c>
      <c r="F48" s="5" t="s">
        <v>11</v>
      </c>
      <c r="G48" s="5" t="s">
        <v>12</v>
      </c>
      <c r="H48" s="5" t="s">
        <v>11</v>
      </c>
      <c r="I48" s="5" t="s">
        <v>12</v>
      </c>
      <c r="J48" s="5" t="s">
        <v>11</v>
      </c>
      <c r="K48" s="5" t="s">
        <v>12</v>
      </c>
      <c r="L48" s="6"/>
    </row>
    <row r="49" spans="1:12" ht="15.75" x14ac:dyDescent="0.25">
      <c r="A49" s="7">
        <v>1</v>
      </c>
      <c r="B49" s="8" t="s">
        <v>13</v>
      </c>
      <c r="C49" s="9">
        <v>31</v>
      </c>
      <c r="D49" s="38">
        <v>0</v>
      </c>
      <c r="E49" s="39">
        <v>0</v>
      </c>
      <c r="F49" s="38">
        <v>0</v>
      </c>
      <c r="G49" s="13">
        <v>0</v>
      </c>
      <c r="H49" s="14">
        <v>0</v>
      </c>
      <c r="I49" s="13">
        <v>0</v>
      </c>
      <c r="J49" s="14">
        <v>0</v>
      </c>
      <c r="K49" s="13">
        <v>0</v>
      </c>
      <c r="L49" s="16">
        <f>SUM(D49:K49)</f>
        <v>0</v>
      </c>
    </row>
    <row r="50" spans="1:12" ht="15.75" x14ac:dyDescent="0.25">
      <c r="A50" s="7">
        <v>2</v>
      </c>
      <c r="B50" s="8" t="s">
        <v>14</v>
      </c>
      <c r="C50" s="9">
        <v>31</v>
      </c>
      <c r="D50" s="38">
        <v>0</v>
      </c>
      <c r="E50" s="39">
        <v>0</v>
      </c>
      <c r="F50" s="38">
        <v>0</v>
      </c>
      <c r="G50" s="13">
        <v>0</v>
      </c>
      <c r="H50" s="14">
        <v>0</v>
      </c>
      <c r="I50" s="13">
        <v>0</v>
      </c>
      <c r="J50" s="14">
        <v>0</v>
      </c>
      <c r="K50" s="13">
        <v>0</v>
      </c>
      <c r="L50" s="16">
        <f t="shared" ref="L50:L77" si="2">SUM(D50:K50)</f>
        <v>0</v>
      </c>
    </row>
    <row r="51" spans="1:12" ht="15.75" x14ac:dyDescent="0.25">
      <c r="A51" s="7">
        <v>3</v>
      </c>
      <c r="B51" s="8" t="s">
        <v>15</v>
      </c>
      <c r="C51" s="9">
        <v>31</v>
      </c>
      <c r="D51" s="38">
        <v>0</v>
      </c>
      <c r="E51" s="39">
        <v>0</v>
      </c>
      <c r="F51" s="38">
        <v>0</v>
      </c>
      <c r="G51" s="13">
        <v>0</v>
      </c>
      <c r="H51" s="14">
        <v>0</v>
      </c>
      <c r="I51" s="13">
        <v>0</v>
      </c>
      <c r="J51" s="14">
        <v>0</v>
      </c>
      <c r="K51" s="13">
        <v>0</v>
      </c>
      <c r="L51" s="16">
        <f t="shared" si="2"/>
        <v>0</v>
      </c>
    </row>
    <row r="52" spans="1:12" ht="15.75" x14ac:dyDescent="0.25">
      <c r="A52" s="7">
        <v>4</v>
      </c>
      <c r="B52" s="17" t="s">
        <v>16</v>
      </c>
      <c r="C52" s="9">
        <v>31</v>
      </c>
      <c r="D52" s="38">
        <v>0</v>
      </c>
      <c r="E52" s="39">
        <v>0</v>
      </c>
      <c r="F52" s="38">
        <v>0</v>
      </c>
      <c r="G52" s="13">
        <v>0</v>
      </c>
      <c r="H52" s="14">
        <v>0</v>
      </c>
      <c r="I52" s="13">
        <v>0</v>
      </c>
      <c r="J52" s="14">
        <v>0</v>
      </c>
      <c r="K52" s="13">
        <v>0</v>
      </c>
      <c r="L52" s="16">
        <f t="shared" si="2"/>
        <v>0</v>
      </c>
    </row>
    <row r="53" spans="1:12" ht="15.75" x14ac:dyDescent="0.25">
      <c r="A53" s="7">
        <v>5</v>
      </c>
      <c r="B53" s="8" t="s">
        <v>17</v>
      </c>
      <c r="C53" s="9">
        <v>31</v>
      </c>
      <c r="D53" s="38">
        <v>0</v>
      </c>
      <c r="E53" s="39">
        <v>0</v>
      </c>
      <c r="F53" s="38">
        <v>0</v>
      </c>
      <c r="G53" s="13">
        <v>0</v>
      </c>
      <c r="H53" s="14">
        <v>0</v>
      </c>
      <c r="I53" s="13">
        <v>0</v>
      </c>
      <c r="J53" s="14">
        <v>0</v>
      </c>
      <c r="K53" s="13">
        <v>0</v>
      </c>
      <c r="L53" s="16">
        <f t="shared" si="2"/>
        <v>0</v>
      </c>
    </row>
    <row r="54" spans="1:12" ht="15.75" x14ac:dyDescent="0.25">
      <c r="A54" s="7">
        <v>6</v>
      </c>
      <c r="B54" s="8" t="s">
        <v>18</v>
      </c>
      <c r="C54" s="9">
        <v>31</v>
      </c>
      <c r="D54" s="38">
        <v>0</v>
      </c>
      <c r="E54" s="39">
        <v>0</v>
      </c>
      <c r="F54" s="38">
        <v>0</v>
      </c>
      <c r="G54" s="13">
        <v>0</v>
      </c>
      <c r="H54" s="14">
        <v>0</v>
      </c>
      <c r="I54" s="13">
        <v>0</v>
      </c>
      <c r="J54" s="14">
        <v>0</v>
      </c>
      <c r="K54" s="13">
        <v>0</v>
      </c>
      <c r="L54" s="16">
        <f t="shared" si="2"/>
        <v>0</v>
      </c>
    </row>
    <row r="55" spans="1:12" ht="15.75" x14ac:dyDescent="0.25">
      <c r="A55" s="7">
        <v>7</v>
      </c>
      <c r="B55" s="8" t="s">
        <v>19</v>
      </c>
      <c r="C55" s="9">
        <v>31</v>
      </c>
      <c r="D55" s="38">
        <v>0</v>
      </c>
      <c r="E55" s="39">
        <v>0</v>
      </c>
      <c r="F55" s="38">
        <v>0</v>
      </c>
      <c r="G55" s="13">
        <v>0</v>
      </c>
      <c r="H55" s="14">
        <v>0</v>
      </c>
      <c r="I55" s="13">
        <v>0</v>
      </c>
      <c r="J55" s="14">
        <v>0</v>
      </c>
      <c r="K55" s="13">
        <v>0</v>
      </c>
      <c r="L55" s="16">
        <f t="shared" si="2"/>
        <v>0</v>
      </c>
    </row>
    <row r="56" spans="1:12" ht="15.75" x14ac:dyDescent="0.25">
      <c r="A56" s="7">
        <v>8</v>
      </c>
      <c r="B56" s="8" t="s">
        <v>20</v>
      </c>
      <c r="C56" s="9">
        <v>31</v>
      </c>
      <c r="D56" s="38">
        <v>0</v>
      </c>
      <c r="E56" s="39">
        <v>0</v>
      </c>
      <c r="F56" s="38">
        <v>0</v>
      </c>
      <c r="G56" s="13">
        <v>0</v>
      </c>
      <c r="H56" s="14">
        <v>0</v>
      </c>
      <c r="I56" s="13">
        <v>0</v>
      </c>
      <c r="J56" s="14">
        <v>0</v>
      </c>
      <c r="K56" s="13">
        <v>0</v>
      </c>
      <c r="L56" s="16">
        <f t="shared" si="2"/>
        <v>0</v>
      </c>
    </row>
    <row r="57" spans="1:12" ht="15.75" x14ac:dyDescent="0.25">
      <c r="A57" s="7">
        <v>9</v>
      </c>
      <c r="B57" s="8" t="s">
        <v>21</v>
      </c>
      <c r="C57" s="9">
        <v>31</v>
      </c>
      <c r="D57" s="38">
        <v>0</v>
      </c>
      <c r="E57" s="39">
        <v>0</v>
      </c>
      <c r="F57" s="38">
        <v>0</v>
      </c>
      <c r="G57" s="13">
        <v>0</v>
      </c>
      <c r="H57" s="14">
        <v>0</v>
      </c>
      <c r="I57" s="13">
        <v>0</v>
      </c>
      <c r="J57" s="14">
        <v>0</v>
      </c>
      <c r="K57" s="13">
        <v>0</v>
      </c>
      <c r="L57" s="16">
        <f t="shared" si="2"/>
        <v>0</v>
      </c>
    </row>
    <row r="58" spans="1:12" ht="15.75" x14ac:dyDescent="0.25">
      <c r="A58" s="7">
        <v>10</v>
      </c>
      <c r="B58" s="8" t="s">
        <v>22</v>
      </c>
      <c r="C58" s="9">
        <v>31</v>
      </c>
      <c r="D58" s="38">
        <v>0</v>
      </c>
      <c r="E58" s="39">
        <v>0</v>
      </c>
      <c r="F58" s="38">
        <v>0</v>
      </c>
      <c r="G58" s="13">
        <v>0</v>
      </c>
      <c r="H58" s="14">
        <v>0</v>
      </c>
      <c r="I58" s="13">
        <v>0</v>
      </c>
      <c r="J58" s="14">
        <v>0</v>
      </c>
      <c r="K58" s="13">
        <v>0</v>
      </c>
      <c r="L58" s="16">
        <f t="shared" si="2"/>
        <v>0</v>
      </c>
    </row>
    <row r="59" spans="1:12" ht="15.75" x14ac:dyDescent="0.25">
      <c r="A59" s="7">
        <v>11</v>
      </c>
      <c r="B59" s="8" t="s">
        <v>23</v>
      </c>
      <c r="C59" s="9">
        <v>31</v>
      </c>
      <c r="D59" s="38">
        <v>0</v>
      </c>
      <c r="E59" s="39">
        <v>0</v>
      </c>
      <c r="F59" s="38">
        <v>0</v>
      </c>
      <c r="G59" s="13">
        <v>0</v>
      </c>
      <c r="H59" s="14">
        <v>0</v>
      </c>
      <c r="I59" s="13">
        <v>0</v>
      </c>
      <c r="J59" s="14">
        <v>0</v>
      </c>
      <c r="K59" s="13">
        <v>0</v>
      </c>
      <c r="L59" s="16">
        <f t="shared" si="2"/>
        <v>0</v>
      </c>
    </row>
    <row r="60" spans="1:12" ht="15.75" x14ac:dyDescent="0.25">
      <c r="A60" s="7">
        <v>12</v>
      </c>
      <c r="B60" s="8" t="s">
        <v>24</v>
      </c>
      <c r="C60" s="9">
        <v>31</v>
      </c>
      <c r="D60" s="38">
        <v>0</v>
      </c>
      <c r="E60" s="39">
        <v>0</v>
      </c>
      <c r="F60" s="38">
        <v>0</v>
      </c>
      <c r="G60" s="13">
        <v>0</v>
      </c>
      <c r="H60" s="14">
        <v>0</v>
      </c>
      <c r="I60" s="13">
        <v>0</v>
      </c>
      <c r="J60" s="14">
        <v>0</v>
      </c>
      <c r="K60" s="13">
        <v>0</v>
      </c>
      <c r="L60" s="16">
        <f t="shared" si="2"/>
        <v>0</v>
      </c>
    </row>
    <row r="61" spans="1:12" ht="15.75" x14ac:dyDescent="0.25">
      <c r="A61" s="7">
        <v>13</v>
      </c>
      <c r="B61" s="8" t="s">
        <v>25</v>
      </c>
      <c r="C61" s="9">
        <v>31</v>
      </c>
      <c r="D61" s="38">
        <v>0</v>
      </c>
      <c r="E61" s="39">
        <v>0</v>
      </c>
      <c r="F61" s="38">
        <v>0</v>
      </c>
      <c r="G61" s="13">
        <v>0</v>
      </c>
      <c r="H61" s="14">
        <v>0</v>
      </c>
      <c r="I61" s="13">
        <v>0</v>
      </c>
      <c r="J61" s="14">
        <v>0</v>
      </c>
      <c r="K61" s="13">
        <v>0</v>
      </c>
      <c r="L61" s="16">
        <f t="shared" si="2"/>
        <v>0</v>
      </c>
    </row>
    <row r="62" spans="1:12" ht="15.75" x14ac:dyDescent="0.25">
      <c r="A62" s="7">
        <v>14</v>
      </c>
      <c r="B62" s="8" t="s">
        <v>26</v>
      </c>
      <c r="C62" s="9">
        <v>31</v>
      </c>
      <c r="D62" s="38">
        <v>0</v>
      </c>
      <c r="E62" s="39">
        <v>0</v>
      </c>
      <c r="F62" s="38">
        <v>0</v>
      </c>
      <c r="G62" s="13">
        <v>0</v>
      </c>
      <c r="H62" s="14">
        <v>0</v>
      </c>
      <c r="I62" s="13">
        <v>0</v>
      </c>
      <c r="J62" s="14">
        <v>0</v>
      </c>
      <c r="K62" s="13">
        <v>0</v>
      </c>
      <c r="L62" s="16">
        <f t="shared" si="2"/>
        <v>0</v>
      </c>
    </row>
    <row r="63" spans="1:12" ht="15.75" x14ac:dyDescent="0.25">
      <c r="A63" s="7">
        <v>15</v>
      </c>
      <c r="B63" s="8" t="s">
        <v>27</v>
      </c>
      <c r="C63" s="9">
        <v>31</v>
      </c>
      <c r="D63" s="38">
        <v>0</v>
      </c>
      <c r="E63" s="39">
        <v>0</v>
      </c>
      <c r="F63" s="38">
        <v>0</v>
      </c>
      <c r="G63" s="13">
        <v>0</v>
      </c>
      <c r="H63" s="14">
        <v>0</v>
      </c>
      <c r="I63" s="13">
        <v>0</v>
      </c>
      <c r="J63" s="14">
        <v>0</v>
      </c>
      <c r="K63" s="13">
        <v>0</v>
      </c>
      <c r="L63" s="16">
        <f t="shared" si="2"/>
        <v>0</v>
      </c>
    </row>
    <row r="64" spans="1:12" ht="15.75" x14ac:dyDescent="0.25">
      <c r="A64" s="7">
        <v>16</v>
      </c>
      <c r="B64" s="8" t="s">
        <v>28</v>
      </c>
      <c r="C64" s="9">
        <v>31</v>
      </c>
      <c r="D64" s="38">
        <v>0</v>
      </c>
      <c r="E64" s="39">
        <v>0</v>
      </c>
      <c r="F64" s="38">
        <v>0</v>
      </c>
      <c r="G64" s="13">
        <v>0</v>
      </c>
      <c r="H64" s="14">
        <v>0</v>
      </c>
      <c r="I64" s="13">
        <v>0</v>
      </c>
      <c r="J64" s="14">
        <v>0</v>
      </c>
      <c r="K64" s="13">
        <v>0</v>
      </c>
      <c r="L64" s="16">
        <f t="shared" si="2"/>
        <v>0</v>
      </c>
    </row>
    <row r="65" spans="1:14" ht="15.75" x14ac:dyDescent="0.25">
      <c r="A65" s="7">
        <v>17</v>
      </c>
      <c r="B65" s="8" t="s">
        <v>29</v>
      </c>
      <c r="C65" s="9">
        <v>31</v>
      </c>
      <c r="D65" s="38">
        <v>0</v>
      </c>
      <c r="E65" s="39">
        <v>0</v>
      </c>
      <c r="F65" s="38">
        <v>0</v>
      </c>
      <c r="G65" s="13">
        <v>0</v>
      </c>
      <c r="H65" s="14">
        <v>0</v>
      </c>
      <c r="I65" s="13">
        <v>0</v>
      </c>
      <c r="J65" s="14">
        <v>0</v>
      </c>
      <c r="K65" s="13">
        <v>0</v>
      </c>
      <c r="L65" s="16">
        <f t="shared" si="2"/>
        <v>0</v>
      </c>
    </row>
    <row r="66" spans="1:14" ht="15.75" x14ac:dyDescent="0.25">
      <c r="A66" s="7">
        <v>18</v>
      </c>
      <c r="B66" s="8" t="s">
        <v>30</v>
      </c>
      <c r="C66" s="9">
        <v>31</v>
      </c>
      <c r="D66" s="38">
        <v>0</v>
      </c>
      <c r="E66" s="39">
        <v>0</v>
      </c>
      <c r="F66" s="38">
        <v>0</v>
      </c>
      <c r="G66" s="13">
        <v>0</v>
      </c>
      <c r="H66" s="14">
        <v>0</v>
      </c>
      <c r="I66" s="13">
        <v>0</v>
      </c>
      <c r="J66" s="14">
        <v>0</v>
      </c>
      <c r="K66" s="13">
        <v>0</v>
      </c>
      <c r="L66" s="16">
        <f t="shared" si="2"/>
        <v>0</v>
      </c>
    </row>
    <row r="67" spans="1:14" ht="15.75" x14ac:dyDescent="0.25">
      <c r="A67" s="7">
        <v>19</v>
      </c>
      <c r="B67" s="8" t="s">
        <v>31</v>
      </c>
      <c r="C67" s="9">
        <v>31</v>
      </c>
      <c r="D67" s="38">
        <v>0</v>
      </c>
      <c r="E67" s="39">
        <v>0</v>
      </c>
      <c r="F67" s="38">
        <v>0</v>
      </c>
      <c r="G67" s="13">
        <v>0</v>
      </c>
      <c r="H67" s="14">
        <v>0</v>
      </c>
      <c r="I67" s="13">
        <v>0</v>
      </c>
      <c r="J67" s="14">
        <v>0</v>
      </c>
      <c r="K67" s="13">
        <v>0</v>
      </c>
      <c r="L67" s="16">
        <f t="shared" si="2"/>
        <v>0</v>
      </c>
    </row>
    <row r="68" spans="1:14" ht="15.75" x14ac:dyDescent="0.25">
      <c r="A68" s="7">
        <v>20</v>
      </c>
      <c r="B68" s="8" t="s">
        <v>32</v>
      </c>
      <c r="C68" s="9">
        <v>31</v>
      </c>
      <c r="D68" s="38">
        <v>0</v>
      </c>
      <c r="E68" s="39">
        <v>0</v>
      </c>
      <c r="F68" s="38">
        <v>0</v>
      </c>
      <c r="G68" s="13">
        <v>0</v>
      </c>
      <c r="H68" s="14">
        <v>0</v>
      </c>
      <c r="I68" s="13">
        <v>0</v>
      </c>
      <c r="J68" s="14">
        <v>0</v>
      </c>
      <c r="K68" s="13">
        <v>0</v>
      </c>
      <c r="L68" s="16">
        <f t="shared" si="2"/>
        <v>0</v>
      </c>
    </row>
    <row r="69" spans="1:14" ht="15.75" x14ac:dyDescent="0.25">
      <c r="A69" s="7">
        <v>21</v>
      </c>
      <c r="B69" s="8" t="s">
        <v>33</v>
      </c>
      <c r="C69" s="9">
        <v>31</v>
      </c>
      <c r="D69" s="38">
        <v>0</v>
      </c>
      <c r="E69" s="39">
        <v>0</v>
      </c>
      <c r="F69" s="38">
        <v>0</v>
      </c>
      <c r="G69" s="13">
        <v>0</v>
      </c>
      <c r="H69" s="14">
        <v>0</v>
      </c>
      <c r="I69" s="13">
        <v>0</v>
      </c>
      <c r="J69" s="14">
        <v>0</v>
      </c>
      <c r="K69" s="13">
        <v>0</v>
      </c>
      <c r="L69" s="16">
        <f t="shared" si="2"/>
        <v>0</v>
      </c>
    </row>
    <row r="70" spans="1:14" ht="15.75" x14ac:dyDescent="0.25">
      <c r="A70" s="7">
        <v>22</v>
      </c>
      <c r="B70" s="8" t="s">
        <v>34</v>
      </c>
      <c r="C70" s="9">
        <v>31</v>
      </c>
      <c r="D70" s="38">
        <v>0</v>
      </c>
      <c r="E70" s="39">
        <v>0</v>
      </c>
      <c r="F70" s="38">
        <v>0</v>
      </c>
      <c r="G70" s="13">
        <v>0</v>
      </c>
      <c r="H70" s="14">
        <v>0</v>
      </c>
      <c r="I70" s="13">
        <v>0</v>
      </c>
      <c r="J70" s="14">
        <v>0</v>
      </c>
      <c r="K70" s="13">
        <v>0</v>
      </c>
      <c r="L70" s="16">
        <f t="shared" si="2"/>
        <v>0</v>
      </c>
    </row>
    <row r="71" spans="1:14" ht="15.75" x14ac:dyDescent="0.25">
      <c r="A71" s="7">
        <v>23</v>
      </c>
      <c r="B71" s="8" t="s">
        <v>35</v>
      </c>
      <c r="C71" s="9">
        <v>31</v>
      </c>
      <c r="D71" s="38">
        <v>0</v>
      </c>
      <c r="E71" s="39">
        <v>0</v>
      </c>
      <c r="F71" s="38">
        <v>0</v>
      </c>
      <c r="G71" s="13">
        <v>0</v>
      </c>
      <c r="H71" s="14">
        <v>0</v>
      </c>
      <c r="I71" s="13">
        <v>0</v>
      </c>
      <c r="J71" s="14">
        <v>0</v>
      </c>
      <c r="K71" s="13">
        <v>0</v>
      </c>
      <c r="L71" s="16">
        <f t="shared" si="2"/>
        <v>0</v>
      </c>
    </row>
    <row r="72" spans="1:14" ht="15.75" x14ac:dyDescent="0.25">
      <c r="A72" s="7">
        <v>24</v>
      </c>
      <c r="B72" s="8" t="s">
        <v>36</v>
      </c>
      <c r="C72" s="9">
        <v>31</v>
      </c>
      <c r="D72" s="38">
        <v>0</v>
      </c>
      <c r="E72" s="39">
        <v>0</v>
      </c>
      <c r="F72" s="38">
        <v>0</v>
      </c>
      <c r="G72" s="13">
        <v>0</v>
      </c>
      <c r="H72" s="14">
        <v>0</v>
      </c>
      <c r="I72" s="13">
        <v>0</v>
      </c>
      <c r="J72" s="14">
        <v>0</v>
      </c>
      <c r="K72" s="13">
        <v>0</v>
      </c>
      <c r="L72" s="16">
        <f t="shared" si="2"/>
        <v>0</v>
      </c>
    </row>
    <row r="73" spans="1:14" ht="15.75" x14ac:dyDescent="0.25">
      <c r="A73" s="7">
        <v>25</v>
      </c>
      <c r="B73" s="18" t="s">
        <v>37</v>
      </c>
      <c r="C73" s="19">
        <v>31</v>
      </c>
      <c r="D73" s="38">
        <v>0</v>
      </c>
      <c r="E73" s="39">
        <v>0</v>
      </c>
      <c r="F73" s="38">
        <v>0</v>
      </c>
      <c r="G73" s="13">
        <v>0</v>
      </c>
      <c r="H73" s="14">
        <v>0</v>
      </c>
      <c r="I73" s="13">
        <v>0</v>
      </c>
      <c r="J73" s="14">
        <v>0</v>
      </c>
      <c r="K73" s="13">
        <v>0</v>
      </c>
      <c r="L73" s="16">
        <f t="shared" si="2"/>
        <v>0</v>
      </c>
    </row>
    <row r="74" spans="1:14" ht="15.75" x14ac:dyDescent="0.25">
      <c r="A74" s="7">
        <v>26</v>
      </c>
      <c r="B74" s="8" t="s">
        <v>38</v>
      </c>
      <c r="C74" s="22">
        <v>31</v>
      </c>
      <c r="D74" s="38">
        <v>0</v>
      </c>
      <c r="E74" s="39">
        <v>0</v>
      </c>
      <c r="F74" s="38">
        <v>0</v>
      </c>
      <c r="G74" s="13">
        <v>0</v>
      </c>
      <c r="H74" s="14">
        <v>0</v>
      </c>
      <c r="I74" s="13">
        <v>0</v>
      </c>
      <c r="J74" s="14">
        <v>0</v>
      </c>
      <c r="K74" s="13">
        <v>0</v>
      </c>
      <c r="L74" s="16">
        <f t="shared" si="2"/>
        <v>0</v>
      </c>
    </row>
    <row r="75" spans="1:14" ht="15.75" x14ac:dyDescent="0.25">
      <c r="A75" s="7">
        <v>27</v>
      </c>
      <c r="B75" s="18" t="s">
        <v>39</v>
      </c>
      <c r="C75" s="22">
        <v>31</v>
      </c>
      <c r="D75" s="38">
        <v>0</v>
      </c>
      <c r="E75" s="39">
        <v>0</v>
      </c>
      <c r="F75" s="38">
        <v>0</v>
      </c>
      <c r="G75" s="13">
        <v>0</v>
      </c>
      <c r="H75" s="14">
        <v>0</v>
      </c>
      <c r="I75" s="13">
        <v>0</v>
      </c>
      <c r="J75" s="14">
        <v>0</v>
      </c>
      <c r="K75" s="13">
        <v>0</v>
      </c>
      <c r="L75" s="16">
        <f t="shared" si="2"/>
        <v>0</v>
      </c>
    </row>
    <row r="76" spans="1:14" ht="15.75" x14ac:dyDescent="0.25">
      <c r="A76" s="7">
        <v>28</v>
      </c>
      <c r="B76" s="18" t="s">
        <v>40</v>
      </c>
      <c r="C76" s="22">
        <v>31</v>
      </c>
      <c r="D76" s="38">
        <v>0</v>
      </c>
      <c r="E76" s="39">
        <v>0</v>
      </c>
      <c r="F76" s="38">
        <v>0</v>
      </c>
      <c r="G76" s="13">
        <v>0</v>
      </c>
      <c r="H76" s="14">
        <v>0</v>
      </c>
      <c r="I76" s="13">
        <v>0</v>
      </c>
      <c r="J76" s="14">
        <v>0</v>
      </c>
      <c r="K76" s="13">
        <v>0</v>
      </c>
      <c r="L76" s="16">
        <f t="shared" si="2"/>
        <v>0</v>
      </c>
    </row>
    <row r="77" spans="1:14" ht="15.75" x14ac:dyDescent="0.25">
      <c r="A77" s="40">
        <v>29</v>
      </c>
      <c r="B77" s="18" t="s">
        <v>41</v>
      </c>
      <c r="C77" s="25">
        <v>31</v>
      </c>
      <c r="D77" s="38">
        <v>0</v>
      </c>
      <c r="E77" s="41">
        <v>0</v>
      </c>
      <c r="F77" s="38">
        <v>0</v>
      </c>
      <c r="G77" s="42">
        <v>0</v>
      </c>
      <c r="H77" s="14">
        <v>0</v>
      </c>
      <c r="I77" s="42">
        <v>0</v>
      </c>
      <c r="J77" s="14">
        <v>0</v>
      </c>
      <c r="K77" s="42">
        <v>0</v>
      </c>
      <c r="L77" s="16">
        <f t="shared" si="2"/>
        <v>0</v>
      </c>
    </row>
    <row r="78" spans="1:14" ht="15.75" x14ac:dyDescent="0.25">
      <c r="A78" s="229" t="s">
        <v>42</v>
      </c>
      <c r="B78" s="229"/>
      <c r="C78" s="26">
        <v>31</v>
      </c>
      <c r="D78" s="32">
        <f t="shared" ref="D78:K78" si="3">SUM(D49:D77)</f>
        <v>0</v>
      </c>
      <c r="E78" s="33">
        <f t="shared" si="3"/>
        <v>0</v>
      </c>
      <c r="F78" s="32">
        <f t="shared" si="3"/>
        <v>0</v>
      </c>
      <c r="G78" s="33">
        <f t="shared" si="3"/>
        <v>0</v>
      </c>
      <c r="H78" s="32">
        <f t="shared" si="3"/>
        <v>0</v>
      </c>
      <c r="I78" s="33">
        <f t="shared" si="3"/>
        <v>0</v>
      </c>
      <c r="J78" s="32">
        <f t="shared" si="3"/>
        <v>0</v>
      </c>
      <c r="K78" s="33">
        <f t="shared" si="3"/>
        <v>0</v>
      </c>
      <c r="L78" s="34">
        <f>SUM(D78:K78)</f>
        <v>0</v>
      </c>
    </row>
    <row r="79" spans="1:14" ht="15.75" x14ac:dyDescent="0.25">
      <c r="A79" s="230" t="s">
        <v>43</v>
      </c>
      <c r="B79" s="231"/>
      <c r="C79" s="32">
        <v>31</v>
      </c>
      <c r="D79" s="32">
        <f t="shared" ref="D79:K79" si="4">D49+D50+D51+D52+D53+D54+D55+D56+D57+D58+D59+D60+D61+D62+D63+D64+D65+D66+D67+D68+D69+D70+D71+D72+D73</f>
        <v>0</v>
      </c>
      <c r="E79" s="33">
        <f t="shared" si="4"/>
        <v>0</v>
      </c>
      <c r="F79" s="32">
        <f t="shared" si="4"/>
        <v>0</v>
      </c>
      <c r="G79" s="33">
        <f t="shared" si="4"/>
        <v>0</v>
      </c>
      <c r="H79" s="32">
        <f t="shared" si="4"/>
        <v>0</v>
      </c>
      <c r="I79" s="33">
        <f t="shared" si="4"/>
        <v>0</v>
      </c>
      <c r="J79" s="32">
        <f t="shared" si="4"/>
        <v>0</v>
      </c>
      <c r="K79" s="33">
        <f t="shared" si="4"/>
        <v>0</v>
      </c>
      <c r="L79" s="34">
        <f>SUM(D79:K79)</f>
        <v>0</v>
      </c>
    </row>
    <row r="80" spans="1:14" x14ac:dyDescent="0.25">
      <c r="N80" s="111"/>
    </row>
    <row r="81" spans="1:12" ht="15.75" x14ac:dyDescent="0.25">
      <c r="D81" s="171"/>
      <c r="E81" s="133"/>
      <c r="F81" s="133"/>
      <c r="G81" s="133"/>
      <c r="H81" s="133"/>
      <c r="I81" s="133"/>
      <c r="J81" s="133"/>
      <c r="K81" s="133"/>
      <c r="L81" s="133"/>
    </row>
    <row r="83" spans="1:12" x14ac:dyDescent="0.25">
      <c r="B83" s="2" t="s">
        <v>79</v>
      </c>
      <c r="C83" s="2"/>
      <c r="D83" s="2"/>
      <c r="E83" s="2"/>
    </row>
    <row r="84" spans="1:12" ht="15.75" thickBot="1" x14ac:dyDescent="0.3">
      <c r="A84" s="211" t="s">
        <v>46</v>
      </c>
      <c r="B84" s="211"/>
    </row>
    <row r="85" spans="1:12" ht="12.75" customHeight="1" x14ac:dyDescent="0.25">
      <c r="A85" s="212" t="s">
        <v>2</v>
      </c>
      <c r="B85" s="212" t="s">
        <v>3</v>
      </c>
      <c r="C85" s="212" t="s">
        <v>4</v>
      </c>
      <c r="D85" s="215" t="s">
        <v>5</v>
      </c>
      <c r="E85" s="216"/>
      <c r="F85" s="216"/>
      <c r="G85" s="216"/>
      <c r="H85" s="216"/>
      <c r="I85" s="216"/>
      <c r="J85" s="216"/>
      <c r="K85" s="217"/>
      <c r="L85" s="218" t="s">
        <v>6</v>
      </c>
    </row>
    <row r="86" spans="1:12" ht="21" customHeight="1" x14ac:dyDescent="0.25">
      <c r="A86" s="213"/>
      <c r="B86" s="213"/>
      <c r="C86" s="213"/>
      <c r="D86" s="221" t="s">
        <v>7</v>
      </c>
      <c r="E86" s="222"/>
      <c r="F86" s="222" t="s">
        <v>8</v>
      </c>
      <c r="G86" s="222"/>
      <c r="H86" s="222" t="s">
        <v>9</v>
      </c>
      <c r="I86" s="222"/>
      <c r="J86" s="222" t="s">
        <v>10</v>
      </c>
      <c r="K86" s="222"/>
      <c r="L86" s="219"/>
    </row>
    <row r="87" spans="1:12" ht="13.5" customHeight="1" thickBot="1" x14ac:dyDescent="0.3">
      <c r="A87" s="213"/>
      <c r="B87" s="213"/>
      <c r="C87" s="213"/>
      <c r="D87" s="223">
        <v>1</v>
      </c>
      <c r="E87" s="224"/>
      <c r="F87" s="224">
        <v>2</v>
      </c>
      <c r="G87" s="224"/>
      <c r="H87" s="224">
        <v>3</v>
      </c>
      <c r="I87" s="224"/>
      <c r="J87" s="224">
        <v>4</v>
      </c>
      <c r="K87" s="224"/>
      <c r="L87" s="220"/>
    </row>
    <row r="88" spans="1:12" ht="15.75" thickBot="1" x14ac:dyDescent="0.3">
      <c r="A88" s="214"/>
      <c r="B88" s="214"/>
      <c r="C88" s="214"/>
      <c r="D88" s="4" t="s">
        <v>11</v>
      </c>
      <c r="E88" s="5" t="s">
        <v>12</v>
      </c>
      <c r="F88" s="5" t="s">
        <v>11</v>
      </c>
      <c r="G88" s="5" t="s">
        <v>12</v>
      </c>
      <c r="H88" s="5" t="s">
        <v>11</v>
      </c>
      <c r="I88" s="5" t="s">
        <v>12</v>
      </c>
      <c r="J88" s="5" t="s">
        <v>11</v>
      </c>
      <c r="K88" s="5" t="s">
        <v>12</v>
      </c>
      <c r="L88" s="6"/>
    </row>
    <row r="89" spans="1:12" ht="15.75" x14ac:dyDescent="0.25">
      <c r="A89" s="7">
        <v>1</v>
      </c>
      <c r="B89" s="8" t="s">
        <v>13</v>
      </c>
      <c r="C89" s="9">
        <v>31</v>
      </c>
      <c r="D89" s="45">
        <v>0</v>
      </c>
      <c r="E89" s="24">
        <v>0</v>
      </c>
      <c r="F89" s="46">
        <v>0</v>
      </c>
      <c r="G89" s="24">
        <v>0</v>
      </c>
      <c r="H89" s="46">
        <v>0</v>
      </c>
      <c r="I89" s="24">
        <v>0</v>
      </c>
      <c r="J89" s="46">
        <v>0</v>
      </c>
      <c r="K89" s="24">
        <v>0</v>
      </c>
      <c r="L89" s="47">
        <f>SUM(D89:K89)</f>
        <v>0</v>
      </c>
    </row>
    <row r="90" spans="1:12" ht="15.75" x14ac:dyDescent="0.25">
      <c r="A90" s="7">
        <v>2</v>
      </c>
      <c r="B90" s="8" t="s">
        <v>14</v>
      </c>
      <c r="C90" s="9">
        <v>31</v>
      </c>
      <c r="D90" s="45">
        <v>0</v>
      </c>
      <c r="E90" s="24">
        <v>0</v>
      </c>
      <c r="F90" s="46">
        <v>0</v>
      </c>
      <c r="G90" s="24">
        <v>0</v>
      </c>
      <c r="H90" s="46">
        <v>0</v>
      </c>
      <c r="I90" s="24">
        <v>0</v>
      </c>
      <c r="J90" s="46">
        <v>0</v>
      </c>
      <c r="K90" s="24">
        <v>0</v>
      </c>
      <c r="L90" s="47">
        <f t="shared" ref="L90:L117" si="5">SUM(D90:K90)</f>
        <v>0</v>
      </c>
    </row>
    <row r="91" spans="1:12" ht="15.75" x14ac:dyDescent="0.25">
      <c r="A91" s="7">
        <v>3</v>
      </c>
      <c r="B91" s="8" t="s">
        <v>15</v>
      </c>
      <c r="C91" s="9">
        <v>31</v>
      </c>
      <c r="D91" s="45">
        <v>0</v>
      </c>
      <c r="E91" s="24">
        <v>0</v>
      </c>
      <c r="F91" s="46">
        <v>0</v>
      </c>
      <c r="G91" s="24">
        <v>0</v>
      </c>
      <c r="H91" s="46">
        <v>0</v>
      </c>
      <c r="I91" s="24">
        <v>0</v>
      </c>
      <c r="J91" s="46">
        <v>0</v>
      </c>
      <c r="K91" s="24">
        <v>0</v>
      </c>
      <c r="L91" s="47">
        <f t="shared" si="5"/>
        <v>0</v>
      </c>
    </row>
    <row r="92" spans="1:12" ht="15.75" x14ac:dyDescent="0.25">
      <c r="A92" s="7">
        <v>4</v>
      </c>
      <c r="B92" s="17" t="s">
        <v>16</v>
      </c>
      <c r="C92" s="9">
        <v>31</v>
      </c>
      <c r="D92" s="45">
        <v>0</v>
      </c>
      <c r="E92" s="24">
        <v>0</v>
      </c>
      <c r="F92" s="46">
        <v>0</v>
      </c>
      <c r="G92" s="24">
        <v>0</v>
      </c>
      <c r="H92" s="46">
        <v>0</v>
      </c>
      <c r="I92" s="24">
        <v>0</v>
      </c>
      <c r="J92" s="46">
        <v>0</v>
      </c>
      <c r="K92" s="24">
        <v>0</v>
      </c>
      <c r="L92" s="47">
        <f t="shared" si="5"/>
        <v>0</v>
      </c>
    </row>
    <row r="93" spans="1:12" ht="15.75" x14ac:dyDescent="0.25">
      <c r="A93" s="7">
        <v>5</v>
      </c>
      <c r="B93" s="8" t="s">
        <v>17</v>
      </c>
      <c r="C93" s="9">
        <v>31</v>
      </c>
      <c r="D93" s="45">
        <v>0</v>
      </c>
      <c r="E93" s="24">
        <v>0</v>
      </c>
      <c r="F93" s="46">
        <v>0</v>
      </c>
      <c r="G93" s="24">
        <v>0</v>
      </c>
      <c r="H93" s="46">
        <v>0</v>
      </c>
      <c r="I93" s="24">
        <v>0</v>
      </c>
      <c r="J93" s="46">
        <v>0</v>
      </c>
      <c r="K93" s="24">
        <v>0</v>
      </c>
      <c r="L93" s="47">
        <f t="shared" si="5"/>
        <v>0</v>
      </c>
    </row>
    <row r="94" spans="1:12" ht="15.75" x14ac:dyDescent="0.25">
      <c r="A94" s="7">
        <v>6</v>
      </c>
      <c r="B94" s="8" t="s">
        <v>18</v>
      </c>
      <c r="C94" s="9">
        <v>31</v>
      </c>
      <c r="D94" s="45">
        <v>0</v>
      </c>
      <c r="E94" s="24">
        <v>0</v>
      </c>
      <c r="F94" s="46">
        <v>0</v>
      </c>
      <c r="G94" s="24">
        <v>0</v>
      </c>
      <c r="H94" s="46">
        <v>0</v>
      </c>
      <c r="I94" s="24">
        <v>0</v>
      </c>
      <c r="J94" s="46">
        <v>0</v>
      </c>
      <c r="K94" s="24">
        <v>0</v>
      </c>
      <c r="L94" s="47">
        <f t="shared" si="5"/>
        <v>0</v>
      </c>
    </row>
    <row r="95" spans="1:12" ht="15.75" x14ac:dyDescent="0.25">
      <c r="A95" s="7">
        <v>7</v>
      </c>
      <c r="B95" s="8" t="s">
        <v>19</v>
      </c>
      <c r="C95" s="9">
        <v>31</v>
      </c>
      <c r="D95" s="45">
        <v>0</v>
      </c>
      <c r="E95" s="24">
        <v>0</v>
      </c>
      <c r="F95" s="46">
        <v>0</v>
      </c>
      <c r="G95" s="24">
        <v>0</v>
      </c>
      <c r="H95" s="46">
        <v>0</v>
      </c>
      <c r="I95" s="24">
        <v>0</v>
      </c>
      <c r="J95" s="46">
        <v>0</v>
      </c>
      <c r="K95" s="24">
        <v>0</v>
      </c>
      <c r="L95" s="47">
        <f t="shared" si="5"/>
        <v>0</v>
      </c>
    </row>
    <row r="96" spans="1:12" ht="15.75" x14ac:dyDescent="0.25">
      <c r="A96" s="7">
        <v>8</v>
      </c>
      <c r="B96" s="8" t="s">
        <v>20</v>
      </c>
      <c r="C96" s="9">
        <v>31</v>
      </c>
      <c r="D96" s="45">
        <v>0</v>
      </c>
      <c r="E96" s="24">
        <v>0</v>
      </c>
      <c r="F96" s="46">
        <v>0</v>
      </c>
      <c r="G96" s="24">
        <v>0</v>
      </c>
      <c r="H96" s="46">
        <v>0</v>
      </c>
      <c r="I96" s="24">
        <v>0</v>
      </c>
      <c r="J96" s="46">
        <v>0</v>
      </c>
      <c r="K96" s="24">
        <v>0</v>
      </c>
      <c r="L96" s="47">
        <f t="shared" si="5"/>
        <v>0</v>
      </c>
    </row>
    <row r="97" spans="1:12" ht="15.75" x14ac:dyDescent="0.25">
      <c r="A97" s="7">
        <v>9</v>
      </c>
      <c r="B97" s="17" t="s">
        <v>21</v>
      </c>
      <c r="C97" s="9">
        <v>31</v>
      </c>
      <c r="D97" s="45">
        <v>0</v>
      </c>
      <c r="E97" s="24">
        <v>0</v>
      </c>
      <c r="F97" s="46">
        <v>0</v>
      </c>
      <c r="G97" s="24">
        <v>0</v>
      </c>
      <c r="H97" s="46">
        <v>0</v>
      </c>
      <c r="I97" s="24">
        <v>0</v>
      </c>
      <c r="J97" s="46">
        <v>0</v>
      </c>
      <c r="K97" s="24">
        <v>0</v>
      </c>
      <c r="L97" s="47">
        <f t="shared" si="5"/>
        <v>0</v>
      </c>
    </row>
    <row r="98" spans="1:12" ht="15.75" x14ac:dyDescent="0.25">
      <c r="A98" s="7">
        <v>10</v>
      </c>
      <c r="B98" s="17" t="s">
        <v>22</v>
      </c>
      <c r="C98" s="9">
        <v>31</v>
      </c>
      <c r="D98" s="45">
        <v>0</v>
      </c>
      <c r="E98" s="24">
        <v>0</v>
      </c>
      <c r="F98" s="46">
        <v>0</v>
      </c>
      <c r="G98" s="24">
        <v>0</v>
      </c>
      <c r="H98" s="46">
        <v>0</v>
      </c>
      <c r="I98" s="24">
        <v>0</v>
      </c>
      <c r="J98" s="46">
        <v>0</v>
      </c>
      <c r="K98" s="24">
        <v>0</v>
      </c>
      <c r="L98" s="47">
        <f t="shared" si="5"/>
        <v>0</v>
      </c>
    </row>
    <row r="99" spans="1:12" ht="15.75" x14ac:dyDescent="0.25">
      <c r="A99" s="7">
        <v>11</v>
      </c>
      <c r="B99" s="17" t="s">
        <v>23</v>
      </c>
      <c r="C99" s="9">
        <v>31</v>
      </c>
      <c r="D99" s="45">
        <v>0</v>
      </c>
      <c r="E99" s="24">
        <v>0</v>
      </c>
      <c r="F99" s="46">
        <v>0</v>
      </c>
      <c r="G99" s="24">
        <v>0</v>
      </c>
      <c r="H99" s="46">
        <v>0</v>
      </c>
      <c r="I99" s="24">
        <v>0</v>
      </c>
      <c r="J99" s="46">
        <v>0</v>
      </c>
      <c r="K99" s="24">
        <v>0</v>
      </c>
      <c r="L99" s="47">
        <f t="shared" si="5"/>
        <v>0</v>
      </c>
    </row>
    <row r="100" spans="1:12" ht="15.75" x14ac:dyDescent="0.25">
      <c r="A100" s="7">
        <v>12</v>
      </c>
      <c r="B100" s="17" t="s">
        <v>24</v>
      </c>
      <c r="C100" s="9">
        <v>31</v>
      </c>
      <c r="D100" s="45">
        <v>0</v>
      </c>
      <c r="E100" s="24">
        <v>0</v>
      </c>
      <c r="F100" s="46">
        <v>0</v>
      </c>
      <c r="G100" s="24">
        <v>0</v>
      </c>
      <c r="H100" s="46">
        <v>0</v>
      </c>
      <c r="I100" s="24">
        <v>0</v>
      </c>
      <c r="J100" s="46">
        <v>0</v>
      </c>
      <c r="K100" s="24">
        <v>0</v>
      </c>
      <c r="L100" s="47">
        <f t="shared" si="5"/>
        <v>0</v>
      </c>
    </row>
    <row r="101" spans="1:12" ht="15.75" x14ac:dyDescent="0.25">
      <c r="A101" s="7">
        <v>13</v>
      </c>
      <c r="B101" s="17" t="s">
        <v>25</v>
      </c>
      <c r="C101" s="9">
        <v>31</v>
      </c>
      <c r="D101" s="45">
        <v>0</v>
      </c>
      <c r="E101" s="24">
        <v>0</v>
      </c>
      <c r="F101" s="46">
        <v>0</v>
      </c>
      <c r="G101" s="24">
        <v>0</v>
      </c>
      <c r="H101" s="46">
        <v>0</v>
      </c>
      <c r="I101" s="24">
        <v>0</v>
      </c>
      <c r="J101" s="46">
        <v>0</v>
      </c>
      <c r="K101" s="24">
        <v>0</v>
      </c>
      <c r="L101" s="47">
        <f t="shared" si="5"/>
        <v>0</v>
      </c>
    </row>
    <row r="102" spans="1:12" ht="15.75" x14ac:dyDescent="0.25">
      <c r="A102" s="7">
        <v>14</v>
      </c>
      <c r="B102" s="17" t="s">
        <v>26</v>
      </c>
      <c r="C102" s="9">
        <v>31</v>
      </c>
      <c r="D102" s="45">
        <v>0</v>
      </c>
      <c r="E102" s="24">
        <v>0</v>
      </c>
      <c r="F102" s="46">
        <v>0</v>
      </c>
      <c r="G102" s="24">
        <v>0</v>
      </c>
      <c r="H102" s="46">
        <v>0</v>
      </c>
      <c r="I102" s="24">
        <v>0</v>
      </c>
      <c r="J102" s="46">
        <v>0</v>
      </c>
      <c r="K102" s="24">
        <v>0</v>
      </c>
      <c r="L102" s="47">
        <f t="shared" si="5"/>
        <v>0</v>
      </c>
    </row>
    <row r="103" spans="1:12" ht="15.75" x14ac:dyDescent="0.25">
      <c r="A103" s="7">
        <v>15</v>
      </c>
      <c r="B103" s="17" t="s">
        <v>27</v>
      </c>
      <c r="C103" s="9">
        <v>31</v>
      </c>
      <c r="D103" s="45">
        <v>0</v>
      </c>
      <c r="E103" s="24">
        <v>0</v>
      </c>
      <c r="F103" s="46">
        <v>0</v>
      </c>
      <c r="G103" s="24">
        <v>0</v>
      </c>
      <c r="H103" s="46">
        <v>0</v>
      </c>
      <c r="I103" s="24">
        <v>0</v>
      </c>
      <c r="J103" s="46">
        <v>0</v>
      </c>
      <c r="K103" s="24">
        <v>0</v>
      </c>
      <c r="L103" s="47">
        <f t="shared" si="5"/>
        <v>0</v>
      </c>
    </row>
    <row r="104" spans="1:12" ht="15.75" x14ac:dyDescent="0.25">
      <c r="A104" s="7">
        <v>16</v>
      </c>
      <c r="B104" s="17" t="s">
        <v>28</v>
      </c>
      <c r="C104" s="9">
        <v>31</v>
      </c>
      <c r="D104" s="45">
        <v>0</v>
      </c>
      <c r="E104" s="24">
        <v>0</v>
      </c>
      <c r="F104" s="46">
        <v>0</v>
      </c>
      <c r="G104" s="24">
        <v>0</v>
      </c>
      <c r="H104" s="46">
        <v>0</v>
      </c>
      <c r="I104" s="24">
        <v>0</v>
      </c>
      <c r="J104" s="46">
        <v>0</v>
      </c>
      <c r="K104" s="24">
        <v>0</v>
      </c>
      <c r="L104" s="47">
        <f t="shared" si="5"/>
        <v>0</v>
      </c>
    </row>
    <row r="105" spans="1:12" ht="15.75" x14ac:dyDescent="0.25">
      <c r="A105" s="7">
        <v>17</v>
      </c>
      <c r="B105" s="17" t="s">
        <v>29</v>
      </c>
      <c r="C105" s="9">
        <v>31</v>
      </c>
      <c r="D105" s="45">
        <v>0</v>
      </c>
      <c r="E105" s="24">
        <v>0</v>
      </c>
      <c r="F105" s="46">
        <v>0</v>
      </c>
      <c r="G105" s="24">
        <v>0</v>
      </c>
      <c r="H105" s="46">
        <v>0</v>
      </c>
      <c r="I105" s="24">
        <v>0</v>
      </c>
      <c r="J105" s="46">
        <v>0</v>
      </c>
      <c r="K105" s="24">
        <v>0</v>
      </c>
      <c r="L105" s="47">
        <f t="shared" si="5"/>
        <v>0</v>
      </c>
    </row>
    <row r="106" spans="1:12" ht="15.75" x14ac:dyDescent="0.25">
      <c r="A106" s="7">
        <v>18</v>
      </c>
      <c r="B106" s="17" t="s">
        <v>30</v>
      </c>
      <c r="C106" s="9">
        <v>31</v>
      </c>
      <c r="D106" s="45">
        <v>0</v>
      </c>
      <c r="E106" s="24">
        <v>0</v>
      </c>
      <c r="F106" s="46">
        <v>0</v>
      </c>
      <c r="G106" s="24">
        <v>0</v>
      </c>
      <c r="H106" s="46">
        <v>0</v>
      </c>
      <c r="I106" s="24">
        <v>0</v>
      </c>
      <c r="J106" s="46">
        <v>0</v>
      </c>
      <c r="K106" s="24">
        <v>0</v>
      </c>
      <c r="L106" s="47">
        <f t="shared" si="5"/>
        <v>0</v>
      </c>
    </row>
    <row r="107" spans="1:12" ht="15.75" x14ac:dyDescent="0.25">
      <c r="A107" s="7">
        <v>19</v>
      </c>
      <c r="B107" s="17" t="s">
        <v>31</v>
      </c>
      <c r="C107" s="9">
        <v>31</v>
      </c>
      <c r="D107" s="45">
        <v>0</v>
      </c>
      <c r="E107" s="24">
        <v>0</v>
      </c>
      <c r="F107" s="46">
        <v>0</v>
      </c>
      <c r="G107" s="24">
        <v>0</v>
      </c>
      <c r="H107" s="46">
        <v>0</v>
      </c>
      <c r="I107" s="24">
        <v>0</v>
      </c>
      <c r="J107" s="46">
        <v>0</v>
      </c>
      <c r="K107" s="24">
        <v>0</v>
      </c>
      <c r="L107" s="47">
        <f t="shared" si="5"/>
        <v>0</v>
      </c>
    </row>
    <row r="108" spans="1:12" ht="15.75" x14ac:dyDescent="0.25">
      <c r="A108" s="7">
        <v>20</v>
      </c>
      <c r="B108" s="17" t="s">
        <v>32</v>
      </c>
      <c r="C108" s="9">
        <v>31</v>
      </c>
      <c r="D108" s="45">
        <v>0</v>
      </c>
      <c r="E108" s="24">
        <v>0</v>
      </c>
      <c r="F108" s="46">
        <v>0</v>
      </c>
      <c r="G108" s="24">
        <v>0</v>
      </c>
      <c r="H108" s="46">
        <v>0</v>
      </c>
      <c r="I108" s="24">
        <v>0</v>
      </c>
      <c r="J108" s="46">
        <v>0</v>
      </c>
      <c r="K108" s="24">
        <v>0</v>
      </c>
      <c r="L108" s="47">
        <f t="shared" si="5"/>
        <v>0</v>
      </c>
    </row>
    <row r="109" spans="1:12" ht="15.75" x14ac:dyDescent="0.25">
      <c r="A109" s="7">
        <v>21</v>
      </c>
      <c r="B109" s="17" t="s">
        <v>33</v>
      </c>
      <c r="C109" s="9">
        <v>31</v>
      </c>
      <c r="D109" s="45">
        <v>0</v>
      </c>
      <c r="E109" s="24">
        <v>0</v>
      </c>
      <c r="F109" s="46">
        <v>0</v>
      </c>
      <c r="G109" s="24">
        <v>0</v>
      </c>
      <c r="H109" s="46">
        <v>0</v>
      </c>
      <c r="I109" s="24">
        <v>0</v>
      </c>
      <c r="J109" s="46">
        <v>0</v>
      </c>
      <c r="K109" s="24">
        <v>0</v>
      </c>
      <c r="L109" s="47">
        <f t="shared" si="5"/>
        <v>0</v>
      </c>
    </row>
    <row r="110" spans="1:12" ht="15.75" x14ac:dyDescent="0.25">
      <c r="A110" s="7">
        <v>22</v>
      </c>
      <c r="B110" s="17" t="s">
        <v>34</v>
      </c>
      <c r="C110" s="9">
        <v>31</v>
      </c>
      <c r="D110" s="45">
        <v>0</v>
      </c>
      <c r="E110" s="24">
        <v>0</v>
      </c>
      <c r="F110" s="46">
        <v>0</v>
      </c>
      <c r="G110" s="24">
        <v>0</v>
      </c>
      <c r="H110" s="46">
        <v>0</v>
      </c>
      <c r="I110" s="24">
        <v>0</v>
      </c>
      <c r="J110" s="46">
        <v>0</v>
      </c>
      <c r="K110" s="24">
        <v>0</v>
      </c>
      <c r="L110" s="47">
        <f t="shared" si="5"/>
        <v>0</v>
      </c>
    </row>
    <row r="111" spans="1:12" ht="15.75" x14ac:dyDescent="0.25">
      <c r="A111" s="7">
        <v>23</v>
      </c>
      <c r="B111" s="8" t="s">
        <v>35</v>
      </c>
      <c r="C111" s="9">
        <v>31</v>
      </c>
      <c r="D111" s="45">
        <v>0</v>
      </c>
      <c r="E111" s="24">
        <v>0</v>
      </c>
      <c r="F111" s="46">
        <v>0</v>
      </c>
      <c r="G111" s="24">
        <v>0</v>
      </c>
      <c r="H111" s="46">
        <v>0</v>
      </c>
      <c r="I111" s="24">
        <v>0</v>
      </c>
      <c r="J111" s="46">
        <v>0</v>
      </c>
      <c r="K111" s="24">
        <v>0</v>
      </c>
      <c r="L111" s="47">
        <f t="shared" si="5"/>
        <v>0</v>
      </c>
    </row>
    <row r="112" spans="1:12" ht="15.75" x14ac:dyDescent="0.25">
      <c r="A112" s="7">
        <v>24</v>
      </c>
      <c r="B112" s="8" t="s">
        <v>36</v>
      </c>
      <c r="C112" s="9">
        <v>31</v>
      </c>
      <c r="D112" s="45">
        <v>0</v>
      </c>
      <c r="E112" s="24">
        <v>0</v>
      </c>
      <c r="F112" s="46">
        <v>0</v>
      </c>
      <c r="G112" s="24">
        <v>0</v>
      </c>
      <c r="H112" s="46">
        <v>0</v>
      </c>
      <c r="I112" s="24">
        <v>0</v>
      </c>
      <c r="J112" s="46">
        <v>0</v>
      </c>
      <c r="K112" s="24">
        <v>0</v>
      </c>
      <c r="L112" s="47">
        <f t="shared" si="5"/>
        <v>0</v>
      </c>
    </row>
    <row r="113" spans="1:12" ht="15.75" x14ac:dyDescent="0.25">
      <c r="A113" s="7">
        <v>25</v>
      </c>
      <c r="B113" s="18" t="s">
        <v>37</v>
      </c>
      <c r="C113" s="19">
        <v>31</v>
      </c>
      <c r="D113" s="45">
        <v>0</v>
      </c>
      <c r="E113" s="24">
        <v>0</v>
      </c>
      <c r="F113" s="46">
        <v>0</v>
      </c>
      <c r="G113" s="24">
        <v>0</v>
      </c>
      <c r="H113" s="46">
        <v>0</v>
      </c>
      <c r="I113" s="24">
        <v>0</v>
      </c>
      <c r="J113" s="46">
        <v>0</v>
      </c>
      <c r="K113" s="24">
        <v>0</v>
      </c>
      <c r="L113" s="47">
        <f t="shared" si="5"/>
        <v>0</v>
      </c>
    </row>
    <row r="114" spans="1:12" ht="15.75" x14ac:dyDescent="0.25">
      <c r="A114" s="7">
        <v>26</v>
      </c>
      <c r="B114" s="8" t="s">
        <v>38</v>
      </c>
      <c r="C114" s="22">
        <v>31</v>
      </c>
      <c r="D114" s="45">
        <v>0</v>
      </c>
      <c r="E114" s="24">
        <v>0</v>
      </c>
      <c r="F114" s="46">
        <v>0</v>
      </c>
      <c r="G114" s="24">
        <v>0</v>
      </c>
      <c r="H114" s="46">
        <v>0</v>
      </c>
      <c r="I114" s="24">
        <v>0</v>
      </c>
      <c r="J114" s="46">
        <v>0</v>
      </c>
      <c r="K114" s="24">
        <v>0</v>
      </c>
      <c r="L114" s="47">
        <f t="shared" si="5"/>
        <v>0</v>
      </c>
    </row>
    <row r="115" spans="1:12" ht="15.75" x14ac:dyDescent="0.25">
      <c r="A115" s="7">
        <v>27</v>
      </c>
      <c r="B115" s="18" t="s">
        <v>39</v>
      </c>
      <c r="C115" s="22">
        <v>31</v>
      </c>
      <c r="D115" s="45">
        <v>0</v>
      </c>
      <c r="E115" s="24">
        <v>0</v>
      </c>
      <c r="F115" s="46">
        <v>0</v>
      </c>
      <c r="G115" s="24">
        <v>0</v>
      </c>
      <c r="H115" s="46">
        <v>0</v>
      </c>
      <c r="I115" s="24">
        <v>0</v>
      </c>
      <c r="J115" s="46">
        <v>0</v>
      </c>
      <c r="K115" s="24">
        <v>0</v>
      </c>
      <c r="L115" s="47">
        <f t="shared" si="5"/>
        <v>0</v>
      </c>
    </row>
    <row r="116" spans="1:12" ht="15.75" x14ac:dyDescent="0.25">
      <c r="A116" s="7">
        <v>28</v>
      </c>
      <c r="B116" s="18" t="s">
        <v>40</v>
      </c>
      <c r="C116" s="22">
        <v>31</v>
      </c>
      <c r="D116" s="45">
        <v>0</v>
      </c>
      <c r="E116" s="24">
        <v>0</v>
      </c>
      <c r="F116" s="46">
        <v>0</v>
      </c>
      <c r="G116" s="24">
        <v>0</v>
      </c>
      <c r="H116" s="46">
        <v>0</v>
      </c>
      <c r="I116" s="24">
        <v>0</v>
      </c>
      <c r="J116" s="46">
        <v>0</v>
      </c>
      <c r="K116" s="24">
        <v>0</v>
      </c>
      <c r="L116" s="47">
        <f t="shared" si="5"/>
        <v>0</v>
      </c>
    </row>
    <row r="117" spans="1:12" ht="16.5" thickBot="1" x14ac:dyDescent="0.3">
      <c r="A117" s="7">
        <v>29</v>
      </c>
      <c r="B117" s="18" t="s">
        <v>41</v>
      </c>
      <c r="C117" s="22">
        <v>31</v>
      </c>
      <c r="D117" s="45">
        <v>0</v>
      </c>
      <c r="E117" s="24">
        <v>0</v>
      </c>
      <c r="F117" s="46">
        <v>0</v>
      </c>
      <c r="G117" s="24">
        <v>0</v>
      </c>
      <c r="H117" s="46">
        <v>0</v>
      </c>
      <c r="I117" s="24">
        <v>0</v>
      </c>
      <c r="J117" s="46">
        <v>0</v>
      </c>
      <c r="K117" s="24">
        <v>0</v>
      </c>
      <c r="L117" s="47">
        <f t="shared" si="5"/>
        <v>0</v>
      </c>
    </row>
    <row r="118" spans="1:12" ht="16.5" thickBot="1" x14ac:dyDescent="0.3">
      <c r="A118" s="225" t="s">
        <v>42</v>
      </c>
      <c r="B118" s="226"/>
      <c r="C118" s="48">
        <v>31</v>
      </c>
      <c r="D118" s="49">
        <f t="shared" ref="D118:K118" si="6">SUM(D89:D117)</f>
        <v>0</v>
      </c>
      <c r="E118" s="30">
        <f t="shared" si="6"/>
        <v>0</v>
      </c>
      <c r="F118" s="50">
        <f t="shared" si="6"/>
        <v>0</v>
      </c>
      <c r="G118" s="30">
        <f t="shared" si="6"/>
        <v>0</v>
      </c>
      <c r="H118" s="50">
        <f t="shared" si="6"/>
        <v>0</v>
      </c>
      <c r="I118" s="30">
        <f t="shared" si="6"/>
        <v>0</v>
      </c>
      <c r="J118" s="50">
        <f t="shared" si="6"/>
        <v>0</v>
      </c>
      <c r="K118" s="30">
        <f t="shared" si="6"/>
        <v>0</v>
      </c>
      <c r="L118" s="118">
        <f>SUM(D118:K118)</f>
        <v>0</v>
      </c>
    </row>
    <row r="119" spans="1:12" ht="15.75" x14ac:dyDescent="0.25">
      <c r="A119" s="232" t="s">
        <v>43</v>
      </c>
      <c r="B119" s="232"/>
      <c r="C119" s="32">
        <v>31</v>
      </c>
      <c r="D119" s="52">
        <f>D89+D90+D91+D92+D93+D94+D95+D96+D97+D98+D99+D100+D101+D102+D103+D104+D105+D106+D107+D108+D109+D110+D111+D112+D113</f>
        <v>0</v>
      </c>
      <c r="E119" s="33">
        <f>E89+E90+E91+E92+E93+E94+E95+E96+E97+E98+E99+E100+E101+E102+E103+E104+E105+E106+E107+E108+E109+E110+E111+E112+E113</f>
        <v>0</v>
      </c>
      <c r="F119" s="32">
        <f>F89+F90+F91+F92+F93+F94+F95+F96+F97+F98+F99+F100+F101+F102+F103+F104+F105+F106+F107+F108+F109+F110+F111+F112+F113</f>
        <v>0</v>
      </c>
      <c r="G119" s="33">
        <f>G89+G90+G91+G92+G93+G94+G95+G96+G97+G98+G99+G100+G101+G102+G103+G104+G105+G106+G107+G108+G109+G110+G111+G112+G113</f>
        <v>0</v>
      </c>
      <c r="H119" s="32">
        <f>H89+H90+H91+H92+H93+H94+H95+H96+H97+H98+H99+H100+H101+H102+H103+H104+H105+H106+H107+H108+H109+H110+H111+H112+H113</f>
        <v>0</v>
      </c>
      <c r="I119" s="33">
        <f>I89+I90+I91+I92+I93+I94+I95+I96+I97+I98+I99+I100+I101+I102+I103+I104+I105+I106+I107+I108+I109+I110+I111+I113</f>
        <v>0</v>
      </c>
      <c r="J119" s="32">
        <f>J89+J90+J91+J92+J93+J94+J95+J96+J97+J98+J99+J100+J101+J102+J103+J104+J105+J106+J107+J108+J109+J110+J111+J112+J113</f>
        <v>0</v>
      </c>
      <c r="K119" s="33">
        <f>K89+K90+K91+K92+K93+K94+K95+K96+K97+K98+K99+K100+K101+K102+K103+K104+K105+K106+K107+K108+K109+K110+K111+K113</f>
        <v>0</v>
      </c>
      <c r="L119" s="118">
        <f>D119+E119+F119+G119+H119+I119+J119+K119</f>
        <v>0</v>
      </c>
    </row>
    <row r="121" spans="1:12" ht="15.75" x14ac:dyDescent="0.25">
      <c r="B121" s="134" t="s">
        <v>79</v>
      </c>
      <c r="D121" s="133"/>
      <c r="E121" s="133"/>
      <c r="F121" s="133"/>
      <c r="G121" s="133"/>
      <c r="H121" s="133"/>
      <c r="I121" s="133"/>
      <c r="J121" s="133"/>
      <c r="K121" s="133"/>
      <c r="L121" s="133"/>
    </row>
    <row r="122" spans="1:12" ht="15.75" thickBot="1" x14ac:dyDescent="0.3">
      <c r="A122" s="211" t="s">
        <v>47</v>
      </c>
      <c r="B122" s="211"/>
    </row>
    <row r="123" spans="1:12" ht="12.75" customHeight="1" x14ac:dyDescent="0.25">
      <c r="A123" s="212" t="s">
        <v>2</v>
      </c>
      <c r="B123" s="212" t="s">
        <v>3</v>
      </c>
      <c r="C123" s="212" t="s">
        <v>4</v>
      </c>
      <c r="D123" s="215" t="s">
        <v>5</v>
      </c>
      <c r="E123" s="216"/>
      <c r="F123" s="216"/>
      <c r="G123" s="216"/>
      <c r="H123" s="216"/>
      <c r="I123" s="216"/>
      <c r="J123" s="216"/>
      <c r="K123" s="217"/>
      <c r="L123" s="218" t="s">
        <v>6</v>
      </c>
    </row>
    <row r="124" spans="1:12" ht="21.75" customHeight="1" x14ac:dyDescent="0.25">
      <c r="A124" s="213"/>
      <c r="B124" s="213"/>
      <c r="C124" s="213"/>
      <c r="D124" s="221" t="s">
        <v>7</v>
      </c>
      <c r="E124" s="222"/>
      <c r="F124" s="222" t="s">
        <v>8</v>
      </c>
      <c r="G124" s="222"/>
      <c r="H124" s="222" t="s">
        <v>9</v>
      </c>
      <c r="I124" s="222"/>
      <c r="J124" s="222" t="s">
        <v>10</v>
      </c>
      <c r="K124" s="222"/>
      <c r="L124" s="219"/>
    </row>
    <row r="125" spans="1:12" ht="13.5" customHeight="1" thickBot="1" x14ac:dyDescent="0.3">
      <c r="A125" s="213"/>
      <c r="B125" s="213"/>
      <c r="C125" s="213"/>
      <c r="D125" s="223">
        <v>1</v>
      </c>
      <c r="E125" s="224"/>
      <c r="F125" s="224">
        <v>2</v>
      </c>
      <c r="G125" s="224"/>
      <c r="H125" s="224">
        <v>3</v>
      </c>
      <c r="I125" s="224"/>
      <c r="J125" s="224">
        <v>4</v>
      </c>
      <c r="K125" s="224"/>
      <c r="L125" s="220"/>
    </row>
    <row r="126" spans="1:12" ht="15.75" thickBot="1" x14ac:dyDescent="0.3">
      <c r="A126" s="214"/>
      <c r="B126" s="214"/>
      <c r="C126" s="214"/>
      <c r="D126" s="4" t="s">
        <v>11</v>
      </c>
      <c r="E126" s="5" t="s">
        <v>12</v>
      </c>
      <c r="F126" s="5" t="s">
        <v>11</v>
      </c>
      <c r="G126" s="5" t="s">
        <v>12</v>
      </c>
      <c r="H126" s="5" t="s">
        <v>11</v>
      </c>
      <c r="I126" s="5" t="s">
        <v>12</v>
      </c>
      <c r="J126" s="5" t="s">
        <v>11</v>
      </c>
      <c r="K126" s="5" t="s">
        <v>12</v>
      </c>
      <c r="L126" s="6"/>
    </row>
    <row r="127" spans="1:12" ht="15.75" x14ac:dyDescent="0.25">
      <c r="A127" s="7">
        <v>1</v>
      </c>
      <c r="B127" s="8" t="s">
        <v>13</v>
      </c>
      <c r="C127" s="9">
        <v>31</v>
      </c>
      <c r="D127" s="45">
        <v>0</v>
      </c>
      <c r="E127" s="21">
        <v>0</v>
      </c>
      <c r="F127" s="46">
        <v>0</v>
      </c>
      <c r="G127" s="21">
        <v>0</v>
      </c>
      <c r="H127" s="46">
        <v>0</v>
      </c>
      <c r="I127" s="21">
        <v>0</v>
      </c>
      <c r="J127" s="46">
        <v>0</v>
      </c>
      <c r="K127" s="21">
        <v>0</v>
      </c>
      <c r="L127" s="47">
        <f>SUM(D127:K127)</f>
        <v>0</v>
      </c>
    </row>
    <row r="128" spans="1:12" ht="15.75" x14ac:dyDescent="0.25">
      <c r="A128" s="7">
        <v>2</v>
      </c>
      <c r="B128" s="8" t="s">
        <v>14</v>
      </c>
      <c r="C128" s="9">
        <v>31</v>
      </c>
      <c r="D128" s="45">
        <v>0</v>
      </c>
      <c r="E128" s="21">
        <v>0</v>
      </c>
      <c r="F128" s="46">
        <v>0</v>
      </c>
      <c r="G128" s="21">
        <v>0</v>
      </c>
      <c r="H128" s="46">
        <v>0</v>
      </c>
      <c r="I128" s="21">
        <v>0</v>
      </c>
      <c r="J128" s="46">
        <v>0</v>
      </c>
      <c r="K128" s="21">
        <v>0</v>
      </c>
      <c r="L128" s="47">
        <f t="shared" ref="L128:L155" si="7">SUM(D128:K128)</f>
        <v>0</v>
      </c>
    </row>
    <row r="129" spans="1:12" ht="15.75" x14ac:dyDescent="0.25">
      <c r="A129" s="7">
        <v>3</v>
      </c>
      <c r="B129" s="8" t="s">
        <v>15</v>
      </c>
      <c r="C129" s="9">
        <v>31</v>
      </c>
      <c r="D129" s="45">
        <v>0</v>
      </c>
      <c r="E129" s="21">
        <v>0</v>
      </c>
      <c r="F129" s="46">
        <v>0</v>
      </c>
      <c r="G129" s="21">
        <v>0</v>
      </c>
      <c r="H129" s="46">
        <v>0</v>
      </c>
      <c r="I129" s="21">
        <v>0</v>
      </c>
      <c r="J129" s="46">
        <v>0</v>
      </c>
      <c r="K129" s="21">
        <v>0</v>
      </c>
      <c r="L129" s="47">
        <f t="shared" si="7"/>
        <v>0</v>
      </c>
    </row>
    <row r="130" spans="1:12" ht="15.75" x14ac:dyDescent="0.25">
      <c r="A130" s="7">
        <v>4</v>
      </c>
      <c r="B130" s="17" t="s">
        <v>16</v>
      </c>
      <c r="C130" s="9">
        <v>31</v>
      </c>
      <c r="D130" s="45">
        <v>0</v>
      </c>
      <c r="E130" s="21">
        <v>0</v>
      </c>
      <c r="F130" s="46">
        <v>0</v>
      </c>
      <c r="G130" s="21">
        <v>0</v>
      </c>
      <c r="H130" s="46">
        <v>0</v>
      </c>
      <c r="I130" s="21">
        <v>0</v>
      </c>
      <c r="J130" s="46">
        <v>0</v>
      </c>
      <c r="K130" s="21">
        <v>0</v>
      </c>
      <c r="L130" s="47">
        <f t="shared" si="7"/>
        <v>0</v>
      </c>
    </row>
    <row r="131" spans="1:12" ht="15.75" x14ac:dyDescent="0.25">
      <c r="A131" s="7">
        <v>5</v>
      </c>
      <c r="B131" s="8" t="s">
        <v>17</v>
      </c>
      <c r="C131" s="9">
        <v>31</v>
      </c>
      <c r="D131" s="45">
        <v>0</v>
      </c>
      <c r="E131" s="21">
        <v>0</v>
      </c>
      <c r="F131" s="46">
        <v>0</v>
      </c>
      <c r="G131" s="21">
        <v>0</v>
      </c>
      <c r="H131" s="46">
        <v>0</v>
      </c>
      <c r="I131" s="21">
        <v>0</v>
      </c>
      <c r="J131" s="46">
        <v>0</v>
      </c>
      <c r="K131" s="21">
        <v>0</v>
      </c>
      <c r="L131" s="47">
        <f t="shared" si="7"/>
        <v>0</v>
      </c>
    </row>
    <row r="132" spans="1:12" ht="15.75" x14ac:dyDescent="0.25">
      <c r="A132" s="7">
        <v>6</v>
      </c>
      <c r="B132" s="8" t="s">
        <v>18</v>
      </c>
      <c r="C132" s="9">
        <v>31</v>
      </c>
      <c r="D132" s="45">
        <v>0</v>
      </c>
      <c r="E132" s="21">
        <v>0</v>
      </c>
      <c r="F132" s="46">
        <v>0</v>
      </c>
      <c r="G132" s="21">
        <v>0</v>
      </c>
      <c r="H132" s="46">
        <v>0</v>
      </c>
      <c r="I132" s="21">
        <v>0</v>
      </c>
      <c r="J132" s="46">
        <v>0</v>
      </c>
      <c r="K132" s="21">
        <v>0</v>
      </c>
      <c r="L132" s="47">
        <f t="shared" si="7"/>
        <v>0</v>
      </c>
    </row>
    <row r="133" spans="1:12" ht="15.75" x14ac:dyDescent="0.25">
      <c r="A133" s="7">
        <v>7</v>
      </c>
      <c r="B133" s="8" t="s">
        <v>19</v>
      </c>
      <c r="C133" s="9">
        <v>31</v>
      </c>
      <c r="D133" s="45">
        <v>0</v>
      </c>
      <c r="E133" s="21">
        <v>0</v>
      </c>
      <c r="F133" s="46">
        <v>0</v>
      </c>
      <c r="G133" s="21">
        <v>0</v>
      </c>
      <c r="H133" s="46">
        <v>0</v>
      </c>
      <c r="I133" s="21">
        <v>0</v>
      </c>
      <c r="J133" s="46">
        <v>0</v>
      </c>
      <c r="K133" s="21">
        <v>0</v>
      </c>
      <c r="L133" s="47">
        <f t="shared" si="7"/>
        <v>0</v>
      </c>
    </row>
    <row r="134" spans="1:12" ht="15.75" x14ac:dyDescent="0.25">
      <c r="A134" s="7">
        <v>8</v>
      </c>
      <c r="B134" s="8" t="s">
        <v>20</v>
      </c>
      <c r="C134" s="9">
        <v>31</v>
      </c>
      <c r="D134" s="45">
        <v>0</v>
      </c>
      <c r="E134" s="21">
        <v>0</v>
      </c>
      <c r="F134" s="46">
        <v>0</v>
      </c>
      <c r="G134" s="21">
        <v>0</v>
      </c>
      <c r="H134" s="46">
        <v>0</v>
      </c>
      <c r="I134" s="21">
        <v>0</v>
      </c>
      <c r="J134" s="46">
        <v>0</v>
      </c>
      <c r="K134" s="21">
        <v>0</v>
      </c>
      <c r="L134" s="47">
        <f t="shared" si="7"/>
        <v>0</v>
      </c>
    </row>
    <row r="135" spans="1:12" ht="15.75" x14ac:dyDescent="0.25">
      <c r="A135" s="7">
        <v>9</v>
      </c>
      <c r="B135" s="8" t="s">
        <v>21</v>
      </c>
      <c r="C135" s="9">
        <v>31</v>
      </c>
      <c r="D135" s="45">
        <v>0</v>
      </c>
      <c r="E135" s="21">
        <v>0</v>
      </c>
      <c r="F135" s="46">
        <v>0</v>
      </c>
      <c r="G135" s="21">
        <v>0</v>
      </c>
      <c r="H135" s="46">
        <v>0</v>
      </c>
      <c r="I135" s="21">
        <v>0</v>
      </c>
      <c r="J135" s="46">
        <v>0</v>
      </c>
      <c r="K135" s="21">
        <v>0</v>
      </c>
      <c r="L135" s="47">
        <f t="shared" si="7"/>
        <v>0</v>
      </c>
    </row>
    <row r="136" spans="1:12" ht="15.75" x14ac:dyDescent="0.25">
      <c r="A136" s="7">
        <v>10</v>
      </c>
      <c r="B136" s="8" t="s">
        <v>22</v>
      </c>
      <c r="C136" s="9">
        <v>31</v>
      </c>
      <c r="D136" s="45">
        <v>0</v>
      </c>
      <c r="E136" s="21">
        <v>0</v>
      </c>
      <c r="F136" s="46">
        <v>0</v>
      </c>
      <c r="G136" s="21">
        <v>0</v>
      </c>
      <c r="H136" s="46">
        <v>0</v>
      </c>
      <c r="I136" s="21">
        <v>0</v>
      </c>
      <c r="J136" s="46">
        <v>0</v>
      </c>
      <c r="K136" s="21">
        <v>0</v>
      </c>
      <c r="L136" s="47">
        <f t="shared" si="7"/>
        <v>0</v>
      </c>
    </row>
    <row r="137" spans="1:12" ht="15.75" x14ac:dyDescent="0.25">
      <c r="A137" s="7">
        <v>11</v>
      </c>
      <c r="B137" s="8" t="s">
        <v>23</v>
      </c>
      <c r="C137" s="9">
        <v>31</v>
      </c>
      <c r="D137" s="45">
        <v>0</v>
      </c>
      <c r="E137" s="21">
        <v>0</v>
      </c>
      <c r="F137" s="46">
        <v>0</v>
      </c>
      <c r="G137" s="21">
        <v>0</v>
      </c>
      <c r="H137" s="46">
        <v>0</v>
      </c>
      <c r="I137" s="21">
        <v>0</v>
      </c>
      <c r="J137" s="46">
        <v>0</v>
      </c>
      <c r="K137" s="21">
        <v>0</v>
      </c>
      <c r="L137" s="47">
        <f t="shared" si="7"/>
        <v>0</v>
      </c>
    </row>
    <row r="138" spans="1:12" ht="15.75" x14ac:dyDescent="0.25">
      <c r="A138" s="7">
        <v>12</v>
      </c>
      <c r="B138" s="8" t="s">
        <v>24</v>
      </c>
      <c r="C138" s="9">
        <v>31</v>
      </c>
      <c r="D138" s="45">
        <v>0</v>
      </c>
      <c r="E138" s="21">
        <v>0</v>
      </c>
      <c r="F138" s="46">
        <v>0</v>
      </c>
      <c r="G138" s="21">
        <v>0</v>
      </c>
      <c r="H138" s="46">
        <v>0</v>
      </c>
      <c r="I138" s="21">
        <v>0</v>
      </c>
      <c r="J138" s="46">
        <v>0</v>
      </c>
      <c r="K138" s="21">
        <v>0</v>
      </c>
      <c r="L138" s="47">
        <f t="shared" si="7"/>
        <v>0</v>
      </c>
    </row>
    <row r="139" spans="1:12" ht="15.75" x14ac:dyDescent="0.25">
      <c r="A139" s="7">
        <v>13</v>
      </c>
      <c r="B139" s="8" t="s">
        <v>25</v>
      </c>
      <c r="C139" s="9">
        <v>31</v>
      </c>
      <c r="D139" s="45">
        <v>0</v>
      </c>
      <c r="E139" s="21">
        <v>0</v>
      </c>
      <c r="F139" s="46">
        <v>0</v>
      </c>
      <c r="G139" s="21">
        <v>0</v>
      </c>
      <c r="H139" s="46">
        <v>0</v>
      </c>
      <c r="I139" s="21">
        <v>0</v>
      </c>
      <c r="J139" s="46">
        <v>0</v>
      </c>
      <c r="K139" s="21">
        <v>0</v>
      </c>
      <c r="L139" s="47">
        <f t="shared" si="7"/>
        <v>0</v>
      </c>
    </row>
    <row r="140" spans="1:12" ht="15.75" x14ac:dyDescent="0.25">
      <c r="A140" s="7">
        <v>14</v>
      </c>
      <c r="B140" s="8" t="s">
        <v>26</v>
      </c>
      <c r="C140" s="9">
        <v>31</v>
      </c>
      <c r="D140" s="45">
        <v>0</v>
      </c>
      <c r="E140" s="21">
        <v>0</v>
      </c>
      <c r="F140" s="46">
        <v>0</v>
      </c>
      <c r="G140" s="21">
        <v>0</v>
      </c>
      <c r="H140" s="46">
        <v>0</v>
      </c>
      <c r="I140" s="21">
        <v>0</v>
      </c>
      <c r="J140" s="46">
        <v>0</v>
      </c>
      <c r="K140" s="21">
        <v>0</v>
      </c>
      <c r="L140" s="47">
        <f t="shared" si="7"/>
        <v>0</v>
      </c>
    </row>
    <row r="141" spans="1:12" ht="15.75" x14ac:dyDescent="0.25">
      <c r="A141" s="7">
        <v>15</v>
      </c>
      <c r="B141" s="8" t="s">
        <v>27</v>
      </c>
      <c r="C141" s="9">
        <v>31</v>
      </c>
      <c r="D141" s="45">
        <v>0</v>
      </c>
      <c r="E141" s="21">
        <v>0</v>
      </c>
      <c r="F141" s="46">
        <v>0</v>
      </c>
      <c r="G141" s="21">
        <v>0</v>
      </c>
      <c r="H141" s="46">
        <v>0</v>
      </c>
      <c r="I141" s="21">
        <v>0</v>
      </c>
      <c r="J141" s="46">
        <v>0</v>
      </c>
      <c r="K141" s="21">
        <v>0</v>
      </c>
      <c r="L141" s="47">
        <f>SUM(D141:K141)</f>
        <v>0</v>
      </c>
    </row>
    <row r="142" spans="1:12" ht="15.75" x14ac:dyDescent="0.25">
      <c r="A142" s="7">
        <v>16</v>
      </c>
      <c r="B142" s="8" t="s">
        <v>28</v>
      </c>
      <c r="C142" s="9">
        <v>31</v>
      </c>
      <c r="D142" s="45">
        <v>1</v>
      </c>
      <c r="E142" s="21">
        <v>0</v>
      </c>
      <c r="F142" s="46">
        <v>0</v>
      </c>
      <c r="G142" s="21">
        <v>0</v>
      </c>
      <c r="H142" s="46">
        <v>0</v>
      </c>
      <c r="I142" s="21">
        <v>0</v>
      </c>
      <c r="J142" s="46">
        <v>0</v>
      </c>
      <c r="K142" s="21">
        <v>0</v>
      </c>
      <c r="L142" s="47">
        <f t="shared" si="7"/>
        <v>1</v>
      </c>
    </row>
    <row r="143" spans="1:12" ht="15.75" x14ac:dyDescent="0.25">
      <c r="A143" s="7">
        <v>17</v>
      </c>
      <c r="B143" s="8" t="s">
        <v>29</v>
      </c>
      <c r="C143" s="9">
        <v>31</v>
      </c>
      <c r="D143" s="45">
        <v>0</v>
      </c>
      <c r="E143" s="21">
        <v>0</v>
      </c>
      <c r="F143" s="46">
        <v>0</v>
      </c>
      <c r="G143" s="21">
        <v>0</v>
      </c>
      <c r="H143" s="46">
        <v>0</v>
      </c>
      <c r="I143" s="21">
        <v>0</v>
      </c>
      <c r="J143" s="46">
        <v>0</v>
      </c>
      <c r="K143" s="21">
        <v>0</v>
      </c>
      <c r="L143" s="47">
        <f t="shared" si="7"/>
        <v>0</v>
      </c>
    </row>
    <row r="144" spans="1:12" ht="15.75" x14ac:dyDescent="0.25">
      <c r="A144" s="7">
        <v>18</v>
      </c>
      <c r="B144" s="8" t="s">
        <v>30</v>
      </c>
      <c r="C144" s="9">
        <v>31</v>
      </c>
      <c r="D144" s="45">
        <v>0</v>
      </c>
      <c r="E144" s="21">
        <v>0</v>
      </c>
      <c r="F144" s="46">
        <v>0</v>
      </c>
      <c r="G144" s="21">
        <v>0</v>
      </c>
      <c r="H144" s="46">
        <v>0</v>
      </c>
      <c r="I144" s="21">
        <v>0</v>
      </c>
      <c r="J144" s="46">
        <v>0</v>
      </c>
      <c r="K144" s="21">
        <v>0</v>
      </c>
      <c r="L144" s="47">
        <f t="shared" si="7"/>
        <v>0</v>
      </c>
    </row>
    <row r="145" spans="1:12" ht="15.75" x14ac:dyDescent="0.25">
      <c r="A145" s="7">
        <v>19</v>
      </c>
      <c r="B145" s="8" t="s">
        <v>31</v>
      </c>
      <c r="C145" s="9">
        <v>31</v>
      </c>
      <c r="D145" s="45">
        <v>0</v>
      </c>
      <c r="E145" s="21">
        <v>0</v>
      </c>
      <c r="F145" s="46">
        <v>0</v>
      </c>
      <c r="G145" s="21">
        <v>0</v>
      </c>
      <c r="H145" s="46">
        <v>0</v>
      </c>
      <c r="I145" s="21">
        <v>0</v>
      </c>
      <c r="J145" s="46">
        <v>0</v>
      </c>
      <c r="K145" s="21">
        <v>0</v>
      </c>
      <c r="L145" s="47">
        <f t="shared" si="7"/>
        <v>0</v>
      </c>
    </row>
    <row r="146" spans="1:12" ht="15.75" x14ac:dyDescent="0.25">
      <c r="A146" s="7">
        <v>20</v>
      </c>
      <c r="B146" s="8" t="s">
        <v>32</v>
      </c>
      <c r="C146" s="9">
        <v>31</v>
      </c>
      <c r="D146" s="45">
        <v>0</v>
      </c>
      <c r="E146" s="21">
        <v>0</v>
      </c>
      <c r="F146" s="46">
        <v>0</v>
      </c>
      <c r="G146" s="21">
        <v>0</v>
      </c>
      <c r="H146" s="46">
        <v>0</v>
      </c>
      <c r="I146" s="21">
        <v>0</v>
      </c>
      <c r="J146" s="46">
        <v>0</v>
      </c>
      <c r="K146" s="21">
        <v>0</v>
      </c>
      <c r="L146" s="47">
        <f t="shared" si="7"/>
        <v>0</v>
      </c>
    </row>
    <row r="147" spans="1:12" ht="15.75" x14ac:dyDescent="0.25">
      <c r="A147" s="7">
        <v>21</v>
      </c>
      <c r="B147" s="8" t="s">
        <v>33</v>
      </c>
      <c r="C147" s="9">
        <v>31</v>
      </c>
      <c r="D147" s="45">
        <v>0</v>
      </c>
      <c r="E147" s="21">
        <v>0</v>
      </c>
      <c r="F147" s="46">
        <v>0</v>
      </c>
      <c r="G147" s="21">
        <v>0</v>
      </c>
      <c r="H147" s="46">
        <v>0</v>
      </c>
      <c r="I147" s="21">
        <v>0</v>
      </c>
      <c r="J147" s="46">
        <v>0</v>
      </c>
      <c r="K147" s="21">
        <v>0</v>
      </c>
      <c r="L147" s="47">
        <f t="shared" si="7"/>
        <v>0</v>
      </c>
    </row>
    <row r="148" spans="1:12" ht="15.75" x14ac:dyDescent="0.25">
      <c r="A148" s="7">
        <v>22</v>
      </c>
      <c r="B148" s="8" t="s">
        <v>34</v>
      </c>
      <c r="C148" s="9">
        <v>31</v>
      </c>
      <c r="D148" s="45">
        <v>0</v>
      </c>
      <c r="E148" s="21">
        <v>0</v>
      </c>
      <c r="F148" s="46">
        <v>0</v>
      </c>
      <c r="G148" s="21">
        <v>0</v>
      </c>
      <c r="H148" s="46">
        <v>0</v>
      </c>
      <c r="I148" s="21">
        <v>0</v>
      </c>
      <c r="J148" s="46">
        <v>0</v>
      </c>
      <c r="K148" s="21">
        <v>0</v>
      </c>
      <c r="L148" s="47">
        <f t="shared" si="7"/>
        <v>0</v>
      </c>
    </row>
    <row r="149" spans="1:12" ht="15.75" x14ac:dyDescent="0.25">
      <c r="A149" s="7">
        <v>23</v>
      </c>
      <c r="B149" s="8" t="s">
        <v>35</v>
      </c>
      <c r="C149" s="9">
        <v>31</v>
      </c>
      <c r="D149" s="45">
        <v>0</v>
      </c>
      <c r="E149" s="21">
        <v>0</v>
      </c>
      <c r="F149" s="46">
        <v>0</v>
      </c>
      <c r="G149" s="21">
        <v>0</v>
      </c>
      <c r="H149" s="46">
        <v>0</v>
      </c>
      <c r="I149" s="21">
        <v>0</v>
      </c>
      <c r="J149" s="46">
        <v>0</v>
      </c>
      <c r="K149" s="21">
        <v>0</v>
      </c>
      <c r="L149" s="47">
        <f t="shared" si="7"/>
        <v>0</v>
      </c>
    </row>
    <row r="150" spans="1:12" ht="15.75" x14ac:dyDescent="0.25">
      <c r="A150" s="7">
        <v>24</v>
      </c>
      <c r="B150" s="8" t="s">
        <v>36</v>
      </c>
      <c r="C150" s="9">
        <v>31</v>
      </c>
      <c r="D150" s="45">
        <v>0</v>
      </c>
      <c r="E150" s="21">
        <v>0</v>
      </c>
      <c r="F150" s="46">
        <v>0</v>
      </c>
      <c r="G150" s="21">
        <v>0</v>
      </c>
      <c r="H150" s="46">
        <v>0</v>
      </c>
      <c r="I150" s="21">
        <v>0</v>
      </c>
      <c r="J150" s="46">
        <v>0</v>
      </c>
      <c r="K150" s="21">
        <v>0</v>
      </c>
      <c r="L150" s="47">
        <f t="shared" si="7"/>
        <v>0</v>
      </c>
    </row>
    <row r="151" spans="1:12" ht="15.75" x14ac:dyDescent="0.25">
      <c r="A151" s="7">
        <v>25</v>
      </c>
      <c r="B151" s="18" t="s">
        <v>37</v>
      </c>
      <c r="C151" s="19">
        <v>31</v>
      </c>
      <c r="D151" s="45">
        <v>0</v>
      </c>
      <c r="E151" s="21">
        <v>0</v>
      </c>
      <c r="F151" s="46">
        <v>0</v>
      </c>
      <c r="G151" s="21">
        <v>0</v>
      </c>
      <c r="H151" s="46">
        <v>0</v>
      </c>
      <c r="I151" s="21">
        <v>0</v>
      </c>
      <c r="J151" s="46">
        <v>0</v>
      </c>
      <c r="K151" s="21">
        <v>0</v>
      </c>
      <c r="L151" s="47">
        <f t="shared" si="7"/>
        <v>0</v>
      </c>
    </row>
    <row r="152" spans="1:12" ht="15.75" x14ac:dyDescent="0.25">
      <c r="A152" s="7">
        <v>26</v>
      </c>
      <c r="B152" s="8" t="s">
        <v>38</v>
      </c>
      <c r="C152" s="22">
        <v>31</v>
      </c>
      <c r="D152" s="45">
        <v>0</v>
      </c>
      <c r="E152" s="21">
        <v>0</v>
      </c>
      <c r="F152" s="46">
        <v>0</v>
      </c>
      <c r="G152" s="21">
        <v>0</v>
      </c>
      <c r="H152" s="46">
        <v>0</v>
      </c>
      <c r="I152" s="21">
        <v>0</v>
      </c>
      <c r="J152" s="46">
        <v>0</v>
      </c>
      <c r="K152" s="21">
        <v>0</v>
      </c>
      <c r="L152" s="47">
        <f t="shared" si="7"/>
        <v>0</v>
      </c>
    </row>
    <row r="153" spans="1:12" ht="15.75" x14ac:dyDescent="0.25">
      <c r="A153" s="7">
        <v>27</v>
      </c>
      <c r="B153" s="18" t="s">
        <v>39</v>
      </c>
      <c r="C153" s="22">
        <v>31</v>
      </c>
      <c r="D153" s="45">
        <v>0</v>
      </c>
      <c r="E153" s="53">
        <v>0</v>
      </c>
      <c r="F153" s="46">
        <v>0</v>
      </c>
      <c r="G153" s="53">
        <v>0</v>
      </c>
      <c r="H153" s="46">
        <v>0</v>
      </c>
      <c r="I153" s="53">
        <v>0</v>
      </c>
      <c r="J153" s="46">
        <v>0</v>
      </c>
      <c r="K153" s="53">
        <v>0</v>
      </c>
      <c r="L153" s="47">
        <f t="shared" si="7"/>
        <v>0</v>
      </c>
    </row>
    <row r="154" spans="1:12" ht="15.75" x14ac:dyDescent="0.25">
      <c r="A154" s="7">
        <v>28</v>
      </c>
      <c r="B154" s="18" t="s">
        <v>40</v>
      </c>
      <c r="C154" s="22">
        <v>31</v>
      </c>
      <c r="D154" s="45">
        <v>0</v>
      </c>
      <c r="E154" s="53">
        <v>0</v>
      </c>
      <c r="F154" s="46">
        <v>0</v>
      </c>
      <c r="G154" s="53">
        <v>0</v>
      </c>
      <c r="H154" s="46">
        <v>0</v>
      </c>
      <c r="I154" s="53">
        <v>0</v>
      </c>
      <c r="J154" s="46">
        <v>0</v>
      </c>
      <c r="K154" s="53">
        <v>0</v>
      </c>
      <c r="L154" s="47">
        <f t="shared" si="7"/>
        <v>0</v>
      </c>
    </row>
    <row r="155" spans="1:12" ht="16.5" thickBot="1" x14ac:dyDescent="0.3">
      <c r="A155" s="7">
        <v>29</v>
      </c>
      <c r="B155" s="18" t="s">
        <v>41</v>
      </c>
      <c r="C155" s="22">
        <v>31</v>
      </c>
      <c r="D155" s="45">
        <v>0</v>
      </c>
      <c r="E155" s="53">
        <v>0</v>
      </c>
      <c r="F155" s="46">
        <v>0</v>
      </c>
      <c r="G155" s="53">
        <v>0</v>
      </c>
      <c r="H155" s="46">
        <v>0</v>
      </c>
      <c r="I155" s="53">
        <v>0</v>
      </c>
      <c r="J155" s="46">
        <v>0</v>
      </c>
      <c r="K155" s="53">
        <v>0</v>
      </c>
      <c r="L155" s="47">
        <f t="shared" si="7"/>
        <v>0</v>
      </c>
    </row>
    <row r="156" spans="1:12" ht="16.5" thickBot="1" x14ac:dyDescent="0.3">
      <c r="A156" s="225" t="s">
        <v>42</v>
      </c>
      <c r="B156" s="226"/>
      <c r="C156" s="48">
        <v>31</v>
      </c>
      <c r="D156" s="27">
        <f t="shared" ref="D156:K156" si="8">SUM(D127:D155)</f>
        <v>1</v>
      </c>
      <c r="E156" s="55">
        <f t="shared" si="8"/>
        <v>0</v>
      </c>
      <c r="F156" s="27">
        <f t="shared" si="8"/>
        <v>0</v>
      </c>
      <c r="G156" s="55">
        <f t="shared" si="8"/>
        <v>0</v>
      </c>
      <c r="H156" s="56">
        <f t="shared" si="8"/>
        <v>0</v>
      </c>
      <c r="I156" s="57">
        <f t="shared" si="8"/>
        <v>0</v>
      </c>
      <c r="J156" s="56">
        <f t="shared" si="8"/>
        <v>0</v>
      </c>
      <c r="K156" s="57">
        <f t="shared" si="8"/>
        <v>0</v>
      </c>
      <c r="L156" s="51">
        <f>D156+F156+H156+E156+G156+I156+J156+K156</f>
        <v>1</v>
      </c>
    </row>
    <row r="157" spans="1:12" ht="16.5" thickBot="1" x14ac:dyDescent="0.3">
      <c r="A157" s="227" t="s">
        <v>43</v>
      </c>
      <c r="B157" s="228"/>
      <c r="C157" s="48">
        <v>31</v>
      </c>
      <c r="D157" s="32">
        <f>D127+D128+D129+D130+D131+D132+D133+D134+D135+D136+D137+D138+D139+D140+D141+D142+D143+D144+D145+D146+D147+D148+D149+D150+D151</f>
        <v>1</v>
      </c>
      <c r="E157" s="33">
        <f>E127+E128+E129+E130+E131+E132+E133+E134+E135+E136+E137+E138+E139+E140+E141+E142+E143+E144+E145+E146+E147+E148+E149+E150+E151</f>
        <v>0</v>
      </c>
      <c r="F157" s="32">
        <f>SUM(F127:F151)</f>
        <v>0</v>
      </c>
      <c r="G157" s="33">
        <f>G127+G128+G129+G130+G131+G132+G133+G134+G135+G136+G137+G138+G139+G140+G141+G142+G143+G144+G145+G146+G147+G148+G149+G150+G151</f>
        <v>0</v>
      </c>
      <c r="H157" s="32">
        <f>H127+H128+H129+H130+H131+H132+H133+H134+H135+H136+H137+H138+H139+H140+H141+H142+H143+H144+H145+H146+H147+H148+H149+H150+H151</f>
        <v>0</v>
      </c>
      <c r="I157" s="33">
        <f>I127+I128+I129+I130+I131+I132+I133+I134+I135+I136+I137+I138+I139+I140+I141+I142+I143+I144+I145+I146+I147+I148+I149+I150+I151</f>
        <v>0</v>
      </c>
      <c r="J157" s="32">
        <f>J127+J128+J129+J130+J131+J132+J133+J134+J135+J136+J137+J138+J139+J140+J141+J142+J143+J144+J145+J146+J147+J148+J149+J150+J151</f>
        <v>0</v>
      </c>
      <c r="K157" s="33">
        <f>K127+K128+K129+K130+K131+K132+K133+K134+K135+K136+K137+K138+K139+K140+K141+K142+K143+K144+K145+K146+K147+K148+K149+K150+K151</f>
        <v>0</v>
      </c>
      <c r="L157" s="58">
        <f>D157+F157+H157+E157+G157+I157+J157+K157</f>
        <v>1</v>
      </c>
    </row>
    <row r="159" spans="1:12" ht="15.75" x14ac:dyDescent="0.25">
      <c r="C159" s="152"/>
      <c r="D159" s="133"/>
      <c r="E159" s="133"/>
      <c r="F159" s="133"/>
      <c r="G159" s="133"/>
      <c r="H159" s="133"/>
      <c r="I159" s="133"/>
      <c r="J159" s="133"/>
      <c r="K159" s="133"/>
      <c r="L159" s="133"/>
    </row>
    <row r="160" spans="1:12" x14ac:dyDescent="0.25">
      <c r="B160" s="2" t="s">
        <v>79</v>
      </c>
      <c r="C160" s="2"/>
      <c r="D160" s="2"/>
      <c r="E160" s="2"/>
    </row>
    <row r="161" spans="1:13" ht="15.75" thickBot="1" x14ac:dyDescent="0.3">
      <c r="A161" s="233" t="s">
        <v>48</v>
      </c>
      <c r="B161" s="211"/>
    </row>
    <row r="162" spans="1:13" ht="12.75" customHeight="1" x14ac:dyDescent="0.25">
      <c r="A162" s="212" t="s">
        <v>2</v>
      </c>
      <c r="B162" s="212" t="s">
        <v>3</v>
      </c>
      <c r="C162" s="212" t="s">
        <v>4</v>
      </c>
      <c r="D162" s="215" t="s">
        <v>5</v>
      </c>
      <c r="E162" s="216"/>
      <c r="F162" s="216"/>
      <c r="G162" s="216"/>
      <c r="H162" s="216"/>
      <c r="I162" s="216"/>
      <c r="J162" s="216"/>
      <c r="K162" s="217"/>
      <c r="L162" s="218" t="s">
        <v>6</v>
      </c>
    </row>
    <row r="163" spans="1:13" ht="24" customHeight="1" x14ac:dyDescent="0.25">
      <c r="A163" s="213"/>
      <c r="B163" s="213"/>
      <c r="C163" s="213"/>
      <c r="D163" s="221" t="s">
        <v>7</v>
      </c>
      <c r="E163" s="222"/>
      <c r="F163" s="222" t="s">
        <v>8</v>
      </c>
      <c r="G163" s="222"/>
      <c r="H163" s="222" t="s">
        <v>9</v>
      </c>
      <c r="I163" s="222"/>
      <c r="J163" s="222" t="s">
        <v>10</v>
      </c>
      <c r="K163" s="222"/>
      <c r="L163" s="219"/>
    </row>
    <row r="164" spans="1:13" ht="13.5" customHeight="1" thickBot="1" x14ac:dyDescent="0.3">
      <c r="A164" s="213"/>
      <c r="B164" s="213"/>
      <c r="C164" s="213"/>
      <c r="D164" s="223">
        <v>1</v>
      </c>
      <c r="E164" s="224"/>
      <c r="F164" s="224">
        <v>2</v>
      </c>
      <c r="G164" s="224"/>
      <c r="H164" s="224">
        <v>3</v>
      </c>
      <c r="I164" s="224"/>
      <c r="J164" s="224">
        <v>4</v>
      </c>
      <c r="K164" s="224"/>
      <c r="L164" s="220"/>
    </row>
    <row r="165" spans="1:13" ht="15.75" thickBot="1" x14ac:dyDescent="0.3">
      <c r="A165" s="214"/>
      <c r="B165" s="214"/>
      <c r="C165" s="214"/>
      <c r="D165" s="4" t="s">
        <v>11</v>
      </c>
      <c r="E165" s="5" t="s">
        <v>12</v>
      </c>
      <c r="F165" s="5" t="s">
        <v>11</v>
      </c>
      <c r="G165" s="5" t="s">
        <v>12</v>
      </c>
      <c r="H165" s="5" t="s">
        <v>11</v>
      </c>
      <c r="I165" s="5" t="s">
        <v>12</v>
      </c>
      <c r="J165" s="5" t="s">
        <v>11</v>
      </c>
      <c r="K165" s="5" t="s">
        <v>12</v>
      </c>
      <c r="L165" s="6"/>
    </row>
    <row r="166" spans="1:13" ht="15.75" x14ac:dyDescent="0.25">
      <c r="A166" s="7">
        <v>1</v>
      </c>
      <c r="B166" s="8" t="s">
        <v>13</v>
      </c>
      <c r="C166" s="9">
        <v>31</v>
      </c>
      <c r="D166" s="59">
        <f>D9+D49+D89+D127</f>
        <v>0</v>
      </c>
      <c r="E166" s="59">
        <f t="shared" ref="E166:K166" si="9">E9+E49+E89+E127</f>
        <v>0</v>
      </c>
      <c r="F166" s="59">
        <f>F9+F49+F89+F127</f>
        <v>0</v>
      </c>
      <c r="G166" s="59">
        <f t="shared" si="9"/>
        <v>0</v>
      </c>
      <c r="H166" s="59">
        <f t="shared" si="9"/>
        <v>0</v>
      </c>
      <c r="I166" s="59">
        <f t="shared" si="9"/>
        <v>0</v>
      </c>
      <c r="J166" s="59">
        <f t="shared" si="9"/>
        <v>0</v>
      </c>
      <c r="K166" s="59">
        <f t="shared" si="9"/>
        <v>0</v>
      </c>
      <c r="L166" s="60">
        <f t="shared" ref="L166:L196" si="10">D166+F166+H166</f>
        <v>0</v>
      </c>
      <c r="M166" s="61">
        <f>L9+L49+L89+L127</f>
        <v>0</v>
      </c>
    </row>
    <row r="167" spans="1:13" ht="15.75" x14ac:dyDescent="0.25">
      <c r="A167" s="7">
        <v>2</v>
      </c>
      <c r="B167" s="8" t="s">
        <v>14</v>
      </c>
      <c r="C167" s="9">
        <v>31</v>
      </c>
      <c r="D167" s="59">
        <f t="shared" ref="D167:K182" si="11">D10+D50+D90+D128</f>
        <v>0</v>
      </c>
      <c r="E167" s="59">
        <f t="shared" si="11"/>
        <v>0</v>
      </c>
      <c r="F167" s="59">
        <f t="shared" si="11"/>
        <v>0</v>
      </c>
      <c r="G167" s="59">
        <f t="shared" si="11"/>
        <v>0</v>
      </c>
      <c r="H167" s="59">
        <f t="shared" si="11"/>
        <v>0</v>
      </c>
      <c r="I167" s="59">
        <f t="shared" si="11"/>
        <v>0</v>
      </c>
      <c r="J167" s="59">
        <f t="shared" si="11"/>
        <v>0</v>
      </c>
      <c r="K167" s="59">
        <f t="shared" si="11"/>
        <v>0</v>
      </c>
      <c r="L167" s="60">
        <f t="shared" si="10"/>
        <v>0</v>
      </c>
      <c r="M167" s="62">
        <f t="shared" ref="M167:M194" si="12">L10+L50+L90+L128</f>
        <v>0</v>
      </c>
    </row>
    <row r="168" spans="1:13" ht="15.75" x14ac:dyDescent="0.25">
      <c r="A168" s="7">
        <v>3</v>
      </c>
      <c r="B168" s="8" t="s">
        <v>15</v>
      </c>
      <c r="C168" s="9">
        <v>31</v>
      </c>
      <c r="D168" s="59">
        <f t="shared" si="11"/>
        <v>0</v>
      </c>
      <c r="E168" s="59">
        <f t="shared" si="11"/>
        <v>0</v>
      </c>
      <c r="F168" s="59">
        <f t="shared" si="11"/>
        <v>0</v>
      </c>
      <c r="G168" s="59">
        <f t="shared" si="11"/>
        <v>0</v>
      </c>
      <c r="H168" s="59">
        <f t="shared" si="11"/>
        <v>0</v>
      </c>
      <c r="I168" s="59">
        <f t="shared" si="11"/>
        <v>0</v>
      </c>
      <c r="J168" s="59">
        <f t="shared" si="11"/>
        <v>0</v>
      </c>
      <c r="K168" s="59">
        <f t="shared" si="11"/>
        <v>0</v>
      </c>
      <c r="L168" s="60">
        <f t="shared" si="10"/>
        <v>0</v>
      </c>
      <c r="M168" s="62">
        <f t="shared" si="12"/>
        <v>0</v>
      </c>
    </row>
    <row r="169" spans="1:13" ht="15.75" x14ac:dyDescent="0.25">
      <c r="A169" s="7">
        <v>4</v>
      </c>
      <c r="B169" s="17" t="s">
        <v>16</v>
      </c>
      <c r="C169" s="9">
        <v>31</v>
      </c>
      <c r="D169" s="59">
        <f t="shared" si="11"/>
        <v>0</v>
      </c>
      <c r="E169" s="59">
        <f t="shared" si="11"/>
        <v>0</v>
      </c>
      <c r="F169" s="59">
        <f t="shared" si="11"/>
        <v>0</v>
      </c>
      <c r="G169" s="59">
        <f t="shared" si="11"/>
        <v>0</v>
      </c>
      <c r="H169" s="59">
        <f t="shared" si="11"/>
        <v>0</v>
      </c>
      <c r="I169" s="59">
        <f t="shared" si="11"/>
        <v>0</v>
      </c>
      <c r="J169" s="59">
        <f t="shared" si="11"/>
        <v>0</v>
      </c>
      <c r="K169" s="59">
        <f t="shared" si="11"/>
        <v>0</v>
      </c>
      <c r="L169" s="60">
        <f t="shared" si="10"/>
        <v>0</v>
      </c>
      <c r="M169" s="62">
        <f t="shared" si="12"/>
        <v>0</v>
      </c>
    </row>
    <row r="170" spans="1:13" ht="15.75" x14ac:dyDescent="0.25">
      <c r="A170" s="7">
        <v>5</v>
      </c>
      <c r="B170" s="8" t="s">
        <v>17</v>
      </c>
      <c r="C170" s="9">
        <v>31</v>
      </c>
      <c r="D170" s="59">
        <f t="shared" si="11"/>
        <v>0</v>
      </c>
      <c r="E170" s="59">
        <f t="shared" si="11"/>
        <v>0</v>
      </c>
      <c r="F170" s="59">
        <f t="shared" si="11"/>
        <v>0</v>
      </c>
      <c r="G170" s="59">
        <f t="shared" si="11"/>
        <v>0</v>
      </c>
      <c r="H170" s="59">
        <f t="shared" si="11"/>
        <v>0</v>
      </c>
      <c r="I170" s="59">
        <f t="shared" si="11"/>
        <v>0</v>
      </c>
      <c r="J170" s="59">
        <f t="shared" si="11"/>
        <v>0</v>
      </c>
      <c r="K170" s="59">
        <f t="shared" si="11"/>
        <v>0</v>
      </c>
      <c r="L170" s="60">
        <f t="shared" si="10"/>
        <v>0</v>
      </c>
      <c r="M170" s="62">
        <f t="shared" si="12"/>
        <v>0</v>
      </c>
    </row>
    <row r="171" spans="1:13" ht="15.75" x14ac:dyDescent="0.25">
      <c r="A171" s="7">
        <v>6</v>
      </c>
      <c r="B171" s="8" t="s">
        <v>18</v>
      </c>
      <c r="C171" s="9">
        <v>31</v>
      </c>
      <c r="D171" s="59">
        <f t="shared" si="11"/>
        <v>0</v>
      </c>
      <c r="E171" s="59">
        <f t="shared" si="11"/>
        <v>0</v>
      </c>
      <c r="F171" s="59">
        <f t="shared" si="11"/>
        <v>0</v>
      </c>
      <c r="G171" s="59">
        <f t="shared" si="11"/>
        <v>0</v>
      </c>
      <c r="H171" s="59">
        <f t="shared" si="11"/>
        <v>0</v>
      </c>
      <c r="I171" s="59">
        <f t="shared" si="11"/>
        <v>0</v>
      </c>
      <c r="J171" s="59">
        <f t="shared" si="11"/>
        <v>0</v>
      </c>
      <c r="K171" s="59">
        <f t="shared" si="11"/>
        <v>0</v>
      </c>
      <c r="L171" s="60">
        <f t="shared" si="10"/>
        <v>0</v>
      </c>
      <c r="M171" s="62">
        <f t="shared" si="12"/>
        <v>0</v>
      </c>
    </row>
    <row r="172" spans="1:13" ht="15.75" x14ac:dyDescent="0.25">
      <c r="A172" s="7">
        <v>7</v>
      </c>
      <c r="B172" s="8" t="s">
        <v>19</v>
      </c>
      <c r="C172" s="9">
        <v>31</v>
      </c>
      <c r="D172" s="59">
        <f t="shared" si="11"/>
        <v>0</v>
      </c>
      <c r="E172" s="59">
        <f t="shared" si="11"/>
        <v>0</v>
      </c>
      <c r="F172" s="59">
        <f t="shared" si="11"/>
        <v>0</v>
      </c>
      <c r="G172" s="59">
        <f t="shared" si="11"/>
        <v>0</v>
      </c>
      <c r="H172" s="59">
        <f t="shared" si="11"/>
        <v>0</v>
      </c>
      <c r="I172" s="59">
        <f t="shared" si="11"/>
        <v>0</v>
      </c>
      <c r="J172" s="59">
        <f t="shared" si="11"/>
        <v>0</v>
      </c>
      <c r="K172" s="59">
        <f t="shared" si="11"/>
        <v>0</v>
      </c>
      <c r="L172" s="60">
        <f t="shared" si="10"/>
        <v>0</v>
      </c>
      <c r="M172" s="62">
        <f t="shared" si="12"/>
        <v>0</v>
      </c>
    </row>
    <row r="173" spans="1:13" ht="15.75" x14ac:dyDescent="0.25">
      <c r="A173" s="7">
        <v>8</v>
      </c>
      <c r="B173" s="8" t="s">
        <v>20</v>
      </c>
      <c r="C173" s="9">
        <v>31</v>
      </c>
      <c r="D173" s="59">
        <f t="shared" si="11"/>
        <v>0</v>
      </c>
      <c r="E173" s="59">
        <f t="shared" si="11"/>
        <v>0</v>
      </c>
      <c r="F173" s="59">
        <f t="shared" si="11"/>
        <v>0</v>
      </c>
      <c r="G173" s="59">
        <f t="shared" si="11"/>
        <v>0</v>
      </c>
      <c r="H173" s="59">
        <f t="shared" si="11"/>
        <v>0</v>
      </c>
      <c r="I173" s="59">
        <f t="shared" si="11"/>
        <v>0</v>
      </c>
      <c r="J173" s="59">
        <f t="shared" si="11"/>
        <v>0</v>
      </c>
      <c r="K173" s="59">
        <f t="shared" si="11"/>
        <v>0</v>
      </c>
      <c r="L173" s="60">
        <f t="shared" si="10"/>
        <v>0</v>
      </c>
      <c r="M173" s="62">
        <f t="shared" si="12"/>
        <v>0</v>
      </c>
    </row>
    <row r="174" spans="1:13" ht="15.75" x14ac:dyDescent="0.25">
      <c r="A174" s="7">
        <v>9</v>
      </c>
      <c r="B174" s="8" t="s">
        <v>21</v>
      </c>
      <c r="C174" s="9">
        <v>31</v>
      </c>
      <c r="D174" s="59">
        <f t="shared" si="11"/>
        <v>0</v>
      </c>
      <c r="E174" s="59">
        <f t="shared" si="11"/>
        <v>0</v>
      </c>
      <c r="F174" s="59">
        <f t="shared" si="11"/>
        <v>0</v>
      </c>
      <c r="G174" s="59">
        <f t="shared" si="11"/>
        <v>0</v>
      </c>
      <c r="H174" s="59">
        <f t="shared" si="11"/>
        <v>0</v>
      </c>
      <c r="I174" s="59">
        <f t="shared" si="11"/>
        <v>0</v>
      </c>
      <c r="J174" s="59">
        <f t="shared" si="11"/>
        <v>0</v>
      </c>
      <c r="K174" s="59">
        <f t="shared" si="11"/>
        <v>0</v>
      </c>
      <c r="L174" s="60">
        <f t="shared" si="10"/>
        <v>0</v>
      </c>
      <c r="M174" s="62">
        <f t="shared" si="12"/>
        <v>0</v>
      </c>
    </row>
    <row r="175" spans="1:13" ht="15.75" x14ac:dyDescent="0.25">
      <c r="A175" s="7">
        <v>10</v>
      </c>
      <c r="B175" s="8" t="s">
        <v>22</v>
      </c>
      <c r="C175" s="9">
        <v>31</v>
      </c>
      <c r="D175" s="59">
        <f t="shared" si="11"/>
        <v>0</v>
      </c>
      <c r="E175" s="59">
        <f t="shared" si="11"/>
        <v>0</v>
      </c>
      <c r="F175" s="59">
        <f t="shared" si="11"/>
        <v>0</v>
      </c>
      <c r="G175" s="59">
        <f t="shared" si="11"/>
        <v>0</v>
      </c>
      <c r="H175" s="59">
        <f t="shared" si="11"/>
        <v>0</v>
      </c>
      <c r="I175" s="59">
        <f t="shared" si="11"/>
        <v>0</v>
      </c>
      <c r="J175" s="59">
        <f t="shared" si="11"/>
        <v>0</v>
      </c>
      <c r="K175" s="59">
        <f t="shared" si="11"/>
        <v>0</v>
      </c>
      <c r="L175" s="60">
        <f t="shared" si="10"/>
        <v>0</v>
      </c>
      <c r="M175" s="62">
        <f t="shared" si="12"/>
        <v>0</v>
      </c>
    </row>
    <row r="176" spans="1:13" ht="15.75" x14ac:dyDescent="0.25">
      <c r="A176" s="7">
        <v>11</v>
      </c>
      <c r="B176" s="8" t="s">
        <v>23</v>
      </c>
      <c r="C176" s="9">
        <v>31</v>
      </c>
      <c r="D176" s="59">
        <f t="shared" si="11"/>
        <v>0</v>
      </c>
      <c r="E176" s="59">
        <f t="shared" si="11"/>
        <v>0</v>
      </c>
      <c r="F176" s="59">
        <f t="shared" si="11"/>
        <v>0</v>
      </c>
      <c r="G176" s="59">
        <f t="shared" si="11"/>
        <v>0</v>
      </c>
      <c r="H176" s="59">
        <f t="shared" si="11"/>
        <v>0</v>
      </c>
      <c r="I176" s="59">
        <f t="shared" si="11"/>
        <v>0</v>
      </c>
      <c r="J176" s="59">
        <f t="shared" si="11"/>
        <v>0</v>
      </c>
      <c r="K176" s="59">
        <f t="shared" si="11"/>
        <v>0</v>
      </c>
      <c r="L176" s="60">
        <f t="shared" si="10"/>
        <v>0</v>
      </c>
      <c r="M176" s="62">
        <f t="shared" si="12"/>
        <v>0</v>
      </c>
    </row>
    <row r="177" spans="1:13" ht="15.75" x14ac:dyDescent="0.25">
      <c r="A177" s="7">
        <v>12</v>
      </c>
      <c r="B177" s="8" t="s">
        <v>24</v>
      </c>
      <c r="C177" s="9">
        <v>31</v>
      </c>
      <c r="D177" s="59">
        <f t="shared" si="11"/>
        <v>0</v>
      </c>
      <c r="E177" s="59">
        <f t="shared" si="11"/>
        <v>0</v>
      </c>
      <c r="F177" s="59">
        <f t="shared" si="11"/>
        <v>0</v>
      </c>
      <c r="G177" s="59">
        <f t="shared" si="11"/>
        <v>0</v>
      </c>
      <c r="H177" s="59">
        <f t="shared" si="11"/>
        <v>0</v>
      </c>
      <c r="I177" s="59">
        <f t="shared" si="11"/>
        <v>0</v>
      </c>
      <c r="J177" s="59">
        <f t="shared" si="11"/>
        <v>0</v>
      </c>
      <c r="K177" s="59">
        <f t="shared" si="11"/>
        <v>0</v>
      </c>
      <c r="L177" s="60">
        <f t="shared" si="10"/>
        <v>0</v>
      </c>
      <c r="M177" s="62">
        <f t="shared" si="12"/>
        <v>0</v>
      </c>
    </row>
    <row r="178" spans="1:13" ht="15.75" x14ac:dyDescent="0.25">
      <c r="A178" s="7">
        <v>13</v>
      </c>
      <c r="B178" s="8" t="s">
        <v>25</v>
      </c>
      <c r="C178" s="9">
        <v>31</v>
      </c>
      <c r="D178" s="59">
        <f t="shared" si="11"/>
        <v>0</v>
      </c>
      <c r="E178" s="59">
        <f t="shared" si="11"/>
        <v>0</v>
      </c>
      <c r="F178" s="59">
        <f t="shared" si="11"/>
        <v>0</v>
      </c>
      <c r="G178" s="59">
        <f t="shared" si="11"/>
        <v>0</v>
      </c>
      <c r="H178" s="59">
        <f t="shared" si="11"/>
        <v>0</v>
      </c>
      <c r="I178" s="59">
        <f t="shared" si="11"/>
        <v>0</v>
      </c>
      <c r="J178" s="59">
        <f t="shared" si="11"/>
        <v>0</v>
      </c>
      <c r="K178" s="59">
        <f t="shared" si="11"/>
        <v>0</v>
      </c>
      <c r="L178" s="60">
        <f t="shared" si="10"/>
        <v>0</v>
      </c>
      <c r="M178" s="62">
        <f t="shared" si="12"/>
        <v>0</v>
      </c>
    </row>
    <row r="179" spans="1:13" ht="15.75" x14ac:dyDescent="0.25">
      <c r="A179" s="7">
        <v>14</v>
      </c>
      <c r="B179" s="8" t="s">
        <v>26</v>
      </c>
      <c r="C179" s="9">
        <v>31</v>
      </c>
      <c r="D179" s="59">
        <f t="shared" si="11"/>
        <v>0</v>
      </c>
      <c r="E179" s="59">
        <f t="shared" si="11"/>
        <v>0</v>
      </c>
      <c r="F179" s="59">
        <f t="shared" si="11"/>
        <v>0</v>
      </c>
      <c r="G179" s="59">
        <f t="shared" si="11"/>
        <v>0</v>
      </c>
      <c r="H179" s="59">
        <f t="shared" si="11"/>
        <v>0</v>
      </c>
      <c r="I179" s="59">
        <f t="shared" si="11"/>
        <v>0</v>
      </c>
      <c r="J179" s="59">
        <f t="shared" si="11"/>
        <v>0</v>
      </c>
      <c r="K179" s="59">
        <f t="shared" si="11"/>
        <v>0</v>
      </c>
      <c r="L179" s="60">
        <f t="shared" si="10"/>
        <v>0</v>
      </c>
      <c r="M179" s="62">
        <f t="shared" si="12"/>
        <v>0</v>
      </c>
    </row>
    <row r="180" spans="1:13" ht="15.75" x14ac:dyDescent="0.25">
      <c r="A180" s="7">
        <v>15</v>
      </c>
      <c r="B180" s="8" t="s">
        <v>27</v>
      </c>
      <c r="C180" s="9">
        <v>31</v>
      </c>
      <c r="D180" s="59">
        <f t="shared" si="11"/>
        <v>0</v>
      </c>
      <c r="E180" s="59">
        <f t="shared" si="11"/>
        <v>0</v>
      </c>
      <c r="F180" s="59">
        <f t="shared" si="11"/>
        <v>0</v>
      </c>
      <c r="G180" s="59">
        <f t="shared" si="11"/>
        <v>0</v>
      </c>
      <c r="H180" s="59">
        <f t="shared" si="11"/>
        <v>0</v>
      </c>
      <c r="I180" s="59">
        <f t="shared" si="11"/>
        <v>0</v>
      </c>
      <c r="J180" s="59">
        <f t="shared" si="11"/>
        <v>0</v>
      </c>
      <c r="K180" s="59">
        <f t="shared" si="11"/>
        <v>0</v>
      </c>
      <c r="L180" s="60">
        <f t="shared" si="10"/>
        <v>0</v>
      </c>
      <c r="M180" s="62">
        <f t="shared" si="12"/>
        <v>0</v>
      </c>
    </row>
    <row r="181" spans="1:13" ht="15.75" x14ac:dyDescent="0.25">
      <c r="A181" s="7">
        <v>16</v>
      </c>
      <c r="B181" s="8" t="s">
        <v>28</v>
      </c>
      <c r="C181" s="9">
        <v>31</v>
      </c>
      <c r="D181" s="59">
        <f t="shared" si="11"/>
        <v>1</v>
      </c>
      <c r="E181" s="59">
        <f t="shared" si="11"/>
        <v>0</v>
      </c>
      <c r="F181" s="59">
        <f t="shared" si="11"/>
        <v>0</v>
      </c>
      <c r="G181" s="59">
        <f t="shared" si="11"/>
        <v>0</v>
      </c>
      <c r="H181" s="59">
        <f t="shared" si="11"/>
        <v>0</v>
      </c>
      <c r="I181" s="59">
        <f t="shared" si="11"/>
        <v>0</v>
      </c>
      <c r="J181" s="59">
        <f t="shared" si="11"/>
        <v>0</v>
      </c>
      <c r="K181" s="59">
        <f t="shared" si="11"/>
        <v>0</v>
      </c>
      <c r="L181" s="60">
        <f t="shared" si="10"/>
        <v>1</v>
      </c>
      <c r="M181" s="62">
        <f t="shared" si="12"/>
        <v>1</v>
      </c>
    </row>
    <row r="182" spans="1:13" ht="15.75" x14ac:dyDescent="0.25">
      <c r="A182" s="7">
        <v>17</v>
      </c>
      <c r="B182" s="8" t="s">
        <v>29</v>
      </c>
      <c r="C182" s="9">
        <v>31</v>
      </c>
      <c r="D182" s="59">
        <f t="shared" si="11"/>
        <v>0</v>
      </c>
      <c r="E182" s="59">
        <f t="shared" si="11"/>
        <v>0</v>
      </c>
      <c r="F182" s="59">
        <f t="shared" si="11"/>
        <v>0</v>
      </c>
      <c r="G182" s="59">
        <f t="shared" si="11"/>
        <v>0</v>
      </c>
      <c r="H182" s="59">
        <f t="shared" si="11"/>
        <v>0</v>
      </c>
      <c r="I182" s="59">
        <f t="shared" si="11"/>
        <v>0</v>
      </c>
      <c r="J182" s="59">
        <f t="shared" si="11"/>
        <v>0</v>
      </c>
      <c r="K182" s="59">
        <f t="shared" si="11"/>
        <v>0</v>
      </c>
      <c r="L182" s="60">
        <f t="shared" si="10"/>
        <v>0</v>
      </c>
      <c r="M182" s="62">
        <f t="shared" si="12"/>
        <v>0</v>
      </c>
    </row>
    <row r="183" spans="1:13" ht="15.75" x14ac:dyDescent="0.25">
      <c r="A183" s="7">
        <v>18</v>
      </c>
      <c r="B183" s="8" t="s">
        <v>30</v>
      </c>
      <c r="C183" s="9">
        <v>31</v>
      </c>
      <c r="D183" s="59">
        <f t="shared" ref="D183:K194" si="13">D26+D66+D106+D144</f>
        <v>0</v>
      </c>
      <c r="E183" s="59">
        <f t="shared" si="13"/>
        <v>0</v>
      </c>
      <c r="F183" s="59">
        <f t="shared" si="13"/>
        <v>0</v>
      </c>
      <c r="G183" s="59">
        <f t="shared" si="13"/>
        <v>0</v>
      </c>
      <c r="H183" s="59">
        <f t="shared" si="13"/>
        <v>0</v>
      </c>
      <c r="I183" s="59">
        <f t="shared" si="13"/>
        <v>0</v>
      </c>
      <c r="J183" s="59">
        <f t="shared" si="13"/>
        <v>0</v>
      </c>
      <c r="K183" s="59">
        <f t="shared" si="13"/>
        <v>0</v>
      </c>
      <c r="L183" s="60">
        <f t="shared" si="10"/>
        <v>0</v>
      </c>
      <c r="M183" s="62">
        <f t="shared" si="12"/>
        <v>0</v>
      </c>
    </row>
    <row r="184" spans="1:13" ht="15.75" x14ac:dyDescent="0.25">
      <c r="A184" s="7">
        <v>19</v>
      </c>
      <c r="B184" s="8" t="s">
        <v>31</v>
      </c>
      <c r="C184" s="9">
        <v>31</v>
      </c>
      <c r="D184" s="59">
        <f t="shared" si="13"/>
        <v>0</v>
      </c>
      <c r="E184" s="59">
        <f t="shared" si="13"/>
        <v>0</v>
      </c>
      <c r="F184" s="59">
        <f t="shared" si="13"/>
        <v>0</v>
      </c>
      <c r="G184" s="59">
        <f t="shared" si="13"/>
        <v>0</v>
      </c>
      <c r="H184" s="59">
        <f t="shared" si="13"/>
        <v>0</v>
      </c>
      <c r="I184" s="59">
        <f t="shared" si="13"/>
        <v>0</v>
      </c>
      <c r="J184" s="59">
        <f t="shared" si="13"/>
        <v>0</v>
      </c>
      <c r="K184" s="59">
        <f t="shared" si="13"/>
        <v>0</v>
      </c>
      <c r="L184" s="60">
        <f t="shared" si="10"/>
        <v>0</v>
      </c>
      <c r="M184" s="62">
        <f t="shared" si="12"/>
        <v>0</v>
      </c>
    </row>
    <row r="185" spans="1:13" ht="15.75" x14ac:dyDescent="0.25">
      <c r="A185" s="7">
        <v>20</v>
      </c>
      <c r="B185" s="8" t="s">
        <v>32</v>
      </c>
      <c r="C185" s="9">
        <v>31</v>
      </c>
      <c r="D185" s="59">
        <f t="shared" si="13"/>
        <v>0</v>
      </c>
      <c r="E185" s="59">
        <f t="shared" si="13"/>
        <v>0</v>
      </c>
      <c r="F185" s="59">
        <f t="shared" si="13"/>
        <v>0</v>
      </c>
      <c r="G185" s="59">
        <f t="shared" si="13"/>
        <v>0</v>
      </c>
      <c r="H185" s="59">
        <f t="shared" si="13"/>
        <v>0</v>
      </c>
      <c r="I185" s="59">
        <f t="shared" si="13"/>
        <v>0</v>
      </c>
      <c r="J185" s="59">
        <f t="shared" si="13"/>
        <v>0</v>
      </c>
      <c r="K185" s="59">
        <f t="shared" si="13"/>
        <v>0</v>
      </c>
      <c r="L185" s="60">
        <f t="shared" si="10"/>
        <v>0</v>
      </c>
      <c r="M185" s="62">
        <f t="shared" si="12"/>
        <v>0</v>
      </c>
    </row>
    <row r="186" spans="1:13" ht="15.75" x14ac:dyDescent="0.25">
      <c r="A186" s="7">
        <v>21</v>
      </c>
      <c r="B186" s="8" t="s">
        <v>33</v>
      </c>
      <c r="C186" s="9">
        <v>31</v>
      </c>
      <c r="D186" s="59">
        <f t="shared" si="13"/>
        <v>0</v>
      </c>
      <c r="E186" s="59">
        <f t="shared" si="13"/>
        <v>0</v>
      </c>
      <c r="F186" s="59">
        <f t="shared" si="13"/>
        <v>0</v>
      </c>
      <c r="G186" s="59">
        <f t="shared" si="13"/>
        <v>0</v>
      </c>
      <c r="H186" s="59">
        <f t="shared" si="13"/>
        <v>0</v>
      </c>
      <c r="I186" s="59">
        <f t="shared" si="13"/>
        <v>0</v>
      </c>
      <c r="J186" s="59">
        <f t="shared" si="13"/>
        <v>0</v>
      </c>
      <c r="K186" s="59">
        <f t="shared" si="13"/>
        <v>0</v>
      </c>
      <c r="L186" s="60">
        <f t="shared" si="10"/>
        <v>0</v>
      </c>
      <c r="M186" s="62">
        <f t="shared" si="12"/>
        <v>0</v>
      </c>
    </row>
    <row r="187" spans="1:13" ht="15.75" x14ac:dyDescent="0.25">
      <c r="A187" s="7">
        <v>22</v>
      </c>
      <c r="B187" s="8" t="s">
        <v>34</v>
      </c>
      <c r="C187" s="9">
        <v>31</v>
      </c>
      <c r="D187" s="59">
        <f t="shared" si="13"/>
        <v>0</v>
      </c>
      <c r="E187" s="59">
        <f t="shared" si="13"/>
        <v>0</v>
      </c>
      <c r="F187" s="59">
        <f t="shared" si="13"/>
        <v>0</v>
      </c>
      <c r="G187" s="59">
        <f t="shared" si="13"/>
        <v>0</v>
      </c>
      <c r="H187" s="59">
        <f t="shared" si="13"/>
        <v>0</v>
      </c>
      <c r="I187" s="59">
        <f t="shared" si="13"/>
        <v>0</v>
      </c>
      <c r="J187" s="59">
        <f t="shared" si="13"/>
        <v>0</v>
      </c>
      <c r="K187" s="59">
        <f t="shared" si="13"/>
        <v>0</v>
      </c>
      <c r="L187" s="60">
        <f t="shared" si="10"/>
        <v>0</v>
      </c>
      <c r="M187" s="62">
        <f t="shared" si="12"/>
        <v>0</v>
      </c>
    </row>
    <row r="188" spans="1:13" ht="15.75" x14ac:dyDescent="0.25">
      <c r="A188" s="7">
        <v>23</v>
      </c>
      <c r="B188" s="8" t="s">
        <v>35</v>
      </c>
      <c r="C188" s="9">
        <v>31</v>
      </c>
      <c r="D188" s="59">
        <f t="shared" si="13"/>
        <v>0</v>
      </c>
      <c r="E188" s="59">
        <f t="shared" si="13"/>
        <v>0</v>
      </c>
      <c r="F188" s="59">
        <f t="shared" si="13"/>
        <v>0</v>
      </c>
      <c r="G188" s="59">
        <f t="shared" si="13"/>
        <v>0</v>
      </c>
      <c r="H188" s="59">
        <f t="shared" si="13"/>
        <v>0</v>
      </c>
      <c r="I188" s="59">
        <f t="shared" si="13"/>
        <v>0</v>
      </c>
      <c r="J188" s="59">
        <f t="shared" si="13"/>
        <v>0</v>
      </c>
      <c r="K188" s="59">
        <f t="shared" si="13"/>
        <v>0</v>
      </c>
      <c r="L188" s="60">
        <f t="shared" si="10"/>
        <v>0</v>
      </c>
      <c r="M188" s="62">
        <f t="shared" si="12"/>
        <v>0</v>
      </c>
    </row>
    <row r="189" spans="1:13" ht="15.75" x14ac:dyDescent="0.25">
      <c r="A189" s="7">
        <v>24</v>
      </c>
      <c r="B189" s="8" t="s">
        <v>36</v>
      </c>
      <c r="C189" s="9">
        <v>31</v>
      </c>
      <c r="D189" s="59">
        <f t="shared" si="13"/>
        <v>0</v>
      </c>
      <c r="E189" s="59">
        <f t="shared" si="13"/>
        <v>0</v>
      </c>
      <c r="F189" s="59">
        <f t="shared" si="13"/>
        <v>0</v>
      </c>
      <c r="G189" s="59">
        <f t="shared" si="13"/>
        <v>0</v>
      </c>
      <c r="H189" s="59">
        <f t="shared" si="13"/>
        <v>0</v>
      </c>
      <c r="I189" s="59">
        <f t="shared" si="13"/>
        <v>0</v>
      </c>
      <c r="J189" s="59">
        <f t="shared" si="13"/>
        <v>0</v>
      </c>
      <c r="K189" s="59">
        <f t="shared" si="13"/>
        <v>0</v>
      </c>
      <c r="L189" s="60">
        <f t="shared" si="10"/>
        <v>0</v>
      </c>
      <c r="M189" s="62">
        <f t="shared" si="12"/>
        <v>0</v>
      </c>
    </row>
    <row r="190" spans="1:13" ht="15.75" x14ac:dyDescent="0.25">
      <c r="A190" s="7">
        <v>25</v>
      </c>
      <c r="B190" s="18" t="s">
        <v>37</v>
      </c>
      <c r="C190" s="19">
        <v>31</v>
      </c>
      <c r="D190" s="59">
        <f t="shared" si="13"/>
        <v>0</v>
      </c>
      <c r="E190" s="59">
        <f t="shared" si="13"/>
        <v>0</v>
      </c>
      <c r="F190" s="59">
        <f t="shared" si="13"/>
        <v>0</v>
      </c>
      <c r="G190" s="59">
        <f t="shared" si="13"/>
        <v>0</v>
      </c>
      <c r="H190" s="59">
        <f t="shared" si="13"/>
        <v>0</v>
      </c>
      <c r="I190" s="59">
        <f t="shared" si="13"/>
        <v>0</v>
      </c>
      <c r="J190" s="59">
        <f t="shared" si="13"/>
        <v>0</v>
      </c>
      <c r="K190" s="59">
        <f t="shared" si="13"/>
        <v>0</v>
      </c>
      <c r="L190" s="60">
        <f t="shared" si="10"/>
        <v>0</v>
      </c>
      <c r="M190" s="62">
        <f t="shared" si="12"/>
        <v>0</v>
      </c>
    </row>
    <row r="191" spans="1:13" ht="15.75" x14ac:dyDescent="0.25">
      <c r="A191" s="7">
        <v>26</v>
      </c>
      <c r="B191" s="8" t="s">
        <v>38</v>
      </c>
      <c r="C191" s="22">
        <v>31</v>
      </c>
      <c r="D191" s="59">
        <f t="shared" si="13"/>
        <v>0</v>
      </c>
      <c r="E191" s="59">
        <f t="shared" si="13"/>
        <v>0</v>
      </c>
      <c r="F191" s="59">
        <f t="shared" si="13"/>
        <v>0</v>
      </c>
      <c r="G191" s="59">
        <f t="shared" si="13"/>
        <v>0</v>
      </c>
      <c r="H191" s="59">
        <f t="shared" si="13"/>
        <v>0</v>
      </c>
      <c r="I191" s="59">
        <f t="shared" si="13"/>
        <v>0</v>
      </c>
      <c r="J191" s="59">
        <f t="shared" si="13"/>
        <v>0</v>
      </c>
      <c r="K191" s="59">
        <f t="shared" si="13"/>
        <v>0</v>
      </c>
      <c r="L191" s="60">
        <f t="shared" si="10"/>
        <v>0</v>
      </c>
      <c r="M191" s="62">
        <f t="shared" si="12"/>
        <v>0</v>
      </c>
    </row>
    <row r="192" spans="1:13" ht="15.75" x14ac:dyDescent="0.25">
      <c r="A192" s="7">
        <v>27</v>
      </c>
      <c r="B192" s="18" t="s">
        <v>39</v>
      </c>
      <c r="C192" s="22">
        <v>31</v>
      </c>
      <c r="D192" s="59">
        <f t="shared" si="13"/>
        <v>0</v>
      </c>
      <c r="E192" s="59">
        <f t="shared" si="13"/>
        <v>0</v>
      </c>
      <c r="F192" s="59">
        <f t="shared" si="13"/>
        <v>0</v>
      </c>
      <c r="G192" s="59">
        <f t="shared" si="13"/>
        <v>0</v>
      </c>
      <c r="H192" s="59">
        <f t="shared" si="13"/>
        <v>0</v>
      </c>
      <c r="I192" s="59">
        <f t="shared" si="13"/>
        <v>0</v>
      </c>
      <c r="J192" s="59">
        <f t="shared" si="13"/>
        <v>0</v>
      </c>
      <c r="K192" s="59">
        <f t="shared" si="13"/>
        <v>0</v>
      </c>
      <c r="L192" s="60">
        <f t="shared" si="10"/>
        <v>0</v>
      </c>
      <c r="M192" s="62">
        <f t="shared" si="12"/>
        <v>0</v>
      </c>
    </row>
    <row r="193" spans="1:13" ht="15.75" x14ac:dyDescent="0.25">
      <c r="A193" s="7">
        <v>28</v>
      </c>
      <c r="B193" s="18" t="s">
        <v>40</v>
      </c>
      <c r="C193" s="22">
        <v>31</v>
      </c>
      <c r="D193" s="59">
        <f t="shared" si="13"/>
        <v>0</v>
      </c>
      <c r="E193" s="59">
        <f t="shared" si="13"/>
        <v>0</v>
      </c>
      <c r="F193" s="59">
        <f t="shared" si="13"/>
        <v>0</v>
      </c>
      <c r="G193" s="59">
        <f t="shared" si="13"/>
        <v>0</v>
      </c>
      <c r="H193" s="59">
        <f t="shared" si="13"/>
        <v>0</v>
      </c>
      <c r="I193" s="59">
        <f t="shared" si="13"/>
        <v>0</v>
      </c>
      <c r="J193" s="59">
        <f t="shared" si="13"/>
        <v>0</v>
      </c>
      <c r="K193" s="59">
        <f t="shared" si="13"/>
        <v>0</v>
      </c>
      <c r="L193" s="60">
        <f t="shared" si="10"/>
        <v>0</v>
      </c>
      <c r="M193" s="62">
        <f t="shared" si="12"/>
        <v>0</v>
      </c>
    </row>
    <row r="194" spans="1:13" ht="20.25" customHeight="1" thickBot="1" x14ac:dyDescent="0.3">
      <c r="A194" s="40">
        <v>29</v>
      </c>
      <c r="B194" s="18" t="s">
        <v>41</v>
      </c>
      <c r="C194" s="22">
        <v>31</v>
      </c>
      <c r="D194" s="59">
        <f t="shared" si="13"/>
        <v>0</v>
      </c>
      <c r="E194" s="59">
        <f t="shared" si="13"/>
        <v>0</v>
      </c>
      <c r="F194" s="59">
        <f t="shared" si="13"/>
        <v>0</v>
      </c>
      <c r="G194" s="59">
        <f t="shared" si="13"/>
        <v>0</v>
      </c>
      <c r="H194" s="59">
        <f t="shared" si="13"/>
        <v>0</v>
      </c>
      <c r="I194" s="59">
        <f t="shared" si="13"/>
        <v>0</v>
      </c>
      <c r="J194" s="59">
        <f t="shared" si="13"/>
        <v>0</v>
      </c>
      <c r="K194" s="59">
        <f t="shared" si="13"/>
        <v>0</v>
      </c>
      <c r="L194" s="60">
        <f t="shared" si="10"/>
        <v>0</v>
      </c>
      <c r="M194" s="62">
        <f t="shared" si="12"/>
        <v>0</v>
      </c>
    </row>
    <row r="195" spans="1:13" ht="15.75" x14ac:dyDescent="0.25">
      <c r="A195" s="234" t="s">
        <v>42</v>
      </c>
      <c r="B195" s="234"/>
      <c r="C195" s="63">
        <v>31</v>
      </c>
      <c r="D195" s="64">
        <f>SUM(D166:D194)</f>
        <v>1</v>
      </c>
      <c r="E195" s="65">
        <f>E38+E78+E118+E156</f>
        <v>0</v>
      </c>
      <c r="F195" s="66">
        <f>F38+F81+F121+F159</f>
        <v>0</v>
      </c>
      <c r="G195" s="65">
        <f>G38+G78+G118+G156</f>
        <v>0</v>
      </c>
      <c r="H195" s="63">
        <f>H38+H81+H121+H159</f>
        <v>0</v>
      </c>
      <c r="I195" s="65">
        <f>I38+I78+I118+I156</f>
        <v>0</v>
      </c>
      <c r="J195" s="63">
        <f>J38+J81+J121+J159</f>
        <v>0</v>
      </c>
      <c r="K195" s="65">
        <f>K38+K78+K118+K156</f>
        <v>0</v>
      </c>
      <c r="L195" s="67">
        <f>SUM(L166:L194)</f>
        <v>1</v>
      </c>
      <c r="M195" s="68">
        <f>L38+L78+L118+L156</f>
        <v>1</v>
      </c>
    </row>
    <row r="196" spans="1:13" ht="15.75" x14ac:dyDescent="0.25">
      <c r="A196" s="234" t="s">
        <v>43</v>
      </c>
      <c r="B196" s="234"/>
      <c r="C196" s="69">
        <v>31</v>
      </c>
      <c r="D196" s="70">
        <f t="shared" ref="D196:K196" si="14">SUM(D166:D190)</f>
        <v>1</v>
      </c>
      <c r="E196" s="71">
        <f t="shared" si="14"/>
        <v>0</v>
      </c>
      <c r="F196" s="72">
        <f t="shared" si="14"/>
        <v>0</v>
      </c>
      <c r="G196" s="71">
        <f t="shared" si="14"/>
        <v>0</v>
      </c>
      <c r="H196" s="72">
        <f t="shared" si="14"/>
        <v>0</v>
      </c>
      <c r="I196" s="71">
        <f t="shared" si="14"/>
        <v>0</v>
      </c>
      <c r="J196" s="72">
        <f t="shared" si="14"/>
        <v>0</v>
      </c>
      <c r="K196" s="71">
        <f t="shared" si="14"/>
        <v>0</v>
      </c>
      <c r="L196" s="73">
        <f t="shared" si="10"/>
        <v>1</v>
      </c>
      <c r="M196" s="74">
        <f>SUM(M166:M190)</f>
        <v>1</v>
      </c>
    </row>
  </sheetData>
  <protectedRanges>
    <protectedRange sqref="G9:G37 E9:E37 E49:E77 G49:G77 I49:I77 E89:E117 G89:G117 I89:I117 H49:H79 H89:H119 H9:H39 K49:K77 K89:K117 J49:J79 J89:J119 J9:J39 G127:K151 G152:G155 I152:I155 H152:H157 K152:K155 J152:J157 E127:E155" name="Діапазон2"/>
    <protectedRange sqref="I9:I37 G9:G37 E9:E37 E49:E77 G49:G77 I49:I77 E89:E117 G89:G117 I89:I117 K9:K37 K49:K77 K89:K117 G127:G155 E127:E155 I127:I155 K127:K155" name="Діапазон1"/>
  </protectedRanges>
  <mergeCells count="81">
    <mergeCell ref="A1:I1"/>
    <mergeCell ref="A4:B4"/>
    <mergeCell ref="A5:A8"/>
    <mergeCell ref="B5:B8"/>
    <mergeCell ref="C5:C8"/>
    <mergeCell ref="D5:K5"/>
    <mergeCell ref="L45:L47"/>
    <mergeCell ref="D46:E46"/>
    <mergeCell ref="F46:G46"/>
    <mergeCell ref="H46:I46"/>
    <mergeCell ref="J46:K46"/>
    <mergeCell ref="D47:E47"/>
    <mergeCell ref="F47:G47"/>
    <mergeCell ref="H47:I47"/>
    <mergeCell ref="J47:K47"/>
    <mergeCell ref="L5:L7"/>
    <mergeCell ref="D6:E6"/>
    <mergeCell ref="F6:G6"/>
    <mergeCell ref="H6:I6"/>
    <mergeCell ref="J6:K6"/>
    <mergeCell ref="D7:E7"/>
    <mergeCell ref="F7:G7"/>
    <mergeCell ref="H7:I7"/>
    <mergeCell ref="J7:K7"/>
    <mergeCell ref="A38:B38"/>
    <mergeCell ref="A39:B39"/>
    <mergeCell ref="A44:B44"/>
    <mergeCell ref="A45:A48"/>
    <mergeCell ref="B45:B48"/>
    <mergeCell ref="A78:B78"/>
    <mergeCell ref="C45:C48"/>
    <mergeCell ref="D45:K45"/>
    <mergeCell ref="A79:B79"/>
    <mergeCell ref="A84:B84"/>
    <mergeCell ref="A85:A88"/>
    <mergeCell ref="B85:B88"/>
    <mergeCell ref="C123:C126"/>
    <mergeCell ref="C85:C88"/>
    <mergeCell ref="A118:B118"/>
    <mergeCell ref="A119:B119"/>
    <mergeCell ref="A122:B122"/>
    <mergeCell ref="A123:A126"/>
    <mergeCell ref="B123:B126"/>
    <mergeCell ref="D85:K85"/>
    <mergeCell ref="L85:L87"/>
    <mergeCell ref="D86:E86"/>
    <mergeCell ref="F86:G86"/>
    <mergeCell ref="H86:I86"/>
    <mergeCell ref="J86:K86"/>
    <mergeCell ref="D87:E87"/>
    <mergeCell ref="F87:G87"/>
    <mergeCell ref="H87:I87"/>
    <mergeCell ref="J87:K87"/>
    <mergeCell ref="D123:K123"/>
    <mergeCell ref="L123:L125"/>
    <mergeCell ref="D124:E124"/>
    <mergeCell ref="F124:G124"/>
    <mergeCell ref="H124:I124"/>
    <mergeCell ref="J124:K124"/>
    <mergeCell ref="D125:E125"/>
    <mergeCell ref="F125:G125"/>
    <mergeCell ref="H125:I125"/>
    <mergeCell ref="J125:K125"/>
    <mergeCell ref="A156:B156"/>
    <mergeCell ref="A157:B157"/>
    <mergeCell ref="A161:B161"/>
    <mergeCell ref="A162:A165"/>
    <mergeCell ref="B162:B165"/>
    <mergeCell ref="A195:B195"/>
    <mergeCell ref="A196:B196"/>
    <mergeCell ref="D162:K162"/>
    <mergeCell ref="L162:L164"/>
    <mergeCell ref="D163:E163"/>
    <mergeCell ref="F163:G163"/>
    <mergeCell ref="H163:I163"/>
    <mergeCell ref="J163:K163"/>
    <mergeCell ref="D164:E164"/>
    <mergeCell ref="F164:G164"/>
    <mergeCell ref="H164:I164"/>
    <mergeCell ref="J164:K164"/>
    <mergeCell ref="C162:C165"/>
  </mergeCell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7346A3-1826-43AC-83D6-B318510E79ED}">
  <dimension ref="A1:Q196"/>
  <sheetViews>
    <sheetView topLeftCell="A157" zoomScale="75" zoomScaleNormal="75" workbookViewId="0">
      <selection activeCell="P163" sqref="P163"/>
    </sheetView>
  </sheetViews>
  <sheetFormatPr defaultRowHeight="15" x14ac:dyDescent="0.25"/>
  <cols>
    <col min="1" max="1" width="5.28515625" customWidth="1"/>
    <col min="2" max="2" width="24" customWidth="1"/>
    <col min="4" max="4" width="11" customWidth="1"/>
    <col min="6" max="6" width="10.5703125" customWidth="1"/>
    <col min="8" max="8" width="10.42578125" customWidth="1"/>
    <col min="10" max="10" width="10.42578125" customWidth="1"/>
    <col min="257" max="257" width="5.28515625" customWidth="1"/>
    <col min="258" max="258" width="24" customWidth="1"/>
    <col min="260" max="260" width="11" customWidth="1"/>
    <col min="262" max="262" width="10.5703125" customWidth="1"/>
    <col min="264" max="264" width="10.42578125" customWidth="1"/>
    <col min="266" max="266" width="10.42578125" customWidth="1"/>
    <col min="513" max="513" width="5.28515625" customWidth="1"/>
    <col min="514" max="514" width="24" customWidth="1"/>
    <col min="516" max="516" width="11" customWidth="1"/>
    <col min="518" max="518" width="10.5703125" customWidth="1"/>
    <col min="520" max="520" width="10.42578125" customWidth="1"/>
    <col min="522" max="522" width="10.42578125" customWidth="1"/>
    <col min="769" max="769" width="5.28515625" customWidth="1"/>
    <col min="770" max="770" width="24" customWidth="1"/>
    <col min="772" max="772" width="11" customWidth="1"/>
    <col min="774" max="774" width="10.5703125" customWidth="1"/>
    <col min="776" max="776" width="10.42578125" customWidth="1"/>
    <col min="778" max="778" width="10.42578125" customWidth="1"/>
    <col min="1025" max="1025" width="5.28515625" customWidth="1"/>
    <col min="1026" max="1026" width="24" customWidth="1"/>
    <col min="1028" max="1028" width="11" customWidth="1"/>
    <col min="1030" max="1030" width="10.5703125" customWidth="1"/>
    <col min="1032" max="1032" width="10.42578125" customWidth="1"/>
    <col min="1034" max="1034" width="10.42578125" customWidth="1"/>
    <col min="1281" max="1281" width="5.28515625" customWidth="1"/>
    <col min="1282" max="1282" width="24" customWidth="1"/>
    <col min="1284" max="1284" width="11" customWidth="1"/>
    <col min="1286" max="1286" width="10.5703125" customWidth="1"/>
    <col min="1288" max="1288" width="10.42578125" customWidth="1"/>
    <col min="1290" max="1290" width="10.42578125" customWidth="1"/>
    <col min="1537" max="1537" width="5.28515625" customWidth="1"/>
    <col min="1538" max="1538" width="24" customWidth="1"/>
    <col min="1540" max="1540" width="11" customWidth="1"/>
    <col min="1542" max="1542" width="10.5703125" customWidth="1"/>
    <col min="1544" max="1544" width="10.42578125" customWidth="1"/>
    <col min="1546" max="1546" width="10.42578125" customWidth="1"/>
    <col min="1793" max="1793" width="5.28515625" customWidth="1"/>
    <col min="1794" max="1794" width="24" customWidth="1"/>
    <col min="1796" max="1796" width="11" customWidth="1"/>
    <col min="1798" max="1798" width="10.5703125" customWidth="1"/>
    <col min="1800" max="1800" width="10.42578125" customWidth="1"/>
    <col min="1802" max="1802" width="10.42578125" customWidth="1"/>
    <col min="2049" max="2049" width="5.28515625" customWidth="1"/>
    <col min="2050" max="2050" width="24" customWidth="1"/>
    <col min="2052" max="2052" width="11" customWidth="1"/>
    <col min="2054" max="2054" width="10.5703125" customWidth="1"/>
    <col min="2056" max="2056" width="10.42578125" customWidth="1"/>
    <col min="2058" max="2058" width="10.42578125" customWidth="1"/>
    <col min="2305" max="2305" width="5.28515625" customWidth="1"/>
    <col min="2306" max="2306" width="24" customWidth="1"/>
    <col min="2308" max="2308" width="11" customWidth="1"/>
    <col min="2310" max="2310" width="10.5703125" customWidth="1"/>
    <col min="2312" max="2312" width="10.42578125" customWidth="1"/>
    <col min="2314" max="2314" width="10.42578125" customWidth="1"/>
    <col min="2561" max="2561" width="5.28515625" customWidth="1"/>
    <col min="2562" max="2562" width="24" customWidth="1"/>
    <col min="2564" max="2564" width="11" customWidth="1"/>
    <col min="2566" max="2566" width="10.5703125" customWidth="1"/>
    <col min="2568" max="2568" width="10.42578125" customWidth="1"/>
    <col min="2570" max="2570" width="10.42578125" customWidth="1"/>
    <col min="2817" max="2817" width="5.28515625" customWidth="1"/>
    <col min="2818" max="2818" width="24" customWidth="1"/>
    <col min="2820" max="2820" width="11" customWidth="1"/>
    <col min="2822" max="2822" width="10.5703125" customWidth="1"/>
    <col min="2824" max="2824" width="10.42578125" customWidth="1"/>
    <col min="2826" max="2826" width="10.42578125" customWidth="1"/>
    <col min="3073" max="3073" width="5.28515625" customWidth="1"/>
    <col min="3074" max="3074" width="24" customWidth="1"/>
    <col min="3076" max="3076" width="11" customWidth="1"/>
    <col min="3078" max="3078" width="10.5703125" customWidth="1"/>
    <col min="3080" max="3080" width="10.42578125" customWidth="1"/>
    <col min="3082" max="3082" width="10.42578125" customWidth="1"/>
    <col min="3329" max="3329" width="5.28515625" customWidth="1"/>
    <col min="3330" max="3330" width="24" customWidth="1"/>
    <col min="3332" max="3332" width="11" customWidth="1"/>
    <col min="3334" max="3334" width="10.5703125" customWidth="1"/>
    <col min="3336" max="3336" width="10.42578125" customWidth="1"/>
    <col min="3338" max="3338" width="10.42578125" customWidth="1"/>
    <col min="3585" max="3585" width="5.28515625" customWidth="1"/>
    <col min="3586" max="3586" width="24" customWidth="1"/>
    <col min="3588" max="3588" width="11" customWidth="1"/>
    <col min="3590" max="3590" width="10.5703125" customWidth="1"/>
    <col min="3592" max="3592" width="10.42578125" customWidth="1"/>
    <col min="3594" max="3594" width="10.42578125" customWidth="1"/>
    <col min="3841" max="3841" width="5.28515625" customWidth="1"/>
    <col min="3842" max="3842" width="24" customWidth="1"/>
    <col min="3844" max="3844" width="11" customWidth="1"/>
    <col min="3846" max="3846" width="10.5703125" customWidth="1"/>
    <col min="3848" max="3848" width="10.42578125" customWidth="1"/>
    <col min="3850" max="3850" width="10.42578125" customWidth="1"/>
    <col min="4097" max="4097" width="5.28515625" customWidth="1"/>
    <col min="4098" max="4098" width="24" customWidth="1"/>
    <col min="4100" max="4100" width="11" customWidth="1"/>
    <col min="4102" max="4102" width="10.5703125" customWidth="1"/>
    <col min="4104" max="4104" width="10.42578125" customWidth="1"/>
    <col min="4106" max="4106" width="10.42578125" customWidth="1"/>
    <col min="4353" max="4353" width="5.28515625" customWidth="1"/>
    <col min="4354" max="4354" width="24" customWidth="1"/>
    <col min="4356" max="4356" width="11" customWidth="1"/>
    <col min="4358" max="4358" width="10.5703125" customWidth="1"/>
    <col min="4360" max="4360" width="10.42578125" customWidth="1"/>
    <col min="4362" max="4362" width="10.42578125" customWidth="1"/>
    <col min="4609" max="4609" width="5.28515625" customWidth="1"/>
    <col min="4610" max="4610" width="24" customWidth="1"/>
    <col min="4612" max="4612" width="11" customWidth="1"/>
    <col min="4614" max="4614" width="10.5703125" customWidth="1"/>
    <col min="4616" max="4616" width="10.42578125" customWidth="1"/>
    <col min="4618" max="4618" width="10.42578125" customWidth="1"/>
    <col min="4865" max="4865" width="5.28515625" customWidth="1"/>
    <col min="4866" max="4866" width="24" customWidth="1"/>
    <col min="4868" max="4868" width="11" customWidth="1"/>
    <col min="4870" max="4870" width="10.5703125" customWidth="1"/>
    <col min="4872" max="4872" width="10.42578125" customWidth="1"/>
    <col min="4874" max="4874" width="10.42578125" customWidth="1"/>
    <col min="5121" max="5121" width="5.28515625" customWidth="1"/>
    <col min="5122" max="5122" width="24" customWidth="1"/>
    <col min="5124" max="5124" width="11" customWidth="1"/>
    <col min="5126" max="5126" width="10.5703125" customWidth="1"/>
    <col min="5128" max="5128" width="10.42578125" customWidth="1"/>
    <col min="5130" max="5130" width="10.42578125" customWidth="1"/>
    <col min="5377" max="5377" width="5.28515625" customWidth="1"/>
    <col min="5378" max="5378" width="24" customWidth="1"/>
    <col min="5380" max="5380" width="11" customWidth="1"/>
    <col min="5382" max="5382" width="10.5703125" customWidth="1"/>
    <col min="5384" max="5384" width="10.42578125" customWidth="1"/>
    <col min="5386" max="5386" width="10.42578125" customWidth="1"/>
    <col min="5633" max="5633" width="5.28515625" customWidth="1"/>
    <col min="5634" max="5634" width="24" customWidth="1"/>
    <col min="5636" max="5636" width="11" customWidth="1"/>
    <col min="5638" max="5638" width="10.5703125" customWidth="1"/>
    <col min="5640" max="5640" width="10.42578125" customWidth="1"/>
    <col min="5642" max="5642" width="10.42578125" customWidth="1"/>
    <col min="5889" max="5889" width="5.28515625" customWidth="1"/>
    <col min="5890" max="5890" width="24" customWidth="1"/>
    <col min="5892" max="5892" width="11" customWidth="1"/>
    <col min="5894" max="5894" width="10.5703125" customWidth="1"/>
    <col min="5896" max="5896" width="10.42578125" customWidth="1"/>
    <col min="5898" max="5898" width="10.42578125" customWidth="1"/>
    <col min="6145" max="6145" width="5.28515625" customWidth="1"/>
    <col min="6146" max="6146" width="24" customWidth="1"/>
    <col min="6148" max="6148" width="11" customWidth="1"/>
    <col min="6150" max="6150" width="10.5703125" customWidth="1"/>
    <col min="6152" max="6152" width="10.42578125" customWidth="1"/>
    <col min="6154" max="6154" width="10.42578125" customWidth="1"/>
    <col min="6401" max="6401" width="5.28515625" customWidth="1"/>
    <col min="6402" max="6402" width="24" customWidth="1"/>
    <col min="6404" max="6404" width="11" customWidth="1"/>
    <col min="6406" max="6406" width="10.5703125" customWidth="1"/>
    <col min="6408" max="6408" width="10.42578125" customWidth="1"/>
    <col min="6410" max="6410" width="10.42578125" customWidth="1"/>
    <col min="6657" max="6657" width="5.28515625" customWidth="1"/>
    <col min="6658" max="6658" width="24" customWidth="1"/>
    <col min="6660" max="6660" width="11" customWidth="1"/>
    <col min="6662" max="6662" width="10.5703125" customWidth="1"/>
    <col min="6664" max="6664" width="10.42578125" customWidth="1"/>
    <col min="6666" max="6666" width="10.42578125" customWidth="1"/>
    <col min="6913" max="6913" width="5.28515625" customWidth="1"/>
    <col min="6914" max="6914" width="24" customWidth="1"/>
    <col min="6916" max="6916" width="11" customWidth="1"/>
    <col min="6918" max="6918" width="10.5703125" customWidth="1"/>
    <col min="6920" max="6920" width="10.42578125" customWidth="1"/>
    <col min="6922" max="6922" width="10.42578125" customWidth="1"/>
    <col min="7169" max="7169" width="5.28515625" customWidth="1"/>
    <col min="7170" max="7170" width="24" customWidth="1"/>
    <col min="7172" max="7172" width="11" customWidth="1"/>
    <col min="7174" max="7174" width="10.5703125" customWidth="1"/>
    <col min="7176" max="7176" width="10.42578125" customWidth="1"/>
    <col min="7178" max="7178" width="10.42578125" customWidth="1"/>
    <col min="7425" max="7425" width="5.28515625" customWidth="1"/>
    <col min="7426" max="7426" width="24" customWidth="1"/>
    <col min="7428" max="7428" width="11" customWidth="1"/>
    <col min="7430" max="7430" width="10.5703125" customWidth="1"/>
    <col min="7432" max="7432" width="10.42578125" customWidth="1"/>
    <col min="7434" max="7434" width="10.42578125" customWidth="1"/>
    <col min="7681" max="7681" width="5.28515625" customWidth="1"/>
    <col min="7682" max="7682" width="24" customWidth="1"/>
    <col min="7684" max="7684" width="11" customWidth="1"/>
    <col min="7686" max="7686" width="10.5703125" customWidth="1"/>
    <col min="7688" max="7688" width="10.42578125" customWidth="1"/>
    <col min="7690" max="7690" width="10.42578125" customWidth="1"/>
    <col min="7937" max="7937" width="5.28515625" customWidth="1"/>
    <col min="7938" max="7938" width="24" customWidth="1"/>
    <col min="7940" max="7940" width="11" customWidth="1"/>
    <col min="7942" max="7942" width="10.5703125" customWidth="1"/>
    <col min="7944" max="7944" width="10.42578125" customWidth="1"/>
    <col min="7946" max="7946" width="10.42578125" customWidth="1"/>
    <col min="8193" max="8193" width="5.28515625" customWidth="1"/>
    <col min="8194" max="8194" width="24" customWidth="1"/>
    <col min="8196" max="8196" width="11" customWidth="1"/>
    <col min="8198" max="8198" width="10.5703125" customWidth="1"/>
    <col min="8200" max="8200" width="10.42578125" customWidth="1"/>
    <col min="8202" max="8202" width="10.42578125" customWidth="1"/>
    <col min="8449" max="8449" width="5.28515625" customWidth="1"/>
    <col min="8450" max="8450" width="24" customWidth="1"/>
    <col min="8452" max="8452" width="11" customWidth="1"/>
    <col min="8454" max="8454" width="10.5703125" customWidth="1"/>
    <col min="8456" max="8456" width="10.42578125" customWidth="1"/>
    <col min="8458" max="8458" width="10.42578125" customWidth="1"/>
    <col min="8705" max="8705" width="5.28515625" customWidth="1"/>
    <col min="8706" max="8706" width="24" customWidth="1"/>
    <col min="8708" max="8708" width="11" customWidth="1"/>
    <col min="8710" max="8710" width="10.5703125" customWidth="1"/>
    <col min="8712" max="8712" width="10.42578125" customWidth="1"/>
    <col min="8714" max="8714" width="10.42578125" customWidth="1"/>
    <col min="8961" max="8961" width="5.28515625" customWidth="1"/>
    <col min="8962" max="8962" width="24" customWidth="1"/>
    <col min="8964" max="8964" width="11" customWidth="1"/>
    <col min="8966" max="8966" width="10.5703125" customWidth="1"/>
    <col min="8968" max="8968" width="10.42578125" customWidth="1"/>
    <col min="8970" max="8970" width="10.42578125" customWidth="1"/>
    <col min="9217" max="9217" width="5.28515625" customWidth="1"/>
    <col min="9218" max="9218" width="24" customWidth="1"/>
    <col min="9220" max="9220" width="11" customWidth="1"/>
    <col min="9222" max="9222" width="10.5703125" customWidth="1"/>
    <col min="9224" max="9224" width="10.42578125" customWidth="1"/>
    <col min="9226" max="9226" width="10.42578125" customWidth="1"/>
    <col min="9473" max="9473" width="5.28515625" customWidth="1"/>
    <col min="9474" max="9474" width="24" customWidth="1"/>
    <col min="9476" max="9476" width="11" customWidth="1"/>
    <col min="9478" max="9478" width="10.5703125" customWidth="1"/>
    <col min="9480" max="9480" width="10.42578125" customWidth="1"/>
    <col min="9482" max="9482" width="10.42578125" customWidth="1"/>
    <col min="9729" max="9729" width="5.28515625" customWidth="1"/>
    <col min="9730" max="9730" width="24" customWidth="1"/>
    <col min="9732" max="9732" width="11" customWidth="1"/>
    <col min="9734" max="9734" width="10.5703125" customWidth="1"/>
    <col min="9736" max="9736" width="10.42578125" customWidth="1"/>
    <col min="9738" max="9738" width="10.42578125" customWidth="1"/>
    <col min="9985" max="9985" width="5.28515625" customWidth="1"/>
    <col min="9986" max="9986" width="24" customWidth="1"/>
    <col min="9988" max="9988" width="11" customWidth="1"/>
    <col min="9990" max="9990" width="10.5703125" customWidth="1"/>
    <col min="9992" max="9992" width="10.42578125" customWidth="1"/>
    <col min="9994" max="9994" width="10.42578125" customWidth="1"/>
    <col min="10241" max="10241" width="5.28515625" customWidth="1"/>
    <col min="10242" max="10242" width="24" customWidth="1"/>
    <col min="10244" max="10244" width="11" customWidth="1"/>
    <col min="10246" max="10246" width="10.5703125" customWidth="1"/>
    <col min="10248" max="10248" width="10.42578125" customWidth="1"/>
    <col min="10250" max="10250" width="10.42578125" customWidth="1"/>
    <col min="10497" max="10497" width="5.28515625" customWidth="1"/>
    <col min="10498" max="10498" width="24" customWidth="1"/>
    <col min="10500" max="10500" width="11" customWidth="1"/>
    <col min="10502" max="10502" width="10.5703125" customWidth="1"/>
    <col min="10504" max="10504" width="10.42578125" customWidth="1"/>
    <col min="10506" max="10506" width="10.42578125" customWidth="1"/>
    <col min="10753" max="10753" width="5.28515625" customWidth="1"/>
    <col min="10754" max="10754" width="24" customWidth="1"/>
    <col min="10756" max="10756" width="11" customWidth="1"/>
    <col min="10758" max="10758" width="10.5703125" customWidth="1"/>
    <col min="10760" max="10760" width="10.42578125" customWidth="1"/>
    <col min="10762" max="10762" width="10.42578125" customWidth="1"/>
    <col min="11009" max="11009" width="5.28515625" customWidth="1"/>
    <col min="11010" max="11010" width="24" customWidth="1"/>
    <col min="11012" max="11012" width="11" customWidth="1"/>
    <col min="11014" max="11014" width="10.5703125" customWidth="1"/>
    <col min="11016" max="11016" width="10.42578125" customWidth="1"/>
    <col min="11018" max="11018" width="10.42578125" customWidth="1"/>
    <col min="11265" max="11265" width="5.28515625" customWidth="1"/>
    <col min="11266" max="11266" width="24" customWidth="1"/>
    <col min="11268" max="11268" width="11" customWidth="1"/>
    <col min="11270" max="11270" width="10.5703125" customWidth="1"/>
    <col min="11272" max="11272" width="10.42578125" customWidth="1"/>
    <col min="11274" max="11274" width="10.42578125" customWidth="1"/>
    <col min="11521" max="11521" width="5.28515625" customWidth="1"/>
    <col min="11522" max="11522" width="24" customWidth="1"/>
    <col min="11524" max="11524" width="11" customWidth="1"/>
    <col min="11526" max="11526" width="10.5703125" customWidth="1"/>
    <col min="11528" max="11528" width="10.42578125" customWidth="1"/>
    <col min="11530" max="11530" width="10.42578125" customWidth="1"/>
    <col min="11777" max="11777" width="5.28515625" customWidth="1"/>
    <col min="11778" max="11778" width="24" customWidth="1"/>
    <col min="11780" max="11780" width="11" customWidth="1"/>
    <col min="11782" max="11782" width="10.5703125" customWidth="1"/>
    <col min="11784" max="11784" width="10.42578125" customWidth="1"/>
    <col min="11786" max="11786" width="10.42578125" customWidth="1"/>
    <col min="12033" max="12033" width="5.28515625" customWidth="1"/>
    <col min="12034" max="12034" width="24" customWidth="1"/>
    <col min="12036" max="12036" width="11" customWidth="1"/>
    <col min="12038" max="12038" width="10.5703125" customWidth="1"/>
    <col min="12040" max="12040" width="10.42578125" customWidth="1"/>
    <col min="12042" max="12042" width="10.42578125" customWidth="1"/>
    <col min="12289" max="12289" width="5.28515625" customWidth="1"/>
    <col min="12290" max="12290" width="24" customWidth="1"/>
    <col min="12292" max="12292" width="11" customWidth="1"/>
    <col min="12294" max="12294" width="10.5703125" customWidth="1"/>
    <col min="12296" max="12296" width="10.42578125" customWidth="1"/>
    <col min="12298" max="12298" width="10.42578125" customWidth="1"/>
    <col min="12545" max="12545" width="5.28515625" customWidth="1"/>
    <col min="12546" max="12546" width="24" customWidth="1"/>
    <col min="12548" max="12548" width="11" customWidth="1"/>
    <col min="12550" max="12550" width="10.5703125" customWidth="1"/>
    <col min="12552" max="12552" width="10.42578125" customWidth="1"/>
    <col min="12554" max="12554" width="10.42578125" customWidth="1"/>
    <col min="12801" max="12801" width="5.28515625" customWidth="1"/>
    <col min="12802" max="12802" width="24" customWidth="1"/>
    <col min="12804" max="12804" width="11" customWidth="1"/>
    <col min="12806" max="12806" width="10.5703125" customWidth="1"/>
    <col min="12808" max="12808" width="10.42578125" customWidth="1"/>
    <col min="12810" max="12810" width="10.42578125" customWidth="1"/>
    <col min="13057" max="13057" width="5.28515625" customWidth="1"/>
    <col min="13058" max="13058" width="24" customWidth="1"/>
    <col min="13060" max="13060" width="11" customWidth="1"/>
    <col min="13062" max="13062" width="10.5703125" customWidth="1"/>
    <col min="13064" max="13064" width="10.42578125" customWidth="1"/>
    <col min="13066" max="13066" width="10.42578125" customWidth="1"/>
    <col min="13313" max="13313" width="5.28515625" customWidth="1"/>
    <col min="13314" max="13314" width="24" customWidth="1"/>
    <col min="13316" max="13316" width="11" customWidth="1"/>
    <col min="13318" max="13318" width="10.5703125" customWidth="1"/>
    <col min="13320" max="13320" width="10.42578125" customWidth="1"/>
    <col min="13322" max="13322" width="10.42578125" customWidth="1"/>
    <col min="13569" max="13569" width="5.28515625" customWidth="1"/>
    <col min="13570" max="13570" width="24" customWidth="1"/>
    <col min="13572" max="13572" width="11" customWidth="1"/>
    <col min="13574" max="13574" width="10.5703125" customWidth="1"/>
    <col min="13576" max="13576" width="10.42578125" customWidth="1"/>
    <col min="13578" max="13578" width="10.42578125" customWidth="1"/>
    <col min="13825" max="13825" width="5.28515625" customWidth="1"/>
    <col min="13826" max="13826" width="24" customWidth="1"/>
    <col min="13828" max="13828" width="11" customWidth="1"/>
    <col min="13830" max="13830" width="10.5703125" customWidth="1"/>
    <col min="13832" max="13832" width="10.42578125" customWidth="1"/>
    <col min="13834" max="13834" width="10.42578125" customWidth="1"/>
    <col min="14081" max="14081" width="5.28515625" customWidth="1"/>
    <col min="14082" max="14082" width="24" customWidth="1"/>
    <col min="14084" max="14084" width="11" customWidth="1"/>
    <col min="14086" max="14086" width="10.5703125" customWidth="1"/>
    <col min="14088" max="14088" width="10.42578125" customWidth="1"/>
    <col min="14090" max="14090" width="10.42578125" customWidth="1"/>
    <col min="14337" max="14337" width="5.28515625" customWidth="1"/>
    <col min="14338" max="14338" width="24" customWidth="1"/>
    <col min="14340" max="14340" width="11" customWidth="1"/>
    <col min="14342" max="14342" width="10.5703125" customWidth="1"/>
    <col min="14344" max="14344" width="10.42578125" customWidth="1"/>
    <col min="14346" max="14346" width="10.42578125" customWidth="1"/>
    <col min="14593" max="14593" width="5.28515625" customWidth="1"/>
    <col min="14594" max="14594" width="24" customWidth="1"/>
    <col min="14596" max="14596" width="11" customWidth="1"/>
    <col min="14598" max="14598" width="10.5703125" customWidth="1"/>
    <col min="14600" max="14600" width="10.42578125" customWidth="1"/>
    <col min="14602" max="14602" width="10.42578125" customWidth="1"/>
    <col min="14849" max="14849" width="5.28515625" customWidth="1"/>
    <col min="14850" max="14850" width="24" customWidth="1"/>
    <col min="14852" max="14852" width="11" customWidth="1"/>
    <col min="14854" max="14854" width="10.5703125" customWidth="1"/>
    <col min="14856" max="14856" width="10.42578125" customWidth="1"/>
    <col min="14858" max="14858" width="10.42578125" customWidth="1"/>
    <col min="15105" max="15105" width="5.28515625" customWidth="1"/>
    <col min="15106" max="15106" width="24" customWidth="1"/>
    <col min="15108" max="15108" width="11" customWidth="1"/>
    <col min="15110" max="15110" width="10.5703125" customWidth="1"/>
    <col min="15112" max="15112" width="10.42578125" customWidth="1"/>
    <col min="15114" max="15114" width="10.42578125" customWidth="1"/>
    <col min="15361" max="15361" width="5.28515625" customWidth="1"/>
    <col min="15362" max="15362" width="24" customWidth="1"/>
    <col min="15364" max="15364" width="11" customWidth="1"/>
    <col min="15366" max="15366" width="10.5703125" customWidth="1"/>
    <col min="15368" max="15368" width="10.42578125" customWidth="1"/>
    <col min="15370" max="15370" width="10.42578125" customWidth="1"/>
    <col min="15617" max="15617" width="5.28515625" customWidth="1"/>
    <col min="15618" max="15618" width="24" customWidth="1"/>
    <col min="15620" max="15620" width="11" customWidth="1"/>
    <col min="15622" max="15622" width="10.5703125" customWidth="1"/>
    <col min="15624" max="15624" width="10.42578125" customWidth="1"/>
    <col min="15626" max="15626" width="10.42578125" customWidth="1"/>
    <col min="15873" max="15873" width="5.28515625" customWidth="1"/>
    <col min="15874" max="15874" width="24" customWidth="1"/>
    <col min="15876" max="15876" width="11" customWidth="1"/>
    <col min="15878" max="15878" width="10.5703125" customWidth="1"/>
    <col min="15880" max="15880" width="10.42578125" customWidth="1"/>
    <col min="15882" max="15882" width="10.42578125" customWidth="1"/>
    <col min="16129" max="16129" width="5.28515625" customWidth="1"/>
    <col min="16130" max="16130" width="24" customWidth="1"/>
    <col min="16132" max="16132" width="11" customWidth="1"/>
    <col min="16134" max="16134" width="10.5703125" customWidth="1"/>
    <col min="16136" max="16136" width="10.42578125" customWidth="1"/>
    <col min="16138" max="16138" width="10.42578125" customWidth="1"/>
  </cols>
  <sheetData>
    <row r="1" spans="1:17" ht="38.25" customHeight="1" x14ac:dyDescent="0.25">
      <c r="A1" s="210"/>
      <c r="B1" s="210"/>
      <c r="C1" s="210"/>
      <c r="D1" s="210"/>
      <c r="E1" s="210"/>
      <c r="F1" s="210"/>
      <c r="G1" s="210"/>
      <c r="H1" s="210"/>
      <c r="I1" s="210"/>
      <c r="J1" s="75"/>
      <c r="K1" s="75"/>
      <c r="L1" s="2"/>
      <c r="M1" s="2"/>
      <c r="N1" s="2"/>
      <c r="O1" s="2"/>
      <c r="P1" s="2"/>
      <c r="Q1" s="2"/>
    </row>
    <row r="3" spans="1:17" x14ac:dyDescent="0.25">
      <c r="B3" s="2" t="s">
        <v>80</v>
      </c>
      <c r="C3" s="2"/>
      <c r="D3" s="2"/>
      <c r="E3" s="2"/>
      <c r="F3" s="2"/>
      <c r="G3" s="2"/>
      <c r="H3" s="2"/>
      <c r="J3" s="2"/>
    </row>
    <row r="4" spans="1:17" ht="15.75" thickBot="1" x14ac:dyDescent="0.3">
      <c r="A4" s="211" t="s">
        <v>1</v>
      </c>
      <c r="B4" s="211"/>
    </row>
    <row r="5" spans="1:17" ht="12.75" customHeight="1" x14ac:dyDescent="0.25">
      <c r="A5" s="212" t="s">
        <v>2</v>
      </c>
      <c r="B5" s="212" t="s">
        <v>3</v>
      </c>
      <c r="C5" s="212" t="s">
        <v>4</v>
      </c>
      <c r="D5" s="215" t="s">
        <v>5</v>
      </c>
      <c r="E5" s="216"/>
      <c r="F5" s="216"/>
      <c r="G5" s="216"/>
      <c r="H5" s="216"/>
      <c r="I5" s="216"/>
      <c r="J5" s="216"/>
      <c r="K5" s="217"/>
      <c r="L5" s="218" t="s">
        <v>6</v>
      </c>
    </row>
    <row r="6" spans="1:17" ht="22.5" customHeight="1" x14ac:dyDescent="0.25">
      <c r="A6" s="213"/>
      <c r="B6" s="213"/>
      <c r="C6" s="213"/>
      <c r="D6" s="221" t="s">
        <v>7</v>
      </c>
      <c r="E6" s="222"/>
      <c r="F6" s="222" t="s">
        <v>8</v>
      </c>
      <c r="G6" s="222"/>
      <c r="H6" s="222" t="s">
        <v>9</v>
      </c>
      <c r="I6" s="222"/>
      <c r="J6" s="222" t="s">
        <v>10</v>
      </c>
      <c r="K6" s="222"/>
      <c r="L6" s="219"/>
    </row>
    <row r="7" spans="1:17" ht="13.5" customHeight="1" thickBot="1" x14ac:dyDescent="0.3">
      <c r="A7" s="213"/>
      <c r="B7" s="213"/>
      <c r="C7" s="213"/>
      <c r="D7" s="223">
        <v>1</v>
      </c>
      <c r="E7" s="224"/>
      <c r="F7" s="224">
        <v>2</v>
      </c>
      <c r="G7" s="224"/>
      <c r="H7" s="224">
        <v>3</v>
      </c>
      <c r="I7" s="224"/>
      <c r="J7" s="224">
        <v>4</v>
      </c>
      <c r="K7" s="224"/>
      <c r="L7" s="220"/>
      <c r="O7" s="3"/>
      <c r="P7" s="3"/>
      <c r="Q7" s="3"/>
    </row>
    <row r="8" spans="1:17" ht="15.75" thickBot="1" x14ac:dyDescent="0.3">
      <c r="A8" s="214"/>
      <c r="B8" s="214"/>
      <c r="C8" s="214"/>
      <c r="D8" s="4" t="s">
        <v>11</v>
      </c>
      <c r="E8" s="5" t="s">
        <v>12</v>
      </c>
      <c r="F8" s="5" t="s">
        <v>11</v>
      </c>
      <c r="G8" s="5" t="s">
        <v>12</v>
      </c>
      <c r="H8" s="5" t="s">
        <v>11</v>
      </c>
      <c r="I8" s="5" t="s">
        <v>12</v>
      </c>
      <c r="J8" s="5" t="s">
        <v>11</v>
      </c>
      <c r="K8" s="5" t="s">
        <v>12</v>
      </c>
      <c r="L8" s="6"/>
      <c r="O8" s="3"/>
      <c r="P8" s="3"/>
      <c r="Q8" s="3"/>
    </row>
    <row r="9" spans="1:17" ht="15.75" x14ac:dyDescent="0.25">
      <c r="A9" s="7">
        <v>1</v>
      </c>
      <c r="B9" s="8" t="s">
        <v>13</v>
      </c>
      <c r="C9" s="9">
        <v>32</v>
      </c>
      <c r="D9" s="10">
        <v>0</v>
      </c>
      <c r="E9" s="11">
        <v>0</v>
      </c>
      <c r="F9" s="12">
        <v>0</v>
      </c>
      <c r="G9" s="13">
        <v>0</v>
      </c>
      <c r="H9" s="14">
        <v>0</v>
      </c>
      <c r="I9" s="13">
        <v>0</v>
      </c>
      <c r="J9" s="14">
        <v>0</v>
      </c>
      <c r="K9" s="13">
        <v>0</v>
      </c>
      <c r="L9" s="15">
        <f>SUM(D9:K9)</f>
        <v>0</v>
      </c>
      <c r="O9" s="3"/>
      <c r="P9" s="3"/>
      <c r="Q9" s="3"/>
    </row>
    <row r="10" spans="1:17" ht="15.75" x14ac:dyDescent="0.25">
      <c r="A10" s="7">
        <v>2</v>
      </c>
      <c r="B10" s="8" t="s">
        <v>14</v>
      </c>
      <c r="C10" s="9">
        <v>32</v>
      </c>
      <c r="D10" s="10">
        <v>0</v>
      </c>
      <c r="E10" s="11">
        <v>0</v>
      </c>
      <c r="F10" s="12">
        <v>0</v>
      </c>
      <c r="G10" s="13">
        <v>0</v>
      </c>
      <c r="H10" s="14">
        <v>0</v>
      </c>
      <c r="I10" s="13">
        <v>0</v>
      </c>
      <c r="J10" s="14">
        <v>0</v>
      </c>
      <c r="K10" s="13">
        <v>0</v>
      </c>
      <c r="L10" s="15">
        <f t="shared" ref="L10:L37" si="0">SUM(D10:K10)</f>
        <v>0</v>
      </c>
      <c r="O10" s="3"/>
      <c r="P10" s="3"/>
      <c r="Q10" s="3"/>
    </row>
    <row r="11" spans="1:17" ht="15.75" x14ac:dyDescent="0.25">
      <c r="A11" s="7">
        <v>3</v>
      </c>
      <c r="B11" s="8" t="s">
        <v>15</v>
      </c>
      <c r="C11" s="9">
        <v>32</v>
      </c>
      <c r="D11" s="10">
        <v>0</v>
      </c>
      <c r="E11" s="11">
        <v>0</v>
      </c>
      <c r="F11" s="12">
        <v>0</v>
      </c>
      <c r="G11" s="13">
        <v>0</v>
      </c>
      <c r="H11" s="14">
        <v>0</v>
      </c>
      <c r="I11" s="13">
        <v>0</v>
      </c>
      <c r="J11" s="14">
        <v>0</v>
      </c>
      <c r="K11" s="13">
        <v>0</v>
      </c>
      <c r="L11" s="15">
        <f t="shared" si="0"/>
        <v>0</v>
      </c>
      <c r="O11" s="3"/>
      <c r="P11" s="3"/>
      <c r="Q11" s="3"/>
    </row>
    <row r="12" spans="1:17" ht="15.75" x14ac:dyDescent="0.25">
      <c r="A12" s="7">
        <v>4</v>
      </c>
      <c r="B12" s="17" t="s">
        <v>16</v>
      </c>
      <c r="C12" s="9">
        <v>32</v>
      </c>
      <c r="D12" s="10">
        <v>2</v>
      </c>
      <c r="E12" s="11">
        <v>0</v>
      </c>
      <c r="F12" s="12">
        <v>0</v>
      </c>
      <c r="G12" s="13">
        <v>0</v>
      </c>
      <c r="H12" s="14">
        <v>0</v>
      </c>
      <c r="I12" s="13">
        <v>0</v>
      </c>
      <c r="J12" s="14">
        <v>0</v>
      </c>
      <c r="K12" s="13">
        <v>0</v>
      </c>
      <c r="L12" s="15">
        <f t="shared" si="0"/>
        <v>2</v>
      </c>
      <c r="M12" s="3"/>
      <c r="N12" s="3"/>
      <c r="O12" s="3"/>
      <c r="P12" s="3"/>
      <c r="Q12" s="3"/>
    </row>
    <row r="13" spans="1:17" ht="15.75" x14ac:dyDescent="0.25">
      <c r="A13" s="7">
        <v>5</v>
      </c>
      <c r="B13" s="8" t="s">
        <v>17</v>
      </c>
      <c r="C13" s="9">
        <v>32</v>
      </c>
      <c r="D13" s="10">
        <v>0</v>
      </c>
      <c r="E13" s="11">
        <v>0</v>
      </c>
      <c r="F13" s="12">
        <v>0</v>
      </c>
      <c r="G13" s="13">
        <v>0</v>
      </c>
      <c r="H13" s="14">
        <v>0</v>
      </c>
      <c r="I13" s="13">
        <v>0</v>
      </c>
      <c r="J13" s="14">
        <v>0</v>
      </c>
      <c r="K13" s="13">
        <v>0</v>
      </c>
      <c r="L13" s="15">
        <f t="shared" si="0"/>
        <v>0</v>
      </c>
      <c r="O13" s="3"/>
      <c r="P13" s="3"/>
      <c r="Q13" s="3"/>
    </row>
    <row r="14" spans="1:17" ht="15.75" x14ac:dyDescent="0.25">
      <c r="A14" s="7">
        <v>6</v>
      </c>
      <c r="B14" s="8" t="s">
        <v>18</v>
      </c>
      <c r="C14" s="9">
        <v>32</v>
      </c>
      <c r="D14" s="10">
        <v>0</v>
      </c>
      <c r="E14" s="11">
        <v>0</v>
      </c>
      <c r="F14" s="12">
        <v>0</v>
      </c>
      <c r="G14" s="13">
        <v>0</v>
      </c>
      <c r="H14" s="14">
        <v>0</v>
      </c>
      <c r="I14" s="13">
        <v>0</v>
      </c>
      <c r="J14" s="14">
        <v>0</v>
      </c>
      <c r="K14" s="13">
        <v>0</v>
      </c>
      <c r="L14" s="15">
        <f t="shared" si="0"/>
        <v>0</v>
      </c>
    </row>
    <row r="15" spans="1:17" ht="15.75" x14ac:dyDescent="0.25">
      <c r="A15" s="7">
        <v>7</v>
      </c>
      <c r="B15" s="8" t="s">
        <v>19</v>
      </c>
      <c r="C15" s="9">
        <v>32</v>
      </c>
      <c r="D15" s="10">
        <v>0</v>
      </c>
      <c r="E15" s="11">
        <v>0</v>
      </c>
      <c r="F15" s="12">
        <v>0</v>
      </c>
      <c r="G15" s="13">
        <v>0</v>
      </c>
      <c r="H15" s="14">
        <v>0</v>
      </c>
      <c r="I15" s="13">
        <v>0</v>
      </c>
      <c r="J15" s="14">
        <v>0</v>
      </c>
      <c r="K15" s="13">
        <v>0</v>
      </c>
      <c r="L15" s="15">
        <f t="shared" si="0"/>
        <v>0</v>
      </c>
    </row>
    <row r="16" spans="1:17" ht="15.75" x14ac:dyDescent="0.25">
      <c r="A16" s="7">
        <v>8</v>
      </c>
      <c r="B16" s="8" t="s">
        <v>20</v>
      </c>
      <c r="C16" s="9">
        <v>32</v>
      </c>
      <c r="D16" s="10">
        <v>0</v>
      </c>
      <c r="E16" s="11">
        <v>0</v>
      </c>
      <c r="F16" s="12">
        <v>0</v>
      </c>
      <c r="G16" s="13">
        <v>0</v>
      </c>
      <c r="H16" s="14">
        <v>0</v>
      </c>
      <c r="I16" s="13">
        <v>0</v>
      </c>
      <c r="J16" s="14">
        <v>0</v>
      </c>
      <c r="K16" s="13">
        <v>0</v>
      </c>
      <c r="L16" s="15">
        <f t="shared" si="0"/>
        <v>0</v>
      </c>
    </row>
    <row r="17" spans="1:12" ht="15.75" x14ac:dyDescent="0.25">
      <c r="A17" s="7">
        <v>9</v>
      </c>
      <c r="B17" s="8" t="s">
        <v>21</v>
      </c>
      <c r="C17" s="9">
        <v>32</v>
      </c>
      <c r="D17" s="10">
        <v>0</v>
      </c>
      <c r="E17" s="11">
        <v>0</v>
      </c>
      <c r="F17" s="12">
        <v>0</v>
      </c>
      <c r="G17" s="13">
        <v>0</v>
      </c>
      <c r="H17" s="14">
        <v>0</v>
      </c>
      <c r="I17" s="13">
        <v>0</v>
      </c>
      <c r="J17" s="14">
        <v>0</v>
      </c>
      <c r="K17" s="13">
        <v>0</v>
      </c>
      <c r="L17" s="15">
        <f t="shared" si="0"/>
        <v>0</v>
      </c>
    </row>
    <row r="18" spans="1:12" ht="15.75" x14ac:dyDescent="0.25">
      <c r="A18" s="7">
        <v>10</v>
      </c>
      <c r="B18" s="8" t="s">
        <v>22</v>
      </c>
      <c r="C18" s="9">
        <v>32</v>
      </c>
      <c r="D18" s="10">
        <v>0</v>
      </c>
      <c r="E18" s="11">
        <v>0</v>
      </c>
      <c r="F18" s="12">
        <v>0</v>
      </c>
      <c r="G18" s="13">
        <v>0</v>
      </c>
      <c r="H18" s="14">
        <v>0</v>
      </c>
      <c r="I18" s="13">
        <v>0</v>
      </c>
      <c r="J18" s="14">
        <v>0</v>
      </c>
      <c r="K18" s="13">
        <v>0</v>
      </c>
      <c r="L18" s="15">
        <f t="shared" si="0"/>
        <v>0</v>
      </c>
    </row>
    <row r="19" spans="1:12" ht="15.75" x14ac:dyDescent="0.25">
      <c r="A19" s="7">
        <v>11</v>
      </c>
      <c r="B19" s="8" t="s">
        <v>23</v>
      </c>
      <c r="C19" s="9">
        <v>32</v>
      </c>
      <c r="D19" s="10">
        <v>0</v>
      </c>
      <c r="E19" s="11">
        <v>0</v>
      </c>
      <c r="F19" s="12">
        <v>0</v>
      </c>
      <c r="G19" s="13">
        <v>0</v>
      </c>
      <c r="H19" s="14">
        <v>0</v>
      </c>
      <c r="I19" s="13">
        <v>0</v>
      </c>
      <c r="J19" s="14">
        <v>0</v>
      </c>
      <c r="K19" s="13">
        <v>0</v>
      </c>
      <c r="L19" s="15">
        <f t="shared" si="0"/>
        <v>0</v>
      </c>
    </row>
    <row r="20" spans="1:12" ht="15.75" x14ac:dyDescent="0.25">
      <c r="A20" s="7">
        <v>12</v>
      </c>
      <c r="B20" s="8" t="s">
        <v>24</v>
      </c>
      <c r="C20" s="9">
        <v>32</v>
      </c>
      <c r="D20" s="10">
        <v>0</v>
      </c>
      <c r="E20" s="11">
        <v>0</v>
      </c>
      <c r="F20" s="12">
        <v>0</v>
      </c>
      <c r="G20" s="13">
        <v>0</v>
      </c>
      <c r="H20" s="14">
        <v>0</v>
      </c>
      <c r="I20" s="13">
        <v>0</v>
      </c>
      <c r="J20" s="14">
        <v>0</v>
      </c>
      <c r="K20" s="13">
        <v>0</v>
      </c>
      <c r="L20" s="15">
        <f t="shared" si="0"/>
        <v>0</v>
      </c>
    </row>
    <row r="21" spans="1:12" ht="15.75" x14ac:dyDescent="0.25">
      <c r="A21" s="7">
        <v>13</v>
      </c>
      <c r="B21" s="8" t="s">
        <v>25</v>
      </c>
      <c r="C21" s="9">
        <v>32</v>
      </c>
      <c r="D21" s="10">
        <v>0</v>
      </c>
      <c r="E21" s="11">
        <v>0</v>
      </c>
      <c r="F21" s="12">
        <v>0</v>
      </c>
      <c r="G21" s="13">
        <v>0</v>
      </c>
      <c r="H21" s="14">
        <v>0</v>
      </c>
      <c r="I21" s="13">
        <v>0</v>
      </c>
      <c r="J21" s="14">
        <v>0</v>
      </c>
      <c r="K21" s="13">
        <v>0</v>
      </c>
      <c r="L21" s="15">
        <f t="shared" si="0"/>
        <v>0</v>
      </c>
    </row>
    <row r="22" spans="1:12" ht="15.75" x14ac:dyDescent="0.25">
      <c r="A22" s="7">
        <v>14</v>
      </c>
      <c r="B22" s="8" t="s">
        <v>26</v>
      </c>
      <c r="C22" s="9">
        <v>32</v>
      </c>
      <c r="D22" s="10">
        <v>0</v>
      </c>
      <c r="E22" s="11">
        <v>0</v>
      </c>
      <c r="F22" s="12">
        <v>0</v>
      </c>
      <c r="G22" s="13">
        <v>0</v>
      </c>
      <c r="H22" s="14">
        <v>0</v>
      </c>
      <c r="I22" s="13">
        <v>0</v>
      </c>
      <c r="J22" s="14">
        <v>0</v>
      </c>
      <c r="K22" s="13">
        <v>0</v>
      </c>
      <c r="L22" s="15">
        <f t="shared" si="0"/>
        <v>0</v>
      </c>
    </row>
    <row r="23" spans="1:12" ht="15.75" x14ac:dyDescent="0.25">
      <c r="A23" s="7">
        <v>15</v>
      </c>
      <c r="B23" s="8" t="s">
        <v>27</v>
      </c>
      <c r="C23" s="9">
        <v>32</v>
      </c>
      <c r="D23" s="10">
        <v>0</v>
      </c>
      <c r="E23" s="11">
        <v>0</v>
      </c>
      <c r="F23" s="12">
        <v>0</v>
      </c>
      <c r="G23" s="13">
        <v>0</v>
      </c>
      <c r="H23" s="14">
        <v>0</v>
      </c>
      <c r="I23" s="13">
        <v>0</v>
      </c>
      <c r="J23" s="14">
        <v>0</v>
      </c>
      <c r="K23" s="13">
        <v>0</v>
      </c>
      <c r="L23" s="15">
        <f t="shared" si="0"/>
        <v>0</v>
      </c>
    </row>
    <row r="24" spans="1:12" ht="15.75" x14ac:dyDescent="0.25">
      <c r="A24" s="7">
        <v>16</v>
      </c>
      <c r="B24" s="8" t="s">
        <v>28</v>
      </c>
      <c r="C24" s="9">
        <v>32</v>
      </c>
      <c r="D24" s="10">
        <v>0</v>
      </c>
      <c r="E24" s="11">
        <v>0</v>
      </c>
      <c r="F24" s="12">
        <v>0</v>
      </c>
      <c r="G24" s="13">
        <v>0</v>
      </c>
      <c r="H24" s="14">
        <v>0</v>
      </c>
      <c r="I24" s="13">
        <v>0</v>
      </c>
      <c r="J24" s="14">
        <v>0</v>
      </c>
      <c r="K24" s="13">
        <v>0</v>
      </c>
      <c r="L24" s="15">
        <f t="shared" si="0"/>
        <v>0</v>
      </c>
    </row>
    <row r="25" spans="1:12" ht="15.75" x14ac:dyDescent="0.25">
      <c r="A25" s="7">
        <v>17</v>
      </c>
      <c r="B25" s="8" t="s">
        <v>29</v>
      </c>
      <c r="C25" s="9">
        <v>32</v>
      </c>
      <c r="D25" s="10">
        <v>0</v>
      </c>
      <c r="E25" s="11">
        <v>0</v>
      </c>
      <c r="F25" s="12">
        <v>0</v>
      </c>
      <c r="G25" s="13">
        <v>0</v>
      </c>
      <c r="H25" s="14">
        <v>0</v>
      </c>
      <c r="I25" s="13">
        <v>0</v>
      </c>
      <c r="J25" s="14">
        <v>0</v>
      </c>
      <c r="K25" s="13">
        <v>0</v>
      </c>
      <c r="L25" s="15">
        <f t="shared" si="0"/>
        <v>0</v>
      </c>
    </row>
    <row r="26" spans="1:12" ht="15.75" x14ac:dyDescent="0.25">
      <c r="A26" s="7">
        <v>18</v>
      </c>
      <c r="B26" s="8" t="s">
        <v>30</v>
      </c>
      <c r="C26" s="9">
        <v>32</v>
      </c>
      <c r="D26" s="10">
        <v>0</v>
      </c>
      <c r="E26" s="11">
        <v>0</v>
      </c>
      <c r="F26" s="12">
        <v>0</v>
      </c>
      <c r="G26" s="13">
        <v>0</v>
      </c>
      <c r="H26" s="14">
        <v>0</v>
      </c>
      <c r="I26" s="13">
        <v>0</v>
      </c>
      <c r="J26" s="14">
        <v>0</v>
      </c>
      <c r="K26" s="13">
        <v>0</v>
      </c>
      <c r="L26" s="15">
        <f t="shared" si="0"/>
        <v>0</v>
      </c>
    </row>
    <row r="27" spans="1:12" ht="15.75" x14ac:dyDescent="0.25">
      <c r="A27" s="7">
        <v>19</v>
      </c>
      <c r="B27" s="8" t="s">
        <v>31</v>
      </c>
      <c r="C27" s="9">
        <v>32</v>
      </c>
      <c r="D27" s="10">
        <v>0</v>
      </c>
      <c r="E27" s="11">
        <v>0</v>
      </c>
      <c r="F27" s="12">
        <v>0</v>
      </c>
      <c r="G27" s="13">
        <v>0</v>
      </c>
      <c r="H27" s="14">
        <v>0</v>
      </c>
      <c r="I27" s="13">
        <v>0</v>
      </c>
      <c r="J27" s="14">
        <v>0</v>
      </c>
      <c r="K27" s="13">
        <v>0</v>
      </c>
      <c r="L27" s="15">
        <f t="shared" si="0"/>
        <v>0</v>
      </c>
    </row>
    <row r="28" spans="1:12" ht="15.75" x14ac:dyDescent="0.25">
      <c r="A28" s="7">
        <v>20</v>
      </c>
      <c r="B28" s="8" t="s">
        <v>32</v>
      </c>
      <c r="C28" s="9">
        <v>32</v>
      </c>
      <c r="D28" s="10">
        <v>0</v>
      </c>
      <c r="E28" s="11">
        <v>0</v>
      </c>
      <c r="F28" s="12">
        <v>0</v>
      </c>
      <c r="G28" s="13">
        <v>0</v>
      </c>
      <c r="H28" s="14">
        <v>0</v>
      </c>
      <c r="I28" s="13">
        <v>0</v>
      </c>
      <c r="J28" s="14">
        <v>0</v>
      </c>
      <c r="K28" s="13">
        <v>0</v>
      </c>
      <c r="L28" s="15">
        <f t="shared" si="0"/>
        <v>0</v>
      </c>
    </row>
    <row r="29" spans="1:12" ht="15.75" x14ac:dyDescent="0.25">
      <c r="A29" s="7">
        <v>21</v>
      </c>
      <c r="B29" s="8" t="s">
        <v>33</v>
      </c>
      <c r="C29" s="9">
        <v>32</v>
      </c>
      <c r="D29" s="10">
        <v>0</v>
      </c>
      <c r="E29" s="11">
        <v>0</v>
      </c>
      <c r="F29" s="12">
        <v>0</v>
      </c>
      <c r="G29" s="13">
        <v>0</v>
      </c>
      <c r="H29" s="14">
        <v>0</v>
      </c>
      <c r="I29" s="13">
        <v>0</v>
      </c>
      <c r="J29" s="14">
        <v>0</v>
      </c>
      <c r="K29" s="13">
        <v>0</v>
      </c>
      <c r="L29" s="15">
        <f t="shared" si="0"/>
        <v>0</v>
      </c>
    </row>
    <row r="30" spans="1:12" ht="15.75" x14ac:dyDescent="0.25">
      <c r="A30" s="7">
        <v>22</v>
      </c>
      <c r="B30" s="8" t="s">
        <v>34</v>
      </c>
      <c r="C30" s="9">
        <v>32</v>
      </c>
      <c r="D30" s="10">
        <v>0</v>
      </c>
      <c r="E30" s="11">
        <v>0</v>
      </c>
      <c r="F30" s="12">
        <v>0</v>
      </c>
      <c r="G30" s="13">
        <v>0</v>
      </c>
      <c r="H30" s="14">
        <v>0</v>
      </c>
      <c r="I30" s="13">
        <v>0</v>
      </c>
      <c r="J30" s="14">
        <v>0</v>
      </c>
      <c r="K30" s="13">
        <v>0</v>
      </c>
      <c r="L30" s="15">
        <f t="shared" si="0"/>
        <v>0</v>
      </c>
    </row>
    <row r="31" spans="1:12" ht="15.75" x14ac:dyDescent="0.25">
      <c r="A31" s="7">
        <v>23</v>
      </c>
      <c r="B31" s="8" t="s">
        <v>35</v>
      </c>
      <c r="C31" s="9">
        <v>32</v>
      </c>
      <c r="D31" s="10">
        <v>0</v>
      </c>
      <c r="E31" s="11">
        <v>0</v>
      </c>
      <c r="F31" s="12">
        <v>0</v>
      </c>
      <c r="G31" s="13">
        <v>0</v>
      </c>
      <c r="H31" s="14">
        <v>0</v>
      </c>
      <c r="I31" s="13">
        <v>0</v>
      </c>
      <c r="J31" s="14">
        <v>0</v>
      </c>
      <c r="K31" s="13">
        <v>0</v>
      </c>
      <c r="L31" s="15">
        <f t="shared" si="0"/>
        <v>0</v>
      </c>
    </row>
    <row r="32" spans="1:12" ht="15.75" x14ac:dyDescent="0.25">
      <c r="A32" s="7">
        <v>24</v>
      </c>
      <c r="B32" s="8" t="s">
        <v>36</v>
      </c>
      <c r="C32" s="9">
        <v>32</v>
      </c>
      <c r="D32" s="10">
        <v>0</v>
      </c>
      <c r="E32" s="11">
        <v>0</v>
      </c>
      <c r="F32" s="12">
        <v>0</v>
      </c>
      <c r="G32" s="13">
        <v>0</v>
      </c>
      <c r="H32" s="14">
        <v>0</v>
      </c>
      <c r="I32" s="13">
        <v>0</v>
      </c>
      <c r="J32" s="14">
        <v>0</v>
      </c>
      <c r="K32" s="13">
        <v>0</v>
      </c>
      <c r="L32" s="15">
        <f t="shared" si="0"/>
        <v>0</v>
      </c>
    </row>
    <row r="33" spans="1:12" ht="15.75" x14ac:dyDescent="0.25">
      <c r="A33" s="7">
        <v>25</v>
      </c>
      <c r="B33" s="18" t="s">
        <v>37</v>
      </c>
      <c r="C33" s="19">
        <v>32</v>
      </c>
      <c r="D33" s="10">
        <v>1</v>
      </c>
      <c r="E33" s="20">
        <v>0</v>
      </c>
      <c r="F33" s="12">
        <v>0</v>
      </c>
      <c r="G33" s="21">
        <v>0</v>
      </c>
      <c r="H33" s="14">
        <v>0</v>
      </c>
      <c r="I33" s="21">
        <v>0</v>
      </c>
      <c r="J33" s="14">
        <v>0</v>
      </c>
      <c r="K33" s="21">
        <v>0</v>
      </c>
      <c r="L33" s="15">
        <f t="shared" si="0"/>
        <v>1</v>
      </c>
    </row>
    <row r="34" spans="1:12" ht="15.75" x14ac:dyDescent="0.25">
      <c r="A34" s="7">
        <v>26</v>
      </c>
      <c r="B34" s="8" t="s">
        <v>38</v>
      </c>
      <c r="C34" s="22">
        <v>32</v>
      </c>
      <c r="D34" s="10">
        <v>0</v>
      </c>
      <c r="E34" s="23">
        <v>0</v>
      </c>
      <c r="F34" s="12">
        <v>0</v>
      </c>
      <c r="G34" s="24">
        <v>0</v>
      </c>
      <c r="H34" s="14">
        <v>0</v>
      </c>
      <c r="I34" s="24">
        <v>0</v>
      </c>
      <c r="J34" s="14">
        <v>0</v>
      </c>
      <c r="K34" s="24">
        <v>0</v>
      </c>
      <c r="L34" s="15">
        <f t="shared" si="0"/>
        <v>0</v>
      </c>
    </row>
    <row r="35" spans="1:12" ht="15.75" x14ac:dyDescent="0.25">
      <c r="A35" s="7">
        <v>27</v>
      </c>
      <c r="B35" s="18" t="s">
        <v>39</v>
      </c>
      <c r="C35" s="22">
        <v>32</v>
      </c>
      <c r="D35" s="10">
        <v>0</v>
      </c>
      <c r="E35" s="23">
        <v>0</v>
      </c>
      <c r="F35" s="12">
        <v>0</v>
      </c>
      <c r="G35" s="24">
        <v>0</v>
      </c>
      <c r="H35" s="14">
        <v>0</v>
      </c>
      <c r="I35" s="24">
        <v>0</v>
      </c>
      <c r="J35" s="14">
        <v>0</v>
      </c>
      <c r="K35" s="24">
        <v>0</v>
      </c>
      <c r="L35" s="15">
        <f t="shared" si="0"/>
        <v>0</v>
      </c>
    </row>
    <row r="36" spans="1:12" ht="15.75" x14ac:dyDescent="0.25">
      <c r="A36" s="7">
        <v>28</v>
      </c>
      <c r="B36" s="18" t="s">
        <v>40</v>
      </c>
      <c r="C36" s="22">
        <v>32</v>
      </c>
      <c r="D36" s="10">
        <v>0</v>
      </c>
      <c r="E36" s="23">
        <v>0</v>
      </c>
      <c r="F36" s="12">
        <v>0</v>
      </c>
      <c r="G36" s="24">
        <v>0</v>
      </c>
      <c r="H36" s="14">
        <v>0</v>
      </c>
      <c r="I36" s="24">
        <v>0</v>
      </c>
      <c r="J36" s="14">
        <v>0</v>
      </c>
      <c r="K36" s="24">
        <v>0</v>
      </c>
      <c r="L36" s="15">
        <f t="shared" si="0"/>
        <v>0</v>
      </c>
    </row>
    <row r="37" spans="1:12" ht="16.5" thickBot="1" x14ac:dyDescent="0.3">
      <c r="A37" s="7">
        <v>29</v>
      </c>
      <c r="B37" s="18" t="s">
        <v>41</v>
      </c>
      <c r="C37" s="25">
        <v>32</v>
      </c>
      <c r="D37" s="10">
        <v>0</v>
      </c>
      <c r="E37" s="23">
        <v>0</v>
      </c>
      <c r="F37" s="12">
        <v>0</v>
      </c>
      <c r="G37" s="24">
        <v>0</v>
      </c>
      <c r="H37" s="14">
        <v>0</v>
      </c>
      <c r="I37" s="24">
        <v>0</v>
      </c>
      <c r="J37" s="14">
        <v>0</v>
      </c>
      <c r="K37" s="24">
        <v>0</v>
      </c>
      <c r="L37" s="15">
        <f t="shared" si="0"/>
        <v>0</v>
      </c>
    </row>
    <row r="38" spans="1:12" ht="15.75" x14ac:dyDescent="0.25">
      <c r="A38" s="225" t="s">
        <v>42</v>
      </c>
      <c r="B38" s="226"/>
      <c r="C38" s="26">
        <v>32</v>
      </c>
      <c r="D38" s="27">
        <f t="shared" ref="D38:K38" si="1">SUM(D9:D37)</f>
        <v>3</v>
      </c>
      <c r="E38" s="28">
        <f t="shared" si="1"/>
        <v>0</v>
      </c>
      <c r="F38" s="29">
        <f t="shared" si="1"/>
        <v>0</v>
      </c>
      <c r="G38" s="30">
        <f t="shared" si="1"/>
        <v>0</v>
      </c>
      <c r="H38" s="29">
        <f t="shared" si="1"/>
        <v>0</v>
      </c>
      <c r="I38" s="30">
        <f t="shared" si="1"/>
        <v>0</v>
      </c>
      <c r="J38" s="29">
        <f t="shared" si="1"/>
        <v>0</v>
      </c>
      <c r="K38" s="30">
        <f t="shared" si="1"/>
        <v>0</v>
      </c>
      <c r="L38" s="31">
        <f>SUM(D38:K38)</f>
        <v>3</v>
      </c>
    </row>
    <row r="39" spans="1:12" ht="15" customHeight="1" x14ac:dyDescent="0.25">
      <c r="A39" s="227" t="s">
        <v>43</v>
      </c>
      <c r="B39" s="228"/>
      <c r="C39" s="32">
        <v>32</v>
      </c>
      <c r="D39" s="32">
        <f>SUM(D9:D33)</f>
        <v>3</v>
      </c>
      <c r="E39" s="33">
        <f>SUM(E9:E33)</f>
        <v>0</v>
      </c>
      <c r="F39" s="32">
        <f>SUM(F9:F33)</f>
        <v>0</v>
      </c>
      <c r="G39" s="33">
        <f>G9+G10+G11+G12+G14+G13+G15+G16+G17+G18+G19+G20+G21+G22+G23+G24+G25+G26+G27+G28+G29+G30+G31+G32+G33</f>
        <v>0</v>
      </c>
      <c r="H39" s="32">
        <f>SUM(H9:H33)</f>
        <v>0</v>
      </c>
      <c r="I39" s="33">
        <f>I9+I10+I11+I12+I13+I14+I15+I16+I17+I18+I19+I20+I21+I22+I23+I24+I25+I26+I27+I28+I29+I30+I31+I32+I33</f>
        <v>0</v>
      </c>
      <c r="J39" s="32">
        <f>J9+J10+J11+J12+J13+J14++J15+J16+J17+J18+J19+J20+J21+J22+J23+J24+J25+J26+J27+J28+J29+J30+J31+J32+J33</f>
        <v>0</v>
      </c>
      <c r="K39" s="33">
        <f>K9+K10+K11+K12+K13+K14+K15+K16+K17+K18+K19+K20+K21+K22+K23+K24+K25+K26+K27+K28+K29+K30+K31+K32+K33</f>
        <v>0</v>
      </c>
      <c r="L39" s="34">
        <f>SUM(D39:K39)</f>
        <v>3</v>
      </c>
    </row>
    <row r="41" spans="1:12" ht="15.75" x14ac:dyDescent="0.25">
      <c r="C41" s="152"/>
      <c r="D41" s="133"/>
      <c r="E41" s="133"/>
      <c r="F41" s="133"/>
      <c r="G41" s="133"/>
      <c r="H41" s="133"/>
      <c r="I41" s="133"/>
      <c r="J41" s="133"/>
      <c r="K41" s="133"/>
      <c r="L41" s="133"/>
    </row>
    <row r="43" spans="1:12" x14ac:dyDescent="0.25">
      <c r="B43" s="2" t="s">
        <v>80</v>
      </c>
      <c r="C43" s="2"/>
      <c r="D43" s="2"/>
      <c r="E43" s="2"/>
    </row>
    <row r="44" spans="1:12" ht="15.75" thickBot="1" x14ac:dyDescent="0.3">
      <c r="A44" s="211" t="s">
        <v>45</v>
      </c>
      <c r="B44" s="211"/>
    </row>
    <row r="45" spans="1:12" ht="14.25" customHeight="1" x14ac:dyDescent="0.25">
      <c r="A45" s="212" t="s">
        <v>2</v>
      </c>
      <c r="B45" s="212" t="s">
        <v>3</v>
      </c>
      <c r="C45" s="212" t="s">
        <v>4</v>
      </c>
      <c r="D45" s="215" t="s">
        <v>5</v>
      </c>
      <c r="E45" s="216"/>
      <c r="F45" s="216"/>
      <c r="G45" s="216"/>
      <c r="H45" s="216"/>
      <c r="I45" s="216"/>
      <c r="J45" s="216"/>
      <c r="K45" s="217"/>
      <c r="L45" s="218" t="s">
        <v>6</v>
      </c>
    </row>
    <row r="46" spans="1:12" ht="21.75" customHeight="1" x14ac:dyDescent="0.25">
      <c r="A46" s="213"/>
      <c r="B46" s="213"/>
      <c r="C46" s="213"/>
      <c r="D46" s="221" t="s">
        <v>7</v>
      </c>
      <c r="E46" s="222"/>
      <c r="F46" s="222" t="s">
        <v>8</v>
      </c>
      <c r="G46" s="222"/>
      <c r="H46" s="222" t="s">
        <v>9</v>
      </c>
      <c r="I46" s="222"/>
      <c r="J46" s="222" t="s">
        <v>10</v>
      </c>
      <c r="K46" s="222"/>
      <c r="L46" s="219"/>
    </row>
    <row r="47" spans="1:12" ht="13.5" customHeight="1" thickBot="1" x14ac:dyDescent="0.3">
      <c r="A47" s="213"/>
      <c r="B47" s="213"/>
      <c r="C47" s="213"/>
      <c r="D47" s="223">
        <v>1</v>
      </c>
      <c r="E47" s="224"/>
      <c r="F47" s="224">
        <v>2</v>
      </c>
      <c r="G47" s="224"/>
      <c r="H47" s="224">
        <v>3</v>
      </c>
      <c r="I47" s="224"/>
      <c r="J47" s="224">
        <v>4</v>
      </c>
      <c r="K47" s="224"/>
      <c r="L47" s="220"/>
    </row>
    <row r="48" spans="1:12" ht="15.75" thickBot="1" x14ac:dyDescent="0.3">
      <c r="A48" s="214"/>
      <c r="B48" s="214"/>
      <c r="C48" s="214"/>
      <c r="D48" s="4" t="s">
        <v>11</v>
      </c>
      <c r="E48" s="5" t="s">
        <v>12</v>
      </c>
      <c r="F48" s="5" t="s">
        <v>11</v>
      </c>
      <c r="G48" s="5" t="s">
        <v>12</v>
      </c>
      <c r="H48" s="5" t="s">
        <v>11</v>
      </c>
      <c r="I48" s="5" t="s">
        <v>12</v>
      </c>
      <c r="J48" s="5" t="s">
        <v>11</v>
      </c>
      <c r="K48" s="5" t="s">
        <v>12</v>
      </c>
      <c r="L48" s="6"/>
    </row>
    <row r="49" spans="1:12" ht="15.75" x14ac:dyDescent="0.25">
      <c r="A49" s="7">
        <v>1</v>
      </c>
      <c r="B49" s="8" t="s">
        <v>13</v>
      </c>
      <c r="C49" s="9">
        <v>32</v>
      </c>
      <c r="D49" s="38">
        <v>0</v>
      </c>
      <c r="E49" s="39">
        <v>0</v>
      </c>
      <c r="F49" s="38">
        <v>0</v>
      </c>
      <c r="G49" s="13">
        <v>0</v>
      </c>
      <c r="H49" s="14">
        <v>0</v>
      </c>
      <c r="I49" s="13">
        <v>0</v>
      </c>
      <c r="J49" s="14">
        <v>0</v>
      </c>
      <c r="K49" s="13">
        <v>0</v>
      </c>
      <c r="L49" s="16">
        <f>SUM(D49:K49)</f>
        <v>0</v>
      </c>
    </row>
    <row r="50" spans="1:12" ht="15.75" x14ac:dyDescent="0.25">
      <c r="A50" s="7">
        <v>2</v>
      </c>
      <c r="B50" s="8" t="s">
        <v>14</v>
      </c>
      <c r="C50" s="9">
        <v>32</v>
      </c>
      <c r="D50" s="38">
        <v>0</v>
      </c>
      <c r="E50" s="39">
        <v>0</v>
      </c>
      <c r="F50" s="38">
        <v>0</v>
      </c>
      <c r="G50" s="13">
        <v>0</v>
      </c>
      <c r="H50" s="14">
        <v>0</v>
      </c>
      <c r="I50" s="13">
        <v>0</v>
      </c>
      <c r="J50" s="14">
        <v>0</v>
      </c>
      <c r="K50" s="13">
        <v>0</v>
      </c>
      <c r="L50" s="16">
        <f t="shared" ref="L50:L77" si="2">SUM(D50:K50)</f>
        <v>0</v>
      </c>
    </row>
    <row r="51" spans="1:12" ht="15.75" x14ac:dyDescent="0.25">
      <c r="A51" s="7">
        <v>3</v>
      </c>
      <c r="B51" s="8" t="s">
        <v>15</v>
      </c>
      <c r="C51" s="9">
        <v>32</v>
      </c>
      <c r="D51" s="38">
        <v>1</v>
      </c>
      <c r="E51" s="39">
        <v>0</v>
      </c>
      <c r="F51" s="38">
        <v>0</v>
      </c>
      <c r="G51" s="13">
        <v>0</v>
      </c>
      <c r="H51" s="14">
        <v>0</v>
      </c>
      <c r="I51" s="13">
        <v>0</v>
      </c>
      <c r="J51" s="14">
        <v>0</v>
      </c>
      <c r="K51" s="13">
        <v>0</v>
      </c>
      <c r="L51" s="16">
        <f t="shared" si="2"/>
        <v>1</v>
      </c>
    </row>
    <row r="52" spans="1:12" ht="15.75" x14ac:dyDescent="0.25">
      <c r="A52" s="7">
        <v>4</v>
      </c>
      <c r="B52" s="17" t="s">
        <v>16</v>
      </c>
      <c r="C52" s="9">
        <v>32</v>
      </c>
      <c r="D52" s="38">
        <v>0</v>
      </c>
      <c r="E52" s="39">
        <v>0</v>
      </c>
      <c r="F52" s="38">
        <v>0</v>
      </c>
      <c r="G52" s="13">
        <v>0</v>
      </c>
      <c r="H52" s="14">
        <v>0</v>
      </c>
      <c r="I52" s="13">
        <v>0</v>
      </c>
      <c r="J52" s="14">
        <v>0</v>
      </c>
      <c r="K52" s="13">
        <v>0</v>
      </c>
      <c r="L52" s="16">
        <f t="shared" si="2"/>
        <v>0</v>
      </c>
    </row>
    <row r="53" spans="1:12" ht="15.75" x14ac:dyDescent="0.25">
      <c r="A53" s="7">
        <v>5</v>
      </c>
      <c r="B53" s="8" t="s">
        <v>17</v>
      </c>
      <c r="C53" s="9">
        <v>32</v>
      </c>
      <c r="D53" s="38">
        <v>0</v>
      </c>
      <c r="E53" s="39">
        <v>0</v>
      </c>
      <c r="F53" s="38">
        <v>0</v>
      </c>
      <c r="G53" s="13">
        <v>0</v>
      </c>
      <c r="H53" s="14">
        <v>0</v>
      </c>
      <c r="I53" s="13">
        <v>0</v>
      </c>
      <c r="J53" s="14">
        <v>0</v>
      </c>
      <c r="K53" s="13">
        <v>0</v>
      </c>
      <c r="L53" s="16">
        <f t="shared" si="2"/>
        <v>0</v>
      </c>
    </row>
    <row r="54" spans="1:12" ht="15.75" x14ac:dyDescent="0.25">
      <c r="A54" s="7">
        <v>6</v>
      </c>
      <c r="B54" s="8" t="s">
        <v>18</v>
      </c>
      <c r="C54" s="9">
        <v>32</v>
      </c>
      <c r="D54" s="38">
        <v>0</v>
      </c>
      <c r="E54" s="39">
        <v>0</v>
      </c>
      <c r="F54" s="38">
        <v>0</v>
      </c>
      <c r="G54" s="13">
        <v>0</v>
      </c>
      <c r="H54" s="14">
        <v>0</v>
      </c>
      <c r="I54" s="13">
        <v>0</v>
      </c>
      <c r="J54" s="14">
        <v>0</v>
      </c>
      <c r="K54" s="13">
        <v>0</v>
      </c>
      <c r="L54" s="16">
        <f t="shared" si="2"/>
        <v>0</v>
      </c>
    </row>
    <row r="55" spans="1:12" ht="15.75" x14ac:dyDescent="0.25">
      <c r="A55" s="7">
        <v>7</v>
      </c>
      <c r="B55" s="8" t="s">
        <v>19</v>
      </c>
      <c r="C55" s="9">
        <v>32</v>
      </c>
      <c r="D55" s="38">
        <v>0</v>
      </c>
      <c r="E55" s="39">
        <v>0</v>
      </c>
      <c r="F55" s="38">
        <v>0</v>
      </c>
      <c r="G55" s="13">
        <v>0</v>
      </c>
      <c r="H55" s="14">
        <v>0</v>
      </c>
      <c r="I55" s="13">
        <v>0</v>
      </c>
      <c r="J55" s="14">
        <v>0</v>
      </c>
      <c r="K55" s="13">
        <v>0</v>
      </c>
      <c r="L55" s="16">
        <f t="shared" si="2"/>
        <v>0</v>
      </c>
    </row>
    <row r="56" spans="1:12" ht="15.75" x14ac:dyDescent="0.25">
      <c r="A56" s="7">
        <v>8</v>
      </c>
      <c r="B56" s="8" t="s">
        <v>20</v>
      </c>
      <c r="C56" s="9">
        <v>32</v>
      </c>
      <c r="D56" s="38">
        <v>0</v>
      </c>
      <c r="E56" s="39">
        <v>0</v>
      </c>
      <c r="F56" s="38">
        <v>0</v>
      </c>
      <c r="G56" s="13">
        <v>0</v>
      </c>
      <c r="H56" s="14">
        <v>0</v>
      </c>
      <c r="I56" s="13">
        <v>0</v>
      </c>
      <c r="J56" s="14">
        <v>0</v>
      </c>
      <c r="K56" s="13">
        <v>0</v>
      </c>
      <c r="L56" s="16">
        <f t="shared" si="2"/>
        <v>0</v>
      </c>
    </row>
    <row r="57" spans="1:12" ht="15.75" x14ac:dyDescent="0.25">
      <c r="A57" s="7">
        <v>9</v>
      </c>
      <c r="B57" s="8" t="s">
        <v>21</v>
      </c>
      <c r="C57" s="9">
        <v>32</v>
      </c>
      <c r="D57" s="38">
        <v>0</v>
      </c>
      <c r="E57" s="39">
        <v>0</v>
      </c>
      <c r="F57" s="38">
        <v>0</v>
      </c>
      <c r="G57" s="13">
        <v>0</v>
      </c>
      <c r="H57" s="14">
        <v>0</v>
      </c>
      <c r="I57" s="13">
        <v>0</v>
      </c>
      <c r="J57" s="14">
        <v>0</v>
      </c>
      <c r="K57" s="13">
        <v>0</v>
      </c>
      <c r="L57" s="16">
        <f t="shared" si="2"/>
        <v>0</v>
      </c>
    </row>
    <row r="58" spans="1:12" ht="15.75" x14ac:dyDescent="0.25">
      <c r="A58" s="7">
        <v>10</v>
      </c>
      <c r="B58" s="8" t="s">
        <v>22</v>
      </c>
      <c r="C58" s="9">
        <v>32</v>
      </c>
      <c r="D58" s="38">
        <v>0</v>
      </c>
      <c r="E58" s="39">
        <v>0</v>
      </c>
      <c r="F58" s="38">
        <v>0</v>
      </c>
      <c r="G58" s="13">
        <v>0</v>
      </c>
      <c r="H58" s="14">
        <v>0</v>
      </c>
      <c r="I58" s="13">
        <v>0</v>
      </c>
      <c r="J58" s="14">
        <v>0</v>
      </c>
      <c r="K58" s="13">
        <v>0</v>
      </c>
      <c r="L58" s="16">
        <f t="shared" si="2"/>
        <v>0</v>
      </c>
    </row>
    <row r="59" spans="1:12" ht="15.75" x14ac:dyDescent="0.25">
      <c r="A59" s="7">
        <v>11</v>
      </c>
      <c r="B59" s="8" t="s">
        <v>23</v>
      </c>
      <c r="C59" s="9">
        <v>32</v>
      </c>
      <c r="D59" s="38">
        <v>0</v>
      </c>
      <c r="E59" s="39">
        <v>0</v>
      </c>
      <c r="F59" s="38">
        <v>0</v>
      </c>
      <c r="G59" s="13">
        <v>0</v>
      </c>
      <c r="H59" s="14">
        <v>0</v>
      </c>
      <c r="I59" s="13">
        <v>0</v>
      </c>
      <c r="J59" s="14">
        <v>0</v>
      </c>
      <c r="K59" s="13">
        <v>0</v>
      </c>
      <c r="L59" s="16">
        <f t="shared" si="2"/>
        <v>0</v>
      </c>
    </row>
    <row r="60" spans="1:12" ht="15.75" x14ac:dyDescent="0.25">
      <c r="A60" s="7">
        <v>12</v>
      </c>
      <c r="B60" s="8" t="s">
        <v>24</v>
      </c>
      <c r="C60" s="9">
        <v>32</v>
      </c>
      <c r="D60" s="38">
        <v>0</v>
      </c>
      <c r="E60" s="39">
        <v>0</v>
      </c>
      <c r="F60" s="38">
        <v>0</v>
      </c>
      <c r="G60" s="13">
        <v>0</v>
      </c>
      <c r="H60" s="14">
        <v>0</v>
      </c>
      <c r="I60" s="13">
        <v>0</v>
      </c>
      <c r="J60" s="14">
        <v>0</v>
      </c>
      <c r="K60" s="13">
        <v>0</v>
      </c>
      <c r="L60" s="16">
        <f t="shared" si="2"/>
        <v>0</v>
      </c>
    </row>
    <row r="61" spans="1:12" ht="15.75" x14ac:dyDescent="0.25">
      <c r="A61" s="7">
        <v>13</v>
      </c>
      <c r="B61" s="8" t="s">
        <v>25</v>
      </c>
      <c r="C61" s="9">
        <v>32</v>
      </c>
      <c r="D61" s="38">
        <v>0</v>
      </c>
      <c r="E61" s="39">
        <v>0</v>
      </c>
      <c r="F61" s="38">
        <v>0</v>
      </c>
      <c r="G61" s="13">
        <v>0</v>
      </c>
      <c r="H61" s="14">
        <v>0</v>
      </c>
      <c r="I61" s="13">
        <v>0</v>
      </c>
      <c r="J61" s="14">
        <v>0</v>
      </c>
      <c r="K61" s="13">
        <v>0</v>
      </c>
      <c r="L61" s="16">
        <f t="shared" si="2"/>
        <v>0</v>
      </c>
    </row>
    <row r="62" spans="1:12" ht="15.75" x14ac:dyDescent="0.25">
      <c r="A62" s="7">
        <v>14</v>
      </c>
      <c r="B62" s="8" t="s">
        <v>26</v>
      </c>
      <c r="C62" s="9">
        <v>32</v>
      </c>
      <c r="D62" s="38">
        <v>0</v>
      </c>
      <c r="E62" s="39">
        <v>0</v>
      </c>
      <c r="F62" s="38">
        <v>0</v>
      </c>
      <c r="G62" s="13">
        <v>0</v>
      </c>
      <c r="H62" s="14">
        <v>0</v>
      </c>
      <c r="I62" s="13">
        <v>0</v>
      </c>
      <c r="J62" s="14">
        <v>0</v>
      </c>
      <c r="K62" s="13">
        <v>0</v>
      </c>
      <c r="L62" s="16">
        <f t="shared" si="2"/>
        <v>0</v>
      </c>
    </row>
    <row r="63" spans="1:12" ht="15.75" x14ac:dyDescent="0.25">
      <c r="A63" s="7">
        <v>15</v>
      </c>
      <c r="B63" s="8" t="s">
        <v>27</v>
      </c>
      <c r="C63" s="9">
        <v>32</v>
      </c>
      <c r="D63" s="38">
        <v>0</v>
      </c>
      <c r="E63" s="39">
        <v>0</v>
      </c>
      <c r="F63" s="38">
        <v>0</v>
      </c>
      <c r="G63" s="13">
        <v>0</v>
      </c>
      <c r="H63" s="14">
        <v>0</v>
      </c>
      <c r="I63" s="13">
        <v>0</v>
      </c>
      <c r="J63" s="14">
        <v>0</v>
      </c>
      <c r="K63" s="13">
        <v>0</v>
      </c>
      <c r="L63" s="16">
        <f t="shared" si="2"/>
        <v>0</v>
      </c>
    </row>
    <row r="64" spans="1:12" ht="15.75" x14ac:dyDescent="0.25">
      <c r="A64" s="7">
        <v>16</v>
      </c>
      <c r="B64" s="8" t="s">
        <v>28</v>
      </c>
      <c r="C64" s="9">
        <v>32</v>
      </c>
      <c r="D64" s="38">
        <v>0</v>
      </c>
      <c r="E64" s="39">
        <v>0</v>
      </c>
      <c r="F64" s="38">
        <v>0</v>
      </c>
      <c r="G64" s="13">
        <v>0</v>
      </c>
      <c r="H64" s="14">
        <v>0</v>
      </c>
      <c r="I64" s="13">
        <v>0</v>
      </c>
      <c r="J64" s="14">
        <v>0</v>
      </c>
      <c r="K64" s="13">
        <v>0</v>
      </c>
      <c r="L64" s="16">
        <f t="shared" si="2"/>
        <v>0</v>
      </c>
    </row>
    <row r="65" spans="1:14" ht="15.75" x14ac:dyDescent="0.25">
      <c r="A65" s="7">
        <v>17</v>
      </c>
      <c r="B65" s="8" t="s">
        <v>29</v>
      </c>
      <c r="C65" s="9">
        <v>32</v>
      </c>
      <c r="D65" s="38">
        <v>0</v>
      </c>
      <c r="E65" s="39">
        <v>0</v>
      </c>
      <c r="F65" s="38">
        <v>0</v>
      </c>
      <c r="G65" s="13">
        <v>0</v>
      </c>
      <c r="H65" s="14">
        <v>0</v>
      </c>
      <c r="I65" s="13">
        <v>0</v>
      </c>
      <c r="J65" s="14">
        <v>0</v>
      </c>
      <c r="K65" s="13">
        <v>0</v>
      </c>
      <c r="L65" s="16">
        <f t="shared" si="2"/>
        <v>0</v>
      </c>
    </row>
    <row r="66" spans="1:14" ht="15.75" x14ac:dyDescent="0.25">
      <c r="A66" s="7">
        <v>18</v>
      </c>
      <c r="B66" s="8" t="s">
        <v>30</v>
      </c>
      <c r="C66" s="9">
        <v>32</v>
      </c>
      <c r="D66" s="38">
        <v>0</v>
      </c>
      <c r="E66" s="39">
        <v>0</v>
      </c>
      <c r="F66" s="38">
        <v>1</v>
      </c>
      <c r="G66" s="13">
        <v>0</v>
      </c>
      <c r="H66" s="14">
        <v>0</v>
      </c>
      <c r="I66" s="13">
        <v>0</v>
      </c>
      <c r="J66" s="14">
        <v>0</v>
      </c>
      <c r="K66" s="13">
        <v>0</v>
      </c>
      <c r="L66" s="16">
        <f t="shared" si="2"/>
        <v>1</v>
      </c>
    </row>
    <row r="67" spans="1:14" ht="15.75" x14ac:dyDescent="0.25">
      <c r="A67" s="7">
        <v>19</v>
      </c>
      <c r="B67" s="8" t="s">
        <v>31</v>
      </c>
      <c r="C67" s="9">
        <v>32</v>
      </c>
      <c r="D67" s="38">
        <v>0</v>
      </c>
      <c r="E67" s="39">
        <v>0</v>
      </c>
      <c r="F67" s="38">
        <v>0</v>
      </c>
      <c r="G67" s="13">
        <v>0</v>
      </c>
      <c r="H67" s="14">
        <v>0</v>
      </c>
      <c r="I67" s="13">
        <v>0</v>
      </c>
      <c r="J67" s="14">
        <v>0</v>
      </c>
      <c r="K67" s="13">
        <v>0</v>
      </c>
      <c r="L67" s="16">
        <f t="shared" si="2"/>
        <v>0</v>
      </c>
    </row>
    <row r="68" spans="1:14" ht="15.75" x14ac:dyDescent="0.25">
      <c r="A68" s="7">
        <v>20</v>
      </c>
      <c r="B68" s="8" t="s">
        <v>32</v>
      </c>
      <c r="C68" s="9">
        <v>32</v>
      </c>
      <c r="D68" s="38">
        <v>0</v>
      </c>
      <c r="E68" s="39">
        <v>0</v>
      </c>
      <c r="F68" s="38">
        <v>0</v>
      </c>
      <c r="G68" s="13">
        <v>0</v>
      </c>
      <c r="H68" s="14">
        <v>0</v>
      </c>
      <c r="I68" s="13">
        <v>0</v>
      </c>
      <c r="J68" s="14">
        <v>0</v>
      </c>
      <c r="K68" s="13">
        <v>0</v>
      </c>
      <c r="L68" s="16">
        <f t="shared" si="2"/>
        <v>0</v>
      </c>
    </row>
    <row r="69" spans="1:14" ht="15.75" x14ac:dyDescent="0.25">
      <c r="A69" s="7">
        <v>21</v>
      </c>
      <c r="B69" s="8" t="s">
        <v>33</v>
      </c>
      <c r="C69" s="9">
        <v>32</v>
      </c>
      <c r="D69" s="38">
        <v>0</v>
      </c>
      <c r="E69" s="39">
        <v>0</v>
      </c>
      <c r="F69" s="38">
        <v>0</v>
      </c>
      <c r="G69" s="13">
        <v>0</v>
      </c>
      <c r="H69" s="14">
        <v>0</v>
      </c>
      <c r="I69" s="13">
        <v>0</v>
      </c>
      <c r="J69" s="14">
        <v>0</v>
      </c>
      <c r="K69" s="13">
        <v>0</v>
      </c>
      <c r="L69" s="16">
        <f t="shared" si="2"/>
        <v>0</v>
      </c>
    </row>
    <row r="70" spans="1:14" ht="15.75" x14ac:dyDescent="0.25">
      <c r="A70" s="7">
        <v>22</v>
      </c>
      <c r="B70" s="8" t="s">
        <v>34</v>
      </c>
      <c r="C70" s="9">
        <v>32</v>
      </c>
      <c r="D70" s="38">
        <v>0</v>
      </c>
      <c r="E70" s="39">
        <v>0</v>
      </c>
      <c r="F70" s="38">
        <v>0</v>
      </c>
      <c r="G70" s="13">
        <v>0</v>
      </c>
      <c r="H70" s="14">
        <v>0</v>
      </c>
      <c r="I70" s="13">
        <v>0</v>
      </c>
      <c r="J70" s="14">
        <v>0</v>
      </c>
      <c r="K70" s="13">
        <v>0</v>
      </c>
      <c r="L70" s="16">
        <f t="shared" si="2"/>
        <v>0</v>
      </c>
    </row>
    <row r="71" spans="1:14" ht="15.75" x14ac:dyDescent="0.25">
      <c r="A71" s="7">
        <v>23</v>
      </c>
      <c r="B71" s="8" t="s">
        <v>35</v>
      </c>
      <c r="C71" s="9">
        <v>32</v>
      </c>
      <c r="D71" s="38">
        <v>0</v>
      </c>
      <c r="E71" s="39">
        <v>0</v>
      </c>
      <c r="F71" s="38">
        <v>0</v>
      </c>
      <c r="G71" s="13">
        <v>0</v>
      </c>
      <c r="H71" s="14">
        <v>0</v>
      </c>
      <c r="I71" s="13">
        <v>0</v>
      </c>
      <c r="J71" s="14">
        <v>0</v>
      </c>
      <c r="K71" s="13">
        <v>0</v>
      </c>
      <c r="L71" s="16">
        <f t="shared" si="2"/>
        <v>0</v>
      </c>
    </row>
    <row r="72" spans="1:14" ht="15.75" x14ac:dyDescent="0.25">
      <c r="A72" s="7">
        <v>24</v>
      </c>
      <c r="B72" s="8" t="s">
        <v>36</v>
      </c>
      <c r="C72" s="9">
        <v>32</v>
      </c>
      <c r="D72" s="38">
        <v>0</v>
      </c>
      <c r="E72" s="39">
        <v>0</v>
      </c>
      <c r="F72" s="38">
        <v>0</v>
      </c>
      <c r="G72" s="13">
        <v>0</v>
      </c>
      <c r="H72" s="14">
        <v>0</v>
      </c>
      <c r="I72" s="13">
        <v>0</v>
      </c>
      <c r="J72" s="14">
        <v>0</v>
      </c>
      <c r="K72" s="13">
        <v>0</v>
      </c>
      <c r="L72" s="16">
        <f t="shared" si="2"/>
        <v>0</v>
      </c>
    </row>
    <row r="73" spans="1:14" ht="15.75" x14ac:dyDescent="0.25">
      <c r="A73" s="7">
        <v>25</v>
      </c>
      <c r="B73" s="18" t="s">
        <v>37</v>
      </c>
      <c r="C73" s="19">
        <v>32</v>
      </c>
      <c r="D73" s="38">
        <v>0</v>
      </c>
      <c r="E73" s="39">
        <v>0</v>
      </c>
      <c r="F73" s="38">
        <v>0</v>
      </c>
      <c r="G73" s="13">
        <v>0</v>
      </c>
      <c r="H73" s="14">
        <v>0</v>
      </c>
      <c r="I73" s="13">
        <v>0</v>
      </c>
      <c r="J73" s="14">
        <v>0</v>
      </c>
      <c r="K73" s="13">
        <v>0</v>
      </c>
      <c r="L73" s="16">
        <f t="shared" si="2"/>
        <v>0</v>
      </c>
    </row>
    <row r="74" spans="1:14" ht="15.75" x14ac:dyDescent="0.25">
      <c r="A74" s="7">
        <v>26</v>
      </c>
      <c r="B74" s="8" t="s">
        <v>38</v>
      </c>
      <c r="C74" s="22">
        <v>32</v>
      </c>
      <c r="D74" s="38">
        <v>0</v>
      </c>
      <c r="E74" s="39">
        <v>0</v>
      </c>
      <c r="F74" s="38">
        <v>0</v>
      </c>
      <c r="G74" s="13">
        <v>0</v>
      </c>
      <c r="H74" s="14">
        <v>0</v>
      </c>
      <c r="I74" s="13">
        <v>0</v>
      </c>
      <c r="J74" s="14">
        <v>0</v>
      </c>
      <c r="K74" s="13">
        <v>0</v>
      </c>
      <c r="L74" s="16">
        <f t="shared" si="2"/>
        <v>0</v>
      </c>
    </row>
    <row r="75" spans="1:14" ht="15.75" x14ac:dyDescent="0.25">
      <c r="A75" s="7">
        <v>27</v>
      </c>
      <c r="B75" s="18" t="s">
        <v>39</v>
      </c>
      <c r="C75" s="22">
        <v>32</v>
      </c>
      <c r="D75" s="38">
        <v>0</v>
      </c>
      <c r="E75" s="39">
        <v>0</v>
      </c>
      <c r="F75" s="38">
        <v>0</v>
      </c>
      <c r="G75" s="13">
        <v>0</v>
      </c>
      <c r="H75" s="14">
        <v>0</v>
      </c>
      <c r="I75" s="13">
        <v>0</v>
      </c>
      <c r="J75" s="14">
        <v>0</v>
      </c>
      <c r="K75" s="13">
        <v>0</v>
      </c>
      <c r="L75" s="16">
        <f t="shared" si="2"/>
        <v>0</v>
      </c>
    </row>
    <row r="76" spans="1:14" ht="15.75" x14ac:dyDescent="0.25">
      <c r="A76" s="7">
        <v>28</v>
      </c>
      <c r="B76" s="18" t="s">
        <v>40</v>
      </c>
      <c r="C76" s="22">
        <v>32</v>
      </c>
      <c r="D76" s="38">
        <v>0</v>
      </c>
      <c r="E76" s="39">
        <v>0</v>
      </c>
      <c r="F76" s="38">
        <v>0</v>
      </c>
      <c r="G76" s="13">
        <v>0</v>
      </c>
      <c r="H76" s="14">
        <v>0</v>
      </c>
      <c r="I76" s="13">
        <v>0</v>
      </c>
      <c r="J76" s="14">
        <v>0</v>
      </c>
      <c r="K76" s="13">
        <v>0</v>
      </c>
      <c r="L76" s="16">
        <f t="shared" si="2"/>
        <v>0</v>
      </c>
    </row>
    <row r="77" spans="1:14" ht="15.75" x14ac:dyDescent="0.25">
      <c r="A77" s="40">
        <v>29</v>
      </c>
      <c r="B77" s="18" t="s">
        <v>41</v>
      </c>
      <c r="C77" s="25">
        <v>32</v>
      </c>
      <c r="D77" s="38">
        <v>0</v>
      </c>
      <c r="E77" s="41">
        <v>0</v>
      </c>
      <c r="F77" s="38">
        <v>0</v>
      </c>
      <c r="G77" s="42">
        <v>0</v>
      </c>
      <c r="H77" s="14">
        <v>0</v>
      </c>
      <c r="I77" s="42">
        <v>0</v>
      </c>
      <c r="J77" s="14">
        <v>0</v>
      </c>
      <c r="K77" s="42">
        <v>0</v>
      </c>
      <c r="L77" s="16">
        <f t="shared" si="2"/>
        <v>0</v>
      </c>
    </row>
    <row r="78" spans="1:14" ht="15.75" x14ac:dyDescent="0.25">
      <c r="A78" s="229" t="s">
        <v>42</v>
      </c>
      <c r="B78" s="229"/>
      <c r="C78" s="26">
        <v>32</v>
      </c>
      <c r="D78" s="32">
        <f t="shared" ref="D78:K78" si="3">SUM(D49:D77)</f>
        <v>1</v>
      </c>
      <c r="E78" s="33">
        <f t="shared" si="3"/>
        <v>0</v>
      </c>
      <c r="F78" s="32">
        <f t="shared" si="3"/>
        <v>1</v>
      </c>
      <c r="G78" s="33">
        <f t="shared" si="3"/>
        <v>0</v>
      </c>
      <c r="H78" s="32">
        <f t="shared" si="3"/>
        <v>0</v>
      </c>
      <c r="I78" s="33">
        <f t="shared" si="3"/>
        <v>0</v>
      </c>
      <c r="J78" s="32">
        <f t="shared" si="3"/>
        <v>0</v>
      </c>
      <c r="K78" s="33">
        <f t="shared" si="3"/>
        <v>0</v>
      </c>
      <c r="L78" s="34">
        <f>SUM(D78:K78)</f>
        <v>2</v>
      </c>
    </row>
    <row r="79" spans="1:14" ht="15.75" x14ac:dyDescent="0.25">
      <c r="A79" s="230" t="s">
        <v>43</v>
      </c>
      <c r="B79" s="231"/>
      <c r="C79" s="32">
        <v>32</v>
      </c>
      <c r="D79" s="32">
        <f t="shared" ref="D79:K79" si="4">D49+D50+D51+D52+D53+D54+D55+D56+D57+D58+D59+D60+D61+D62+D63+D64+D65+D66+D67+D68+D69+D70+D71+D72+D73</f>
        <v>1</v>
      </c>
      <c r="E79" s="33">
        <f t="shared" si="4"/>
        <v>0</v>
      </c>
      <c r="F79" s="32">
        <f t="shared" si="4"/>
        <v>1</v>
      </c>
      <c r="G79" s="33">
        <f t="shared" si="4"/>
        <v>0</v>
      </c>
      <c r="H79" s="32">
        <f t="shared" si="4"/>
        <v>0</v>
      </c>
      <c r="I79" s="33">
        <f t="shared" si="4"/>
        <v>0</v>
      </c>
      <c r="J79" s="32">
        <f t="shared" si="4"/>
        <v>0</v>
      </c>
      <c r="K79" s="33">
        <f t="shared" si="4"/>
        <v>0</v>
      </c>
      <c r="L79" s="34">
        <f>SUM(D79:K79)</f>
        <v>2</v>
      </c>
    </row>
    <row r="80" spans="1:14" x14ac:dyDescent="0.25">
      <c r="N80" s="111"/>
    </row>
    <row r="81" spans="1:12" ht="15.75" x14ac:dyDescent="0.25">
      <c r="C81" s="152"/>
      <c r="D81" s="171"/>
      <c r="E81" s="133"/>
      <c r="F81" s="133"/>
      <c r="G81" s="133"/>
      <c r="H81" s="133"/>
      <c r="I81" s="133"/>
      <c r="J81" s="133"/>
      <c r="K81" s="133"/>
      <c r="L81" s="133"/>
    </row>
    <row r="83" spans="1:12" x14ac:dyDescent="0.25">
      <c r="B83" s="2" t="s">
        <v>80</v>
      </c>
      <c r="C83" s="2"/>
      <c r="D83" s="2"/>
      <c r="E83" s="2"/>
    </row>
    <row r="84" spans="1:12" ht="15.75" thickBot="1" x14ac:dyDescent="0.3">
      <c r="A84" s="211" t="s">
        <v>46</v>
      </c>
      <c r="B84" s="211"/>
    </row>
    <row r="85" spans="1:12" ht="12.75" customHeight="1" x14ac:dyDescent="0.25">
      <c r="A85" s="212" t="s">
        <v>2</v>
      </c>
      <c r="B85" s="212" t="s">
        <v>3</v>
      </c>
      <c r="C85" s="212" t="s">
        <v>4</v>
      </c>
      <c r="D85" s="215" t="s">
        <v>5</v>
      </c>
      <c r="E85" s="216"/>
      <c r="F85" s="216"/>
      <c r="G85" s="216"/>
      <c r="H85" s="216"/>
      <c r="I85" s="216"/>
      <c r="J85" s="216"/>
      <c r="K85" s="217"/>
      <c r="L85" s="218" t="s">
        <v>6</v>
      </c>
    </row>
    <row r="86" spans="1:12" ht="21" customHeight="1" x14ac:dyDescent="0.25">
      <c r="A86" s="213"/>
      <c r="B86" s="213"/>
      <c r="C86" s="213"/>
      <c r="D86" s="221" t="s">
        <v>7</v>
      </c>
      <c r="E86" s="222"/>
      <c r="F86" s="222" t="s">
        <v>8</v>
      </c>
      <c r="G86" s="222"/>
      <c r="H86" s="222" t="s">
        <v>9</v>
      </c>
      <c r="I86" s="222"/>
      <c r="J86" s="222" t="s">
        <v>10</v>
      </c>
      <c r="K86" s="222"/>
      <c r="L86" s="219"/>
    </row>
    <row r="87" spans="1:12" ht="13.5" customHeight="1" thickBot="1" x14ac:dyDescent="0.3">
      <c r="A87" s="213"/>
      <c r="B87" s="213"/>
      <c r="C87" s="213"/>
      <c r="D87" s="223">
        <v>1</v>
      </c>
      <c r="E87" s="224"/>
      <c r="F87" s="224">
        <v>2</v>
      </c>
      <c r="G87" s="224"/>
      <c r="H87" s="224">
        <v>3</v>
      </c>
      <c r="I87" s="224"/>
      <c r="J87" s="224">
        <v>4</v>
      </c>
      <c r="K87" s="224"/>
      <c r="L87" s="220"/>
    </row>
    <row r="88" spans="1:12" ht="15.75" thickBot="1" x14ac:dyDescent="0.3">
      <c r="A88" s="214"/>
      <c r="B88" s="214"/>
      <c r="C88" s="214"/>
      <c r="D88" s="4" t="s">
        <v>11</v>
      </c>
      <c r="E88" s="5" t="s">
        <v>12</v>
      </c>
      <c r="F88" s="5" t="s">
        <v>11</v>
      </c>
      <c r="G88" s="5" t="s">
        <v>12</v>
      </c>
      <c r="H88" s="5" t="s">
        <v>11</v>
      </c>
      <c r="I88" s="5" t="s">
        <v>12</v>
      </c>
      <c r="J88" s="5" t="s">
        <v>11</v>
      </c>
      <c r="K88" s="5" t="s">
        <v>12</v>
      </c>
      <c r="L88" s="6"/>
    </row>
    <row r="89" spans="1:12" ht="15.75" x14ac:dyDescent="0.25">
      <c r="A89" s="7">
        <v>1</v>
      </c>
      <c r="B89" s="8" t="s">
        <v>13</v>
      </c>
      <c r="C89" s="9">
        <v>32</v>
      </c>
      <c r="D89" s="45">
        <v>1</v>
      </c>
      <c r="E89" s="24">
        <v>0</v>
      </c>
      <c r="F89" s="46">
        <v>0</v>
      </c>
      <c r="G89" s="24">
        <v>0</v>
      </c>
      <c r="H89" s="46">
        <v>0</v>
      </c>
      <c r="I89" s="24">
        <v>0</v>
      </c>
      <c r="J89" s="46">
        <v>0</v>
      </c>
      <c r="K89" s="24">
        <v>0</v>
      </c>
      <c r="L89" s="47">
        <f>SUM(D89:K89)</f>
        <v>1</v>
      </c>
    </row>
    <row r="90" spans="1:12" ht="15.75" x14ac:dyDescent="0.25">
      <c r="A90" s="7">
        <v>2</v>
      </c>
      <c r="B90" s="8" t="s">
        <v>14</v>
      </c>
      <c r="C90" s="9">
        <v>32</v>
      </c>
      <c r="D90" s="45">
        <v>0</v>
      </c>
      <c r="E90" s="24">
        <v>0</v>
      </c>
      <c r="F90" s="46">
        <v>0</v>
      </c>
      <c r="G90" s="24">
        <v>0</v>
      </c>
      <c r="H90" s="46">
        <v>0</v>
      </c>
      <c r="I90" s="24">
        <v>0</v>
      </c>
      <c r="J90" s="46">
        <v>0</v>
      </c>
      <c r="K90" s="24">
        <v>0</v>
      </c>
      <c r="L90" s="47">
        <f t="shared" ref="L90:L117" si="5">SUM(D90:K90)</f>
        <v>0</v>
      </c>
    </row>
    <row r="91" spans="1:12" ht="15.75" x14ac:dyDescent="0.25">
      <c r="A91" s="7">
        <v>3</v>
      </c>
      <c r="B91" s="8" t="s">
        <v>15</v>
      </c>
      <c r="C91" s="9">
        <v>32</v>
      </c>
      <c r="D91" s="45">
        <v>0</v>
      </c>
      <c r="E91" s="24">
        <v>0</v>
      </c>
      <c r="F91" s="46">
        <v>0</v>
      </c>
      <c r="G91" s="24">
        <v>0</v>
      </c>
      <c r="H91" s="46">
        <v>0</v>
      </c>
      <c r="I91" s="24">
        <v>0</v>
      </c>
      <c r="J91" s="46">
        <v>0</v>
      </c>
      <c r="K91" s="24">
        <v>0</v>
      </c>
      <c r="L91" s="47">
        <f t="shared" si="5"/>
        <v>0</v>
      </c>
    </row>
    <row r="92" spans="1:12" ht="15.75" x14ac:dyDescent="0.25">
      <c r="A92" s="7">
        <v>4</v>
      </c>
      <c r="B92" s="17" t="s">
        <v>16</v>
      </c>
      <c r="C92" s="9">
        <v>32</v>
      </c>
      <c r="D92" s="45">
        <v>0</v>
      </c>
      <c r="E92" s="24">
        <v>0</v>
      </c>
      <c r="F92" s="46">
        <v>0</v>
      </c>
      <c r="G92" s="24">
        <v>0</v>
      </c>
      <c r="H92" s="46">
        <v>0</v>
      </c>
      <c r="I92" s="24">
        <v>0</v>
      </c>
      <c r="J92" s="46">
        <v>0</v>
      </c>
      <c r="K92" s="24">
        <v>0</v>
      </c>
      <c r="L92" s="47">
        <f t="shared" si="5"/>
        <v>0</v>
      </c>
    </row>
    <row r="93" spans="1:12" ht="15.75" x14ac:dyDescent="0.25">
      <c r="A93" s="7">
        <v>5</v>
      </c>
      <c r="B93" s="8" t="s">
        <v>17</v>
      </c>
      <c r="C93" s="9">
        <v>32</v>
      </c>
      <c r="D93" s="45">
        <v>0</v>
      </c>
      <c r="E93" s="24">
        <v>0</v>
      </c>
      <c r="F93" s="46">
        <v>0</v>
      </c>
      <c r="G93" s="24">
        <v>0</v>
      </c>
      <c r="H93" s="46">
        <v>0</v>
      </c>
      <c r="I93" s="24">
        <v>0</v>
      </c>
      <c r="J93" s="46">
        <v>0</v>
      </c>
      <c r="K93" s="24">
        <v>0</v>
      </c>
      <c r="L93" s="47">
        <f t="shared" si="5"/>
        <v>0</v>
      </c>
    </row>
    <row r="94" spans="1:12" ht="15.75" x14ac:dyDescent="0.25">
      <c r="A94" s="7">
        <v>6</v>
      </c>
      <c r="B94" s="8" t="s">
        <v>18</v>
      </c>
      <c r="C94" s="9">
        <v>32</v>
      </c>
      <c r="D94" s="45">
        <v>0</v>
      </c>
      <c r="E94" s="24">
        <v>0</v>
      </c>
      <c r="F94" s="46">
        <v>0</v>
      </c>
      <c r="G94" s="24">
        <v>0</v>
      </c>
      <c r="H94" s="46">
        <v>0</v>
      </c>
      <c r="I94" s="24">
        <v>0</v>
      </c>
      <c r="J94" s="46">
        <v>0</v>
      </c>
      <c r="K94" s="24">
        <v>0</v>
      </c>
      <c r="L94" s="47">
        <f t="shared" si="5"/>
        <v>0</v>
      </c>
    </row>
    <row r="95" spans="1:12" ht="15.75" x14ac:dyDescent="0.25">
      <c r="A95" s="7">
        <v>7</v>
      </c>
      <c r="B95" s="8" t="s">
        <v>19</v>
      </c>
      <c r="C95" s="9">
        <v>32</v>
      </c>
      <c r="D95" s="45">
        <v>0</v>
      </c>
      <c r="E95" s="24">
        <v>0</v>
      </c>
      <c r="F95" s="46">
        <v>0</v>
      </c>
      <c r="G95" s="24">
        <v>0</v>
      </c>
      <c r="H95" s="46">
        <v>0</v>
      </c>
      <c r="I95" s="24">
        <v>0</v>
      </c>
      <c r="J95" s="46">
        <v>0</v>
      </c>
      <c r="K95" s="24">
        <v>0</v>
      </c>
      <c r="L95" s="47">
        <f t="shared" si="5"/>
        <v>0</v>
      </c>
    </row>
    <row r="96" spans="1:12" ht="15.75" x14ac:dyDescent="0.25">
      <c r="A96" s="7">
        <v>8</v>
      </c>
      <c r="B96" s="8" t="s">
        <v>20</v>
      </c>
      <c r="C96" s="9">
        <v>32</v>
      </c>
      <c r="D96" s="45">
        <v>0</v>
      </c>
      <c r="E96" s="24">
        <v>0</v>
      </c>
      <c r="F96" s="46">
        <v>0</v>
      </c>
      <c r="G96" s="24">
        <v>0</v>
      </c>
      <c r="H96" s="46">
        <v>0</v>
      </c>
      <c r="I96" s="24">
        <v>0</v>
      </c>
      <c r="J96" s="46">
        <v>0</v>
      </c>
      <c r="K96" s="24">
        <v>0</v>
      </c>
      <c r="L96" s="47">
        <f t="shared" si="5"/>
        <v>0</v>
      </c>
    </row>
    <row r="97" spans="1:12" ht="15.75" x14ac:dyDescent="0.25">
      <c r="A97" s="7">
        <v>9</v>
      </c>
      <c r="B97" s="17" t="s">
        <v>21</v>
      </c>
      <c r="C97" s="9">
        <v>32</v>
      </c>
      <c r="D97" s="45">
        <v>0</v>
      </c>
      <c r="E97" s="24">
        <v>0</v>
      </c>
      <c r="F97" s="46">
        <v>0</v>
      </c>
      <c r="G97" s="24">
        <v>0</v>
      </c>
      <c r="H97" s="46">
        <v>0</v>
      </c>
      <c r="I97" s="24">
        <v>0</v>
      </c>
      <c r="J97" s="46">
        <v>0</v>
      </c>
      <c r="K97" s="24">
        <v>0</v>
      </c>
      <c r="L97" s="47">
        <f t="shared" si="5"/>
        <v>0</v>
      </c>
    </row>
    <row r="98" spans="1:12" ht="15.75" x14ac:dyDescent="0.25">
      <c r="A98" s="7">
        <v>10</v>
      </c>
      <c r="B98" s="17" t="s">
        <v>22</v>
      </c>
      <c r="C98" s="9">
        <v>32</v>
      </c>
      <c r="D98" s="45">
        <v>0</v>
      </c>
      <c r="E98" s="24">
        <v>0</v>
      </c>
      <c r="F98" s="46">
        <v>0</v>
      </c>
      <c r="G98" s="24">
        <v>0</v>
      </c>
      <c r="H98" s="46">
        <v>0</v>
      </c>
      <c r="I98" s="24">
        <v>0</v>
      </c>
      <c r="J98" s="46">
        <v>0</v>
      </c>
      <c r="K98" s="24">
        <v>0</v>
      </c>
      <c r="L98" s="47">
        <f t="shared" si="5"/>
        <v>0</v>
      </c>
    </row>
    <row r="99" spans="1:12" ht="15.75" x14ac:dyDescent="0.25">
      <c r="A99" s="7">
        <v>11</v>
      </c>
      <c r="B99" s="17" t="s">
        <v>23</v>
      </c>
      <c r="C99" s="9">
        <v>32</v>
      </c>
      <c r="D99" s="45">
        <v>0</v>
      </c>
      <c r="E99" s="24">
        <v>0</v>
      </c>
      <c r="F99" s="46">
        <v>0</v>
      </c>
      <c r="G99" s="24">
        <v>0</v>
      </c>
      <c r="H99" s="46">
        <v>0</v>
      </c>
      <c r="I99" s="24">
        <v>0</v>
      </c>
      <c r="J99" s="46">
        <v>0</v>
      </c>
      <c r="K99" s="24">
        <v>0</v>
      </c>
      <c r="L99" s="47">
        <f t="shared" si="5"/>
        <v>0</v>
      </c>
    </row>
    <row r="100" spans="1:12" ht="15.75" x14ac:dyDescent="0.25">
      <c r="A100" s="7">
        <v>12</v>
      </c>
      <c r="B100" s="17" t="s">
        <v>24</v>
      </c>
      <c r="C100" s="9">
        <v>32</v>
      </c>
      <c r="D100" s="45">
        <v>0</v>
      </c>
      <c r="E100" s="24">
        <v>0</v>
      </c>
      <c r="F100" s="46">
        <v>1</v>
      </c>
      <c r="G100" s="24">
        <v>0</v>
      </c>
      <c r="H100" s="46">
        <v>0</v>
      </c>
      <c r="I100" s="24">
        <v>0</v>
      </c>
      <c r="J100" s="46">
        <v>0</v>
      </c>
      <c r="K100" s="24">
        <v>0</v>
      </c>
      <c r="L100" s="47">
        <f t="shared" si="5"/>
        <v>1</v>
      </c>
    </row>
    <row r="101" spans="1:12" ht="15.75" x14ac:dyDescent="0.25">
      <c r="A101" s="7">
        <v>13</v>
      </c>
      <c r="B101" s="17" t="s">
        <v>25</v>
      </c>
      <c r="C101" s="9">
        <v>32</v>
      </c>
      <c r="D101" s="45">
        <v>0</v>
      </c>
      <c r="E101" s="24">
        <v>0</v>
      </c>
      <c r="F101" s="46">
        <v>0</v>
      </c>
      <c r="G101" s="24">
        <v>0</v>
      </c>
      <c r="H101" s="46">
        <v>0</v>
      </c>
      <c r="I101" s="24">
        <v>0</v>
      </c>
      <c r="J101" s="46">
        <v>0</v>
      </c>
      <c r="K101" s="24">
        <v>0</v>
      </c>
      <c r="L101" s="47">
        <f t="shared" si="5"/>
        <v>0</v>
      </c>
    </row>
    <row r="102" spans="1:12" ht="15.75" x14ac:dyDescent="0.25">
      <c r="A102" s="7">
        <v>14</v>
      </c>
      <c r="B102" s="17" t="s">
        <v>26</v>
      </c>
      <c r="C102" s="9">
        <v>32</v>
      </c>
      <c r="D102" s="45">
        <v>0</v>
      </c>
      <c r="E102" s="24">
        <v>0</v>
      </c>
      <c r="F102" s="46">
        <v>0</v>
      </c>
      <c r="G102" s="24">
        <v>0</v>
      </c>
      <c r="H102" s="46">
        <v>0</v>
      </c>
      <c r="I102" s="24">
        <v>0</v>
      </c>
      <c r="J102" s="46">
        <v>0</v>
      </c>
      <c r="K102" s="24">
        <v>0</v>
      </c>
      <c r="L102" s="47">
        <f t="shared" si="5"/>
        <v>0</v>
      </c>
    </row>
    <row r="103" spans="1:12" ht="15.75" x14ac:dyDescent="0.25">
      <c r="A103" s="7">
        <v>15</v>
      </c>
      <c r="B103" s="17" t="s">
        <v>27</v>
      </c>
      <c r="C103" s="9">
        <v>32</v>
      </c>
      <c r="D103" s="45">
        <v>0</v>
      </c>
      <c r="E103" s="24">
        <v>0</v>
      </c>
      <c r="F103" s="46">
        <v>0</v>
      </c>
      <c r="G103" s="24">
        <v>0</v>
      </c>
      <c r="H103" s="46">
        <v>0</v>
      </c>
      <c r="I103" s="24">
        <v>0</v>
      </c>
      <c r="J103" s="46">
        <v>0</v>
      </c>
      <c r="K103" s="24">
        <v>0</v>
      </c>
      <c r="L103" s="47">
        <f t="shared" si="5"/>
        <v>0</v>
      </c>
    </row>
    <row r="104" spans="1:12" ht="15.75" x14ac:dyDescent="0.25">
      <c r="A104" s="7">
        <v>16</v>
      </c>
      <c r="B104" s="17" t="s">
        <v>28</v>
      </c>
      <c r="C104" s="9">
        <v>32</v>
      </c>
      <c r="D104" s="45">
        <v>0</v>
      </c>
      <c r="E104" s="24">
        <v>0</v>
      </c>
      <c r="F104" s="46">
        <v>0</v>
      </c>
      <c r="G104" s="24">
        <v>0</v>
      </c>
      <c r="H104" s="46">
        <v>0</v>
      </c>
      <c r="I104" s="24">
        <v>0</v>
      </c>
      <c r="J104" s="46">
        <v>0</v>
      </c>
      <c r="K104" s="24">
        <v>0</v>
      </c>
      <c r="L104" s="47">
        <f t="shared" si="5"/>
        <v>0</v>
      </c>
    </row>
    <row r="105" spans="1:12" ht="15.75" x14ac:dyDescent="0.25">
      <c r="A105" s="7">
        <v>17</v>
      </c>
      <c r="B105" s="17" t="s">
        <v>29</v>
      </c>
      <c r="C105" s="9">
        <v>32</v>
      </c>
      <c r="D105" s="45">
        <v>0</v>
      </c>
      <c r="E105" s="24">
        <v>0</v>
      </c>
      <c r="F105" s="46">
        <v>0</v>
      </c>
      <c r="G105" s="24">
        <v>0</v>
      </c>
      <c r="H105" s="46">
        <v>0</v>
      </c>
      <c r="I105" s="24">
        <v>0</v>
      </c>
      <c r="J105" s="46">
        <v>0</v>
      </c>
      <c r="K105" s="24">
        <v>0</v>
      </c>
      <c r="L105" s="47">
        <f t="shared" si="5"/>
        <v>0</v>
      </c>
    </row>
    <row r="106" spans="1:12" ht="15.75" x14ac:dyDescent="0.25">
      <c r="A106" s="7">
        <v>18</v>
      </c>
      <c r="B106" s="17" t="s">
        <v>30</v>
      </c>
      <c r="C106" s="9">
        <v>32</v>
      </c>
      <c r="D106" s="45">
        <v>0</v>
      </c>
      <c r="E106" s="24">
        <v>0</v>
      </c>
      <c r="F106" s="46">
        <v>0</v>
      </c>
      <c r="G106" s="24">
        <v>0</v>
      </c>
      <c r="H106" s="46">
        <v>0</v>
      </c>
      <c r="I106" s="24">
        <v>0</v>
      </c>
      <c r="J106" s="46">
        <v>0</v>
      </c>
      <c r="K106" s="24">
        <v>0</v>
      </c>
      <c r="L106" s="47">
        <f t="shared" si="5"/>
        <v>0</v>
      </c>
    </row>
    <row r="107" spans="1:12" ht="15.75" x14ac:dyDescent="0.25">
      <c r="A107" s="7">
        <v>19</v>
      </c>
      <c r="B107" s="17" t="s">
        <v>31</v>
      </c>
      <c r="C107" s="9">
        <v>32</v>
      </c>
      <c r="D107" s="45">
        <v>0</v>
      </c>
      <c r="E107" s="24">
        <v>0</v>
      </c>
      <c r="F107" s="46">
        <v>0</v>
      </c>
      <c r="G107" s="24">
        <v>0</v>
      </c>
      <c r="H107" s="46">
        <v>0</v>
      </c>
      <c r="I107" s="24">
        <v>0</v>
      </c>
      <c r="J107" s="46">
        <v>0</v>
      </c>
      <c r="K107" s="24">
        <v>0</v>
      </c>
      <c r="L107" s="47">
        <f t="shared" si="5"/>
        <v>0</v>
      </c>
    </row>
    <row r="108" spans="1:12" ht="15.75" x14ac:dyDescent="0.25">
      <c r="A108" s="7">
        <v>20</v>
      </c>
      <c r="B108" s="17" t="s">
        <v>32</v>
      </c>
      <c r="C108" s="9">
        <v>32</v>
      </c>
      <c r="D108" s="45">
        <v>0</v>
      </c>
      <c r="E108" s="24">
        <v>0</v>
      </c>
      <c r="F108" s="46">
        <v>0</v>
      </c>
      <c r="G108" s="24">
        <v>0</v>
      </c>
      <c r="H108" s="46">
        <v>0</v>
      </c>
      <c r="I108" s="24">
        <v>0</v>
      </c>
      <c r="J108" s="46">
        <v>0</v>
      </c>
      <c r="K108" s="24">
        <v>0</v>
      </c>
      <c r="L108" s="47">
        <f t="shared" si="5"/>
        <v>0</v>
      </c>
    </row>
    <row r="109" spans="1:12" ht="15.75" x14ac:dyDescent="0.25">
      <c r="A109" s="7">
        <v>21</v>
      </c>
      <c r="B109" s="17" t="s">
        <v>33</v>
      </c>
      <c r="C109" s="9">
        <v>32</v>
      </c>
      <c r="D109" s="45">
        <v>0</v>
      </c>
      <c r="E109" s="24">
        <v>0</v>
      </c>
      <c r="F109" s="46">
        <v>0</v>
      </c>
      <c r="G109" s="24">
        <v>0</v>
      </c>
      <c r="H109" s="46">
        <v>0</v>
      </c>
      <c r="I109" s="24">
        <v>0</v>
      </c>
      <c r="J109" s="46">
        <v>0</v>
      </c>
      <c r="K109" s="24">
        <v>0</v>
      </c>
      <c r="L109" s="47">
        <f t="shared" si="5"/>
        <v>0</v>
      </c>
    </row>
    <row r="110" spans="1:12" ht="15.75" x14ac:dyDescent="0.25">
      <c r="A110" s="7">
        <v>22</v>
      </c>
      <c r="B110" s="17" t="s">
        <v>34</v>
      </c>
      <c r="C110" s="9">
        <v>32</v>
      </c>
      <c r="D110" s="45">
        <v>0</v>
      </c>
      <c r="E110" s="24">
        <v>0</v>
      </c>
      <c r="F110" s="46">
        <v>0</v>
      </c>
      <c r="G110" s="24">
        <v>0</v>
      </c>
      <c r="H110" s="46">
        <v>0</v>
      </c>
      <c r="I110" s="24">
        <v>0</v>
      </c>
      <c r="J110" s="46">
        <v>0</v>
      </c>
      <c r="K110" s="24">
        <v>0</v>
      </c>
      <c r="L110" s="47">
        <f t="shared" si="5"/>
        <v>0</v>
      </c>
    </row>
    <row r="111" spans="1:12" ht="15.75" x14ac:dyDescent="0.25">
      <c r="A111" s="7">
        <v>23</v>
      </c>
      <c r="B111" s="8" t="s">
        <v>35</v>
      </c>
      <c r="C111" s="9">
        <v>32</v>
      </c>
      <c r="D111" s="45">
        <v>0</v>
      </c>
      <c r="E111" s="24">
        <v>0</v>
      </c>
      <c r="F111" s="46">
        <v>0</v>
      </c>
      <c r="G111" s="24">
        <v>0</v>
      </c>
      <c r="H111" s="46">
        <v>0</v>
      </c>
      <c r="I111" s="24">
        <v>0</v>
      </c>
      <c r="J111" s="46">
        <v>0</v>
      </c>
      <c r="K111" s="24">
        <v>0</v>
      </c>
      <c r="L111" s="47">
        <f t="shared" si="5"/>
        <v>0</v>
      </c>
    </row>
    <row r="112" spans="1:12" ht="15.75" x14ac:dyDescent="0.25">
      <c r="A112" s="7">
        <v>24</v>
      </c>
      <c r="B112" s="8" t="s">
        <v>36</v>
      </c>
      <c r="C112" s="9">
        <v>32</v>
      </c>
      <c r="D112" s="45">
        <v>0</v>
      </c>
      <c r="E112" s="24">
        <v>0</v>
      </c>
      <c r="F112" s="46">
        <v>0</v>
      </c>
      <c r="G112" s="24">
        <v>0</v>
      </c>
      <c r="H112" s="46">
        <v>0</v>
      </c>
      <c r="I112" s="24">
        <v>0</v>
      </c>
      <c r="J112" s="46">
        <v>0</v>
      </c>
      <c r="K112" s="24">
        <v>0</v>
      </c>
      <c r="L112" s="47">
        <f t="shared" si="5"/>
        <v>0</v>
      </c>
    </row>
    <row r="113" spans="1:13" ht="15.75" x14ac:dyDescent="0.25">
      <c r="A113" s="7">
        <v>25</v>
      </c>
      <c r="B113" s="18" t="s">
        <v>37</v>
      </c>
      <c r="C113" s="19">
        <v>32</v>
      </c>
      <c r="D113" s="45">
        <v>0</v>
      </c>
      <c r="E113" s="24">
        <v>0</v>
      </c>
      <c r="F113" s="46">
        <v>0</v>
      </c>
      <c r="G113" s="24">
        <v>0</v>
      </c>
      <c r="H113" s="46">
        <v>0</v>
      </c>
      <c r="I113" s="24">
        <v>0</v>
      </c>
      <c r="J113" s="46">
        <v>0</v>
      </c>
      <c r="K113" s="24">
        <v>0</v>
      </c>
      <c r="L113" s="47">
        <f t="shared" si="5"/>
        <v>0</v>
      </c>
    </row>
    <row r="114" spans="1:13" ht="15.75" x14ac:dyDescent="0.25">
      <c r="A114" s="7">
        <v>26</v>
      </c>
      <c r="B114" s="8" t="s">
        <v>38</v>
      </c>
      <c r="C114" s="22">
        <v>32</v>
      </c>
      <c r="D114" s="45">
        <v>0</v>
      </c>
      <c r="E114" s="24">
        <v>0</v>
      </c>
      <c r="F114" s="46">
        <v>0</v>
      </c>
      <c r="G114" s="24">
        <v>0</v>
      </c>
      <c r="H114" s="46">
        <v>0</v>
      </c>
      <c r="I114" s="24">
        <v>0</v>
      </c>
      <c r="J114" s="46">
        <v>0</v>
      </c>
      <c r="K114" s="24">
        <v>0</v>
      </c>
      <c r="L114" s="47">
        <f t="shared" si="5"/>
        <v>0</v>
      </c>
    </row>
    <row r="115" spans="1:13" ht="15.75" x14ac:dyDescent="0.25">
      <c r="A115" s="7">
        <v>27</v>
      </c>
      <c r="B115" s="18" t="s">
        <v>39</v>
      </c>
      <c r="C115" s="22">
        <v>32</v>
      </c>
      <c r="D115" s="45">
        <v>0</v>
      </c>
      <c r="E115" s="24">
        <v>0</v>
      </c>
      <c r="F115" s="46">
        <v>0</v>
      </c>
      <c r="G115" s="24">
        <v>0</v>
      </c>
      <c r="H115" s="46">
        <v>0</v>
      </c>
      <c r="I115" s="24">
        <v>0</v>
      </c>
      <c r="J115" s="46">
        <v>0</v>
      </c>
      <c r="K115" s="24">
        <v>0</v>
      </c>
      <c r="L115" s="47">
        <f t="shared" si="5"/>
        <v>0</v>
      </c>
    </row>
    <row r="116" spans="1:13" ht="15.75" x14ac:dyDescent="0.25">
      <c r="A116" s="7">
        <v>28</v>
      </c>
      <c r="B116" s="18" t="s">
        <v>40</v>
      </c>
      <c r="C116" s="22">
        <v>32</v>
      </c>
      <c r="D116" s="45">
        <v>0</v>
      </c>
      <c r="E116" s="24">
        <v>0</v>
      </c>
      <c r="F116" s="46">
        <v>0</v>
      </c>
      <c r="G116" s="24">
        <v>0</v>
      </c>
      <c r="H116" s="46">
        <v>0</v>
      </c>
      <c r="I116" s="24">
        <v>0</v>
      </c>
      <c r="J116" s="46">
        <v>0</v>
      </c>
      <c r="K116" s="24">
        <v>0</v>
      </c>
      <c r="L116" s="47">
        <f t="shared" si="5"/>
        <v>0</v>
      </c>
    </row>
    <row r="117" spans="1:13" ht="16.5" thickBot="1" x14ac:dyDescent="0.3">
      <c r="A117" s="7">
        <v>29</v>
      </c>
      <c r="B117" s="18" t="s">
        <v>41</v>
      </c>
      <c r="C117" s="22">
        <v>32</v>
      </c>
      <c r="D117" s="45">
        <v>0</v>
      </c>
      <c r="E117" s="24">
        <v>0</v>
      </c>
      <c r="F117" s="46">
        <v>0</v>
      </c>
      <c r="G117" s="24">
        <v>0</v>
      </c>
      <c r="H117" s="46">
        <v>0</v>
      </c>
      <c r="I117" s="24">
        <v>0</v>
      </c>
      <c r="J117" s="46">
        <v>0</v>
      </c>
      <c r="K117" s="24">
        <v>0</v>
      </c>
      <c r="L117" s="47">
        <f t="shared" si="5"/>
        <v>0</v>
      </c>
    </row>
    <row r="118" spans="1:13" ht="16.5" thickBot="1" x14ac:dyDescent="0.3">
      <c r="A118" s="225" t="s">
        <v>42</v>
      </c>
      <c r="B118" s="226"/>
      <c r="C118" s="48">
        <v>32</v>
      </c>
      <c r="D118" s="49">
        <f t="shared" ref="D118:K118" si="6">SUM(D89:D117)</f>
        <v>1</v>
      </c>
      <c r="E118" s="30">
        <f t="shared" si="6"/>
        <v>0</v>
      </c>
      <c r="F118" s="50">
        <f t="shared" si="6"/>
        <v>1</v>
      </c>
      <c r="G118" s="30">
        <f t="shared" si="6"/>
        <v>0</v>
      </c>
      <c r="H118" s="50">
        <f t="shared" si="6"/>
        <v>0</v>
      </c>
      <c r="I118" s="30">
        <f t="shared" si="6"/>
        <v>0</v>
      </c>
      <c r="J118" s="50">
        <f t="shared" si="6"/>
        <v>0</v>
      </c>
      <c r="K118" s="30">
        <f t="shared" si="6"/>
        <v>0</v>
      </c>
      <c r="L118" s="118">
        <f>SUM(D118:K118)</f>
        <v>2</v>
      </c>
    </row>
    <row r="119" spans="1:13" ht="15.75" x14ac:dyDescent="0.25">
      <c r="A119" s="232" t="s">
        <v>43</v>
      </c>
      <c r="B119" s="232"/>
      <c r="C119" s="32">
        <v>32</v>
      </c>
      <c r="D119" s="52">
        <f>D89+D90+D91+D92+D93+D94+D95+D96+D97+D98+D99+D100+D101+D102+D103+D104+D105+D106+D107+D108+D109+D110+D111+D112+D113</f>
        <v>1</v>
      </c>
      <c r="E119" s="33">
        <f>E89+E90+E91+E92+E93+E94+E95+E96+E97+E98+E99+E100+E101+E102+E103+E104+E105+E106+E107+E108+E109+E110+E111+E112+E113</f>
        <v>0</v>
      </c>
      <c r="F119" s="32">
        <f>F89+F90+F91+F92+F93+F94+F95+F96+F97+F98+F99+F100+F101+F102+F103+F104+F105+F106+F107+F108+F109+F110+F111+F112+F113</f>
        <v>1</v>
      </c>
      <c r="G119" s="33">
        <f>G89+G90+G91+G92+G93+G94+G95+G96+G97+G98+G99+G100+G101+G102+G103+G104+G105+G106+G107+G108+G109+G110+G111+G112+G113</f>
        <v>0</v>
      </c>
      <c r="H119" s="32">
        <f>H89+H90+H91+H92+H93+H94+H95+H96+H97+H98+H99+H100+H101+H102+H103+H104+H105+H106+H107+H108+H109+H110+H111+H112+H113</f>
        <v>0</v>
      </c>
      <c r="I119" s="33">
        <f>I89+I90+I91+I92+I93+I94+I95+I96+I97+I98+I99+I100+I101+I102+I103+I104+I105+I106+I107+I108+I109+I110+I111+I113</f>
        <v>0</v>
      </c>
      <c r="J119" s="32">
        <f>J89+J90+J91+J92+J93+J94+J95+J96+J97+J98+J99+J100+J101+J102+J103+J104+J105+J106+J107+J108+J109+J110+J111+J112+J113</f>
        <v>0</v>
      </c>
      <c r="K119" s="33">
        <f>K89+K90+K91+K92+K93+K94+K95+K96+K97+K98+K99+K100+K101+K102+K103+K104+K105+K106+K107+K108+K109+K110+K111+K113</f>
        <v>0</v>
      </c>
      <c r="L119" s="118">
        <f>D119+F119+H119+E119+G119+I119+J119+K119</f>
        <v>2</v>
      </c>
    </row>
    <row r="121" spans="1:13" ht="15.75" x14ac:dyDescent="0.25">
      <c r="B121" s="134" t="s">
        <v>80</v>
      </c>
      <c r="C121" s="152"/>
      <c r="D121" s="133"/>
      <c r="E121" s="133"/>
      <c r="F121" s="133"/>
      <c r="G121" s="133"/>
      <c r="H121" s="133"/>
      <c r="I121" s="133"/>
      <c r="J121" s="133"/>
      <c r="K121" s="133"/>
      <c r="L121" s="133"/>
      <c r="M121" s="152"/>
    </row>
    <row r="122" spans="1:13" ht="15.75" thickBot="1" x14ac:dyDescent="0.3">
      <c r="A122" s="211" t="s">
        <v>47</v>
      </c>
      <c r="B122" s="211"/>
    </row>
    <row r="123" spans="1:13" ht="12.75" customHeight="1" x14ac:dyDescent="0.25">
      <c r="A123" s="212" t="s">
        <v>2</v>
      </c>
      <c r="B123" s="212" t="s">
        <v>3</v>
      </c>
      <c r="C123" s="212" t="s">
        <v>4</v>
      </c>
      <c r="D123" s="215" t="s">
        <v>5</v>
      </c>
      <c r="E123" s="216"/>
      <c r="F123" s="216"/>
      <c r="G123" s="216"/>
      <c r="H123" s="216"/>
      <c r="I123" s="216"/>
      <c r="J123" s="216"/>
      <c r="K123" s="217"/>
      <c r="L123" s="218" t="s">
        <v>6</v>
      </c>
    </row>
    <row r="124" spans="1:13" ht="21.75" customHeight="1" x14ac:dyDescent="0.25">
      <c r="A124" s="213"/>
      <c r="B124" s="213"/>
      <c r="C124" s="213"/>
      <c r="D124" s="221" t="s">
        <v>7</v>
      </c>
      <c r="E124" s="222"/>
      <c r="F124" s="222" t="s">
        <v>8</v>
      </c>
      <c r="G124" s="222"/>
      <c r="H124" s="222" t="s">
        <v>9</v>
      </c>
      <c r="I124" s="222"/>
      <c r="J124" s="222" t="s">
        <v>10</v>
      </c>
      <c r="K124" s="222"/>
      <c r="L124" s="219"/>
    </row>
    <row r="125" spans="1:13" ht="13.5" customHeight="1" thickBot="1" x14ac:dyDescent="0.3">
      <c r="A125" s="213"/>
      <c r="B125" s="213"/>
      <c r="C125" s="213"/>
      <c r="D125" s="223">
        <v>1</v>
      </c>
      <c r="E125" s="224"/>
      <c r="F125" s="224">
        <v>2</v>
      </c>
      <c r="G125" s="224"/>
      <c r="H125" s="224">
        <v>3</v>
      </c>
      <c r="I125" s="224"/>
      <c r="J125" s="224">
        <v>4</v>
      </c>
      <c r="K125" s="224"/>
      <c r="L125" s="220"/>
    </row>
    <row r="126" spans="1:13" ht="15.75" thickBot="1" x14ac:dyDescent="0.3">
      <c r="A126" s="214"/>
      <c r="B126" s="214"/>
      <c r="C126" s="214"/>
      <c r="D126" s="4" t="s">
        <v>11</v>
      </c>
      <c r="E126" s="5" t="s">
        <v>12</v>
      </c>
      <c r="F126" s="5" t="s">
        <v>11</v>
      </c>
      <c r="G126" s="5" t="s">
        <v>12</v>
      </c>
      <c r="H126" s="5" t="s">
        <v>11</v>
      </c>
      <c r="I126" s="5" t="s">
        <v>12</v>
      </c>
      <c r="J126" s="5" t="s">
        <v>11</v>
      </c>
      <c r="K126" s="5" t="s">
        <v>12</v>
      </c>
      <c r="L126" s="6"/>
    </row>
    <row r="127" spans="1:13" ht="15.75" x14ac:dyDescent="0.25">
      <c r="A127" s="7">
        <v>1</v>
      </c>
      <c r="B127" s="8" t="s">
        <v>13</v>
      </c>
      <c r="C127" s="9">
        <v>32</v>
      </c>
      <c r="D127" s="45">
        <v>0</v>
      </c>
      <c r="E127" s="21">
        <v>0</v>
      </c>
      <c r="F127" s="46">
        <v>0</v>
      </c>
      <c r="G127" s="21">
        <v>0</v>
      </c>
      <c r="H127" s="46">
        <v>0</v>
      </c>
      <c r="I127" s="21">
        <v>0</v>
      </c>
      <c r="J127" s="46">
        <v>0</v>
      </c>
      <c r="K127" s="21">
        <v>0</v>
      </c>
      <c r="L127" s="47">
        <f>SUM(D127:K127)</f>
        <v>0</v>
      </c>
    </row>
    <row r="128" spans="1:13" ht="15.75" x14ac:dyDescent="0.25">
      <c r="A128" s="7">
        <v>2</v>
      </c>
      <c r="B128" s="8" t="s">
        <v>14</v>
      </c>
      <c r="C128" s="9">
        <v>32</v>
      </c>
      <c r="D128" s="45">
        <v>0</v>
      </c>
      <c r="E128" s="21">
        <v>0</v>
      </c>
      <c r="F128" s="46">
        <v>0</v>
      </c>
      <c r="G128" s="21">
        <v>0</v>
      </c>
      <c r="H128" s="46">
        <v>0</v>
      </c>
      <c r="I128" s="21">
        <v>0</v>
      </c>
      <c r="J128" s="46">
        <v>0</v>
      </c>
      <c r="K128" s="21">
        <v>0</v>
      </c>
      <c r="L128" s="47">
        <f t="shared" ref="L128:L155" si="7">SUM(D128:K128)</f>
        <v>0</v>
      </c>
    </row>
    <row r="129" spans="1:12" ht="15.75" x14ac:dyDescent="0.25">
      <c r="A129" s="7">
        <v>3</v>
      </c>
      <c r="B129" s="8" t="s">
        <v>15</v>
      </c>
      <c r="C129" s="9">
        <v>32</v>
      </c>
      <c r="D129" s="45">
        <v>0</v>
      </c>
      <c r="E129" s="21">
        <v>0</v>
      </c>
      <c r="F129" s="46">
        <v>0</v>
      </c>
      <c r="G129" s="21">
        <v>0</v>
      </c>
      <c r="H129" s="46">
        <v>0</v>
      </c>
      <c r="I129" s="21">
        <v>0</v>
      </c>
      <c r="J129" s="46">
        <v>0</v>
      </c>
      <c r="K129" s="21">
        <v>0</v>
      </c>
      <c r="L129" s="47">
        <f t="shared" si="7"/>
        <v>0</v>
      </c>
    </row>
    <row r="130" spans="1:12" ht="15.75" x14ac:dyDescent="0.25">
      <c r="A130" s="7">
        <v>4</v>
      </c>
      <c r="B130" s="17" t="s">
        <v>16</v>
      </c>
      <c r="C130" s="9">
        <v>32</v>
      </c>
      <c r="D130" s="45">
        <v>0</v>
      </c>
      <c r="E130" s="21">
        <v>0</v>
      </c>
      <c r="F130" s="46">
        <v>0</v>
      </c>
      <c r="G130" s="21">
        <v>0</v>
      </c>
      <c r="H130" s="46">
        <v>0</v>
      </c>
      <c r="I130" s="21">
        <v>0</v>
      </c>
      <c r="J130" s="46">
        <v>0</v>
      </c>
      <c r="K130" s="21">
        <v>0</v>
      </c>
      <c r="L130" s="47">
        <f t="shared" si="7"/>
        <v>0</v>
      </c>
    </row>
    <row r="131" spans="1:12" ht="15.75" x14ac:dyDescent="0.25">
      <c r="A131" s="7">
        <v>5</v>
      </c>
      <c r="B131" s="8" t="s">
        <v>17</v>
      </c>
      <c r="C131" s="9">
        <v>32</v>
      </c>
      <c r="D131" s="45">
        <v>0</v>
      </c>
      <c r="E131" s="21">
        <v>0</v>
      </c>
      <c r="F131" s="46">
        <v>0</v>
      </c>
      <c r="G131" s="21">
        <v>0</v>
      </c>
      <c r="H131" s="46">
        <v>0</v>
      </c>
      <c r="I131" s="21">
        <v>0</v>
      </c>
      <c r="J131" s="46">
        <v>0</v>
      </c>
      <c r="K131" s="21">
        <v>0</v>
      </c>
      <c r="L131" s="47">
        <f t="shared" si="7"/>
        <v>0</v>
      </c>
    </row>
    <row r="132" spans="1:12" ht="15.75" x14ac:dyDescent="0.25">
      <c r="A132" s="7">
        <v>6</v>
      </c>
      <c r="B132" s="8" t="s">
        <v>18</v>
      </c>
      <c r="C132" s="9">
        <v>32</v>
      </c>
      <c r="D132" s="45">
        <v>0</v>
      </c>
      <c r="E132" s="21">
        <v>0</v>
      </c>
      <c r="F132" s="46">
        <v>0</v>
      </c>
      <c r="G132" s="21">
        <v>0</v>
      </c>
      <c r="H132" s="46">
        <v>0</v>
      </c>
      <c r="I132" s="21">
        <v>0</v>
      </c>
      <c r="J132" s="46">
        <v>0</v>
      </c>
      <c r="K132" s="21">
        <v>0</v>
      </c>
      <c r="L132" s="47">
        <f t="shared" si="7"/>
        <v>0</v>
      </c>
    </row>
    <row r="133" spans="1:12" ht="15.75" x14ac:dyDescent="0.25">
      <c r="A133" s="7">
        <v>7</v>
      </c>
      <c r="B133" s="8" t="s">
        <v>19</v>
      </c>
      <c r="C133" s="9">
        <v>32</v>
      </c>
      <c r="D133" s="45">
        <v>0</v>
      </c>
      <c r="E133" s="21">
        <v>0</v>
      </c>
      <c r="F133" s="46">
        <v>0</v>
      </c>
      <c r="G133" s="21">
        <v>0</v>
      </c>
      <c r="H133" s="46">
        <v>0</v>
      </c>
      <c r="I133" s="21">
        <v>0</v>
      </c>
      <c r="J133" s="46">
        <v>0</v>
      </c>
      <c r="K133" s="21">
        <v>0</v>
      </c>
      <c r="L133" s="47">
        <f t="shared" si="7"/>
        <v>0</v>
      </c>
    </row>
    <row r="134" spans="1:12" ht="15.75" x14ac:dyDescent="0.25">
      <c r="A134" s="7">
        <v>8</v>
      </c>
      <c r="B134" s="8" t="s">
        <v>20</v>
      </c>
      <c r="C134" s="9">
        <v>32</v>
      </c>
      <c r="D134" s="45">
        <v>0</v>
      </c>
      <c r="E134" s="21">
        <v>0</v>
      </c>
      <c r="F134" s="46">
        <v>0</v>
      </c>
      <c r="G134" s="21">
        <v>0</v>
      </c>
      <c r="H134" s="46">
        <v>0</v>
      </c>
      <c r="I134" s="21">
        <v>0</v>
      </c>
      <c r="J134" s="46">
        <v>0</v>
      </c>
      <c r="K134" s="21">
        <v>0</v>
      </c>
      <c r="L134" s="47">
        <f t="shared" si="7"/>
        <v>0</v>
      </c>
    </row>
    <row r="135" spans="1:12" ht="15.75" x14ac:dyDescent="0.25">
      <c r="A135" s="7">
        <v>9</v>
      </c>
      <c r="B135" s="8" t="s">
        <v>21</v>
      </c>
      <c r="C135" s="9">
        <v>32</v>
      </c>
      <c r="D135" s="45">
        <v>0</v>
      </c>
      <c r="E135" s="21">
        <v>0</v>
      </c>
      <c r="F135" s="46">
        <v>0</v>
      </c>
      <c r="G135" s="21">
        <v>0</v>
      </c>
      <c r="H135" s="46">
        <v>0</v>
      </c>
      <c r="I135" s="21">
        <v>0</v>
      </c>
      <c r="J135" s="46">
        <v>0</v>
      </c>
      <c r="K135" s="21">
        <v>0</v>
      </c>
      <c r="L135" s="47">
        <f t="shared" si="7"/>
        <v>0</v>
      </c>
    </row>
    <row r="136" spans="1:12" ht="15.75" x14ac:dyDescent="0.25">
      <c r="A136" s="7">
        <v>10</v>
      </c>
      <c r="B136" s="8" t="s">
        <v>22</v>
      </c>
      <c r="C136" s="9">
        <v>32</v>
      </c>
      <c r="D136" s="45">
        <v>0</v>
      </c>
      <c r="E136" s="21">
        <v>0</v>
      </c>
      <c r="F136" s="46">
        <v>0</v>
      </c>
      <c r="G136" s="21">
        <v>0</v>
      </c>
      <c r="H136" s="46">
        <v>0</v>
      </c>
      <c r="I136" s="21">
        <v>0</v>
      </c>
      <c r="J136" s="46">
        <v>0</v>
      </c>
      <c r="K136" s="21">
        <v>0</v>
      </c>
      <c r="L136" s="47">
        <f t="shared" si="7"/>
        <v>0</v>
      </c>
    </row>
    <row r="137" spans="1:12" ht="15.75" x14ac:dyDescent="0.25">
      <c r="A137" s="7">
        <v>11</v>
      </c>
      <c r="B137" s="8" t="s">
        <v>23</v>
      </c>
      <c r="C137" s="9">
        <v>32</v>
      </c>
      <c r="D137" s="45">
        <v>0</v>
      </c>
      <c r="E137" s="21">
        <v>0</v>
      </c>
      <c r="F137" s="46">
        <v>0</v>
      </c>
      <c r="G137" s="21">
        <v>0</v>
      </c>
      <c r="H137" s="46">
        <v>0</v>
      </c>
      <c r="I137" s="21">
        <v>0</v>
      </c>
      <c r="J137" s="46">
        <v>0</v>
      </c>
      <c r="K137" s="21">
        <v>0</v>
      </c>
      <c r="L137" s="47">
        <f t="shared" si="7"/>
        <v>0</v>
      </c>
    </row>
    <row r="138" spans="1:12" ht="15.75" x14ac:dyDescent="0.25">
      <c r="A138" s="7">
        <v>12</v>
      </c>
      <c r="B138" s="8" t="s">
        <v>24</v>
      </c>
      <c r="C138" s="9">
        <v>32</v>
      </c>
      <c r="D138" s="45">
        <v>0</v>
      </c>
      <c r="E138" s="21">
        <v>0</v>
      </c>
      <c r="F138" s="46">
        <v>0</v>
      </c>
      <c r="G138" s="21">
        <v>0</v>
      </c>
      <c r="H138" s="46">
        <v>0</v>
      </c>
      <c r="I138" s="21">
        <v>0</v>
      </c>
      <c r="J138" s="46">
        <v>0</v>
      </c>
      <c r="K138" s="21">
        <v>0</v>
      </c>
      <c r="L138" s="47">
        <f t="shared" si="7"/>
        <v>0</v>
      </c>
    </row>
    <row r="139" spans="1:12" ht="15.75" x14ac:dyDescent="0.25">
      <c r="A139" s="7">
        <v>13</v>
      </c>
      <c r="B139" s="8" t="s">
        <v>25</v>
      </c>
      <c r="C139" s="9">
        <v>32</v>
      </c>
      <c r="D139" s="45">
        <v>0</v>
      </c>
      <c r="E139" s="21">
        <v>0</v>
      </c>
      <c r="F139" s="46">
        <v>0</v>
      </c>
      <c r="G139" s="21">
        <v>0</v>
      </c>
      <c r="H139" s="46">
        <v>0</v>
      </c>
      <c r="I139" s="21">
        <v>0</v>
      </c>
      <c r="J139" s="46">
        <v>0</v>
      </c>
      <c r="K139" s="21">
        <v>0</v>
      </c>
      <c r="L139" s="47">
        <f t="shared" si="7"/>
        <v>0</v>
      </c>
    </row>
    <row r="140" spans="1:12" ht="15.75" x14ac:dyDescent="0.25">
      <c r="A140" s="7">
        <v>14</v>
      </c>
      <c r="B140" s="8" t="s">
        <v>26</v>
      </c>
      <c r="C140" s="9">
        <v>32</v>
      </c>
      <c r="D140" s="45">
        <v>0</v>
      </c>
      <c r="E140" s="21">
        <v>0</v>
      </c>
      <c r="F140" s="46">
        <v>0</v>
      </c>
      <c r="G140" s="21">
        <v>0</v>
      </c>
      <c r="H140" s="46">
        <v>0</v>
      </c>
      <c r="I140" s="21">
        <v>0</v>
      </c>
      <c r="J140" s="46">
        <v>0</v>
      </c>
      <c r="K140" s="21">
        <v>0</v>
      </c>
      <c r="L140" s="47">
        <f t="shared" si="7"/>
        <v>0</v>
      </c>
    </row>
    <row r="141" spans="1:12" ht="15.75" x14ac:dyDescent="0.25">
      <c r="A141" s="7">
        <v>15</v>
      </c>
      <c r="B141" s="8" t="s">
        <v>27</v>
      </c>
      <c r="C141" s="9">
        <v>32</v>
      </c>
      <c r="D141" s="45">
        <v>0</v>
      </c>
      <c r="E141" s="21">
        <v>0</v>
      </c>
      <c r="F141" s="46">
        <v>0</v>
      </c>
      <c r="G141" s="21">
        <v>0</v>
      </c>
      <c r="H141" s="46">
        <v>0</v>
      </c>
      <c r="I141" s="21">
        <v>0</v>
      </c>
      <c r="J141" s="46">
        <v>0</v>
      </c>
      <c r="K141" s="21">
        <v>0</v>
      </c>
      <c r="L141" s="47">
        <f t="shared" si="7"/>
        <v>0</v>
      </c>
    </row>
    <row r="142" spans="1:12" ht="15.75" x14ac:dyDescent="0.25">
      <c r="A142" s="7">
        <v>16</v>
      </c>
      <c r="B142" s="8" t="s">
        <v>28</v>
      </c>
      <c r="C142" s="9">
        <v>32</v>
      </c>
      <c r="D142" s="45">
        <v>0</v>
      </c>
      <c r="E142" s="21">
        <v>0</v>
      </c>
      <c r="F142" s="46">
        <v>0</v>
      </c>
      <c r="G142" s="21">
        <v>0</v>
      </c>
      <c r="H142" s="46">
        <v>0</v>
      </c>
      <c r="I142" s="21">
        <v>0</v>
      </c>
      <c r="J142" s="46">
        <v>0</v>
      </c>
      <c r="K142" s="21">
        <v>0</v>
      </c>
      <c r="L142" s="47">
        <f t="shared" si="7"/>
        <v>0</v>
      </c>
    </row>
    <row r="143" spans="1:12" ht="15.75" x14ac:dyDescent="0.25">
      <c r="A143" s="7">
        <v>17</v>
      </c>
      <c r="B143" s="8" t="s">
        <v>29</v>
      </c>
      <c r="C143" s="9">
        <v>32</v>
      </c>
      <c r="D143" s="45">
        <v>0</v>
      </c>
      <c r="E143" s="21">
        <v>0</v>
      </c>
      <c r="F143" s="46">
        <v>0</v>
      </c>
      <c r="G143" s="21">
        <v>0</v>
      </c>
      <c r="H143" s="46">
        <v>0</v>
      </c>
      <c r="I143" s="21">
        <v>0</v>
      </c>
      <c r="J143" s="46">
        <v>0</v>
      </c>
      <c r="K143" s="21">
        <v>0</v>
      </c>
      <c r="L143" s="47">
        <f>SUM(D143:K143)</f>
        <v>0</v>
      </c>
    </row>
    <row r="144" spans="1:12" ht="15.75" x14ac:dyDescent="0.25">
      <c r="A144" s="7">
        <v>18</v>
      </c>
      <c r="B144" s="8" t="s">
        <v>30</v>
      </c>
      <c r="C144" s="9">
        <v>32</v>
      </c>
      <c r="D144" s="45">
        <v>0</v>
      </c>
      <c r="E144" s="21">
        <v>0</v>
      </c>
      <c r="F144" s="46">
        <v>0</v>
      </c>
      <c r="G144" s="21">
        <v>0</v>
      </c>
      <c r="H144" s="46">
        <v>0</v>
      </c>
      <c r="I144" s="21">
        <v>0</v>
      </c>
      <c r="J144" s="46">
        <v>0</v>
      </c>
      <c r="K144" s="21">
        <v>0</v>
      </c>
      <c r="L144" s="47">
        <f t="shared" si="7"/>
        <v>0</v>
      </c>
    </row>
    <row r="145" spans="1:12" ht="15.75" x14ac:dyDescent="0.25">
      <c r="A145" s="7">
        <v>19</v>
      </c>
      <c r="B145" s="8" t="s">
        <v>31</v>
      </c>
      <c r="C145" s="9">
        <v>32</v>
      </c>
      <c r="D145" s="45">
        <v>0</v>
      </c>
      <c r="E145" s="21">
        <v>0</v>
      </c>
      <c r="F145" s="46">
        <v>0</v>
      </c>
      <c r="G145" s="21">
        <v>0</v>
      </c>
      <c r="H145" s="46">
        <v>0</v>
      </c>
      <c r="I145" s="21">
        <v>0</v>
      </c>
      <c r="J145" s="46">
        <v>0</v>
      </c>
      <c r="K145" s="21">
        <v>0</v>
      </c>
      <c r="L145" s="47">
        <f t="shared" si="7"/>
        <v>0</v>
      </c>
    </row>
    <row r="146" spans="1:12" ht="15.75" x14ac:dyDescent="0.25">
      <c r="A146" s="7">
        <v>20</v>
      </c>
      <c r="B146" s="8" t="s">
        <v>32</v>
      </c>
      <c r="C146" s="9">
        <v>32</v>
      </c>
      <c r="D146" s="45">
        <v>0</v>
      </c>
      <c r="E146" s="21">
        <v>0</v>
      </c>
      <c r="F146" s="46">
        <v>0</v>
      </c>
      <c r="G146" s="21">
        <v>0</v>
      </c>
      <c r="H146" s="46">
        <v>0</v>
      </c>
      <c r="I146" s="21">
        <v>0</v>
      </c>
      <c r="J146" s="46">
        <v>0</v>
      </c>
      <c r="K146" s="21">
        <v>0</v>
      </c>
      <c r="L146" s="47">
        <f t="shared" si="7"/>
        <v>0</v>
      </c>
    </row>
    <row r="147" spans="1:12" ht="15.75" x14ac:dyDescent="0.25">
      <c r="A147" s="7">
        <v>21</v>
      </c>
      <c r="B147" s="8" t="s">
        <v>33</v>
      </c>
      <c r="C147" s="9">
        <v>32</v>
      </c>
      <c r="D147" s="45">
        <v>0</v>
      </c>
      <c r="E147" s="21">
        <v>0</v>
      </c>
      <c r="F147" s="46">
        <v>0</v>
      </c>
      <c r="G147" s="21">
        <v>0</v>
      </c>
      <c r="H147" s="46">
        <v>0</v>
      </c>
      <c r="I147" s="21">
        <v>0</v>
      </c>
      <c r="J147" s="46">
        <v>0</v>
      </c>
      <c r="K147" s="21">
        <v>0</v>
      </c>
      <c r="L147" s="47">
        <f t="shared" si="7"/>
        <v>0</v>
      </c>
    </row>
    <row r="148" spans="1:12" ht="15.75" x14ac:dyDescent="0.25">
      <c r="A148" s="7">
        <v>22</v>
      </c>
      <c r="B148" s="8" t="s">
        <v>34</v>
      </c>
      <c r="C148" s="9">
        <v>32</v>
      </c>
      <c r="D148" s="45">
        <v>0</v>
      </c>
      <c r="E148" s="21">
        <v>0</v>
      </c>
      <c r="F148" s="46">
        <v>0</v>
      </c>
      <c r="G148" s="21">
        <v>0</v>
      </c>
      <c r="H148" s="46">
        <v>0</v>
      </c>
      <c r="I148" s="21">
        <v>0</v>
      </c>
      <c r="J148" s="46">
        <v>0</v>
      </c>
      <c r="K148" s="21">
        <v>0</v>
      </c>
      <c r="L148" s="47">
        <f t="shared" si="7"/>
        <v>0</v>
      </c>
    </row>
    <row r="149" spans="1:12" ht="15.75" x14ac:dyDescent="0.25">
      <c r="A149" s="7">
        <v>23</v>
      </c>
      <c r="B149" s="8" t="s">
        <v>35</v>
      </c>
      <c r="C149" s="9">
        <v>32</v>
      </c>
      <c r="D149" s="45">
        <v>0</v>
      </c>
      <c r="E149" s="21">
        <v>0</v>
      </c>
      <c r="F149" s="46">
        <v>0</v>
      </c>
      <c r="G149" s="21">
        <v>0</v>
      </c>
      <c r="H149" s="46">
        <v>0</v>
      </c>
      <c r="I149" s="21">
        <v>0</v>
      </c>
      <c r="J149" s="46">
        <v>0</v>
      </c>
      <c r="K149" s="21">
        <v>0</v>
      </c>
      <c r="L149" s="47">
        <f t="shared" si="7"/>
        <v>0</v>
      </c>
    </row>
    <row r="150" spans="1:12" ht="15.75" x14ac:dyDescent="0.25">
      <c r="A150" s="7">
        <v>24</v>
      </c>
      <c r="B150" s="8" t="s">
        <v>36</v>
      </c>
      <c r="C150" s="9">
        <v>32</v>
      </c>
      <c r="D150" s="45">
        <v>0</v>
      </c>
      <c r="E150" s="21">
        <v>0</v>
      </c>
      <c r="F150" s="46">
        <v>0</v>
      </c>
      <c r="G150" s="21">
        <v>0</v>
      </c>
      <c r="H150" s="46">
        <v>0</v>
      </c>
      <c r="I150" s="21">
        <v>0</v>
      </c>
      <c r="J150" s="46">
        <v>0</v>
      </c>
      <c r="K150" s="21">
        <v>0</v>
      </c>
      <c r="L150" s="47">
        <f t="shared" si="7"/>
        <v>0</v>
      </c>
    </row>
    <row r="151" spans="1:12" ht="15.75" x14ac:dyDescent="0.25">
      <c r="A151" s="7">
        <v>25</v>
      </c>
      <c r="B151" s="18" t="s">
        <v>37</v>
      </c>
      <c r="C151" s="19">
        <v>32</v>
      </c>
      <c r="D151" s="45">
        <v>0</v>
      </c>
      <c r="E151" s="21">
        <v>0</v>
      </c>
      <c r="F151" s="46">
        <v>0</v>
      </c>
      <c r="G151" s="21">
        <v>0</v>
      </c>
      <c r="H151" s="46">
        <v>0</v>
      </c>
      <c r="I151" s="21">
        <v>0</v>
      </c>
      <c r="J151" s="46">
        <v>0</v>
      </c>
      <c r="K151" s="21">
        <v>0</v>
      </c>
      <c r="L151" s="47">
        <f t="shared" si="7"/>
        <v>0</v>
      </c>
    </row>
    <row r="152" spans="1:12" ht="15.75" x14ac:dyDescent="0.25">
      <c r="A152" s="7">
        <v>26</v>
      </c>
      <c r="B152" s="8" t="s">
        <v>38</v>
      </c>
      <c r="C152" s="22">
        <v>32</v>
      </c>
      <c r="D152" s="45">
        <v>0</v>
      </c>
      <c r="E152" s="21">
        <v>0</v>
      </c>
      <c r="F152" s="46">
        <v>0</v>
      </c>
      <c r="G152" s="21">
        <v>0</v>
      </c>
      <c r="H152" s="46">
        <v>0</v>
      </c>
      <c r="I152" s="21">
        <v>0</v>
      </c>
      <c r="J152" s="46">
        <v>0</v>
      </c>
      <c r="K152" s="21">
        <v>0</v>
      </c>
      <c r="L152" s="47">
        <f t="shared" si="7"/>
        <v>0</v>
      </c>
    </row>
    <row r="153" spans="1:12" ht="15.75" x14ac:dyDescent="0.25">
      <c r="A153" s="7">
        <v>27</v>
      </c>
      <c r="B153" s="18" t="s">
        <v>39</v>
      </c>
      <c r="C153" s="22">
        <v>32</v>
      </c>
      <c r="D153" s="45">
        <v>0</v>
      </c>
      <c r="E153" s="53">
        <v>0</v>
      </c>
      <c r="F153" s="46">
        <v>0</v>
      </c>
      <c r="G153" s="53">
        <v>0</v>
      </c>
      <c r="H153" s="46">
        <v>0</v>
      </c>
      <c r="I153" s="53">
        <v>0</v>
      </c>
      <c r="J153" s="46">
        <v>0</v>
      </c>
      <c r="K153" s="53">
        <v>0</v>
      </c>
      <c r="L153" s="47">
        <f t="shared" si="7"/>
        <v>0</v>
      </c>
    </row>
    <row r="154" spans="1:12" ht="15.75" x14ac:dyDescent="0.25">
      <c r="A154" s="7">
        <v>28</v>
      </c>
      <c r="B154" s="18" t="s">
        <v>40</v>
      </c>
      <c r="C154" s="22">
        <v>32</v>
      </c>
      <c r="D154" s="45">
        <v>0</v>
      </c>
      <c r="E154" s="53">
        <v>0</v>
      </c>
      <c r="F154" s="46">
        <v>0</v>
      </c>
      <c r="G154" s="53">
        <v>0</v>
      </c>
      <c r="H154" s="46">
        <v>0</v>
      </c>
      <c r="I154" s="53">
        <v>0</v>
      </c>
      <c r="J154" s="46">
        <v>0</v>
      </c>
      <c r="K154" s="53">
        <v>0</v>
      </c>
      <c r="L154" s="47">
        <f t="shared" si="7"/>
        <v>0</v>
      </c>
    </row>
    <row r="155" spans="1:12" ht="16.5" thickBot="1" x14ac:dyDescent="0.3">
      <c r="A155" s="7">
        <v>29</v>
      </c>
      <c r="B155" s="18" t="s">
        <v>41</v>
      </c>
      <c r="C155" s="22">
        <v>32</v>
      </c>
      <c r="D155" s="45">
        <v>0</v>
      </c>
      <c r="E155" s="53">
        <v>0</v>
      </c>
      <c r="F155" s="46">
        <v>0</v>
      </c>
      <c r="G155" s="53">
        <v>0</v>
      </c>
      <c r="H155" s="46">
        <v>0</v>
      </c>
      <c r="I155" s="53">
        <v>0</v>
      </c>
      <c r="J155" s="46">
        <v>0</v>
      </c>
      <c r="K155" s="53">
        <v>0</v>
      </c>
      <c r="L155" s="47">
        <f t="shared" si="7"/>
        <v>0</v>
      </c>
    </row>
    <row r="156" spans="1:12" ht="16.5" thickBot="1" x14ac:dyDescent="0.3">
      <c r="A156" s="225" t="s">
        <v>42</v>
      </c>
      <c r="B156" s="226"/>
      <c r="C156" s="48">
        <v>32</v>
      </c>
      <c r="D156" s="27">
        <f t="shared" ref="D156:K156" si="8">SUM(D127:D155)</f>
        <v>0</v>
      </c>
      <c r="E156" s="55">
        <f t="shared" si="8"/>
        <v>0</v>
      </c>
      <c r="F156" s="27">
        <f t="shared" si="8"/>
        <v>0</v>
      </c>
      <c r="G156" s="55">
        <f t="shared" si="8"/>
        <v>0</v>
      </c>
      <c r="H156" s="56">
        <f t="shared" si="8"/>
        <v>0</v>
      </c>
      <c r="I156" s="57">
        <f t="shared" si="8"/>
        <v>0</v>
      </c>
      <c r="J156" s="56">
        <f t="shared" si="8"/>
        <v>0</v>
      </c>
      <c r="K156" s="57">
        <f t="shared" si="8"/>
        <v>0</v>
      </c>
      <c r="L156" s="51">
        <f>D156+F156+H156+E156+G156+I156+J156+K156</f>
        <v>0</v>
      </c>
    </row>
    <row r="157" spans="1:12" ht="16.5" thickBot="1" x14ac:dyDescent="0.3">
      <c r="A157" s="227" t="s">
        <v>43</v>
      </c>
      <c r="B157" s="228"/>
      <c r="C157" s="48">
        <v>32</v>
      </c>
      <c r="D157" s="32">
        <f>D127+D128+D129+D130+D131+D132+D133+D134+D135+D136+D137+D138+D139+D140+D141+D142+D143+D144+D145+D146+D147+D148+D149+D150+D151</f>
        <v>0</v>
      </c>
      <c r="E157" s="33">
        <f>E127+E128+E129+E130+E131+E132+E133+E134+E135+E136+E137+E138+E139+E140+E141+E142+E143+E144+E145+E146+E147+E148+E149+E150+E151</f>
        <v>0</v>
      </c>
      <c r="F157" s="32">
        <f>SUM(F127:F151)</f>
        <v>0</v>
      </c>
      <c r="G157" s="33">
        <f>G127+G128+G129+G130+G131+G132+G133+G134+G135+G136+G137+G138+G139+G140+G141+G142+G143+G144+G145+G146+G147+G148+G149+G150+G151</f>
        <v>0</v>
      </c>
      <c r="H157" s="32">
        <f>H127+H128+H129+H130+H131+H132+H133+H134+H135+H136+H137+H138+H139+H140+H141+H142+H143+H144+H145+H146+H147+H148+H149+H150+H151</f>
        <v>0</v>
      </c>
      <c r="I157" s="33">
        <f>I127+I128+I129+I130+I131+I132+I133+I134+I135+I136+I137+I138+I139+I140+I141+I142+I143+I144+I145+I146+I147+I148+I149+I150+I151</f>
        <v>0</v>
      </c>
      <c r="J157" s="32">
        <f>J127+J128+J129+J130+J131+J132+J133+J134+J135+J136+J137+J138+J139+J140+J141+J142+J143+J144+J145+J146+J147+J148+J149+J150+J151</f>
        <v>0</v>
      </c>
      <c r="K157" s="33">
        <f>K127+K128+K129+K130+K131+K132+K133+K134+K135+K136+K137+K138+K139+K140+K141+K142+K143+K144+K145+K146+K147+K148+K149+K150+K151</f>
        <v>0</v>
      </c>
      <c r="L157" s="58">
        <f>D157+F157+H157+E157+G157+I157+J157+K157</f>
        <v>0</v>
      </c>
    </row>
    <row r="159" spans="1:12" ht="15.75" x14ac:dyDescent="0.25">
      <c r="C159" s="152"/>
      <c r="D159" s="133"/>
      <c r="E159" s="133"/>
      <c r="F159" s="133"/>
      <c r="G159" s="133"/>
      <c r="H159" s="133"/>
      <c r="I159" s="133"/>
      <c r="J159" s="133"/>
      <c r="K159" s="133"/>
      <c r="L159" s="133"/>
    </row>
    <row r="160" spans="1:12" x14ac:dyDescent="0.25">
      <c r="B160" s="2" t="s">
        <v>80</v>
      </c>
      <c r="C160" s="2"/>
      <c r="D160" s="2"/>
      <c r="E160" s="2"/>
    </row>
    <row r="161" spans="1:13" ht="15.75" thickBot="1" x14ac:dyDescent="0.3">
      <c r="A161" s="233" t="s">
        <v>48</v>
      </c>
      <c r="B161" s="211"/>
    </row>
    <row r="162" spans="1:13" ht="12.75" customHeight="1" x14ac:dyDescent="0.25">
      <c r="A162" s="212" t="s">
        <v>2</v>
      </c>
      <c r="B162" s="212" t="s">
        <v>3</v>
      </c>
      <c r="C162" s="212" t="s">
        <v>4</v>
      </c>
      <c r="D162" s="215" t="s">
        <v>5</v>
      </c>
      <c r="E162" s="216"/>
      <c r="F162" s="216"/>
      <c r="G162" s="216"/>
      <c r="H162" s="216"/>
      <c r="I162" s="216"/>
      <c r="J162" s="216"/>
      <c r="K162" s="217"/>
      <c r="L162" s="218" t="s">
        <v>6</v>
      </c>
    </row>
    <row r="163" spans="1:13" ht="24" customHeight="1" x14ac:dyDescent="0.25">
      <c r="A163" s="213"/>
      <c r="B163" s="213"/>
      <c r="C163" s="213"/>
      <c r="D163" s="221" t="s">
        <v>7</v>
      </c>
      <c r="E163" s="222"/>
      <c r="F163" s="222" t="s">
        <v>8</v>
      </c>
      <c r="G163" s="222"/>
      <c r="H163" s="222" t="s">
        <v>9</v>
      </c>
      <c r="I163" s="222"/>
      <c r="J163" s="222" t="s">
        <v>10</v>
      </c>
      <c r="K163" s="222"/>
      <c r="L163" s="219"/>
    </row>
    <row r="164" spans="1:13" ht="13.5" customHeight="1" thickBot="1" x14ac:dyDescent="0.3">
      <c r="A164" s="213"/>
      <c r="B164" s="213"/>
      <c r="C164" s="213"/>
      <c r="D164" s="223">
        <v>1</v>
      </c>
      <c r="E164" s="224"/>
      <c r="F164" s="224">
        <v>2</v>
      </c>
      <c r="G164" s="224"/>
      <c r="H164" s="224">
        <v>3</v>
      </c>
      <c r="I164" s="224"/>
      <c r="J164" s="224">
        <v>4</v>
      </c>
      <c r="K164" s="224"/>
      <c r="L164" s="220"/>
    </row>
    <row r="165" spans="1:13" ht="15.75" thickBot="1" x14ac:dyDescent="0.3">
      <c r="A165" s="214"/>
      <c r="B165" s="214"/>
      <c r="C165" s="214"/>
      <c r="D165" s="4" t="s">
        <v>11</v>
      </c>
      <c r="E165" s="5" t="s">
        <v>12</v>
      </c>
      <c r="F165" s="5" t="s">
        <v>11</v>
      </c>
      <c r="G165" s="5" t="s">
        <v>12</v>
      </c>
      <c r="H165" s="5" t="s">
        <v>11</v>
      </c>
      <c r="I165" s="5" t="s">
        <v>12</v>
      </c>
      <c r="J165" s="5" t="s">
        <v>11</v>
      </c>
      <c r="K165" s="5" t="s">
        <v>12</v>
      </c>
      <c r="L165" s="6"/>
    </row>
    <row r="166" spans="1:13" ht="15.75" x14ac:dyDescent="0.25">
      <c r="A166" s="7">
        <v>1</v>
      </c>
      <c r="B166" s="8" t="s">
        <v>13</v>
      </c>
      <c r="C166" s="9">
        <v>32</v>
      </c>
      <c r="D166" s="59">
        <f>D9+D49+D89+D127</f>
        <v>1</v>
      </c>
      <c r="E166" s="59">
        <f t="shared" ref="E166:K166" si="9">E9+E49+E89+E127</f>
        <v>0</v>
      </c>
      <c r="F166" s="59">
        <f>F9+F49+F89+F127</f>
        <v>0</v>
      </c>
      <c r="G166" s="59">
        <f t="shared" si="9"/>
        <v>0</v>
      </c>
      <c r="H166" s="59">
        <f t="shared" si="9"/>
        <v>0</v>
      </c>
      <c r="I166" s="59">
        <f t="shared" si="9"/>
        <v>0</v>
      </c>
      <c r="J166" s="59">
        <f t="shared" si="9"/>
        <v>0</v>
      </c>
      <c r="K166" s="59">
        <f t="shared" si="9"/>
        <v>0</v>
      </c>
      <c r="L166" s="60">
        <f t="shared" ref="L166:L194" si="10">D166+F166+H166</f>
        <v>1</v>
      </c>
      <c r="M166" s="61">
        <f>L9+L49+L89+L127</f>
        <v>1</v>
      </c>
    </row>
    <row r="167" spans="1:13" ht="15.75" x14ac:dyDescent="0.25">
      <c r="A167" s="7">
        <v>2</v>
      </c>
      <c r="B167" s="8" t="s">
        <v>14</v>
      </c>
      <c r="C167" s="9">
        <v>32</v>
      </c>
      <c r="D167" s="59">
        <f t="shared" ref="D167:K182" si="11">D10+D50+D90+D128</f>
        <v>0</v>
      </c>
      <c r="E167" s="59">
        <f t="shared" si="11"/>
        <v>0</v>
      </c>
      <c r="F167" s="59">
        <f t="shared" si="11"/>
        <v>0</v>
      </c>
      <c r="G167" s="59">
        <f t="shared" si="11"/>
        <v>0</v>
      </c>
      <c r="H167" s="59">
        <f t="shared" si="11"/>
        <v>0</v>
      </c>
      <c r="I167" s="59">
        <f t="shared" si="11"/>
        <v>0</v>
      </c>
      <c r="J167" s="59">
        <f t="shared" si="11"/>
        <v>0</v>
      </c>
      <c r="K167" s="59">
        <f t="shared" si="11"/>
        <v>0</v>
      </c>
      <c r="L167" s="60">
        <f t="shared" si="10"/>
        <v>0</v>
      </c>
      <c r="M167" s="62">
        <f t="shared" ref="M167:M194" si="12">L10+L50+L90+L128</f>
        <v>0</v>
      </c>
    </row>
    <row r="168" spans="1:13" ht="15.75" x14ac:dyDescent="0.25">
      <c r="A168" s="7">
        <v>3</v>
      </c>
      <c r="B168" s="8" t="s">
        <v>15</v>
      </c>
      <c r="C168" s="9">
        <v>32</v>
      </c>
      <c r="D168" s="59">
        <f t="shared" si="11"/>
        <v>1</v>
      </c>
      <c r="E168" s="59">
        <f t="shared" si="11"/>
        <v>0</v>
      </c>
      <c r="F168" s="59">
        <f t="shared" si="11"/>
        <v>0</v>
      </c>
      <c r="G168" s="59">
        <f t="shared" si="11"/>
        <v>0</v>
      </c>
      <c r="H168" s="59">
        <f t="shared" si="11"/>
        <v>0</v>
      </c>
      <c r="I168" s="59">
        <f t="shared" si="11"/>
        <v>0</v>
      </c>
      <c r="J168" s="59">
        <f t="shared" si="11"/>
        <v>0</v>
      </c>
      <c r="K168" s="59">
        <f t="shared" si="11"/>
        <v>0</v>
      </c>
      <c r="L168" s="60">
        <f t="shared" si="10"/>
        <v>1</v>
      </c>
      <c r="M168" s="62">
        <f t="shared" si="12"/>
        <v>1</v>
      </c>
    </row>
    <row r="169" spans="1:13" ht="15.75" x14ac:dyDescent="0.25">
      <c r="A169" s="7">
        <v>4</v>
      </c>
      <c r="B169" s="17" t="s">
        <v>16</v>
      </c>
      <c r="C169" s="9">
        <v>32</v>
      </c>
      <c r="D169" s="59">
        <f t="shared" si="11"/>
        <v>2</v>
      </c>
      <c r="E169" s="59">
        <f t="shared" si="11"/>
        <v>0</v>
      </c>
      <c r="F169" s="59">
        <f t="shared" si="11"/>
        <v>0</v>
      </c>
      <c r="G169" s="59">
        <f t="shared" si="11"/>
        <v>0</v>
      </c>
      <c r="H169" s="59">
        <f t="shared" si="11"/>
        <v>0</v>
      </c>
      <c r="I169" s="59">
        <f t="shared" si="11"/>
        <v>0</v>
      </c>
      <c r="J169" s="59">
        <f t="shared" si="11"/>
        <v>0</v>
      </c>
      <c r="K169" s="59">
        <f t="shared" si="11"/>
        <v>0</v>
      </c>
      <c r="L169" s="60">
        <f t="shared" si="10"/>
        <v>2</v>
      </c>
      <c r="M169" s="62">
        <f t="shared" si="12"/>
        <v>2</v>
      </c>
    </row>
    <row r="170" spans="1:13" ht="15.75" x14ac:dyDescent="0.25">
      <c r="A170" s="7">
        <v>5</v>
      </c>
      <c r="B170" s="8" t="s">
        <v>17</v>
      </c>
      <c r="C170" s="9">
        <v>32</v>
      </c>
      <c r="D170" s="59">
        <f t="shared" si="11"/>
        <v>0</v>
      </c>
      <c r="E170" s="59">
        <f t="shared" si="11"/>
        <v>0</v>
      </c>
      <c r="F170" s="59">
        <f t="shared" si="11"/>
        <v>0</v>
      </c>
      <c r="G170" s="59">
        <f t="shared" si="11"/>
        <v>0</v>
      </c>
      <c r="H170" s="59">
        <f t="shared" si="11"/>
        <v>0</v>
      </c>
      <c r="I170" s="59">
        <f t="shared" si="11"/>
        <v>0</v>
      </c>
      <c r="J170" s="59">
        <f t="shared" si="11"/>
        <v>0</v>
      </c>
      <c r="K170" s="59">
        <f t="shared" si="11"/>
        <v>0</v>
      </c>
      <c r="L170" s="60">
        <f t="shared" si="10"/>
        <v>0</v>
      </c>
      <c r="M170" s="62">
        <f t="shared" si="12"/>
        <v>0</v>
      </c>
    </row>
    <row r="171" spans="1:13" ht="15.75" x14ac:dyDescent="0.25">
      <c r="A171" s="7">
        <v>6</v>
      </c>
      <c r="B171" s="8" t="s">
        <v>18</v>
      </c>
      <c r="C171" s="9">
        <v>32</v>
      </c>
      <c r="D171" s="59">
        <f t="shared" si="11"/>
        <v>0</v>
      </c>
      <c r="E171" s="59">
        <f t="shared" si="11"/>
        <v>0</v>
      </c>
      <c r="F171" s="59">
        <f t="shared" si="11"/>
        <v>0</v>
      </c>
      <c r="G171" s="59">
        <f t="shared" si="11"/>
        <v>0</v>
      </c>
      <c r="H171" s="59">
        <f t="shared" si="11"/>
        <v>0</v>
      </c>
      <c r="I171" s="59">
        <f t="shared" si="11"/>
        <v>0</v>
      </c>
      <c r="J171" s="59">
        <f t="shared" si="11"/>
        <v>0</v>
      </c>
      <c r="K171" s="59">
        <f t="shared" si="11"/>
        <v>0</v>
      </c>
      <c r="L171" s="60">
        <f t="shared" si="10"/>
        <v>0</v>
      </c>
      <c r="M171" s="62">
        <f t="shared" si="12"/>
        <v>0</v>
      </c>
    </row>
    <row r="172" spans="1:13" ht="15.75" x14ac:dyDescent="0.25">
      <c r="A172" s="7">
        <v>7</v>
      </c>
      <c r="B172" s="8" t="s">
        <v>19</v>
      </c>
      <c r="C172" s="9">
        <v>32</v>
      </c>
      <c r="D172" s="59">
        <f t="shared" si="11"/>
        <v>0</v>
      </c>
      <c r="E172" s="59">
        <f t="shared" si="11"/>
        <v>0</v>
      </c>
      <c r="F172" s="59">
        <f t="shared" si="11"/>
        <v>0</v>
      </c>
      <c r="G172" s="59">
        <f t="shared" si="11"/>
        <v>0</v>
      </c>
      <c r="H172" s="59">
        <f t="shared" si="11"/>
        <v>0</v>
      </c>
      <c r="I172" s="59">
        <f t="shared" si="11"/>
        <v>0</v>
      </c>
      <c r="J172" s="59">
        <f t="shared" si="11"/>
        <v>0</v>
      </c>
      <c r="K172" s="59">
        <f t="shared" si="11"/>
        <v>0</v>
      </c>
      <c r="L172" s="60">
        <f t="shared" si="10"/>
        <v>0</v>
      </c>
      <c r="M172" s="62">
        <f t="shared" si="12"/>
        <v>0</v>
      </c>
    </row>
    <row r="173" spans="1:13" ht="15.75" x14ac:dyDescent="0.25">
      <c r="A173" s="7">
        <v>8</v>
      </c>
      <c r="B173" s="8" t="s">
        <v>20</v>
      </c>
      <c r="C173" s="9">
        <v>32</v>
      </c>
      <c r="D173" s="59">
        <f t="shared" si="11"/>
        <v>0</v>
      </c>
      <c r="E173" s="59">
        <f t="shared" si="11"/>
        <v>0</v>
      </c>
      <c r="F173" s="59">
        <f t="shared" si="11"/>
        <v>0</v>
      </c>
      <c r="G173" s="59">
        <f t="shared" si="11"/>
        <v>0</v>
      </c>
      <c r="H173" s="59">
        <f t="shared" si="11"/>
        <v>0</v>
      </c>
      <c r="I173" s="59">
        <f t="shared" si="11"/>
        <v>0</v>
      </c>
      <c r="J173" s="59">
        <f t="shared" si="11"/>
        <v>0</v>
      </c>
      <c r="K173" s="59">
        <f t="shared" si="11"/>
        <v>0</v>
      </c>
      <c r="L173" s="60">
        <f t="shared" si="10"/>
        <v>0</v>
      </c>
      <c r="M173" s="62">
        <f t="shared" si="12"/>
        <v>0</v>
      </c>
    </row>
    <row r="174" spans="1:13" ht="15.75" x14ac:dyDescent="0.25">
      <c r="A174" s="7">
        <v>9</v>
      </c>
      <c r="B174" s="8" t="s">
        <v>21</v>
      </c>
      <c r="C174" s="9">
        <v>32</v>
      </c>
      <c r="D174" s="59">
        <f t="shared" si="11"/>
        <v>0</v>
      </c>
      <c r="E174" s="59">
        <f t="shared" si="11"/>
        <v>0</v>
      </c>
      <c r="F174" s="59">
        <f t="shared" si="11"/>
        <v>0</v>
      </c>
      <c r="G174" s="59">
        <f t="shared" si="11"/>
        <v>0</v>
      </c>
      <c r="H174" s="59">
        <f t="shared" si="11"/>
        <v>0</v>
      </c>
      <c r="I174" s="59">
        <f t="shared" si="11"/>
        <v>0</v>
      </c>
      <c r="J174" s="59">
        <f t="shared" si="11"/>
        <v>0</v>
      </c>
      <c r="K174" s="59">
        <f t="shared" si="11"/>
        <v>0</v>
      </c>
      <c r="L174" s="60">
        <f t="shared" si="10"/>
        <v>0</v>
      </c>
      <c r="M174" s="62">
        <f t="shared" si="12"/>
        <v>0</v>
      </c>
    </row>
    <row r="175" spans="1:13" ht="15.75" x14ac:dyDescent="0.25">
      <c r="A175" s="7">
        <v>10</v>
      </c>
      <c r="B175" s="8" t="s">
        <v>22</v>
      </c>
      <c r="C175" s="9">
        <v>32</v>
      </c>
      <c r="D175" s="59">
        <f t="shared" si="11"/>
        <v>0</v>
      </c>
      <c r="E175" s="59">
        <f t="shared" si="11"/>
        <v>0</v>
      </c>
      <c r="F175" s="59">
        <f t="shared" si="11"/>
        <v>0</v>
      </c>
      <c r="G175" s="59">
        <f t="shared" si="11"/>
        <v>0</v>
      </c>
      <c r="H175" s="59">
        <f t="shared" si="11"/>
        <v>0</v>
      </c>
      <c r="I175" s="59">
        <f t="shared" si="11"/>
        <v>0</v>
      </c>
      <c r="J175" s="59">
        <f t="shared" si="11"/>
        <v>0</v>
      </c>
      <c r="K175" s="59">
        <f t="shared" si="11"/>
        <v>0</v>
      </c>
      <c r="L175" s="60">
        <f t="shared" si="10"/>
        <v>0</v>
      </c>
      <c r="M175" s="62">
        <f t="shared" si="12"/>
        <v>0</v>
      </c>
    </row>
    <row r="176" spans="1:13" ht="15.75" x14ac:dyDescent="0.25">
      <c r="A176" s="7">
        <v>11</v>
      </c>
      <c r="B176" s="8" t="s">
        <v>23</v>
      </c>
      <c r="C176" s="9">
        <v>32</v>
      </c>
      <c r="D176" s="59">
        <f t="shared" si="11"/>
        <v>0</v>
      </c>
      <c r="E176" s="59">
        <f t="shared" si="11"/>
        <v>0</v>
      </c>
      <c r="F176" s="59">
        <f t="shared" si="11"/>
        <v>0</v>
      </c>
      <c r="G176" s="59">
        <f t="shared" si="11"/>
        <v>0</v>
      </c>
      <c r="H176" s="59">
        <f t="shared" si="11"/>
        <v>0</v>
      </c>
      <c r="I176" s="59">
        <f t="shared" si="11"/>
        <v>0</v>
      </c>
      <c r="J176" s="59">
        <f t="shared" si="11"/>
        <v>0</v>
      </c>
      <c r="K176" s="59">
        <f t="shared" si="11"/>
        <v>0</v>
      </c>
      <c r="L176" s="60">
        <f t="shared" si="10"/>
        <v>0</v>
      </c>
      <c r="M176" s="62">
        <f t="shared" si="12"/>
        <v>0</v>
      </c>
    </row>
    <row r="177" spans="1:13" ht="15.75" x14ac:dyDescent="0.25">
      <c r="A177" s="7">
        <v>12</v>
      </c>
      <c r="B177" s="8" t="s">
        <v>24</v>
      </c>
      <c r="C177" s="9">
        <v>32</v>
      </c>
      <c r="D177" s="59">
        <f t="shared" si="11"/>
        <v>0</v>
      </c>
      <c r="E177" s="59">
        <f t="shared" si="11"/>
        <v>0</v>
      </c>
      <c r="F177" s="59">
        <f t="shared" si="11"/>
        <v>1</v>
      </c>
      <c r="G177" s="59">
        <f t="shared" si="11"/>
        <v>0</v>
      </c>
      <c r="H177" s="59">
        <f t="shared" si="11"/>
        <v>0</v>
      </c>
      <c r="I177" s="59">
        <f t="shared" si="11"/>
        <v>0</v>
      </c>
      <c r="J177" s="59">
        <f t="shared" si="11"/>
        <v>0</v>
      </c>
      <c r="K177" s="59">
        <f t="shared" si="11"/>
        <v>0</v>
      </c>
      <c r="L177" s="60">
        <f t="shared" si="10"/>
        <v>1</v>
      </c>
      <c r="M177" s="62">
        <f t="shared" si="12"/>
        <v>1</v>
      </c>
    </row>
    <row r="178" spans="1:13" ht="15.75" x14ac:dyDescent="0.25">
      <c r="A178" s="7">
        <v>13</v>
      </c>
      <c r="B178" s="8" t="s">
        <v>25</v>
      </c>
      <c r="C178" s="9">
        <v>32</v>
      </c>
      <c r="D178" s="59">
        <f t="shared" si="11"/>
        <v>0</v>
      </c>
      <c r="E178" s="59">
        <f t="shared" si="11"/>
        <v>0</v>
      </c>
      <c r="F178" s="59">
        <f t="shared" si="11"/>
        <v>0</v>
      </c>
      <c r="G178" s="59">
        <f t="shared" si="11"/>
        <v>0</v>
      </c>
      <c r="H178" s="59">
        <f t="shared" si="11"/>
        <v>0</v>
      </c>
      <c r="I178" s="59">
        <f t="shared" si="11"/>
        <v>0</v>
      </c>
      <c r="J178" s="59">
        <f t="shared" si="11"/>
        <v>0</v>
      </c>
      <c r="K178" s="59">
        <f t="shared" si="11"/>
        <v>0</v>
      </c>
      <c r="L178" s="60">
        <f t="shared" si="10"/>
        <v>0</v>
      </c>
      <c r="M178" s="62">
        <f t="shared" si="12"/>
        <v>0</v>
      </c>
    </row>
    <row r="179" spans="1:13" ht="15.75" x14ac:dyDescent="0.25">
      <c r="A179" s="7">
        <v>14</v>
      </c>
      <c r="B179" s="8" t="s">
        <v>26</v>
      </c>
      <c r="C179" s="9">
        <v>32</v>
      </c>
      <c r="D179" s="59">
        <f t="shared" si="11"/>
        <v>0</v>
      </c>
      <c r="E179" s="59">
        <f t="shared" si="11"/>
        <v>0</v>
      </c>
      <c r="F179" s="59">
        <f t="shared" si="11"/>
        <v>0</v>
      </c>
      <c r="G179" s="59">
        <f t="shared" si="11"/>
        <v>0</v>
      </c>
      <c r="H179" s="59">
        <f t="shared" si="11"/>
        <v>0</v>
      </c>
      <c r="I179" s="59">
        <f t="shared" si="11"/>
        <v>0</v>
      </c>
      <c r="J179" s="59">
        <f t="shared" si="11"/>
        <v>0</v>
      </c>
      <c r="K179" s="59">
        <f t="shared" si="11"/>
        <v>0</v>
      </c>
      <c r="L179" s="60">
        <f t="shared" si="10"/>
        <v>0</v>
      </c>
      <c r="M179" s="62">
        <f t="shared" si="12"/>
        <v>0</v>
      </c>
    </row>
    <row r="180" spans="1:13" ht="15.75" x14ac:dyDescent="0.25">
      <c r="A180" s="7">
        <v>15</v>
      </c>
      <c r="B180" s="8" t="s">
        <v>27</v>
      </c>
      <c r="C180" s="9">
        <v>32</v>
      </c>
      <c r="D180" s="59">
        <f t="shared" si="11"/>
        <v>0</v>
      </c>
      <c r="E180" s="59">
        <f t="shared" si="11"/>
        <v>0</v>
      </c>
      <c r="F180" s="59">
        <f t="shared" si="11"/>
        <v>0</v>
      </c>
      <c r="G180" s="59">
        <f t="shared" si="11"/>
        <v>0</v>
      </c>
      <c r="H180" s="59">
        <f t="shared" si="11"/>
        <v>0</v>
      </c>
      <c r="I180" s="59">
        <f t="shared" si="11"/>
        <v>0</v>
      </c>
      <c r="J180" s="59">
        <f t="shared" si="11"/>
        <v>0</v>
      </c>
      <c r="K180" s="59">
        <f t="shared" si="11"/>
        <v>0</v>
      </c>
      <c r="L180" s="60">
        <f t="shared" si="10"/>
        <v>0</v>
      </c>
      <c r="M180" s="62">
        <f t="shared" si="12"/>
        <v>0</v>
      </c>
    </row>
    <row r="181" spans="1:13" ht="15.75" x14ac:dyDescent="0.25">
      <c r="A181" s="7">
        <v>16</v>
      </c>
      <c r="B181" s="8" t="s">
        <v>28</v>
      </c>
      <c r="C181" s="9">
        <v>32</v>
      </c>
      <c r="D181" s="59">
        <f t="shared" si="11"/>
        <v>0</v>
      </c>
      <c r="E181" s="59">
        <f t="shared" si="11"/>
        <v>0</v>
      </c>
      <c r="F181" s="59">
        <f t="shared" si="11"/>
        <v>0</v>
      </c>
      <c r="G181" s="59">
        <f t="shared" si="11"/>
        <v>0</v>
      </c>
      <c r="H181" s="59">
        <f t="shared" si="11"/>
        <v>0</v>
      </c>
      <c r="I181" s="59">
        <f t="shared" si="11"/>
        <v>0</v>
      </c>
      <c r="J181" s="59">
        <f t="shared" si="11"/>
        <v>0</v>
      </c>
      <c r="K181" s="59">
        <f t="shared" si="11"/>
        <v>0</v>
      </c>
      <c r="L181" s="60">
        <f t="shared" si="10"/>
        <v>0</v>
      </c>
      <c r="M181" s="62">
        <f t="shared" si="12"/>
        <v>0</v>
      </c>
    </row>
    <row r="182" spans="1:13" ht="15.75" x14ac:dyDescent="0.25">
      <c r="A182" s="7">
        <v>17</v>
      </c>
      <c r="B182" s="8" t="s">
        <v>29</v>
      </c>
      <c r="C182" s="9">
        <v>32</v>
      </c>
      <c r="D182" s="59">
        <f t="shared" si="11"/>
        <v>0</v>
      </c>
      <c r="E182" s="59">
        <f t="shared" si="11"/>
        <v>0</v>
      </c>
      <c r="F182" s="59">
        <f t="shared" si="11"/>
        <v>0</v>
      </c>
      <c r="G182" s="59">
        <f t="shared" si="11"/>
        <v>0</v>
      </c>
      <c r="H182" s="59">
        <f t="shared" si="11"/>
        <v>0</v>
      </c>
      <c r="I182" s="59">
        <f t="shared" si="11"/>
        <v>0</v>
      </c>
      <c r="J182" s="59">
        <f t="shared" si="11"/>
        <v>0</v>
      </c>
      <c r="K182" s="59">
        <f t="shared" si="11"/>
        <v>0</v>
      </c>
      <c r="L182" s="60">
        <f t="shared" si="10"/>
        <v>0</v>
      </c>
      <c r="M182" s="62">
        <f t="shared" si="12"/>
        <v>0</v>
      </c>
    </row>
    <row r="183" spans="1:13" ht="15.75" x14ac:dyDescent="0.25">
      <c r="A183" s="7">
        <v>18</v>
      </c>
      <c r="B183" s="8" t="s">
        <v>30</v>
      </c>
      <c r="C183" s="9">
        <v>32</v>
      </c>
      <c r="D183" s="59">
        <f t="shared" ref="D183:K194" si="13">D26+D66+D106+D144</f>
        <v>0</v>
      </c>
      <c r="E183" s="59">
        <f t="shared" si="13"/>
        <v>0</v>
      </c>
      <c r="F183" s="59">
        <f t="shared" si="13"/>
        <v>1</v>
      </c>
      <c r="G183" s="59">
        <f t="shared" si="13"/>
        <v>0</v>
      </c>
      <c r="H183" s="59">
        <f t="shared" si="13"/>
        <v>0</v>
      </c>
      <c r="I183" s="59">
        <f t="shared" si="13"/>
        <v>0</v>
      </c>
      <c r="J183" s="59">
        <f t="shared" si="13"/>
        <v>0</v>
      </c>
      <c r="K183" s="59">
        <f t="shared" si="13"/>
        <v>0</v>
      </c>
      <c r="L183" s="60">
        <f t="shared" si="10"/>
        <v>1</v>
      </c>
      <c r="M183" s="62">
        <f t="shared" si="12"/>
        <v>1</v>
      </c>
    </row>
    <row r="184" spans="1:13" ht="15.75" x14ac:dyDescent="0.25">
      <c r="A184" s="7">
        <v>19</v>
      </c>
      <c r="B184" s="8" t="s">
        <v>31</v>
      </c>
      <c r="C184" s="9">
        <v>32</v>
      </c>
      <c r="D184" s="59">
        <f t="shared" si="13"/>
        <v>0</v>
      </c>
      <c r="E184" s="59">
        <f t="shared" si="13"/>
        <v>0</v>
      </c>
      <c r="F184" s="59">
        <f t="shared" si="13"/>
        <v>0</v>
      </c>
      <c r="G184" s="59">
        <f t="shared" si="13"/>
        <v>0</v>
      </c>
      <c r="H184" s="59">
        <f t="shared" si="13"/>
        <v>0</v>
      </c>
      <c r="I184" s="59">
        <f t="shared" si="13"/>
        <v>0</v>
      </c>
      <c r="J184" s="59">
        <f t="shared" si="13"/>
        <v>0</v>
      </c>
      <c r="K184" s="59">
        <f t="shared" si="13"/>
        <v>0</v>
      </c>
      <c r="L184" s="60">
        <f t="shared" si="10"/>
        <v>0</v>
      </c>
      <c r="M184" s="62">
        <f t="shared" si="12"/>
        <v>0</v>
      </c>
    </row>
    <row r="185" spans="1:13" ht="15.75" x14ac:dyDescent="0.25">
      <c r="A185" s="7">
        <v>20</v>
      </c>
      <c r="B185" s="8" t="s">
        <v>32</v>
      </c>
      <c r="C185" s="9">
        <v>32</v>
      </c>
      <c r="D185" s="59">
        <f t="shared" si="13"/>
        <v>0</v>
      </c>
      <c r="E185" s="59">
        <f t="shared" si="13"/>
        <v>0</v>
      </c>
      <c r="F185" s="59">
        <f t="shared" si="13"/>
        <v>0</v>
      </c>
      <c r="G185" s="59">
        <f t="shared" si="13"/>
        <v>0</v>
      </c>
      <c r="H185" s="59">
        <f t="shared" si="13"/>
        <v>0</v>
      </c>
      <c r="I185" s="59">
        <f t="shared" si="13"/>
        <v>0</v>
      </c>
      <c r="J185" s="59">
        <f t="shared" si="13"/>
        <v>0</v>
      </c>
      <c r="K185" s="59">
        <f t="shared" si="13"/>
        <v>0</v>
      </c>
      <c r="L185" s="60">
        <f t="shared" si="10"/>
        <v>0</v>
      </c>
      <c r="M185" s="62">
        <f t="shared" si="12"/>
        <v>0</v>
      </c>
    </row>
    <row r="186" spans="1:13" ht="15.75" x14ac:dyDescent="0.25">
      <c r="A186" s="7">
        <v>21</v>
      </c>
      <c r="B186" s="8" t="s">
        <v>33</v>
      </c>
      <c r="C186" s="9">
        <v>32</v>
      </c>
      <c r="D186" s="59">
        <f t="shared" si="13"/>
        <v>0</v>
      </c>
      <c r="E186" s="59">
        <f t="shared" si="13"/>
        <v>0</v>
      </c>
      <c r="F186" s="59">
        <f t="shared" si="13"/>
        <v>0</v>
      </c>
      <c r="G186" s="59">
        <f t="shared" si="13"/>
        <v>0</v>
      </c>
      <c r="H186" s="59">
        <f t="shared" si="13"/>
        <v>0</v>
      </c>
      <c r="I186" s="59">
        <f t="shared" si="13"/>
        <v>0</v>
      </c>
      <c r="J186" s="59">
        <f t="shared" si="13"/>
        <v>0</v>
      </c>
      <c r="K186" s="59">
        <f t="shared" si="13"/>
        <v>0</v>
      </c>
      <c r="L186" s="60">
        <f t="shared" si="10"/>
        <v>0</v>
      </c>
      <c r="M186" s="62">
        <f t="shared" si="12"/>
        <v>0</v>
      </c>
    </row>
    <row r="187" spans="1:13" ht="15.75" x14ac:dyDescent="0.25">
      <c r="A187" s="7">
        <v>22</v>
      </c>
      <c r="B187" s="8" t="s">
        <v>34</v>
      </c>
      <c r="C187" s="9">
        <v>32</v>
      </c>
      <c r="D187" s="59">
        <f t="shared" si="13"/>
        <v>0</v>
      </c>
      <c r="E187" s="59">
        <f t="shared" si="13"/>
        <v>0</v>
      </c>
      <c r="F187" s="59">
        <f t="shared" si="13"/>
        <v>0</v>
      </c>
      <c r="G187" s="59">
        <f t="shared" si="13"/>
        <v>0</v>
      </c>
      <c r="H187" s="59">
        <f t="shared" si="13"/>
        <v>0</v>
      </c>
      <c r="I187" s="59">
        <f t="shared" si="13"/>
        <v>0</v>
      </c>
      <c r="J187" s="59">
        <f t="shared" si="13"/>
        <v>0</v>
      </c>
      <c r="K187" s="59">
        <f t="shared" si="13"/>
        <v>0</v>
      </c>
      <c r="L187" s="60">
        <f t="shared" si="10"/>
        <v>0</v>
      </c>
      <c r="M187" s="62">
        <f t="shared" si="12"/>
        <v>0</v>
      </c>
    </row>
    <row r="188" spans="1:13" ht="15.75" x14ac:dyDescent="0.25">
      <c r="A188" s="7">
        <v>23</v>
      </c>
      <c r="B188" s="8" t="s">
        <v>35</v>
      </c>
      <c r="C188" s="9">
        <v>32</v>
      </c>
      <c r="D188" s="59">
        <f t="shared" si="13"/>
        <v>0</v>
      </c>
      <c r="E188" s="59">
        <f t="shared" si="13"/>
        <v>0</v>
      </c>
      <c r="F188" s="59">
        <f t="shared" si="13"/>
        <v>0</v>
      </c>
      <c r="G188" s="59">
        <f t="shared" si="13"/>
        <v>0</v>
      </c>
      <c r="H188" s="59">
        <f t="shared" si="13"/>
        <v>0</v>
      </c>
      <c r="I188" s="59">
        <f t="shared" si="13"/>
        <v>0</v>
      </c>
      <c r="J188" s="59">
        <f t="shared" si="13"/>
        <v>0</v>
      </c>
      <c r="K188" s="59">
        <f t="shared" si="13"/>
        <v>0</v>
      </c>
      <c r="L188" s="60">
        <f t="shared" si="10"/>
        <v>0</v>
      </c>
      <c r="M188" s="62">
        <f t="shared" si="12"/>
        <v>0</v>
      </c>
    </row>
    <row r="189" spans="1:13" ht="15.75" x14ac:dyDescent="0.25">
      <c r="A189" s="7">
        <v>24</v>
      </c>
      <c r="B189" s="8" t="s">
        <v>36</v>
      </c>
      <c r="C189" s="9">
        <v>32</v>
      </c>
      <c r="D189" s="59">
        <f t="shared" si="13"/>
        <v>0</v>
      </c>
      <c r="E189" s="59">
        <f t="shared" si="13"/>
        <v>0</v>
      </c>
      <c r="F189" s="59">
        <f t="shared" si="13"/>
        <v>0</v>
      </c>
      <c r="G189" s="59">
        <f t="shared" si="13"/>
        <v>0</v>
      </c>
      <c r="H189" s="59">
        <f t="shared" si="13"/>
        <v>0</v>
      </c>
      <c r="I189" s="59">
        <f t="shared" si="13"/>
        <v>0</v>
      </c>
      <c r="J189" s="59">
        <f t="shared" si="13"/>
        <v>0</v>
      </c>
      <c r="K189" s="59">
        <f t="shared" si="13"/>
        <v>0</v>
      </c>
      <c r="L189" s="60">
        <f t="shared" si="10"/>
        <v>0</v>
      </c>
      <c r="M189" s="62">
        <f t="shared" si="12"/>
        <v>0</v>
      </c>
    </row>
    <row r="190" spans="1:13" ht="15.75" x14ac:dyDescent="0.25">
      <c r="A190" s="7">
        <v>25</v>
      </c>
      <c r="B190" s="18" t="s">
        <v>37</v>
      </c>
      <c r="C190" s="19">
        <v>32</v>
      </c>
      <c r="D190" s="59">
        <f t="shared" si="13"/>
        <v>1</v>
      </c>
      <c r="E190" s="59">
        <f t="shared" si="13"/>
        <v>0</v>
      </c>
      <c r="F190" s="59">
        <f t="shared" si="13"/>
        <v>0</v>
      </c>
      <c r="G190" s="59">
        <f t="shared" si="13"/>
        <v>0</v>
      </c>
      <c r="H190" s="59">
        <f t="shared" si="13"/>
        <v>0</v>
      </c>
      <c r="I190" s="59">
        <f t="shared" si="13"/>
        <v>0</v>
      </c>
      <c r="J190" s="59">
        <f t="shared" si="13"/>
        <v>0</v>
      </c>
      <c r="K190" s="59">
        <f t="shared" si="13"/>
        <v>0</v>
      </c>
      <c r="L190" s="60">
        <f t="shared" si="10"/>
        <v>1</v>
      </c>
      <c r="M190" s="62">
        <f t="shared" si="12"/>
        <v>1</v>
      </c>
    </row>
    <row r="191" spans="1:13" ht="15.75" x14ac:dyDescent="0.25">
      <c r="A191" s="7">
        <v>26</v>
      </c>
      <c r="B191" s="8" t="s">
        <v>38</v>
      </c>
      <c r="C191" s="22">
        <v>32</v>
      </c>
      <c r="D191" s="59">
        <f t="shared" si="13"/>
        <v>0</v>
      </c>
      <c r="E191" s="59">
        <f t="shared" si="13"/>
        <v>0</v>
      </c>
      <c r="F191" s="59">
        <f t="shared" si="13"/>
        <v>0</v>
      </c>
      <c r="G191" s="59">
        <f t="shared" si="13"/>
        <v>0</v>
      </c>
      <c r="H191" s="59">
        <f t="shared" si="13"/>
        <v>0</v>
      </c>
      <c r="I191" s="59">
        <f t="shared" si="13"/>
        <v>0</v>
      </c>
      <c r="J191" s="59">
        <f t="shared" si="13"/>
        <v>0</v>
      </c>
      <c r="K191" s="59">
        <f t="shared" si="13"/>
        <v>0</v>
      </c>
      <c r="L191" s="60">
        <f t="shared" si="10"/>
        <v>0</v>
      </c>
      <c r="M191" s="62">
        <f t="shared" si="12"/>
        <v>0</v>
      </c>
    </row>
    <row r="192" spans="1:13" ht="15.75" x14ac:dyDescent="0.25">
      <c r="A192" s="7">
        <v>27</v>
      </c>
      <c r="B192" s="18" t="s">
        <v>39</v>
      </c>
      <c r="C192" s="22">
        <v>32</v>
      </c>
      <c r="D192" s="59">
        <f t="shared" si="13"/>
        <v>0</v>
      </c>
      <c r="E192" s="59">
        <f t="shared" si="13"/>
        <v>0</v>
      </c>
      <c r="F192" s="59">
        <f t="shared" si="13"/>
        <v>0</v>
      </c>
      <c r="G192" s="59">
        <f t="shared" si="13"/>
        <v>0</v>
      </c>
      <c r="H192" s="59">
        <f t="shared" si="13"/>
        <v>0</v>
      </c>
      <c r="I192" s="59">
        <f t="shared" si="13"/>
        <v>0</v>
      </c>
      <c r="J192" s="59">
        <f t="shared" si="13"/>
        <v>0</v>
      </c>
      <c r="K192" s="59">
        <f t="shared" si="13"/>
        <v>0</v>
      </c>
      <c r="L192" s="60">
        <f t="shared" si="10"/>
        <v>0</v>
      </c>
      <c r="M192" s="62">
        <f t="shared" si="12"/>
        <v>0</v>
      </c>
    </row>
    <row r="193" spans="1:13" ht="15.75" x14ac:dyDescent="0.25">
      <c r="A193" s="7">
        <v>28</v>
      </c>
      <c r="B193" s="18" t="s">
        <v>40</v>
      </c>
      <c r="C193" s="22">
        <v>32</v>
      </c>
      <c r="D193" s="59">
        <f t="shared" si="13"/>
        <v>0</v>
      </c>
      <c r="E193" s="59">
        <f t="shared" si="13"/>
        <v>0</v>
      </c>
      <c r="F193" s="59">
        <f t="shared" si="13"/>
        <v>0</v>
      </c>
      <c r="G193" s="59">
        <f t="shared" si="13"/>
        <v>0</v>
      </c>
      <c r="H193" s="59">
        <f t="shared" si="13"/>
        <v>0</v>
      </c>
      <c r="I193" s="59">
        <f t="shared" si="13"/>
        <v>0</v>
      </c>
      <c r="J193" s="59">
        <f t="shared" si="13"/>
        <v>0</v>
      </c>
      <c r="K193" s="59">
        <f t="shared" si="13"/>
        <v>0</v>
      </c>
      <c r="L193" s="60">
        <f t="shared" si="10"/>
        <v>0</v>
      </c>
      <c r="M193" s="62">
        <f t="shared" si="12"/>
        <v>0</v>
      </c>
    </row>
    <row r="194" spans="1:13" ht="20.25" customHeight="1" thickBot="1" x14ac:dyDescent="0.3">
      <c r="A194" s="40">
        <v>29</v>
      </c>
      <c r="B194" s="18" t="s">
        <v>41</v>
      </c>
      <c r="C194" s="22">
        <v>32</v>
      </c>
      <c r="D194" s="59">
        <f t="shared" si="13"/>
        <v>0</v>
      </c>
      <c r="E194" s="59">
        <f t="shared" si="13"/>
        <v>0</v>
      </c>
      <c r="F194" s="59">
        <f t="shared" si="13"/>
        <v>0</v>
      </c>
      <c r="G194" s="59">
        <f t="shared" si="13"/>
        <v>0</v>
      </c>
      <c r="H194" s="59">
        <f t="shared" si="13"/>
        <v>0</v>
      </c>
      <c r="I194" s="59">
        <f t="shared" si="13"/>
        <v>0</v>
      </c>
      <c r="J194" s="59">
        <f t="shared" si="13"/>
        <v>0</v>
      </c>
      <c r="K194" s="59">
        <f t="shared" si="13"/>
        <v>0</v>
      </c>
      <c r="L194" s="60">
        <f t="shared" si="10"/>
        <v>0</v>
      </c>
      <c r="M194" s="62">
        <f t="shared" si="12"/>
        <v>0</v>
      </c>
    </row>
    <row r="195" spans="1:13" ht="15.75" x14ac:dyDescent="0.25">
      <c r="A195" s="234" t="s">
        <v>42</v>
      </c>
      <c r="B195" s="234"/>
      <c r="C195" s="63">
        <v>32</v>
      </c>
      <c r="D195" s="64">
        <f>D38+D78+D118+D157</f>
        <v>5</v>
      </c>
      <c r="E195" s="64">
        <f t="shared" ref="E195:K195" si="14">E38+E78+E118+E157</f>
        <v>0</v>
      </c>
      <c r="F195" s="64">
        <f t="shared" si="14"/>
        <v>2</v>
      </c>
      <c r="G195" s="64">
        <f t="shared" si="14"/>
        <v>0</v>
      </c>
      <c r="H195" s="64">
        <f t="shared" si="14"/>
        <v>0</v>
      </c>
      <c r="I195" s="64">
        <f t="shared" si="14"/>
        <v>0</v>
      </c>
      <c r="J195" s="64">
        <f t="shared" si="14"/>
        <v>0</v>
      </c>
      <c r="K195" s="64">
        <f t="shared" si="14"/>
        <v>0</v>
      </c>
      <c r="L195" s="67">
        <f>D195+F195+H195+E195+G195+I195+J195+K195</f>
        <v>7</v>
      </c>
      <c r="M195" s="68">
        <f>L38+L78+L118+L156</f>
        <v>7</v>
      </c>
    </row>
    <row r="196" spans="1:13" ht="15.75" x14ac:dyDescent="0.25">
      <c r="A196" s="234" t="s">
        <v>43</v>
      </c>
      <c r="B196" s="234"/>
      <c r="C196" s="69">
        <v>32</v>
      </c>
      <c r="D196" s="70">
        <f t="shared" ref="D196:K196" si="15">SUM(D166:D190)</f>
        <v>5</v>
      </c>
      <c r="E196" s="71">
        <f t="shared" si="15"/>
        <v>0</v>
      </c>
      <c r="F196" s="72">
        <f t="shared" si="15"/>
        <v>2</v>
      </c>
      <c r="G196" s="71">
        <f t="shared" si="15"/>
        <v>0</v>
      </c>
      <c r="H196" s="72">
        <f t="shared" si="15"/>
        <v>0</v>
      </c>
      <c r="I196" s="71">
        <f t="shared" si="15"/>
        <v>0</v>
      </c>
      <c r="J196" s="72">
        <f t="shared" si="15"/>
        <v>0</v>
      </c>
      <c r="K196" s="71">
        <f t="shared" si="15"/>
        <v>0</v>
      </c>
      <c r="L196" s="73">
        <f>D196+F196+H196+E196+G196+I196+J196+K196</f>
        <v>7</v>
      </c>
      <c r="M196" s="74">
        <f>SUM(M166:M190)</f>
        <v>7</v>
      </c>
    </row>
  </sheetData>
  <protectedRanges>
    <protectedRange sqref="G9:G37 E9:E37 E49:E77 G49:G77 I49:I77 E89:E117 G89:G117 I89:I117 H49:H79 H89:H119 H9:H39 K49:K77 K89:K117 J49:J79 J89:J119 J9:J39 G127:K151 G152:G155 I152:I155 H152:H157 K152:K155 J152:J157 E127:E155" name="Діапазон2"/>
    <protectedRange sqref="I9:I37 G9:G37 E9:E37 E49:E77 G49:G77 I49:I77 E89:E117 G89:G117 I89:I117 K9:K37 K49:K77 K89:K117 G127:G155 E127:E155 I127:I155 K127:K155" name="Діапазон1"/>
  </protectedRanges>
  <mergeCells count="81">
    <mergeCell ref="A1:I1"/>
    <mergeCell ref="A4:B4"/>
    <mergeCell ref="A5:A8"/>
    <mergeCell ref="B5:B8"/>
    <mergeCell ref="C5:C8"/>
    <mergeCell ref="D5:K5"/>
    <mergeCell ref="L45:L47"/>
    <mergeCell ref="D46:E46"/>
    <mergeCell ref="F46:G46"/>
    <mergeCell ref="H46:I46"/>
    <mergeCell ref="J46:K46"/>
    <mergeCell ref="D47:E47"/>
    <mergeCell ref="F47:G47"/>
    <mergeCell ref="H47:I47"/>
    <mergeCell ref="J47:K47"/>
    <mergeCell ref="L5:L7"/>
    <mergeCell ref="D6:E6"/>
    <mergeCell ref="F6:G6"/>
    <mergeCell ref="H6:I6"/>
    <mergeCell ref="J6:K6"/>
    <mergeCell ref="D7:E7"/>
    <mergeCell ref="F7:G7"/>
    <mergeCell ref="H7:I7"/>
    <mergeCell ref="J7:K7"/>
    <mergeCell ref="A38:B38"/>
    <mergeCell ref="A39:B39"/>
    <mergeCell ref="A44:B44"/>
    <mergeCell ref="A45:A48"/>
    <mergeCell ref="B45:B48"/>
    <mergeCell ref="A78:B78"/>
    <mergeCell ref="C45:C48"/>
    <mergeCell ref="D45:K45"/>
    <mergeCell ref="A79:B79"/>
    <mergeCell ref="A84:B84"/>
    <mergeCell ref="A85:A88"/>
    <mergeCell ref="B85:B88"/>
    <mergeCell ref="C123:C126"/>
    <mergeCell ref="C85:C88"/>
    <mergeCell ref="A118:B118"/>
    <mergeCell ref="A119:B119"/>
    <mergeCell ref="A122:B122"/>
    <mergeCell ref="A123:A126"/>
    <mergeCell ref="B123:B126"/>
    <mergeCell ref="D85:K85"/>
    <mergeCell ref="L85:L87"/>
    <mergeCell ref="D86:E86"/>
    <mergeCell ref="F86:G86"/>
    <mergeCell ref="H86:I86"/>
    <mergeCell ref="J86:K86"/>
    <mergeCell ref="D87:E87"/>
    <mergeCell ref="F87:G87"/>
    <mergeCell ref="H87:I87"/>
    <mergeCell ref="J87:K87"/>
    <mergeCell ref="D123:K123"/>
    <mergeCell ref="L123:L125"/>
    <mergeCell ref="D124:E124"/>
    <mergeCell ref="F124:G124"/>
    <mergeCell ref="H124:I124"/>
    <mergeCell ref="J124:K124"/>
    <mergeCell ref="D125:E125"/>
    <mergeCell ref="F125:G125"/>
    <mergeCell ref="H125:I125"/>
    <mergeCell ref="J125:K125"/>
    <mergeCell ref="A156:B156"/>
    <mergeCell ref="A157:B157"/>
    <mergeCell ref="A161:B161"/>
    <mergeCell ref="A162:A165"/>
    <mergeCell ref="B162:B165"/>
    <mergeCell ref="A195:B195"/>
    <mergeCell ref="A196:B196"/>
    <mergeCell ref="D162:K162"/>
    <mergeCell ref="L162:L164"/>
    <mergeCell ref="D163:E163"/>
    <mergeCell ref="F163:G163"/>
    <mergeCell ref="H163:I163"/>
    <mergeCell ref="J163:K163"/>
    <mergeCell ref="D164:E164"/>
    <mergeCell ref="F164:G164"/>
    <mergeCell ref="H164:I164"/>
    <mergeCell ref="J164:K164"/>
    <mergeCell ref="C162:C165"/>
  </mergeCell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2555DF-716A-4B37-93C0-97190898D4A1}">
  <dimension ref="A1:Q196"/>
  <sheetViews>
    <sheetView topLeftCell="A154" zoomScale="77" zoomScaleNormal="77" workbookViewId="0">
      <selection activeCell="O159" sqref="O159"/>
    </sheetView>
  </sheetViews>
  <sheetFormatPr defaultRowHeight="15" x14ac:dyDescent="0.25"/>
  <cols>
    <col min="1" max="1" width="5.28515625" customWidth="1"/>
    <col min="2" max="2" width="24" customWidth="1"/>
    <col min="4" max="4" width="11" customWidth="1"/>
    <col min="6" max="6" width="10.5703125" customWidth="1"/>
    <col min="8" max="8" width="10.42578125" customWidth="1"/>
    <col min="10" max="10" width="10.42578125" customWidth="1"/>
    <col min="257" max="257" width="5.28515625" customWidth="1"/>
    <col min="258" max="258" width="24" customWidth="1"/>
    <col min="260" max="260" width="11" customWidth="1"/>
    <col min="262" max="262" width="10.5703125" customWidth="1"/>
    <col min="264" max="264" width="10.42578125" customWidth="1"/>
    <col min="266" max="266" width="10.42578125" customWidth="1"/>
    <col min="513" max="513" width="5.28515625" customWidth="1"/>
    <col min="514" max="514" width="24" customWidth="1"/>
    <col min="516" max="516" width="11" customWidth="1"/>
    <col min="518" max="518" width="10.5703125" customWidth="1"/>
    <col min="520" max="520" width="10.42578125" customWidth="1"/>
    <col min="522" max="522" width="10.42578125" customWidth="1"/>
    <col min="769" max="769" width="5.28515625" customWidth="1"/>
    <col min="770" max="770" width="24" customWidth="1"/>
    <col min="772" max="772" width="11" customWidth="1"/>
    <col min="774" max="774" width="10.5703125" customWidth="1"/>
    <col min="776" max="776" width="10.42578125" customWidth="1"/>
    <col min="778" max="778" width="10.42578125" customWidth="1"/>
    <col min="1025" max="1025" width="5.28515625" customWidth="1"/>
    <col min="1026" max="1026" width="24" customWidth="1"/>
    <col min="1028" max="1028" width="11" customWidth="1"/>
    <col min="1030" max="1030" width="10.5703125" customWidth="1"/>
    <col min="1032" max="1032" width="10.42578125" customWidth="1"/>
    <col min="1034" max="1034" width="10.42578125" customWidth="1"/>
    <col min="1281" max="1281" width="5.28515625" customWidth="1"/>
    <col min="1282" max="1282" width="24" customWidth="1"/>
    <col min="1284" max="1284" width="11" customWidth="1"/>
    <col min="1286" max="1286" width="10.5703125" customWidth="1"/>
    <col min="1288" max="1288" width="10.42578125" customWidth="1"/>
    <col min="1290" max="1290" width="10.42578125" customWidth="1"/>
    <col min="1537" max="1537" width="5.28515625" customWidth="1"/>
    <col min="1538" max="1538" width="24" customWidth="1"/>
    <col min="1540" max="1540" width="11" customWidth="1"/>
    <col min="1542" max="1542" width="10.5703125" customWidth="1"/>
    <col min="1544" max="1544" width="10.42578125" customWidth="1"/>
    <col min="1546" max="1546" width="10.42578125" customWidth="1"/>
    <col min="1793" max="1793" width="5.28515625" customWidth="1"/>
    <col min="1794" max="1794" width="24" customWidth="1"/>
    <col min="1796" max="1796" width="11" customWidth="1"/>
    <col min="1798" max="1798" width="10.5703125" customWidth="1"/>
    <col min="1800" max="1800" width="10.42578125" customWidth="1"/>
    <col min="1802" max="1802" width="10.42578125" customWidth="1"/>
    <col min="2049" max="2049" width="5.28515625" customWidth="1"/>
    <col min="2050" max="2050" width="24" customWidth="1"/>
    <col min="2052" max="2052" width="11" customWidth="1"/>
    <col min="2054" max="2054" width="10.5703125" customWidth="1"/>
    <col min="2056" max="2056" width="10.42578125" customWidth="1"/>
    <col min="2058" max="2058" width="10.42578125" customWidth="1"/>
    <col min="2305" max="2305" width="5.28515625" customWidth="1"/>
    <col min="2306" max="2306" width="24" customWidth="1"/>
    <col min="2308" max="2308" width="11" customWidth="1"/>
    <col min="2310" max="2310" width="10.5703125" customWidth="1"/>
    <col min="2312" max="2312" width="10.42578125" customWidth="1"/>
    <col min="2314" max="2314" width="10.42578125" customWidth="1"/>
    <col min="2561" max="2561" width="5.28515625" customWidth="1"/>
    <col min="2562" max="2562" width="24" customWidth="1"/>
    <col min="2564" max="2564" width="11" customWidth="1"/>
    <col min="2566" max="2566" width="10.5703125" customWidth="1"/>
    <col min="2568" max="2568" width="10.42578125" customWidth="1"/>
    <col min="2570" max="2570" width="10.42578125" customWidth="1"/>
    <col min="2817" max="2817" width="5.28515625" customWidth="1"/>
    <col min="2818" max="2818" width="24" customWidth="1"/>
    <col min="2820" max="2820" width="11" customWidth="1"/>
    <col min="2822" max="2822" width="10.5703125" customWidth="1"/>
    <col min="2824" max="2824" width="10.42578125" customWidth="1"/>
    <col min="2826" max="2826" width="10.42578125" customWidth="1"/>
    <col min="3073" max="3073" width="5.28515625" customWidth="1"/>
    <col min="3074" max="3074" width="24" customWidth="1"/>
    <col min="3076" max="3076" width="11" customWidth="1"/>
    <col min="3078" max="3078" width="10.5703125" customWidth="1"/>
    <col min="3080" max="3080" width="10.42578125" customWidth="1"/>
    <col min="3082" max="3082" width="10.42578125" customWidth="1"/>
    <col min="3329" max="3329" width="5.28515625" customWidth="1"/>
    <col min="3330" max="3330" width="24" customWidth="1"/>
    <col min="3332" max="3332" width="11" customWidth="1"/>
    <col min="3334" max="3334" width="10.5703125" customWidth="1"/>
    <col min="3336" max="3336" width="10.42578125" customWidth="1"/>
    <col min="3338" max="3338" width="10.42578125" customWidth="1"/>
    <col min="3585" max="3585" width="5.28515625" customWidth="1"/>
    <col min="3586" max="3586" width="24" customWidth="1"/>
    <col min="3588" max="3588" width="11" customWidth="1"/>
    <col min="3590" max="3590" width="10.5703125" customWidth="1"/>
    <col min="3592" max="3592" width="10.42578125" customWidth="1"/>
    <col min="3594" max="3594" width="10.42578125" customWidth="1"/>
    <col min="3841" max="3841" width="5.28515625" customWidth="1"/>
    <col min="3842" max="3842" width="24" customWidth="1"/>
    <col min="3844" max="3844" width="11" customWidth="1"/>
    <col min="3846" max="3846" width="10.5703125" customWidth="1"/>
    <col min="3848" max="3848" width="10.42578125" customWidth="1"/>
    <col min="3850" max="3850" width="10.42578125" customWidth="1"/>
    <col min="4097" max="4097" width="5.28515625" customWidth="1"/>
    <col min="4098" max="4098" width="24" customWidth="1"/>
    <col min="4100" max="4100" width="11" customWidth="1"/>
    <col min="4102" max="4102" width="10.5703125" customWidth="1"/>
    <col min="4104" max="4104" width="10.42578125" customWidth="1"/>
    <col min="4106" max="4106" width="10.42578125" customWidth="1"/>
    <col min="4353" max="4353" width="5.28515625" customWidth="1"/>
    <col min="4354" max="4354" width="24" customWidth="1"/>
    <col min="4356" max="4356" width="11" customWidth="1"/>
    <col min="4358" max="4358" width="10.5703125" customWidth="1"/>
    <col min="4360" max="4360" width="10.42578125" customWidth="1"/>
    <col min="4362" max="4362" width="10.42578125" customWidth="1"/>
    <col min="4609" max="4609" width="5.28515625" customWidth="1"/>
    <col min="4610" max="4610" width="24" customWidth="1"/>
    <col min="4612" max="4612" width="11" customWidth="1"/>
    <col min="4614" max="4614" width="10.5703125" customWidth="1"/>
    <col min="4616" max="4616" width="10.42578125" customWidth="1"/>
    <col min="4618" max="4618" width="10.42578125" customWidth="1"/>
    <col min="4865" max="4865" width="5.28515625" customWidth="1"/>
    <col min="4866" max="4866" width="24" customWidth="1"/>
    <col min="4868" max="4868" width="11" customWidth="1"/>
    <col min="4870" max="4870" width="10.5703125" customWidth="1"/>
    <col min="4872" max="4872" width="10.42578125" customWidth="1"/>
    <col min="4874" max="4874" width="10.42578125" customWidth="1"/>
    <col min="5121" max="5121" width="5.28515625" customWidth="1"/>
    <col min="5122" max="5122" width="24" customWidth="1"/>
    <col min="5124" max="5124" width="11" customWidth="1"/>
    <col min="5126" max="5126" width="10.5703125" customWidth="1"/>
    <col min="5128" max="5128" width="10.42578125" customWidth="1"/>
    <col min="5130" max="5130" width="10.42578125" customWidth="1"/>
    <col min="5377" max="5377" width="5.28515625" customWidth="1"/>
    <col min="5378" max="5378" width="24" customWidth="1"/>
    <col min="5380" max="5380" width="11" customWidth="1"/>
    <col min="5382" max="5382" width="10.5703125" customWidth="1"/>
    <col min="5384" max="5384" width="10.42578125" customWidth="1"/>
    <col min="5386" max="5386" width="10.42578125" customWidth="1"/>
    <col min="5633" max="5633" width="5.28515625" customWidth="1"/>
    <col min="5634" max="5634" width="24" customWidth="1"/>
    <col min="5636" max="5636" width="11" customWidth="1"/>
    <col min="5638" max="5638" width="10.5703125" customWidth="1"/>
    <col min="5640" max="5640" width="10.42578125" customWidth="1"/>
    <col min="5642" max="5642" width="10.42578125" customWidth="1"/>
    <col min="5889" max="5889" width="5.28515625" customWidth="1"/>
    <col min="5890" max="5890" width="24" customWidth="1"/>
    <col min="5892" max="5892" width="11" customWidth="1"/>
    <col min="5894" max="5894" width="10.5703125" customWidth="1"/>
    <col min="5896" max="5896" width="10.42578125" customWidth="1"/>
    <col min="5898" max="5898" width="10.42578125" customWidth="1"/>
    <col min="6145" max="6145" width="5.28515625" customWidth="1"/>
    <col min="6146" max="6146" width="24" customWidth="1"/>
    <col min="6148" max="6148" width="11" customWidth="1"/>
    <col min="6150" max="6150" width="10.5703125" customWidth="1"/>
    <col min="6152" max="6152" width="10.42578125" customWidth="1"/>
    <col min="6154" max="6154" width="10.42578125" customWidth="1"/>
    <col min="6401" max="6401" width="5.28515625" customWidth="1"/>
    <col min="6402" max="6402" width="24" customWidth="1"/>
    <col min="6404" max="6404" width="11" customWidth="1"/>
    <col min="6406" max="6406" width="10.5703125" customWidth="1"/>
    <col min="6408" max="6408" width="10.42578125" customWidth="1"/>
    <col min="6410" max="6410" width="10.42578125" customWidth="1"/>
    <col min="6657" max="6657" width="5.28515625" customWidth="1"/>
    <col min="6658" max="6658" width="24" customWidth="1"/>
    <col min="6660" max="6660" width="11" customWidth="1"/>
    <col min="6662" max="6662" width="10.5703125" customWidth="1"/>
    <col min="6664" max="6664" width="10.42578125" customWidth="1"/>
    <col min="6666" max="6666" width="10.42578125" customWidth="1"/>
    <col min="6913" max="6913" width="5.28515625" customWidth="1"/>
    <col min="6914" max="6914" width="24" customWidth="1"/>
    <col min="6916" max="6916" width="11" customWidth="1"/>
    <col min="6918" max="6918" width="10.5703125" customWidth="1"/>
    <col min="6920" max="6920" width="10.42578125" customWidth="1"/>
    <col min="6922" max="6922" width="10.42578125" customWidth="1"/>
    <col min="7169" max="7169" width="5.28515625" customWidth="1"/>
    <col min="7170" max="7170" width="24" customWidth="1"/>
    <col min="7172" max="7172" width="11" customWidth="1"/>
    <col min="7174" max="7174" width="10.5703125" customWidth="1"/>
    <col min="7176" max="7176" width="10.42578125" customWidth="1"/>
    <col min="7178" max="7178" width="10.42578125" customWidth="1"/>
    <col min="7425" max="7425" width="5.28515625" customWidth="1"/>
    <col min="7426" max="7426" width="24" customWidth="1"/>
    <col min="7428" max="7428" width="11" customWidth="1"/>
    <col min="7430" max="7430" width="10.5703125" customWidth="1"/>
    <col min="7432" max="7432" width="10.42578125" customWidth="1"/>
    <col min="7434" max="7434" width="10.42578125" customWidth="1"/>
    <col min="7681" max="7681" width="5.28515625" customWidth="1"/>
    <col min="7682" max="7682" width="24" customWidth="1"/>
    <col min="7684" max="7684" width="11" customWidth="1"/>
    <col min="7686" max="7686" width="10.5703125" customWidth="1"/>
    <col min="7688" max="7688" width="10.42578125" customWidth="1"/>
    <col min="7690" max="7690" width="10.42578125" customWidth="1"/>
    <col min="7937" max="7937" width="5.28515625" customWidth="1"/>
    <col min="7938" max="7938" width="24" customWidth="1"/>
    <col min="7940" max="7940" width="11" customWidth="1"/>
    <col min="7942" max="7942" width="10.5703125" customWidth="1"/>
    <col min="7944" max="7944" width="10.42578125" customWidth="1"/>
    <col min="7946" max="7946" width="10.42578125" customWidth="1"/>
    <col min="8193" max="8193" width="5.28515625" customWidth="1"/>
    <col min="8194" max="8194" width="24" customWidth="1"/>
    <col min="8196" max="8196" width="11" customWidth="1"/>
    <col min="8198" max="8198" width="10.5703125" customWidth="1"/>
    <col min="8200" max="8200" width="10.42578125" customWidth="1"/>
    <col min="8202" max="8202" width="10.42578125" customWidth="1"/>
    <col min="8449" max="8449" width="5.28515625" customWidth="1"/>
    <col min="8450" max="8450" width="24" customWidth="1"/>
    <col min="8452" max="8452" width="11" customWidth="1"/>
    <col min="8454" max="8454" width="10.5703125" customWidth="1"/>
    <col min="8456" max="8456" width="10.42578125" customWidth="1"/>
    <col min="8458" max="8458" width="10.42578125" customWidth="1"/>
    <col min="8705" max="8705" width="5.28515625" customWidth="1"/>
    <col min="8706" max="8706" width="24" customWidth="1"/>
    <col min="8708" max="8708" width="11" customWidth="1"/>
    <col min="8710" max="8710" width="10.5703125" customWidth="1"/>
    <col min="8712" max="8712" width="10.42578125" customWidth="1"/>
    <col min="8714" max="8714" width="10.42578125" customWidth="1"/>
    <col min="8961" max="8961" width="5.28515625" customWidth="1"/>
    <col min="8962" max="8962" width="24" customWidth="1"/>
    <col min="8964" max="8964" width="11" customWidth="1"/>
    <col min="8966" max="8966" width="10.5703125" customWidth="1"/>
    <col min="8968" max="8968" width="10.42578125" customWidth="1"/>
    <col min="8970" max="8970" width="10.42578125" customWidth="1"/>
    <col min="9217" max="9217" width="5.28515625" customWidth="1"/>
    <col min="9218" max="9218" width="24" customWidth="1"/>
    <col min="9220" max="9220" width="11" customWidth="1"/>
    <col min="9222" max="9222" width="10.5703125" customWidth="1"/>
    <col min="9224" max="9224" width="10.42578125" customWidth="1"/>
    <col min="9226" max="9226" width="10.42578125" customWidth="1"/>
    <col min="9473" max="9473" width="5.28515625" customWidth="1"/>
    <col min="9474" max="9474" width="24" customWidth="1"/>
    <col min="9476" max="9476" width="11" customWidth="1"/>
    <col min="9478" max="9478" width="10.5703125" customWidth="1"/>
    <col min="9480" max="9480" width="10.42578125" customWidth="1"/>
    <col min="9482" max="9482" width="10.42578125" customWidth="1"/>
    <col min="9729" max="9729" width="5.28515625" customWidth="1"/>
    <col min="9730" max="9730" width="24" customWidth="1"/>
    <col min="9732" max="9732" width="11" customWidth="1"/>
    <col min="9734" max="9734" width="10.5703125" customWidth="1"/>
    <col min="9736" max="9736" width="10.42578125" customWidth="1"/>
    <col min="9738" max="9738" width="10.42578125" customWidth="1"/>
    <col min="9985" max="9985" width="5.28515625" customWidth="1"/>
    <col min="9986" max="9986" width="24" customWidth="1"/>
    <col min="9988" max="9988" width="11" customWidth="1"/>
    <col min="9990" max="9990" width="10.5703125" customWidth="1"/>
    <col min="9992" max="9992" width="10.42578125" customWidth="1"/>
    <col min="9994" max="9994" width="10.42578125" customWidth="1"/>
    <col min="10241" max="10241" width="5.28515625" customWidth="1"/>
    <col min="10242" max="10242" width="24" customWidth="1"/>
    <col min="10244" max="10244" width="11" customWidth="1"/>
    <col min="10246" max="10246" width="10.5703125" customWidth="1"/>
    <col min="10248" max="10248" width="10.42578125" customWidth="1"/>
    <col min="10250" max="10250" width="10.42578125" customWidth="1"/>
    <col min="10497" max="10497" width="5.28515625" customWidth="1"/>
    <col min="10498" max="10498" width="24" customWidth="1"/>
    <col min="10500" max="10500" width="11" customWidth="1"/>
    <col min="10502" max="10502" width="10.5703125" customWidth="1"/>
    <col min="10504" max="10504" width="10.42578125" customWidth="1"/>
    <col min="10506" max="10506" width="10.42578125" customWidth="1"/>
    <col min="10753" max="10753" width="5.28515625" customWidth="1"/>
    <col min="10754" max="10754" width="24" customWidth="1"/>
    <col min="10756" max="10756" width="11" customWidth="1"/>
    <col min="10758" max="10758" width="10.5703125" customWidth="1"/>
    <col min="10760" max="10760" width="10.42578125" customWidth="1"/>
    <col min="10762" max="10762" width="10.42578125" customWidth="1"/>
    <col min="11009" max="11009" width="5.28515625" customWidth="1"/>
    <col min="11010" max="11010" width="24" customWidth="1"/>
    <col min="11012" max="11012" width="11" customWidth="1"/>
    <col min="11014" max="11014" width="10.5703125" customWidth="1"/>
    <col min="11016" max="11016" width="10.42578125" customWidth="1"/>
    <col min="11018" max="11018" width="10.42578125" customWidth="1"/>
    <col min="11265" max="11265" width="5.28515625" customWidth="1"/>
    <col min="11266" max="11266" width="24" customWidth="1"/>
    <col min="11268" max="11268" width="11" customWidth="1"/>
    <col min="11270" max="11270" width="10.5703125" customWidth="1"/>
    <col min="11272" max="11272" width="10.42578125" customWidth="1"/>
    <col min="11274" max="11274" width="10.42578125" customWidth="1"/>
    <col min="11521" max="11521" width="5.28515625" customWidth="1"/>
    <col min="11522" max="11522" width="24" customWidth="1"/>
    <col min="11524" max="11524" width="11" customWidth="1"/>
    <col min="11526" max="11526" width="10.5703125" customWidth="1"/>
    <col min="11528" max="11528" width="10.42578125" customWidth="1"/>
    <col min="11530" max="11530" width="10.42578125" customWidth="1"/>
    <col min="11777" max="11777" width="5.28515625" customWidth="1"/>
    <col min="11778" max="11778" width="24" customWidth="1"/>
    <col min="11780" max="11780" width="11" customWidth="1"/>
    <col min="11782" max="11782" width="10.5703125" customWidth="1"/>
    <col min="11784" max="11784" width="10.42578125" customWidth="1"/>
    <col min="11786" max="11786" width="10.42578125" customWidth="1"/>
    <col min="12033" max="12033" width="5.28515625" customWidth="1"/>
    <col min="12034" max="12034" width="24" customWidth="1"/>
    <col min="12036" max="12036" width="11" customWidth="1"/>
    <col min="12038" max="12038" width="10.5703125" customWidth="1"/>
    <col min="12040" max="12040" width="10.42578125" customWidth="1"/>
    <col min="12042" max="12042" width="10.42578125" customWidth="1"/>
    <col min="12289" max="12289" width="5.28515625" customWidth="1"/>
    <col min="12290" max="12290" width="24" customWidth="1"/>
    <col min="12292" max="12292" width="11" customWidth="1"/>
    <col min="12294" max="12294" width="10.5703125" customWidth="1"/>
    <col min="12296" max="12296" width="10.42578125" customWidth="1"/>
    <col min="12298" max="12298" width="10.42578125" customWidth="1"/>
    <col min="12545" max="12545" width="5.28515625" customWidth="1"/>
    <col min="12546" max="12546" width="24" customWidth="1"/>
    <col min="12548" max="12548" width="11" customWidth="1"/>
    <col min="12550" max="12550" width="10.5703125" customWidth="1"/>
    <col min="12552" max="12552" width="10.42578125" customWidth="1"/>
    <col min="12554" max="12554" width="10.42578125" customWidth="1"/>
    <col min="12801" max="12801" width="5.28515625" customWidth="1"/>
    <col min="12802" max="12802" width="24" customWidth="1"/>
    <col min="12804" max="12804" width="11" customWidth="1"/>
    <col min="12806" max="12806" width="10.5703125" customWidth="1"/>
    <col min="12808" max="12808" width="10.42578125" customWidth="1"/>
    <col min="12810" max="12810" width="10.42578125" customWidth="1"/>
    <col min="13057" max="13057" width="5.28515625" customWidth="1"/>
    <col min="13058" max="13058" width="24" customWidth="1"/>
    <col min="13060" max="13060" width="11" customWidth="1"/>
    <col min="13062" max="13062" width="10.5703125" customWidth="1"/>
    <col min="13064" max="13064" width="10.42578125" customWidth="1"/>
    <col min="13066" max="13066" width="10.42578125" customWidth="1"/>
    <col min="13313" max="13313" width="5.28515625" customWidth="1"/>
    <col min="13314" max="13314" width="24" customWidth="1"/>
    <col min="13316" max="13316" width="11" customWidth="1"/>
    <col min="13318" max="13318" width="10.5703125" customWidth="1"/>
    <col min="13320" max="13320" width="10.42578125" customWidth="1"/>
    <col min="13322" max="13322" width="10.42578125" customWidth="1"/>
    <col min="13569" max="13569" width="5.28515625" customWidth="1"/>
    <col min="13570" max="13570" width="24" customWidth="1"/>
    <col min="13572" max="13572" width="11" customWidth="1"/>
    <col min="13574" max="13574" width="10.5703125" customWidth="1"/>
    <col min="13576" max="13576" width="10.42578125" customWidth="1"/>
    <col min="13578" max="13578" width="10.42578125" customWidth="1"/>
    <col min="13825" max="13825" width="5.28515625" customWidth="1"/>
    <col min="13826" max="13826" width="24" customWidth="1"/>
    <col min="13828" max="13828" width="11" customWidth="1"/>
    <col min="13830" max="13830" width="10.5703125" customWidth="1"/>
    <col min="13832" max="13832" width="10.42578125" customWidth="1"/>
    <col min="13834" max="13834" width="10.42578125" customWidth="1"/>
    <col min="14081" max="14081" width="5.28515625" customWidth="1"/>
    <col min="14082" max="14082" width="24" customWidth="1"/>
    <col min="14084" max="14084" width="11" customWidth="1"/>
    <col min="14086" max="14086" width="10.5703125" customWidth="1"/>
    <col min="14088" max="14088" width="10.42578125" customWidth="1"/>
    <col min="14090" max="14090" width="10.42578125" customWidth="1"/>
    <col min="14337" max="14337" width="5.28515625" customWidth="1"/>
    <col min="14338" max="14338" width="24" customWidth="1"/>
    <col min="14340" max="14340" width="11" customWidth="1"/>
    <col min="14342" max="14342" width="10.5703125" customWidth="1"/>
    <col min="14344" max="14344" width="10.42578125" customWidth="1"/>
    <col min="14346" max="14346" width="10.42578125" customWidth="1"/>
    <col min="14593" max="14593" width="5.28515625" customWidth="1"/>
    <col min="14594" max="14594" width="24" customWidth="1"/>
    <col min="14596" max="14596" width="11" customWidth="1"/>
    <col min="14598" max="14598" width="10.5703125" customWidth="1"/>
    <col min="14600" max="14600" width="10.42578125" customWidth="1"/>
    <col min="14602" max="14602" width="10.42578125" customWidth="1"/>
    <col min="14849" max="14849" width="5.28515625" customWidth="1"/>
    <col min="14850" max="14850" width="24" customWidth="1"/>
    <col min="14852" max="14852" width="11" customWidth="1"/>
    <col min="14854" max="14854" width="10.5703125" customWidth="1"/>
    <col min="14856" max="14856" width="10.42578125" customWidth="1"/>
    <col min="14858" max="14858" width="10.42578125" customWidth="1"/>
    <col min="15105" max="15105" width="5.28515625" customWidth="1"/>
    <col min="15106" max="15106" width="24" customWidth="1"/>
    <col min="15108" max="15108" width="11" customWidth="1"/>
    <col min="15110" max="15110" width="10.5703125" customWidth="1"/>
    <col min="15112" max="15112" width="10.42578125" customWidth="1"/>
    <col min="15114" max="15114" width="10.42578125" customWidth="1"/>
    <col min="15361" max="15361" width="5.28515625" customWidth="1"/>
    <col min="15362" max="15362" width="24" customWidth="1"/>
    <col min="15364" max="15364" width="11" customWidth="1"/>
    <col min="15366" max="15366" width="10.5703125" customWidth="1"/>
    <col min="15368" max="15368" width="10.42578125" customWidth="1"/>
    <col min="15370" max="15370" width="10.42578125" customWidth="1"/>
    <col min="15617" max="15617" width="5.28515625" customWidth="1"/>
    <col min="15618" max="15618" width="24" customWidth="1"/>
    <col min="15620" max="15620" width="11" customWidth="1"/>
    <col min="15622" max="15622" width="10.5703125" customWidth="1"/>
    <col min="15624" max="15624" width="10.42578125" customWidth="1"/>
    <col min="15626" max="15626" width="10.42578125" customWidth="1"/>
    <col min="15873" max="15873" width="5.28515625" customWidth="1"/>
    <col min="15874" max="15874" width="24" customWidth="1"/>
    <col min="15876" max="15876" width="11" customWidth="1"/>
    <col min="15878" max="15878" width="10.5703125" customWidth="1"/>
    <col min="15880" max="15880" width="10.42578125" customWidth="1"/>
    <col min="15882" max="15882" width="10.42578125" customWidth="1"/>
    <col min="16129" max="16129" width="5.28515625" customWidth="1"/>
    <col min="16130" max="16130" width="24" customWidth="1"/>
    <col min="16132" max="16132" width="11" customWidth="1"/>
    <col min="16134" max="16134" width="10.5703125" customWidth="1"/>
    <col min="16136" max="16136" width="10.42578125" customWidth="1"/>
    <col min="16138" max="16138" width="10.42578125" customWidth="1"/>
  </cols>
  <sheetData>
    <row r="1" spans="1:17" ht="38.25" customHeight="1" x14ac:dyDescent="0.25">
      <c r="A1" s="210"/>
      <c r="B1" s="210"/>
      <c r="C1" s="210"/>
      <c r="D1" s="210"/>
      <c r="E1" s="210"/>
      <c r="F1" s="210"/>
      <c r="G1" s="210"/>
      <c r="H1" s="210"/>
      <c r="I1" s="210"/>
      <c r="J1" s="75"/>
      <c r="K1" s="75"/>
      <c r="L1" s="2"/>
      <c r="M1" s="2"/>
      <c r="N1" s="2"/>
      <c r="O1" s="2"/>
      <c r="P1" s="2"/>
      <c r="Q1" s="2"/>
    </row>
    <row r="3" spans="1:17" x14ac:dyDescent="0.25">
      <c r="B3" s="2" t="s">
        <v>81</v>
      </c>
      <c r="C3" s="2"/>
      <c r="D3" s="2"/>
      <c r="E3" s="2"/>
      <c r="F3" s="2"/>
      <c r="G3" s="2"/>
      <c r="H3" s="2"/>
      <c r="J3" s="2"/>
    </row>
    <row r="4" spans="1:17" ht="15.75" thickBot="1" x14ac:dyDescent="0.3">
      <c r="A4" s="211" t="s">
        <v>1</v>
      </c>
      <c r="B4" s="211"/>
    </row>
    <row r="5" spans="1:17" ht="12.75" customHeight="1" x14ac:dyDescent="0.25">
      <c r="A5" s="212" t="s">
        <v>2</v>
      </c>
      <c r="B5" s="212" t="s">
        <v>3</v>
      </c>
      <c r="C5" s="212" t="s">
        <v>4</v>
      </c>
      <c r="D5" s="215" t="s">
        <v>5</v>
      </c>
      <c r="E5" s="216"/>
      <c r="F5" s="216"/>
      <c r="G5" s="216"/>
      <c r="H5" s="216"/>
      <c r="I5" s="216"/>
      <c r="J5" s="216"/>
      <c r="K5" s="217"/>
      <c r="L5" s="218" t="s">
        <v>6</v>
      </c>
    </row>
    <row r="6" spans="1:17" ht="22.5" customHeight="1" x14ac:dyDescent="0.25">
      <c r="A6" s="213"/>
      <c r="B6" s="213"/>
      <c r="C6" s="213"/>
      <c r="D6" s="221" t="s">
        <v>7</v>
      </c>
      <c r="E6" s="222"/>
      <c r="F6" s="222" t="s">
        <v>8</v>
      </c>
      <c r="G6" s="222"/>
      <c r="H6" s="222" t="s">
        <v>9</v>
      </c>
      <c r="I6" s="222"/>
      <c r="J6" s="222" t="s">
        <v>10</v>
      </c>
      <c r="K6" s="222"/>
      <c r="L6" s="219"/>
    </row>
    <row r="7" spans="1:17" ht="13.5" customHeight="1" thickBot="1" x14ac:dyDescent="0.3">
      <c r="A7" s="213"/>
      <c r="B7" s="213"/>
      <c r="C7" s="213"/>
      <c r="D7" s="223">
        <v>1</v>
      </c>
      <c r="E7" s="224"/>
      <c r="F7" s="224">
        <v>2</v>
      </c>
      <c r="G7" s="224"/>
      <c r="H7" s="224">
        <v>3</v>
      </c>
      <c r="I7" s="224"/>
      <c r="J7" s="224">
        <v>4</v>
      </c>
      <c r="K7" s="224"/>
      <c r="L7" s="220"/>
      <c r="O7" s="3"/>
      <c r="P7" s="3"/>
      <c r="Q7" s="3"/>
    </row>
    <row r="8" spans="1:17" ht="15.75" thickBot="1" x14ac:dyDescent="0.3">
      <c r="A8" s="214"/>
      <c r="B8" s="214"/>
      <c r="C8" s="214"/>
      <c r="D8" s="4" t="s">
        <v>11</v>
      </c>
      <c r="E8" s="5" t="s">
        <v>12</v>
      </c>
      <c r="F8" s="5" t="s">
        <v>11</v>
      </c>
      <c r="G8" s="5" t="s">
        <v>12</v>
      </c>
      <c r="H8" s="5" t="s">
        <v>11</v>
      </c>
      <c r="I8" s="5" t="s">
        <v>12</v>
      </c>
      <c r="J8" s="5" t="s">
        <v>11</v>
      </c>
      <c r="K8" s="5" t="s">
        <v>12</v>
      </c>
      <c r="L8" s="6"/>
      <c r="O8" s="3"/>
      <c r="P8" s="3"/>
      <c r="Q8" s="3"/>
    </row>
    <row r="9" spans="1:17" ht="15.75" x14ac:dyDescent="0.25">
      <c r="A9" s="7">
        <v>1</v>
      </c>
      <c r="B9" s="8" t="s">
        <v>13</v>
      </c>
      <c r="C9" s="9">
        <v>33</v>
      </c>
      <c r="D9" s="10">
        <v>0</v>
      </c>
      <c r="E9" s="11">
        <v>0</v>
      </c>
      <c r="F9" s="12">
        <v>0</v>
      </c>
      <c r="G9" s="13">
        <v>0</v>
      </c>
      <c r="H9" s="14">
        <v>0</v>
      </c>
      <c r="I9" s="13">
        <v>0</v>
      </c>
      <c r="J9" s="14">
        <v>0</v>
      </c>
      <c r="K9" s="13">
        <v>0</v>
      </c>
      <c r="L9" s="15">
        <f>SUM(D9:K9)</f>
        <v>0</v>
      </c>
      <c r="O9" s="3"/>
      <c r="P9" s="3"/>
      <c r="Q9" s="3"/>
    </row>
    <row r="10" spans="1:17" ht="15.75" x14ac:dyDescent="0.25">
      <c r="A10" s="7">
        <v>2</v>
      </c>
      <c r="B10" s="8" t="s">
        <v>14</v>
      </c>
      <c r="C10" s="9">
        <v>33</v>
      </c>
      <c r="D10" s="10">
        <v>0</v>
      </c>
      <c r="E10" s="11">
        <v>0</v>
      </c>
      <c r="F10" s="12">
        <v>0</v>
      </c>
      <c r="G10" s="13">
        <v>0</v>
      </c>
      <c r="H10" s="14">
        <v>0</v>
      </c>
      <c r="I10" s="13">
        <v>0</v>
      </c>
      <c r="J10" s="14">
        <v>0</v>
      </c>
      <c r="K10" s="13">
        <v>0</v>
      </c>
      <c r="L10" s="15">
        <f t="shared" ref="L10:L37" si="0">SUM(D10:K10)</f>
        <v>0</v>
      </c>
      <c r="O10" s="3"/>
      <c r="P10" s="3"/>
      <c r="Q10" s="3"/>
    </row>
    <row r="11" spans="1:17" ht="15.75" x14ac:dyDescent="0.25">
      <c r="A11" s="7">
        <v>3</v>
      </c>
      <c r="B11" s="8" t="s">
        <v>15</v>
      </c>
      <c r="C11" s="9">
        <v>33</v>
      </c>
      <c r="D11" s="10">
        <v>0</v>
      </c>
      <c r="E11" s="11">
        <v>0</v>
      </c>
      <c r="F11" s="12">
        <v>0</v>
      </c>
      <c r="G11" s="13">
        <v>0</v>
      </c>
      <c r="H11" s="14">
        <v>0</v>
      </c>
      <c r="I11" s="13">
        <v>0</v>
      </c>
      <c r="J11" s="14">
        <v>0</v>
      </c>
      <c r="K11" s="13">
        <v>0</v>
      </c>
      <c r="L11" s="15">
        <f t="shared" si="0"/>
        <v>0</v>
      </c>
      <c r="O11" s="3"/>
      <c r="P11" s="3"/>
      <c r="Q11" s="3"/>
    </row>
    <row r="12" spans="1:17" ht="15.75" x14ac:dyDescent="0.25">
      <c r="A12" s="7">
        <v>4</v>
      </c>
      <c r="B12" s="17" t="s">
        <v>16</v>
      </c>
      <c r="C12" s="9">
        <v>33</v>
      </c>
      <c r="D12" s="10">
        <v>0</v>
      </c>
      <c r="E12" s="11">
        <v>0</v>
      </c>
      <c r="F12" s="12">
        <v>0</v>
      </c>
      <c r="G12" s="13">
        <v>0</v>
      </c>
      <c r="H12" s="14">
        <v>0</v>
      </c>
      <c r="I12" s="13">
        <v>0</v>
      </c>
      <c r="J12" s="14">
        <v>0</v>
      </c>
      <c r="K12" s="13">
        <v>0</v>
      </c>
      <c r="L12" s="15">
        <f t="shared" si="0"/>
        <v>0</v>
      </c>
      <c r="M12" s="3"/>
      <c r="N12" s="3"/>
      <c r="O12" s="3"/>
      <c r="P12" s="3"/>
      <c r="Q12" s="3"/>
    </row>
    <row r="13" spans="1:17" ht="15.75" x14ac:dyDescent="0.25">
      <c r="A13" s="7">
        <v>5</v>
      </c>
      <c r="B13" s="8" t="s">
        <v>17</v>
      </c>
      <c r="C13" s="9">
        <v>33</v>
      </c>
      <c r="D13" s="10">
        <v>0</v>
      </c>
      <c r="E13" s="11">
        <v>0</v>
      </c>
      <c r="F13" s="12">
        <v>0</v>
      </c>
      <c r="G13" s="13">
        <v>0</v>
      </c>
      <c r="H13" s="14">
        <v>0</v>
      </c>
      <c r="I13" s="13">
        <v>0</v>
      </c>
      <c r="J13" s="14">
        <v>0</v>
      </c>
      <c r="K13" s="13">
        <v>0</v>
      </c>
      <c r="L13" s="15">
        <f t="shared" si="0"/>
        <v>0</v>
      </c>
      <c r="O13" s="3"/>
      <c r="P13" s="3"/>
      <c r="Q13" s="3"/>
    </row>
    <row r="14" spans="1:17" ht="15.75" x14ac:dyDescent="0.25">
      <c r="A14" s="7">
        <v>6</v>
      </c>
      <c r="B14" s="8" t="s">
        <v>18</v>
      </c>
      <c r="C14" s="9">
        <v>33</v>
      </c>
      <c r="D14" s="10">
        <v>0</v>
      </c>
      <c r="E14" s="11">
        <v>0</v>
      </c>
      <c r="F14" s="12">
        <v>0</v>
      </c>
      <c r="G14" s="13">
        <v>0</v>
      </c>
      <c r="H14" s="14">
        <v>0</v>
      </c>
      <c r="I14" s="13">
        <v>0</v>
      </c>
      <c r="J14" s="14">
        <v>0</v>
      </c>
      <c r="K14" s="13">
        <v>0</v>
      </c>
      <c r="L14" s="15">
        <f t="shared" si="0"/>
        <v>0</v>
      </c>
    </row>
    <row r="15" spans="1:17" ht="15.75" x14ac:dyDescent="0.25">
      <c r="A15" s="7">
        <v>7</v>
      </c>
      <c r="B15" s="8" t="s">
        <v>19</v>
      </c>
      <c r="C15" s="9">
        <v>33</v>
      </c>
      <c r="D15" s="10">
        <v>0</v>
      </c>
      <c r="E15" s="11">
        <v>0</v>
      </c>
      <c r="F15" s="12">
        <v>0</v>
      </c>
      <c r="G15" s="13">
        <v>0</v>
      </c>
      <c r="H15" s="14">
        <v>0</v>
      </c>
      <c r="I15" s="13">
        <v>0</v>
      </c>
      <c r="J15" s="14">
        <v>0</v>
      </c>
      <c r="K15" s="13">
        <v>0</v>
      </c>
      <c r="L15" s="15">
        <f t="shared" si="0"/>
        <v>0</v>
      </c>
    </row>
    <row r="16" spans="1:17" ht="15.75" x14ac:dyDescent="0.25">
      <c r="A16" s="7">
        <v>8</v>
      </c>
      <c r="B16" s="8" t="s">
        <v>20</v>
      </c>
      <c r="C16" s="9">
        <v>33</v>
      </c>
      <c r="D16" s="10">
        <v>0</v>
      </c>
      <c r="E16" s="11">
        <v>0</v>
      </c>
      <c r="F16" s="12">
        <v>0</v>
      </c>
      <c r="G16" s="13">
        <v>0</v>
      </c>
      <c r="H16" s="14">
        <v>0</v>
      </c>
      <c r="I16" s="13">
        <v>0</v>
      </c>
      <c r="J16" s="14">
        <v>0</v>
      </c>
      <c r="K16" s="13">
        <v>0</v>
      </c>
      <c r="L16" s="15">
        <f t="shared" si="0"/>
        <v>0</v>
      </c>
    </row>
    <row r="17" spans="1:12" ht="15.75" x14ac:dyDescent="0.25">
      <c r="A17" s="7">
        <v>9</v>
      </c>
      <c r="B17" s="8" t="s">
        <v>21</v>
      </c>
      <c r="C17" s="9">
        <v>33</v>
      </c>
      <c r="D17" s="10">
        <v>0</v>
      </c>
      <c r="E17" s="11">
        <v>0</v>
      </c>
      <c r="F17" s="12">
        <v>0</v>
      </c>
      <c r="G17" s="13">
        <v>0</v>
      </c>
      <c r="H17" s="14">
        <v>0</v>
      </c>
      <c r="I17" s="13">
        <v>0</v>
      </c>
      <c r="J17" s="14">
        <v>0</v>
      </c>
      <c r="K17" s="13">
        <v>0</v>
      </c>
      <c r="L17" s="15">
        <f t="shared" si="0"/>
        <v>0</v>
      </c>
    </row>
    <row r="18" spans="1:12" ht="15.75" x14ac:dyDescent="0.25">
      <c r="A18" s="7">
        <v>10</v>
      </c>
      <c r="B18" s="8" t="s">
        <v>22</v>
      </c>
      <c r="C18" s="9">
        <v>33</v>
      </c>
      <c r="D18" s="10">
        <v>0</v>
      </c>
      <c r="E18" s="11">
        <v>0</v>
      </c>
      <c r="F18" s="12">
        <v>0</v>
      </c>
      <c r="G18" s="13">
        <v>0</v>
      </c>
      <c r="H18" s="14">
        <v>0</v>
      </c>
      <c r="I18" s="13">
        <v>0</v>
      </c>
      <c r="J18" s="14">
        <v>0</v>
      </c>
      <c r="K18" s="13">
        <v>0</v>
      </c>
      <c r="L18" s="15">
        <f t="shared" si="0"/>
        <v>0</v>
      </c>
    </row>
    <row r="19" spans="1:12" ht="15.75" x14ac:dyDescent="0.25">
      <c r="A19" s="7">
        <v>11</v>
      </c>
      <c r="B19" s="8" t="s">
        <v>23</v>
      </c>
      <c r="C19" s="9">
        <v>33</v>
      </c>
      <c r="D19" s="10">
        <v>0</v>
      </c>
      <c r="E19" s="11">
        <v>0</v>
      </c>
      <c r="F19" s="12">
        <v>0</v>
      </c>
      <c r="G19" s="13">
        <v>0</v>
      </c>
      <c r="H19" s="14">
        <v>0</v>
      </c>
      <c r="I19" s="13">
        <v>0</v>
      </c>
      <c r="J19" s="14">
        <v>0</v>
      </c>
      <c r="K19" s="13">
        <v>0</v>
      </c>
      <c r="L19" s="15">
        <f t="shared" si="0"/>
        <v>0</v>
      </c>
    </row>
    <row r="20" spans="1:12" ht="15.75" x14ac:dyDescent="0.25">
      <c r="A20" s="7">
        <v>12</v>
      </c>
      <c r="B20" s="8" t="s">
        <v>24</v>
      </c>
      <c r="C20" s="9">
        <v>33</v>
      </c>
      <c r="D20" s="10">
        <v>0</v>
      </c>
      <c r="E20" s="11">
        <v>0</v>
      </c>
      <c r="F20" s="12">
        <v>0</v>
      </c>
      <c r="G20" s="13">
        <v>0</v>
      </c>
      <c r="H20" s="14">
        <v>0</v>
      </c>
      <c r="I20" s="13">
        <v>0</v>
      </c>
      <c r="J20" s="14">
        <v>0</v>
      </c>
      <c r="K20" s="13">
        <v>0</v>
      </c>
      <c r="L20" s="15">
        <f t="shared" si="0"/>
        <v>0</v>
      </c>
    </row>
    <row r="21" spans="1:12" ht="15.75" x14ac:dyDescent="0.25">
      <c r="A21" s="7">
        <v>13</v>
      </c>
      <c r="B21" s="8" t="s">
        <v>25</v>
      </c>
      <c r="C21" s="9">
        <v>33</v>
      </c>
      <c r="D21" s="10">
        <v>0</v>
      </c>
      <c r="E21" s="11">
        <v>0</v>
      </c>
      <c r="F21" s="12">
        <v>0</v>
      </c>
      <c r="G21" s="13">
        <v>0</v>
      </c>
      <c r="H21" s="14">
        <v>0</v>
      </c>
      <c r="I21" s="13">
        <v>0</v>
      </c>
      <c r="J21" s="14">
        <v>0</v>
      </c>
      <c r="K21" s="13">
        <v>0</v>
      </c>
      <c r="L21" s="15">
        <f t="shared" si="0"/>
        <v>0</v>
      </c>
    </row>
    <row r="22" spans="1:12" ht="15.75" x14ac:dyDescent="0.25">
      <c r="A22" s="7">
        <v>14</v>
      </c>
      <c r="B22" s="8" t="s">
        <v>26</v>
      </c>
      <c r="C22" s="9">
        <v>33</v>
      </c>
      <c r="D22" s="10">
        <v>0</v>
      </c>
      <c r="E22" s="11">
        <v>0</v>
      </c>
      <c r="F22" s="12">
        <v>0</v>
      </c>
      <c r="G22" s="13">
        <v>0</v>
      </c>
      <c r="H22" s="14">
        <v>0</v>
      </c>
      <c r="I22" s="13">
        <v>0</v>
      </c>
      <c r="J22" s="14">
        <v>0</v>
      </c>
      <c r="K22" s="13">
        <v>0</v>
      </c>
      <c r="L22" s="15">
        <f t="shared" si="0"/>
        <v>0</v>
      </c>
    </row>
    <row r="23" spans="1:12" ht="15.75" x14ac:dyDescent="0.25">
      <c r="A23" s="7">
        <v>15</v>
      </c>
      <c r="B23" s="8" t="s">
        <v>27</v>
      </c>
      <c r="C23" s="9">
        <v>33</v>
      </c>
      <c r="D23" s="10">
        <v>0</v>
      </c>
      <c r="E23" s="11">
        <v>0</v>
      </c>
      <c r="F23" s="12">
        <v>0</v>
      </c>
      <c r="G23" s="13">
        <v>0</v>
      </c>
      <c r="H23" s="14">
        <v>0</v>
      </c>
      <c r="I23" s="13">
        <v>0</v>
      </c>
      <c r="J23" s="14">
        <v>0</v>
      </c>
      <c r="K23" s="13">
        <v>0</v>
      </c>
      <c r="L23" s="15">
        <f t="shared" si="0"/>
        <v>0</v>
      </c>
    </row>
    <row r="24" spans="1:12" ht="15.75" x14ac:dyDescent="0.25">
      <c r="A24" s="7">
        <v>16</v>
      </c>
      <c r="B24" s="8" t="s">
        <v>28</v>
      </c>
      <c r="C24" s="9">
        <v>33</v>
      </c>
      <c r="D24" s="10">
        <v>0</v>
      </c>
      <c r="E24" s="11">
        <v>0</v>
      </c>
      <c r="F24" s="12">
        <v>0</v>
      </c>
      <c r="G24" s="13">
        <v>0</v>
      </c>
      <c r="H24" s="14">
        <v>0</v>
      </c>
      <c r="I24" s="13">
        <v>0</v>
      </c>
      <c r="J24" s="14">
        <v>0</v>
      </c>
      <c r="K24" s="13">
        <v>0</v>
      </c>
      <c r="L24" s="15">
        <f t="shared" si="0"/>
        <v>0</v>
      </c>
    </row>
    <row r="25" spans="1:12" ht="15.75" x14ac:dyDescent="0.25">
      <c r="A25" s="7">
        <v>17</v>
      </c>
      <c r="B25" s="8" t="s">
        <v>29</v>
      </c>
      <c r="C25" s="9">
        <v>33</v>
      </c>
      <c r="D25" s="10">
        <v>0</v>
      </c>
      <c r="E25" s="11">
        <v>0</v>
      </c>
      <c r="F25" s="12">
        <v>0</v>
      </c>
      <c r="G25" s="13">
        <v>0</v>
      </c>
      <c r="H25" s="14">
        <v>0</v>
      </c>
      <c r="I25" s="13">
        <v>0</v>
      </c>
      <c r="J25" s="14">
        <v>0</v>
      </c>
      <c r="K25" s="13">
        <v>0</v>
      </c>
      <c r="L25" s="15">
        <f t="shared" si="0"/>
        <v>0</v>
      </c>
    </row>
    <row r="26" spans="1:12" ht="15.75" x14ac:dyDescent="0.25">
      <c r="A26" s="7">
        <v>18</v>
      </c>
      <c r="B26" s="8" t="s">
        <v>30</v>
      </c>
      <c r="C26" s="9">
        <v>33</v>
      </c>
      <c r="D26" s="10">
        <v>0</v>
      </c>
      <c r="E26" s="11">
        <v>0</v>
      </c>
      <c r="F26" s="12">
        <v>0</v>
      </c>
      <c r="G26" s="13">
        <v>0</v>
      </c>
      <c r="H26" s="14">
        <v>0</v>
      </c>
      <c r="I26" s="13">
        <v>0</v>
      </c>
      <c r="J26" s="14">
        <v>0</v>
      </c>
      <c r="K26" s="13">
        <v>0</v>
      </c>
      <c r="L26" s="15">
        <f t="shared" si="0"/>
        <v>0</v>
      </c>
    </row>
    <row r="27" spans="1:12" ht="15.75" x14ac:dyDescent="0.25">
      <c r="A27" s="7">
        <v>19</v>
      </c>
      <c r="B27" s="8" t="s">
        <v>31</v>
      </c>
      <c r="C27" s="9">
        <v>33</v>
      </c>
      <c r="D27" s="10">
        <v>0</v>
      </c>
      <c r="E27" s="11">
        <v>0</v>
      </c>
      <c r="F27" s="12">
        <v>0</v>
      </c>
      <c r="G27" s="13">
        <v>0</v>
      </c>
      <c r="H27" s="14">
        <v>0</v>
      </c>
      <c r="I27" s="13">
        <v>0</v>
      </c>
      <c r="J27" s="14">
        <v>0</v>
      </c>
      <c r="K27" s="13">
        <v>0</v>
      </c>
      <c r="L27" s="15">
        <f t="shared" si="0"/>
        <v>0</v>
      </c>
    </row>
    <row r="28" spans="1:12" ht="15.75" x14ac:dyDescent="0.25">
      <c r="A28" s="7">
        <v>20</v>
      </c>
      <c r="B28" s="8" t="s">
        <v>32</v>
      </c>
      <c r="C28" s="9">
        <v>33</v>
      </c>
      <c r="D28" s="10">
        <v>0</v>
      </c>
      <c r="E28" s="11">
        <v>0</v>
      </c>
      <c r="F28" s="12">
        <v>0</v>
      </c>
      <c r="G28" s="13">
        <v>0</v>
      </c>
      <c r="H28" s="14">
        <v>0</v>
      </c>
      <c r="I28" s="13">
        <v>0</v>
      </c>
      <c r="J28" s="14">
        <v>0</v>
      </c>
      <c r="K28" s="13">
        <v>0</v>
      </c>
      <c r="L28" s="15">
        <f t="shared" si="0"/>
        <v>0</v>
      </c>
    </row>
    <row r="29" spans="1:12" ht="15.75" x14ac:dyDescent="0.25">
      <c r="A29" s="7">
        <v>21</v>
      </c>
      <c r="B29" s="8" t="s">
        <v>33</v>
      </c>
      <c r="C29" s="9">
        <v>33</v>
      </c>
      <c r="D29" s="10">
        <v>0</v>
      </c>
      <c r="E29" s="11">
        <v>0</v>
      </c>
      <c r="F29" s="12">
        <v>0</v>
      </c>
      <c r="G29" s="13">
        <v>0</v>
      </c>
      <c r="H29" s="14">
        <v>0</v>
      </c>
      <c r="I29" s="13">
        <v>0</v>
      </c>
      <c r="J29" s="14">
        <v>0</v>
      </c>
      <c r="K29" s="13">
        <v>0</v>
      </c>
      <c r="L29" s="15">
        <f t="shared" si="0"/>
        <v>0</v>
      </c>
    </row>
    <row r="30" spans="1:12" ht="15.75" x14ac:dyDescent="0.25">
      <c r="A30" s="7">
        <v>22</v>
      </c>
      <c r="B30" s="8" t="s">
        <v>34</v>
      </c>
      <c r="C30" s="9">
        <v>33</v>
      </c>
      <c r="D30" s="10">
        <v>0</v>
      </c>
      <c r="E30" s="11">
        <v>0</v>
      </c>
      <c r="F30" s="12">
        <v>0</v>
      </c>
      <c r="G30" s="13">
        <v>0</v>
      </c>
      <c r="H30" s="14">
        <v>0</v>
      </c>
      <c r="I30" s="13">
        <v>0</v>
      </c>
      <c r="J30" s="14">
        <v>0</v>
      </c>
      <c r="K30" s="13">
        <v>0</v>
      </c>
      <c r="L30" s="15">
        <f t="shared" si="0"/>
        <v>0</v>
      </c>
    </row>
    <row r="31" spans="1:12" ht="15.75" x14ac:dyDescent="0.25">
      <c r="A31" s="7">
        <v>23</v>
      </c>
      <c r="B31" s="8" t="s">
        <v>35</v>
      </c>
      <c r="C31" s="9">
        <v>33</v>
      </c>
      <c r="D31" s="10">
        <v>0</v>
      </c>
      <c r="E31" s="11">
        <v>0</v>
      </c>
      <c r="F31" s="12">
        <v>0</v>
      </c>
      <c r="G31" s="13">
        <v>0</v>
      </c>
      <c r="H31" s="14">
        <v>0</v>
      </c>
      <c r="I31" s="13">
        <v>0</v>
      </c>
      <c r="J31" s="14">
        <v>0</v>
      </c>
      <c r="K31" s="13">
        <v>0</v>
      </c>
      <c r="L31" s="15">
        <f t="shared" si="0"/>
        <v>0</v>
      </c>
    </row>
    <row r="32" spans="1:12" ht="15.75" x14ac:dyDescent="0.25">
      <c r="A32" s="7">
        <v>24</v>
      </c>
      <c r="B32" s="8" t="s">
        <v>36</v>
      </c>
      <c r="C32" s="9">
        <v>33</v>
      </c>
      <c r="D32" s="10">
        <v>0</v>
      </c>
      <c r="E32" s="11">
        <v>0</v>
      </c>
      <c r="F32" s="12">
        <v>0</v>
      </c>
      <c r="G32" s="13">
        <v>0</v>
      </c>
      <c r="H32" s="14">
        <v>0</v>
      </c>
      <c r="I32" s="13">
        <v>0</v>
      </c>
      <c r="J32" s="14">
        <v>0</v>
      </c>
      <c r="K32" s="13">
        <v>0</v>
      </c>
      <c r="L32" s="15">
        <f t="shared" si="0"/>
        <v>0</v>
      </c>
    </row>
    <row r="33" spans="1:12" ht="15.75" x14ac:dyDescent="0.25">
      <c r="A33" s="7">
        <v>25</v>
      </c>
      <c r="B33" s="18" t="s">
        <v>37</v>
      </c>
      <c r="C33" s="19">
        <v>33</v>
      </c>
      <c r="D33" s="10">
        <v>0</v>
      </c>
      <c r="E33" s="20">
        <v>0</v>
      </c>
      <c r="F33" s="12">
        <v>0</v>
      </c>
      <c r="G33" s="21">
        <v>0</v>
      </c>
      <c r="H33" s="14">
        <v>0</v>
      </c>
      <c r="I33" s="21">
        <v>0</v>
      </c>
      <c r="J33" s="14">
        <v>0</v>
      </c>
      <c r="K33" s="21">
        <v>0</v>
      </c>
      <c r="L33" s="15">
        <f t="shared" si="0"/>
        <v>0</v>
      </c>
    </row>
    <row r="34" spans="1:12" ht="15.75" x14ac:dyDescent="0.25">
      <c r="A34" s="7">
        <v>26</v>
      </c>
      <c r="B34" s="8" t="s">
        <v>38</v>
      </c>
      <c r="C34" s="22">
        <v>33</v>
      </c>
      <c r="D34" s="10">
        <v>0</v>
      </c>
      <c r="E34" s="23">
        <v>0</v>
      </c>
      <c r="F34" s="12">
        <v>0</v>
      </c>
      <c r="G34" s="24">
        <v>0</v>
      </c>
      <c r="H34" s="14">
        <v>0</v>
      </c>
      <c r="I34" s="24">
        <v>0</v>
      </c>
      <c r="J34" s="14">
        <v>0</v>
      </c>
      <c r="K34" s="24">
        <v>0</v>
      </c>
      <c r="L34" s="15">
        <f t="shared" si="0"/>
        <v>0</v>
      </c>
    </row>
    <row r="35" spans="1:12" ht="15.75" x14ac:dyDescent="0.25">
      <c r="A35" s="7">
        <v>27</v>
      </c>
      <c r="B35" s="18" t="s">
        <v>39</v>
      </c>
      <c r="C35" s="22">
        <v>33</v>
      </c>
      <c r="D35" s="10">
        <v>0</v>
      </c>
      <c r="E35" s="23">
        <v>0</v>
      </c>
      <c r="F35" s="12">
        <v>0</v>
      </c>
      <c r="G35" s="24">
        <v>0</v>
      </c>
      <c r="H35" s="14">
        <v>0</v>
      </c>
      <c r="I35" s="24">
        <v>0</v>
      </c>
      <c r="J35" s="14">
        <v>0</v>
      </c>
      <c r="K35" s="24">
        <v>0</v>
      </c>
      <c r="L35" s="15">
        <f t="shared" si="0"/>
        <v>0</v>
      </c>
    </row>
    <row r="36" spans="1:12" ht="15.75" x14ac:dyDescent="0.25">
      <c r="A36" s="7">
        <v>28</v>
      </c>
      <c r="B36" s="18" t="s">
        <v>40</v>
      </c>
      <c r="C36" s="22">
        <v>33</v>
      </c>
      <c r="D36" s="10">
        <v>0</v>
      </c>
      <c r="E36" s="23">
        <v>0</v>
      </c>
      <c r="F36" s="12">
        <v>0</v>
      </c>
      <c r="G36" s="24">
        <v>0</v>
      </c>
      <c r="H36" s="14">
        <v>0</v>
      </c>
      <c r="I36" s="24">
        <v>0</v>
      </c>
      <c r="J36" s="14">
        <v>0</v>
      </c>
      <c r="K36" s="24">
        <v>0</v>
      </c>
      <c r="L36" s="15">
        <f t="shared" si="0"/>
        <v>0</v>
      </c>
    </row>
    <row r="37" spans="1:12" ht="16.5" thickBot="1" x14ac:dyDescent="0.3">
      <c r="A37" s="7">
        <v>29</v>
      </c>
      <c r="B37" s="18" t="s">
        <v>41</v>
      </c>
      <c r="C37" s="25">
        <v>33</v>
      </c>
      <c r="D37" s="10">
        <v>0</v>
      </c>
      <c r="E37" s="23">
        <v>0</v>
      </c>
      <c r="F37" s="12">
        <v>0</v>
      </c>
      <c r="G37" s="24">
        <v>0</v>
      </c>
      <c r="H37" s="14">
        <v>0</v>
      </c>
      <c r="I37" s="24">
        <v>0</v>
      </c>
      <c r="J37" s="14">
        <v>0</v>
      </c>
      <c r="K37" s="24">
        <v>0</v>
      </c>
      <c r="L37" s="15">
        <f t="shared" si="0"/>
        <v>0</v>
      </c>
    </row>
    <row r="38" spans="1:12" ht="15.75" x14ac:dyDescent="0.25">
      <c r="A38" s="225" t="s">
        <v>42</v>
      </c>
      <c r="B38" s="226"/>
      <c r="C38" s="26">
        <v>33</v>
      </c>
      <c r="D38" s="27">
        <f t="shared" ref="D38:K38" si="1">SUM(D9:D37)</f>
        <v>0</v>
      </c>
      <c r="E38" s="28">
        <f t="shared" si="1"/>
        <v>0</v>
      </c>
      <c r="F38" s="29">
        <f t="shared" si="1"/>
        <v>0</v>
      </c>
      <c r="G38" s="30">
        <f t="shared" si="1"/>
        <v>0</v>
      </c>
      <c r="H38" s="29">
        <f t="shared" si="1"/>
        <v>0</v>
      </c>
      <c r="I38" s="30">
        <f t="shared" si="1"/>
        <v>0</v>
      </c>
      <c r="J38" s="29">
        <f t="shared" si="1"/>
        <v>0</v>
      </c>
      <c r="K38" s="30">
        <f t="shared" si="1"/>
        <v>0</v>
      </c>
      <c r="L38" s="31">
        <f>SUM(D38:K38)</f>
        <v>0</v>
      </c>
    </row>
    <row r="39" spans="1:12" ht="15" customHeight="1" x14ac:dyDescent="0.25">
      <c r="A39" s="227" t="s">
        <v>43</v>
      </c>
      <c r="B39" s="228"/>
      <c r="C39" s="32">
        <v>33</v>
      </c>
      <c r="D39" s="32">
        <f>SUM(D9:D33)</f>
        <v>0</v>
      </c>
      <c r="E39" s="33">
        <f>SUM(E9:E33)</f>
        <v>0</v>
      </c>
      <c r="F39" s="32">
        <f>SUM(F9:F33)</f>
        <v>0</v>
      </c>
      <c r="G39" s="33">
        <f>G9+G10+G11+G12+G14+G13+G15+G16+G17+G18+G19+G20+G21+G22+G23+G24+G25+G26+G27+G28+G29+G30+G31+G32+G33</f>
        <v>0</v>
      </c>
      <c r="H39" s="32">
        <f>SUM(H9:H33)</f>
        <v>0</v>
      </c>
      <c r="I39" s="33">
        <f>I9+I10+I11+I12+I13+I14+I15+I16+I17+I18+I19+I20+I21+I22+I23+I24+I25+I26+I27+I28+I29+I30+I31+I32+I33</f>
        <v>0</v>
      </c>
      <c r="J39" s="32">
        <f>J9+J10+J11+J12+J13+J14++J15+J16+J17+J18+J19+J20+J21+J22+J23+J24+J25+J26+J27+J28+J29+J30+J31+J32+J33</f>
        <v>0</v>
      </c>
      <c r="K39" s="33">
        <f>K9+K10+K11+K12+K13+K14+K15+K16+K17+K18+K19+K20+K21+K22+K23+K24+K25+K26+K27+K28+K29+K30+K31+K32+K33</f>
        <v>0</v>
      </c>
      <c r="L39" s="34">
        <f>SUM(D39:K39)</f>
        <v>0</v>
      </c>
    </row>
    <row r="40" spans="1:12" ht="15.75" thickBot="1" x14ac:dyDescent="0.3"/>
    <row r="41" spans="1:12" ht="16.5" thickBot="1" x14ac:dyDescent="0.3">
      <c r="D41" s="35">
        <f>SUM(D9:D37)</f>
        <v>0</v>
      </c>
      <c r="E41" s="36"/>
      <c r="F41" s="35">
        <f>SUM(F9:F37)</f>
        <v>0</v>
      </c>
      <c r="G41" s="36"/>
      <c r="H41" s="35">
        <f>SUM(H9:H37)</f>
        <v>0</v>
      </c>
      <c r="I41" s="36"/>
      <c r="J41" s="35">
        <f>SUM(J9:J37)</f>
        <v>0</v>
      </c>
      <c r="K41" s="36"/>
      <c r="L41" s="37">
        <f>L9+L10+L11+L12+L13+L14+L15+L16+L17+L18+L19+L20+L21+L22+L23+L24+L25+L26+L27+L28+L29+L30+L31+L32+L33</f>
        <v>0</v>
      </c>
    </row>
    <row r="43" spans="1:12" x14ac:dyDescent="0.25">
      <c r="B43" s="2" t="s">
        <v>81</v>
      </c>
      <c r="C43" s="2"/>
      <c r="D43" s="2"/>
      <c r="E43" s="2"/>
    </row>
    <row r="44" spans="1:12" ht="15.75" thickBot="1" x14ac:dyDescent="0.3">
      <c r="A44" s="211" t="s">
        <v>45</v>
      </c>
      <c r="B44" s="211"/>
    </row>
    <row r="45" spans="1:12" ht="14.25" customHeight="1" x14ac:dyDescent="0.25">
      <c r="A45" s="212" t="s">
        <v>2</v>
      </c>
      <c r="B45" s="212" t="s">
        <v>3</v>
      </c>
      <c r="C45" s="212" t="s">
        <v>4</v>
      </c>
      <c r="D45" s="215" t="s">
        <v>5</v>
      </c>
      <c r="E45" s="216"/>
      <c r="F45" s="216"/>
      <c r="G45" s="216"/>
      <c r="H45" s="216"/>
      <c r="I45" s="216"/>
      <c r="J45" s="216"/>
      <c r="K45" s="217"/>
      <c r="L45" s="218" t="s">
        <v>6</v>
      </c>
    </row>
    <row r="46" spans="1:12" ht="21.75" customHeight="1" x14ac:dyDescent="0.25">
      <c r="A46" s="213"/>
      <c r="B46" s="213"/>
      <c r="C46" s="213"/>
      <c r="D46" s="221" t="s">
        <v>7</v>
      </c>
      <c r="E46" s="222"/>
      <c r="F46" s="222" t="s">
        <v>8</v>
      </c>
      <c r="G46" s="222"/>
      <c r="H46" s="222" t="s">
        <v>9</v>
      </c>
      <c r="I46" s="222"/>
      <c r="J46" s="222" t="s">
        <v>10</v>
      </c>
      <c r="K46" s="222"/>
      <c r="L46" s="219"/>
    </row>
    <row r="47" spans="1:12" ht="13.5" customHeight="1" thickBot="1" x14ac:dyDescent="0.3">
      <c r="A47" s="213"/>
      <c r="B47" s="213"/>
      <c r="C47" s="213"/>
      <c r="D47" s="223">
        <v>1</v>
      </c>
      <c r="E47" s="224"/>
      <c r="F47" s="224">
        <v>2</v>
      </c>
      <c r="G47" s="224"/>
      <c r="H47" s="224">
        <v>3</v>
      </c>
      <c r="I47" s="224"/>
      <c r="J47" s="224">
        <v>4</v>
      </c>
      <c r="K47" s="224"/>
      <c r="L47" s="220"/>
    </row>
    <row r="48" spans="1:12" ht="15.75" thickBot="1" x14ac:dyDescent="0.3">
      <c r="A48" s="214"/>
      <c r="B48" s="214"/>
      <c r="C48" s="214"/>
      <c r="D48" s="4" t="s">
        <v>11</v>
      </c>
      <c r="E48" s="5" t="s">
        <v>12</v>
      </c>
      <c r="F48" s="5" t="s">
        <v>11</v>
      </c>
      <c r="G48" s="5" t="s">
        <v>12</v>
      </c>
      <c r="H48" s="5" t="s">
        <v>11</v>
      </c>
      <c r="I48" s="5" t="s">
        <v>12</v>
      </c>
      <c r="J48" s="5" t="s">
        <v>11</v>
      </c>
      <c r="K48" s="5" t="s">
        <v>12</v>
      </c>
      <c r="L48" s="6"/>
    </row>
    <row r="49" spans="1:13" ht="15.75" x14ac:dyDescent="0.25">
      <c r="A49" s="7">
        <v>1</v>
      </c>
      <c r="B49" s="8" t="s">
        <v>13</v>
      </c>
      <c r="C49" s="9">
        <v>33</v>
      </c>
      <c r="D49" s="38">
        <v>0</v>
      </c>
      <c r="E49" s="39">
        <v>0</v>
      </c>
      <c r="F49" s="38">
        <v>0</v>
      </c>
      <c r="G49" s="13">
        <v>0</v>
      </c>
      <c r="H49" s="14">
        <v>0</v>
      </c>
      <c r="I49" s="13">
        <v>0</v>
      </c>
      <c r="J49" s="14">
        <v>0</v>
      </c>
      <c r="K49" s="13">
        <v>0</v>
      </c>
      <c r="L49" s="16">
        <f>SUM(D49:K49)</f>
        <v>0</v>
      </c>
    </row>
    <row r="50" spans="1:13" ht="15.75" x14ac:dyDescent="0.25">
      <c r="A50" s="7">
        <v>2</v>
      </c>
      <c r="B50" s="8" t="s">
        <v>14</v>
      </c>
      <c r="C50" s="9">
        <v>33</v>
      </c>
      <c r="D50" s="38">
        <v>0</v>
      </c>
      <c r="E50" s="39">
        <v>0</v>
      </c>
      <c r="F50" s="38">
        <v>0</v>
      </c>
      <c r="G50" s="13">
        <v>0</v>
      </c>
      <c r="H50" s="14">
        <v>0</v>
      </c>
      <c r="I50" s="13">
        <v>0</v>
      </c>
      <c r="J50" s="14">
        <v>0</v>
      </c>
      <c r="K50" s="13">
        <v>0</v>
      </c>
      <c r="L50" s="16">
        <f t="shared" ref="L50:L77" si="2">SUM(D50:K50)</f>
        <v>0</v>
      </c>
    </row>
    <row r="51" spans="1:13" ht="15.75" x14ac:dyDescent="0.25">
      <c r="A51" s="7">
        <v>3</v>
      </c>
      <c r="B51" s="8" t="s">
        <v>15</v>
      </c>
      <c r="C51" s="9">
        <v>33</v>
      </c>
      <c r="D51" s="38">
        <v>0</v>
      </c>
      <c r="E51" s="39">
        <v>0</v>
      </c>
      <c r="F51" s="38">
        <v>0</v>
      </c>
      <c r="G51" s="13">
        <v>0</v>
      </c>
      <c r="H51" s="14">
        <v>0</v>
      </c>
      <c r="I51" s="13">
        <v>0</v>
      </c>
      <c r="J51" s="14">
        <v>0</v>
      </c>
      <c r="K51" s="13">
        <v>0</v>
      </c>
      <c r="L51" s="16">
        <f t="shared" si="2"/>
        <v>0</v>
      </c>
      <c r="M51" s="3"/>
    </row>
    <row r="52" spans="1:13" ht="15.75" x14ac:dyDescent="0.25">
      <c r="A52" s="7">
        <v>4</v>
      </c>
      <c r="B52" s="17" t="s">
        <v>16</v>
      </c>
      <c r="C52" s="9">
        <v>33</v>
      </c>
      <c r="D52" s="38">
        <v>0</v>
      </c>
      <c r="E52" s="39">
        <v>0</v>
      </c>
      <c r="F52" s="38">
        <v>0</v>
      </c>
      <c r="G52" s="13">
        <v>0</v>
      </c>
      <c r="H52" s="14">
        <v>0</v>
      </c>
      <c r="I52" s="13">
        <v>0</v>
      </c>
      <c r="J52" s="14">
        <v>0</v>
      </c>
      <c r="K52" s="13">
        <v>0</v>
      </c>
      <c r="L52" s="16">
        <f t="shared" si="2"/>
        <v>0</v>
      </c>
    </row>
    <row r="53" spans="1:13" ht="15.75" x14ac:dyDescent="0.25">
      <c r="A53" s="7">
        <v>5</v>
      </c>
      <c r="B53" s="8" t="s">
        <v>17</v>
      </c>
      <c r="C53" s="9">
        <v>33</v>
      </c>
      <c r="D53" s="38">
        <v>0</v>
      </c>
      <c r="E53" s="39">
        <v>0</v>
      </c>
      <c r="F53" s="38">
        <v>0</v>
      </c>
      <c r="G53" s="13">
        <v>0</v>
      </c>
      <c r="H53" s="14">
        <v>0</v>
      </c>
      <c r="I53" s="13">
        <v>0</v>
      </c>
      <c r="J53" s="14">
        <v>0</v>
      </c>
      <c r="K53" s="13">
        <v>0</v>
      </c>
      <c r="L53" s="16">
        <f t="shared" si="2"/>
        <v>0</v>
      </c>
    </row>
    <row r="54" spans="1:13" ht="15.75" x14ac:dyDescent="0.25">
      <c r="A54" s="7">
        <v>6</v>
      </c>
      <c r="B54" s="8" t="s">
        <v>18</v>
      </c>
      <c r="C54" s="9">
        <v>33</v>
      </c>
      <c r="D54" s="38">
        <v>0</v>
      </c>
      <c r="E54" s="39">
        <v>0</v>
      </c>
      <c r="F54" s="38">
        <v>0</v>
      </c>
      <c r="G54" s="13">
        <v>0</v>
      </c>
      <c r="H54" s="14">
        <v>0</v>
      </c>
      <c r="I54" s="13">
        <v>0</v>
      </c>
      <c r="J54" s="14">
        <v>0</v>
      </c>
      <c r="K54" s="13">
        <v>0</v>
      </c>
      <c r="L54" s="16">
        <f t="shared" si="2"/>
        <v>0</v>
      </c>
    </row>
    <row r="55" spans="1:13" ht="15.75" x14ac:dyDescent="0.25">
      <c r="A55" s="7">
        <v>7</v>
      </c>
      <c r="B55" s="8" t="s">
        <v>19</v>
      </c>
      <c r="C55" s="9">
        <v>33</v>
      </c>
      <c r="D55" s="38">
        <v>0</v>
      </c>
      <c r="E55" s="39">
        <v>0</v>
      </c>
      <c r="F55" s="38">
        <v>0</v>
      </c>
      <c r="G55" s="13">
        <v>0</v>
      </c>
      <c r="H55" s="14">
        <v>0</v>
      </c>
      <c r="I55" s="13">
        <v>0</v>
      </c>
      <c r="J55" s="14">
        <v>0</v>
      </c>
      <c r="K55" s="13">
        <v>0</v>
      </c>
      <c r="L55" s="16">
        <f t="shared" si="2"/>
        <v>0</v>
      </c>
    </row>
    <row r="56" spans="1:13" ht="15.75" x14ac:dyDescent="0.25">
      <c r="A56" s="7">
        <v>8</v>
      </c>
      <c r="B56" s="8" t="s">
        <v>20</v>
      </c>
      <c r="C56" s="9">
        <v>33</v>
      </c>
      <c r="D56" s="38">
        <v>0</v>
      </c>
      <c r="E56" s="39">
        <v>0</v>
      </c>
      <c r="F56" s="38">
        <v>0</v>
      </c>
      <c r="G56" s="13">
        <v>0</v>
      </c>
      <c r="H56" s="14">
        <v>0</v>
      </c>
      <c r="I56" s="13">
        <v>0</v>
      </c>
      <c r="J56" s="14">
        <v>0</v>
      </c>
      <c r="K56" s="13">
        <v>0</v>
      </c>
      <c r="L56" s="16">
        <f t="shared" si="2"/>
        <v>0</v>
      </c>
    </row>
    <row r="57" spans="1:13" ht="15.75" x14ac:dyDescent="0.25">
      <c r="A57" s="7">
        <v>9</v>
      </c>
      <c r="B57" s="8" t="s">
        <v>21</v>
      </c>
      <c r="C57" s="9">
        <v>33</v>
      </c>
      <c r="D57" s="38">
        <v>0</v>
      </c>
      <c r="E57" s="39">
        <v>0</v>
      </c>
      <c r="F57" s="38">
        <v>0</v>
      </c>
      <c r="G57" s="13">
        <v>0</v>
      </c>
      <c r="H57" s="14">
        <v>0</v>
      </c>
      <c r="I57" s="13">
        <v>0</v>
      </c>
      <c r="J57" s="14">
        <v>0</v>
      </c>
      <c r="K57" s="13">
        <v>0</v>
      </c>
      <c r="L57" s="16">
        <f t="shared" si="2"/>
        <v>0</v>
      </c>
    </row>
    <row r="58" spans="1:13" ht="15.75" x14ac:dyDescent="0.25">
      <c r="A58" s="7">
        <v>10</v>
      </c>
      <c r="B58" s="8" t="s">
        <v>22</v>
      </c>
      <c r="C58" s="9">
        <v>33</v>
      </c>
      <c r="D58" s="38">
        <v>0</v>
      </c>
      <c r="E58" s="39">
        <v>0</v>
      </c>
      <c r="F58" s="38">
        <v>0</v>
      </c>
      <c r="G58" s="13">
        <v>0</v>
      </c>
      <c r="H58" s="14">
        <v>0</v>
      </c>
      <c r="I58" s="13">
        <v>0</v>
      </c>
      <c r="J58" s="14">
        <v>0</v>
      </c>
      <c r="K58" s="13">
        <v>0</v>
      </c>
      <c r="L58" s="16">
        <f t="shared" si="2"/>
        <v>0</v>
      </c>
    </row>
    <row r="59" spans="1:13" ht="15.75" x14ac:dyDescent="0.25">
      <c r="A59" s="7">
        <v>11</v>
      </c>
      <c r="B59" s="8" t="s">
        <v>23</v>
      </c>
      <c r="C59" s="9">
        <v>33</v>
      </c>
      <c r="D59" s="38">
        <v>0</v>
      </c>
      <c r="E59" s="39">
        <v>0</v>
      </c>
      <c r="F59" s="38">
        <v>0</v>
      </c>
      <c r="G59" s="13">
        <v>0</v>
      </c>
      <c r="H59" s="14">
        <v>0</v>
      </c>
      <c r="I59" s="13">
        <v>0</v>
      </c>
      <c r="J59" s="14">
        <v>0</v>
      </c>
      <c r="K59" s="13">
        <v>0</v>
      </c>
      <c r="L59" s="16">
        <f t="shared" si="2"/>
        <v>0</v>
      </c>
    </row>
    <row r="60" spans="1:13" ht="15.75" x14ac:dyDescent="0.25">
      <c r="A60" s="7">
        <v>12</v>
      </c>
      <c r="B60" s="8" t="s">
        <v>24</v>
      </c>
      <c r="C60" s="9">
        <v>33</v>
      </c>
      <c r="D60" s="38">
        <v>0</v>
      </c>
      <c r="E60" s="39">
        <v>0</v>
      </c>
      <c r="F60" s="38">
        <v>0</v>
      </c>
      <c r="G60" s="13">
        <v>0</v>
      </c>
      <c r="H60" s="14">
        <v>0</v>
      </c>
      <c r="I60" s="13">
        <v>0</v>
      </c>
      <c r="J60" s="14">
        <v>0</v>
      </c>
      <c r="K60" s="13">
        <v>0</v>
      </c>
      <c r="L60" s="16">
        <f t="shared" si="2"/>
        <v>0</v>
      </c>
    </row>
    <row r="61" spans="1:13" ht="15.75" x14ac:dyDescent="0.25">
      <c r="A61" s="7">
        <v>13</v>
      </c>
      <c r="B61" s="8" t="s">
        <v>25</v>
      </c>
      <c r="C61" s="9">
        <v>33</v>
      </c>
      <c r="D61" s="38">
        <v>0</v>
      </c>
      <c r="E61" s="39">
        <v>0</v>
      </c>
      <c r="F61" s="38">
        <v>0</v>
      </c>
      <c r="G61" s="13">
        <v>0</v>
      </c>
      <c r="H61" s="14">
        <v>0</v>
      </c>
      <c r="I61" s="13">
        <v>0</v>
      </c>
      <c r="J61" s="14">
        <v>0</v>
      </c>
      <c r="K61" s="13">
        <v>0</v>
      </c>
      <c r="L61" s="16">
        <f t="shared" si="2"/>
        <v>0</v>
      </c>
    </row>
    <row r="62" spans="1:13" ht="15.75" x14ac:dyDescent="0.25">
      <c r="A62" s="7">
        <v>14</v>
      </c>
      <c r="B62" s="8" t="s">
        <v>26</v>
      </c>
      <c r="C62" s="9">
        <v>33</v>
      </c>
      <c r="D62" s="38">
        <v>0</v>
      </c>
      <c r="E62" s="39">
        <v>0</v>
      </c>
      <c r="F62" s="38">
        <v>0</v>
      </c>
      <c r="G62" s="13">
        <v>0</v>
      </c>
      <c r="H62" s="14">
        <v>0</v>
      </c>
      <c r="I62" s="13">
        <v>0</v>
      </c>
      <c r="J62" s="14">
        <v>0</v>
      </c>
      <c r="K62" s="13">
        <v>0</v>
      </c>
      <c r="L62" s="16">
        <f t="shared" si="2"/>
        <v>0</v>
      </c>
    </row>
    <row r="63" spans="1:13" ht="15.75" x14ac:dyDescent="0.25">
      <c r="A63" s="7">
        <v>15</v>
      </c>
      <c r="B63" s="8" t="s">
        <v>27</v>
      </c>
      <c r="C63" s="9">
        <v>33</v>
      </c>
      <c r="D63" s="38">
        <v>0</v>
      </c>
      <c r="E63" s="39">
        <v>0</v>
      </c>
      <c r="F63" s="38">
        <v>0</v>
      </c>
      <c r="G63" s="13">
        <v>0</v>
      </c>
      <c r="H63" s="14">
        <v>0</v>
      </c>
      <c r="I63" s="13">
        <v>0</v>
      </c>
      <c r="J63" s="14">
        <v>0</v>
      </c>
      <c r="K63" s="13">
        <v>0</v>
      </c>
      <c r="L63" s="16">
        <f t="shared" si="2"/>
        <v>0</v>
      </c>
    </row>
    <row r="64" spans="1:13" ht="15.75" x14ac:dyDescent="0.25">
      <c r="A64" s="7">
        <v>16</v>
      </c>
      <c r="B64" s="8" t="s">
        <v>28</v>
      </c>
      <c r="C64" s="9">
        <v>33</v>
      </c>
      <c r="D64" s="38">
        <v>0</v>
      </c>
      <c r="E64" s="39">
        <v>0</v>
      </c>
      <c r="F64" s="38">
        <v>0</v>
      </c>
      <c r="G64" s="13">
        <v>0</v>
      </c>
      <c r="H64" s="14">
        <v>0</v>
      </c>
      <c r="I64" s="13">
        <v>0</v>
      </c>
      <c r="J64" s="14">
        <v>0</v>
      </c>
      <c r="K64" s="13">
        <v>0</v>
      </c>
      <c r="L64" s="16">
        <f t="shared" si="2"/>
        <v>0</v>
      </c>
    </row>
    <row r="65" spans="1:14" ht="15.75" x14ac:dyDescent="0.25">
      <c r="A65" s="7">
        <v>17</v>
      </c>
      <c r="B65" s="8" t="s">
        <v>29</v>
      </c>
      <c r="C65" s="9">
        <v>33</v>
      </c>
      <c r="D65" s="38">
        <v>0</v>
      </c>
      <c r="E65" s="39">
        <v>0</v>
      </c>
      <c r="F65" s="38">
        <v>0</v>
      </c>
      <c r="G65" s="13">
        <v>0</v>
      </c>
      <c r="H65" s="14">
        <v>0</v>
      </c>
      <c r="I65" s="13">
        <v>0</v>
      </c>
      <c r="J65" s="14">
        <v>0</v>
      </c>
      <c r="K65" s="13">
        <v>0</v>
      </c>
      <c r="L65" s="16">
        <f t="shared" si="2"/>
        <v>0</v>
      </c>
    </row>
    <row r="66" spans="1:14" ht="15.75" x14ac:dyDescent="0.25">
      <c r="A66" s="7">
        <v>18</v>
      </c>
      <c r="B66" s="8" t="s">
        <v>30</v>
      </c>
      <c r="C66" s="9">
        <v>33</v>
      </c>
      <c r="D66" s="38">
        <v>0</v>
      </c>
      <c r="E66" s="39">
        <v>0</v>
      </c>
      <c r="F66" s="38">
        <v>0</v>
      </c>
      <c r="G66" s="13">
        <v>0</v>
      </c>
      <c r="H66" s="14">
        <v>0</v>
      </c>
      <c r="I66" s="13">
        <v>0</v>
      </c>
      <c r="J66" s="14">
        <v>0</v>
      </c>
      <c r="K66" s="13">
        <v>0</v>
      </c>
      <c r="L66" s="16">
        <f t="shared" si="2"/>
        <v>0</v>
      </c>
    </row>
    <row r="67" spans="1:14" ht="15.75" x14ac:dyDescent="0.25">
      <c r="A67" s="7">
        <v>19</v>
      </c>
      <c r="B67" s="8" t="s">
        <v>31</v>
      </c>
      <c r="C67" s="9">
        <v>33</v>
      </c>
      <c r="D67" s="38">
        <v>0</v>
      </c>
      <c r="E67" s="39">
        <v>0</v>
      </c>
      <c r="F67" s="38">
        <v>0</v>
      </c>
      <c r="G67" s="13">
        <v>0</v>
      </c>
      <c r="H67" s="14">
        <v>0</v>
      </c>
      <c r="I67" s="13">
        <v>0</v>
      </c>
      <c r="J67" s="14">
        <v>0</v>
      </c>
      <c r="K67" s="13">
        <v>0</v>
      </c>
      <c r="L67" s="16">
        <f t="shared" si="2"/>
        <v>0</v>
      </c>
    </row>
    <row r="68" spans="1:14" ht="15.75" x14ac:dyDescent="0.25">
      <c r="A68" s="7">
        <v>20</v>
      </c>
      <c r="B68" s="8" t="s">
        <v>32</v>
      </c>
      <c r="C68" s="9">
        <v>33</v>
      </c>
      <c r="D68" s="38">
        <v>0</v>
      </c>
      <c r="E68" s="39">
        <v>0</v>
      </c>
      <c r="F68" s="38">
        <v>0</v>
      </c>
      <c r="G68" s="13">
        <v>0</v>
      </c>
      <c r="H68" s="14">
        <v>0</v>
      </c>
      <c r="I68" s="13">
        <v>0</v>
      </c>
      <c r="J68" s="14">
        <v>0</v>
      </c>
      <c r="K68" s="13">
        <v>0</v>
      </c>
      <c r="L68" s="16">
        <f t="shared" si="2"/>
        <v>0</v>
      </c>
    </row>
    <row r="69" spans="1:14" ht="15.75" x14ac:dyDescent="0.25">
      <c r="A69" s="7">
        <v>21</v>
      </c>
      <c r="B69" s="8" t="s">
        <v>33</v>
      </c>
      <c r="C69" s="9">
        <v>33</v>
      </c>
      <c r="D69" s="38">
        <v>0</v>
      </c>
      <c r="E69" s="39">
        <v>0</v>
      </c>
      <c r="F69" s="38">
        <v>0</v>
      </c>
      <c r="G69" s="13">
        <v>0</v>
      </c>
      <c r="H69" s="14">
        <v>0</v>
      </c>
      <c r="I69" s="13">
        <v>0</v>
      </c>
      <c r="J69" s="14">
        <v>0</v>
      </c>
      <c r="K69" s="13">
        <v>0</v>
      </c>
      <c r="L69" s="16">
        <f t="shared" si="2"/>
        <v>0</v>
      </c>
    </row>
    <row r="70" spans="1:14" ht="15.75" x14ac:dyDescent="0.25">
      <c r="A70" s="7">
        <v>22</v>
      </c>
      <c r="B70" s="8" t="s">
        <v>34</v>
      </c>
      <c r="C70" s="9">
        <v>33</v>
      </c>
      <c r="D70" s="38">
        <v>0</v>
      </c>
      <c r="E70" s="39">
        <v>0</v>
      </c>
      <c r="F70" s="38">
        <v>0</v>
      </c>
      <c r="G70" s="13">
        <v>0</v>
      </c>
      <c r="H70" s="14">
        <v>0</v>
      </c>
      <c r="I70" s="13">
        <v>0</v>
      </c>
      <c r="J70" s="14">
        <v>0</v>
      </c>
      <c r="K70" s="13">
        <v>0</v>
      </c>
      <c r="L70" s="16">
        <f t="shared" si="2"/>
        <v>0</v>
      </c>
    </row>
    <row r="71" spans="1:14" ht="15.75" x14ac:dyDescent="0.25">
      <c r="A71" s="7">
        <v>23</v>
      </c>
      <c r="B71" s="8" t="s">
        <v>35</v>
      </c>
      <c r="C71" s="9">
        <v>33</v>
      </c>
      <c r="D71" s="38">
        <v>0</v>
      </c>
      <c r="E71" s="39">
        <v>0</v>
      </c>
      <c r="F71" s="38">
        <v>0</v>
      </c>
      <c r="G71" s="13">
        <v>0</v>
      </c>
      <c r="H71" s="14">
        <v>0</v>
      </c>
      <c r="I71" s="13">
        <v>0</v>
      </c>
      <c r="J71" s="14">
        <v>0</v>
      </c>
      <c r="K71" s="13">
        <v>0</v>
      </c>
      <c r="L71" s="16">
        <f t="shared" si="2"/>
        <v>0</v>
      </c>
    </row>
    <row r="72" spans="1:14" ht="15.75" x14ac:dyDescent="0.25">
      <c r="A72" s="7">
        <v>24</v>
      </c>
      <c r="B72" s="8" t="s">
        <v>36</v>
      </c>
      <c r="C72" s="9">
        <v>33</v>
      </c>
      <c r="D72" s="38">
        <v>0</v>
      </c>
      <c r="E72" s="39">
        <v>0</v>
      </c>
      <c r="F72" s="38">
        <v>0</v>
      </c>
      <c r="G72" s="13">
        <v>0</v>
      </c>
      <c r="H72" s="14">
        <v>0</v>
      </c>
      <c r="I72" s="13">
        <v>0</v>
      </c>
      <c r="J72" s="14">
        <v>0</v>
      </c>
      <c r="K72" s="13">
        <v>0</v>
      </c>
      <c r="L72" s="16">
        <f t="shared" si="2"/>
        <v>0</v>
      </c>
    </row>
    <row r="73" spans="1:14" ht="15.75" x14ac:dyDescent="0.25">
      <c r="A73" s="7">
        <v>25</v>
      </c>
      <c r="B73" s="18" t="s">
        <v>37</v>
      </c>
      <c r="C73" s="19">
        <v>33</v>
      </c>
      <c r="D73" s="38">
        <v>0</v>
      </c>
      <c r="E73" s="39">
        <v>0</v>
      </c>
      <c r="F73" s="38">
        <v>0</v>
      </c>
      <c r="G73" s="13">
        <v>0</v>
      </c>
      <c r="H73" s="14">
        <v>0</v>
      </c>
      <c r="I73" s="13">
        <v>0</v>
      </c>
      <c r="J73" s="14">
        <v>0</v>
      </c>
      <c r="K73" s="13">
        <v>0</v>
      </c>
      <c r="L73" s="16">
        <f t="shared" si="2"/>
        <v>0</v>
      </c>
    </row>
    <row r="74" spans="1:14" ht="15.75" x14ac:dyDescent="0.25">
      <c r="A74" s="7">
        <v>26</v>
      </c>
      <c r="B74" s="8" t="s">
        <v>38</v>
      </c>
      <c r="C74" s="22">
        <v>33</v>
      </c>
      <c r="D74" s="38">
        <v>0</v>
      </c>
      <c r="E74" s="39">
        <v>0</v>
      </c>
      <c r="F74" s="38">
        <v>0</v>
      </c>
      <c r="G74" s="13">
        <v>0</v>
      </c>
      <c r="H74" s="14">
        <v>0</v>
      </c>
      <c r="I74" s="13">
        <v>0</v>
      </c>
      <c r="J74" s="14">
        <v>0</v>
      </c>
      <c r="K74" s="13">
        <v>0</v>
      </c>
      <c r="L74" s="16">
        <f t="shared" si="2"/>
        <v>0</v>
      </c>
    </row>
    <row r="75" spans="1:14" ht="15.75" x14ac:dyDescent="0.25">
      <c r="A75" s="7">
        <v>27</v>
      </c>
      <c r="B75" s="18" t="s">
        <v>39</v>
      </c>
      <c r="C75" s="22">
        <v>33</v>
      </c>
      <c r="D75" s="38">
        <v>0</v>
      </c>
      <c r="E75" s="39">
        <v>0</v>
      </c>
      <c r="F75" s="38">
        <v>0</v>
      </c>
      <c r="G75" s="13">
        <v>0</v>
      </c>
      <c r="H75" s="14">
        <v>0</v>
      </c>
      <c r="I75" s="13">
        <v>0</v>
      </c>
      <c r="J75" s="14">
        <v>0</v>
      </c>
      <c r="K75" s="13">
        <v>0</v>
      </c>
      <c r="L75" s="16">
        <f t="shared" si="2"/>
        <v>0</v>
      </c>
    </row>
    <row r="76" spans="1:14" ht="15.75" x14ac:dyDescent="0.25">
      <c r="A76" s="7">
        <v>28</v>
      </c>
      <c r="B76" s="18" t="s">
        <v>40</v>
      </c>
      <c r="C76" s="22">
        <v>33</v>
      </c>
      <c r="D76" s="38">
        <v>0</v>
      </c>
      <c r="E76" s="39">
        <v>0</v>
      </c>
      <c r="F76" s="38">
        <v>0</v>
      </c>
      <c r="G76" s="13">
        <v>0</v>
      </c>
      <c r="H76" s="14">
        <v>0</v>
      </c>
      <c r="I76" s="13">
        <v>0</v>
      </c>
      <c r="J76" s="14">
        <v>0</v>
      </c>
      <c r="K76" s="13">
        <v>0</v>
      </c>
      <c r="L76" s="16">
        <f t="shared" si="2"/>
        <v>0</v>
      </c>
    </row>
    <row r="77" spans="1:14" ht="15.75" x14ac:dyDescent="0.25">
      <c r="A77" s="40">
        <v>29</v>
      </c>
      <c r="B77" s="18" t="s">
        <v>41</v>
      </c>
      <c r="C77" s="25">
        <v>33</v>
      </c>
      <c r="D77" s="38">
        <v>0</v>
      </c>
      <c r="E77" s="41">
        <v>0</v>
      </c>
      <c r="F77" s="38">
        <v>0</v>
      </c>
      <c r="G77" s="42">
        <v>0</v>
      </c>
      <c r="H77" s="14">
        <v>0</v>
      </c>
      <c r="I77" s="42">
        <v>0</v>
      </c>
      <c r="J77" s="14">
        <v>0</v>
      </c>
      <c r="K77" s="42">
        <v>0</v>
      </c>
      <c r="L77" s="16">
        <f t="shared" si="2"/>
        <v>0</v>
      </c>
    </row>
    <row r="78" spans="1:14" ht="15.75" x14ac:dyDescent="0.25">
      <c r="A78" s="229" t="s">
        <v>42</v>
      </c>
      <c r="B78" s="229"/>
      <c r="C78" s="26">
        <v>33</v>
      </c>
      <c r="D78" s="32">
        <f t="shared" ref="D78:K78" si="3">SUM(D49:D77)</f>
        <v>0</v>
      </c>
      <c r="E78" s="33">
        <f t="shared" si="3"/>
        <v>0</v>
      </c>
      <c r="F78" s="32">
        <f t="shared" si="3"/>
        <v>0</v>
      </c>
      <c r="G78" s="33">
        <f t="shared" si="3"/>
        <v>0</v>
      </c>
      <c r="H78" s="32">
        <f t="shared" si="3"/>
        <v>0</v>
      </c>
      <c r="I78" s="33">
        <f t="shared" si="3"/>
        <v>0</v>
      </c>
      <c r="J78" s="32">
        <f t="shared" si="3"/>
        <v>0</v>
      </c>
      <c r="K78" s="33">
        <f t="shared" si="3"/>
        <v>0</v>
      </c>
      <c r="L78" s="34">
        <f>SUM(D78:K78)</f>
        <v>0</v>
      </c>
    </row>
    <row r="79" spans="1:14" ht="15.75" x14ac:dyDescent="0.25">
      <c r="A79" s="230" t="s">
        <v>43</v>
      </c>
      <c r="B79" s="231"/>
      <c r="C79" s="32">
        <v>33</v>
      </c>
      <c r="D79" s="32">
        <f t="shared" ref="D79:K79" si="4">D49+D50+D51+D52+D53+D54+D55+D56+D57+D58+D59+D60+D61+D62+D63+D64+D65+D66+D67+D68+D69+D70+D71+D72+D73</f>
        <v>0</v>
      </c>
      <c r="E79" s="33">
        <f t="shared" si="4"/>
        <v>0</v>
      </c>
      <c r="F79" s="32">
        <f t="shared" si="4"/>
        <v>0</v>
      </c>
      <c r="G79" s="33">
        <f t="shared" si="4"/>
        <v>0</v>
      </c>
      <c r="H79" s="32">
        <f t="shared" si="4"/>
        <v>0</v>
      </c>
      <c r="I79" s="33">
        <f t="shared" si="4"/>
        <v>0</v>
      </c>
      <c r="J79" s="32">
        <f t="shared" si="4"/>
        <v>0</v>
      </c>
      <c r="K79" s="33">
        <f t="shared" si="4"/>
        <v>0</v>
      </c>
      <c r="L79" s="34">
        <f>SUM(D79:K79)</f>
        <v>0</v>
      </c>
    </row>
    <row r="80" spans="1:14" ht="15.75" thickBot="1" x14ac:dyDescent="0.3">
      <c r="N80" s="111"/>
    </row>
    <row r="81" spans="1:12" ht="16.5" thickBot="1" x14ac:dyDescent="0.3">
      <c r="D81" s="44">
        <f>SUM(D49:D77)</f>
        <v>0</v>
      </c>
      <c r="E81" s="36"/>
      <c r="F81" s="35">
        <f>SUM(F49:F77)</f>
        <v>0</v>
      </c>
      <c r="G81" s="36"/>
      <c r="H81" s="35">
        <f>SUM(H49:H77)</f>
        <v>0</v>
      </c>
      <c r="I81" s="36"/>
      <c r="J81" s="35">
        <f>SUM(J49:J77)</f>
        <v>0</v>
      </c>
      <c r="K81" s="36"/>
      <c r="L81" s="37">
        <f>D81+F81+H81</f>
        <v>0</v>
      </c>
    </row>
    <row r="83" spans="1:12" x14ac:dyDescent="0.25">
      <c r="B83" s="2" t="s">
        <v>81</v>
      </c>
      <c r="C83" s="2"/>
      <c r="D83" s="2"/>
      <c r="E83" s="2"/>
    </row>
    <row r="84" spans="1:12" ht="15.75" thickBot="1" x14ac:dyDescent="0.3">
      <c r="A84" s="211" t="s">
        <v>46</v>
      </c>
      <c r="B84" s="211"/>
    </row>
    <row r="85" spans="1:12" ht="12.75" customHeight="1" x14ac:dyDescent="0.25">
      <c r="A85" s="212" t="s">
        <v>2</v>
      </c>
      <c r="B85" s="212" t="s">
        <v>3</v>
      </c>
      <c r="C85" s="212" t="s">
        <v>4</v>
      </c>
      <c r="D85" s="215" t="s">
        <v>5</v>
      </c>
      <c r="E85" s="216"/>
      <c r="F85" s="216"/>
      <c r="G85" s="216"/>
      <c r="H85" s="216"/>
      <c r="I85" s="216"/>
      <c r="J85" s="216"/>
      <c r="K85" s="217"/>
      <c r="L85" s="218" t="s">
        <v>6</v>
      </c>
    </row>
    <row r="86" spans="1:12" ht="21" customHeight="1" x14ac:dyDescent="0.25">
      <c r="A86" s="213"/>
      <c r="B86" s="213"/>
      <c r="C86" s="213"/>
      <c r="D86" s="221" t="s">
        <v>7</v>
      </c>
      <c r="E86" s="222"/>
      <c r="F86" s="222" t="s">
        <v>8</v>
      </c>
      <c r="G86" s="222"/>
      <c r="H86" s="222" t="s">
        <v>9</v>
      </c>
      <c r="I86" s="222"/>
      <c r="J86" s="222" t="s">
        <v>10</v>
      </c>
      <c r="K86" s="222"/>
      <c r="L86" s="219"/>
    </row>
    <row r="87" spans="1:12" ht="13.5" customHeight="1" thickBot="1" x14ac:dyDescent="0.3">
      <c r="A87" s="213"/>
      <c r="B87" s="213"/>
      <c r="C87" s="213"/>
      <c r="D87" s="223">
        <v>1</v>
      </c>
      <c r="E87" s="224"/>
      <c r="F87" s="224">
        <v>2</v>
      </c>
      <c r="G87" s="224"/>
      <c r="H87" s="224">
        <v>3</v>
      </c>
      <c r="I87" s="224"/>
      <c r="J87" s="224">
        <v>4</v>
      </c>
      <c r="K87" s="224"/>
      <c r="L87" s="220"/>
    </row>
    <row r="88" spans="1:12" ht="15.75" thickBot="1" x14ac:dyDescent="0.3">
      <c r="A88" s="214"/>
      <c r="B88" s="214"/>
      <c r="C88" s="214"/>
      <c r="D88" s="4" t="s">
        <v>11</v>
      </c>
      <c r="E88" s="5" t="s">
        <v>12</v>
      </c>
      <c r="F88" s="5" t="s">
        <v>11</v>
      </c>
      <c r="G88" s="5" t="s">
        <v>12</v>
      </c>
      <c r="H88" s="5" t="s">
        <v>11</v>
      </c>
      <c r="I88" s="5" t="s">
        <v>12</v>
      </c>
      <c r="J88" s="5" t="s">
        <v>11</v>
      </c>
      <c r="K88" s="5" t="s">
        <v>12</v>
      </c>
      <c r="L88" s="6"/>
    </row>
    <row r="89" spans="1:12" ht="15.75" x14ac:dyDescent="0.25">
      <c r="A89" s="7">
        <v>1</v>
      </c>
      <c r="B89" s="8" t="s">
        <v>13</v>
      </c>
      <c r="C89" s="9">
        <v>33</v>
      </c>
      <c r="D89" s="45">
        <v>0</v>
      </c>
      <c r="E89" s="24">
        <v>0</v>
      </c>
      <c r="F89" s="46">
        <v>0</v>
      </c>
      <c r="G89" s="24">
        <v>0</v>
      </c>
      <c r="H89" s="46">
        <v>0</v>
      </c>
      <c r="I89" s="24">
        <v>0</v>
      </c>
      <c r="J89" s="46">
        <v>0</v>
      </c>
      <c r="K89" s="24">
        <v>0</v>
      </c>
      <c r="L89" s="47">
        <f>SUM(D89:K89)</f>
        <v>0</v>
      </c>
    </row>
    <row r="90" spans="1:12" ht="15.75" x14ac:dyDescent="0.25">
      <c r="A90" s="7">
        <v>2</v>
      </c>
      <c r="B90" s="8" t="s">
        <v>14</v>
      </c>
      <c r="C90" s="9">
        <v>33</v>
      </c>
      <c r="D90" s="45">
        <v>0</v>
      </c>
      <c r="E90" s="24">
        <v>0</v>
      </c>
      <c r="F90" s="46">
        <v>0</v>
      </c>
      <c r="G90" s="24">
        <v>0</v>
      </c>
      <c r="H90" s="46">
        <v>0</v>
      </c>
      <c r="I90" s="24">
        <v>0</v>
      </c>
      <c r="J90" s="46">
        <v>0</v>
      </c>
      <c r="K90" s="24">
        <v>0</v>
      </c>
      <c r="L90" s="47">
        <f t="shared" ref="L90:L117" si="5">SUM(D90:K90)</f>
        <v>0</v>
      </c>
    </row>
    <row r="91" spans="1:12" ht="15.75" x14ac:dyDescent="0.25">
      <c r="A91" s="7">
        <v>3</v>
      </c>
      <c r="B91" s="8" t="s">
        <v>15</v>
      </c>
      <c r="C91" s="9">
        <v>33</v>
      </c>
      <c r="D91" s="45">
        <v>0</v>
      </c>
      <c r="E91" s="24">
        <v>0</v>
      </c>
      <c r="F91" s="46">
        <v>0</v>
      </c>
      <c r="G91" s="24">
        <v>0</v>
      </c>
      <c r="H91" s="46">
        <v>0</v>
      </c>
      <c r="I91" s="24">
        <v>0</v>
      </c>
      <c r="J91" s="46">
        <v>0</v>
      </c>
      <c r="K91" s="24">
        <v>0</v>
      </c>
      <c r="L91" s="47">
        <f t="shared" si="5"/>
        <v>0</v>
      </c>
    </row>
    <row r="92" spans="1:12" ht="15.75" x14ac:dyDescent="0.25">
      <c r="A92" s="7">
        <v>4</v>
      </c>
      <c r="B92" s="17" t="s">
        <v>16</v>
      </c>
      <c r="C92" s="9">
        <v>33</v>
      </c>
      <c r="D92" s="45">
        <v>0</v>
      </c>
      <c r="E92" s="24">
        <v>0</v>
      </c>
      <c r="F92" s="46">
        <v>0</v>
      </c>
      <c r="G92" s="24">
        <v>0</v>
      </c>
      <c r="H92" s="46">
        <v>0</v>
      </c>
      <c r="I92" s="24">
        <v>0</v>
      </c>
      <c r="J92" s="46">
        <v>0</v>
      </c>
      <c r="K92" s="24">
        <v>0</v>
      </c>
      <c r="L92" s="47">
        <f t="shared" si="5"/>
        <v>0</v>
      </c>
    </row>
    <row r="93" spans="1:12" ht="15.75" x14ac:dyDescent="0.25">
      <c r="A93" s="7">
        <v>5</v>
      </c>
      <c r="B93" s="8" t="s">
        <v>17</v>
      </c>
      <c r="C93" s="9">
        <v>33</v>
      </c>
      <c r="D93" s="45">
        <v>0</v>
      </c>
      <c r="E93" s="24">
        <v>0</v>
      </c>
      <c r="F93" s="46">
        <v>0</v>
      </c>
      <c r="G93" s="24">
        <v>0</v>
      </c>
      <c r="H93" s="46">
        <v>0</v>
      </c>
      <c r="I93" s="24">
        <v>0</v>
      </c>
      <c r="J93" s="46">
        <v>0</v>
      </c>
      <c r="K93" s="24">
        <v>0</v>
      </c>
      <c r="L93" s="47">
        <f t="shared" si="5"/>
        <v>0</v>
      </c>
    </row>
    <row r="94" spans="1:12" ht="15.75" x14ac:dyDescent="0.25">
      <c r="A94" s="7">
        <v>6</v>
      </c>
      <c r="B94" s="8" t="s">
        <v>18</v>
      </c>
      <c r="C94" s="9">
        <v>33</v>
      </c>
      <c r="D94" s="45">
        <v>0</v>
      </c>
      <c r="E94" s="24">
        <v>0</v>
      </c>
      <c r="F94" s="46">
        <v>0</v>
      </c>
      <c r="G94" s="24">
        <v>0</v>
      </c>
      <c r="H94" s="46">
        <v>0</v>
      </c>
      <c r="I94" s="24">
        <v>0</v>
      </c>
      <c r="J94" s="46">
        <v>0</v>
      </c>
      <c r="K94" s="24">
        <v>0</v>
      </c>
      <c r="L94" s="47">
        <f t="shared" si="5"/>
        <v>0</v>
      </c>
    </row>
    <row r="95" spans="1:12" ht="15.75" x14ac:dyDescent="0.25">
      <c r="A95" s="7">
        <v>7</v>
      </c>
      <c r="B95" s="8" t="s">
        <v>19</v>
      </c>
      <c r="C95" s="9">
        <v>33</v>
      </c>
      <c r="D95" s="45">
        <v>0</v>
      </c>
      <c r="E95" s="24">
        <v>0</v>
      </c>
      <c r="F95" s="46">
        <v>0</v>
      </c>
      <c r="G95" s="24">
        <v>0</v>
      </c>
      <c r="H95" s="46">
        <v>0</v>
      </c>
      <c r="I95" s="24">
        <v>0</v>
      </c>
      <c r="J95" s="46">
        <v>0</v>
      </c>
      <c r="K95" s="24">
        <v>0</v>
      </c>
      <c r="L95" s="47">
        <f t="shared" si="5"/>
        <v>0</v>
      </c>
    </row>
    <row r="96" spans="1:12" ht="15.75" x14ac:dyDescent="0.25">
      <c r="A96" s="7">
        <v>8</v>
      </c>
      <c r="B96" s="8" t="s">
        <v>20</v>
      </c>
      <c r="C96" s="9">
        <v>33</v>
      </c>
      <c r="D96" s="45">
        <v>0</v>
      </c>
      <c r="E96" s="24">
        <v>0</v>
      </c>
      <c r="F96" s="46">
        <v>0</v>
      </c>
      <c r="G96" s="24">
        <v>0</v>
      </c>
      <c r="H96" s="46">
        <v>0</v>
      </c>
      <c r="I96" s="24">
        <v>0</v>
      </c>
      <c r="J96" s="46">
        <v>0</v>
      </c>
      <c r="K96" s="24">
        <v>0</v>
      </c>
      <c r="L96" s="47">
        <f t="shared" si="5"/>
        <v>0</v>
      </c>
    </row>
    <row r="97" spans="1:12" ht="15.75" x14ac:dyDescent="0.25">
      <c r="A97" s="7">
        <v>9</v>
      </c>
      <c r="B97" s="17" t="s">
        <v>21</v>
      </c>
      <c r="C97" s="9">
        <v>33</v>
      </c>
      <c r="D97" s="45">
        <v>0</v>
      </c>
      <c r="E97" s="24">
        <v>0</v>
      </c>
      <c r="F97" s="46">
        <v>0</v>
      </c>
      <c r="G97" s="24">
        <v>0</v>
      </c>
      <c r="H97" s="46">
        <v>0</v>
      </c>
      <c r="I97" s="24">
        <v>0</v>
      </c>
      <c r="J97" s="46">
        <v>0</v>
      </c>
      <c r="K97" s="24">
        <v>0</v>
      </c>
      <c r="L97" s="47">
        <f t="shared" si="5"/>
        <v>0</v>
      </c>
    </row>
    <row r="98" spans="1:12" ht="15.75" x14ac:dyDescent="0.25">
      <c r="A98" s="7">
        <v>10</v>
      </c>
      <c r="B98" s="17" t="s">
        <v>22</v>
      </c>
      <c r="C98" s="9">
        <v>33</v>
      </c>
      <c r="D98" s="45">
        <v>0</v>
      </c>
      <c r="E98" s="24">
        <v>0</v>
      </c>
      <c r="F98" s="46">
        <v>0</v>
      </c>
      <c r="G98" s="24">
        <v>0</v>
      </c>
      <c r="H98" s="46">
        <v>0</v>
      </c>
      <c r="I98" s="24">
        <v>0</v>
      </c>
      <c r="J98" s="46">
        <v>0</v>
      </c>
      <c r="K98" s="24">
        <v>0</v>
      </c>
      <c r="L98" s="47">
        <f t="shared" si="5"/>
        <v>0</v>
      </c>
    </row>
    <row r="99" spans="1:12" ht="15.75" x14ac:dyDescent="0.25">
      <c r="A99" s="7">
        <v>11</v>
      </c>
      <c r="B99" s="17" t="s">
        <v>23</v>
      </c>
      <c r="C99" s="9">
        <v>33</v>
      </c>
      <c r="D99" s="45">
        <v>0</v>
      </c>
      <c r="E99" s="24">
        <v>0</v>
      </c>
      <c r="F99" s="46">
        <v>0</v>
      </c>
      <c r="G99" s="24">
        <v>0</v>
      </c>
      <c r="H99" s="46">
        <v>0</v>
      </c>
      <c r="I99" s="24">
        <v>0</v>
      </c>
      <c r="J99" s="46">
        <v>0</v>
      </c>
      <c r="K99" s="24">
        <v>0</v>
      </c>
      <c r="L99" s="47">
        <f t="shared" si="5"/>
        <v>0</v>
      </c>
    </row>
    <row r="100" spans="1:12" ht="15.75" x14ac:dyDescent="0.25">
      <c r="A100" s="7">
        <v>12</v>
      </c>
      <c r="B100" s="17" t="s">
        <v>24</v>
      </c>
      <c r="C100" s="9">
        <v>33</v>
      </c>
      <c r="D100" s="45">
        <v>0</v>
      </c>
      <c r="E100" s="24">
        <v>0</v>
      </c>
      <c r="F100" s="46">
        <v>0</v>
      </c>
      <c r="G100" s="24">
        <v>0</v>
      </c>
      <c r="H100" s="46">
        <v>0</v>
      </c>
      <c r="I100" s="24">
        <v>0</v>
      </c>
      <c r="J100" s="46">
        <v>0</v>
      </c>
      <c r="K100" s="24">
        <v>0</v>
      </c>
      <c r="L100" s="47">
        <f t="shared" si="5"/>
        <v>0</v>
      </c>
    </row>
    <row r="101" spans="1:12" ht="15.75" x14ac:dyDescent="0.25">
      <c r="A101" s="7">
        <v>13</v>
      </c>
      <c r="B101" s="17" t="s">
        <v>25</v>
      </c>
      <c r="C101" s="9">
        <v>33</v>
      </c>
      <c r="D101" s="45">
        <v>0</v>
      </c>
      <c r="E101" s="24">
        <v>0</v>
      </c>
      <c r="F101" s="46">
        <v>0</v>
      </c>
      <c r="G101" s="24">
        <v>0</v>
      </c>
      <c r="H101" s="46">
        <v>0</v>
      </c>
      <c r="I101" s="24">
        <v>0</v>
      </c>
      <c r="J101" s="46">
        <v>0</v>
      </c>
      <c r="K101" s="24">
        <v>0</v>
      </c>
      <c r="L101" s="47">
        <f t="shared" si="5"/>
        <v>0</v>
      </c>
    </row>
    <row r="102" spans="1:12" ht="15.75" x14ac:dyDescent="0.25">
      <c r="A102" s="7">
        <v>14</v>
      </c>
      <c r="B102" s="17" t="s">
        <v>26</v>
      </c>
      <c r="C102" s="9">
        <v>33</v>
      </c>
      <c r="D102" s="45">
        <v>0</v>
      </c>
      <c r="E102" s="24">
        <v>0</v>
      </c>
      <c r="F102" s="46">
        <v>0</v>
      </c>
      <c r="G102" s="24">
        <v>0</v>
      </c>
      <c r="H102" s="46">
        <v>0</v>
      </c>
      <c r="I102" s="24">
        <v>0</v>
      </c>
      <c r="J102" s="46">
        <v>0</v>
      </c>
      <c r="K102" s="24">
        <v>0</v>
      </c>
      <c r="L102" s="47">
        <f t="shared" si="5"/>
        <v>0</v>
      </c>
    </row>
    <row r="103" spans="1:12" ht="15.75" x14ac:dyDescent="0.25">
      <c r="A103" s="7">
        <v>15</v>
      </c>
      <c r="B103" s="17" t="s">
        <v>27</v>
      </c>
      <c r="C103" s="9">
        <v>33</v>
      </c>
      <c r="D103" s="45">
        <v>0</v>
      </c>
      <c r="E103" s="24">
        <v>0</v>
      </c>
      <c r="F103" s="46">
        <v>0</v>
      </c>
      <c r="G103" s="24">
        <v>0</v>
      </c>
      <c r="H103" s="46">
        <v>0</v>
      </c>
      <c r="I103" s="24">
        <v>0</v>
      </c>
      <c r="J103" s="46">
        <v>0</v>
      </c>
      <c r="K103" s="24">
        <v>0</v>
      </c>
      <c r="L103" s="47">
        <f t="shared" si="5"/>
        <v>0</v>
      </c>
    </row>
    <row r="104" spans="1:12" ht="15.75" x14ac:dyDescent="0.25">
      <c r="A104" s="7">
        <v>16</v>
      </c>
      <c r="B104" s="17" t="s">
        <v>28</v>
      </c>
      <c r="C104" s="9">
        <v>33</v>
      </c>
      <c r="D104" s="45">
        <v>0</v>
      </c>
      <c r="E104" s="24">
        <v>0</v>
      </c>
      <c r="F104" s="46">
        <v>0</v>
      </c>
      <c r="G104" s="24">
        <v>0</v>
      </c>
      <c r="H104" s="46">
        <v>0</v>
      </c>
      <c r="I104" s="24">
        <v>0</v>
      </c>
      <c r="J104" s="46">
        <v>0</v>
      </c>
      <c r="K104" s="24">
        <v>0</v>
      </c>
      <c r="L104" s="47">
        <f t="shared" si="5"/>
        <v>0</v>
      </c>
    </row>
    <row r="105" spans="1:12" ht="15.75" x14ac:dyDescent="0.25">
      <c r="A105" s="7">
        <v>17</v>
      </c>
      <c r="B105" s="17" t="s">
        <v>29</v>
      </c>
      <c r="C105" s="9">
        <v>33</v>
      </c>
      <c r="D105" s="45">
        <v>0</v>
      </c>
      <c r="E105" s="24">
        <v>0</v>
      </c>
      <c r="F105" s="46">
        <v>0</v>
      </c>
      <c r="G105" s="24">
        <v>0</v>
      </c>
      <c r="H105" s="46">
        <v>0</v>
      </c>
      <c r="I105" s="24">
        <v>0</v>
      </c>
      <c r="J105" s="46">
        <v>0</v>
      </c>
      <c r="K105" s="24">
        <v>0</v>
      </c>
      <c r="L105" s="47">
        <f t="shared" si="5"/>
        <v>0</v>
      </c>
    </row>
    <row r="106" spans="1:12" ht="15.75" x14ac:dyDescent="0.25">
      <c r="A106" s="7">
        <v>18</v>
      </c>
      <c r="B106" s="17" t="s">
        <v>30</v>
      </c>
      <c r="C106" s="9">
        <v>33</v>
      </c>
      <c r="D106" s="45">
        <v>0</v>
      </c>
      <c r="E106" s="24">
        <v>0</v>
      </c>
      <c r="F106" s="46">
        <v>0</v>
      </c>
      <c r="G106" s="24">
        <v>0</v>
      </c>
      <c r="H106" s="46">
        <v>0</v>
      </c>
      <c r="I106" s="24">
        <v>0</v>
      </c>
      <c r="J106" s="46">
        <v>0</v>
      </c>
      <c r="K106" s="24">
        <v>0</v>
      </c>
      <c r="L106" s="47">
        <f t="shared" si="5"/>
        <v>0</v>
      </c>
    </row>
    <row r="107" spans="1:12" ht="15.75" x14ac:dyDescent="0.25">
      <c r="A107" s="7">
        <v>19</v>
      </c>
      <c r="B107" s="17" t="s">
        <v>31</v>
      </c>
      <c r="C107" s="9">
        <v>33</v>
      </c>
      <c r="D107" s="45">
        <v>0</v>
      </c>
      <c r="E107" s="24">
        <v>0</v>
      </c>
      <c r="F107" s="46">
        <v>0</v>
      </c>
      <c r="G107" s="24">
        <v>0</v>
      </c>
      <c r="H107" s="46">
        <v>0</v>
      </c>
      <c r="I107" s="24">
        <v>0</v>
      </c>
      <c r="J107" s="46">
        <v>0</v>
      </c>
      <c r="K107" s="24">
        <v>0</v>
      </c>
      <c r="L107" s="47">
        <f t="shared" si="5"/>
        <v>0</v>
      </c>
    </row>
    <row r="108" spans="1:12" ht="15.75" x14ac:dyDescent="0.25">
      <c r="A108" s="7">
        <v>20</v>
      </c>
      <c r="B108" s="17" t="s">
        <v>32</v>
      </c>
      <c r="C108" s="9">
        <v>33</v>
      </c>
      <c r="D108" s="45">
        <v>0</v>
      </c>
      <c r="E108" s="24">
        <v>0</v>
      </c>
      <c r="F108" s="46">
        <v>0</v>
      </c>
      <c r="G108" s="24">
        <v>0</v>
      </c>
      <c r="H108" s="46">
        <v>0</v>
      </c>
      <c r="I108" s="24">
        <v>0</v>
      </c>
      <c r="J108" s="46">
        <v>0</v>
      </c>
      <c r="K108" s="24">
        <v>0</v>
      </c>
      <c r="L108" s="47">
        <f t="shared" si="5"/>
        <v>0</v>
      </c>
    </row>
    <row r="109" spans="1:12" ht="15.75" x14ac:dyDescent="0.25">
      <c r="A109" s="7">
        <v>21</v>
      </c>
      <c r="B109" s="17" t="s">
        <v>33</v>
      </c>
      <c r="C109" s="9">
        <v>33</v>
      </c>
      <c r="D109" s="45">
        <v>0</v>
      </c>
      <c r="E109" s="24">
        <v>0</v>
      </c>
      <c r="F109" s="46">
        <v>0</v>
      </c>
      <c r="G109" s="24">
        <v>0</v>
      </c>
      <c r="H109" s="46">
        <v>0</v>
      </c>
      <c r="I109" s="24">
        <v>0</v>
      </c>
      <c r="J109" s="46">
        <v>0</v>
      </c>
      <c r="K109" s="24">
        <v>0</v>
      </c>
      <c r="L109" s="47">
        <f t="shared" si="5"/>
        <v>0</v>
      </c>
    </row>
    <row r="110" spans="1:12" ht="15.75" x14ac:dyDescent="0.25">
      <c r="A110" s="7">
        <v>22</v>
      </c>
      <c r="B110" s="17" t="s">
        <v>34</v>
      </c>
      <c r="C110" s="9">
        <v>33</v>
      </c>
      <c r="D110" s="45">
        <v>0</v>
      </c>
      <c r="E110" s="24">
        <v>0</v>
      </c>
      <c r="F110" s="46">
        <v>0</v>
      </c>
      <c r="G110" s="24">
        <v>0</v>
      </c>
      <c r="H110" s="46">
        <v>0</v>
      </c>
      <c r="I110" s="24">
        <v>0</v>
      </c>
      <c r="J110" s="46">
        <v>0</v>
      </c>
      <c r="K110" s="24">
        <v>0</v>
      </c>
      <c r="L110" s="47">
        <f t="shared" si="5"/>
        <v>0</v>
      </c>
    </row>
    <row r="111" spans="1:12" ht="15.75" x14ac:dyDescent="0.25">
      <c r="A111" s="7">
        <v>23</v>
      </c>
      <c r="B111" s="8" t="s">
        <v>35</v>
      </c>
      <c r="C111" s="9">
        <v>33</v>
      </c>
      <c r="D111" s="45">
        <v>0</v>
      </c>
      <c r="E111" s="24">
        <v>0</v>
      </c>
      <c r="F111" s="46">
        <v>0</v>
      </c>
      <c r="G111" s="24">
        <v>0</v>
      </c>
      <c r="H111" s="46">
        <v>0</v>
      </c>
      <c r="I111" s="24">
        <v>0</v>
      </c>
      <c r="J111" s="46">
        <v>0</v>
      </c>
      <c r="K111" s="24">
        <v>0</v>
      </c>
      <c r="L111" s="47">
        <f t="shared" si="5"/>
        <v>0</v>
      </c>
    </row>
    <row r="112" spans="1:12" ht="15.75" x14ac:dyDescent="0.25">
      <c r="A112" s="7">
        <v>24</v>
      </c>
      <c r="B112" s="8" t="s">
        <v>36</v>
      </c>
      <c r="C112" s="9">
        <v>33</v>
      </c>
      <c r="D112" s="45">
        <v>0</v>
      </c>
      <c r="E112" s="24">
        <v>0</v>
      </c>
      <c r="F112" s="46">
        <v>0</v>
      </c>
      <c r="G112" s="24">
        <v>0</v>
      </c>
      <c r="H112" s="46">
        <v>0</v>
      </c>
      <c r="I112" s="24">
        <v>0</v>
      </c>
      <c r="J112" s="46">
        <v>0</v>
      </c>
      <c r="K112" s="24">
        <v>0</v>
      </c>
      <c r="L112" s="47">
        <f t="shared" si="5"/>
        <v>0</v>
      </c>
    </row>
    <row r="113" spans="1:13" ht="15.75" x14ac:dyDescent="0.25">
      <c r="A113" s="7">
        <v>25</v>
      </c>
      <c r="B113" s="18" t="s">
        <v>37</v>
      </c>
      <c r="C113" s="19">
        <v>33</v>
      </c>
      <c r="D113" s="45">
        <v>0</v>
      </c>
      <c r="E113" s="24">
        <v>0</v>
      </c>
      <c r="F113" s="46">
        <v>0</v>
      </c>
      <c r="G113" s="24">
        <v>0</v>
      </c>
      <c r="H113" s="46">
        <v>0</v>
      </c>
      <c r="I113" s="24">
        <v>0</v>
      </c>
      <c r="J113" s="46">
        <v>0</v>
      </c>
      <c r="K113" s="24">
        <v>0</v>
      </c>
      <c r="L113" s="47">
        <f t="shared" si="5"/>
        <v>0</v>
      </c>
    </row>
    <row r="114" spans="1:13" ht="15.75" x14ac:dyDescent="0.25">
      <c r="A114" s="7">
        <v>26</v>
      </c>
      <c r="B114" s="8" t="s">
        <v>38</v>
      </c>
      <c r="C114" s="22">
        <v>33</v>
      </c>
      <c r="D114" s="45">
        <v>0</v>
      </c>
      <c r="E114" s="24">
        <v>0</v>
      </c>
      <c r="F114" s="46">
        <v>0</v>
      </c>
      <c r="G114" s="24">
        <v>0</v>
      </c>
      <c r="H114" s="46">
        <v>0</v>
      </c>
      <c r="I114" s="24">
        <v>0</v>
      </c>
      <c r="J114" s="46">
        <v>0</v>
      </c>
      <c r="K114" s="24">
        <v>0</v>
      </c>
      <c r="L114" s="47">
        <f t="shared" si="5"/>
        <v>0</v>
      </c>
    </row>
    <row r="115" spans="1:13" ht="15.75" x14ac:dyDescent="0.25">
      <c r="A115" s="7">
        <v>27</v>
      </c>
      <c r="B115" s="18" t="s">
        <v>39</v>
      </c>
      <c r="C115" s="22">
        <v>33</v>
      </c>
      <c r="D115" s="45">
        <v>0</v>
      </c>
      <c r="E115" s="24">
        <v>0</v>
      </c>
      <c r="F115" s="46">
        <v>0</v>
      </c>
      <c r="G115" s="24">
        <v>0</v>
      </c>
      <c r="H115" s="46">
        <v>0</v>
      </c>
      <c r="I115" s="24">
        <v>0</v>
      </c>
      <c r="J115" s="46">
        <v>0</v>
      </c>
      <c r="K115" s="24">
        <v>0</v>
      </c>
      <c r="L115" s="47">
        <f t="shared" si="5"/>
        <v>0</v>
      </c>
    </row>
    <row r="116" spans="1:13" ht="15.75" x14ac:dyDescent="0.25">
      <c r="A116" s="7">
        <v>28</v>
      </c>
      <c r="B116" s="18" t="s">
        <v>40</v>
      </c>
      <c r="C116" s="22">
        <v>33</v>
      </c>
      <c r="D116" s="45">
        <v>0</v>
      </c>
      <c r="E116" s="24">
        <v>0</v>
      </c>
      <c r="F116" s="46">
        <v>0</v>
      </c>
      <c r="G116" s="24">
        <v>0</v>
      </c>
      <c r="H116" s="46">
        <v>0</v>
      </c>
      <c r="I116" s="24">
        <v>0</v>
      </c>
      <c r="J116" s="46">
        <v>0</v>
      </c>
      <c r="K116" s="24">
        <v>0</v>
      </c>
      <c r="L116" s="47">
        <f t="shared" si="5"/>
        <v>0</v>
      </c>
    </row>
    <row r="117" spans="1:13" ht="16.5" thickBot="1" x14ac:dyDescent="0.3">
      <c r="A117" s="7">
        <v>29</v>
      </c>
      <c r="B117" s="18" t="s">
        <v>41</v>
      </c>
      <c r="C117" s="22">
        <v>33</v>
      </c>
      <c r="D117" s="45">
        <v>0</v>
      </c>
      <c r="E117" s="24">
        <v>0</v>
      </c>
      <c r="F117" s="46">
        <v>0</v>
      </c>
      <c r="G117" s="24">
        <v>0</v>
      </c>
      <c r="H117" s="46">
        <v>0</v>
      </c>
      <c r="I117" s="24">
        <v>0</v>
      </c>
      <c r="J117" s="46">
        <v>0</v>
      </c>
      <c r="K117" s="24">
        <v>0</v>
      </c>
      <c r="L117" s="47">
        <f t="shared" si="5"/>
        <v>0</v>
      </c>
    </row>
    <row r="118" spans="1:13" ht="16.5" thickBot="1" x14ac:dyDescent="0.3">
      <c r="A118" s="225" t="s">
        <v>42</v>
      </c>
      <c r="B118" s="226"/>
      <c r="C118" s="48">
        <v>33</v>
      </c>
      <c r="D118" s="49">
        <f t="shared" ref="D118:K118" si="6">SUM(D89:D117)</f>
        <v>0</v>
      </c>
      <c r="E118" s="30">
        <f t="shared" si="6"/>
        <v>0</v>
      </c>
      <c r="F118" s="50">
        <f t="shared" si="6"/>
        <v>0</v>
      </c>
      <c r="G118" s="30">
        <f t="shared" si="6"/>
        <v>0</v>
      </c>
      <c r="H118" s="50">
        <f t="shared" si="6"/>
        <v>0</v>
      </c>
      <c r="I118" s="30">
        <f t="shared" si="6"/>
        <v>0</v>
      </c>
      <c r="J118" s="50">
        <f t="shared" si="6"/>
        <v>0</v>
      </c>
      <c r="K118" s="30">
        <f t="shared" si="6"/>
        <v>0</v>
      </c>
      <c r="L118" s="118">
        <f>SUM(D118:K118)</f>
        <v>0</v>
      </c>
    </row>
    <row r="119" spans="1:13" ht="15.75" x14ac:dyDescent="0.25">
      <c r="A119" s="232" t="s">
        <v>43</v>
      </c>
      <c r="B119" s="232"/>
      <c r="C119" s="32">
        <v>33</v>
      </c>
      <c r="D119" s="52">
        <f>D89+D90+D91+D92+D93+D94+D95+D96+D97+D98+D99+D100+D101+D102+D103+D104+D105+D106+D107+D108+D109+D110+D111+D112+D113</f>
        <v>0</v>
      </c>
      <c r="E119" s="33">
        <f>E89+E90+E91+E92+E93+E94+E95+E96+E97+E98+E99+E100+E101+E102+E103+E104+E105+E106+E107+E108+E109+E110+E111+E112+E113</f>
        <v>0</v>
      </c>
      <c r="F119" s="32">
        <f>F89+F90+F91+F92+F93+F94+F95+F96+F97+F98+F99+F100+F101+F102+F103+F104+F105+F106+F107+F108+F109+F110+F111+F112+F113</f>
        <v>0</v>
      </c>
      <c r="G119" s="33">
        <f>G89+G90+G91+G92+G93+G94+G95+G96+G97+G98+G99+G100+G101+G102+G103+G104+G105+G106+G107+G108+G109+G110+G111+G112+G113</f>
        <v>0</v>
      </c>
      <c r="H119" s="32">
        <f>H89+H90+H91+H92+H93+H94+H95+H96+H97+H98+H99+H100+H101+H102+H103+H104+H105+H106+H107+H108+H109+H110+H111+H112+H113</f>
        <v>0</v>
      </c>
      <c r="I119" s="33">
        <f>I89+I90+I91+I92+I93+I94+I95+I96+I97+I98+I99+I100+I101+I102+I103+I104+I105+I106+I107+I108+I109+I110+I111+I113</f>
        <v>0</v>
      </c>
      <c r="J119" s="32">
        <f>J89+J90+J91+J92+J93+J94+J95+J96+J97+J98+J99+J100+J101+J102+J103+J104+J105+J106+J107+J108+J109+J110+J111+J112+J113</f>
        <v>0</v>
      </c>
      <c r="K119" s="33">
        <f>K89+K90+K91+K92+K93+K94+K95+K96+K97+K98+K99+K100+K101+K102+K103+K104+K105+K106+K107+K108+K109+K110+K111+K113</f>
        <v>0</v>
      </c>
      <c r="L119" s="118">
        <f>D119+F119+H119+E119+G119+I119+J119+K119</f>
        <v>0</v>
      </c>
    </row>
    <row r="121" spans="1:13" ht="15.75" x14ac:dyDescent="0.25">
      <c r="B121" s="134" t="s">
        <v>81</v>
      </c>
      <c r="C121" s="152"/>
      <c r="D121" s="133"/>
      <c r="E121" s="133"/>
      <c r="F121" s="133"/>
      <c r="G121" s="133"/>
      <c r="H121" s="133"/>
      <c r="I121" s="133"/>
      <c r="J121" s="133"/>
      <c r="K121" s="133"/>
      <c r="L121" s="133"/>
      <c r="M121" s="152"/>
    </row>
    <row r="122" spans="1:13" ht="15.75" thickBot="1" x14ac:dyDescent="0.3">
      <c r="A122" s="211" t="s">
        <v>47</v>
      </c>
      <c r="B122" s="211"/>
    </row>
    <row r="123" spans="1:13" ht="12.75" customHeight="1" x14ac:dyDescent="0.25">
      <c r="A123" s="212" t="s">
        <v>2</v>
      </c>
      <c r="B123" s="212" t="s">
        <v>3</v>
      </c>
      <c r="C123" s="212" t="s">
        <v>4</v>
      </c>
      <c r="D123" s="215" t="s">
        <v>5</v>
      </c>
      <c r="E123" s="216"/>
      <c r="F123" s="216"/>
      <c r="G123" s="216"/>
      <c r="H123" s="216"/>
      <c r="I123" s="216"/>
      <c r="J123" s="216"/>
      <c r="K123" s="217"/>
      <c r="L123" s="218" t="s">
        <v>6</v>
      </c>
    </row>
    <row r="124" spans="1:13" ht="21.75" customHeight="1" x14ac:dyDescent="0.25">
      <c r="A124" s="213"/>
      <c r="B124" s="213"/>
      <c r="C124" s="213"/>
      <c r="D124" s="221" t="s">
        <v>7</v>
      </c>
      <c r="E124" s="222"/>
      <c r="F124" s="222" t="s">
        <v>8</v>
      </c>
      <c r="G124" s="222"/>
      <c r="H124" s="222" t="s">
        <v>9</v>
      </c>
      <c r="I124" s="222"/>
      <c r="J124" s="222" t="s">
        <v>10</v>
      </c>
      <c r="K124" s="222"/>
      <c r="L124" s="219"/>
    </row>
    <row r="125" spans="1:13" ht="13.5" customHeight="1" thickBot="1" x14ac:dyDescent="0.3">
      <c r="A125" s="213"/>
      <c r="B125" s="213"/>
      <c r="C125" s="213"/>
      <c r="D125" s="223">
        <v>1</v>
      </c>
      <c r="E125" s="224"/>
      <c r="F125" s="224">
        <v>2</v>
      </c>
      <c r="G125" s="224"/>
      <c r="H125" s="224">
        <v>3</v>
      </c>
      <c r="I125" s="224"/>
      <c r="J125" s="224">
        <v>4</v>
      </c>
      <c r="K125" s="224"/>
      <c r="L125" s="220"/>
    </row>
    <row r="126" spans="1:13" ht="15.75" thickBot="1" x14ac:dyDescent="0.3">
      <c r="A126" s="214"/>
      <c r="B126" s="214"/>
      <c r="C126" s="214"/>
      <c r="D126" s="4" t="s">
        <v>11</v>
      </c>
      <c r="E126" s="5" t="s">
        <v>12</v>
      </c>
      <c r="F126" s="5" t="s">
        <v>11</v>
      </c>
      <c r="G126" s="5" t="s">
        <v>12</v>
      </c>
      <c r="H126" s="5" t="s">
        <v>11</v>
      </c>
      <c r="I126" s="5" t="s">
        <v>12</v>
      </c>
      <c r="J126" s="5" t="s">
        <v>11</v>
      </c>
      <c r="K126" s="5" t="s">
        <v>12</v>
      </c>
      <c r="L126" s="6"/>
    </row>
    <row r="127" spans="1:13" ht="15.75" x14ac:dyDescent="0.25">
      <c r="A127" s="7">
        <v>1</v>
      </c>
      <c r="B127" s="8" t="s">
        <v>13</v>
      </c>
      <c r="C127" s="9">
        <v>33</v>
      </c>
      <c r="D127" s="45">
        <v>0</v>
      </c>
      <c r="E127" s="21">
        <v>0</v>
      </c>
      <c r="F127" s="46">
        <v>0</v>
      </c>
      <c r="G127" s="21">
        <v>0</v>
      </c>
      <c r="H127" s="46">
        <v>0</v>
      </c>
      <c r="I127" s="21">
        <v>0</v>
      </c>
      <c r="J127" s="46">
        <v>0</v>
      </c>
      <c r="K127" s="21">
        <v>0</v>
      </c>
      <c r="L127" s="47">
        <f>SUM(D127:K127)</f>
        <v>0</v>
      </c>
    </row>
    <row r="128" spans="1:13" ht="15.75" x14ac:dyDescent="0.25">
      <c r="A128" s="7">
        <v>2</v>
      </c>
      <c r="B128" s="8" t="s">
        <v>14</v>
      </c>
      <c r="C128" s="9">
        <v>33</v>
      </c>
      <c r="D128" s="45">
        <v>0</v>
      </c>
      <c r="E128" s="21">
        <v>0</v>
      </c>
      <c r="F128" s="46">
        <v>0</v>
      </c>
      <c r="G128" s="21">
        <v>0</v>
      </c>
      <c r="H128" s="46">
        <v>0</v>
      </c>
      <c r="I128" s="21">
        <v>0</v>
      </c>
      <c r="J128" s="46">
        <v>0</v>
      </c>
      <c r="K128" s="21">
        <v>0</v>
      </c>
      <c r="L128" s="47">
        <f t="shared" ref="L128:L155" si="7">SUM(D128:K128)</f>
        <v>0</v>
      </c>
    </row>
    <row r="129" spans="1:12" ht="15.75" x14ac:dyDescent="0.25">
      <c r="A129" s="7">
        <v>3</v>
      </c>
      <c r="B129" s="8" t="s">
        <v>15</v>
      </c>
      <c r="C129" s="9">
        <v>33</v>
      </c>
      <c r="D129" s="45">
        <v>0</v>
      </c>
      <c r="E129" s="21">
        <v>0</v>
      </c>
      <c r="F129" s="46">
        <v>0</v>
      </c>
      <c r="G129" s="21">
        <v>0</v>
      </c>
      <c r="H129" s="46">
        <v>0</v>
      </c>
      <c r="I129" s="21">
        <v>0</v>
      </c>
      <c r="J129" s="46">
        <v>0</v>
      </c>
      <c r="K129" s="21">
        <v>0</v>
      </c>
      <c r="L129" s="47">
        <f t="shared" si="7"/>
        <v>0</v>
      </c>
    </row>
    <row r="130" spans="1:12" ht="15.75" x14ac:dyDescent="0.25">
      <c r="A130" s="7">
        <v>4</v>
      </c>
      <c r="B130" s="17" t="s">
        <v>16</v>
      </c>
      <c r="C130" s="9">
        <v>33</v>
      </c>
      <c r="D130" s="45">
        <v>0</v>
      </c>
      <c r="E130" s="21">
        <v>0</v>
      </c>
      <c r="F130" s="46">
        <v>0</v>
      </c>
      <c r="G130" s="21">
        <v>0</v>
      </c>
      <c r="H130" s="46">
        <v>0</v>
      </c>
      <c r="I130" s="21">
        <v>0</v>
      </c>
      <c r="J130" s="46">
        <v>0</v>
      </c>
      <c r="K130" s="21">
        <v>0</v>
      </c>
      <c r="L130" s="47">
        <f t="shared" si="7"/>
        <v>0</v>
      </c>
    </row>
    <row r="131" spans="1:12" ht="15.75" x14ac:dyDescent="0.25">
      <c r="A131" s="7">
        <v>5</v>
      </c>
      <c r="B131" s="8" t="s">
        <v>17</v>
      </c>
      <c r="C131" s="9">
        <v>33</v>
      </c>
      <c r="D131" s="45">
        <v>0</v>
      </c>
      <c r="E131" s="21">
        <v>0</v>
      </c>
      <c r="F131" s="46">
        <v>0</v>
      </c>
      <c r="G131" s="21">
        <v>0</v>
      </c>
      <c r="H131" s="46">
        <v>0</v>
      </c>
      <c r="I131" s="21">
        <v>0</v>
      </c>
      <c r="J131" s="46">
        <v>0</v>
      </c>
      <c r="K131" s="21">
        <v>0</v>
      </c>
      <c r="L131" s="47">
        <f t="shared" si="7"/>
        <v>0</v>
      </c>
    </row>
    <row r="132" spans="1:12" ht="15.75" x14ac:dyDescent="0.25">
      <c r="A132" s="7">
        <v>6</v>
      </c>
      <c r="B132" s="8" t="s">
        <v>18</v>
      </c>
      <c r="C132" s="9">
        <v>33</v>
      </c>
      <c r="D132" s="45">
        <v>0</v>
      </c>
      <c r="E132" s="21">
        <v>0</v>
      </c>
      <c r="F132" s="46">
        <v>0</v>
      </c>
      <c r="G132" s="21">
        <v>0</v>
      </c>
      <c r="H132" s="46">
        <v>0</v>
      </c>
      <c r="I132" s="21">
        <v>0</v>
      </c>
      <c r="J132" s="46">
        <v>0</v>
      </c>
      <c r="K132" s="21">
        <v>0</v>
      </c>
      <c r="L132" s="47">
        <f t="shared" si="7"/>
        <v>0</v>
      </c>
    </row>
    <row r="133" spans="1:12" ht="15.75" x14ac:dyDescent="0.25">
      <c r="A133" s="7">
        <v>7</v>
      </c>
      <c r="B133" s="8" t="s">
        <v>19</v>
      </c>
      <c r="C133" s="9">
        <v>33</v>
      </c>
      <c r="D133" s="45">
        <v>0</v>
      </c>
      <c r="E133" s="21">
        <v>0</v>
      </c>
      <c r="F133" s="46">
        <v>0</v>
      </c>
      <c r="G133" s="21">
        <v>0</v>
      </c>
      <c r="H133" s="46">
        <v>0</v>
      </c>
      <c r="I133" s="21">
        <v>0</v>
      </c>
      <c r="J133" s="46">
        <v>0</v>
      </c>
      <c r="K133" s="21">
        <v>0</v>
      </c>
      <c r="L133" s="47">
        <f t="shared" si="7"/>
        <v>0</v>
      </c>
    </row>
    <row r="134" spans="1:12" ht="15.75" x14ac:dyDescent="0.25">
      <c r="A134" s="7">
        <v>8</v>
      </c>
      <c r="B134" s="8" t="s">
        <v>20</v>
      </c>
      <c r="C134" s="9">
        <v>33</v>
      </c>
      <c r="D134" s="45">
        <v>0</v>
      </c>
      <c r="E134" s="21">
        <v>0</v>
      </c>
      <c r="F134" s="46">
        <v>0</v>
      </c>
      <c r="G134" s="21">
        <v>0</v>
      </c>
      <c r="H134" s="46">
        <v>0</v>
      </c>
      <c r="I134" s="21">
        <v>0</v>
      </c>
      <c r="J134" s="46">
        <v>0</v>
      </c>
      <c r="K134" s="21">
        <v>0</v>
      </c>
      <c r="L134" s="47">
        <f t="shared" si="7"/>
        <v>0</v>
      </c>
    </row>
    <row r="135" spans="1:12" ht="15.75" x14ac:dyDescent="0.25">
      <c r="A135" s="7">
        <v>9</v>
      </c>
      <c r="B135" s="8" t="s">
        <v>21</v>
      </c>
      <c r="C135" s="9">
        <v>33</v>
      </c>
      <c r="D135" s="45">
        <v>0</v>
      </c>
      <c r="E135" s="21">
        <v>0</v>
      </c>
      <c r="F135" s="46">
        <v>0</v>
      </c>
      <c r="G135" s="21">
        <v>0</v>
      </c>
      <c r="H135" s="46">
        <v>0</v>
      </c>
      <c r="I135" s="21">
        <v>0</v>
      </c>
      <c r="J135" s="46">
        <v>0</v>
      </c>
      <c r="K135" s="21">
        <v>0</v>
      </c>
      <c r="L135" s="47">
        <f t="shared" si="7"/>
        <v>0</v>
      </c>
    </row>
    <row r="136" spans="1:12" ht="15.75" x14ac:dyDescent="0.25">
      <c r="A136" s="7">
        <v>10</v>
      </c>
      <c r="B136" s="8" t="s">
        <v>22</v>
      </c>
      <c r="C136" s="9">
        <v>33</v>
      </c>
      <c r="D136" s="45">
        <v>0</v>
      </c>
      <c r="E136" s="21">
        <v>0</v>
      </c>
      <c r="F136" s="46">
        <v>0</v>
      </c>
      <c r="G136" s="21">
        <v>0</v>
      </c>
      <c r="H136" s="46">
        <v>0</v>
      </c>
      <c r="I136" s="21">
        <v>0</v>
      </c>
      <c r="J136" s="46">
        <v>0</v>
      </c>
      <c r="K136" s="21">
        <v>0</v>
      </c>
      <c r="L136" s="47">
        <f t="shared" si="7"/>
        <v>0</v>
      </c>
    </row>
    <row r="137" spans="1:12" ht="15.75" x14ac:dyDescent="0.25">
      <c r="A137" s="7">
        <v>11</v>
      </c>
      <c r="B137" s="8" t="s">
        <v>23</v>
      </c>
      <c r="C137" s="9">
        <v>33</v>
      </c>
      <c r="D137" s="45">
        <v>0</v>
      </c>
      <c r="E137" s="21">
        <v>0</v>
      </c>
      <c r="F137" s="46">
        <v>0</v>
      </c>
      <c r="G137" s="21">
        <v>0</v>
      </c>
      <c r="H137" s="46">
        <v>0</v>
      </c>
      <c r="I137" s="21">
        <v>0</v>
      </c>
      <c r="J137" s="46">
        <v>0</v>
      </c>
      <c r="K137" s="21">
        <v>0</v>
      </c>
      <c r="L137" s="47">
        <f t="shared" si="7"/>
        <v>0</v>
      </c>
    </row>
    <row r="138" spans="1:12" ht="15.75" x14ac:dyDescent="0.25">
      <c r="A138" s="7">
        <v>12</v>
      </c>
      <c r="B138" s="8" t="s">
        <v>24</v>
      </c>
      <c r="C138" s="9">
        <v>33</v>
      </c>
      <c r="D138" s="45">
        <v>0</v>
      </c>
      <c r="E138" s="21">
        <v>0</v>
      </c>
      <c r="F138" s="46">
        <v>0</v>
      </c>
      <c r="G138" s="21">
        <v>0</v>
      </c>
      <c r="H138" s="46">
        <v>0</v>
      </c>
      <c r="I138" s="21">
        <v>0</v>
      </c>
      <c r="J138" s="46">
        <v>0</v>
      </c>
      <c r="K138" s="21">
        <v>0</v>
      </c>
      <c r="L138" s="47">
        <f t="shared" si="7"/>
        <v>0</v>
      </c>
    </row>
    <row r="139" spans="1:12" ht="15.75" x14ac:dyDescent="0.25">
      <c r="A139" s="7">
        <v>13</v>
      </c>
      <c r="B139" s="8" t="s">
        <v>25</v>
      </c>
      <c r="C139" s="9">
        <v>33</v>
      </c>
      <c r="D139" s="45">
        <v>0</v>
      </c>
      <c r="E139" s="21">
        <v>0</v>
      </c>
      <c r="F139" s="46">
        <v>0</v>
      </c>
      <c r="G139" s="21">
        <v>0</v>
      </c>
      <c r="H139" s="46">
        <v>0</v>
      </c>
      <c r="I139" s="21">
        <v>0</v>
      </c>
      <c r="J139" s="46">
        <v>0</v>
      </c>
      <c r="K139" s="21">
        <v>0</v>
      </c>
      <c r="L139" s="47">
        <f t="shared" si="7"/>
        <v>0</v>
      </c>
    </row>
    <row r="140" spans="1:12" ht="15.75" x14ac:dyDescent="0.25">
      <c r="A140" s="7">
        <v>14</v>
      </c>
      <c r="B140" s="8" t="s">
        <v>26</v>
      </c>
      <c r="C140" s="9">
        <v>33</v>
      </c>
      <c r="D140" s="45">
        <v>0</v>
      </c>
      <c r="E140" s="21">
        <v>0</v>
      </c>
      <c r="F140" s="46">
        <v>0</v>
      </c>
      <c r="G140" s="21">
        <v>0</v>
      </c>
      <c r="H140" s="46">
        <v>0</v>
      </c>
      <c r="I140" s="21">
        <v>0</v>
      </c>
      <c r="J140" s="46">
        <v>0</v>
      </c>
      <c r="K140" s="21">
        <v>0</v>
      </c>
      <c r="L140" s="47">
        <f t="shared" si="7"/>
        <v>0</v>
      </c>
    </row>
    <row r="141" spans="1:12" ht="15.75" x14ac:dyDescent="0.25">
      <c r="A141" s="7">
        <v>15</v>
      </c>
      <c r="B141" s="8" t="s">
        <v>27</v>
      </c>
      <c r="C141" s="9">
        <v>33</v>
      </c>
      <c r="D141" s="45">
        <v>0</v>
      </c>
      <c r="E141" s="21">
        <v>0</v>
      </c>
      <c r="F141" s="46">
        <v>0</v>
      </c>
      <c r="G141" s="21">
        <v>0</v>
      </c>
      <c r="H141" s="46">
        <v>0</v>
      </c>
      <c r="I141" s="21">
        <v>0</v>
      </c>
      <c r="J141" s="46">
        <v>0</v>
      </c>
      <c r="K141" s="21">
        <v>0</v>
      </c>
      <c r="L141" s="47">
        <f t="shared" si="7"/>
        <v>0</v>
      </c>
    </row>
    <row r="142" spans="1:12" ht="15.75" x14ac:dyDescent="0.25">
      <c r="A142" s="7">
        <v>16</v>
      </c>
      <c r="B142" s="8" t="s">
        <v>28</v>
      </c>
      <c r="C142" s="9">
        <v>33</v>
      </c>
      <c r="D142" s="45">
        <v>0</v>
      </c>
      <c r="E142" s="21">
        <v>0</v>
      </c>
      <c r="F142" s="46">
        <v>0</v>
      </c>
      <c r="G142" s="21">
        <v>0</v>
      </c>
      <c r="H142" s="46">
        <v>0</v>
      </c>
      <c r="I142" s="21">
        <v>0</v>
      </c>
      <c r="J142" s="46">
        <v>0</v>
      </c>
      <c r="K142" s="21">
        <v>0</v>
      </c>
      <c r="L142" s="47">
        <f t="shared" si="7"/>
        <v>0</v>
      </c>
    </row>
    <row r="143" spans="1:12" ht="15.75" x14ac:dyDescent="0.25">
      <c r="A143" s="7">
        <v>17</v>
      </c>
      <c r="B143" s="8" t="s">
        <v>29</v>
      </c>
      <c r="C143" s="9">
        <v>33</v>
      </c>
      <c r="D143" s="45">
        <v>0</v>
      </c>
      <c r="E143" s="21">
        <v>0</v>
      </c>
      <c r="F143" s="46">
        <v>0</v>
      </c>
      <c r="G143" s="21">
        <v>0</v>
      </c>
      <c r="H143" s="46">
        <v>0</v>
      </c>
      <c r="I143" s="21">
        <v>0</v>
      </c>
      <c r="J143" s="46">
        <v>0</v>
      </c>
      <c r="K143" s="21">
        <v>0</v>
      </c>
      <c r="L143" s="47">
        <f>SUM(D143:K143)</f>
        <v>0</v>
      </c>
    </row>
    <row r="144" spans="1:12" ht="15.75" x14ac:dyDescent="0.25">
      <c r="A144" s="7">
        <v>18</v>
      </c>
      <c r="B144" s="8" t="s">
        <v>30</v>
      </c>
      <c r="C144" s="9">
        <v>33</v>
      </c>
      <c r="D144" s="45">
        <v>0</v>
      </c>
      <c r="E144" s="21">
        <v>0</v>
      </c>
      <c r="F144" s="46">
        <v>0</v>
      </c>
      <c r="G144" s="21">
        <v>0</v>
      </c>
      <c r="H144" s="46">
        <v>0</v>
      </c>
      <c r="I144" s="21">
        <v>0</v>
      </c>
      <c r="J144" s="46">
        <v>0</v>
      </c>
      <c r="K144" s="21">
        <v>0</v>
      </c>
      <c r="L144" s="47">
        <f t="shared" si="7"/>
        <v>0</v>
      </c>
    </row>
    <row r="145" spans="1:12" ht="15.75" x14ac:dyDescent="0.25">
      <c r="A145" s="7">
        <v>19</v>
      </c>
      <c r="B145" s="8" t="s">
        <v>31</v>
      </c>
      <c r="C145" s="9">
        <v>33</v>
      </c>
      <c r="D145" s="45">
        <v>0</v>
      </c>
      <c r="E145" s="21">
        <v>0</v>
      </c>
      <c r="F145" s="46">
        <v>0</v>
      </c>
      <c r="G145" s="21">
        <v>0</v>
      </c>
      <c r="H145" s="46">
        <v>0</v>
      </c>
      <c r="I145" s="21">
        <v>0</v>
      </c>
      <c r="J145" s="46">
        <v>0</v>
      </c>
      <c r="K145" s="21">
        <v>0</v>
      </c>
      <c r="L145" s="47">
        <f t="shared" si="7"/>
        <v>0</v>
      </c>
    </row>
    <row r="146" spans="1:12" ht="15.75" x14ac:dyDescent="0.25">
      <c r="A146" s="7">
        <v>20</v>
      </c>
      <c r="B146" s="8" t="s">
        <v>32</v>
      </c>
      <c r="C146" s="9">
        <v>33</v>
      </c>
      <c r="D146" s="45">
        <v>0</v>
      </c>
      <c r="E146" s="21">
        <v>0</v>
      </c>
      <c r="F146" s="46">
        <v>0</v>
      </c>
      <c r="G146" s="21">
        <v>0</v>
      </c>
      <c r="H146" s="46">
        <v>0</v>
      </c>
      <c r="I146" s="21">
        <v>0</v>
      </c>
      <c r="J146" s="46">
        <v>0</v>
      </c>
      <c r="K146" s="21">
        <v>0</v>
      </c>
      <c r="L146" s="47">
        <f t="shared" si="7"/>
        <v>0</v>
      </c>
    </row>
    <row r="147" spans="1:12" ht="15.75" x14ac:dyDescent="0.25">
      <c r="A147" s="7">
        <v>21</v>
      </c>
      <c r="B147" s="8" t="s">
        <v>33</v>
      </c>
      <c r="C147" s="9">
        <v>33</v>
      </c>
      <c r="D147" s="45">
        <v>0</v>
      </c>
      <c r="E147" s="21">
        <v>0</v>
      </c>
      <c r="F147" s="46">
        <v>0</v>
      </c>
      <c r="G147" s="21">
        <v>0</v>
      </c>
      <c r="H147" s="46">
        <v>0</v>
      </c>
      <c r="I147" s="21">
        <v>0</v>
      </c>
      <c r="J147" s="46">
        <v>0</v>
      </c>
      <c r="K147" s="21">
        <v>0</v>
      </c>
      <c r="L147" s="47">
        <f t="shared" si="7"/>
        <v>0</v>
      </c>
    </row>
    <row r="148" spans="1:12" ht="15.75" x14ac:dyDescent="0.25">
      <c r="A148" s="7">
        <v>22</v>
      </c>
      <c r="B148" s="8" t="s">
        <v>34</v>
      </c>
      <c r="C148" s="9">
        <v>33</v>
      </c>
      <c r="D148" s="45">
        <v>0</v>
      </c>
      <c r="E148" s="21">
        <v>0</v>
      </c>
      <c r="F148" s="46">
        <v>0</v>
      </c>
      <c r="G148" s="21">
        <v>0</v>
      </c>
      <c r="H148" s="46">
        <v>0</v>
      </c>
      <c r="I148" s="21">
        <v>0</v>
      </c>
      <c r="J148" s="46">
        <v>0</v>
      </c>
      <c r="K148" s="21">
        <v>0</v>
      </c>
      <c r="L148" s="47">
        <f t="shared" si="7"/>
        <v>0</v>
      </c>
    </row>
    <row r="149" spans="1:12" ht="15.75" x14ac:dyDescent="0.25">
      <c r="A149" s="7">
        <v>23</v>
      </c>
      <c r="B149" s="8" t="s">
        <v>35</v>
      </c>
      <c r="C149" s="9">
        <v>33</v>
      </c>
      <c r="D149" s="45">
        <v>0</v>
      </c>
      <c r="E149" s="21">
        <v>0</v>
      </c>
      <c r="F149" s="46">
        <v>0</v>
      </c>
      <c r="G149" s="21">
        <v>0</v>
      </c>
      <c r="H149" s="46">
        <v>0</v>
      </c>
      <c r="I149" s="21">
        <v>0</v>
      </c>
      <c r="J149" s="46">
        <v>0</v>
      </c>
      <c r="K149" s="21">
        <v>0</v>
      </c>
      <c r="L149" s="47">
        <f t="shared" si="7"/>
        <v>0</v>
      </c>
    </row>
    <row r="150" spans="1:12" ht="15.75" x14ac:dyDescent="0.25">
      <c r="A150" s="7">
        <v>24</v>
      </c>
      <c r="B150" s="8" t="s">
        <v>36</v>
      </c>
      <c r="C150" s="9">
        <v>33</v>
      </c>
      <c r="D150" s="45">
        <v>0</v>
      </c>
      <c r="E150" s="21">
        <v>0</v>
      </c>
      <c r="F150" s="46">
        <v>0</v>
      </c>
      <c r="G150" s="21">
        <v>0</v>
      </c>
      <c r="H150" s="46">
        <v>0</v>
      </c>
      <c r="I150" s="21">
        <v>0</v>
      </c>
      <c r="J150" s="46">
        <v>0</v>
      </c>
      <c r="K150" s="21">
        <v>0</v>
      </c>
      <c r="L150" s="47">
        <f t="shared" si="7"/>
        <v>0</v>
      </c>
    </row>
    <row r="151" spans="1:12" ht="15.75" x14ac:dyDescent="0.25">
      <c r="A151" s="7">
        <v>25</v>
      </c>
      <c r="B151" s="18" t="s">
        <v>37</v>
      </c>
      <c r="C151" s="19">
        <v>33</v>
      </c>
      <c r="D151" s="45">
        <v>0</v>
      </c>
      <c r="E151" s="21">
        <v>0</v>
      </c>
      <c r="F151" s="46">
        <v>0</v>
      </c>
      <c r="G151" s="21">
        <v>0</v>
      </c>
      <c r="H151" s="46">
        <v>0</v>
      </c>
      <c r="I151" s="21">
        <v>0</v>
      </c>
      <c r="J151" s="46">
        <v>0</v>
      </c>
      <c r="K151" s="21">
        <v>0</v>
      </c>
      <c r="L151" s="47">
        <f t="shared" si="7"/>
        <v>0</v>
      </c>
    </row>
    <row r="152" spans="1:12" ht="15.75" x14ac:dyDescent="0.25">
      <c r="A152" s="7">
        <v>26</v>
      </c>
      <c r="B152" s="8" t="s">
        <v>38</v>
      </c>
      <c r="C152" s="22">
        <v>33</v>
      </c>
      <c r="D152" s="45">
        <v>0</v>
      </c>
      <c r="E152" s="21">
        <v>0</v>
      </c>
      <c r="F152" s="46">
        <v>0</v>
      </c>
      <c r="G152" s="21">
        <v>0</v>
      </c>
      <c r="H152" s="46">
        <v>0</v>
      </c>
      <c r="I152" s="21">
        <v>0</v>
      </c>
      <c r="J152" s="46">
        <v>0</v>
      </c>
      <c r="K152" s="21">
        <v>0</v>
      </c>
      <c r="L152" s="47">
        <f t="shared" si="7"/>
        <v>0</v>
      </c>
    </row>
    <row r="153" spans="1:12" ht="15.75" x14ac:dyDescent="0.25">
      <c r="A153" s="7">
        <v>27</v>
      </c>
      <c r="B153" s="18" t="s">
        <v>39</v>
      </c>
      <c r="C153" s="22">
        <v>33</v>
      </c>
      <c r="D153" s="45">
        <v>0</v>
      </c>
      <c r="E153" s="53">
        <v>0</v>
      </c>
      <c r="F153" s="46">
        <v>0</v>
      </c>
      <c r="G153" s="53">
        <v>0</v>
      </c>
      <c r="H153" s="46">
        <v>0</v>
      </c>
      <c r="I153" s="53">
        <v>0</v>
      </c>
      <c r="J153" s="46">
        <v>0</v>
      </c>
      <c r="K153" s="53">
        <v>0</v>
      </c>
      <c r="L153" s="47">
        <f t="shared" si="7"/>
        <v>0</v>
      </c>
    </row>
    <row r="154" spans="1:12" ht="15.75" x14ac:dyDescent="0.25">
      <c r="A154" s="7">
        <v>28</v>
      </c>
      <c r="B154" s="18" t="s">
        <v>40</v>
      </c>
      <c r="C154" s="22">
        <v>33</v>
      </c>
      <c r="D154" s="45">
        <v>0</v>
      </c>
      <c r="E154" s="53">
        <v>0</v>
      </c>
      <c r="F154" s="46">
        <v>0</v>
      </c>
      <c r="G154" s="53">
        <v>0</v>
      </c>
      <c r="H154" s="46">
        <v>0</v>
      </c>
      <c r="I154" s="53">
        <v>0</v>
      </c>
      <c r="J154" s="46">
        <v>0</v>
      </c>
      <c r="K154" s="53">
        <v>0</v>
      </c>
      <c r="L154" s="47">
        <f t="shared" si="7"/>
        <v>0</v>
      </c>
    </row>
    <row r="155" spans="1:12" ht="16.5" thickBot="1" x14ac:dyDescent="0.3">
      <c r="A155" s="7">
        <v>29</v>
      </c>
      <c r="B155" s="18" t="s">
        <v>41</v>
      </c>
      <c r="C155" s="22">
        <v>33</v>
      </c>
      <c r="D155" s="45">
        <v>0</v>
      </c>
      <c r="E155" s="53">
        <v>0</v>
      </c>
      <c r="F155" s="46">
        <v>0</v>
      </c>
      <c r="G155" s="53">
        <v>0</v>
      </c>
      <c r="H155" s="46">
        <v>0</v>
      </c>
      <c r="I155" s="53">
        <v>0</v>
      </c>
      <c r="J155" s="46">
        <v>0</v>
      </c>
      <c r="K155" s="53">
        <v>0</v>
      </c>
      <c r="L155" s="47">
        <f t="shared" si="7"/>
        <v>0</v>
      </c>
    </row>
    <row r="156" spans="1:12" ht="16.5" thickBot="1" x14ac:dyDescent="0.3">
      <c r="A156" s="225" t="s">
        <v>42</v>
      </c>
      <c r="B156" s="226"/>
      <c r="C156" s="48">
        <v>33</v>
      </c>
      <c r="D156" s="27">
        <f t="shared" ref="D156:K156" si="8">SUM(D127:D155)</f>
        <v>0</v>
      </c>
      <c r="E156" s="55">
        <f t="shared" si="8"/>
        <v>0</v>
      </c>
      <c r="F156" s="27">
        <f t="shared" si="8"/>
        <v>0</v>
      </c>
      <c r="G156" s="55">
        <f t="shared" si="8"/>
        <v>0</v>
      </c>
      <c r="H156" s="56">
        <f t="shared" si="8"/>
        <v>0</v>
      </c>
      <c r="I156" s="57">
        <f t="shared" si="8"/>
        <v>0</v>
      </c>
      <c r="J156" s="56">
        <f t="shared" si="8"/>
        <v>0</v>
      </c>
      <c r="K156" s="57">
        <f t="shared" si="8"/>
        <v>0</v>
      </c>
      <c r="L156" s="51">
        <f>D156+F156+H156+E156+G156+I156+J156+K156</f>
        <v>0</v>
      </c>
    </row>
    <row r="157" spans="1:12" ht="16.5" thickBot="1" x14ac:dyDescent="0.3">
      <c r="A157" s="227" t="s">
        <v>43</v>
      </c>
      <c r="B157" s="228"/>
      <c r="C157" s="48">
        <v>33</v>
      </c>
      <c r="D157" s="32">
        <f>D127+D128+D129+D130+D131+D132+D133+D134+D135+D136+D137+D138+D139+D140+D141+D142+D143+D144+D145+D146+D147+D148+D149+D150+D151</f>
        <v>0</v>
      </c>
      <c r="E157" s="33">
        <f>E127+E128+E129+E130+E131+E132+E133+E134+E135+E136+E137+E138+E139+E140+E141+E142+E143+E144+E145+E146+E147+E148+E149+E150+E151</f>
        <v>0</v>
      </c>
      <c r="F157" s="32">
        <f>SUM(F127:F151)</f>
        <v>0</v>
      </c>
      <c r="G157" s="33">
        <f>G127+G128+G129+G130+G131+G132+G133+G134+G135+G136+G137+G138+G139+G140+G141+G142+G143+G144+G145+G146+G147+G148+G149+G150+G151</f>
        <v>0</v>
      </c>
      <c r="H157" s="32">
        <f>H127+H128+H129+H130+H131+H132+H133+H134+H135+H136+H137+H138+H139+H140+H141+H142+H143+H144+H145+H146+H147+H148+H149+H150+H151</f>
        <v>0</v>
      </c>
      <c r="I157" s="33">
        <f>I127+I128+I129+I130+I131+I132+I133+I134+I135+I136+I137+I138+I139+I140+I141+I142+I143+I144+I145+I146+I147+I148+I149+I150+I151</f>
        <v>0</v>
      </c>
      <c r="J157" s="32">
        <f>J127+J128+J129+J130+J131+J132+J133+J134+J135+J136+J137+J138+J139+J140+J141+J142+J143+J144+J145+J146+J147+J148+J149+J150+J151</f>
        <v>0</v>
      </c>
      <c r="K157" s="33">
        <f>K127+K128+K129+K130+K131+K132+K133+K134+K135+K136+K137+K138+K139+K140+K141+K142+K143+K144+K145+K146+K147+K148+K149+K150+K151</f>
        <v>0</v>
      </c>
      <c r="L157" s="58">
        <f>D157+F157+H157+E157+G157+I157+J157+K157</f>
        <v>0</v>
      </c>
    </row>
    <row r="159" spans="1:12" ht="15.75" x14ac:dyDescent="0.25">
      <c r="C159" s="152"/>
      <c r="D159" s="133"/>
      <c r="E159" s="133"/>
      <c r="F159" s="133"/>
      <c r="G159" s="133"/>
      <c r="H159" s="133"/>
      <c r="I159" s="133"/>
      <c r="J159" s="133"/>
      <c r="K159" s="133"/>
      <c r="L159" s="133"/>
    </row>
    <row r="160" spans="1:12" x14ac:dyDescent="0.25">
      <c r="B160" s="2" t="s">
        <v>81</v>
      </c>
      <c r="C160" s="2"/>
      <c r="D160" s="2"/>
      <c r="E160" s="2"/>
    </row>
    <row r="161" spans="1:13" ht="15.75" thickBot="1" x14ac:dyDescent="0.3">
      <c r="A161" s="233" t="s">
        <v>48</v>
      </c>
      <c r="B161" s="211"/>
    </row>
    <row r="162" spans="1:13" ht="12.75" customHeight="1" x14ac:dyDescent="0.25">
      <c r="A162" s="212" t="s">
        <v>2</v>
      </c>
      <c r="B162" s="212" t="s">
        <v>3</v>
      </c>
      <c r="C162" s="212" t="s">
        <v>4</v>
      </c>
      <c r="D162" s="215" t="s">
        <v>5</v>
      </c>
      <c r="E162" s="216"/>
      <c r="F162" s="216"/>
      <c r="G162" s="216"/>
      <c r="H162" s="216"/>
      <c r="I162" s="216"/>
      <c r="J162" s="216"/>
      <c r="K162" s="217"/>
      <c r="L162" s="218" t="s">
        <v>6</v>
      </c>
    </row>
    <row r="163" spans="1:13" ht="24" customHeight="1" x14ac:dyDescent="0.25">
      <c r="A163" s="213"/>
      <c r="B163" s="213"/>
      <c r="C163" s="213"/>
      <c r="D163" s="221" t="s">
        <v>7</v>
      </c>
      <c r="E163" s="222"/>
      <c r="F163" s="222" t="s">
        <v>8</v>
      </c>
      <c r="G163" s="222"/>
      <c r="H163" s="222" t="s">
        <v>9</v>
      </c>
      <c r="I163" s="222"/>
      <c r="J163" s="222" t="s">
        <v>10</v>
      </c>
      <c r="K163" s="222"/>
      <c r="L163" s="219"/>
    </row>
    <row r="164" spans="1:13" ht="13.5" customHeight="1" thickBot="1" x14ac:dyDescent="0.3">
      <c r="A164" s="213"/>
      <c r="B164" s="213"/>
      <c r="C164" s="213"/>
      <c r="D164" s="223">
        <v>1</v>
      </c>
      <c r="E164" s="224"/>
      <c r="F164" s="224">
        <v>2</v>
      </c>
      <c r="G164" s="224"/>
      <c r="H164" s="224">
        <v>3</v>
      </c>
      <c r="I164" s="224"/>
      <c r="J164" s="224">
        <v>4</v>
      </c>
      <c r="K164" s="224"/>
      <c r="L164" s="220"/>
    </row>
    <row r="165" spans="1:13" ht="15.75" thickBot="1" x14ac:dyDescent="0.3">
      <c r="A165" s="214"/>
      <c r="B165" s="214"/>
      <c r="C165" s="214"/>
      <c r="D165" s="4" t="s">
        <v>11</v>
      </c>
      <c r="E165" s="5" t="s">
        <v>12</v>
      </c>
      <c r="F165" s="5" t="s">
        <v>11</v>
      </c>
      <c r="G165" s="5" t="s">
        <v>12</v>
      </c>
      <c r="H165" s="5" t="s">
        <v>11</v>
      </c>
      <c r="I165" s="5" t="s">
        <v>12</v>
      </c>
      <c r="J165" s="5" t="s">
        <v>11</v>
      </c>
      <c r="K165" s="5" t="s">
        <v>12</v>
      </c>
      <c r="L165" s="6"/>
    </row>
    <row r="166" spans="1:13" ht="15.75" x14ac:dyDescent="0.25">
      <c r="A166" s="7">
        <v>1</v>
      </c>
      <c r="B166" s="8" t="s">
        <v>13</v>
      </c>
      <c r="C166" s="9">
        <v>26</v>
      </c>
      <c r="D166" s="59">
        <f>D9+D49+D89+D127</f>
        <v>0</v>
      </c>
      <c r="E166" s="59">
        <f t="shared" ref="E166:K166" si="9">E9+E49+E89+E127</f>
        <v>0</v>
      </c>
      <c r="F166" s="59">
        <f>F9+F49+F89+F127</f>
        <v>0</v>
      </c>
      <c r="G166" s="59">
        <f t="shared" si="9"/>
        <v>0</v>
      </c>
      <c r="H166" s="59">
        <f t="shared" si="9"/>
        <v>0</v>
      </c>
      <c r="I166" s="59">
        <f t="shared" si="9"/>
        <v>0</v>
      </c>
      <c r="J166" s="59">
        <f t="shared" si="9"/>
        <v>0</v>
      </c>
      <c r="K166" s="59">
        <f t="shared" si="9"/>
        <v>0</v>
      </c>
      <c r="L166" s="60">
        <f t="shared" ref="L166:L196" si="10">D166+F166+H166</f>
        <v>0</v>
      </c>
      <c r="M166" s="61">
        <f>L9+L49+L89+L127</f>
        <v>0</v>
      </c>
    </row>
    <row r="167" spans="1:13" ht="15.75" x14ac:dyDescent="0.25">
      <c r="A167" s="7">
        <v>2</v>
      </c>
      <c r="B167" s="8" t="s">
        <v>14</v>
      </c>
      <c r="C167" s="9">
        <v>26</v>
      </c>
      <c r="D167" s="59">
        <f t="shared" ref="D167:K182" si="11">D10+D50+D90+D128</f>
        <v>0</v>
      </c>
      <c r="E167" s="59">
        <f t="shared" si="11"/>
        <v>0</v>
      </c>
      <c r="F167" s="59">
        <f t="shared" si="11"/>
        <v>0</v>
      </c>
      <c r="G167" s="59">
        <f t="shared" si="11"/>
        <v>0</v>
      </c>
      <c r="H167" s="59">
        <f t="shared" si="11"/>
        <v>0</v>
      </c>
      <c r="I167" s="59">
        <f t="shared" si="11"/>
        <v>0</v>
      </c>
      <c r="J167" s="59">
        <f t="shared" si="11"/>
        <v>0</v>
      </c>
      <c r="K167" s="59">
        <f t="shared" si="11"/>
        <v>0</v>
      </c>
      <c r="L167" s="60">
        <f t="shared" si="10"/>
        <v>0</v>
      </c>
      <c r="M167" s="62">
        <f t="shared" ref="M167:M194" si="12">L10+L50+L90+L128</f>
        <v>0</v>
      </c>
    </row>
    <row r="168" spans="1:13" ht="15.75" x14ac:dyDescent="0.25">
      <c r="A168" s="7">
        <v>3</v>
      </c>
      <c r="B168" s="8" t="s">
        <v>15</v>
      </c>
      <c r="C168" s="9">
        <v>26</v>
      </c>
      <c r="D168" s="59">
        <f t="shared" si="11"/>
        <v>0</v>
      </c>
      <c r="E168" s="59">
        <f t="shared" si="11"/>
        <v>0</v>
      </c>
      <c r="F168" s="59">
        <f t="shared" si="11"/>
        <v>0</v>
      </c>
      <c r="G168" s="59">
        <f t="shared" si="11"/>
        <v>0</v>
      </c>
      <c r="H168" s="59">
        <f t="shared" si="11"/>
        <v>0</v>
      </c>
      <c r="I168" s="59">
        <f t="shared" si="11"/>
        <v>0</v>
      </c>
      <c r="J168" s="59">
        <f t="shared" si="11"/>
        <v>0</v>
      </c>
      <c r="K168" s="59">
        <f t="shared" si="11"/>
        <v>0</v>
      </c>
      <c r="L168" s="60">
        <f t="shared" si="10"/>
        <v>0</v>
      </c>
      <c r="M168" s="62">
        <f t="shared" si="12"/>
        <v>0</v>
      </c>
    </row>
    <row r="169" spans="1:13" ht="15.75" x14ac:dyDescent="0.25">
      <c r="A169" s="7">
        <v>4</v>
      </c>
      <c r="B169" s="17" t="s">
        <v>16</v>
      </c>
      <c r="C169" s="9">
        <v>26</v>
      </c>
      <c r="D169" s="59">
        <f t="shared" si="11"/>
        <v>0</v>
      </c>
      <c r="E169" s="59">
        <f t="shared" si="11"/>
        <v>0</v>
      </c>
      <c r="F169" s="59">
        <f t="shared" si="11"/>
        <v>0</v>
      </c>
      <c r="G169" s="59">
        <f t="shared" si="11"/>
        <v>0</v>
      </c>
      <c r="H169" s="59">
        <f t="shared" si="11"/>
        <v>0</v>
      </c>
      <c r="I169" s="59">
        <f t="shared" si="11"/>
        <v>0</v>
      </c>
      <c r="J169" s="59">
        <f t="shared" si="11"/>
        <v>0</v>
      </c>
      <c r="K169" s="59">
        <f t="shared" si="11"/>
        <v>0</v>
      </c>
      <c r="L169" s="60">
        <f t="shared" si="10"/>
        <v>0</v>
      </c>
      <c r="M169" s="62">
        <f t="shared" si="12"/>
        <v>0</v>
      </c>
    </row>
    <row r="170" spans="1:13" ht="15.75" x14ac:dyDescent="0.25">
      <c r="A170" s="7">
        <v>5</v>
      </c>
      <c r="B170" s="8" t="s">
        <v>17</v>
      </c>
      <c r="C170" s="9">
        <v>26</v>
      </c>
      <c r="D170" s="59">
        <f t="shared" si="11"/>
        <v>0</v>
      </c>
      <c r="E170" s="59">
        <f t="shared" si="11"/>
        <v>0</v>
      </c>
      <c r="F170" s="59">
        <f t="shared" si="11"/>
        <v>0</v>
      </c>
      <c r="G170" s="59">
        <f t="shared" si="11"/>
        <v>0</v>
      </c>
      <c r="H170" s="59">
        <f t="shared" si="11"/>
        <v>0</v>
      </c>
      <c r="I170" s="59">
        <f t="shared" si="11"/>
        <v>0</v>
      </c>
      <c r="J170" s="59">
        <f t="shared" si="11"/>
        <v>0</v>
      </c>
      <c r="K170" s="59">
        <f t="shared" si="11"/>
        <v>0</v>
      </c>
      <c r="L170" s="60">
        <f t="shared" si="10"/>
        <v>0</v>
      </c>
      <c r="M170" s="62">
        <f t="shared" si="12"/>
        <v>0</v>
      </c>
    </row>
    <row r="171" spans="1:13" ht="15.75" x14ac:dyDescent="0.25">
      <c r="A171" s="7">
        <v>6</v>
      </c>
      <c r="B171" s="8" t="s">
        <v>18</v>
      </c>
      <c r="C171" s="9">
        <v>26</v>
      </c>
      <c r="D171" s="59">
        <f t="shared" si="11"/>
        <v>0</v>
      </c>
      <c r="E171" s="59">
        <f t="shared" si="11"/>
        <v>0</v>
      </c>
      <c r="F171" s="59">
        <f t="shared" si="11"/>
        <v>0</v>
      </c>
      <c r="G171" s="59">
        <f t="shared" si="11"/>
        <v>0</v>
      </c>
      <c r="H171" s="59">
        <f t="shared" si="11"/>
        <v>0</v>
      </c>
      <c r="I171" s="59">
        <f t="shared" si="11"/>
        <v>0</v>
      </c>
      <c r="J171" s="59">
        <f t="shared" si="11"/>
        <v>0</v>
      </c>
      <c r="K171" s="59">
        <f t="shared" si="11"/>
        <v>0</v>
      </c>
      <c r="L171" s="60">
        <f t="shared" si="10"/>
        <v>0</v>
      </c>
      <c r="M171" s="62">
        <f t="shared" si="12"/>
        <v>0</v>
      </c>
    </row>
    <row r="172" spans="1:13" ht="15.75" x14ac:dyDescent="0.25">
      <c r="A172" s="7">
        <v>7</v>
      </c>
      <c r="B172" s="8" t="s">
        <v>19</v>
      </c>
      <c r="C172" s="9">
        <v>26</v>
      </c>
      <c r="D172" s="59">
        <f t="shared" si="11"/>
        <v>0</v>
      </c>
      <c r="E172" s="59">
        <f t="shared" si="11"/>
        <v>0</v>
      </c>
      <c r="F172" s="59">
        <f t="shared" si="11"/>
        <v>0</v>
      </c>
      <c r="G172" s="59">
        <f t="shared" si="11"/>
        <v>0</v>
      </c>
      <c r="H172" s="59">
        <f t="shared" si="11"/>
        <v>0</v>
      </c>
      <c r="I172" s="59">
        <f t="shared" si="11"/>
        <v>0</v>
      </c>
      <c r="J172" s="59">
        <f t="shared" si="11"/>
        <v>0</v>
      </c>
      <c r="K172" s="59">
        <f t="shared" si="11"/>
        <v>0</v>
      </c>
      <c r="L172" s="60">
        <f t="shared" si="10"/>
        <v>0</v>
      </c>
      <c r="M172" s="62">
        <f t="shared" si="12"/>
        <v>0</v>
      </c>
    </row>
    <row r="173" spans="1:13" ht="15.75" x14ac:dyDescent="0.25">
      <c r="A173" s="7">
        <v>8</v>
      </c>
      <c r="B173" s="8" t="s">
        <v>20</v>
      </c>
      <c r="C173" s="9">
        <v>26</v>
      </c>
      <c r="D173" s="59">
        <f t="shared" si="11"/>
        <v>0</v>
      </c>
      <c r="E173" s="59">
        <f t="shared" si="11"/>
        <v>0</v>
      </c>
      <c r="F173" s="59">
        <f t="shared" si="11"/>
        <v>0</v>
      </c>
      <c r="G173" s="59">
        <f t="shared" si="11"/>
        <v>0</v>
      </c>
      <c r="H173" s="59">
        <f t="shared" si="11"/>
        <v>0</v>
      </c>
      <c r="I173" s="59">
        <f t="shared" si="11"/>
        <v>0</v>
      </c>
      <c r="J173" s="59">
        <f t="shared" si="11"/>
        <v>0</v>
      </c>
      <c r="K173" s="59">
        <f t="shared" si="11"/>
        <v>0</v>
      </c>
      <c r="L173" s="60">
        <f t="shared" si="10"/>
        <v>0</v>
      </c>
      <c r="M173" s="62">
        <f t="shared" si="12"/>
        <v>0</v>
      </c>
    </row>
    <row r="174" spans="1:13" ht="15.75" x14ac:dyDescent="0.25">
      <c r="A174" s="7">
        <v>9</v>
      </c>
      <c r="B174" s="8" t="s">
        <v>21</v>
      </c>
      <c r="C174" s="9">
        <v>26</v>
      </c>
      <c r="D174" s="59">
        <f t="shared" si="11"/>
        <v>0</v>
      </c>
      <c r="E174" s="59">
        <f t="shared" si="11"/>
        <v>0</v>
      </c>
      <c r="F174" s="59">
        <f t="shared" si="11"/>
        <v>0</v>
      </c>
      <c r="G174" s="59">
        <f t="shared" si="11"/>
        <v>0</v>
      </c>
      <c r="H174" s="59">
        <f t="shared" si="11"/>
        <v>0</v>
      </c>
      <c r="I174" s="59">
        <f t="shared" si="11"/>
        <v>0</v>
      </c>
      <c r="J174" s="59">
        <f t="shared" si="11"/>
        <v>0</v>
      </c>
      <c r="K174" s="59">
        <f t="shared" si="11"/>
        <v>0</v>
      </c>
      <c r="L174" s="60">
        <f t="shared" si="10"/>
        <v>0</v>
      </c>
      <c r="M174" s="62">
        <f t="shared" si="12"/>
        <v>0</v>
      </c>
    </row>
    <row r="175" spans="1:13" ht="15.75" x14ac:dyDescent="0.25">
      <c r="A175" s="7">
        <v>10</v>
      </c>
      <c r="B175" s="8" t="s">
        <v>22</v>
      </c>
      <c r="C175" s="9">
        <v>26</v>
      </c>
      <c r="D175" s="59">
        <f t="shared" si="11"/>
        <v>0</v>
      </c>
      <c r="E175" s="59">
        <f t="shared" si="11"/>
        <v>0</v>
      </c>
      <c r="F175" s="59">
        <f t="shared" si="11"/>
        <v>0</v>
      </c>
      <c r="G175" s="59">
        <f t="shared" si="11"/>
        <v>0</v>
      </c>
      <c r="H175" s="59">
        <f t="shared" si="11"/>
        <v>0</v>
      </c>
      <c r="I175" s="59">
        <f t="shared" si="11"/>
        <v>0</v>
      </c>
      <c r="J175" s="59">
        <f t="shared" si="11"/>
        <v>0</v>
      </c>
      <c r="K175" s="59">
        <f t="shared" si="11"/>
        <v>0</v>
      </c>
      <c r="L175" s="60">
        <f t="shared" si="10"/>
        <v>0</v>
      </c>
      <c r="M175" s="62">
        <f t="shared" si="12"/>
        <v>0</v>
      </c>
    </row>
    <row r="176" spans="1:13" ht="15.75" x14ac:dyDescent="0.25">
      <c r="A176" s="7">
        <v>11</v>
      </c>
      <c r="B176" s="8" t="s">
        <v>23</v>
      </c>
      <c r="C176" s="9">
        <v>26</v>
      </c>
      <c r="D176" s="59">
        <f t="shared" si="11"/>
        <v>0</v>
      </c>
      <c r="E176" s="59">
        <f t="shared" si="11"/>
        <v>0</v>
      </c>
      <c r="F176" s="59">
        <f t="shared" si="11"/>
        <v>0</v>
      </c>
      <c r="G176" s="59">
        <f t="shared" si="11"/>
        <v>0</v>
      </c>
      <c r="H176" s="59">
        <f t="shared" si="11"/>
        <v>0</v>
      </c>
      <c r="I176" s="59">
        <f t="shared" si="11"/>
        <v>0</v>
      </c>
      <c r="J176" s="59">
        <f t="shared" si="11"/>
        <v>0</v>
      </c>
      <c r="K176" s="59">
        <f t="shared" si="11"/>
        <v>0</v>
      </c>
      <c r="L176" s="60">
        <f t="shared" si="10"/>
        <v>0</v>
      </c>
      <c r="M176" s="62">
        <f t="shared" si="12"/>
        <v>0</v>
      </c>
    </row>
    <row r="177" spans="1:13" ht="15.75" x14ac:dyDescent="0.25">
      <c r="A177" s="7">
        <v>12</v>
      </c>
      <c r="B177" s="8" t="s">
        <v>24</v>
      </c>
      <c r="C177" s="9">
        <v>26</v>
      </c>
      <c r="D177" s="59">
        <f t="shared" si="11"/>
        <v>0</v>
      </c>
      <c r="E177" s="59">
        <f t="shared" si="11"/>
        <v>0</v>
      </c>
      <c r="F177" s="59">
        <f t="shared" si="11"/>
        <v>0</v>
      </c>
      <c r="G177" s="59">
        <f t="shared" si="11"/>
        <v>0</v>
      </c>
      <c r="H177" s="59">
        <f t="shared" si="11"/>
        <v>0</v>
      </c>
      <c r="I177" s="59">
        <f t="shared" si="11"/>
        <v>0</v>
      </c>
      <c r="J177" s="59">
        <f t="shared" si="11"/>
        <v>0</v>
      </c>
      <c r="K177" s="59">
        <f t="shared" si="11"/>
        <v>0</v>
      </c>
      <c r="L177" s="60">
        <f t="shared" si="10"/>
        <v>0</v>
      </c>
      <c r="M177" s="62">
        <f t="shared" si="12"/>
        <v>0</v>
      </c>
    </row>
    <row r="178" spans="1:13" ht="15.75" x14ac:dyDescent="0.25">
      <c r="A178" s="7">
        <v>13</v>
      </c>
      <c r="B178" s="8" t="s">
        <v>25</v>
      </c>
      <c r="C178" s="9">
        <v>26</v>
      </c>
      <c r="D178" s="59">
        <f t="shared" si="11"/>
        <v>0</v>
      </c>
      <c r="E178" s="59">
        <f t="shared" si="11"/>
        <v>0</v>
      </c>
      <c r="F178" s="59">
        <f t="shared" si="11"/>
        <v>0</v>
      </c>
      <c r="G178" s="59">
        <f t="shared" si="11"/>
        <v>0</v>
      </c>
      <c r="H178" s="59">
        <f t="shared" si="11"/>
        <v>0</v>
      </c>
      <c r="I178" s="59">
        <f t="shared" si="11"/>
        <v>0</v>
      </c>
      <c r="J178" s="59">
        <f t="shared" si="11"/>
        <v>0</v>
      </c>
      <c r="K178" s="59">
        <f t="shared" si="11"/>
        <v>0</v>
      </c>
      <c r="L178" s="60">
        <f t="shared" si="10"/>
        <v>0</v>
      </c>
      <c r="M178" s="62">
        <f t="shared" si="12"/>
        <v>0</v>
      </c>
    </row>
    <row r="179" spans="1:13" ht="15.75" x14ac:dyDescent="0.25">
      <c r="A179" s="7">
        <v>14</v>
      </c>
      <c r="B179" s="8" t="s">
        <v>26</v>
      </c>
      <c r="C179" s="9">
        <v>26</v>
      </c>
      <c r="D179" s="59">
        <f t="shared" si="11"/>
        <v>0</v>
      </c>
      <c r="E179" s="59">
        <f t="shared" si="11"/>
        <v>0</v>
      </c>
      <c r="F179" s="59">
        <f t="shared" si="11"/>
        <v>0</v>
      </c>
      <c r="G179" s="59">
        <f t="shared" si="11"/>
        <v>0</v>
      </c>
      <c r="H179" s="59">
        <f t="shared" si="11"/>
        <v>0</v>
      </c>
      <c r="I179" s="59">
        <f t="shared" si="11"/>
        <v>0</v>
      </c>
      <c r="J179" s="59">
        <f t="shared" si="11"/>
        <v>0</v>
      </c>
      <c r="K179" s="59">
        <f t="shared" si="11"/>
        <v>0</v>
      </c>
      <c r="L179" s="60">
        <f t="shared" si="10"/>
        <v>0</v>
      </c>
      <c r="M179" s="62">
        <f t="shared" si="12"/>
        <v>0</v>
      </c>
    </row>
    <row r="180" spans="1:13" ht="15.75" x14ac:dyDescent="0.25">
      <c r="A180" s="7">
        <v>15</v>
      </c>
      <c r="B180" s="8" t="s">
        <v>27</v>
      </c>
      <c r="C180" s="9">
        <v>26</v>
      </c>
      <c r="D180" s="59">
        <f t="shared" si="11"/>
        <v>0</v>
      </c>
      <c r="E180" s="59">
        <f t="shared" si="11"/>
        <v>0</v>
      </c>
      <c r="F180" s="59">
        <f t="shared" si="11"/>
        <v>0</v>
      </c>
      <c r="G180" s="59">
        <f t="shared" si="11"/>
        <v>0</v>
      </c>
      <c r="H180" s="59">
        <f t="shared" si="11"/>
        <v>0</v>
      </c>
      <c r="I180" s="59">
        <f t="shared" si="11"/>
        <v>0</v>
      </c>
      <c r="J180" s="59">
        <f t="shared" si="11"/>
        <v>0</v>
      </c>
      <c r="K180" s="59">
        <f t="shared" si="11"/>
        <v>0</v>
      </c>
      <c r="L180" s="60">
        <f t="shared" si="10"/>
        <v>0</v>
      </c>
      <c r="M180" s="62">
        <f t="shared" si="12"/>
        <v>0</v>
      </c>
    </row>
    <row r="181" spans="1:13" ht="15.75" x14ac:dyDescent="0.25">
      <c r="A181" s="7">
        <v>16</v>
      </c>
      <c r="B181" s="8" t="s">
        <v>28</v>
      </c>
      <c r="C181" s="9">
        <v>26</v>
      </c>
      <c r="D181" s="59">
        <f t="shared" si="11"/>
        <v>0</v>
      </c>
      <c r="E181" s="59">
        <f t="shared" si="11"/>
        <v>0</v>
      </c>
      <c r="F181" s="59">
        <f t="shared" si="11"/>
        <v>0</v>
      </c>
      <c r="G181" s="59">
        <f t="shared" si="11"/>
        <v>0</v>
      </c>
      <c r="H181" s="59">
        <f t="shared" si="11"/>
        <v>0</v>
      </c>
      <c r="I181" s="59">
        <f t="shared" si="11"/>
        <v>0</v>
      </c>
      <c r="J181" s="59">
        <f t="shared" si="11"/>
        <v>0</v>
      </c>
      <c r="K181" s="59">
        <f t="shared" si="11"/>
        <v>0</v>
      </c>
      <c r="L181" s="60">
        <f t="shared" si="10"/>
        <v>0</v>
      </c>
      <c r="M181" s="62">
        <f t="shared" si="12"/>
        <v>0</v>
      </c>
    </row>
    <row r="182" spans="1:13" ht="15.75" x14ac:dyDescent="0.25">
      <c r="A182" s="7">
        <v>17</v>
      </c>
      <c r="B182" s="8" t="s">
        <v>29</v>
      </c>
      <c r="C182" s="9">
        <v>26</v>
      </c>
      <c r="D182" s="59">
        <f t="shared" si="11"/>
        <v>0</v>
      </c>
      <c r="E182" s="59">
        <f t="shared" si="11"/>
        <v>0</v>
      </c>
      <c r="F182" s="59">
        <f t="shared" si="11"/>
        <v>0</v>
      </c>
      <c r="G182" s="59">
        <f t="shared" si="11"/>
        <v>0</v>
      </c>
      <c r="H182" s="59">
        <f t="shared" si="11"/>
        <v>0</v>
      </c>
      <c r="I182" s="59">
        <f t="shared" si="11"/>
        <v>0</v>
      </c>
      <c r="J182" s="59">
        <f t="shared" si="11"/>
        <v>0</v>
      </c>
      <c r="K182" s="59">
        <f t="shared" si="11"/>
        <v>0</v>
      </c>
      <c r="L182" s="60">
        <f t="shared" si="10"/>
        <v>0</v>
      </c>
      <c r="M182" s="62">
        <f t="shared" si="12"/>
        <v>0</v>
      </c>
    </row>
    <row r="183" spans="1:13" ht="15.75" x14ac:dyDescent="0.25">
      <c r="A183" s="7">
        <v>18</v>
      </c>
      <c r="B183" s="8" t="s">
        <v>30</v>
      </c>
      <c r="C183" s="9">
        <v>26</v>
      </c>
      <c r="D183" s="59">
        <f t="shared" ref="D183:K194" si="13">D26+D66+D106+D144</f>
        <v>0</v>
      </c>
      <c r="E183" s="59">
        <f t="shared" si="13"/>
        <v>0</v>
      </c>
      <c r="F183" s="59">
        <f t="shared" si="13"/>
        <v>0</v>
      </c>
      <c r="G183" s="59">
        <f t="shared" si="13"/>
        <v>0</v>
      </c>
      <c r="H183" s="59">
        <f t="shared" si="13"/>
        <v>0</v>
      </c>
      <c r="I183" s="59">
        <f t="shared" si="13"/>
        <v>0</v>
      </c>
      <c r="J183" s="59">
        <f t="shared" si="13"/>
        <v>0</v>
      </c>
      <c r="K183" s="59">
        <f t="shared" si="13"/>
        <v>0</v>
      </c>
      <c r="L183" s="60">
        <f t="shared" si="10"/>
        <v>0</v>
      </c>
      <c r="M183" s="62">
        <f t="shared" si="12"/>
        <v>0</v>
      </c>
    </row>
    <row r="184" spans="1:13" ht="15.75" x14ac:dyDescent="0.25">
      <c r="A184" s="7">
        <v>19</v>
      </c>
      <c r="B184" s="8" t="s">
        <v>31</v>
      </c>
      <c r="C184" s="9">
        <v>26</v>
      </c>
      <c r="D184" s="59">
        <f t="shared" si="13"/>
        <v>0</v>
      </c>
      <c r="E184" s="59">
        <f t="shared" si="13"/>
        <v>0</v>
      </c>
      <c r="F184" s="59">
        <f t="shared" si="13"/>
        <v>0</v>
      </c>
      <c r="G184" s="59">
        <f t="shared" si="13"/>
        <v>0</v>
      </c>
      <c r="H184" s="59">
        <f t="shared" si="13"/>
        <v>0</v>
      </c>
      <c r="I184" s="59">
        <f t="shared" si="13"/>
        <v>0</v>
      </c>
      <c r="J184" s="59">
        <f t="shared" si="13"/>
        <v>0</v>
      </c>
      <c r="K184" s="59">
        <f t="shared" si="13"/>
        <v>0</v>
      </c>
      <c r="L184" s="60">
        <f t="shared" si="10"/>
        <v>0</v>
      </c>
      <c r="M184" s="62">
        <f t="shared" si="12"/>
        <v>0</v>
      </c>
    </row>
    <row r="185" spans="1:13" ht="15.75" x14ac:dyDescent="0.25">
      <c r="A185" s="7">
        <v>20</v>
      </c>
      <c r="B185" s="8" t="s">
        <v>32</v>
      </c>
      <c r="C185" s="9">
        <v>26</v>
      </c>
      <c r="D185" s="59">
        <f t="shared" si="13"/>
        <v>0</v>
      </c>
      <c r="E185" s="59">
        <f t="shared" si="13"/>
        <v>0</v>
      </c>
      <c r="F185" s="59">
        <f t="shared" si="13"/>
        <v>0</v>
      </c>
      <c r="G185" s="59">
        <f t="shared" si="13"/>
        <v>0</v>
      </c>
      <c r="H185" s="59">
        <f t="shared" si="13"/>
        <v>0</v>
      </c>
      <c r="I185" s="59">
        <f t="shared" si="13"/>
        <v>0</v>
      </c>
      <c r="J185" s="59">
        <f t="shared" si="13"/>
        <v>0</v>
      </c>
      <c r="K185" s="59">
        <f t="shared" si="13"/>
        <v>0</v>
      </c>
      <c r="L185" s="60">
        <f t="shared" si="10"/>
        <v>0</v>
      </c>
      <c r="M185" s="62">
        <f t="shared" si="12"/>
        <v>0</v>
      </c>
    </row>
    <row r="186" spans="1:13" ht="15.75" x14ac:dyDescent="0.25">
      <c r="A186" s="7">
        <v>21</v>
      </c>
      <c r="B186" s="8" t="s">
        <v>33</v>
      </c>
      <c r="C186" s="9">
        <v>26</v>
      </c>
      <c r="D186" s="59">
        <f t="shared" si="13"/>
        <v>0</v>
      </c>
      <c r="E186" s="59">
        <f t="shared" si="13"/>
        <v>0</v>
      </c>
      <c r="F186" s="59">
        <f t="shared" si="13"/>
        <v>0</v>
      </c>
      <c r="G186" s="59">
        <f t="shared" si="13"/>
        <v>0</v>
      </c>
      <c r="H186" s="59">
        <f t="shared" si="13"/>
        <v>0</v>
      </c>
      <c r="I186" s="59">
        <f t="shared" si="13"/>
        <v>0</v>
      </c>
      <c r="J186" s="59">
        <f t="shared" si="13"/>
        <v>0</v>
      </c>
      <c r="K186" s="59">
        <f t="shared" si="13"/>
        <v>0</v>
      </c>
      <c r="L186" s="60">
        <f t="shared" si="10"/>
        <v>0</v>
      </c>
      <c r="M186" s="62">
        <f t="shared" si="12"/>
        <v>0</v>
      </c>
    </row>
    <row r="187" spans="1:13" ht="15.75" x14ac:dyDescent="0.25">
      <c r="A187" s="7">
        <v>22</v>
      </c>
      <c r="B187" s="8" t="s">
        <v>34</v>
      </c>
      <c r="C187" s="9">
        <v>26</v>
      </c>
      <c r="D187" s="59">
        <f t="shared" si="13"/>
        <v>0</v>
      </c>
      <c r="E187" s="59">
        <f t="shared" si="13"/>
        <v>0</v>
      </c>
      <c r="F187" s="59">
        <f t="shared" si="13"/>
        <v>0</v>
      </c>
      <c r="G187" s="59">
        <f t="shared" si="13"/>
        <v>0</v>
      </c>
      <c r="H187" s="59">
        <f t="shared" si="13"/>
        <v>0</v>
      </c>
      <c r="I187" s="59">
        <f t="shared" si="13"/>
        <v>0</v>
      </c>
      <c r="J187" s="59">
        <f t="shared" si="13"/>
        <v>0</v>
      </c>
      <c r="K187" s="59">
        <f t="shared" si="13"/>
        <v>0</v>
      </c>
      <c r="L187" s="60">
        <f t="shared" si="10"/>
        <v>0</v>
      </c>
      <c r="M187" s="62">
        <f t="shared" si="12"/>
        <v>0</v>
      </c>
    </row>
    <row r="188" spans="1:13" ht="15.75" x14ac:dyDescent="0.25">
      <c r="A188" s="7">
        <v>23</v>
      </c>
      <c r="B188" s="8" t="s">
        <v>35</v>
      </c>
      <c r="C188" s="9">
        <v>26</v>
      </c>
      <c r="D188" s="59">
        <f t="shared" si="13"/>
        <v>0</v>
      </c>
      <c r="E188" s="59">
        <f t="shared" si="13"/>
        <v>0</v>
      </c>
      <c r="F188" s="59">
        <f t="shared" si="13"/>
        <v>0</v>
      </c>
      <c r="G188" s="59">
        <f t="shared" si="13"/>
        <v>0</v>
      </c>
      <c r="H188" s="59">
        <f t="shared" si="13"/>
        <v>0</v>
      </c>
      <c r="I188" s="59">
        <f t="shared" si="13"/>
        <v>0</v>
      </c>
      <c r="J188" s="59">
        <f t="shared" si="13"/>
        <v>0</v>
      </c>
      <c r="K188" s="59">
        <f t="shared" si="13"/>
        <v>0</v>
      </c>
      <c r="L188" s="60">
        <f t="shared" si="10"/>
        <v>0</v>
      </c>
      <c r="M188" s="62">
        <f t="shared" si="12"/>
        <v>0</v>
      </c>
    </row>
    <row r="189" spans="1:13" ht="15.75" x14ac:dyDescent="0.25">
      <c r="A189" s="7">
        <v>24</v>
      </c>
      <c r="B189" s="8" t="s">
        <v>36</v>
      </c>
      <c r="C189" s="9">
        <v>26</v>
      </c>
      <c r="D189" s="59">
        <f t="shared" si="13"/>
        <v>0</v>
      </c>
      <c r="E189" s="59">
        <f t="shared" si="13"/>
        <v>0</v>
      </c>
      <c r="F189" s="59">
        <f t="shared" si="13"/>
        <v>0</v>
      </c>
      <c r="G189" s="59">
        <f t="shared" si="13"/>
        <v>0</v>
      </c>
      <c r="H189" s="59">
        <f t="shared" si="13"/>
        <v>0</v>
      </c>
      <c r="I189" s="59">
        <f t="shared" si="13"/>
        <v>0</v>
      </c>
      <c r="J189" s="59">
        <f t="shared" si="13"/>
        <v>0</v>
      </c>
      <c r="K189" s="59">
        <f t="shared" si="13"/>
        <v>0</v>
      </c>
      <c r="L189" s="60">
        <f t="shared" si="10"/>
        <v>0</v>
      </c>
      <c r="M189" s="62">
        <f t="shared" si="12"/>
        <v>0</v>
      </c>
    </row>
    <row r="190" spans="1:13" ht="15.75" x14ac:dyDescent="0.25">
      <c r="A190" s="7">
        <v>25</v>
      </c>
      <c r="B190" s="18" t="s">
        <v>37</v>
      </c>
      <c r="C190" s="19">
        <v>26</v>
      </c>
      <c r="D190" s="59">
        <f t="shared" si="13"/>
        <v>0</v>
      </c>
      <c r="E190" s="59">
        <f t="shared" si="13"/>
        <v>0</v>
      </c>
      <c r="F190" s="59">
        <f t="shared" si="13"/>
        <v>0</v>
      </c>
      <c r="G190" s="59">
        <f t="shared" si="13"/>
        <v>0</v>
      </c>
      <c r="H190" s="59">
        <f t="shared" si="13"/>
        <v>0</v>
      </c>
      <c r="I190" s="59">
        <f t="shared" si="13"/>
        <v>0</v>
      </c>
      <c r="J190" s="59">
        <f t="shared" si="13"/>
        <v>0</v>
      </c>
      <c r="K190" s="59">
        <f t="shared" si="13"/>
        <v>0</v>
      </c>
      <c r="L190" s="60">
        <f t="shared" si="10"/>
        <v>0</v>
      </c>
      <c r="M190" s="62">
        <f t="shared" si="12"/>
        <v>0</v>
      </c>
    </row>
    <row r="191" spans="1:13" ht="15.75" x14ac:dyDescent="0.25">
      <c r="A191" s="7">
        <v>26</v>
      </c>
      <c r="B191" s="8" t="s">
        <v>38</v>
      </c>
      <c r="C191" s="22">
        <v>26</v>
      </c>
      <c r="D191" s="59">
        <f t="shared" si="13"/>
        <v>0</v>
      </c>
      <c r="E191" s="59">
        <f t="shared" si="13"/>
        <v>0</v>
      </c>
      <c r="F191" s="59">
        <f t="shared" si="13"/>
        <v>0</v>
      </c>
      <c r="G191" s="59">
        <f t="shared" si="13"/>
        <v>0</v>
      </c>
      <c r="H191" s="59">
        <f t="shared" si="13"/>
        <v>0</v>
      </c>
      <c r="I191" s="59">
        <f t="shared" si="13"/>
        <v>0</v>
      </c>
      <c r="J191" s="59">
        <f t="shared" si="13"/>
        <v>0</v>
      </c>
      <c r="K191" s="59">
        <f t="shared" si="13"/>
        <v>0</v>
      </c>
      <c r="L191" s="60">
        <f t="shared" si="10"/>
        <v>0</v>
      </c>
      <c r="M191" s="62">
        <f t="shared" si="12"/>
        <v>0</v>
      </c>
    </row>
    <row r="192" spans="1:13" ht="15.75" x14ac:dyDescent="0.25">
      <c r="A192" s="7">
        <v>27</v>
      </c>
      <c r="B192" s="18" t="s">
        <v>39</v>
      </c>
      <c r="C192" s="22">
        <v>26</v>
      </c>
      <c r="D192" s="59">
        <f t="shared" si="13"/>
        <v>0</v>
      </c>
      <c r="E192" s="59">
        <f t="shared" si="13"/>
        <v>0</v>
      </c>
      <c r="F192" s="59">
        <f t="shared" si="13"/>
        <v>0</v>
      </c>
      <c r="G192" s="59">
        <f t="shared" si="13"/>
        <v>0</v>
      </c>
      <c r="H192" s="59">
        <f t="shared" si="13"/>
        <v>0</v>
      </c>
      <c r="I192" s="59">
        <f t="shared" si="13"/>
        <v>0</v>
      </c>
      <c r="J192" s="59">
        <f t="shared" si="13"/>
        <v>0</v>
      </c>
      <c r="K192" s="59">
        <f t="shared" si="13"/>
        <v>0</v>
      </c>
      <c r="L192" s="60">
        <f t="shared" si="10"/>
        <v>0</v>
      </c>
      <c r="M192" s="62">
        <f t="shared" si="12"/>
        <v>0</v>
      </c>
    </row>
    <row r="193" spans="1:13" ht="15.75" x14ac:dyDescent="0.25">
      <c r="A193" s="7">
        <v>28</v>
      </c>
      <c r="B193" s="18" t="s">
        <v>40</v>
      </c>
      <c r="C193" s="22">
        <v>26</v>
      </c>
      <c r="D193" s="59">
        <f t="shared" si="13"/>
        <v>0</v>
      </c>
      <c r="E193" s="59">
        <f t="shared" si="13"/>
        <v>0</v>
      </c>
      <c r="F193" s="59">
        <f t="shared" si="13"/>
        <v>0</v>
      </c>
      <c r="G193" s="59">
        <f t="shared" si="13"/>
        <v>0</v>
      </c>
      <c r="H193" s="59">
        <f t="shared" si="13"/>
        <v>0</v>
      </c>
      <c r="I193" s="59">
        <f t="shared" si="13"/>
        <v>0</v>
      </c>
      <c r="J193" s="59">
        <f t="shared" si="13"/>
        <v>0</v>
      </c>
      <c r="K193" s="59">
        <f t="shared" si="13"/>
        <v>0</v>
      </c>
      <c r="L193" s="60">
        <f t="shared" si="10"/>
        <v>0</v>
      </c>
      <c r="M193" s="62">
        <f t="shared" si="12"/>
        <v>0</v>
      </c>
    </row>
    <row r="194" spans="1:13" ht="20.25" customHeight="1" thickBot="1" x14ac:dyDescent="0.3">
      <c r="A194" s="40">
        <v>29</v>
      </c>
      <c r="B194" s="18" t="s">
        <v>41</v>
      </c>
      <c r="C194" s="22">
        <v>26</v>
      </c>
      <c r="D194" s="59">
        <f t="shared" si="13"/>
        <v>0</v>
      </c>
      <c r="E194" s="59">
        <f t="shared" si="13"/>
        <v>0</v>
      </c>
      <c r="F194" s="59">
        <f t="shared" si="13"/>
        <v>0</v>
      </c>
      <c r="G194" s="59">
        <f t="shared" si="13"/>
        <v>0</v>
      </c>
      <c r="H194" s="59">
        <f t="shared" si="13"/>
        <v>0</v>
      </c>
      <c r="I194" s="59">
        <f t="shared" si="13"/>
        <v>0</v>
      </c>
      <c r="J194" s="59">
        <f t="shared" si="13"/>
        <v>0</v>
      </c>
      <c r="K194" s="59">
        <f t="shared" si="13"/>
        <v>0</v>
      </c>
      <c r="L194" s="60">
        <f t="shared" si="10"/>
        <v>0</v>
      </c>
      <c r="M194" s="62">
        <f t="shared" si="12"/>
        <v>0</v>
      </c>
    </row>
    <row r="195" spans="1:13" ht="15.75" x14ac:dyDescent="0.25">
      <c r="A195" s="234" t="s">
        <v>42</v>
      </c>
      <c r="B195" s="234"/>
      <c r="C195" s="63">
        <v>26</v>
      </c>
      <c r="D195" s="64">
        <f>D38+D81+D121+D159</f>
        <v>0</v>
      </c>
      <c r="E195" s="65">
        <f>E38+E78+E118+E156</f>
        <v>0</v>
      </c>
      <c r="F195" s="66">
        <f>F38+F81+F121+F159</f>
        <v>0</v>
      </c>
      <c r="G195" s="65">
        <f>G38+G78+G118+G156</f>
        <v>0</v>
      </c>
      <c r="H195" s="63">
        <f>H38+H81+H121+H159</f>
        <v>0</v>
      </c>
      <c r="I195" s="65">
        <f>I38+I78+I118+I156</f>
        <v>0</v>
      </c>
      <c r="J195" s="63">
        <f>J38+J81+J121+J159</f>
        <v>0</v>
      </c>
      <c r="K195" s="65">
        <f>K38+K78+K118+K156</f>
        <v>0</v>
      </c>
      <c r="L195" s="67">
        <f t="shared" si="10"/>
        <v>0</v>
      </c>
      <c r="M195" s="68">
        <f>L38+L78+L118+L156</f>
        <v>0</v>
      </c>
    </row>
    <row r="196" spans="1:13" ht="15.75" x14ac:dyDescent="0.25">
      <c r="A196" s="234" t="s">
        <v>43</v>
      </c>
      <c r="B196" s="234"/>
      <c r="C196" s="69">
        <v>26</v>
      </c>
      <c r="D196" s="70">
        <f t="shared" ref="D196:K196" si="14">SUM(D166:D190)</f>
        <v>0</v>
      </c>
      <c r="E196" s="71">
        <f t="shared" si="14"/>
        <v>0</v>
      </c>
      <c r="F196" s="72">
        <f t="shared" si="14"/>
        <v>0</v>
      </c>
      <c r="G196" s="71">
        <f t="shared" si="14"/>
        <v>0</v>
      </c>
      <c r="H196" s="72">
        <f t="shared" si="14"/>
        <v>0</v>
      </c>
      <c r="I196" s="71">
        <f t="shared" si="14"/>
        <v>0</v>
      </c>
      <c r="J196" s="72">
        <f t="shared" si="14"/>
        <v>0</v>
      </c>
      <c r="K196" s="71">
        <f t="shared" si="14"/>
        <v>0</v>
      </c>
      <c r="L196" s="73">
        <f t="shared" si="10"/>
        <v>0</v>
      </c>
      <c r="M196" s="74">
        <f>SUM(M166:M190)</f>
        <v>0</v>
      </c>
    </row>
  </sheetData>
  <protectedRanges>
    <protectedRange sqref="G9:G37 E9:E37 E49:E77 G49:G77 I49:I77 E89:E117 G89:G117 I89:I117 H49:H79 H89:H119 H9:H39 K49:K77 K89:K117 J49:J79 J89:J119 J9:J39 G127:K151 G152:G155 I152:I155 H152:H157 K152:K155 J152:J157 E127:E155" name="Діапазон2"/>
    <protectedRange sqref="I9:I37 G9:G37 E9:E37 E49:E77 G49:G77 I49:I77 E89:E117 G89:G117 I89:I117 K9:K37 K49:K77 K89:K117 G127:G155 E127:E155 I127:I155 K127:K155" name="Діапазон1"/>
  </protectedRanges>
  <mergeCells count="81">
    <mergeCell ref="A1:I1"/>
    <mergeCell ref="A4:B4"/>
    <mergeCell ref="A5:A8"/>
    <mergeCell ref="B5:B8"/>
    <mergeCell ref="C5:C8"/>
    <mergeCell ref="D5:K5"/>
    <mergeCell ref="L45:L47"/>
    <mergeCell ref="D46:E46"/>
    <mergeCell ref="F46:G46"/>
    <mergeCell ref="H46:I46"/>
    <mergeCell ref="J46:K46"/>
    <mergeCell ref="D47:E47"/>
    <mergeCell ref="F47:G47"/>
    <mergeCell ref="H47:I47"/>
    <mergeCell ref="J47:K47"/>
    <mergeCell ref="L5:L7"/>
    <mergeCell ref="D6:E6"/>
    <mergeCell ref="F6:G6"/>
    <mergeCell ref="H6:I6"/>
    <mergeCell ref="J6:K6"/>
    <mergeCell ref="D7:E7"/>
    <mergeCell ref="F7:G7"/>
    <mergeCell ref="H7:I7"/>
    <mergeCell ref="J7:K7"/>
    <mergeCell ref="A38:B38"/>
    <mergeCell ref="A39:B39"/>
    <mergeCell ref="A44:B44"/>
    <mergeCell ref="A45:A48"/>
    <mergeCell ref="B45:B48"/>
    <mergeCell ref="A78:B78"/>
    <mergeCell ref="C45:C48"/>
    <mergeCell ref="D45:K45"/>
    <mergeCell ref="A79:B79"/>
    <mergeCell ref="A84:B84"/>
    <mergeCell ref="A85:A88"/>
    <mergeCell ref="B85:B88"/>
    <mergeCell ref="C123:C126"/>
    <mergeCell ref="C85:C88"/>
    <mergeCell ref="A118:B118"/>
    <mergeCell ref="A119:B119"/>
    <mergeCell ref="A122:B122"/>
    <mergeCell ref="A123:A126"/>
    <mergeCell ref="B123:B126"/>
    <mergeCell ref="D85:K85"/>
    <mergeCell ref="L85:L87"/>
    <mergeCell ref="D86:E86"/>
    <mergeCell ref="F86:G86"/>
    <mergeCell ref="H86:I86"/>
    <mergeCell ref="J86:K86"/>
    <mergeCell ref="D87:E87"/>
    <mergeCell ref="F87:G87"/>
    <mergeCell ref="H87:I87"/>
    <mergeCell ref="J87:K87"/>
    <mergeCell ref="D123:K123"/>
    <mergeCell ref="L123:L125"/>
    <mergeCell ref="D124:E124"/>
    <mergeCell ref="F124:G124"/>
    <mergeCell ref="H124:I124"/>
    <mergeCell ref="J124:K124"/>
    <mergeCell ref="D125:E125"/>
    <mergeCell ref="F125:G125"/>
    <mergeCell ref="H125:I125"/>
    <mergeCell ref="J125:K125"/>
    <mergeCell ref="A156:B156"/>
    <mergeCell ref="A157:B157"/>
    <mergeCell ref="A161:B161"/>
    <mergeCell ref="A162:A165"/>
    <mergeCell ref="B162:B165"/>
    <mergeCell ref="A195:B195"/>
    <mergeCell ref="A196:B196"/>
    <mergeCell ref="D162:K162"/>
    <mergeCell ref="L162:L164"/>
    <mergeCell ref="D163:E163"/>
    <mergeCell ref="F163:G163"/>
    <mergeCell ref="H163:I163"/>
    <mergeCell ref="J163:K163"/>
    <mergeCell ref="D164:E164"/>
    <mergeCell ref="F164:G164"/>
    <mergeCell ref="H164:I164"/>
    <mergeCell ref="J164:K164"/>
    <mergeCell ref="C162:C165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730CD3-B90F-4F5E-BA8A-17205C99559A}">
  <dimension ref="A1:Q197"/>
  <sheetViews>
    <sheetView topLeftCell="A160" zoomScale="75" zoomScaleNormal="75" workbookViewId="0">
      <selection activeCell="P162" sqref="P162"/>
    </sheetView>
  </sheetViews>
  <sheetFormatPr defaultRowHeight="15" x14ac:dyDescent="0.25"/>
  <cols>
    <col min="1" max="1" width="5.28515625" customWidth="1"/>
    <col min="2" max="2" width="24" customWidth="1"/>
    <col min="4" max="4" width="11" customWidth="1"/>
    <col min="6" max="6" width="10.5703125" customWidth="1"/>
    <col min="8" max="8" width="10.42578125" customWidth="1"/>
    <col min="10" max="10" width="10.42578125" customWidth="1"/>
    <col min="257" max="257" width="5.28515625" customWidth="1"/>
    <col min="258" max="258" width="24" customWidth="1"/>
    <col min="260" max="260" width="11" customWidth="1"/>
    <col min="262" max="262" width="10.5703125" customWidth="1"/>
    <col min="264" max="264" width="10.42578125" customWidth="1"/>
    <col min="266" max="266" width="10.42578125" customWidth="1"/>
    <col min="513" max="513" width="5.28515625" customWidth="1"/>
    <col min="514" max="514" width="24" customWidth="1"/>
    <col min="516" max="516" width="11" customWidth="1"/>
    <col min="518" max="518" width="10.5703125" customWidth="1"/>
    <col min="520" max="520" width="10.42578125" customWidth="1"/>
    <col min="522" max="522" width="10.42578125" customWidth="1"/>
    <col min="769" max="769" width="5.28515625" customWidth="1"/>
    <col min="770" max="770" width="24" customWidth="1"/>
    <col min="772" max="772" width="11" customWidth="1"/>
    <col min="774" max="774" width="10.5703125" customWidth="1"/>
    <col min="776" max="776" width="10.42578125" customWidth="1"/>
    <col min="778" max="778" width="10.42578125" customWidth="1"/>
    <col min="1025" max="1025" width="5.28515625" customWidth="1"/>
    <col min="1026" max="1026" width="24" customWidth="1"/>
    <col min="1028" max="1028" width="11" customWidth="1"/>
    <col min="1030" max="1030" width="10.5703125" customWidth="1"/>
    <col min="1032" max="1032" width="10.42578125" customWidth="1"/>
    <col min="1034" max="1034" width="10.42578125" customWidth="1"/>
    <col min="1281" max="1281" width="5.28515625" customWidth="1"/>
    <col min="1282" max="1282" width="24" customWidth="1"/>
    <col min="1284" max="1284" width="11" customWidth="1"/>
    <col min="1286" max="1286" width="10.5703125" customWidth="1"/>
    <col min="1288" max="1288" width="10.42578125" customWidth="1"/>
    <col min="1290" max="1290" width="10.42578125" customWidth="1"/>
    <col min="1537" max="1537" width="5.28515625" customWidth="1"/>
    <col min="1538" max="1538" width="24" customWidth="1"/>
    <col min="1540" max="1540" width="11" customWidth="1"/>
    <col min="1542" max="1542" width="10.5703125" customWidth="1"/>
    <col min="1544" max="1544" width="10.42578125" customWidth="1"/>
    <col min="1546" max="1546" width="10.42578125" customWidth="1"/>
    <col min="1793" max="1793" width="5.28515625" customWidth="1"/>
    <col min="1794" max="1794" width="24" customWidth="1"/>
    <col min="1796" max="1796" width="11" customWidth="1"/>
    <col min="1798" max="1798" width="10.5703125" customWidth="1"/>
    <col min="1800" max="1800" width="10.42578125" customWidth="1"/>
    <col min="1802" max="1802" width="10.42578125" customWidth="1"/>
    <col min="2049" max="2049" width="5.28515625" customWidth="1"/>
    <col min="2050" max="2050" width="24" customWidth="1"/>
    <col min="2052" max="2052" width="11" customWidth="1"/>
    <col min="2054" max="2054" width="10.5703125" customWidth="1"/>
    <col min="2056" max="2056" width="10.42578125" customWidth="1"/>
    <col min="2058" max="2058" width="10.42578125" customWidth="1"/>
    <col min="2305" max="2305" width="5.28515625" customWidth="1"/>
    <col min="2306" max="2306" width="24" customWidth="1"/>
    <col min="2308" max="2308" width="11" customWidth="1"/>
    <col min="2310" max="2310" width="10.5703125" customWidth="1"/>
    <col min="2312" max="2312" width="10.42578125" customWidth="1"/>
    <col min="2314" max="2314" width="10.42578125" customWidth="1"/>
    <col min="2561" max="2561" width="5.28515625" customWidth="1"/>
    <col min="2562" max="2562" width="24" customWidth="1"/>
    <col min="2564" max="2564" width="11" customWidth="1"/>
    <col min="2566" max="2566" width="10.5703125" customWidth="1"/>
    <col min="2568" max="2568" width="10.42578125" customWidth="1"/>
    <col min="2570" max="2570" width="10.42578125" customWidth="1"/>
    <col min="2817" max="2817" width="5.28515625" customWidth="1"/>
    <col min="2818" max="2818" width="24" customWidth="1"/>
    <col min="2820" max="2820" width="11" customWidth="1"/>
    <col min="2822" max="2822" width="10.5703125" customWidth="1"/>
    <col min="2824" max="2824" width="10.42578125" customWidth="1"/>
    <col min="2826" max="2826" width="10.42578125" customWidth="1"/>
    <col min="3073" max="3073" width="5.28515625" customWidth="1"/>
    <col min="3074" max="3074" width="24" customWidth="1"/>
    <col min="3076" max="3076" width="11" customWidth="1"/>
    <col min="3078" max="3078" width="10.5703125" customWidth="1"/>
    <col min="3080" max="3080" width="10.42578125" customWidth="1"/>
    <col min="3082" max="3082" width="10.42578125" customWidth="1"/>
    <col min="3329" max="3329" width="5.28515625" customWidth="1"/>
    <col min="3330" max="3330" width="24" customWidth="1"/>
    <col min="3332" max="3332" width="11" customWidth="1"/>
    <col min="3334" max="3334" width="10.5703125" customWidth="1"/>
    <col min="3336" max="3336" width="10.42578125" customWidth="1"/>
    <col min="3338" max="3338" width="10.42578125" customWidth="1"/>
    <col min="3585" max="3585" width="5.28515625" customWidth="1"/>
    <col min="3586" max="3586" width="24" customWidth="1"/>
    <col min="3588" max="3588" width="11" customWidth="1"/>
    <col min="3590" max="3590" width="10.5703125" customWidth="1"/>
    <col min="3592" max="3592" width="10.42578125" customWidth="1"/>
    <col min="3594" max="3594" width="10.42578125" customWidth="1"/>
    <col min="3841" max="3841" width="5.28515625" customWidth="1"/>
    <col min="3842" max="3842" width="24" customWidth="1"/>
    <col min="3844" max="3844" width="11" customWidth="1"/>
    <col min="3846" max="3846" width="10.5703125" customWidth="1"/>
    <col min="3848" max="3848" width="10.42578125" customWidth="1"/>
    <col min="3850" max="3850" width="10.42578125" customWidth="1"/>
    <col min="4097" max="4097" width="5.28515625" customWidth="1"/>
    <col min="4098" max="4098" width="24" customWidth="1"/>
    <col min="4100" max="4100" width="11" customWidth="1"/>
    <col min="4102" max="4102" width="10.5703125" customWidth="1"/>
    <col min="4104" max="4104" width="10.42578125" customWidth="1"/>
    <col min="4106" max="4106" width="10.42578125" customWidth="1"/>
    <col min="4353" max="4353" width="5.28515625" customWidth="1"/>
    <col min="4354" max="4354" width="24" customWidth="1"/>
    <col min="4356" max="4356" width="11" customWidth="1"/>
    <col min="4358" max="4358" width="10.5703125" customWidth="1"/>
    <col min="4360" max="4360" width="10.42578125" customWidth="1"/>
    <col min="4362" max="4362" width="10.42578125" customWidth="1"/>
    <col min="4609" max="4609" width="5.28515625" customWidth="1"/>
    <col min="4610" max="4610" width="24" customWidth="1"/>
    <col min="4612" max="4612" width="11" customWidth="1"/>
    <col min="4614" max="4614" width="10.5703125" customWidth="1"/>
    <col min="4616" max="4616" width="10.42578125" customWidth="1"/>
    <col min="4618" max="4618" width="10.42578125" customWidth="1"/>
    <col min="4865" max="4865" width="5.28515625" customWidth="1"/>
    <col min="4866" max="4866" width="24" customWidth="1"/>
    <col min="4868" max="4868" width="11" customWidth="1"/>
    <col min="4870" max="4870" width="10.5703125" customWidth="1"/>
    <col min="4872" max="4872" width="10.42578125" customWidth="1"/>
    <col min="4874" max="4874" width="10.42578125" customWidth="1"/>
    <col min="5121" max="5121" width="5.28515625" customWidth="1"/>
    <col min="5122" max="5122" width="24" customWidth="1"/>
    <col min="5124" max="5124" width="11" customWidth="1"/>
    <col min="5126" max="5126" width="10.5703125" customWidth="1"/>
    <col min="5128" max="5128" width="10.42578125" customWidth="1"/>
    <col min="5130" max="5130" width="10.42578125" customWidth="1"/>
    <col min="5377" max="5377" width="5.28515625" customWidth="1"/>
    <col min="5378" max="5378" width="24" customWidth="1"/>
    <col min="5380" max="5380" width="11" customWidth="1"/>
    <col min="5382" max="5382" width="10.5703125" customWidth="1"/>
    <col min="5384" max="5384" width="10.42578125" customWidth="1"/>
    <col min="5386" max="5386" width="10.42578125" customWidth="1"/>
    <col min="5633" max="5633" width="5.28515625" customWidth="1"/>
    <col min="5634" max="5634" width="24" customWidth="1"/>
    <col min="5636" max="5636" width="11" customWidth="1"/>
    <col min="5638" max="5638" width="10.5703125" customWidth="1"/>
    <col min="5640" max="5640" width="10.42578125" customWidth="1"/>
    <col min="5642" max="5642" width="10.42578125" customWidth="1"/>
    <col min="5889" max="5889" width="5.28515625" customWidth="1"/>
    <col min="5890" max="5890" width="24" customWidth="1"/>
    <col min="5892" max="5892" width="11" customWidth="1"/>
    <col min="5894" max="5894" width="10.5703125" customWidth="1"/>
    <col min="5896" max="5896" width="10.42578125" customWidth="1"/>
    <col min="5898" max="5898" width="10.42578125" customWidth="1"/>
    <col min="6145" max="6145" width="5.28515625" customWidth="1"/>
    <col min="6146" max="6146" width="24" customWidth="1"/>
    <col min="6148" max="6148" width="11" customWidth="1"/>
    <col min="6150" max="6150" width="10.5703125" customWidth="1"/>
    <col min="6152" max="6152" width="10.42578125" customWidth="1"/>
    <col min="6154" max="6154" width="10.42578125" customWidth="1"/>
    <col min="6401" max="6401" width="5.28515625" customWidth="1"/>
    <col min="6402" max="6402" width="24" customWidth="1"/>
    <col min="6404" max="6404" width="11" customWidth="1"/>
    <col min="6406" max="6406" width="10.5703125" customWidth="1"/>
    <col min="6408" max="6408" width="10.42578125" customWidth="1"/>
    <col min="6410" max="6410" width="10.42578125" customWidth="1"/>
    <col min="6657" max="6657" width="5.28515625" customWidth="1"/>
    <col min="6658" max="6658" width="24" customWidth="1"/>
    <col min="6660" max="6660" width="11" customWidth="1"/>
    <col min="6662" max="6662" width="10.5703125" customWidth="1"/>
    <col min="6664" max="6664" width="10.42578125" customWidth="1"/>
    <col min="6666" max="6666" width="10.42578125" customWidth="1"/>
    <col min="6913" max="6913" width="5.28515625" customWidth="1"/>
    <col min="6914" max="6914" width="24" customWidth="1"/>
    <col min="6916" max="6916" width="11" customWidth="1"/>
    <col min="6918" max="6918" width="10.5703125" customWidth="1"/>
    <col min="6920" max="6920" width="10.42578125" customWidth="1"/>
    <col min="6922" max="6922" width="10.42578125" customWidth="1"/>
    <col min="7169" max="7169" width="5.28515625" customWidth="1"/>
    <col min="7170" max="7170" width="24" customWidth="1"/>
    <col min="7172" max="7172" width="11" customWidth="1"/>
    <col min="7174" max="7174" width="10.5703125" customWidth="1"/>
    <col min="7176" max="7176" width="10.42578125" customWidth="1"/>
    <col min="7178" max="7178" width="10.42578125" customWidth="1"/>
    <col min="7425" max="7425" width="5.28515625" customWidth="1"/>
    <col min="7426" max="7426" width="24" customWidth="1"/>
    <col min="7428" max="7428" width="11" customWidth="1"/>
    <col min="7430" max="7430" width="10.5703125" customWidth="1"/>
    <col min="7432" max="7432" width="10.42578125" customWidth="1"/>
    <col min="7434" max="7434" width="10.42578125" customWidth="1"/>
    <col min="7681" max="7681" width="5.28515625" customWidth="1"/>
    <col min="7682" max="7682" width="24" customWidth="1"/>
    <col min="7684" max="7684" width="11" customWidth="1"/>
    <col min="7686" max="7686" width="10.5703125" customWidth="1"/>
    <col min="7688" max="7688" width="10.42578125" customWidth="1"/>
    <col min="7690" max="7690" width="10.42578125" customWidth="1"/>
    <col min="7937" max="7937" width="5.28515625" customWidth="1"/>
    <col min="7938" max="7938" width="24" customWidth="1"/>
    <col min="7940" max="7940" width="11" customWidth="1"/>
    <col min="7942" max="7942" width="10.5703125" customWidth="1"/>
    <col min="7944" max="7944" width="10.42578125" customWidth="1"/>
    <col min="7946" max="7946" width="10.42578125" customWidth="1"/>
    <col min="8193" max="8193" width="5.28515625" customWidth="1"/>
    <col min="8194" max="8194" width="24" customWidth="1"/>
    <col min="8196" max="8196" width="11" customWidth="1"/>
    <col min="8198" max="8198" width="10.5703125" customWidth="1"/>
    <col min="8200" max="8200" width="10.42578125" customWidth="1"/>
    <col min="8202" max="8202" width="10.42578125" customWidth="1"/>
    <col min="8449" max="8449" width="5.28515625" customWidth="1"/>
    <col min="8450" max="8450" width="24" customWidth="1"/>
    <col min="8452" max="8452" width="11" customWidth="1"/>
    <col min="8454" max="8454" width="10.5703125" customWidth="1"/>
    <col min="8456" max="8456" width="10.42578125" customWidth="1"/>
    <col min="8458" max="8458" width="10.42578125" customWidth="1"/>
    <col min="8705" max="8705" width="5.28515625" customWidth="1"/>
    <col min="8706" max="8706" width="24" customWidth="1"/>
    <col min="8708" max="8708" width="11" customWidth="1"/>
    <col min="8710" max="8710" width="10.5703125" customWidth="1"/>
    <col min="8712" max="8712" width="10.42578125" customWidth="1"/>
    <col min="8714" max="8714" width="10.42578125" customWidth="1"/>
    <col min="8961" max="8961" width="5.28515625" customWidth="1"/>
    <col min="8962" max="8962" width="24" customWidth="1"/>
    <col min="8964" max="8964" width="11" customWidth="1"/>
    <col min="8966" max="8966" width="10.5703125" customWidth="1"/>
    <col min="8968" max="8968" width="10.42578125" customWidth="1"/>
    <col min="8970" max="8970" width="10.42578125" customWidth="1"/>
    <col min="9217" max="9217" width="5.28515625" customWidth="1"/>
    <col min="9218" max="9218" width="24" customWidth="1"/>
    <col min="9220" max="9220" width="11" customWidth="1"/>
    <col min="9222" max="9222" width="10.5703125" customWidth="1"/>
    <col min="9224" max="9224" width="10.42578125" customWidth="1"/>
    <col min="9226" max="9226" width="10.42578125" customWidth="1"/>
    <col min="9473" max="9473" width="5.28515625" customWidth="1"/>
    <col min="9474" max="9474" width="24" customWidth="1"/>
    <col min="9476" max="9476" width="11" customWidth="1"/>
    <col min="9478" max="9478" width="10.5703125" customWidth="1"/>
    <col min="9480" max="9480" width="10.42578125" customWidth="1"/>
    <col min="9482" max="9482" width="10.42578125" customWidth="1"/>
    <col min="9729" max="9729" width="5.28515625" customWidth="1"/>
    <col min="9730" max="9730" width="24" customWidth="1"/>
    <col min="9732" max="9732" width="11" customWidth="1"/>
    <col min="9734" max="9734" width="10.5703125" customWidth="1"/>
    <col min="9736" max="9736" width="10.42578125" customWidth="1"/>
    <col min="9738" max="9738" width="10.42578125" customWidth="1"/>
    <col min="9985" max="9985" width="5.28515625" customWidth="1"/>
    <col min="9986" max="9986" width="24" customWidth="1"/>
    <col min="9988" max="9988" width="11" customWidth="1"/>
    <col min="9990" max="9990" width="10.5703125" customWidth="1"/>
    <col min="9992" max="9992" width="10.42578125" customWidth="1"/>
    <col min="9994" max="9994" width="10.42578125" customWidth="1"/>
    <col min="10241" max="10241" width="5.28515625" customWidth="1"/>
    <col min="10242" max="10242" width="24" customWidth="1"/>
    <col min="10244" max="10244" width="11" customWidth="1"/>
    <col min="10246" max="10246" width="10.5703125" customWidth="1"/>
    <col min="10248" max="10248" width="10.42578125" customWidth="1"/>
    <col min="10250" max="10250" width="10.42578125" customWidth="1"/>
    <col min="10497" max="10497" width="5.28515625" customWidth="1"/>
    <col min="10498" max="10498" width="24" customWidth="1"/>
    <col min="10500" max="10500" width="11" customWidth="1"/>
    <col min="10502" max="10502" width="10.5703125" customWidth="1"/>
    <col min="10504" max="10504" width="10.42578125" customWidth="1"/>
    <col min="10506" max="10506" width="10.42578125" customWidth="1"/>
    <col min="10753" max="10753" width="5.28515625" customWidth="1"/>
    <col min="10754" max="10754" width="24" customWidth="1"/>
    <col min="10756" max="10756" width="11" customWidth="1"/>
    <col min="10758" max="10758" width="10.5703125" customWidth="1"/>
    <col min="10760" max="10760" width="10.42578125" customWidth="1"/>
    <col min="10762" max="10762" width="10.42578125" customWidth="1"/>
    <col min="11009" max="11009" width="5.28515625" customWidth="1"/>
    <col min="11010" max="11010" width="24" customWidth="1"/>
    <col min="11012" max="11012" width="11" customWidth="1"/>
    <col min="11014" max="11014" width="10.5703125" customWidth="1"/>
    <col min="11016" max="11016" width="10.42578125" customWidth="1"/>
    <col min="11018" max="11018" width="10.42578125" customWidth="1"/>
    <col min="11265" max="11265" width="5.28515625" customWidth="1"/>
    <col min="11266" max="11266" width="24" customWidth="1"/>
    <col min="11268" max="11268" width="11" customWidth="1"/>
    <col min="11270" max="11270" width="10.5703125" customWidth="1"/>
    <col min="11272" max="11272" width="10.42578125" customWidth="1"/>
    <col min="11274" max="11274" width="10.42578125" customWidth="1"/>
    <col min="11521" max="11521" width="5.28515625" customWidth="1"/>
    <col min="11522" max="11522" width="24" customWidth="1"/>
    <col min="11524" max="11524" width="11" customWidth="1"/>
    <col min="11526" max="11526" width="10.5703125" customWidth="1"/>
    <col min="11528" max="11528" width="10.42578125" customWidth="1"/>
    <col min="11530" max="11530" width="10.42578125" customWidth="1"/>
    <col min="11777" max="11777" width="5.28515625" customWidth="1"/>
    <col min="11778" max="11778" width="24" customWidth="1"/>
    <col min="11780" max="11780" width="11" customWidth="1"/>
    <col min="11782" max="11782" width="10.5703125" customWidth="1"/>
    <col min="11784" max="11784" width="10.42578125" customWidth="1"/>
    <col min="11786" max="11786" width="10.42578125" customWidth="1"/>
    <col min="12033" max="12033" width="5.28515625" customWidth="1"/>
    <col min="12034" max="12034" width="24" customWidth="1"/>
    <col min="12036" max="12036" width="11" customWidth="1"/>
    <col min="12038" max="12038" width="10.5703125" customWidth="1"/>
    <col min="12040" max="12040" width="10.42578125" customWidth="1"/>
    <col min="12042" max="12042" width="10.42578125" customWidth="1"/>
    <col min="12289" max="12289" width="5.28515625" customWidth="1"/>
    <col min="12290" max="12290" width="24" customWidth="1"/>
    <col min="12292" max="12292" width="11" customWidth="1"/>
    <col min="12294" max="12294" width="10.5703125" customWidth="1"/>
    <col min="12296" max="12296" width="10.42578125" customWidth="1"/>
    <col min="12298" max="12298" width="10.42578125" customWidth="1"/>
    <col min="12545" max="12545" width="5.28515625" customWidth="1"/>
    <col min="12546" max="12546" width="24" customWidth="1"/>
    <col min="12548" max="12548" width="11" customWidth="1"/>
    <col min="12550" max="12550" width="10.5703125" customWidth="1"/>
    <col min="12552" max="12552" width="10.42578125" customWidth="1"/>
    <col min="12554" max="12554" width="10.42578125" customWidth="1"/>
    <col min="12801" max="12801" width="5.28515625" customWidth="1"/>
    <col min="12802" max="12802" width="24" customWidth="1"/>
    <col min="12804" max="12804" width="11" customWidth="1"/>
    <col min="12806" max="12806" width="10.5703125" customWidth="1"/>
    <col min="12808" max="12808" width="10.42578125" customWidth="1"/>
    <col min="12810" max="12810" width="10.42578125" customWidth="1"/>
    <col min="13057" max="13057" width="5.28515625" customWidth="1"/>
    <col min="13058" max="13058" width="24" customWidth="1"/>
    <col min="13060" max="13060" width="11" customWidth="1"/>
    <col min="13062" max="13062" width="10.5703125" customWidth="1"/>
    <col min="13064" max="13064" width="10.42578125" customWidth="1"/>
    <col min="13066" max="13066" width="10.42578125" customWidth="1"/>
    <col min="13313" max="13313" width="5.28515625" customWidth="1"/>
    <col min="13314" max="13314" width="24" customWidth="1"/>
    <col min="13316" max="13316" width="11" customWidth="1"/>
    <col min="13318" max="13318" width="10.5703125" customWidth="1"/>
    <col min="13320" max="13320" width="10.42578125" customWidth="1"/>
    <col min="13322" max="13322" width="10.42578125" customWidth="1"/>
    <col min="13569" max="13569" width="5.28515625" customWidth="1"/>
    <col min="13570" max="13570" width="24" customWidth="1"/>
    <col min="13572" max="13572" width="11" customWidth="1"/>
    <col min="13574" max="13574" width="10.5703125" customWidth="1"/>
    <col min="13576" max="13576" width="10.42578125" customWidth="1"/>
    <col min="13578" max="13578" width="10.42578125" customWidth="1"/>
    <col min="13825" max="13825" width="5.28515625" customWidth="1"/>
    <col min="13826" max="13826" width="24" customWidth="1"/>
    <col min="13828" max="13828" width="11" customWidth="1"/>
    <col min="13830" max="13830" width="10.5703125" customWidth="1"/>
    <col min="13832" max="13832" width="10.42578125" customWidth="1"/>
    <col min="13834" max="13834" width="10.42578125" customWidth="1"/>
    <col min="14081" max="14081" width="5.28515625" customWidth="1"/>
    <col min="14082" max="14082" width="24" customWidth="1"/>
    <col min="14084" max="14084" width="11" customWidth="1"/>
    <col min="14086" max="14086" width="10.5703125" customWidth="1"/>
    <col min="14088" max="14088" width="10.42578125" customWidth="1"/>
    <col min="14090" max="14090" width="10.42578125" customWidth="1"/>
    <col min="14337" max="14337" width="5.28515625" customWidth="1"/>
    <col min="14338" max="14338" width="24" customWidth="1"/>
    <col min="14340" max="14340" width="11" customWidth="1"/>
    <col min="14342" max="14342" width="10.5703125" customWidth="1"/>
    <col min="14344" max="14344" width="10.42578125" customWidth="1"/>
    <col min="14346" max="14346" width="10.42578125" customWidth="1"/>
    <col min="14593" max="14593" width="5.28515625" customWidth="1"/>
    <col min="14594" max="14594" width="24" customWidth="1"/>
    <col min="14596" max="14596" width="11" customWidth="1"/>
    <col min="14598" max="14598" width="10.5703125" customWidth="1"/>
    <col min="14600" max="14600" width="10.42578125" customWidth="1"/>
    <col min="14602" max="14602" width="10.42578125" customWidth="1"/>
    <col min="14849" max="14849" width="5.28515625" customWidth="1"/>
    <col min="14850" max="14850" width="24" customWidth="1"/>
    <col min="14852" max="14852" width="11" customWidth="1"/>
    <col min="14854" max="14854" width="10.5703125" customWidth="1"/>
    <col min="14856" max="14856" width="10.42578125" customWidth="1"/>
    <col min="14858" max="14858" width="10.42578125" customWidth="1"/>
    <col min="15105" max="15105" width="5.28515625" customWidth="1"/>
    <col min="15106" max="15106" width="24" customWidth="1"/>
    <col min="15108" max="15108" width="11" customWidth="1"/>
    <col min="15110" max="15110" width="10.5703125" customWidth="1"/>
    <col min="15112" max="15112" width="10.42578125" customWidth="1"/>
    <col min="15114" max="15114" width="10.42578125" customWidth="1"/>
    <col min="15361" max="15361" width="5.28515625" customWidth="1"/>
    <col min="15362" max="15362" width="24" customWidth="1"/>
    <col min="15364" max="15364" width="11" customWidth="1"/>
    <col min="15366" max="15366" width="10.5703125" customWidth="1"/>
    <col min="15368" max="15368" width="10.42578125" customWidth="1"/>
    <col min="15370" max="15370" width="10.42578125" customWidth="1"/>
    <col min="15617" max="15617" width="5.28515625" customWidth="1"/>
    <col min="15618" max="15618" width="24" customWidth="1"/>
    <col min="15620" max="15620" width="11" customWidth="1"/>
    <col min="15622" max="15622" width="10.5703125" customWidth="1"/>
    <col min="15624" max="15624" width="10.42578125" customWidth="1"/>
    <col min="15626" max="15626" width="10.42578125" customWidth="1"/>
    <col min="15873" max="15873" width="5.28515625" customWidth="1"/>
    <col min="15874" max="15874" width="24" customWidth="1"/>
    <col min="15876" max="15876" width="11" customWidth="1"/>
    <col min="15878" max="15878" width="10.5703125" customWidth="1"/>
    <col min="15880" max="15880" width="10.42578125" customWidth="1"/>
    <col min="15882" max="15882" width="10.42578125" customWidth="1"/>
    <col min="16129" max="16129" width="5.28515625" customWidth="1"/>
    <col min="16130" max="16130" width="24" customWidth="1"/>
    <col min="16132" max="16132" width="11" customWidth="1"/>
    <col min="16134" max="16134" width="10.5703125" customWidth="1"/>
    <col min="16136" max="16136" width="10.42578125" customWidth="1"/>
    <col min="16138" max="16138" width="10.42578125" customWidth="1"/>
  </cols>
  <sheetData>
    <row r="1" spans="1:17" ht="38.25" customHeight="1" x14ac:dyDescent="0.25">
      <c r="A1" s="210"/>
      <c r="B1" s="210"/>
      <c r="C1" s="210"/>
      <c r="D1" s="210"/>
      <c r="E1" s="210"/>
      <c r="F1" s="210"/>
      <c r="G1" s="210"/>
      <c r="H1" s="210"/>
      <c r="I1" s="210"/>
      <c r="J1" s="75"/>
      <c r="K1" s="75"/>
      <c r="L1" s="2"/>
      <c r="M1" s="2"/>
      <c r="N1" s="2"/>
      <c r="O1" s="2"/>
      <c r="P1" s="2"/>
      <c r="Q1" s="2"/>
    </row>
    <row r="3" spans="1:17" x14ac:dyDescent="0.25">
      <c r="B3" s="2" t="s">
        <v>82</v>
      </c>
      <c r="C3" s="2"/>
      <c r="D3" s="2"/>
      <c r="E3" s="2"/>
      <c r="F3" s="2"/>
      <c r="G3" s="2"/>
      <c r="H3" s="2"/>
      <c r="J3" s="2"/>
    </row>
    <row r="4" spans="1:17" ht="15.75" thickBot="1" x14ac:dyDescent="0.3">
      <c r="A4" s="211" t="s">
        <v>1</v>
      </c>
      <c r="B4" s="211"/>
    </row>
    <row r="5" spans="1:17" ht="12.75" customHeight="1" x14ac:dyDescent="0.25">
      <c r="A5" s="212" t="s">
        <v>2</v>
      </c>
      <c r="B5" s="212" t="s">
        <v>3</v>
      </c>
      <c r="C5" s="212" t="s">
        <v>4</v>
      </c>
      <c r="D5" s="215" t="s">
        <v>5</v>
      </c>
      <c r="E5" s="216"/>
      <c r="F5" s="216"/>
      <c r="G5" s="216"/>
      <c r="H5" s="216"/>
      <c r="I5" s="216"/>
      <c r="J5" s="216"/>
      <c r="K5" s="217"/>
      <c r="L5" s="218" t="s">
        <v>6</v>
      </c>
    </row>
    <row r="6" spans="1:17" ht="22.5" customHeight="1" x14ac:dyDescent="0.25">
      <c r="A6" s="213"/>
      <c r="B6" s="213"/>
      <c r="C6" s="213"/>
      <c r="D6" s="221" t="s">
        <v>7</v>
      </c>
      <c r="E6" s="222"/>
      <c r="F6" s="222" t="s">
        <v>8</v>
      </c>
      <c r="G6" s="222"/>
      <c r="H6" s="222" t="s">
        <v>9</v>
      </c>
      <c r="I6" s="222"/>
      <c r="J6" s="222" t="s">
        <v>10</v>
      </c>
      <c r="K6" s="222"/>
      <c r="L6" s="219"/>
    </row>
    <row r="7" spans="1:17" ht="13.5" customHeight="1" thickBot="1" x14ac:dyDescent="0.3">
      <c r="A7" s="213"/>
      <c r="B7" s="213"/>
      <c r="C7" s="213"/>
      <c r="D7" s="223">
        <v>1</v>
      </c>
      <c r="E7" s="224"/>
      <c r="F7" s="224">
        <v>2</v>
      </c>
      <c r="G7" s="224"/>
      <c r="H7" s="224">
        <v>3</v>
      </c>
      <c r="I7" s="224"/>
      <c r="J7" s="224">
        <v>4</v>
      </c>
      <c r="K7" s="224"/>
      <c r="L7" s="220"/>
      <c r="O7" s="3"/>
      <c r="P7" s="3"/>
      <c r="Q7" s="3"/>
    </row>
    <row r="8" spans="1:17" ht="15.75" thickBot="1" x14ac:dyDescent="0.3">
      <c r="A8" s="214"/>
      <c r="B8" s="214"/>
      <c r="C8" s="214"/>
      <c r="D8" s="4" t="s">
        <v>11</v>
      </c>
      <c r="E8" s="5" t="s">
        <v>12</v>
      </c>
      <c r="F8" s="5" t="s">
        <v>11</v>
      </c>
      <c r="G8" s="5" t="s">
        <v>12</v>
      </c>
      <c r="H8" s="5" t="s">
        <v>11</v>
      </c>
      <c r="I8" s="5" t="s">
        <v>12</v>
      </c>
      <c r="J8" s="5" t="s">
        <v>11</v>
      </c>
      <c r="K8" s="5" t="s">
        <v>12</v>
      </c>
      <c r="L8" s="6"/>
      <c r="O8" s="3"/>
      <c r="P8" s="3"/>
      <c r="Q8" s="3"/>
    </row>
    <row r="9" spans="1:17" ht="15.75" x14ac:dyDescent="0.25">
      <c r="A9" s="7">
        <v>1</v>
      </c>
      <c r="B9" s="8" t="s">
        <v>13</v>
      </c>
      <c r="C9" s="9">
        <v>34</v>
      </c>
      <c r="D9" s="10">
        <v>0</v>
      </c>
      <c r="E9" s="11">
        <v>0</v>
      </c>
      <c r="F9" s="12">
        <v>0</v>
      </c>
      <c r="G9" s="13">
        <v>0</v>
      </c>
      <c r="H9" s="14">
        <v>0</v>
      </c>
      <c r="I9" s="13">
        <v>0</v>
      </c>
      <c r="J9" s="14">
        <v>0</v>
      </c>
      <c r="K9" s="13">
        <v>0</v>
      </c>
      <c r="L9" s="15">
        <f>SUM(D9:K9)</f>
        <v>0</v>
      </c>
      <c r="O9" s="3"/>
      <c r="P9" s="3"/>
      <c r="Q9" s="3"/>
    </row>
    <row r="10" spans="1:17" ht="15.75" x14ac:dyDescent="0.25">
      <c r="A10" s="7">
        <v>2</v>
      </c>
      <c r="B10" s="8" t="s">
        <v>14</v>
      </c>
      <c r="C10" s="9">
        <v>34</v>
      </c>
      <c r="D10" s="10">
        <v>0</v>
      </c>
      <c r="E10" s="11">
        <v>0</v>
      </c>
      <c r="F10" s="12">
        <v>0</v>
      </c>
      <c r="G10" s="13">
        <v>0</v>
      </c>
      <c r="H10" s="14">
        <v>0</v>
      </c>
      <c r="I10" s="13">
        <v>0</v>
      </c>
      <c r="J10" s="14">
        <v>0</v>
      </c>
      <c r="K10" s="13">
        <v>0</v>
      </c>
      <c r="L10" s="15">
        <f t="shared" ref="L10:L37" si="0">SUM(D10:K10)</f>
        <v>0</v>
      </c>
      <c r="O10" s="3"/>
      <c r="P10" s="3"/>
      <c r="Q10" s="3"/>
    </row>
    <row r="11" spans="1:17" ht="15.75" x14ac:dyDescent="0.25">
      <c r="A11" s="7">
        <v>3</v>
      </c>
      <c r="B11" s="8" t="s">
        <v>15</v>
      </c>
      <c r="C11" s="9">
        <v>34</v>
      </c>
      <c r="D11" s="10">
        <v>0</v>
      </c>
      <c r="E11" s="11">
        <v>0</v>
      </c>
      <c r="F11" s="12">
        <v>0</v>
      </c>
      <c r="G11" s="13">
        <v>0</v>
      </c>
      <c r="H11" s="14">
        <v>0</v>
      </c>
      <c r="I11" s="13">
        <v>0</v>
      </c>
      <c r="J11" s="14">
        <v>0</v>
      </c>
      <c r="K11" s="13">
        <v>0</v>
      </c>
      <c r="L11" s="15">
        <f t="shared" si="0"/>
        <v>0</v>
      </c>
      <c r="O11" s="3"/>
      <c r="P11" s="3"/>
      <c r="Q11" s="3"/>
    </row>
    <row r="12" spans="1:17" ht="15.75" x14ac:dyDescent="0.25">
      <c r="A12" s="7">
        <v>4</v>
      </c>
      <c r="B12" s="17" t="s">
        <v>16</v>
      </c>
      <c r="C12" s="9">
        <v>34</v>
      </c>
      <c r="D12" s="10">
        <v>0</v>
      </c>
      <c r="E12" s="11">
        <v>0</v>
      </c>
      <c r="F12" s="12">
        <v>0</v>
      </c>
      <c r="G12" s="13">
        <v>0</v>
      </c>
      <c r="H12" s="14">
        <v>0</v>
      </c>
      <c r="I12" s="13">
        <v>0</v>
      </c>
      <c r="J12" s="14">
        <v>0</v>
      </c>
      <c r="K12" s="13">
        <v>0</v>
      </c>
      <c r="L12" s="15">
        <f t="shared" si="0"/>
        <v>0</v>
      </c>
      <c r="M12" s="3"/>
      <c r="N12" s="3"/>
      <c r="O12" s="3"/>
      <c r="P12" s="3"/>
      <c r="Q12" s="3"/>
    </row>
    <row r="13" spans="1:17" ht="15.75" x14ac:dyDescent="0.25">
      <c r="A13" s="7">
        <v>5</v>
      </c>
      <c r="B13" s="8" t="s">
        <v>17</v>
      </c>
      <c r="C13" s="9">
        <v>34</v>
      </c>
      <c r="D13" s="10">
        <v>0</v>
      </c>
      <c r="E13" s="11">
        <v>0</v>
      </c>
      <c r="F13" s="12">
        <v>0</v>
      </c>
      <c r="G13" s="13">
        <v>0</v>
      </c>
      <c r="H13" s="14">
        <v>0</v>
      </c>
      <c r="I13" s="13">
        <v>0</v>
      </c>
      <c r="J13" s="14">
        <v>0</v>
      </c>
      <c r="K13" s="13">
        <v>0</v>
      </c>
      <c r="L13" s="15">
        <f t="shared" si="0"/>
        <v>0</v>
      </c>
      <c r="O13" s="3"/>
      <c r="P13" s="3"/>
      <c r="Q13" s="3"/>
    </row>
    <row r="14" spans="1:17" ht="15.75" x14ac:dyDescent="0.25">
      <c r="A14" s="7">
        <v>6</v>
      </c>
      <c r="B14" s="8" t="s">
        <v>18</v>
      </c>
      <c r="C14" s="9">
        <v>34</v>
      </c>
      <c r="D14" s="10">
        <v>0</v>
      </c>
      <c r="E14" s="11">
        <v>0</v>
      </c>
      <c r="F14" s="12">
        <v>0</v>
      </c>
      <c r="G14" s="13">
        <v>0</v>
      </c>
      <c r="H14" s="14">
        <v>0</v>
      </c>
      <c r="I14" s="13">
        <v>0</v>
      </c>
      <c r="J14" s="14">
        <v>0</v>
      </c>
      <c r="K14" s="13">
        <v>0</v>
      </c>
      <c r="L14" s="15">
        <f t="shared" si="0"/>
        <v>0</v>
      </c>
    </row>
    <row r="15" spans="1:17" ht="15.75" x14ac:dyDescent="0.25">
      <c r="A15" s="7">
        <v>7</v>
      </c>
      <c r="B15" s="8" t="s">
        <v>19</v>
      </c>
      <c r="C15" s="9">
        <v>34</v>
      </c>
      <c r="D15" s="10">
        <v>0</v>
      </c>
      <c r="E15" s="11">
        <v>0</v>
      </c>
      <c r="F15" s="12">
        <v>0</v>
      </c>
      <c r="G15" s="13">
        <v>0</v>
      </c>
      <c r="H15" s="14">
        <v>0</v>
      </c>
      <c r="I15" s="13">
        <v>0</v>
      </c>
      <c r="J15" s="14">
        <v>0</v>
      </c>
      <c r="K15" s="13">
        <v>0</v>
      </c>
      <c r="L15" s="15">
        <f t="shared" si="0"/>
        <v>0</v>
      </c>
    </row>
    <row r="16" spans="1:17" ht="15.75" x14ac:dyDescent="0.25">
      <c r="A16" s="7">
        <v>8</v>
      </c>
      <c r="B16" s="8" t="s">
        <v>20</v>
      </c>
      <c r="C16" s="9">
        <v>34</v>
      </c>
      <c r="D16" s="10">
        <v>0</v>
      </c>
      <c r="E16" s="11">
        <v>0</v>
      </c>
      <c r="F16" s="12">
        <v>0</v>
      </c>
      <c r="G16" s="13">
        <v>0</v>
      </c>
      <c r="H16" s="14">
        <v>0</v>
      </c>
      <c r="I16" s="13">
        <v>0</v>
      </c>
      <c r="J16" s="14">
        <v>0</v>
      </c>
      <c r="K16" s="13">
        <v>0</v>
      </c>
      <c r="L16" s="15">
        <f t="shared" si="0"/>
        <v>0</v>
      </c>
    </row>
    <row r="17" spans="1:12" ht="15.75" x14ac:dyDescent="0.25">
      <c r="A17" s="7">
        <v>9</v>
      </c>
      <c r="B17" s="8" t="s">
        <v>21</v>
      </c>
      <c r="C17" s="9">
        <v>34</v>
      </c>
      <c r="D17" s="10">
        <v>0</v>
      </c>
      <c r="E17" s="11">
        <v>0</v>
      </c>
      <c r="F17" s="12">
        <v>0</v>
      </c>
      <c r="G17" s="13">
        <v>0</v>
      </c>
      <c r="H17" s="14">
        <v>0</v>
      </c>
      <c r="I17" s="13">
        <v>0</v>
      </c>
      <c r="J17" s="14">
        <v>0</v>
      </c>
      <c r="K17" s="13">
        <v>0</v>
      </c>
      <c r="L17" s="15">
        <f t="shared" si="0"/>
        <v>0</v>
      </c>
    </row>
    <row r="18" spans="1:12" ht="15.75" x14ac:dyDescent="0.25">
      <c r="A18" s="7">
        <v>10</v>
      </c>
      <c r="B18" s="8" t="s">
        <v>22</v>
      </c>
      <c r="C18" s="9">
        <v>34</v>
      </c>
      <c r="D18" s="10">
        <v>0</v>
      </c>
      <c r="E18" s="11">
        <v>0</v>
      </c>
      <c r="F18" s="12">
        <v>0</v>
      </c>
      <c r="G18" s="13">
        <v>0</v>
      </c>
      <c r="H18" s="14">
        <v>0</v>
      </c>
      <c r="I18" s="13">
        <v>0</v>
      </c>
      <c r="J18" s="14">
        <v>0</v>
      </c>
      <c r="K18" s="13">
        <v>0</v>
      </c>
      <c r="L18" s="15">
        <f t="shared" si="0"/>
        <v>0</v>
      </c>
    </row>
    <row r="19" spans="1:12" ht="15.75" x14ac:dyDescent="0.25">
      <c r="A19" s="7">
        <v>11</v>
      </c>
      <c r="B19" s="8" t="s">
        <v>23</v>
      </c>
      <c r="C19" s="9">
        <v>34</v>
      </c>
      <c r="D19" s="10">
        <v>0</v>
      </c>
      <c r="E19" s="11">
        <v>0</v>
      </c>
      <c r="F19" s="12">
        <v>0</v>
      </c>
      <c r="G19" s="13">
        <v>0</v>
      </c>
      <c r="H19" s="14">
        <v>0</v>
      </c>
      <c r="I19" s="13">
        <v>0</v>
      </c>
      <c r="J19" s="14">
        <v>0</v>
      </c>
      <c r="K19" s="13">
        <v>0</v>
      </c>
      <c r="L19" s="15">
        <f t="shared" si="0"/>
        <v>0</v>
      </c>
    </row>
    <row r="20" spans="1:12" ht="15.75" x14ac:dyDescent="0.25">
      <c r="A20" s="7">
        <v>12</v>
      </c>
      <c r="B20" s="8" t="s">
        <v>24</v>
      </c>
      <c r="C20" s="9">
        <v>34</v>
      </c>
      <c r="D20" s="10">
        <v>0</v>
      </c>
      <c r="E20" s="11">
        <v>0</v>
      </c>
      <c r="F20" s="12">
        <v>0</v>
      </c>
      <c r="G20" s="13">
        <v>0</v>
      </c>
      <c r="H20" s="14">
        <v>0</v>
      </c>
      <c r="I20" s="13">
        <v>0</v>
      </c>
      <c r="J20" s="14">
        <v>0</v>
      </c>
      <c r="K20" s="13">
        <v>0</v>
      </c>
      <c r="L20" s="15">
        <f t="shared" si="0"/>
        <v>0</v>
      </c>
    </row>
    <row r="21" spans="1:12" ht="15.75" x14ac:dyDescent="0.25">
      <c r="A21" s="7">
        <v>13</v>
      </c>
      <c r="B21" s="8" t="s">
        <v>25</v>
      </c>
      <c r="C21" s="9">
        <v>34</v>
      </c>
      <c r="D21" s="10">
        <v>0</v>
      </c>
      <c r="E21" s="11">
        <v>0</v>
      </c>
      <c r="F21" s="12">
        <v>0</v>
      </c>
      <c r="G21" s="13">
        <v>0</v>
      </c>
      <c r="H21" s="14">
        <v>0</v>
      </c>
      <c r="I21" s="13">
        <v>0</v>
      </c>
      <c r="J21" s="14">
        <v>0</v>
      </c>
      <c r="K21" s="13">
        <v>0</v>
      </c>
      <c r="L21" s="15">
        <f t="shared" si="0"/>
        <v>0</v>
      </c>
    </row>
    <row r="22" spans="1:12" ht="15.75" x14ac:dyDescent="0.25">
      <c r="A22" s="7">
        <v>14</v>
      </c>
      <c r="B22" s="8" t="s">
        <v>26</v>
      </c>
      <c r="C22" s="9">
        <v>34</v>
      </c>
      <c r="D22" s="10">
        <v>0</v>
      </c>
      <c r="E22" s="11">
        <v>0</v>
      </c>
      <c r="F22" s="12">
        <v>0</v>
      </c>
      <c r="G22" s="13">
        <v>0</v>
      </c>
      <c r="H22" s="14">
        <v>0</v>
      </c>
      <c r="I22" s="13">
        <v>0</v>
      </c>
      <c r="J22" s="14">
        <v>0</v>
      </c>
      <c r="K22" s="13">
        <v>0</v>
      </c>
      <c r="L22" s="15">
        <f t="shared" si="0"/>
        <v>0</v>
      </c>
    </row>
    <row r="23" spans="1:12" ht="15.75" x14ac:dyDescent="0.25">
      <c r="A23" s="7">
        <v>15</v>
      </c>
      <c r="B23" s="8" t="s">
        <v>27</v>
      </c>
      <c r="C23" s="9">
        <v>34</v>
      </c>
      <c r="D23" s="10">
        <v>0</v>
      </c>
      <c r="E23" s="11">
        <v>0</v>
      </c>
      <c r="F23" s="12">
        <v>0</v>
      </c>
      <c r="G23" s="13">
        <v>0</v>
      </c>
      <c r="H23" s="14">
        <v>0</v>
      </c>
      <c r="I23" s="13">
        <v>0</v>
      </c>
      <c r="J23" s="14">
        <v>0</v>
      </c>
      <c r="K23" s="13">
        <v>0</v>
      </c>
      <c r="L23" s="15">
        <f t="shared" si="0"/>
        <v>0</v>
      </c>
    </row>
    <row r="24" spans="1:12" ht="15.75" x14ac:dyDescent="0.25">
      <c r="A24" s="7">
        <v>16</v>
      </c>
      <c r="B24" s="8" t="s">
        <v>28</v>
      </c>
      <c r="C24" s="9">
        <v>34</v>
      </c>
      <c r="D24" s="10">
        <v>0</v>
      </c>
      <c r="E24" s="11">
        <v>0</v>
      </c>
      <c r="F24" s="12">
        <v>0</v>
      </c>
      <c r="G24" s="13">
        <v>0</v>
      </c>
      <c r="H24" s="14">
        <v>0</v>
      </c>
      <c r="I24" s="13">
        <v>0</v>
      </c>
      <c r="J24" s="14">
        <v>0</v>
      </c>
      <c r="K24" s="13">
        <v>0</v>
      </c>
      <c r="L24" s="15">
        <f t="shared" si="0"/>
        <v>0</v>
      </c>
    </row>
    <row r="25" spans="1:12" ht="15.75" x14ac:dyDescent="0.25">
      <c r="A25" s="7">
        <v>17</v>
      </c>
      <c r="B25" s="8" t="s">
        <v>29</v>
      </c>
      <c r="C25" s="9">
        <v>34</v>
      </c>
      <c r="D25" s="10">
        <v>0</v>
      </c>
      <c r="E25" s="11">
        <v>0</v>
      </c>
      <c r="F25" s="12">
        <v>0</v>
      </c>
      <c r="G25" s="13">
        <v>0</v>
      </c>
      <c r="H25" s="14">
        <v>0</v>
      </c>
      <c r="I25" s="13">
        <v>0</v>
      </c>
      <c r="J25" s="14">
        <v>0</v>
      </c>
      <c r="K25" s="13">
        <v>0</v>
      </c>
      <c r="L25" s="15">
        <f t="shared" si="0"/>
        <v>0</v>
      </c>
    </row>
    <row r="26" spans="1:12" ht="15.75" x14ac:dyDescent="0.25">
      <c r="A26" s="7">
        <v>18</v>
      </c>
      <c r="B26" s="8" t="s">
        <v>30</v>
      </c>
      <c r="C26" s="9">
        <v>34</v>
      </c>
      <c r="D26" s="10">
        <v>0</v>
      </c>
      <c r="E26" s="11">
        <v>0</v>
      </c>
      <c r="F26" s="12">
        <v>0</v>
      </c>
      <c r="G26" s="13">
        <v>0</v>
      </c>
      <c r="H26" s="14">
        <v>0</v>
      </c>
      <c r="I26" s="13">
        <v>0</v>
      </c>
      <c r="J26" s="14">
        <v>0</v>
      </c>
      <c r="K26" s="13">
        <v>0</v>
      </c>
      <c r="L26" s="15">
        <f t="shared" si="0"/>
        <v>0</v>
      </c>
    </row>
    <row r="27" spans="1:12" ht="15.75" x14ac:dyDescent="0.25">
      <c r="A27" s="7">
        <v>19</v>
      </c>
      <c r="B27" s="8" t="s">
        <v>31</v>
      </c>
      <c r="C27" s="9">
        <v>34</v>
      </c>
      <c r="D27" s="10">
        <v>0</v>
      </c>
      <c r="E27" s="11">
        <v>0</v>
      </c>
      <c r="F27" s="12">
        <v>0</v>
      </c>
      <c r="G27" s="13">
        <v>0</v>
      </c>
      <c r="H27" s="14">
        <v>0</v>
      </c>
      <c r="I27" s="13">
        <v>0</v>
      </c>
      <c r="J27" s="14">
        <v>0</v>
      </c>
      <c r="K27" s="13">
        <v>0</v>
      </c>
      <c r="L27" s="15">
        <f t="shared" si="0"/>
        <v>0</v>
      </c>
    </row>
    <row r="28" spans="1:12" ht="15.75" x14ac:dyDescent="0.25">
      <c r="A28" s="7">
        <v>20</v>
      </c>
      <c r="B28" s="8" t="s">
        <v>32</v>
      </c>
      <c r="C28" s="9">
        <v>34</v>
      </c>
      <c r="D28" s="10">
        <v>0</v>
      </c>
      <c r="E28" s="11">
        <v>0</v>
      </c>
      <c r="F28" s="12">
        <v>0</v>
      </c>
      <c r="G28" s="13">
        <v>0</v>
      </c>
      <c r="H28" s="14">
        <v>0</v>
      </c>
      <c r="I28" s="13">
        <v>0</v>
      </c>
      <c r="J28" s="14">
        <v>0</v>
      </c>
      <c r="K28" s="13">
        <v>0</v>
      </c>
      <c r="L28" s="15">
        <f t="shared" si="0"/>
        <v>0</v>
      </c>
    </row>
    <row r="29" spans="1:12" ht="15.75" x14ac:dyDescent="0.25">
      <c r="A29" s="7">
        <v>21</v>
      </c>
      <c r="B29" s="8" t="s">
        <v>33</v>
      </c>
      <c r="C29" s="9">
        <v>34</v>
      </c>
      <c r="D29" s="10">
        <v>0</v>
      </c>
      <c r="E29" s="11">
        <v>0</v>
      </c>
      <c r="F29" s="12">
        <v>0</v>
      </c>
      <c r="G29" s="13">
        <v>0</v>
      </c>
      <c r="H29" s="14">
        <v>0</v>
      </c>
      <c r="I29" s="13">
        <v>0</v>
      </c>
      <c r="J29" s="14">
        <v>0</v>
      </c>
      <c r="K29" s="13">
        <v>0</v>
      </c>
      <c r="L29" s="15">
        <f t="shared" si="0"/>
        <v>0</v>
      </c>
    </row>
    <row r="30" spans="1:12" ht="15.75" x14ac:dyDescent="0.25">
      <c r="A30" s="7">
        <v>22</v>
      </c>
      <c r="B30" s="8" t="s">
        <v>34</v>
      </c>
      <c r="C30" s="9">
        <v>34</v>
      </c>
      <c r="D30" s="10">
        <v>0</v>
      </c>
      <c r="E30" s="11">
        <v>0</v>
      </c>
      <c r="F30" s="12">
        <v>0</v>
      </c>
      <c r="G30" s="13">
        <v>0</v>
      </c>
      <c r="H30" s="14">
        <v>0</v>
      </c>
      <c r="I30" s="13">
        <v>0</v>
      </c>
      <c r="J30" s="14">
        <v>0</v>
      </c>
      <c r="K30" s="13">
        <v>0</v>
      </c>
      <c r="L30" s="15">
        <f t="shared" si="0"/>
        <v>0</v>
      </c>
    </row>
    <row r="31" spans="1:12" ht="15.75" x14ac:dyDescent="0.25">
      <c r="A31" s="7">
        <v>23</v>
      </c>
      <c r="B31" s="8" t="s">
        <v>35</v>
      </c>
      <c r="C31" s="9">
        <v>34</v>
      </c>
      <c r="D31" s="10">
        <v>0</v>
      </c>
      <c r="E31" s="11">
        <v>0</v>
      </c>
      <c r="F31" s="12">
        <v>0</v>
      </c>
      <c r="G31" s="13">
        <v>0</v>
      </c>
      <c r="H31" s="14">
        <v>0</v>
      </c>
      <c r="I31" s="13">
        <v>0</v>
      </c>
      <c r="J31" s="14">
        <v>0</v>
      </c>
      <c r="K31" s="13">
        <v>0</v>
      </c>
      <c r="L31" s="15">
        <f t="shared" si="0"/>
        <v>0</v>
      </c>
    </row>
    <row r="32" spans="1:12" ht="15.75" x14ac:dyDescent="0.25">
      <c r="A32" s="7">
        <v>24</v>
      </c>
      <c r="B32" s="8" t="s">
        <v>36</v>
      </c>
      <c r="C32" s="9">
        <v>34</v>
      </c>
      <c r="D32" s="10">
        <v>0</v>
      </c>
      <c r="E32" s="11">
        <v>0</v>
      </c>
      <c r="F32" s="12">
        <v>0</v>
      </c>
      <c r="G32" s="13">
        <v>0</v>
      </c>
      <c r="H32" s="14">
        <v>0</v>
      </c>
      <c r="I32" s="13">
        <v>0</v>
      </c>
      <c r="J32" s="14">
        <v>0</v>
      </c>
      <c r="K32" s="13">
        <v>0</v>
      </c>
      <c r="L32" s="15">
        <f t="shared" si="0"/>
        <v>0</v>
      </c>
    </row>
    <row r="33" spans="1:12" ht="15.75" x14ac:dyDescent="0.25">
      <c r="A33" s="7">
        <v>25</v>
      </c>
      <c r="B33" s="18" t="s">
        <v>37</v>
      </c>
      <c r="C33" s="19">
        <v>34</v>
      </c>
      <c r="D33" s="10">
        <v>0</v>
      </c>
      <c r="E33" s="20">
        <v>0</v>
      </c>
      <c r="F33" s="12">
        <v>0</v>
      </c>
      <c r="G33" s="21">
        <v>0</v>
      </c>
      <c r="H33" s="14">
        <v>0</v>
      </c>
      <c r="I33" s="21">
        <v>0</v>
      </c>
      <c r="J33" s="14">
        <v>0</v>
      </c>
      <c r="K33" s="21">
        <v>0</v>
      </c>
      <c r="L33" s="15">
        <f t="shared" si="0"/>
        <v>0</v>
      </c>
    </row>
    <row r="34" spans="1:12" ht="15.75" x14ac:dyDescent="0.25">
      <c r="A34" s="7">
        <v>26</v>
      </c>
      <c r="B34" s="8" t="s">
        <v>38</v>
      </c>
      <c r="C34" s="22">
        <v>34</v>
      </c>
      <c r="D34" s="10">
        <v>0</v>
      </c>
      <c r="E34" s="23">
        <v>0</v>
      </c>
      <c r="F34" s="12">
        <v>0</v>
      </c>
      <c r="G34" s="24">
        <v>0</v>
      </c>
      <c r="H34" s="14">
        <v>0</v>
      </c>
      <c r="I34" s="24">
        <v>0</v>
      </c>
      <c r="J34" s="14">
        <v>0</v>
      </c>
      <c r="K34" s="24">
        <v>0</v>
      </c>
      <c r="L34" s="15">
        <f t="shared" si="0"/>
        <v>0</v>
      </c>
    </row>
    <row r="35" spans="1:12" ht="15.75" x14ac:dyDescent="0.25">
      <c r="A35" s="7">
        <v>27</v>
      </c>
      <c r="B35" s="18" t="s">
        <v>39</v>
      </c>
      <c r="C35" s="22">
        <v>34</v>
      </c>
      <c r="D35" s="10">
        <v>0</v>
      </c>
      <c r="E35" s="23">
        <v>0</v>
      </c>
      <c r="F35" s="12">
        <v>0</v>
      </c>
      <c r="G35" s="24">
        <v>0</v>
      </c>
      <c r="H35" s="14">
        <v>0</v>
      </c>
      <c r="I35" s="24">
        <v>0</v>
      </c>
      <c r="J35" s="14">
        <v>0</v>
      </c>
      <c r="K35" s="24">
        <v>0</v>
      </c>
      <c r="L35" s="15">
        <f t="shared" si="0"/>
        <v>0</v>
      </c>
    </row>
    <row r="36" spans="1:12" ht="15.75" x14ac:dyDescent="0.25">
      <c r="A36" s="7">
        <v>28</v>
      </c>
      <c r="B36" s="18" t="s">
        <v>40</v>
      </c>
      <c r="C36" s="22">
        <v>34</v>
      </c>
      <c r="D36" s="10">
        <v>0</v>
      </c>
      <c r="E36" s="23">
        <v>0</v>
      </c>
      <c r="F36" s="12">
        <v>0</v>
      </c>
      <c r="G36" s="24">
        <v>0</v>
      </c>
      <c r="H36" s="14">
        <v>0</v>
      </c>
      <c r="I36" s="24">
        <v>0</v>
      </c>
      <c r="J36" s="14">
        <v>0</v>
      </c>
      <c r="K36" s="24">
        <v>0</v>
      </c>
      <c r="L36" s="15">
        <f t="shared" si="0"/>
        <v>0</v>
      </c>
    </row>
    <row r="37" spans="1:12" ht="16.5" thickBot="1" x14ac:dyDescent="0.3">
      <c r="A37" s="7">
        <v>29</v>
      </c>
      <c r="B37" s="18" t="s">
        <v>41</v>
      </c>
      <c r="C37" s="25">
        <v>34</v>
      </c>
      <c r="D37" s="10">
        <v>0</v>
      </c>
      <c r="E37" s="23">
        <v>0</v>
      </c>
      <c r="F37" s="12">
        <v>0</v>
      </c>
      <c r="G37" s="24">
        <v>0</v>
      </c>
      <c r="H37" s="14">
        <v>0</v>
      </c>
      <c r="I37" s="24">
        <v>0</v>
      </c>
      <c r="J37" s="14">
        <v>0</v>
      </c>
      <c r="K37" s="24">
        <v>0</v>
      </c>
      <c r="L37" s="15">
        <f t="shared" si="0"/>
        <v>0</v>
      </c>
    </row>
    <row r="38" spans="1:12" ht="15.75" x14ac:dyDescent="0.25">
      <c r="A38" s="225" t="s">
        <v>42</v>
      </c>
      <c r="B38" s="226"/>
      <c r="C38" s="26">
        <v>34</v>
      </c>
      <c r="D38" s="27">
        <f t="shared" ref="D38:K38" si="1">SUM(D9:D37)</f>
        <v>0</v>
      </c>
      <c r="E38" s="28">
        <f t="shared" si="1"/>
        <v>0</v>
      </c>
      <c r="F38" s="29">
        <f t="shared" si="1"/>
        <v>0</v>
      </c>
      <c r="G38" s="30">
        <f t="shared" si="1"/>
        <v>0</v>
      </c>
      <c r="H38" s="29">
        <f t="shared" si="1"/>
        <v>0</v>
      </c>
      <c r="I38" s="30">
        <f t="shared" si="1"/>
        <v>0</v>
      </c>
      <c r="J38" s="29">
        <f t="shared" si="1"/>
        <v>0</v>
      </c>
      <c r="K38" s="30">
        <f t="shared" si="1"/>
        <v>0</v>
      </c>
      <c r="L38" s="31">
        <f>SUM(D38:K38)</f>
        <v>0</v>
      </c>
    </row>
    <row r="39" spans="1:12" ht="15" customHeight="1" x14ac:dyDescent="0.25">
      <c r="A39" s="227" t="s">
        <v>43</v>
      </c>
      <c r="B39" s="228"/>
      <c r="C39" s="32">
        <v>34</v>
      </c>
      <c r="D39" s="32">
        <f>SUM(D9:D33)</f>
        <v>0</v>
      </c>
      <c r="E39" s="33">
        <f>SUM(E9:E33)</f>
        <v>0</v>
      </c>
      <c r="F39" s="32">
        <f>SUM(F9:F33)</f>
        <v>0</v>
      </c>
      <c r="G39" s="33">
        <f>SUM(F9:F33)</f>
        <v>0</v>
      </c>
      <c r="H39" s="32">
        <f>SUM(H9:H33)</f>
        <v>0</v>
      </c>
      <c r="I39" s="33">
        <f>I9+I10+I11+I12+I13+I14+I15+I16+I17+I18+I19+I20+I21+I22+I23+I24+I25+I26+I27+I28+I29+I30+I31+I32+I33</f>
        <v>0</v>
      </c>
      <c r="J39" s="32">
        <f>J9+J10+J11+J12+J13+J14++J15+J16+J17+J18+J19+J20+J21+J22+J23+J24+J25+J26+J27+J28+J29+J30+J31+J32+J33</f>
        <v>0</v>
      </c>
      <c r="K39" s="33">
        <f>K9+K10+K11+K12+K13+K14+K15+K16+K17+K18+K19+K20+K21+K22+K23+K24+K25+K26+K27+K28+K29+K30+K31+K32+K33</f>
        <v>0</v>
      </c>
      <c r="L39" s="34">
        <f>SUM(D39:K39)</f>
        <v>0</v>
      </c>
    </row>
    <row r="40" spans="1:12" ht="15.75" thickBot="1" x14ac:dyDescent="0.3"/>
    <row r="41" spans="1:12" ht="16.5" thickBot="1" x14ac:dyDescent="0.3">
      <c r="D41" s="35">
        <f>SUM(D9:D37)</f>
        <v>0</v>
      </c>
      <c r="E41" s="36"/>
      <c r="F41" s="35">
        <f>SUM(F9:F37)</f>
        <v>0</v>
      </c>
      <c r="G41" s="36"/>
      <c r="H41" s="35">
        <f>SUM(H9:H37)</f>
        <v>0</v>
      </c>
      <c r="I41" s="36"/>
      <c r="J41" s="35">
        <f>SUM(J9:J37)</f>
        <v>0</v>
      </c>
      <c r="K41" s="36"/>
      <c r="L41" s="37">
        <f>L9+L10+L11+L12+L13+L14+L15+L16+L17+L18+L19+L20+L21+L22+L23+L24+L25+L26+L27+L28+L29+L30+L31+L32+L33</f>
        <v>0</v>
      </c>
    </row>
    <row r="43" spans="1:12" x14ac:dyDescent="0.25">
      <c r="B43" s="2" t="s">
        <v>82</v>
      </c>
      <c r="C43" s="2"/>
      <c r="D43" s="2"/>
      <c r="E43" s="2"/>
    </row>
    <row r="44" spans="1:12" ht="15.75" thickBot="1" x14ac:dyDescent="0.3">
      <c r="A44" s="211" t="s">
        <v>45</v>
      </c>
      <c r="B44" s="211"/>
    </row>
    <row r="45" spans="1:12" ht="14.25" customHeight="1" x14ac:dyDescent="0.25">
      <c r="A45" s="212" t="s">
        <v>2</v>
      </c>
      <c r="B45" s="212" t="s">
        <v>3</v>
      </c>
      <c r="C45" s="212" t="s">
        <v>4</v>
      </c>
      <c r="D45" s="215" t="s">
        <v>5</v>
      </c>
      <c r="E45" s="216"/>
      <c r="F45" s="216"/>
      <c r="G45" s="216"/>
      <c r="H45" s="216"/>
      <c r="I45" s="216"/>
      <c r="J45" s="216"/>
      <c r="K45" s="217"/>
      <c r="L45" s="218" t="s">
        <v>6</v>
      </c>
    </row>
    <row r="46" spans="1:12" ht="21.75" customHeight="1" x14ac:dyDescent="0.25">
      <c r="A46" s="213"/>
      <c r="B46" s="213"/>
      <c r="C46" s="213"/>
      <c r="D46" s="221" t="s">
        <v>7</v>
      </c>
      <c r="E46" s="222"/>
      <c r="F46" s="222" t="s">
        <v>8</v>
      </c>
      <c r="G46" s="222"/>
      <c r="H46" s="222" t="s">
        <v>9</v>
      </c>
      <c r="I46" s="222"/>
      <c r="J46" s="222" t="s">
        <v>10</v>
      </c>
      <c r="K46" s="222"/>
      <c r="L46" s="219"/>
    </row>
    <row r="47" spans="1:12" ht="13.5" customHeight="1" thickBot="1" x14ac:dyDescent="0.3">
      <c r="A47" s="213"/>
      <c r="B47" s="213"/>
      <c r="C47" s="213"/>
      <c r="D47" s="223">
        <v>1</v>
      </c>
      <c r="E47" s="224"/>
      <c r="F47" s="224">
        <v>2</v>
      </c>
      <c r="G47" s="224"/>
      <c r="H47" s="224">
        <v>3</v>
      </c>
      <c r="I47" s="224"/>
      <c r="J47" s="224">
        <v>4</v>
      </c>
      <c r="K47" s="224"/>
      <c r="L47" s="220"/>
    </row>
    <row r="48" spans="1:12" ht="15.75" thickBot="1" x14ac:dyDescent="0.3">
      <c r="A48" s="214"/>
      <c r="B48" s="214"/>
      <c r="C48" s="214"/>
      <c r="D48" s="4" t="s">
        <v>11</v>
      </c>
      <c r="E48" s="5" t="s">
        <v>12</v>
      </c>
      <c r="F48" s="5" t="s">
        <v>11</v>
      </c>
      <c r="G48" s="5" t="s">
        <v>12</v>
      </c>
      <c r="H48" s="5" t="s">
        <v>11</v>
      </c>
      <c r="I48" s="5" t="s">
        <v>12</v>
      </c>
      <c r="J48" s="5" t="s">
        <v>11</v>
      </c>
      <c r="K48" s="5" t="s">
        <v>12</v>
      </c>
      <c r="L48" s="6"/>
    </row>
    <row r="49" spans="1:12" ht="15.75" x14ac:dyDescent="0.25">
      <c r="A49" s="7">
        <v>1</v>
      </c>
      <c r="B49" s="8" t="s">
        <v>13</v>
      </c>
      <c r="C49" s="9">
        <v>34</v>
      </c>
      <c r="D49" s="38">
        <v>0</v>
      </c>
      <c r="E49" s="39">
        <v>0</v>
      </c>
      <c r="F49" s="38">
        <v>0</v>
      </c>
      <c r="G49" s="13">
        <v>0</v>
      </c>
      <c r="H49" s="14">
        <v>0</v>
      </c>
      <c r="I49" s="13">
        <v>0</v>
      </c>
      <c r="J49" s="14">
        <v>0</v>
      </c>
      <c r="K49" s="13">
        <v>0</v>
      </c>
      <c r="L49" s="16">
        <f>SUM(D49:K49)</f>
        <v>0</v>
      </c>
    </row>
    <row r="50" spans="1:12" ht="15.75" x14ac:dyDescent="0.25">
      <c r="A50" s="7">
        <v>2</v>
      </c>
      <c r="B50" s="8" t="s">
        <v>14</v>
      </c>
      <c r="C50" s="9">
        <v>34</v>
      </c>
      <c r="D50" s="38">
        <v>0</v>
      </c>
      <c r="E50" s="39">
        <v>0</v>
      </c>
      <c r="F50" s="38">
        <v>0</v>
      </c>
      <c r="G50" s="13">
        <v>0</v>
      </c>
      <c r="H50" s="14">
        <v>0</v>
      </c>
      <c r="I50" s="13">
        <v>0</v>
      </c>
      <c r="J50" s="14">
        <v>0</v>
      </c>
      <c r="K50" s="13">
        <v>0</v>
      </c>
      <c r="L50" s="16">
        <f t="shared" ref="L50:L77" si="2">SUM(D50:K50)</f>
        <v>0</v>
      </c>
    </row>
    <row r="51" spans="1:12" ht="15.75" x14ac:dyDescent="0.25">
      <c r="A51" s="7">
        <v>3</v>
      </c>
      <c r="B51" s="8" t="s">
        <v>15</v>
      </c>
      <c r="C51" s="9">
        <v>34</v>
      </c>
      <c r="D51" s="38">
        <v>0</v>
      </c>
      <c r="E51" s="39">
        <v>0</v>
      </c>
      <c r="F51" s="38">
        <v>0</v>
      </c>
      <c r="G51" s="13">
        <v>0</v>
      </c>
      <c r="H51" s="14">
        <v>0</v>
      </c>
      <c r="I51" s="13">
        <v>0</v>
      </c>
      <c r="J51" s="14">
        <v>0</v>
      </c>
      <c r="K51" s="13">
        <v>0</v>
      </c>
      <c r="L51" s="16">
        <f t="shared" si="2"/>
        <v>0</v>
      </c>
    </row>
    <row r="52" spans="1:12" ht="15.75" x14ac:dyDescent="0.25">
      <c r="A52" s="7">
        <v>4</v>
      </c>
      <c r="B52" s="17" t="s">
        <v>16</v>
      </c>
      <c r="C52" s="9">
        <v>34</v>
      </c>
      <c r="D52" s="38">
        <v>0</v>
      </c>
      <c r="E52" s="39">
        <v>0</v>
      </c>
      <c r="F52" s="38">
        <v>0</v>
      </c>
      <c r="G52" s="13">
        <v>0</v>
      </c>
      <c r="H52" s="14">
        <v>0</v>
      </c>
      <c r="I52" s="13">
        <v>0</v>
      </c>
      <c r="J52" s="14">
        <v>0</v>
      </c>
      <c r="K52" s="13">
        <v>0</v>
      </c>
      <c r="L52" s="16">
        <f t="shared" si="2"/>
        <v>0</v>
      </c>
    </row>
    <row r="53" spans="1:12" ht="15.75" x14ac:dyDescent="0.25">
      <c r="A53" s="7">
        <v>5</v>
      </c>
      <c r="B53" s="8" t="s">
        <v>17</v>
      </c>
      <c r="C53" s="9">
        <v>34</v>
      </c>
      <c r="D53" s="38">
        <v>0</v>
      </c>
      <c r="E53" s="39">
        <v>0</v>
      </c>
      <c r="F53" s="38">
        <v>0</v>
      </c>
      <c r="G53" s="13">
        <v>0</v>
      </c>
      <c r="H53" s="14">
        <v>0</v>
      </c>
      <c r="I53" s="13">
        <v>0</v>
      </c>
      <c r="J53" s="14">
        <v>0</v>
      </c>
      <c r="K53" s="13">
        <v>0</v>
      </c>
      <c r="L53" s="16">
        <f t="shared" si="2"/>
        <v>0</v>
      </c>
    </row>
    <row r="54" spans="1:12" ht="15.75" x14ac:dyDescent="0.25">
      <c r="A54" s="7">
        <v>6</v>
      </c>
      <c r="B54" s="8" t="s">
        <v>18</v>
      </c>
      <c r="C54" s="9">
        <v>34</v>
      </c>
      <c r="D54" s="38">
        <v>0</v>
      </c>
      <c r="E54" s="39">
        <v>0</v>
      </c>
      <c r="F54" s="38">
        <v>0</v>
      </c>
      <c r="G54" s="13">
        <v>0</v>
      </c>
      <c r="H54" s="14">
        <v>0</v>
      </c>
      <c r="I54" s="13">
        <v>0</v>
      </c>
      <c r="J54" s="14">
        <v>0</v>
      </c>
      <c r="K54" s="13">
        <v>0</v>
      </c>
      <c r="L54" s="16">
        <f t="shared" si="2"/>
        <v>0</v>
      </c>
    </row>
    <row r="55" spans="1:12" ht="15.75" x14ac:dyDescent="0.25">
      <c r="A55" s="7">
        <v>7</v>
      </c>
      <c r="B55" s="8" t="s">
        <v>19</v>
      </c>
      <c r="C55" s="9">
        <v>34</v>
      </c>
      <c r="D55" s="38">
        <v>0</v>
      </c>
      <c r="E55" s="39">
        <v>0</v>
      </c>
      <c r="F55" s="38">
        <v>0</v>
      </c>
      <c r="G55" s="13">
        <v>0</v>
      </c>
      <c r="H55" s="14">
        <v>0</v>
      </c>
      <c r="I55" s="13">
        <v>0</v>
      </c>
      <c r="J55" s="14">
        <v>0</v>
      </c>
      <c r="K55" s="13">
        <v>0</v>
      </c>
      <c r="L55" s="16">
        <f t="shared" si="2"/>
        <v>0</v>
      </c>
    </row>
    <row r="56" spans="1:12" ht="15.75" x14ac:dyDescent="0.25">
      <c r="A56" s="7">
        <v>8</v>
      </c>
      <c r="B56" s="8" t="s">
        <v>20</v>
      </c>
      <c r="C56" s="9">
        <v>34</v>
      </c>
      <c r="D56" s="38">
        <v>2</v>
      </c>
      <c r="E56" s="39">
        <v>0</v>
      </c>
      <c r="F56" s="38">
        <v>1</v>
      </c>
      <c r="G56" s="13">
        <v>0</v>
      </c>
      <c r="H56" s="14">
        <v>0</v>
      </c>
      <c r="I56" s="13">
        <v>0</v>
      </c>
      <c r="J56" s="14">
        <v>0</v>
      </c>
      <c r="K56" s="13">
        <v>0</v>
      </c>
      <c r="L56" s="16">
        <f t="shared" si="2"/>
        <v>3</v>
      </c>
    </row>
    <row r="57" spans="1:12" ht="15.75" x14ac:dyDescent="0.25">
      <c r="A57" s="7">
        <v>9</v>
      </c>
      <c r="B57" s="8" t="s">
        <v>21</v>
      </c>
      <c r="C57" s="9">
        <v>34</v>
      </c>
      <c r="D57" s="38">
        <v>0</v>
      </c>
      <c r="E57" s="39">
        <v>0</v>
      </c>
      <c r="F57" s="38">
        <v>0</v>
      </c>
      <c r="G57" s="13">
        <v>0</v>
      </c>
      <c r="H57" s="14">
        <v>0</v>
      </c>
      <c r="I57" s="13">
        <v>0</v>
      </c>
      <c r="J57" s="14">
        <v>0</v>
      </c>
      <c r="K57" s="13">
        <v>0</v>
      </c>
      <c r="L57" s="16">
        <f t="shared" si="2"/>
        <v>0</v>
      </c>
    </row>
    <row r="58" spans="1:12" ht="15.75" x14ac:dyDescent="0.25">
      <c r="A58" s="7">
        <v>10</v>
      </c>
      <c r="B58" s="8" t="s">
        <v>22</v>
      </c>
      <c r="C58" s="9">
        <v>34</v>
      </c>
      <c r="D58" s="38">
        <v>0</v>
      </c>
      <c r="E58" s="39">
        <v>0</v>
      </c>
      <c r="F58" s="38">
        <v>0</v>
      </c>
      <c r="G58" s="13">
        <v>0</v>
      </c>
      <c r="H58" s="14">
        <v>0</v>
      </c>
      <c r="I58" s="13">
        <v>0</v>
      </c>
      <c r="J58" s="14">
        <v>0</v>
      </c>
      <c r="K58" s="13">
        <v>0</v>
      </c>
      <c r="L58" s="16">
        <f t="shared" si="2"/>
        <v>0</v>
      </c>
    </row>
    <row r="59" spans="1:12" ht="15.75" x14ac:dyDescent="0.25">
      <c r="A59" s="7">
        <v>11</v>
      </c>
      <c r="B59" s="8" t="s">
        <v>23</v>
      </c>
      <c r="C59" s="9">
        <v>34</v>
      </c>
      <c r="D59" s="38">
        <v>0</v>
      </c>
      <c r="E59" s="39">
        <v>0</v>
      </c>
      <c r="F59" s="38">
        <v>0</v>
      </c>
      <c r="G59" s="13">
        <v>0</v>
      </c>
      <c r="H59" s="14">
        <v>0</v>
      </c>
      <c r="I59" s="13">
        <v>0</v>
      </c>
      <c r="J59" s="14">
        <v>0</v>
      </c>
      <c r="K59" s="13">
        <v>0</v>
      </c>
      <c r="L59" s="16">
        <f t="shared" si="2"/>
        <v>0</v>
      </c>
    </row>
    <row r="60" spans="1:12" ht="15.75" x14ac:dyDescent="0.25">
      <c r="A60" s="7">
        <v>12</v>
      </c>
      <c r="B60" s="8" t="s">
        <v>24</v>
      </c>
      <c r="C60" s="9">
        <v>34</v>
      </c>
      <c r="D60" s="38">
        <v>0</v>
      </c>
      <c r="E60" s="39">
        <v>0</v>
      </c>
      <c r="F60" s="38">
        <v>0</v>
      </c>
      <c r="G60" s="13">
        <v>0</v>
      </c>
      <c r="H60" s="14">
        <v>0</v>
      </c>
      <c r="I60" s="13">
        <v>0</v>
      </c>
      <c r="J60" s="14">
        <v>0</v>
      </c>
      <c r="K60" s="13">
        <v>0</v>
      </c>
      <c r="L60" s="16">
        <f t="shared" si="2"/>
        <v>0</v>
      </c>
    </row>
    <row r="61" spans="1:12" ht="15.75" x14ac:dyDescent="0.25">
      <c r="A61" s="7">
        <v>13</v>
      </c>
      <c r="B61" s="8" t="s">
        <v>25</v>
      </c>
      <c r="C61" s="9">
        <v>34</v>
      </c>
      <c r="D61" s="38">
        <v>0</v>
      </c>
      <c r="E61" s="39">
        <v>0</v>
      </c>
      <c r="F61" s="38">
        <v>0</v>
      </c>
      <c r="G61" s="13">
        <v>0</v>
      </c>
      <c r="H61" s="14">
        <v>0</v>
      </c>
      <c r="I61" s="13">
        <v>0</v>
      </c>
      <c r="J61" s="14">
        <v>0</v>
      </c>
      <c r="K61" s="13">
        <v>0</v>
      </c>
      <c r="L61" s="16">
        <f t="shared" si="2"/>
        <v>0</v>
      </c>
    </row>
    <row r="62" spans="1:12" ht="15.75" x14ac:dyDescent="0.25">
      <c r="A62" s="7">
        <v>14</v>
      </c>
      <c r="B62" s="8" t="s">
        <v>26</v>
      </c>
      <c r="C62" s="9">
        <v>34</v>
      </c>
      <c r="D62" s="38">
        <v>0</v>
      </c>
      <c r="E62" s="39">
        <v>0</v>
      </c>
      <c r="F62" s="38">
        <v>0</v>
      </c>
      <c r="G62" s="13">
        <v>0</v>
      </c>
      <c r="H62" s="14">
        <v>0</v>
      </c>
      <c r="I62" s="13">
        <v>0</v>
      </c>
      <c r="J62" s="14">
        <v>0</v>
      </c>
      <c r="K62" s="13">
        <v>0</v>
      </c>
      <c r="L62" s="16">
        <f t="shared" si="2"/>
        <v>0</v>
      </c>
    </row>
    <row r="63" spans="1:12" ht="15.75" x14ac:dyDescent="0.25">
      <c r="A63" s="7">
        <v>15</v>
      </c>
      <c r="B63" s="8" t="s">
        <v>27</v>
      </c>
      <c r="C63" s="9">
        <v>34</v>
      </c>
      <c r="D63" s="38">
        <v>0</v>
      </c>
      <c r="E63" s="39">
        <v>0</v>
      </c>
      <c r="F63" s="38">
        <v>0</v>
      </c>
      <c r="G63" s="13">
        <v>0</v>
      </c>
      <c r="H63" s="14">
        <v>0</v>
      </c>
      <c r="I63" s="13">
        <v>0</v>
      </c>
      <c r="J63" s="14">
        <v>0</v>
      </c>
      <c r="K63" s="13">
        <v>0</v>
      </c>
      <c r="L63" s="16">
        <f t="shared" si="2"/>
        <v>0</v>
      </c>
    </row>
    <row r="64" spans="1:12" ht="15.75" x14ac:dyDescent="0.25">
      <c r="A64" s="7">
        <v>16</v>
      </c>
      <c r="B64" s="8" t="s">
        <v>28</v>
      </c>
      <c r="C64" s="9">
        <v>34</v>
      </c>
      <c r="D64" s="38">
        <v>1</v>
      </c>
      <c r="E64" s="39">
        <v>0</v>
      </c>
      <c r="F64" s="38">
        <v>0</v>
      </c>
      <c r="G64" s="13">
        <v>0</v>
      </c>
      <c r="H64" s="14">
        <v>0</v>
      </c>
      <c r="I64" s="13">
        <v>0</v>
      </c>
      <c r="J64" s="14">
        <v>0</v>
      </c>
      <c r="K64" s="13">
        <v>0</v>
      </c>
      <c r="L64" s="16">
        <f t="shared" si="2"/>
        <v>1</v>
      </c>
    </row>
    <row r="65" spans="1:14" ht="15.75" x14ac:dyDescent="0.25">
      <c r="A65" s="7">
        <v>17</v>
      </c>
      <c r="B65" s="8" t="s">
        <v>29</v>
      </c>
      <c r="C65" s="9">
        <v>34</v>
      </c>
      <c r="D65" s="38">
        <v>0</v>
      </c>
      <c r="E65" s="39">
        <v>0</v>
      </c>
      <c r="F65" s="38">
        <v>0</v>
      </c>
      <c r="G65" s="13">
        <v>0</v>
      </c>
      <c r="H65" s="14">
        <v>0</v>
      </c>
      <c r="I65" s="13">
        <v>0</v>
      </c>
      <c r="J65" s="14">
        <v>0</v>
      </c>
      <c r="K65" s="13">
        <v>0</v>
      </c>
      <c r="L65" s="16">
        <f t="shared" si="2"/>
        <v>0</v>
      </c>
    </row>
    <row r="66" spans="1:14" ht="15.75" x14ac:dyDescent="0.25">
      <c r="A66" s="7">
        <v>18</v>
      </c>
      <c r="B66" s="8" t="s">
        <v>30</v>
      </c>
      <c r="C66" s="9">
        <v>34</v>
      </c>
      <c r="D66" s="38">
        <v>0</v>
      </c>
      <c r="E66" s="39">
        <v>0</v>
      </c>
      <c r="F66" s="38">
        <v>0</v>
      </c>
      <c r="G66" s="13">
        <v>0</v>
      </c>
      <c r="H66" s="14">
        <v>0</v>
      </c>
      <c r="I66" s="13">
        <v>0</v>
      </c>
      <c r="J66" s="14">
        <v>0</v>
      </c>
      <c r="K66" s="13">
        <v>0</v>
      </c>
      <c r="L66" s="16">
        <f t="shared" si="2"/>
        <v>0</v>
      </c>
    </row>
    <row r="67" spans="1:14" ht="15.75" x14ac:dyDescent="0.25">
      <c r="A67" s="7">
        <v>19</v>
      </c>
      <c r="B67" s="8" t="s">
        <v>31</v>
      </c>
      <c r="C67" s="9">
        <v>34</v>
      </c>
      <c r="D67" s="38">
        <v>0</v>
      </c>
      <c r="E67" s="39">
        <v>0</v>
      </c>
      <c r="F67" s="38">
        <v>0</v>
      </c>
      <c r="G67" s="13">
        <v>0</v>
      </c>
      <c r="H67" s="14">
        <v>0</v>
      </c>
      <c r="I67" s="13">
        <v>0</v>
      </c>
      <c r="J67" s="14">
        <v>0</v>
      </c>
      <c r="K67" s="13">
        <v>0</v>
      </c>
      <c r="L67" s="16">
        <f t="shared" si="2"/>
        <v>0</v>
      </c>
    </row>
    <row r="68" spans="1:14" ht="15.75" x14ac:dyDescent="0.25">
      <c r="A68" s="7">
        <v>20</v>
      </c>
      <c r="B68" s="8" t="s">
        <v>32</v>
      </c>
      <c r="C68" s="9">
        <v>34</v>
      </c>
      <c r="D68" s="38">
        <v>0</v>
      </c>
      <c r="E68" s="39">
        <v>0</v>
      </c>
      <c r="F68" s="38">
        <v>0</v>
      </c>
      <c r="G68" s="13">
        <v>0</v>
      </c>
      <c r="H68" s="14">
        <v>0</v>
      </c>
      <c r="I68" s="13">
        <v>0</v>
      </c>
      <c r="J68" s="14">
        <v>0</v>
      </c>
      <c r="K68" s="13">
        <v>0</v>
      </c>
      <c r="L68" s="16">
        <f t="shared" si="2"/>
        <v>0</v>
      </c>
    </row>
    <row r="69" spans="1:14" ht="15.75" x14ac:dyDescent="0.25">
      <c r="A69" s="7">
        <v>21</v>
      </c>
      <c r="B69" s="8" t="s">
        <v>33</v>
      </c>
      <c r="C69" s="9">
        <v>34</v>
      </c>
      <c r="D69" s="38">
        <v>0</v>
      </c>
      <c r="E69" s="39">
        <v>0</v>
      </c>
      <c r="F69" s="38">
        <v>0</v>
      </c>
      <c r="G69" s="13">
        <v>0</v>
      </c>
      <c r="H69" s="14">
        <v>0</v>
      </c>
      <c r="I69" s="13">
        <v>0</v>
      </c>
      <c r="J69" s="14">
        <v>0</v>
      </c>
      <c r="K69" s="13">
        <v>0</v>
      </c>
      <c r="L69" s="16">
        <f t="shared" si="2"/>
        <v>0</v>
      </c>
    </row>
    <row r="70" spans="1:14" ht="15.75" x14ac:dyDescent="0.25">
      <c r="A70" s="7">
        <v>22</v>
      </c>
      <c r="B70" s="8" t="s">
        <v>34</v>
      </c>
      <c r="C70" s="9">
        <v>34</v>
      </c>
      <c r="D70" s="38">
        <v>0</v>
      </c>
      <c r="E70" s="39">
        <v>0</v>
      </c>
      <c r="F70" s="38">
        <v>0</v>
      </c>
      <c r="G70" s="13">
        <v>0</v>
      </c>
      <c r="H70" s="14">
        <v>0</v>
      </c>
      <c r="I70" s="13">
        <v>0</v>
      </c>
      <c r="J70" s="14">
        <v>0</v>
      </c>
      <c r="K70" s="13">
        <v>0</v>
      </c>
      <c r="L70" s="16">
        <f t="shared" si="2"/>
        <v>0</v>
      </c>
    </row>
    <row r="71" spans="1:14" ht="15.75" x14ac:dyDescent="0.25">
      <c r="A71" s="7">
        <v>23</v>
      </c>
      <c r="B71" s="8" t="s">
        <v>35</v>
      </c>
      <c r="C71" s="9">
        <v>34</v>
      </c>
      <c r="D71" s="38">
        <v>0</v>
      </c>
      <c r="E71" s="39">
        <v>0</v>
      </c>
      <c r="F71" s="38">
        <v>0</v>
      </c>
      <c r="G71" s="13">
        <v>0</v>
      </c>
      <c r="H71" s="14">
        <v>0</v>
      </c>
      <c r="I71" s="13">
        <v>0</v>
      </c>
      <c r="J71" s="14">
        <v>0</v>
      </c>
      <c r="K71" s="13">
        <v>0</v>
      </c>
      <c r="L71" s="16">
        <f t="shared" si="2"/>
        <v>0</v>
      </c>
    </row>
    <row r="72" spans="1:14" ht="15.75" x14ac:dyDescent="0.25">
      <c r="A72" s="7">
        <v>24</v>
      </c>
      <c r="B72" s="8" t="s">
        <v>36</v>
      </c>
      <c r="C72" s="9">
        <v>34</v>
      </c>
      <c r="D72" s="38">
        <v>0</v>
      </c>
      <c r="E72" s="39">
        <v>0</v>
      </c>
      <c r="F72" s="38">
        <v>0</v>
      </c>
      <c r="G72" s="13">
        <v>0</v>
      </c>
      <c r="H72" s="14">
        <v>0</v>
      </c>
      <c r="I72" s="13">
        <v>0</v>
      </c>
      <c r="J72" s="14">
        <v>0</v>
      </c>
      <c r="K72" s="13">
        <v>0</v>
      </c>
      <c r="L72" s="16">
        <f t="shared" si="2"/>
        <v>0</v>
      </c>
    </row>
    <row r="73" spans="1:14" ht="15.75" x14ac:dyDescent="0.25">
      <c r="A73" s="7">
        <v>25</v>
      </c>
      <c r="B73" s="18" t="s">
        <v>37</v>
      </c>
      <c r="C73" s="19">
        <v>34</v>
      </c>
      <c r="D73" s="38">
        <v>0</v>
      </c>
      <c r="E73" s="39">
        <v>0</v>
      </c>
      <c r="F73" s="38">
        <v>0</v>
      </c>
      <c r="G73" s="13">
        <v>0</v>
      </c>
      <c r="H73" s="14">
        <v>0</v>
      </c>
      <c r="I73" s="13">
        <v>0</v>
      </c>
      <c r="J73" s="14">
        <v>0</v>
      </c>
      <c r="K73" s="13">
        <v>0</v>
      </c>
      <c r="L73" s="16">
        <f t="shared" si="2"/>
        <v>0</v>
      </c>
    </row>
    <row r="74" spans="1:14" ht="15.75" x14ac:dyDescent="0.25">
      <c r="A74" s="7">
        <v>26</v>
      </c>
      <c r="B74" s="8" t="s">
        <v>38</v>
      </c>
      <c r="C74" s="22">
        <v>34</v>
      </c>
      <c r="D74" s="38">
        <v>0</v>
      </c>
      <c r="E74" s="39">
        <v>0</v>
      </c>
      <c r="F74" s="38">
        <v>0</v>
      </c>
      <c r="G74" s="13">
        <v>0</v>
      </c>
      <c r="H74" s="14">
        <v>0</v>
      </c>
      <c r="I74" s="13">
        <v>0</v>
      </c>
      <c r="J74" s="14">
        <v>0</v>
      </c>
      <c r="K74" s="13">
        <v>0</v>
      </c>
      <c r="L74" s="16">
        <f t="shared" si="2"/>
        <v>0</v>
      </c>
    </row>
    <row r="75" spans="1:14" ht="15.75" x14ac:dyDescent="0.25">
      <c r="A75" s="7">
        <v>27</v>
      </c>
      <c r="B75" s="18" t="s">
        <v>39</v>
      </c>
      <c r="C75" s="22">
        <v>34</v>
      </c>
      <c r="D75" s="38">
        <v>0</v>
      </c>
      <c r="E75" s="39">
        <v>0</v>
      </c>
      <c r="F75" s="38">
        <v>0</v>
      </c>
      <c r="G75" s="13">
        <v>0</v>
      </c>
      <c r="H75" s="14">
        <v>0</v>
      </c>
      <c r="I75" s="13">
        <v>0</v>
      </c>
      <c r="J75" s="14">
        <v>0</v>
      </c>
      <c r="K75" s="13">
        <v>0</v>
      </c>
      <c r="L75" s="16">
        <f t="shared" si="2"/>
        <v>0</v>
      </c>
    </row>
    <row r="76" spans="1:14" ht="15.75" x14ac:dyDescent="0.25">
      <c r="A76" s="7">
        <v>28</v>
      </c>
      <c r="B76" s="18" t="s">
        <v>40</v>
      </c>
      <c r="C76" s="22">
        <v>34</v>
      </c>
      <c r="D76" s="38">
        <v>0</v>
      </c>
      <c r="E76" s="39">
        <v>0</v>
      </c>
      <c r="F76" s="38">
        <v>0</v>
      </c>
      <c r="G76" s="13">
        <v>0</v>
      </c>
      <c r="H76" s="14">
        <v>0</v>
      </c>
      <c r="I76" s="13">
        <v>0</v>
      </c>
      <c r="J76" s="14">
        <v>0</v>
      </c>
      <c r="K76" s="13">
        <v>0</v>
      </c>
      <c r="L76" s="16">
        <f t="shared" si="2"/>
        <v>0</v>
      </c>
    </row>
    <row r="77" spans="1:14" ht="15.75" x14ac:dyDescent="0.25">
      <c r="A77" s="40">
        <v>29</v>
      </c>
      <c r="B77" s="18" t="s">
        <v>41</v>
      </c>
      <c r="C77" s="25">
        <v>34</v>
      </c>
      <c r="D77" s="38">
        <v>0</v>
      </c>
      <c r="E77" s="41">
        <v>0</v>
      </c>
      <c r="F77" s="38">
        <v>0</v>
      </c>
      <c r="G77" s="42">
        <v>0</v>
      </c>
      <c r="H77" s="14">
        <v>0</v>
      </c>
      <c r="I77" s="42">
        <v>0</v>
      </c>
      <c r="J77" s="14">
        <v>0</v>
      </c>
      <c r="K77" s="42">
        <v>0</v>
      </c>
      <c r="L77" s="16">
        <f t="shared" si="2"/>
        <v>0</v>
      </c>
    </row>
    <row r="78" spans="1:14" ht="15.75" x14ac:dyDescent="0.25">
      <c r="A78" s="229" t="s">
        <v>42</v>
      </c>
      <c r="B78" s="229"/>
      <c r="C78" s="26">
        <v>34</v>
      </c>
      <c r="D78" s="32">
        <f t="shared" ref="D78:K78" si="3">SUM(D49:D77)</f>
        <v>3</v>
      </c>
      <c r="E78" s="33">
        <f t="shared" si="3"/>
        <v>0</v>
      </c>
      <c r="F78" s="32">
        <f t="shared" si="3"/>
        <v>1</v>
      </c>
      <c r="G78" s="33">
        <f t="shared" si="3"/>
        <v>0</v>
      </c>
      <c r="H78" s="32">
        <f t="shared" si="3"/>
        <v>0</v>
      </c>
      <c r="I78" s="33">
        <f t="shared" si="3"/>
        <v>0</v>
      </c>
      <c r="J78" s="32">
        <f t="shared" si="3"/>
        <v>0</v>
      </c>
      <c r="K78" s="33">
        <f t="shared" si="3"/>
        <v>0</v>
      </c>
      <c r="L78" s="34">
        <f>SUM(D78:K78)</f>
        <v>4</v>
      </c>
    </row>
    <row r="79" spans="1:14" ht="15.75" x14ac:dyDescent="0.25">
      <c r="A79" s="230" t="s">
        <v>43</v>
      </c>
      <c r="B79" s="231"/>
      <c r="C79" s="32">
        <v>34</v>
      </c>
      <c r="D79" s="32">
        <f t="shared" ref="D79:K79" si="4">D49+D50+D51+D52+D53+D54+D55+D56+D57+D58+D59+D60+D61+D62+D63+D64+D65+D66+D67+D68+D69+D70+D71+D72+D73</f>
        <v>3</v>
      </c>
      <c r="E79" s="33">
        <f t="shared" si="4"/>
        <v>0</v>
      </c>
      <c r="F79" s="32">
        <f t="shared" si="4"/>
        <v>1</v>
      </c>
      <c r="G79" s="33">
        <f t="shared" si="4"/>
        <v>0</v>
      </c>
      <c r="H79" s="32">
        <f t="shared" si="4"/>
        <v>0</v>
      </c>
      <c r="I79" s="33">
        <f t="shared" si="4"/>
        <v>0</v>
      </c>
      <c r="J79" s="32">
        <f t="shared" si="4"/>
        <v>0</v>
      </c>
      <c r="K79" s="33">
        <f t="shared" si="4"/>
        <v>0</v>
      </c>
      <c r="L79" s="34">
        <f>SUM(D79:K79)</f>
        <v>4</v>
      </c>
    </row>
    <row r="80" spans="1:14" ht="15.75" thickBot="1" x14ac:dyDescent="0.3">
      <c r="N80" s="111"/>
    </row>
    <row r="81" spans="1:12" ht="16.5" thickBot="1" x14ac:dyDescent="0.3">
      <c r="D81" s="44">
        <f>SUM(D49:D77)</f>
        <v>3</v>
      </c>
      <c r="E81" s="36"/>
      <c r="F81" s="35">
        <f>SUM(F49:F77)</f>
        <v>1</v>
      </c>
      <c r="G81" s="36"/>
      <c r="H81" s="35">
        <f>SUM(H49:H77)</f>
        <v>0</v>
      </c>
      <c r="I81" s="36"/>
      <c r="J81" s="35">
        <f>SUM(J49:J77)</f>
        <v>0</v>
      </c>
      <c r="K81" s="36"/>
      <c r="L81" s="37">
        <f>D81+F81+H81</f>
        <v>4</v>
      </c>
    </row>
    <row r="83" spans="1:12" x14ac:dyDescent="0.25">
      <c r="B83" s="2" t="s">
        <v>82</v>
      </c>
      <c r="C83" s="2"/>
      <c r="D83" s="2"/>
      <c r="E83" s="2"/>
    </row>
    <row r="84" spans="1:12" ht="15.75" thickBot="1" x14ac:dyDescent="0.3">
      <c r="A84" s="211" t="s">
        <v>46</v>
      </c>
      <c r="B84" s="211"/>
    </row>
    <row r="85" spans="1:12" ht="12.75" customHeight="1" x14ac:dyDescent="0.25">
      <c r="A85" s="212" t="s">
        <v>2</v>
      </c>
      <c r="B85" s="212" t="s">
        <v>3</v>
      </c>
      <c r="C85" s="212" t="s">
        <v>4</v>
      </c>
      <c r="D85" s="215" t="s">
        <v>5</v>
      </c>
      <c r="E85" s="216"/>
      <c r="F85" s="216"/>
      <c r="G85" s="216"/>
      <c r="H85" s="216"/>
      <c r="I85" s="216"/>
      <c r="J85" s="216"/>
      <c r="K85" s="217"/>
      <c r="L85" s="218" t="s">
        <v>6</v>
      </c>
    </row>
    <row r="86" spans="1:12" ht="21" customHeight="1" x14ac:dyDescent="0.25">
      <c r="A86" s="213"/>
      <c r="B86" s="213"/>
      <c r="C86" s="213"/>
      <c r="D86" s="221" t="s">
        <v>7</v>
      </c>
      <c r="E86" s="222"/>
      <c r="F86" s="222" t="s">
        <v>8</v>
      </c>
      <c r="G86" s="222"/>
      <c r="H86" s="222" t="s">
        <v>9</v>
      </c>
      <c r="I86" s="222"/>
      <c r="J86" s="222" t="s">
        <v>10</v>
      </c>
      <c r="K86" s="222"/>
      <c r="L86" s="219"/>
    </row>
    <row r="87" spans="1:12" ht="13.5" customHeight="1" thickBot="1" x14ac:dyDescent="0.3">
      <c r="A87" s="213"/>
      <c r="B87" s="213"/>
      <c r="C87" s="213"/>
      <c r="D87" s="223">
        <v>1</v>
      </c>
      <c r="E87" s="224"/>
      <c r="F87" s="224">
        <v>2</v>
      </c>
      <c r="G87" s="224"/>
      <c r="H87" s="224">
        <v>3</v>
      </c>
      <c r="I87" s="224"/>
      <c r="J87" s="224">
        <v>4</v>
      </c>
      <c r="K87" s="224"/>
      <c r="L87" s="220"/>
    </row>
    <row r="88" spans="1:12" ht="15.75" thickBot="1" x14ac:dyDescent="0.3">
      <c r="A88" s="214"/>
      <c r="B88" s="214"/>
      <c r="C88" s="214"/>
      <c r="D88" s="4" t="s">
        <v>11</v>
      </c>
      <c r="E88" s="5" t="s">
        <v>12</v>
      </c>
      <c r="F88" s="5" t="s">
        <v>11</v>
      </c>
      <c r="G88" s="5" t="s">
        <v>12</v>
      </c>
      <c r="H88" s="5" t="s">
        <v>11</v>
      </c>
      <c r="I88" s="5" t="s">
        <v>12</v>
      </c>
      <c r="J88" s="5" t="s">
        <v>11</v>
      </c>
      <c r="K88" s="5" t="s">
        <v>12</v>
      </c>
      <c r="L88" s="6"/>
    </row>
    <row r="89" spans="1:12" ht="15.75" x14ac:dyDescent="0.25">
      <c r="A89" s="7">
        <v>1</v>
      </c>
      <c r="B89" s="8" t="s">
        <v>13</v>
      </c>
      <c r="C89" s="9">
        <v>34</v>
      </c>
      <c r="D89" s="45">
        <v>0</v>
      </c>
      <c r="E89" s="24">
        <v>0</v>
      </c>
      <c r="F89" s="46">
        <v>0</v>
      </c>
      <c r="G89" s="24">
        <v>0</v>
      </c>
      <c r="H89" s="46">
        <v>0</v>
      </c>
      <c r="I89" s="24">
        <v>0</v>
      </c>
      <c r="J89" s="46">
        <v>0</v>
      </c>
      <c r="K89" s="24">
        <v>0</v>
      </c>
      <c r="L89" s="47">
        <f>SUM(D89:K89)</f>
        <v>0</v>
      </c>
    </row>
    <row r="90" spans="1:12" ht="15.75" x14ac:dyDescent="0.25">
      <c r="A90" s="7">
        <v>2</v>
      </c>
      <c r="B90" s="8" t="s">
        <v>14</v>
      </c>
      <c r="C90" s="9">
        <v>34</v>
      </c>
      <c r="D90" s="45">
        <v>0</v>
      </c>
      <c r="E90" s="24">
        <v>0</v>
      </c>
      <c r="F90" s="46">
        <v>0</v>
      </c>
      <c r="G90" s="24">
        <v>0</v>
      </c>
      <c r="H90" s="46">
        <v>0</v>
      </c>
      <c r="I90" s="24">
        <v>0</v>
      </c>
      <c r="J90" s="46">
        <v>0</v>
      </c>
      <c r="K90" s="24">
        <v>0</v>
      </c>
      <c r="L90" s="47">
        <f t="shared" ref="L90:L117" si="5">SUM(D90:K90)</f>
        <v>0</v>
      </c>
    </row>
    <row r="91" spans="1:12" ht="15.75" x14ac:dyDescent="0.25">
      <c r="A91" s="7">
        <v>3</v>
      </c>
      <c r="B91" s="8" t="s">
        <v>15</v>
      </c>
      <c r="C91" s="9">
        <v>34</v>
      </c>
      <c r="D91" s="45">
        <v>0</v>
      </c>
      <c r="E91" s="24">
        <v>0</v>
      </c>
      <c r="F91" s="46">
        <v>0</v>
      </c>
      <c r="G91" s="24">
        <v>0</v>
      </c>
      <c r="H91" s="46">
        <v>0</v>
      </c>
      <c r="I91" s="24">
        <v>0</v>
      </c>
      <c r="J91" s="46">
        <v>0</v>
      </c>
      <c r="K91" s="24">
        <v>0</v>
      </c>
      <c r="L91" s="47">
        <f t="shared" si="5"/>
        <v>0</v>
      </c>
    </row>
    <row r="92" spans="1:12" ht="15.75" x14ac:dyDescent="0.25">
      <c r="A92" s="7">
        <v>4</v>
      </c>
      <c r="B92" s="17" t="s">
        <v>16</v>
      </c>
      <c r="C92" s="9">
        <v>34</v>
      </c>
      <c r="D92" s="45">
        <v>0</v>
      </c>
      <c r="E92" s="24">
        <v>0</v>
      </c>
      <c r="F92" s="46">
        <v>0</v>
      </c>
      <c r="G92" s="24">
        <v>0</v>
      </c>
      <c r="H92" s="46">
        <v>0</v>
      </c>
      <c r="I92" s="24">
        <v>0</v>
      </c>
      <c r="J92" s="46">
        <v>0</v>
      </c>
      <c r="K92" s="24">
        <v>0</v>
      </c>
      <c r="L92" s="47">
        <f t="shared" si="5"/>
        <v>0</v>
      </c>
    </row>
    <row r="93" spans="1:12" ht="15.75" x14ac:dyDescent="0.25">
      <c r="A93" s="7">
        <v>5</v>
      </c>
      <c r="B93" s="8" t="s">
        <v>17</v>
      </c>
      <c r="C93" s="9">
        <v>34</v>
      </c>
      <c r="D93" s="45">
        <v>0</v>
      </c>
      <c r="E93" s="24">
        <v>0</v>
      </c>
      <c r="F93" s="46">
        <v>0</v>
      </c>
      <c r="G93" s="24">
        <v>0</v>
      </c>
      <c r="H93" s="46">
        <v>0</v>
      </c>
      <c r="I93" s="24">
        <v>0</v>
      </c>
      <c r="J93" s="46">
        <v>0</v>
      </c>
      <c r="K93" s="24">
        <v>0</v>
      </c>
      <c r="L93" s="47">
        <f t="shared" si="5"/>
        <v>0</v>
      </c>
    </row>
    <row r="94" spans="1:12" ht="15.75" x14ac:dyDescent="0.25">
      <c r="A94" s="7">
        <v>6</v>
      </c>
      <c r="B94" s="8" t="s">
        <v>18</v>
      </c>
      <c r="C94" s="9">
        <v>34</v>
      </c>
      <c r="D94" s="45">
        <v>0</v>
      </c>
      <c r="E94" s="24">
        <v>0</v>
      </c>
      <c r="F94" s="46">
        <v>0</v>
      </c>
      <c r="G94" s="24">
        <v>0</v>
      </c>
      <c r="H94" s="46">
        <v>0</v>
      </c>
      <c r="I94" s="24">
        <v>0</v>
      </c>
      <c r="J94" s="46">
        <v>0</v>
      </c>
      <c r="K94" s="24">
        <v>0</v>
      </c>
      <c r="L94" s="47">
        <f t="shared" si="5"/>
        <v>0</v>
      </c>
    </row>
    <row r="95" spans="1:12" ht="15.75" x14ac:dyDescent="0.25">
      <c r="A95" s="7">
        <v>7</v>
      </c>
      <c r="B95" s="8" t="s">
        <v>19</v>
      </c>
      <c r="C95" s="9">
        <v>34</v>
      </c>
      <c r="D95" s="45">
        <v>0</v>
      </c>
      <c r="E95" s="24">
        <v>0</v>
      </c>
      <c r="F95" s="46">
        <v>0</v>
      </c>
      <c r="G95" s="24">
        <v>0</v>
      </c>
      <c r="H95" s="46">
        <v>0</v>
      </c>
      <c r="I95" s="24">
        <v>0</v>
      </c>
      <c r="J95" s="46">
        <v>0</v>
      </c>
      <c r="K95" s="24">
        <v>0</v>
      </c>
      <c r="L95" s="47">
        <f t="shared" si="5"/>
        <v>0</v>
      </c>
    </row>
    <row r="96" spans="1:12" ht="15.75" x14ac:dyDescent="0.25">
      <c r="A96" s="7">
        <v>8</v>
      </c>
      <c r="B96" s="8" t="s">
        <v>20</v>
      </c>
      <c r="C96" s="9">
        <v>34</v>
      </c>
      <c r="D96" s="45">
        <v>0</v>
      </c>
      <c r="E96" s="24">
        <v>0</v>
      </c>
      <c r="F96" s="46">
        <v>0</v>
      </c>
      <c r="G96" s="24">
        <v>0</v>
      </c>
      <c r="H96" s="46">
        <v>0</v>
      </c>
      <c r="I96" s="24">
        <v>0</v>
      </c>
      <c r="J96" s="46">
        <v>0</v>
      </c>
      <c r="K96" s="24">
        <v>0</v>
      </c>
      <c r="L96" s="47">
        <f t="shared" si="5"/>
        <v>0</v>
      </c>
    </row>
    <row r="97" spans="1:12" ht="15.75" x14ac:dyDescent="0.25">
      <c r="A97" s="7">
        <v>9</v>
      </c>
      <c r="B97" s="17" t="s">
        <v>21</v>
      </c>
      <c r="C97" s="9">
        <v>34</v>
      </c>
      <c r="D97" s="45">
        <v>0</v>
      </c>
      <c r="E97" s="24">
        <v>0</v>
      </c>
      <c r="F97" s="46">
        <v>0</v>
      </c>
      <c r="G97" s="24">
        <v>0</v>
      </c>
      <c r="H97" s="46">
        <v>0</v>
      </c>
      <c r="I97" s="24">
        <v>0</v>
      </c>
      <c r="J97" s="46">
        <v>0</v>
      </c>
      <c r="K97" s="24">
        <v>0</v>
      </c>
      <c r="L97" s="47">
        <f t="shared" si="5"/>
        <v>0</v>
      </c>
    </row>
    <row r="98" spans="1:12" ht="15.75" x14ac:dyDescent="0.25">
      <c r="A98" s="7">
        <v>10</v>
      </c>
      <c r="B98" s="17" t="s">
        <v>22</v>
      </c>
      <c r="C98" s="9">
        <v>34</v>
      </c>
      <c r="D98" s="45">
        <v>0</v>
      </c>
      <c r="E98" s="24">
        <v>0</v>
      </c>
      <c r="F98" s="46">
        <v>0</v>
      </c>
      <c r="G98" s="24">
        <v>0</v>
      </c>
      <c r="H98" s="46">
        <v>0</v>
      </c>
      <c r="I98" s="24">
        <v>0</v>
      </c>
      <c r="J98" s="46">
        <v>0</v>
      </c>
      <c r="K98" s="24">
        <v>0</v>
      </c>
      <c r="L98" s="47">
        <f t="shared" si="5"/>
        <v>0</v>
      </c>
    </row>
    <row r="99" spans="1:12" ht="15.75" x14ac:dyDescent="0.25">
      <c r="A99" s="7">
        <v>11</v>
      </c>
      <c r="B99" s="17" t="s">
        <v>23</v>
      </c>
      <c r="C99" s="9">
        <v>34</v>
      </c>
      <c r="D99" s="45">
        <v>0</v>
      </c>
      <c r="E99" s="24">
        <v>0</v>
      </c>
      <c r="F99" s="46">
        <v>0</v>
      </c>
      <c r="G99" s="24">
        <v>0</v>
      </c>
      <c r="H99" s="46">
        <v>0</v>
      </c>
      <c r="I99" s="24">
        <v>0</v>
      </c>
      <c r="J99" s="46">
        <v>0</v>
      </c>
      <c r="K99" s="24">
        <v>0</v>
      </c>
      <c r="L99" s="47">
        <f t="shared" si="5"/>
        <v>0</v>
      </c>
    </row>
    <row r="100" spans="1:12" ht="15.75" x14ac:dyDescent="0.25">
      <c r="A100" s="7">
        <v>12</v>
      </c>
      <c r="B100" s="17" t="s">
        <v>24</v>
      </c>
      <c r="C100" s="9">
        <v>34</v>
      </c>
      <c r="D100" s="45">
        <v>0</v>
      </c>
      <c r="E100" s="24">
        <v>0</v>
      </c>
      <c r="F100" s="46">
        <v>0</v>
      </c>
      <c r="G100" s="24">
        <v>0</v>
      </c>
      <c r="H100" s="46">
        <v>0</v>
      </c>
      <c r="I100" s="24">
        <v>0</v>
      </c>
      <c r="J100" s="46">
        <v>0</v>
      </c>
      <c r="K100" s="24">
        <v>0</v>
      </c>
      <c r="L100" s="47">
        <f t="shared" si="5"/>
        <v>0</v>
      </c>
    </row>
    <row r="101" spans="1:12" ht="15.75" x14ac:dyDescent="0.25">
      <c r="A101" s="7">
        <v>13</v>
      </c>
      <c r="B101" s="17" t="s">
        <v>25</v>
      </c>
      <c r="C101" s="9">
        <v>34</v>
      </c>
      <c r="D101" s="45">
        <v>0</v>
      </c>
      <c r="E101" s="24">
        <v>0</v>
      </c>
      <c r="F101" s="46">
        <v>0</v>
      </c>
      <c r="G101" s="24">
        <v>0</v>
      </c>
      <c r="H101" s="46">
        <v>0</v>
      </c>
      <c r="I101" s="24">
        <v>0</v>
      </c>
      <c r="J101" s="46">
        <v>0</v>
      </c>
      <c r="K101" s="24">
        <v>0</v>
      </c>
      <c r="L101" s="47">
        <f t="shared" si="5"/>
        <v>0</v>
      </c>
    </row>
    <row r="102" spans="1:12" ht="15.75" x14ac:dyDescent="0.25">
      <c r="A102" s="7">
        <v>14</v>
      </c>
      <c r="B102" s="17" t="s">
        <v>26</v>
      </c>
      <c r="C102" s="9">
        <v>34</v>
      </c>
      <c r="D102" s="45">
        <v>0</v>
      </c>
      <c r="E102" s="24">
        <v>0</v>
      </c>
      <c r="F102" s="46">
        <v>0</v>
      </c>
      <c r="G102" s="24">
        <v>0</v>
      </c>
      <c r="H102" s="46">
        <v>0</v>
      </c>
      <c r="I102" s="24">
        <v>0</v>
      </c>
      <c r="J102" s="46">
        <v>0</v>
      </c>
      <c r="K102" s="24">
        <v>0</v>
      </c>
      <c r="L102" s="47">
        <f t="shared" si="5"/>
        <v>0</v>
      </c>
    </row>
    <row r="103" spans="1:12" ht="15.75" x14ac:dyDescent="0.25">
      <c r="A103" s="7">
        <v>15</v>
      </c>
      <c r="B103" s="17" t="s">
        <v>27</v>
      </c>
      <c r="C103" s="9">
        <v>34</v>
      </c>
      <c r="D103" s="45">
        <v>0</v>
      </c>
      <c r="E103" s="24">
        <v>0</v>
      </c>
      <c r="F103" s="46">
        <v>0</v>
      </c>
      <c r="G103" s="24">
        <v>0</v>
      </c>
      <c r="H103" s="46">
        <v>0</v>
      </c>
      <c r="I103" s="24">
        <v>0</v>
      </c>
      <c r="J103" s="46">
        <v>0</v>
      </c>
      <c r="K103" s="24">
        <v>0</v>
      </c>
      <c r="L103" s="47">
        <f t="shared" si="5"/>
        <v>0</v>
      </c>
    </row>
    <row r="104" spans="1:12" ht="15.75" x14ac:dyDescent="0.25">
      <c r="A104" s="7">
        <v>16</v>
      </c>
      <c r="B104" s="17" t="s">
        <v>28</v>
      </c>
      <c r="C104" s="9">
        <v>34</v>
      </c>
      <c r="D104" s="45">
        <v>0</v>
      </c>
      <c r="E104" s="24">
        <v>0</v>
      </c>
      <c r="F104" s="46">
        <v>0</v>
      </c>
      <c r="G104" s="24">
        <v>0</v>
      </c>
      <c r="H104" s="46">
        <v>0</v>
      </c>
      <c r="I104" s="24">
        <v>0</v>
      </c>
      <c r="J104" s="46">
        <v>0</v>
      </c>
      <c r="K104" s="24">
        <v>0</v>
      </c>
      <c r="L104" s="47">
        <f t="shared" si="5"/>
        <v>0</v>
      </c>
    </row>
    <row r="105" spans="1:12" ht="15.75" x14ac:dyDescent="0.25">
      <c r="A105" s="7">
        <v>17</v>
      </c>
      <c r="B105" s="17" t="s">
        <v>29</v>
      </c>
      <c r="C105" s="9">
        <v>34</v>
      </c>
      <c r="D105" s="45">
        <v>0</v>
      </c>
      <c r="E105" s="24">
        <v>0</v>
      </c>
      <c r="F105" s="46">
        <v>0</v>
      </c>
      <c r="G105" s="24">
        <v>0</v>
      </c>
      <c r="H105" s="46">
        <v>0</v>
      </c>
      <c r="I105" s="24">
        <v>0</v>
      </c>
      <c r="J105" s="46">
        <v>0</v>
      </c>
      <c r="K105" s="24">
        <v>0</v>
      </c>
      <c r="L105" s="47">
        <f t="shared" si="5"/>
        <v>0</v>
      </c>
    </row>
    <row r="106" spans="1:12" ht="15.75" x14ac:dyDescent="0.25">
      <c r="A106" s="7">
        <v>18</v>
      </c>
      <c r="B106" s="17" t="s">
        <v>30</v>
      </c>
      <c r="C106" s="9">
        <v>34</v>
      </c>
      <c r="D106" s="45">
        <v>0</v>
      </c>
      <c r="E106" s="24">
        <v>0</v>
      </c>
      <c r="F106" s="46">
        <v>0</v>
      </c>
      <c r="G106" s="24">
        <v>0</v>
      </c>
      <c r="H106" s="46">
        <v>0</v>
      </c>
      <c r="I106" s="24">
        <v>0</v>
      </c>
      <c r="J106" s="46">
        <v>0</v>
      </c>
      <c r="K106" s="24">
        <v>0</v>
      </c>
      <c r="L106" s="47">
        <f t="shared" si="5"/>
        <v>0</v>
      </c>
    </row>
    <row r="107" spans="1:12" ht="15.75" x14ac:dyDescent="0.25">
      <c r="A107" s="7">
        <v>19</v>
      </c>
      <c r="B107" s="17" t="s">
        <v>31</v>
      </c>
      <c r="C107" s="9">
        <v>34</v>
      </c>
      <c r="D107" s="45">
        <v>0</v>
      </c>
      <c r="E107" s="24">
        <v>0</v>
      </c>
      <c r="F107" s="46">
        <v>0</v>
      </c>
      <c r="G107" s="24">
        <v>0</v>
      </c>
      <c r="H107" s="46">
        <v>0</v>
      </c>
      <c r="I107" s="24">
        <v>0</v>
      </c>
      <c r="J107" s="46">
        <v>0</v>
      </c>
      <c r="K107" s="24">
        <v>0</v>
      </c>
      <c r="L107" s="47">
        <f t="shared" si="5"/>
        <v>0</v>
      </c>
    </row>
    <row r="108" spans="1:12" ht="15.75" x14ac:dyDescent="0.25">
      <c r="A108" s="7">
        <v>20</v>
      </c>
      <c r="B108" s="17" t="s">
        <v>32</v>
      </c>
      <c r="C108" s="9">
        <v>34</v>
      </c>
      <c r="D108" s="45">
        <v>0</v>
      </c>
      <c r="E108" s="24">
        <v>0</v>
      </c>
      <c r="F108" s="46">
        <v>0</v>
      </c>
      <c r="G108" s="24">
        <v>0</v>
      </c>
      <c r="H108" s="46">
        <v>0</v>
      </c>
      <c r="I108" s="24">
        <v>0</v>
      </c>
      <c r="J108" s="46">
        <v>0</v>
      </c>
      <c r="K108" s="24">
        <v>0</v>
      </c>
      <c r="L108" s="47">
        <f t="shared" si="5"/>
        <v>0</v>
      </c>
    </row>
    <row r="109" spans="1:12" ht="15.75" x14ac:dyDescent="0.25">
      <c r="A109" s="7">
        <v>21</v>
      </c>
      <c r="B109" s="17" t="s">
        <v>33</v>
      </c>
      <c r="C109" s="9">
        <v>34</v>
      </c>
      <c r="D109" s="45">
        <v>0</v>
      </c>
      <c r="E109" s="24">
        <v>0</v>
      </c>
      <c r="F109" s="46">
        <v>0</v>
      </c>
      <c r="G109" s="24">
        <v>0</v>
      </c>
      <c r="H109" s="46">
        <v>0</v>
      </c>
      <c r="I109" s="24">
        <v>0</v>
      </c>
      <c r="J109" s="46">
        <v>0</v>
      </c>
      <c r="K109" s="24">
        <v>0</v>
      </c>
      <c r="L109" s="47">
        <f t="shared" si="5"/>
        <v>0</v>
      </c>
    </row>
    <row r="110" spans="1:12" ht="15.75" x14ac:dyDescent="0.25">
      <c r="A110" s="7">
        <v>22</v>
      </c>
      <c r="B110" s="17" t="s">
        <v>34</v>
      </c>
      <c r="C110" s="9">
        <v>34</v>
      </c>
      <c r="D110" s="45">
        <v>0</v>
      </c>
      <c r="E110" s="24">
        <v>0</v>
      </c>
      <c r="F110" s="46">
        <v>0</v>
      </c>
      <c r="G110" s="24">
        <v>0</v>
      </c>
      <c r="H110" s="46">
        <v>0</v>
      </c>
      <c r="I110" s="24">
        <v>0</v>
      </c>
      <c r="J110" s="46">
        <v>0</v>
      </c>
      <c r="K110" s="24">
        <v>0</v>
      </c>
      <c r="L110" s="47">
        <f t="shared" si="5"/>
        <v>0</v>
      </c>
    </row>
    <row r="111" spans="1:12" ht="15.75" x14ac:dyDescent="0.25">
      <c r="A111" s="7">
        <v>23</v>
      </c>
      <c r="B111" s="8" t="s">
        <v>35</v>
      </c>
      <c r="C111" s="9">
        <v>34</v>
      </c>
      <c r="D111" s="45">
        <v>0</v>
      </c>
      <c r="E111" s="24">
        <v>0</v>
      </c>
      <c r="F111" s="46">
        <v>0</v>
      </c>
      <c r="G111" s="24">
        <v>0</v>
      </c>
      <c r="H111" s="46">
        <v>0</v>
      </c>
      <c r="I111" s="24">
        <v>0</v>
      </c>
      <c r="J111" s="46">
        <v>0</v>
      </c>
      <c r="K111" s="24">
        <v>0</v>
      </c>
      <c r="L111" s="47">
        <f t="shared" si="5"/>
        <v>0</v>
      </c>
    </row>
    <row r="112" spans="1:12" ht="15.75" x14ac:dyDescent="0.25">
      <c r="A112" s="7">
        <v>24</v>
      </c>
      <c r="B112" s="8" t="s">
        <v>36</v>
      </c>
      <c r="C112" s="9">
        <v>34</v>
      </c>
      <c r="D112" s="45">
        <v>0</v>
      </c>
      <c r="E112" s="24">
        <v>0</v>
      </c>
      <c r="F112" s="46">
        <v>0</v>
      </c>
      <c r="G112" s="24">
        <v>0</v>
      </c>
      <c r="H112" s="46">
        <v>0</v>
      </c>
      <c r="I112" s="24">
        <v>0</v>
      </c>
      <c r="J112" s="46">
        <v>0</v>
      </c>
      <c r="K112" s="24">
        <v>0</v>
      </c>
      <c r="L112" s="47">
        <f t="shared" si="5"/>
        <v>0</v>
      </c>
    </row>
    <row r="113" spans="1:12" ht="15.75" x14ac:dyDescent="0.25">
      <c r="A113" s="7">
        <v>25</v>
      </c>
      <c r="B113" s="18" t="s">
        <v>37</v>
      </c>
      <c r="C113" s="19">
        <v>34</v>
      </c>
      <c r="D113" s="45">
        <v>0</v>
      </c>
      <c r="E113" s="24">
        <v>0</v>
      </c>
      <c r="F113" s="46">
        <v>0</v>
      </c>
      <c r="G113" s="24">
        <v>0</v>
      </c>
      <c r="H113" s="46">
        <v>0</v>
      </c>
      <c r="I113" s="24">
        <v>0</v>
      </c>
      <c r="J113" s="46">
        <v>0</v>
      </c>
      <c r="K113" s="24">
        <v>0</v>
      </c>
      <c r="L113" s="47">
        <f t="shared" si="5"/>
        <v>0</v>
      </c>
    </row>
    <row r="114" spans="1:12" ht="15.75" x14ac:dyDescent="0.25">
      <c r="A114" s="7">
        <v>26</v>
      </c>
      <c r="B114" s="8" t="s">
        <v>38</v>
      </c>
      <c r="C114" s="22">
        <v>34</v>
      </c>
      <c r="D114" s="45">
        <v>0</v>
      </c>
      <c r="E114" s="24">
        <v>0</v>
      </c>
      <c r="F114" s="46">
        <v>0</v>
      </c>
      <c r="G114" s="24">
        <v>0</v>
      </c>
      <c r="H114" s="46">
        <v>0</v>
      </c>
      <c r="I114" s="24">
        <v>0</v>
      </c>
      <c r="J114" s="46">
        <v>0</v>
      </c>
      <c r="K114" s="24">
        <v>0</v>
      </c>
      <c r="L114" s="47">
        <f t="shared" si="5"/>
        <v>0</v>
      </c>
    </row>
    <row r="115" spans="1:12" ht="15.75" x14ac:dyDescent="0.25">
      <c r="A115" s="7">
        <v>27</v>
      </c>
      <c r="B115" s="18" t="s">
        <v>39</v>
      </c>
      <c r="C115" s="22">
        <v>34</v>
      </c>
      <c r="D115" s="45">
        <v>0</v>
      </c>
      <c r="E115" s="24">
        <v>0</v>
      </c>
      <c r="F115" s="46">
        <v>0</v>
      </c>
      <c r="G115" s="24">
        <v>0</v>
      </c>
      <c r="H115" s="46">
        <v>0</v>
      </c>
      <c r="I115" s="24">
        <v>0</v>
      </c>
      <c r="J115" s="46">
        <v>0</v>
      </c>
      <c r="K115" s="24">
        <v>0</v>
      </c>
      <c r="L115" s="47">
        <f t="shared" si="5"/>
        <v>0</v>
      </c>
    </row>
    <row r="116" spans="1:12" ht="15.75" x14ac:dyDescent="0.25">
      <c r="A116" s="7">
        <v>28</v>
      </c>
      <c r="B116" s="18" t="s">
        <v>40</v>
      </c>
      <c r="C116" s="22">
        <v>34</v>
      </c>
      <c r="D116" s="45">
        <v>0</v>
      </c>
      <c r="E116" s="24">
        <v>0</v>
      </c>
      <c r="F116" s="46">
        <v>0</v>
      </c>
      <c r="G116" s="24">
        <v>0</v>
      </c>
      <c r="H116" s="46">
        <v>0</v>
      </c>
      <c r="I116" s="24">
        <v>0</v>
      </c>
      <c r="J116" s="46">
        <v>0</v>
      </c>
      <c r="K116" s="24">
        <v>0</v>
      </c>
      <c r="L116" s="47">
        <f t="shared" si="5"/>
        <v>0</v>
      </c>
    </row>
    <row r="117" spans="1:12" ht="16.5" thickBot="1" x14ac:dyDescent="0.3">
      <c r="A117" s="7">
        <v>29</v>
      </c>
      <c r="B117" s="18" t="s">
        <v>41</v>
      </c>
      <c r="C117" s="22">
        <v>34</v>
      </c>
      <c r="D117" s="45">
        <v>0</v>
      </c>
      <c r="E117" s="24">
        <v>0</v>
      </c>
      <c r="F117" s="46">
        <v>0</v>
      </c>
      <c r="G117" s="24">
        <v>0</v>
      </c>
      <c r="H117" s="46">
        <v>0</v>
      </c>
      <c r="I117" s="24">
        <v>0</v>
      </c>
      <c r="J117" s="46">
        <v>0</v>
      </c>
      <c r="K117" s="24">
        <v>0</v>
      </c>
      <c r="L117" s="47">
        <f t="shared" si="5"/>
        <v>0</v>
      </c>
    </row>
    <row r="118" spans="1:12" ht="16.5" thickBot="1" x14ac:dyDescent="0.3">
      <c r="A118" s="225" t="s">
        <v>42</v>
      </c>
      <c r="B118" s="226"/>
      <c r="C118" s="48">
        <v>34</v>
      </c>
      <c r="D118" s="49">
        <f t="shared" ref="D118:K118" si="6">SUM(D89:D117)</f>
        <v>0</v>
      </c>
      <c r="E118" s="30">
        <f t="shared" si="6"/>
        <v>0</v>
      </c>
      <c r="F118" s="50">
        <f t="shared" si="6"/>
        <v>0</v>
      </c>
      <c r="G118" s="30">
        <f t="shared" si="6"/>
        <v>0</v>
      </c>
      <c r="H118" s="50">
        <f t="shared" si="6"/>
        <v>0</v>
      </c>
      <c r="I118" s="30">
        <f t="shared" si="6"/>
        <v>0</v>
      </c>
      <c r="J118" s="50">
        <f t="shared" si="6"/>
        <v>0</v>
      </c>
      <c r="K118" s="30">
        <f t="shared" si="6"/>
        <v>0</v>
      </c>
      <c r="L118" s="118">
        <f>SUM(D118:K118)</f>
        <v>0</v>
      </c>
    </row>
    <row r="119" spans="1:12" ht="15.75" x14ac:dyDescent="0.25">
      <c r="A119" s="232" t="s">
        <v>43</v>
      </c>
      <c r="B119" s="232"/>
      <c r="C119" s="32">
        <v>34</v>
      </c>
      <c r="D119" s="52">
        <f>D89+D90+D91+D92+D93+D94+D95+D96+D97+D98+D99+D100+D101+D102+D103+D104+D105+D106+D107+D108+D109+D110+D111+D112+D113</f>
        <v>0</v>
      </c>
      <c r="E119" s="33">
        <f>E89+E90+E91+E92+E93+E94+E95+E96+E97+E98+E99+E100+E101+E102+E103+E104+E105+E106+E107+E108+E109+E110+E111+E112+E113</f>
        <v>0</v>
      </c>
      <c r="F119" s="32">
        <f>F89+F90+F91+F92+F93+F94+F95+F96+F97+F98+F99+F100+F101+F102+F103+F104+F105+F106+F107+F108+F109+F110+F111+F112+F113</f>
        <v>0</v>
      </c>
      <c r="G119" s="33">
        <f>G89+G90+G91+G92+G93+G94+G95+G96+G97+G98+G99+G100+G101+G102+G103+G104+G105+G106+G107+G108+G109+G110+G111+G112+G113</f>
        <v>0</v>
      </c>
      <c r="H119" s="32">
        <f>H89+H90+H91+H92+H93+H94+H95+H96+H97+H98+H99+H100+H101+H102+H103+H104+H105+H106+H107+H108+H109+H110+H111+H112+H113</f>
        <v>0</v>
      </c>
      <c r="I119" s="33">
        <f>I89+I90+I91+I92+I93+I94+I95+I96+I97+I98+I99+I100+I101+I102+I103+I104+I105+I106+I107+I108+I109+I110+I111+I113</f>
        <v>0</v>
      </c>
      <c r="J119" s="32">
        <f>J89+J90+J91+J92+J93+J94+J95+J96+J97+J98+J99+J100+J101+J102+J103+J104+J105+J106+J107+J108+J109+J110+J111+J112+J113</f>
        <v>0</v>
      </c>
      <c r="K119" s="33">
        <f>K89+K90+K91+K92+K93+K94+K95+K96+K97+K98+K99+K100+K101+K102+K103+K104+K105+K106+K107+K108+K109+K110+K111+K113</f>
        <v>0</v>
      </c>
      <c r="L119" s="118">
        <f>D119+F119+H119+E119+G119+I119+J119+K119</f>
        <v>0</v>
      </c>
    </row>
    <row r="122" spans="1:12" ht="15.75" x14ac:dyDescent="0.25">
      <c r="B122" s="134" t="s">
        <v>82</v>
      </c>
      <c r="C122" s="152"/>
      <c r="D122" s="133"/>
      <c r="E122" s="133"/>
      <c r="F122" s="133"/>
      <c r="G122" s="133"/>
      <c r="H122" s="133"/>
      <c r="I122" s="133"/>
      <c r="J122" s="133"/>
      <c r="K122" s="133"/>
      <c r="L122" s="133"/>
    </row>
    <row r="123" spans="1:12" ht="15.75" thickBot="1" x14ac:dyDescent="0.3">
      <c r="A123" s="211" t="s">
        <v>47</v>
      </c>
      <c r="B123" s="211"/>
    </row>
    <row r="124" spans="1:12" ht="12.75" customHeight="1" x14ac:dyDescent="0.25">
      <c r="A124" s="212" t="s">
        <v>2</v>
      </c>
      <c r="B124" s="212" t="s">
        <v>3</v>
      </c>
      <c r="C124" s="212" t="s">
        <v>4</v>
      </c>
      <c r="D124" s="215" t="s">
        <v>5</v>
      </c>
      <c r="E124" s="216"/>
      <c r="F124" s="216"/>
      <c r="G124" s="216"/>
      <c r="H124" s="216"/>
      <c r="I124" s="216"/>
      <c r="J124" s="216"/>
      <c r="K124" s="217"/>
      <c r="L124" s="218" t="s">
        <v>6</v>
      </c>
    </row>
    <row r="125" spans="1:12" ht="21.75" customHeight="1" x14ac:dyDescent="0.25">
      <c r="A125" s="213"/>
      <c r="B125" s="213"/>
      <c r="C125" s="213"/>
      <c r="D125" s="221" t="s">
        <v>7</v>
      </c>
      <c r="E125" s="222"/>
      <c r="F125" s="222" t="s">
        <v>8</v>
      </c>
      <c r="G125" s="222"/>
      <c r="H125" s="222" t="s">
        <v>9</v>
      </c>
      <c r="I125" s="222"/>
      <c r="J125" s="222" t="s">
        <v>10</v>
      </c>
      <c r="K125" s="222"/>
      <c r="L125" s="219"/>
    </row>
    <row r="126" spans="1:12" ht="13.5" customHeight="1" thickBot="1" x14ac:dyDescent="0.3">
      <c r="A126" s="213"/>
      <c r="B126" s="213"/>
      <c r="C126" s="213"/>
      <c r="D126" s="223">
        <v>1</v>
      </c>
      <c r="E126" s="224"/>
      <c r="F126" s="224">
        <v>2</v>
      </c>
      <c r="G126" s="224"/>
      <c r="H126" s="224">
        <v>3</v>
      </c>
      <c r="I126" s="224"/>
      <c r="J126" s="224">
        <v>4</v>
      </c>
      <c r="K126" s="224"/>
      <c r="L126" s="220"/>
    </row>
    <row r="127" spans="1:12" ht="15.75" thickBot="1" x14ac:dyDescent="0.3">
      <c r="A127" s="214"/>
      <c r="B127" s="214"/>
      <c r="C127" s="214"/>
      <c r="D127" s="4" t="s">
        <v>11</v>
      </c>
      <c r="E127" s="5" t="s">
        <v>12</v>
      </c>
      <c r="F127" s="5" t="s">
        <v>11</v>
      </c>
      <c r="G127" s="5" t="s">
        <v>12</v>
      </c>
      <c r="H127" s="5" t="s">
        <v>11</v>
      </c>
      <c r="I127" s="5" t="s">
        <v>12</v>
      </c>
      <c r="J127" s="5" t="s">
        <v>11</v>
      </c>
      <c r="K127" s="5" t="s">
        <v>12</v>
      </c>
      <c r="L127" s="6"/>
    </row>
    <row r="128" spans="1:12" ht="15.75" x14ac:dyDescent="0.25">
      <c r="A128" s="7">
        <v>1</v>
      </c>
      <c r="B128" s="8" t="s">
        <v>13</v>
      </c>
      <c r="C128" s="9">
        <v>34</v>
      </c>
      <c r="D128" s="45">
        <v>0</v>
      </c>
      <c r="E128" s="21">
        <v>0</v>
      </c>
      <c r="F128" s="46">
        <v>0</v>
      </c>
      <c r="G128" s="21">
        <v>0</v>
      </c>
      <c r="H128" s="46">
        <v>0</v>
      </c>
      <c r="I128" s="21">
        <v>0</v>
      </c>
      <c r="J128" s="46">
        <v>0</v>
      </c>
      <c r="K128" s="21">
        <v>0</v>
      </c>
      <c r="L128" s="47">
        <f>SUM(D128:K128)</f>
        <v>0</v>
      </c>
    </row>
    <row r="129" spans="1:12" ht="15.75" x14ac:dyDescent="0.25">
      <c r="A129" s="7">
        <v>2</v>
      </c>
      <c r="B129" s="8" t="s">
        <v>14</v>
      </c>
      <c r="C129" s="9">
        <v>34</v>
      </c>
      <c r="D129" s="45">
        <v>0</v>
      </c>
      <c r="E129" s="21">
        <v>0</v>
      </c>
      <c r="F129" s="46">
        <v>0</v>
      </c>
      <c r="G129" s="21">
        <v>0</v>
      </c>
      <c r="H129" s="46">
        <v>0</v>
      </c>
      <c r="I129" s="21">
        <v>0</v>
      </c>
      <c r="J129" s="46">
        <v>0</v>
      </c>
      <c r="K129" s="21">
        <v>0</v>
      </c>
      <c r="L129" s="47">
        <f t="shared" ref="L129:L156" si="7">SUM(D129:K129)</f>
        <v>0</v>
      </c>
    </row>
    <row r="130" spans="1:12" ht="15.75" x14ac:dyDescent="0.25">
      <c r="A130" s="7">
        <v>3</v>
      </c>
      <c r="B130" s="8" t="s">
        <v>15</v>
      </c>
      <c r="C130" s="9">
        <v>34</v>
      </c>
      <c r="D130" s="45">
        <v>0</v>
      </c>
      <c r="E130" s="21">
        <v>0</v>
      </c>
      <c r="F130" s="46">
        <v>0</v>
      </c>
      <c r="G130" s="21">
        <v>0</v>
      </c>
      <c r="H130" s="46">
        <v>0</v>
      </c>
      <c r="I130" s="21">
        <v>0</v>
      </c>
      <c r="J130" s="46">
        <v>0</v>
      </c>
      <c r="K130" s="21">
        <v>0</v>
      </c>
      <c r="L130" s="47">
        <f t="shared" si="7"/>
        <v>0</v>
      </c>
    </row>
    <row r="131" spans="1:12" ht="15.75" x14ac:dyDescent="0.25">
      <c r="A131" s="7">
        <v>4</v>
      </c>
      <c r="B131" s="17" t="s">
        <v>16</v>
      </c>
      <c r="C131" s="9">
        <v>34</v>
      </c>
      <c r="D131" s="45">
        <v>0</v>
      </c>
      <c r="E131" s="21">
        <v>0</v>
      </c>
      <c r="F131" s="46">
        <v>0</v>
      </c>
      <c r="G131" s="21">
        <v>0</v>
      </c>
      <c r="H131" s="46">
        <v>0</v>
      </c>
      <c r="I131" s="21">
        <v>0</v>
      </c>
      <c r="J131" s="46">
        <v>0</v>
      </c>
      <c r="K131" s="21">
        <v>0</v>
      </c>
      <c r="L131" s="47">
        <f t="shared" si="7"/>
        <v>0</v>
      </c>
    </row>
    <row r="132" spans="1:12" ht="15.75" x14ac:dyDescent="0.25">
      <c r="A132" s="7">
        <v>5</v>
      </c>
      <c r="B132" s="8" t="s">
        <v>17</v>
      </c>
      <c r="C132" s="9">
        <v>34</v>
      </c>
      <c r="D132" s="45">
        <v>0</v>
      </c>
      <c r="E132" s="21">
        <v>0</v>
      </c>
      <c r="F132" s="46">
        <v>0</v>
      </c>
      <c r="G132" s="21">
        <v>0</v>
      </c>
      <c r="H132" s="46">
        <v>0</v>
      </c>
      <c r="I132" s="21">
        <v>0</v>
      </c>
      <c r="J132" s="46">
        <v>0</v>
      </c>
      <c r="K132" s="21">
        <v>0</v>
      </c>
      <c r="L132" s="47">
        <f t="shared" si="7"/>
        <v>0</v>
      </c>
    </row>
    <row r="133" spans="1:12" ht="15.75" x14ac:dyDescent="0.25">
      <c r="A133" s="7">
        <v>6</v>
      </c>
      <c r="B133" s="8" t="s">
        <v>18</v>
      </c>
      <c r="C133" s="9">
        <v>34</v>
      </c>
      <c r="D133" s="45">
        <v>0</v>
      </c>
      <c r="E133" s="21">
        <v>0</v>
      </c>
      <c r="F133" s="46">
        <v>0</v>
      </c>
      <c r="G133" s="21">
        <v>0</v>
      </c>
      <c r="H133" s="46">
        <v>0</v>
      </c>
      <c r="I133" s="21">
        <v>0</v>
      </c>
      <c r="J133" s="46">
        <v>0</v>
      </c>
      <c r="K133" s="21">
        <v>0</v>
      </c>
      <c r="L133" s="47">
        <f t="shared" si="7"/>
        <v>0</v>
      </c>
    </row>
    <row r="134" spans="1:12" ht="15.75" x14ac:dyDescent="0.25">
      <c r="A134" s="7">
        <v>7</v>
      </c>
      <c r="B134" s="8" t="s">
        <v>19</v>
      </c>
      <c r="C134" s="9">
        <v>34</v>
      </c>
      <c r="D134" s="45">
        <v>0</v>
      </c>
      <c r="E134" s="21">
        <v>0</v>
      </c>
      <c r="F134" s="46">
        <v>0</v>
      </c>
      <c r="G134" s="21">
        <v>0</v>
      </c>
      <c r="H134" s="46">
        <v>0</v>
      </c>
      <c r="I134" s="21">
        <v>0</v>
      </c>
      <c r="J134" s="46">
        <v>0</v>
      </c>
      <c r="K134" s="21">
        <v>0</v>
      </c>
      <c r="L134" s="47">
        <f t="shared" si="7"/>
        <v>0</v>
      </c>
    </row>
    <row r="135" spans="1:12" ht="15.75" x14ac:dyDescent="0.25">
      <c r="A135" s="7">
        <v>8</v>
      </c>
      <c r="B135" s="8" t="s">
        <v>20</v>
      </c>
      <c r="C135" s="9">
        <v>34</v>
      </c>
      <c r="D135" s="45">
        <v>0</v>
      </c>
      <c r="E135" s="21">
        <v>0</v>
      </c>
      <c r="F135" s="46">
        <v>0</v>
      </c>
      <c r="G135" s="21">
        <v>0</v>
      </c>
      <c r="H135" s="46">
        <v>0</v>
      </c>
      <c r="I135" s="21">
        <v>0</v>
      </c>
      <c r="J135" s="46">
        <v>0</v>
      </c>
      <c r="K135" s="21">
        <v>0</v>
      </c>
      <c r="L135" s="47">
        <f t="shared" si="7"/>
        <v>0</v>
      </c>
    </row>
    <row r="136" spans="1:12" ht="15.75" x14ac:dyDescent="0.25">
      <c r="A136" s="7">
        <v>9</v>
      </c>
      <c r="B136" s="8" t="s">
        <v>21</v>
      </c>
      <c r="C136" s="9">
        <v>34</v>
      </c>
      <c r="D136" s="45">
        <v>0</v>
      </c>
      <c r="E136" s="21">
        <v>0</v>
      </c>
      <c r="F136" s="46">
        <v>0</v>
      </c>
      <c r="G136" s="21">
        <v>0</v>
      </c>
      <c r="H136" s="46">
        <v>0</v>
      </c>
      <c r="I136" s="21">
        <v>0</v>
      </c>
      <c r="J136" s="46">
        <v>0</v>
      </c>
      <c r="K136" s="21">
        <v>0</v>
      </c>
      <c r="L136" s="47">
        <f t="shared" si="7"/>
        <v>0</v>
      </c>
    </row>
    <row r="137" spans="1:12" ht="15.75" x14ac:dyDescent="0.25">
      <c r="A137" s="7">
        <v>10</v>
      </c>
      <c r="B137" s="8" t="s">
        <v>22</v>
      </c>
      <c r="C137" s="9">
        <v>34</v>
      </c>
      <c r="D137" s="45">
        <v>0</v>
      </c>
      <c r="E137" s="21">
        <v>0</v>
      </c>
      <c r="F137" s="46">
        <v>0</v>
      </c>
      <c r="G137" s="21">
        <v>0</v>
      </c>
      <c r="H137" s="46">
        <v>0</v>
      </c>
      <c r="I137" s="21">
        <v>0</v>
      </c>
      <c r="J137" s="46">
        <v>0</v>
      </c>
      <c r="K137" s="21">
        <v>0</v>
      </c>
      <c r="L137" s="47">
        <f t="shared" si="7"/>
        <v>0</v>
      </c>
    </row>
    <row r="138" spans="1:12" ht="15.75" x14ac:dyDescent="0.25">
      <c r="A138" s="7">
        <v>11</v>
      </c>
      <c r="B138" s="8" t="s">
        <v>23</v>
      </c>
      <c r="C138" s="9">
        <v>34</v>
      </c>
      <c r="D138" s="45">
        <v>0</v>
      </c>
      <c r="E138" s="21">
        <v>0</v>
      </c>
      <c r="F138" s="46">
        <v>0</v>
      </c>
      <c r="G138" s="21">
        <v>0</v>
      </c>
      <c r="H138" s="46">
        <v>0</v>
      </c>
      <c r="I138" s="21">
        <v>0</v>
      </c>
      <c r="J138" s="46">
        <v>0</v>
      </c>
      <c r="K138" s="21">
        <v>0</v>
      </c>
      <c r="L138" s="47">
        <f t="shared" si="7"/>
        <v>0</v>
      </c>
    </row>
    <row r="139" spans="1:12" ht="15.75" x14ac:dyDescent="0.25">
      <c r="A139" s="7">
        <v>12</v>
      </c>
      <c r="B139" s="8" t="s">
        <v>24</v>
      </c>
      <c r="C139" s="9">
        <v>34</v>
      </c>
      <c r="D139" s="45">
        <v>0</v>
      </c>
      <c r="E139" s="21">
        <v>0</v>
      </c>
      <c r="F139" s="46">
        <v>0</v>
      </c>
      <c r="G139" s="21">
        <v>0</v>
      </c>
      <c r="H139" s="46">
        <v>0</v>
      </c>
      <c r="I139" s="21">
        <v>0</v>
      </c>
      <c r="J139" s="46">
        <v>0</v>
      </c>
      <c r="K139" s="21">
        <v>0</v>
      </c>
      <c r="L139" s="47">
        <f t="shared" si="7"/>
        <v>0</v>
      </c>
    </row>
    <row r="140" spans="1:12" ht="15.75" x14ac:dyDescent="0.25">
      <c r="A140" s="7">
        <v>13</v>
      </c>
      <c r="B140" s="8" t="s">
        <v>25</v>
      </c>
      <c r="C140" s="9">
        <v>34</v>
      </c>
      <c r="D140" s="45">
        <v>0</v>
      </c>
      <c r="E140" s="21">
        <v>0</v>
      </c>
      <c r="F140" s="46">
        <v>0</v>
      </c>
      <c r="G140" s="21">
        <v>0</v>
      </c>
      <c r="H140" s="46">
        <v>0</v>
      </c>
      <c r="I140" s="21">
        <v>0</v>
      </c>
      <c r="J140" s="46">
        <v>0</v>
      </c>
      <c r="K140" s="21">
        <v>0</v>
      </c>
      <c r="L140" s="47">
        <f t="shared" si="7"/>
        <v>0</v>
      </c>
    </row>
    <row r="141" spans="1:12" ht="15.75" x14ac:dyDescent="0.25">
      <c r="A141" s="7">
        <v>14</v>
      </c>
      <c r="B141" s="8" t="s">
        <v>26</v>
      </c>
      <c r="C141" s="9">
        <v>34</v>
      </c>
      <c r="D141" s="45">
        <v>0</v>
      </c>
      <c r="E141" s="21">
        <v>0</v>
      </c>
      <c r="F141" s="46">
        <v>0</v>
      </c>
      <c r="G141" s="21">
        <v>0</v>
      </c>
      <c r="H141" s="46">
        <v>0</v>
      </c>
      <c r="I141" s="21">
        <v>0</v>
      </c>
      <c r="J141" s="46">
        <v>0</v>
      </c>
      <c r="K141" s="21">
        <v>0</v>
      </c>
      <c r="L141" s="47">
        <f t="shared" si="7"/>
        <v>0</v>
      </c>
    </row>
    <row r="142" spans="1:12" ht="15.75" x14ac:dyDescent="0.25">
      <c r="A142" s="7">
        <v>15</v>
      </c>
      <c r="B142" s="8" t="s">
        <v>27</v>
      </c>
      <c r="C142" s="9">
        <v>34</v>
      </c>
      <c r="D142" s="45">
        <v>0</v>
      </c>
      <c r="E142" s="21">
        <v>0</v>
      </c>
      <c r="F142" s="46">
        <v>0</v>
      </c>
      <c r="G142" s="21">
        <v>0</v>
      </c>
      <c r="H142" s="46">
        <v>0</v>
      </c>
      <c r="I142" s="21">
        <v>0</v>
      </c>
      <c r="J142" s="46">
        <v>0</v>
      </c>
      <c r="K142" s="21">
        <v>0</v>
      </c>
      <c r="L142" s="47">
        <f t="shared" si="7"/>
        <v>0</v>
      </c>
    </row>
    <row r="143" spans="1:12" ht="15.75" x14ac:dyDescent="0.25">
      <c r="A143" s="7">
        <v>16</v>
      </c>
      <c r="B143" s="8" t="s">
        <v>28</v>
      </c>
      <c r="C143" s="9">
        <v>34</v>
      </c>
      <c r="D143" s="45">
        <v>0</v>
      </c>
      <c r="E143" s="21">
        <v>0</v>
      </c>
      <c r="F143" s="46">
        <v>0</v>
      </c>
      <c r="G143" s="21">
        <v>0</v>
      </c>
      <c r="H143" s="46">
        <v>0</v>
      </c>
      <c r="I143" s="21">
        <v>0</v>
      </c>
      <c r="J143" s="46">
        <v>0</v>
      </c>
      <c r="K143" s="21">
        <v>0</v>
      </c>
      <c r="L143" s="47">
        <f>SUM(D143:K143)</f>
        <v>0</v>
      </c>
    </row>
    <row r="144" spans="1:12" ht="15.75" x14ac:dyDescent="0.25">
      <c r="A144" s="7">
        <v>17</v>
      </c>
      <c r="B144" s="8" t="s">
        <v>29</v>
      </c>
      <c r="C144" s="9">
        <v>34</v>
      </c>
      <c r="D144" s="45">
        <v>0</v>
      </c>
      <c r="E144" s="21">
        <v>0</v>
      </c>
      <c r="F144" s="46">
        <v>0</v>
      </c>
      <c r="G144" s="21">
        <v>0</v>
      </c>
      <c r="H144" s="46">
        <v>0</v>
      </c>
      <c r="I144" s="21">
        <v>0</v>
      </c>
      <c r="J144" s="46">
        <v>0</v>
      </c>
      <c r="K144" s="21">
        <v>0</v>
      </c>
      <c r="L144" s="47">
        <f t="shared" si="7"/>
        <v>0</v>
      </c>
    </row>
    <row r="145" spans="1:12" ht="15.75" x14ac:dyDescent="0.25">
      <c r="A145" s="7">
        <v>18</v>
      </c>
      <c r="B145" s="8" t="s">
        <v>30</v>
      </c>
      <c r="C145" s="9">
        <v>34</v>
      </c>
      <c r="D145" s="45">
        <v>0</v>
      </c>
      <c r="E145" s="21">
        <v>0</v>
      </c>
      <c r="F145" s="46">
        <v>0</v>
      </c>
      <c r="G145" s="21">
        <v>0</v>
      </c>
      <c r="H145" s="46">
        <v>0</v>
      </c>
      <c r="I145" s="21">
        <v>0</v>
      </c>
      <c r="J145" s="46">
        <v>0</v>
      </c>
      <c r="K145" s="21">
        <v>0</v>
      </c>
      <c r="L145" s="47">
        <f t="shared" si="7"/>
        <v>0</v>
      </c>
    </row>
    <row r="146" spans="1:12" ht="15.75" x14ac:dyDescent="0.25">
      <c r="A146" s="7">
        <v>19</v>
      </c>
      <c r="B146" s="8" t="s">
        <v>31</v>
      </c>
      <c r="C146" s="9">
        <v>34</v>
      </c>
      <c r="D146" s="45">
        <v>0</v>
      </c>
      <c r="E146" s="21">
        <v>0</v>
      </c>
      <c r="F146" s="46">
        <v>0</v>
      </c>
      <c r="G146" s="21">
        <v>0</v>
      </c>
      <c r="H146" s="46">
        <v>0</v>
      </c>
      <c r="I146" s="21">
        <v>0</v>
      </c>
      <c r="J146" s="46">
        <v>0</v>
      </c>
      <c r="K146" s="21">
        <v>0</v>
      </c>
      <c r="L146" s="47">
        <f t="shared" si="7"/>
        <v>0</v>
      </c>
    </row>
    <row r="147" spans="1:12" ht="15.75" x14ac:dyDescent="0.25">
      <c r="A147" s="7">
        <v>20</v>
      </c>
      <c r="B147" s="8" t="s">
        <v>32</v>
      </c>
      <c r="C147" s="9">
        <v>34</v>
      </c>
      <c r="D147" s="45">
        <v>0</v>
      </c>
      <c r="E147" s="21">
        <v>0</v>
      </c>
      <c r="F147" s="46">
        <v>0</v>
      </c>
      <c r="G147" s="21">
        <v>0</v>
      </c>
      <c r="H147" s="46">
        <v>0</v>
      </c>
      <c r="I147" s="21">
        <v>0</v>
      </c>
      <c r="J147" s="46">
        <v>0</v>
      </c>
      <c r="K147" s="21">
        <v>0</v>
      </c>
      <c r="L147" s="47">
        <f t="shared" si="7"/>
        <v>0</v>
      </c>
    </row>
    <row r="148" spans="1:12" ht="15.75" x14ac:dyDescent="0.25">
      <c r="A148" s="7">
        <v>21</v>
      </c>
      <c r="B148" s="8" t="s">
        <v>33</v>
      </c>
      <c r="C148" s="9">
        <v>34</v>
      </c>
      <c r="D148" s="45">
        <v>0</v>
      </c>
      <c r="E148" s="21">
        <v>0</v>
      </c>
      <c r="F148" s="46">
        <v>0</v>
      </c>
      <c r="G148" s="21">
        <v>0</v>
      </c>
      <c r="H148" s="46">
        <v>0</v>
      </c>
      <c r="I148" s="21">
        <v>0</v>
      </c>
      <c r="J148" s="46">
        <v>0</v>
      </c>
      <c r="K148" s="21">
        <v>0</v>
      </c>
      <c r="L148" s="47">
        <f t="shared" si="7"/>
        <v>0</v>
      </c>
    </row>
    <row r="149" spans="1:12" ht="15.75" x14ac:dyDescent="0.25">
      <c r="A149" s="7">
        <v>22</v>
      </c>
      <c r="B149" s="8" t="s">
        <v>34</v>
      </c>
      <c r="C149" s="9">
        <v>34</v>
      </c>
      <c r="D149" s="45">
        <v>0</v>
      </c>
      <c r="E149" s="21">
        <v>0</v>
      </c>
      <c r="F149" s="46">
        <v>0</v>
      </c>
      <c r="G149" s="21">
        <v>0</v>
      </c>
      <c r="H149" s="46">
        <v>0</v>
      </c>
      <c r="I149" s="21">
        <v>0</v>
      </c>
      <c r="J149" s="46">
        <v>0</v>
      </c>
      <c r="K149" s="21">
        <v>0</v>
      </c>
      <c r="L149" s="47">
        <f t="shared" si="7"/>
        <v>0</v>
      </c>
    </row>
    <row r="150" spans="1:12" ht="15.75" x14ac:dyDescent="0.25">
      <c r="A150" s="7">
        <v>23</v>
      </c>
      <c r="B150" s="8" t="s">
        <v>35</v>
      </c>
      <c r="C150" s="9">
        <v>34</v>
      </c>
      <c r="D150" s="45">
        <v>0</v>
      </c>
      <c r="E150" s="21">
        <v>0</v>
      </c>
      <c r="F150" s="46">
        <v>0</v>
      </c>
      <c r="G150" s="21">
        <v>0</v>
      </c>
      <c r="H150" s="46">
        <v>0</v>
      </c>
      <c r="I150" s="21">
        <v>0</v>
      </c>
      <c r="J150" s="46">
        <v>0</v>
      </c>
      <c r="K150" s="21">
        <v>0</v>
      </c>
      <c r="L150" s="47">
        <f t="shared" si="7"/>
        <v>0</v>
      </c>
    </row>
    <row r="151" spans="1:12" ht="15.75" x14ac:dyDescent="0.25">
      <c r="A151" s="7">
        <v>24</v>
      </c>
      <c r="B151" s="8" t="s">
        <v>36</v>
      </c>
      <c r="C151" s="9">
        <v>34</v>
      </c>
      <c r="D151" s="45">
        <v>0</v>
      </c>
      <c r="E151" s="21">
        <v>0</v>
      </c>
      <c r="F151" s="46">
        <v>0</v>
      </c>
      <c r="G151" s="21">
        <v>0</v>
      </c>
      <c r="H151" s="46">
        <v>0</v>
      </c>
      <c r="I151" s="21">
        <v>0</v>
      </c>
      <c r="J151" s="46">
        <v>0</v>
      </c>
      <c r="K151" s="21">
        <v>0</v>
      </c>
      <c r="L151" s="47">
        <f t="shared" si="7"/>
        <v>0</v>
      </c>
    </row>
    <row r="152" spans="1:12" ht="15.75" x14ac:dyDescent="0.25">
      <c r="A152" s="7">
        <v>25</v>
      </c>
      <c r="B152" s="18" t="s">
        <v>37</v>
      </c>
      <c r="C152" s="19">
        <v>34</v>
      </c>
      <c r="D152" s="45">
        <v>0</v>
      </c>
      <c r="E152" s="21">
        <v>0</v>
      </c>
      <c r="F152" s="46">
        <v>0</v>
      </c>
      <c r="G152" s="21">
        <v>0</v>
      </c>
      <c r="H152" s="46">
        <v>0</v>
      </c>
      <c r="I152" s="21">
        <v>0</v>
      </c>
      <c r="J152" s="46">
        <v>0</v>
      </c>
      <c r="K152" s="21">
        <v>0</v>
      </c>
      <c r="L152" s="47">
        <f t="shared" si="7"/>
        <v>0</v>
      </c>
    </row>
    <row r="153" spans="1:12" ht="15.75" x14ac:dyDescent="0.25">
      <c r="A153" s="7">
        <v>26</v>
      </c>
      <c r="B153" s="8" t="s">
        <v>38</v>
      </c>
      <c r="C153" s="22">
        <v>34</v>
      </c>
      <c r="D153" s="45">
        <v>0</v>
      </c>
      <c r="E153" s="21">
        <v>0</v>
      </c>
      <c r="F153" s="46">
        <v>0</v>
      </c>
      <c r="G153" s="21">
        <v>0</v>
      </c>
      <c r="H153" s="46">
        <v>0</v>
      </c>
      <c r="I153" s="21">
        <v>0</v>
      </c>
      <c r="J153" s="46">
        <v>0</v>
      </c>
      <c r="K153" s="21">
        <v>0</v>
      </c>
      <c r="L153" s="47">
        <f t="shared" si="7"/>
        <v>0</v>
      </c>
    </row>
    <row r="154" spans="1:12" ht="15.75" x14ac:dyDescent="0.25">
      <c r="A154" s="7">
        <v>27</v>
      </c>
      <c r="B154" s="18" t="s">
        <v>39</v>
      </c>
      <c r="C154" s="22">
        <v>34</v>
      </c>
      <c r="D154" s="45">
        <v>0</v>
      </c>
      <c r="E154" s="53">
        <v>0</v>
      </c>
      <c r="F154" s="46">
        <v>0</v>
      </c>
      <c r="G154" s="53">
        <v>0</v>
      </c>
      <c r="H154" s="46">
        <v>0</v>
      </c>
      <c r="I154" s="53">
        <v>0</v>
      </c>
      <c r="J154" s="46">
        <v>0</v>
      </c>
      <c r="K154" s="53">
        <v>0</v>
      </c>
      <c r="L154" s="47">
        <f t="shared" si="7"/>
        <v>0</v>
      </c>
    </row>
    <row r="155" spans="1:12" ht="15.75" x14ac:dyDescent="0.25">
      <c r="A155" s="7">
        <v>28</v>
      </c>
      <c r="B155" s="18" t="s">
        <v>40</v>
      </c>
      <c r="C155" s="22">
        <v>34</v>
      </c>
      <c r="D155" s="45">
        <v>0</v>
      </c>
      <c r="E155" s="53">
        <v>0</v>
      </c>
      <c r="F155" s="46">
        <v>0</v>
      </c>
      <c r="G155" s="53">
        <v>0</v>
      </c>
      <c r="H155" s="46">
        <v>0</v>
      </c>
      <c r="I155" s="53">
        <v>0</v>
      </c>
      <c r="J155" s="46">
        <v>0</v>
      </c>
      <c r="K155" s="53">
        <v>0</v>
      </c>
      <c r="L155" s="47">
        <f t="shared" si="7"/>
        <v>0</v>
      </c>
    </row>
    <row r="156" spans="1:12" ht="16.5" thickBot="1" x14ac:dyDescent="0.3">
      <c r="A156" s="7">
        <v>29</v>
      </c>
      <c r="B156" s="18" t="s">
        <v>41</v>
      </c>
      <c r="C156" s="22">
        <v>34</v>
      </c>
      <c r="D156" s="45">
        <v>0</v>
      </c>
      <c r="E156" s="53">
        <v>0</v>
      </c>
      <c r="F156" s="46">
        <v>0</v>
      </c>
      <c r="G156" s="53">
        <v>0</v>
      </c>
      <c r="H156" s="46">
        <v>0</v>
      </c>
      <c r="I156" s="53">
        <v>0</v>
      </c>
      <c r="J156" s="46">
        <v>0</v>
      </c>
      <c r="K156" s="53">
        <v>0</v>
      </c>
      <c r="L156" s="47">
        <f t="shared" si="7"/>
        <v>0</v>
      </c>
    </row>
    <row r="157" spans="1:12" ht="16.5" thickBot="1" x14ac:dyDescent="0.3">
      <c r="A157" s="225" t="s">
        <v>42</v>
      </c>
      <c r="B157" s="226"/>
      <c r="C157" s="48">
        <v>34</v>
      </c>
      <c r="D157" s="27">
        <f t="shared" ref="D157:K157" si="8">SUM(D128:D156)</f>
        <v>0</v>
      </c>
      <c r="E157" s="55">
        <f t="shared" si="8"/>
        <v>0</v>
      </c>
      <c r="F157" s="27">
        <f t="shared" si="8"/>
        <v>0</v>
      </c>
      <c r="G157" s="55">
        <f t="shared" si="8"/>
        <v>0</v>
      </c>
      <c r="H157" s="56">
        <f t="shared" si="8"/>
        <v>0</v>
      </c>
      <c r="I157" s="57">
        <f t="shared" si="8"/>
        <v>0</v>
      </c>
      <c r="J157" s="56">
        <f t="shared" si="8"/>
        <v>0</v>
      </c>
      <c r="K157" s="57">
        <f t="shared" si="8"/>
        <v>0</v>
      </c>
      <c r="L157" s="51">
        <f>D157+F157+H157+E157+G157+I157+J157+K157</f>
        <v>0</v>
      </c>
    </row>
    <row r="158" spans="1:12" ht="16.5" thickBot="1" x14ac:dyDescent="0.3">
      <c r="A158" s="227" t="s">
        <v>43</v>
      </c>
      <c r="B158" s="228"/>
      <c r="C158" s="48">
        <v>34</v>
      </c>
      <c r="D158" s="32">
        <f>D128+D129+D130+D131+D132+D133+D134+D135+D136+D137+D138+D139+D140+D141+D142+D143+D144+D145+D146+D147+D148+D149+D150+D151+D152</f>
        <v>0</v>
      </c>
      <c r="E158" s="33">
        <f>E128+E129+E130+E131+E132+E133+E134+E135+E136+E137+E138+E139+E140+E141+E142+E143+E144+E145+E146+E147+E148+E149+E150+E151+E152</f>
        <v>0</v>
      </c>
      <c r="F158" s="32">
        <f>SUM(F128:F152)</f>
        <v>0</v>
      </c>
      <c r="G158" s="33">
        <f>G128+G129+G130+G131+G132+G133+G134+G135+G136+G137+G138+G139+G140+G141+G142+G143+G144+G145+G146+G147+G148+G149+G150+G151+G152</f>
        <v>0</v>
      </c>
      <c r="H158" s="32">
        <f>H128+H129+H130+H131+H132+H133+H134+H135+H136+H137+H138+H139+H140+H141+H142+H143+H144+H145+H146+H147+H148+H149+H150+H151+H152</f>
        <v>0</v>
      </c>
      <c r="I158" s="33">
        <f>I128+I129+I130+I131+I132+I133+I134+I135+I136+I137+I138+I139+I140+I141+I142+I143+I144+I145+I146+I147+I148+I149+I150+I151+I152</f>
        <v>0</v>
      </c>
      <c r="J158" s="32">
        <f>J128+J129+J130+J131+J132+J133+J134+J135+J136+J137+J138+J139+J140+J141+J142+J143+J144+J145+J146+J147+J148+J149+J150+J151+J152</f>
        <v>0</v>
      </c>
      <c r="K158" s="33">
        <f>K128+K129+K130+K131+K132+K133+K134+K135+K136+K137+K138+K139+K140+K141+K142+K143+K144+K145+K146+K147+K148+K149+K150+K151+K152</f>
        <v>0</v>
      </c>
      <c r="L158" s="58">
        <f>D158+F158+H158+E158+G158+I158+J158+K158</f>
        <v>0</v>
      </c>
    </row>
    <row r="160" spans="1:12" ht="15.75" x14ac:dyDescent="0.25">
      <c r="C160" s="152"/>
      <c r="D160" s="133"/>
      <c r="E160" s="133"/>
      <c r="F160" s="133"/>
      <c r="G160" s="133"/>
      <c r="H160" s="133"/>
      <c r="I160" s="133"/>
      <c r="J160" s="133"/>
      <c r="K160" s="133"/>
      <c r="L160" s="133"/>
    </row>
    <row r="161" spans="1:13" x14ac:dyDescent="0.25">
      <c r="B161" s="2" t="s">
        <v>82</v>
      </c>
      <c r="C161" s="2"/>
      <c r="D161" s="2"/>
      <c r="E161" s="2"/>
    </row>
    <row r="162" spans="1:13" ht="15.75" thickBot="1" x14ac:dyDescent="0.3">
      <c r="A162" s="233" t="s">
        <v>48</v>
      </c>
      <c r="B162" s="211"/>
    </row>
    <row r="163" spans="1:13" ht="12.75" customHeight="1" x14ac:dyDescent="0.25">
      <c r="A163" s="212" t="s">
        <v>2</v>
      </c>
      <c r="B163" s="212" t="s">
        <v>3</v>
      </c>
      <c r="C163" s="212" t="s">
        <v>4</v>
      </c>
      <c r="D163" s="215" t="s">
        <v>5</v>
      </c>
      <c r="E163" s="216"/>
      <c r="F163" s="216"/>
      <c r="G163" s="216"/>
      <c r="H163" s="216"/>
      <c r="I163" s="216"/>
      <c r="J163" s="216"/>
      <c r="K163" s="217"/>
      <c r="L163" s="218" t="s">
        <v>6</v>
      </c>
    </row>
    <row r="164" spans="1:13" ht="24" customHeight="1" x14ac:dyDescent="0.25">
      <c r="A164" s="213"/>
      <c r="B164" s="213"/>
      <c r="C164" s="213"/>
      <c r="D164" s="221" t="s">
        <v>7</v>
      </c>
      <c r="E164" s="222"/>
      <c r="F164" s="222" t="s">
        <v>8</v>
      </c>
      <c r="G164" s="222"/>
      <c r="H164" s="222" t="s">
        <v>9</v>
      </c>
      <c r="I164" s="222"/>
      <c r="J164" s="222" t="s">
        <v>10</v>
      </c>
      <c r="K164" s="222"/>
      <c r="L164" s="219"/>
    </row>
    <row r="165" spans="1:13" ht="13.5" customHeight="1" thickBot="1" x14ac:dyDescent="0.3">
      <c r="A165" s="213"/>
      <c r="B165" s="213"/>
      <c r="C165" s="213"/>
      <c r="D165" s="223">
        <v>1</v>
      </c>
      <c r="E165" s="224"/>
      <c r="F165" s="224">
        <v>2</v>
      </c>
      <c r="G165" s="224"/>
      <c r="H165" s="224">
        <v>3</v>
      </c>
      <c r="I165" s="224"/>
      <c r="J165" s="224">
        <v>4</v>
      </c>
      <c r="K165" s="224"/>
      <c r="L165" s="220"/>
    </row>
    <row r="166" spans="1:13" ht="15.75" thickBot="1" x14ac:dyDescent="0.3">
      <c r="A166" s="214"/>
      <c r="B166" s="214"/>
      <c r="C166" s="214"/>
      <c r="D166" s="4" t="s">
        <v>11</v>
      </c>
      <c r="E166" s="5" t="s">
        <v>12</v>
      </c>
      <c r="F166" s="5" t="s">
        <v>11</v>
      </c>
      <c r="G166" s="5" t="s">
        <v>12</v>
      </c>
      <c r="H166" s="5" t="s">
        <v>11</v>
      </c>
      <c r="I166" s="5" t="s">
        <v>12</v>
      </c>
      <c r="J166" s="5" t="s">
        <v>11</v>
      </c>
      <c r="K166" s="5" t="s">
        <v>12</v>
      </c>
      <c r="L166" s="6"/>
    </row>
    <row r="167" spans="1:13" ht="15.75" x14ac:dyDescent="0.25">
      <c r="A167" s="7">
        <v>1</v>
      </c>
      <c r="B167" s="8" t="s">
        <v>13</v>
      </c>
      <c r="C167" s="9">
        <v>34</v>
      </c>
      <c r="D167" s="59">
        <f t="shared" ref="D167:D195" si="9">D9+D49+D89+D128</f>
        <v>0</v>
      </c>
      <c r="E167" s="59">
        <f t="shared" ref="E167:K167" si="10">E9+E49+E89+E128</f>
        <v>0</v>
      </c>
      <c r="F167" s="59">
        <f t="shared" ref="F167:F195" si="11">F9+F49+F89+F128</f>
        <v>0</v>
      </c>
      <c r="G167" s="59">
        <f t="shared" si="10"/>
        <v>0</v>
      </c>
      <c r="H167" s="59">
        <f t="shared" si="10"/>
        <v>0</v>
      </c>
      <c r="I167" s="59">
        <f t="shared" si="10"/>
        <v>0</v>
      </c>
      <c r="J167" s="59">
        <f t="shared" si="10"/>
        <v>0</v>
      </c>
      <c r="K167" s="59">
        <f t="shared" si="10"/>
        <v>0</v>
      </c>
      <c r="L167" s="60">
        <f t="shared" ref="L167:L195" si="12">D167+F167+H167</f>
        <v>0</v>
      </c>
      <c r="M167" s="61">
        <f t="shared" ref="M167:M196" si="13">L9+L49+L89+L128</f>
        <v>0</v>
      </c>
    </row>
    <row r="168" spans="1:13" ht="15.75" x14ac:dyDescent="0.25">
      <c r="A168" s="7">
        <v>2</v>
      </c>
      <c r="B168" s="8" t="s">
        <v>14</v>
      </c>
      <c r="C168" s="9">
        <v>34</v>
      </c>
      <c r="D168" s="59">
        <f t="shared" si="9"/>
        <v>0</v>
      </c>
      <c r="E168" s="59">
        <f t="shared" ref="E168:E196" si="14">E10+E50+E90+E129</f>
        <v>0</v>
      </c>
      <c r="F168" s="59">
        <f t="shared" si="11"/>
        <v>0</v>
      </c>
      <c r="G168" s="59">
        <f t="shared" ref="G168:K177" si="15">G10+G50+G90+G129</f>
        <v>0</v>
      </c>
      <c r="H168" s="59">
        <f t="shared" si="15"/>
        <v>0</v>
      </c>
      <c r="I168" s="59">
        <f t="shared" si="15"/>
        <v>0</v>
      </c>
      <c r="J168" s="59">
        <f t="shared" si="15"/>
        <v>0</v>
      </c>
      <c r="K168" s="59">
        <f t="shared" si="15"/>
        <v>0</v>
      </c>
      <c r="L168" s="60">
        <f t="shared" si="12"/>
        <v>0</v>
      </c>
      <c r="M168" s="62">
        <f t="shared" si="13"/>
        <v>0</v>
      </c>
    </row>
    <row r="169" spans="1:13" ht="15.75" x14ac:dyDescent="0.25">
      <c r="A169" s="7">
        <v>3</v>
      </c>
      <c r="B169" s="8" t="s">
        <v>15</v>
      </c>
      <c r="C169" s="9">
        <v>34</v>
      </c>
      <c r="D169" s="59">
        <f t="shared" si="9"/>
        <v>0</v>
      </c>
      <c r="E169" s="59">
        <f t="shared" si="14"/>
        <v>0</v>
      </c>
      <c r="F169" s="59">
        <f t="shared" si="11"/>
        <v>0</v>
      </c>
      <c r="G169" s="59">
        <f t="shared" si="15"/>
        <v>0</v>
      </c>
      <c r="H169" s="59">
        <f t="shared" si="15"/>
        <v>0</v>
      </c>
      <c r="I169" s="59">
        <f t="shared" si="15"/>
        <v>0</v>
      </c>
      <c r="J169" s="59">
        <f t="shared" si="15"/>
        <v>0</v>
      </c>
      <c r="K169" s="59">
        <f t="shared" si="15"/>
        <v>0</v>
      </c>
      <c r="L169" s="60">
        <f t="shared" si="12"/>
        <v>0</v>
      </c>
      <c r="M169" s="62">
        <f t="shared" si="13"/>
        <v>0</v>
      </c>
    </row>
    <row r="170" spans="1:13" ht="15.75" x14ac:dyDescent="0.25">
      <c r="A170" s="7">
        <v>4</v>
      </c>
      <c r="B170" s="17" t="s">
        <v>16</v>
      </c>
      <c r="C170" s="9">
        <v>34</v>
      </c>
      <c r="D170" s="59">
        <f t="shared" si="9"/>
        <v>0</v>
      </c>
      <c r="E170" s="59">
        <f t="shared" si="14"/>
        <v>0</v>
      </c>
      <c r="F170" s="59">
        <f t="shared" si="11"/>
        <v>0</v>
      </c>
      <c r="G170" s="59">
        <f t="shared" si="15"/>
        <v>0</v>
      </c>
      <c r="H170" s="59">
        <f t="shared" si="15"/>
        <v>0</v>
      </c>
      <c r="I170" s="59">
        <f t="shared" si="15"/>
        <v>0</v>
      </c>
      <c r="J170" s="59">
        <f t="shared" si="15"/>
        <v>0</v>
      </c>
      <c r="K170" s="59">
        <f t="shared" si="15"/>
        <v>0</v>
      </c>
      <c r="L170" s="60">
        <f t="shared" si="12"/>
        <v>0</v>
      </c>
      <c r="M170" s="62">
        <f t="shared" si="13"/>
        <v>0</v>
      </c>
    </row>
    <row r="171" spans="1:13" ht="15.75" x14ac:dyDescent="0.25">
      <c r="A171" s="7">
        <v>5</v>
      </c>
      <c r="B171" s="8" t="s">
        <v>17</v>
      </c>
      <c r="C171" s="9">
        <v>34</v>
      </c>
      <c r="D171" s="59">
        <f t="shared" si="9"/>
        <v>0</v>
      </c>
      <c r="E171" s="59">
        <f t="shared" si="14"/>
        <v>0</v>
      </c>
      <c r="F171" s="59">
        <f t="shared" si="11"/>
        <v>0</v>
      </c>
      <c r="G171" s="59">
        <f t="shared" si="15"/>
        <v>0</v>
      </c>
      <c r="H171" s="59">
        <f t="shared" si="15"/>
        <v>0</v>
      </c>
      <c r="I171" s="59">
        <f t="shared" si="15"/>
        <v>0</v>
      </c>
      <c r="J171" s="59">
        <f t="shared" si="15"/>
        <v>0</v>
      </c>
      <c r="K171" s="59">
        <f t="shared" si="15"/>
        <v>0</v>
      </c>
      <c r="L171" s="60">
        <f t="shared" si="12"/>
        <v>0</v>
      </c>
      <c r="M171" s="62">
        <f t="shared" si="13"/>
        <v>0</v>
      </c>
    </row>
    <row r="172" spans="1:13" ht="15.75" x14ac:dyDescent="0.25">
      <c r="A172" s="7">
        <v>6</v>
      </c>
      <c r="B172" s="8" t="s">
        <v>18</v>
      </c>
      <c r="C172" s="9">
        <v>34</v>
      </c>
      <c r="D172" s="59">
        <f t="shared" si="9"/>
        <v>0</v>
      </c>
      <c r="E172" s="59">
        <f t="shared" si="14"/>
        <v>0</v>
      </c>
      <c r="F172" s="59">
        <f t="shared" si="11"/>
        <v>0</v>
      </c>
      <c r="G172" s="59">
        <f t="shared" si="15"/>
        <v>0</v>
      </c>
      <c r="H172" s="59">
        <f t="shared" si="15"/>
        <v>0</v>
      </c>
      <c r="I172" s="59">
        <f t="shared" si="15"/>
        <v>0</v>
      </c>
      <c r="J172" s="59">
        <f t="shared" si="15"/>
        <v>0</v>
      </c>
      <c r="K172" s="59">
        <f t="shared" si="15"/>
        <v>0</v>
      </c>
      <c r="L172" s="60">
        <f t="shared" si="12"/>
        <v>0</v>
      </c>
      <c r="M172" s="62">
        <f t="shared" si="13"/>
        <v>0</v>
      </c>
    </row>
    <row r="173" spans="1:13" ht="15.75" x14ac:dyDescent="0.25">
      <c r="A173" s="7">
        <v>7</v>
      </c>
      <c r="B173" s="8" t="s">
        <v>19</v>
      </c>
      <c r="C173" s="9">
        <v>34</v>
      </c>
      <c r="D173" s="59">
        <f t="shared" si="9"/>
        <v>0</v>
      </c>
      <c r="E173" s="59">
        <f t="shared" si="14"/>
        <v>0</v>
      </c>
      <c r="F173" s="59">
        <f t="shared" si="11"/>
        <v>0</v>
      </c>
      <c r="G173" s="59">
        <f t="shared" si="15"/>
        <v>0</v>
      </c>
      <c r="H173" s="59">
        <f t="shared" si="15"/>
        <v>0</v>
      </c>
      <c r="I173" s="59">
        <f t="shared" si="15"/>
        <v>0</v>
      </c>
      <c r="J173" s="59">
        <f t="shared" si="15"/>
        <v>0</v>
      </c>
      <c r="K173" s="59">
        <f t="shared" si="15"/>
        <v>0</v>
      </c>
      <c r="L173" s="60">
        <f t="shared" si="12"/>
        <v>0</v>
      </c>
      <c r="M173" s="62">
        <f t="shared" si="13"/>
        <v>0</v>
      </c>
    </row>
    <row r="174" spans="1:13" ht="15.75" x14ac:dyDescent="0.25">
      <c r="A174" s="7">
        <v>8</v>
      </c>
      <c r="B174" s="8" t="s">
        <v>20</v>
      </c>
      <c r="C174" s="9">
        <v>34</v>
      </c>
      <c r="D174" s="59">
        <f t="shared" si="9"/>
        <v>2</v>
      </c>
      <c r="E174" s="59">
        <f t="shared" si="14"/>
        <v>0</v>
      </c>
      <c r="F174" s="59">
        <f t="shared" si="11"/>
        <v>1</v>
      </c>
      <c r="G174" s="59">
        <f t="shared" si="15"/>
        <v>0</v>
      </c>
      <c r="H174" s="59">
        <f t="shared" si="15"/>
        <v>0</v>
      </c>
      <c r="I174" s="59">
        <f t="shared" si="15"/>
        <v>0</v>
      </c>
      <c r="J174" s="59">
        <f t="shared" si="15"/>
        <v>0</v>
      </c>
      <c r="K174" s="59">
        <f t="shared" si="15"/>
        <v>0</v>
      </c>
      <c r="L174" s="60">
        <f t="shared" si="12"/>
        <v>3</v>
      </c>
      <c r="M174" s="62">
        <f t="shared" si="13"/>
        <v>3</v>
      </c>
    </row>
    <row r="175" spans="1:13" ht="15.75" x14ac:dyDescent="0.25">
      <c r="A175" s="7">
        <v>9</v>
      </c>
      <c r="B175" s="8" t="s">
        <v>21</v>
      </c>
      <c r="C175" s="9">
        <v>34</v>
      </c>
      <c r="D175" s="59">
        <f t="shared" si="9"/>
        <v>0</v>
      </c>
      <c r="E175" s="59">
        <f t="shared" si="14"/>
        <v>0</v>
      </c>
      <c r="F175" s="59">
        <f t="shared" si="11"/>
        <v>0</v>
      </c>
      <c r="G175" s="59">
        <f t="shared" si="15"/>
        <v>0</v>
      </c>
      <c r="H175" s="59">
        <f t="shared" si="15"/>
        <v>0</v>
      </c>
      <c r="I175" s="59">
        <f t="shared" si="15"/>
        <v>0</v>
      </c>
      <c r="J175" s="59">
        <f t="shared" si="15"/>
        <v>0</v>
      </c>
      <c r="K175" s="59">
        <f t="shared" si="15"/>
        <v>0</v>
      </c>
      <c r="L175" s="60">
        <f t="shared" si="12"/>
        <v>0</v>
      </c>
      <c r="M175" s="62">
        <f t="shared" si="13"/>
        <v>0</v>
      </c>
    </row>
    <row r="176" spans="1:13" ht="15.75" x14ac:dyDescent="0.25">
      <c r="A176" s="7">
        <v>10</v>
      </c>
      <c r="B176" s="8" t="s">
        <v>22</v>
      </c>
      <c r="C176" s="9">
        <v>34</v>
      </c>
      <c r="D176" s="59">
        <f t="shared" si="9"/>
        <v>0</v>
      </c>
      <c r="E176" s="59">
        <f t="shared" si="14"/>
        <v>0</v>
      </c>
      <c r="F176" s="59">
        <f t="shared" si="11"/>
        <v>0</v>
      </c>
      <c r="G176" s="59">
        <f t="shared" si="15"/>
        <v>0</v>
      </c>
      <c r="H176" s="59">
        <f t="shared" si="15"/>
        <v>0</v>
      </c>
      <c r="I176" s="59">
        <f t="shared" si="15"/>
        <v>0</v>
      </c>
      <c r="J176" s="59">
        <f t="shared" si="15"/>
        <v>0</v>
      </c>
      <c r="K176" s="59">
        <f t="shared" si="15"/>
        <v>0</v>
      </c>
      <c r="L176" s="60">
        <f t="shared" si="12"/>
        <v>0</v>
      </c>
      <c r="M176" s="62">
        <f t="shared" si="13"/>
        <v>0</v>
      </c>
    </row>
    <row r="177" spans="1:13" ht="15.75" x14ac:dyDescent="0.25">
      <c r="A177" s="7">
        <v>11</v>
      </c>
      <c r="B177" s="8" t="s">
        <v>23</v>
      </c>
      <c r="C177" s="9">
        <v>34</v>
      </c>
      <c r="D177" s="59">
        <f t="shared" si="9"/>
        <v>0</v>
      </c>
      <c r="E177" s="59">
        <f t="shared" si="14"/>
        <v>0</v>
      </c>
      <c r="F177" s="59">
        <f t="shared" si="11"/>
        <v>0</v>
      </c>
      <c r="G177" s="59">
        <f t="shared" si="15"/>
        <v>0</v>
      </c>
      <c r="H177" s="59">
        <f t="shared" si="15"/>
        <v>0</v>
      </c>
      <c r="I177" s="59">
        <f t="shared" si="15"/>
        <v>0</v>
      </c>
      <c r="J177" s="59">
        <f t="shared" si="15"/>
        <v>0</v>
      </c>
      <c r="K177" s="59">
        <f t="shared" si="15"/>
        <v>0</v>
      </c>
      <c r="L177" s="60">
        <f t="shared" si="12"/>
        <v>0</v>
      </c>
      <c r="M177" s="62">
        <f t="shared" si="13"/>
        <v>0</v>
      </c>
    </row>
    <row r="178" spans="1:13" ht="15.75" x14ac:dyDescent="0.25">
      <c r="A178" s="7">
        <v>12</v>
      </c>
      <c r="B178" s="8" t="s">
        <v>24</v>
      </c>
      <c r="C178" s="9">
        <v>34</v>
      </c>
      <c r="D178" s="59">
        <f t="shared" si="9"/>
        <v>0</v>
      </c>
      <c r="E178" s="59">
        <f t="shared" si="14"/>
        <v>0</v>
      </c>
      <c r="F178" s="59">
        <f t="shared" si="11"/>
        <v>0</v>
      </c>
      <c r="G178" s="59">
        <f t="shared" ref="G178:K187" si="16">G20+G60+G100+G139</f>
        <v>0</v>
      </c>
      <c r="H178" s="59">
        <f t="shared" si="16"/>
        <v>0</v>
      </c>
      <c r="I178" s="59">
        <f t="shared" si="16"/>
        <v>0</v>
      </c>
      <c r="J178" s="59">
        <f t="shared" si="16"/>
        <v>0</v>
      </c>
      <c r="K178" s="59">
        <f t="shared" si="16"/>
        <v>0</v>
      </c>
      <c r="L178" s="60">
        <f t="shared" si="12"/>
        <v>0</v>
      </c>
      <c r="M178" s="62">
        <f t="shared" si="13"/>
        <v>0</v>
      </c>
    </row>
    <row r="179" spans="1:13" ht="15.75" x14ac:dyDescent="0.25">
      <c r="A179" s="7">
        <v>13</v>
      </c>
      <c r="B179" s="8" t="s">
        <v>25</v>
      </c>
      <c r="C179" s="9">
        <v>34</v>
      </c>
      <c r="D179" s="59">
        <f t="shared" si="9"/>
        <v>0</v>
      </c>
      <c r="E179" s="59">
        <f t="shared" si="14"/>
        <v>0</v>
      </c>
      <c r="F179" s="59">
        <f t="shared" si="11"/>
        <v>0</v>
      </c>
      <c r="G179" s="59">
        <f t="shared" si="16"/>
        <v>0</v>
      </c>
      <c r="H179" s="59">
        <f t="shared" si="16"/>
        <v>0</v>
      </c>
      <c r="I179" s="59">
        <f t="shared" si="16"/>
        <v>0</v>
      </c>
      <c r="J179" s="59">
        <f t="shared" si="16"/>
        <v>0</v>
      </c>
      <c r="K179" s="59">
        <f t="shared" si="16"/>
        <v>0</v>
      </c>
      <c r="L179" s="60">
        <f t="shared" si="12"/>
        <v>0</v>
      </c>
      <c r="M179" s="62">
        <f t="shared" si="13"/>
        <v>0</v>
      </c>
    </row>
    <row r="180" spans="1:13" ht="15.75" x14ac:dyDescent="0.25">
      <c r="A180" s="7">
        <v>14</v>
      </c>
      <c r="B180" s="8" t="s">
        <v>26</v>
      </c>
      <c r="C180" s="9">
        <v>34</v>
      </c>
      <c r="D180" s="59">
        <f t="shared" si="9"/>
        <v>0</v>
      </c>
      <c r="E180" s="59">
        <f t="shared" si="14"/>
        <v>0</v>
      </c>
      <c r="F180" s="59">
        <f t="shared" si="11"/>
        <v>0</v>
      </c>
      <c r="G180" s="59">
        <f t="shared" si="16"/>
        <v>0</v>
      </c>
      <c r="H180" s="59">
        <f t="shared" si="16"/>
        <v>0</v>
      </c>
      <c r="I180" s="59">
        <f t="shared" si="16"/>
        <v>0</v>
      </c>
      <c r="J180" s="59">
        <f t="shared" si="16"/>
        <v>0</v>
      </c>
      <c r="K180" s="59">
        <f t="shared" si="16"/>
        <v>0</v>
      </c>
      <c r="L180" s="60">
        <f t="shared" si="12"/>
        <v>0</v>
      </c>
      <c r="M180" s="62">
        <f t="shared" si="13"/>
        <v>0</v>
      </c>
    </row>
    <row r="181" spans="1:13" ht="15.75" x14ac:dyDescent="0.25">
      <c r="A181" s="7">
        <v>15</v>
      </c>
      <c r="B181" s="8" t="s">
        <v>27</v>
      </c>
      <c r="C181" s="9">
        <v>34</v>
      </c>
      <c r="D181" s="59">
        <f t="shared" si="9"/>
        <v>0</v>
      </c>
      <c r="E181" s="59">
        <f t="shared" si="14"/>
        <v>0</v>
      </c>
      <c r="F181" s="59">
        <f t="shared" si="11"/>
        <v>0</v>
      </c>
      <c r="G181" s="59">
        <f t="shared" si="16"/>
        <v>0</v>
      </c>
      <c r="H181" s="59">
        <f t="shared" si="16"/>
        <v>0</v>
      </c>
      <c r="I181" s="59">
        <f t="shared" si="16"/>
        <v>0</v>
      </c>
      <c r="J181" s="59">
        <f t="shared" si="16"/>
        <v>0</v>
      </c>
      <c r="K181" s="59">
        <f t="shared" si="16"/>
        <v>0</v>
      </c>
      <c r="L181" s="60">
        <f t="shared" si="12"/>
        <v>0</v>
      </c>
      <c r="M181" s="62">
        <f t="shared" si="13"/>
        <v>0</v>
      </c>
    </row>
    <row r="182" spans="1:13" ht="15.75" x14ac:dyDescent="0.25">
      <c r="A182" s="7">
        <v>16</v>
      </c>
      <c r="B182" s="8" t="s">
        <v>28</v>
      </c>
      <c r="C182" s="9">
        <v>34</v>
      </c>
      <c r="D182" s="59">
        <f t="shared" si="9"/>
        <v>1</v>
      </c>
      <c r="E182" s="59">
        <f t="shared" si="14"/>
        <v>0</v>
      </c>
      <c r="F182" s="59">
        <f t="shared" si="11"/>
        <v>0</v>
      </c>
      <c r="G182" s="59">
        <f t="shared" si="16"/>
        <v>0</v>
      </c>
      <c r="H182" s="59">
        <f t="shared" si="16"/>
        <v>0</v>
      </c>
      <c r="I182" s="59">
        <f t="shared" si="16"/>
        <v>0</v>
      </c>
      <c r="J182" s="59">
        <f t="shared" si="16"/>
        <v>0</v>
      </c>
      <c r="K182" s="59">
        <f t="shared" si="16"/>
        <v>0</v>
      </c>
      <c r="L182" s="60">
        <f t="shared" si="12"/>
        <v>1</v>
      </c>
      <c r="M182" s="62">
        <f t="shared" si="13"/>
        <v>1</v>
      </c>
    </row>
    <row r="183" spans="1:13" ht="15.75" x14ac:dyDescent="0.25">
      <c r="A183" s="7">
        <v>17</v>
      </c>
      <c r="B183" s="8" t="s">
        <v>29</v>
      </c>
      <c r="C183" s="9">
        <v>34</v>
      </c>
      <c r="D183" s="59">
        <f t="shared" si="9"/>
        <v>0</v>
      </c>
      <c r="E183" s="59">
        <f t="shared" si="14"/>
        <v>0</v>
      </c>
      <c r="F183" s="59">
        <f t="shared" si="11"/>
        <v>0</v>
      </c>
      <c r="G183" s="59">
        <f t="shared" si="16"/>
        <v>0</v>
      </c>
      <c r="H183" s="59">
        <f t="shared" si="16"/>
        <v>0</v>
      </c>
      <c r="I183" s="59">
        <f t="shared" si="16"/>
        <v>0</v>
      </c>
      <c r="J183" s="59">
        <f t="shared" si="16"/>
        <v>0</v>
      </c>
      <c r="K183" s="59">
        <f t="shared" si="16"/>
        <v>0</v>
      </c>
      <c r="L183" s="60">
        <f t="shared" si="12"/>
        <v>0</v>
      </c>
      <c r="M183" s="62">
        <f t="shared" si="13"/>
        <v>0</v>
      </c>
    </row>
    <row r="184" spans="1:13" ht="15.75" x14ac:dyDescent="0.25">
      <c r="A184" s="7">
        <v>18</v>
      </c>
      <c r="B184" s="8" t="s">
        <v>30</v>
      </c>
      <c r="C184" s="9">
        <v>34</v>
      </c>
      <c r="D184" s="59">
        <f t="shared" si="9"/>
        <v>0</v>
      </c>
      <c r="E184" s="59">
        <f t="shared" si="14"/>
        <v>0</v>
      </c>
      <c r="F184" s="59">
        <f t="shared" si="11"/>
        <v>0</v>
      </c>
      <c r="G184" s="59">
        <f t="shared" si="16"/>
        <v>0</v>
      </c>
      <c r="H184" s="59">
        <f t="shared" si="16"/>
        <v>0</v>
      </c>
      <c r="I184" s="59">
        <f t="shared" si="16"/>
        <v>0</v>
      </c>
      <c r="J184" s="59">
        <f t="shared" si="16"/>
        <v>0</v>
      </c>
      <c r="K184" s="59">
        <f t="shared" si="16"/>
        <v>0</v>
      </c>
      <c r="L184" s="60">
        <f t="shared" si="12"/>
        <v>0</v>
      </c>
      <c r="M184" s="62">
        <f t="shared" si="13"/>
        <v>0</v>
      </c>
    </row>
    <row r="185" spans="1:13" ht="15.75" x14ac:dyDescent="0.25">
      <c r="A185" s="7">
        <v>19</v>
      </c>
      <c r="B185" s="8" t="s">
        <v>31</v>
      </c>
      <c r="C185" s="9">
        <v>34</v>
      </c>
      <c r="D185" s="59">
        <f t="shared" si="9"/>
        <v>0</v>
      </c>
      <c r="E185" s="59">
        <f t="shared" si="14"/>
        <v>0</v>
      </c>
      <c r="F185" s="59">
        <f t="shared" si="11"/>
        <v>0</v>
      </c>
      <c r="G185" s="59">
        <f t="shared" si="16"/>
        <v>0</v>
      </c>
      <c r="H185" s="59">
        <f t="shared" si="16"/>
        <v>0</v>
      </c>
      <c r="I185" s="59">
        <f t="shared" si="16"/>
        <v>0</v>
      </c>
      <c r="J185" s="59">
        <f t="shared" si="16"/>
        <v>0</v>
      </c>
      <c r="K185" s="59">
        <f t="shared" si="16"/>
        <v>0</v>
      </c>
      <c r="L185" s="60">
        <f t="shared" si="12"/>
        <v>0</v>
      </c>
      <c r="M185" s="62">
        <f t="shared" si="13"/>
        <v>0</v>
      </c>
    </row>
    <row r="186" spans="1:13" ht="15.75" x14ac:dyDescent="0.25">
      <c r="A186" s="7">
        <v>20</v>
      </c>
      <c r="B186" s="8" t="s">
        <v>32</v>
      </c>
      <c r="C186" s="9">
        <v>34</v>
      </c>
      <c r="D186" s="59">
        <f t="shared" si="9"/>
        <v>0</v>
      </c>
      <c r="E186" s="59">
        <f t="shared" si="14"/>
        <v>0</v>
      </c>
      <c r="F186" s="59">
        <f t="shared" si="11"/>
        <v>0</v>
      </c>
      <c r="G186" s="59">
        <f t="shared" si="16"/>
        <v>0</v>
      </c>
      <c r="H186" s="59">
        <f t="shared" si="16"/>
        <v>0</v>
      </c>
      <c r="I186" s="59">
        <f t="shared" si="16"/>
        <v>0</v>
      </c>
      <c r="J186" s="59">
        <f t="shared" si="16"/>
        <v>0</v>
      </c>
      <c r="K186" s="59">
        <f t="shared" si="16"/>
        <v>0</v>
      </c>
      <c r="L186" s="60">
        <f t="shared" si="12"/>
        <v>0</v>
      </c>
      <c r="M186" s="62">
        <f t="shared" si="13"/>
        <v>0</v>
      </c>
    </row>
    <row r="187" spans="1:13" ht="15.75" x14ac:dyDescent="0.25">
      <c r="A187" s="7">
        <v>21</v>
      </c>
      <c r="B187" s="8" t="s">
        <v>33</v>
      </c>
      <c r="C187" s="9">
        <v>34</v>
      </c>
      <c r="D187" s="59">
        <f t="shared" si="9"/>
        <v>0</v>
      </c>
      <c r="E187" s="59">
        <f t="shared" si="14"/>
        <v>0</v>
      </c>
      <c r="F187" s="59">
        <f t="shared" si="11"/>
        <v>0</v>
      </c>
      <c r="G187" s="59">
        <f t="shared" si="16"/>
        <v>0</v>
      </c>
      <c r="H187" s="59">
        <f t="shared" si="16"/>
        <v>0</v>
      </c>
      <c r="I187" s="59">
        <f t="shared" si="16"/>
        <v>0</v>
      </c>
      <c r="J187" s="59">
        <f t="shared" si="16"/>
        <v>0</v>
      </c>
      <c r="K187" s="59">
        <f t="shared" si="16"/>
        <v>0</v>
      </c>
      <c r="L187" s="60">
        <f t="shared" si="12"/>
        <v>0</v>
      </c>
      <c r="M187" s="62">
        <f t="shared" si="13"/>
        <v>0</v>
      </c>
    </row>
    <row r="188" spans="1:13" ht="15.75" x14ac:dyDescent="0.25">
      <c r="A188" s="7">
        <v>22</v>
      </c>
      <c r="B188" s="8" t="s">
        <v>34</v>
      </c>
      <c r="C188" s="9">
        <v>34</v>
      </c>
      <c r="D188" s="59">
        <f t="shared" si="9"/>
        <v>0</v>
      </c>
      <c r="E188" s="59">
        <f t="shared" si="14"/>
        <v>0</v>
      </c>
      <c r="F188" s="59">
        <f t="shared" si="11"/>
        <v>0</v>
      </c>
      <c r="G188" s="59">
        <f t="shared" ref="G188:K195" si="17">G30+G70+G110+G149</f>
        <v>0</v>
      </c>
      <c r="H188" s="59">
        <f t="shared" si="17"/>
        <v>0</v>
      </c>
      <c r="I188" s="59">
        <f t="shared" si="17"/>
        <v>0</v>
      </c>
      <c r="J188" s="59">
        <f t="shared" si="17"/>
        <v>0</v>
      </c>
      <c r="K188" s="59">
        <f t="shared" si="17"/>
        <v>0</v>
      </c>
      <c r="L188" s="60">
        <f t="shared" si="12"/>
        <v>0</v>
      </c>
      <c r="M188" s="62">
        <f t="shared" si="13"/>
        <v>0</v>
      </c>
    </row>
    <row r="189" spans="1:13" ht="15.75" x14ac:dyDescent="0.25">
      <c r="A189" s="7">
        <v>23</v>
      </c>
      <c r="B189" s="8" t="s">
        <v>35</v>
      </c>
      <c r="C189" s="9">
        <v>34</v>
      </c>
      <c r="D189" s="59">
        <f t="shared" si="9"/>
        <v>0</v>
      </c>
      <c r="E189" s="59">
        <f t="shared" si="14"/>
        <v>0</v>
      </c>
      <c r="F189" s="59">
        <f t="shared" si="11"/>
        <v>0</v>
      </c>
      <c r="G189" s="59">
        <f t="shared" si="17"/>
        <v>0</v>
      </c>
      <c r="H189" s="59">
        <f t="shared" si="17"/>
        <v>0</v>
      </c>
      <c r="I189" s="59">
        <f t="shared" si="17"/>
        <v>0</v>
      </c>
      <c r="J189" s="59">
        <f t="shared" si="17"/>
        <v>0</v>
      </c>
      <c r="K189" s="59">
        <f t="shared" si="17"/>
        <v>0</v>
      </c>
      <c r="L189" s="60">
        <f t="shared" si="12"/>
        <v>0</v>
      </c>
      <c r="M189" s="62">
        <f t="shared" si="13"/>
        <v>0</v>
      </c>
    </row>
    <row r="190" spans="1:13" ht="15.75" x14ac:dyDescent="0.25">
      <c r="A190" s="7">
        <v>24</v>
      </c>
      <c r="B190" s="8" t="s">
        <v>36</v>
      </c>
      <c r="C190" s="9">
        <v>34</v>
      </c>
      <c r="D190" s="59">
        <f t="shared" si="9"/>
        <v>0</v>
      </c>
      <c r="E190" s="59">
        <f t="shared" si="14"/>
        <v>0</v>
      </c>
      <c r="F190" s="59">
        <f t="shared" si="11"/>
        <v>0</v>
      </c>
      <c r="G190" s="59">
        <f t="shared" si="17"/>
        <v>0</v>
      </c>
      <c r="H190" s="59">
        <f t="shared" si="17"/>
        <v>0</v>
      </c>
      <c r="I190" s="59">
        <f t="shared" si="17"/>
        <v>0</v>
      </c>
      <c r="J190" s="59">
        <f t="shared" si="17"/>
        <v>0</v>
      </c>
      <c r="K190" s="59">
        <f t="shared" si="17"/>
        <v>0</v>
      </c>
      <c r="L190" s="60">
        <f t="shared" si="12"/>
        <v>0</v>
      </c>
      <c r="M190" s="62">
        <f t="shared" si="13"/>
        <v>0</v>
      </c>
    </row>
    <row r="191" spans="1:13" ht="15.75" x14ac:dyDescent="0.25">
      <c r="A191" s="7">
        <v>25</v>
      </c>
      <c r="B191" s="18" t="s">
        <v>37</v>
      </c>
      <c r="C191" s="19">
        <v>34</v>
      </c>
      <c r="D191" s="59">
        <f t="shared" si="9"/>
        <v>0</v>
      </c>
      <c r="E191" s="59">
        <f t="shared" si="14"/>
        <v>0</v>
      </c>
      <c r="F191" s="59">
        <f t="shared" si="11"/>
        <v>0</v>
      </c>
      <c r="G191" s="59">
        <f t="shared" si="17"/>
        <v>0</v>
      </c>
      <c r="H191" s="59">
        <f t="shared" si="17"/>
        <v>0</v>
      </c>
      <c r="I191" s="59">
        <f t="shared" si="17"/>
        <v>0</v>
      </c>
      <c r="J191" s="59">
        <f t="shared" si="17"/>
        <v>0</v>
      </c>
      <c r="K191" s="59">
        <f t="shared" si="17"/>
        <v>0</v>
      </c>
      <c r="L191" s="60">
        <f t="shared" si="12"/>
        <v>0</v>
      </c>
      <c r="M191" s="62">
        <f t="shared" si="13"/>
        <v>0</v>
      </c>
    </row>
    <row r="192" spans="1:13" ht="15.75" x14ac:dyDescent="0.25">
      <c r="A192" s="7">
        <v>26</v>
      </c>
      <c r="B192" s="8" t="s">
        <v>38</v>
      </c>
      <c r="C192" s="22">
        <v>34</v>
      </c>
      <c r="D192" s="59">
        <f t="shared" si="9"/>
        <v>0</v>
      </c>
      <c r="E192" s="59">
        <f t="shared" si="14"/>
        <v>0</v>
      </c>
      <c r="F192" s="59">
        <f t="shared" si="11"/>
        <v>0</v>
      </c>
      <c r="G192" s="59">
        <f t="shared" si="17"/>
        <v>0</v>
      </c>
      <c r="H192" s="59">
        <f t="shared" si="17"/>
        <v>0</v>
      </c>
      <c r="I192" s="59">
        <f t="shared" si="17"/>
        <v>0</v>
      </c>
      <c r="J192" s="59">
        <f t="shared" si="17"/>
        <v>0</v>
      </c>
      <c r="K192" s="59">
        <f t="shared" si="17"/>
        <v>0</v>
      </c>
      <c r="L192" s="60">
        <f t="shared" si="12"/>
        <v>0</v>
      </c>
      <c r="M192" s="62">
        <f t="shared" si="13"/>
        <v>0</v>
      </c>
    </row>
    <row r="193" spans="1:13" ht="15.75" x14ac:dyDescent="0.25">
      <c r="A193" s="7">
        <v>27</v>
      </c>
      <c r="B193" s="18" t="s">
        <v>39</v>
      </c>
      <c r="C193" s="22">
        <v>34</v>
      </c>
      <c r="D193" s="59">
        <f t="shared" si="9"/>
        <v>0</v>
      </c>
      <c r="E193" s="59">
        <f t="shared" si="14"/>
        <v>0</v>
      </c>
      <c r="F193" s="59">
        <f t="shared" si="11"/>
        <v>0</v>
      </c>
      <c r="G193" s="59">
        <f t="shared" si="17"/>
        <v>0</v>
      </c>
      <c r="H193" s="59">
        <f t="shared" si="17"/>
        <v>0</v>
      </c>
      <c r="I193" s="59">
        <f t="shared" si="17"/>
        <v>0</v>
      </c>
      <c r="J193" s="59">
        <f t="shared" si="17"/>
        <v>0</v>
      </c>
      <c r="K193" s="59">
        <f t="shared" si="17"/>
        <v>0</v>
      </c>
      <c r="L193" s="60">
        <f t="shared" si="12"/>
        <v>0</v>
      </c>
      <c r="M193" s="62">
        <f t="shared" si="13"/>
        <v>0</v>
      </c>
    </row>
    <row r="194" spans="1:13" ht="15.75" x14ac:dyDescent="0.25">
      <c r="A194" s="7">
        <v>28</v>
      </c>
      <c r="B194" s="18" t="s">
        <v>40</v>
      </c>
      <c r="C194" s="22">
        <v>34</v>
      </c>
      <c r="D194" s="59">
        <f t="shared" si="9"/>
        <v>0</v>
      </c>
      <c r="E194" s="59">
        <f t="shared" si="14"/>
        <v>0</v>
      </c>
      <c r="F194" s="59">
        <f t="shared" si="11"/>
        <v>0</v>
      </c>
      <c r="G194" s="59">
        <f t="shared" si="17"/>
        <v>0</v>
      </c>
      <c r="H194" s="59">
        <f t="shared" si="17"/>
        <v>0</v>
      </c>
      <c r="I194" s="59">
        <f t="shared" si="17"/>
        <v>0</v>
      </c>
      <c r="J194" s="59">
        <f t="shared" si="17"/>
        <v>0</v>
      </c>
      <c r="K194" s="59">
        <f t="shared" si="17"/>
        <v>0</v>
      </c>
      <c r="L194" s="60">
        <f t="shared" si="12"/>
        <v>0</v>
      </c>
      <c r="M194" s="62">
        <f t="shared" si="13"/>
        <v>0</v>
      </c>
    </row>
    <row r="195" spans="1:13" ht="20.25" customHeight="1" thickBot="1" x14ac:dyDescent="0.3">
      <c r="A195" s="40">
        <v>29</v>
      </c>
      <c r="B195" s="18" t="s">
        <v>41</v>
      </c>
      <c r="C195" s="22">
        <v>34</v>
      </c>
      <c r="D195" s="59">
        <f t="shared" si="9"/>
        <v>0</v>
      </c>
      <c r="E195" s="59">
        <f t="shared" si="14"/>
        <v>0</v>
      </c>
      <c r="F195" s="59">
        <f t="shared" si="11"/>
        <v>0</v>
      </c>
      <c r="G195" s="59">
        <f t="shared" si="17"/>
        <v>0</v>
      </c>
      <c r="H195" s="59">
        <f t="shared" si="17"/>
        <v>0</v>
      </c>
      <c r="I195" s="59">
        <f t="shared" si="17"/>
        <v>0</v>
      </c>
      <c r="J195" s="59">
        <f t="shared" si="17"/>
        <v>0</v>
      </c>
      <c r="K195" s="59">
        <f t="shared" si="17"/>
        <v>0</v>
      </c>
      <c r="L195" s="60">
        <f t="shared" si="12"/>
        <v>0</v>
      </c>
      <c r="M195" s="62">
        <f t="shared" si="13"/>
        <v>0</v>
      </c>
    </row>
    <row r="196" spans="1:13" ht="15.75" x14ac:dyDescent="0.25">
      <c r="A196" s="234" t="s">
        <v>42</v>
      </c>
      <c r="B196" s="234"/>
      <c r="C196" s="63">
        <v>34</v>
      </c>
      <c r="D196" s="64">
        <f>D38+D81+D122+D160</f>
        <v>3</v>
      </c>
      <c r="E196" s="65">
        <f t="shared" si="14"/>
        <v>0</v>
      </c>
      <c r="F196" s="66">
        <f>F38+F81+F122+F160</f>
        <v>1</v>
      </c>
      <c r="G196" s="65">
        <f>G38+G78+G118+G157</f>
        <v>0</v>
      </c>
      <c r="H196" s="63">
        <f>H38+H81+H122+H160</f>
        <v>0</v>
      </c>
      <c r="I196" s="65">
        <f>I38+I78+I118+I157</f>
        <v>0</v>
      </c>
      <c r="J196" s="63">
        <f>J38+J81+J122+J160</f>
        <v>0</v>
      </c>
      <c r="K196" s="65">
        <f>K38+K78+K118+K157</f>
        <v>0</v>
      </c>
      <c r="L196" s="67">
        <f>D196+F196+H196+E196+G196+I196+J196+K196</f>
        <v>4</v>
      </c>
      <c r="M196" s="68">
        <f t="shared" si="13"/>
        <v>4</v>
      </c>
    </row>
    <row r="197" spans="1:13" ht="15.75" x14ac:dyDescent="0.25">
      <c r="A197" s="234" t="s">
        <v>43</v>
      </c>
      <c r="B197" s="234"/>
      <c r="C197" s="69">
        <v>34</v>
      </c>
      <c r="D197" s="70">
        <f t="shared" ref="D197:K197" si="18">SUM(D167:D191)</f>
        <v>3</v>
      </c>
      <c r="E197" s="71">
        <f t="shared" si="18"/>
        <v>0</v>
      </c>
      <c r="F197" s="72">
        <f t="shared" si="18"/>
        <v>1</v>
      </c>
      <c r="G197" s="71">
        <f t="shared" si="18"/>
        <v>0</v>
      </c>
      <c r="H197" s="72">
        <f t="shared" si="18"/>
        <v>0</v>
      </c>
      <c r="I197" s="71">
        <f t="shared" si="18"/>
        <v>0</v>
      </c>
      <c r="J197" s="72">
        <f t="shared" si="18"/>
        <v>0</v>
      </c>
      <c r="K197" s="71">
        <f t="shared" si="18"/>
        <v>0</v>
      </c>
      <c r="L197" s="73">
        <f>D197+F197+H197+E197+G197+I197+J197+K197</f>
        <v>4</v>
      </c>
      <c r="M197" s="74">
        <f>SUM(M167:M191)</f>
        <v>4</v>
      </c>
    </row>
  </sheetData>
  <protectedRanges>
    <protectedRange sqref="G9:G37 E9:E37 E49:E77 G49:G77 I49:I77 E89:E117 G89:G117 I89:I117 H49:H79 H89:H119 H9:H39 K49:K77 K89:K117 J49:J79 J89:J119 J9:J39 G128:K152 G153:G156 I153:I156 H153:H158 K153:K156 J153:J158 E128:E156" name="Діапазон2"/>
    <protectedRange sqref="I9:I37 G9:G37 E9:E37 E49:E77 G49:G77 I49:I77 E89:E117 G89:G117 I89:I117 K9:K37 K49:K77 K89:K117 G128:G156 E128:E156 I128:I156 K128:K156" name="Діапазон1"/>
  </protectedRanges>
  <mergeCells count="81">
    <mergeCell ref="A1:I1"/>
    <mergeCell ref="A4:B4"/>
    <mergeCell ref="A5:A8"/>
    <mergeCell ref="B5:B8"/>
    <mergeCell ref="C5:C8"/>
    <mergeCell ref="D5:K5"/>
    <mergeCell ref="L45:L47"/>
    <mergeCell ref="D46:E46"/>
    <mergeCell ref="F46:G46"/>
    <mergeCell ref="H46:I46"/>
    <mergeCell ref="J46:K46"/>
    <mergeCell ref="D47:E47"/>
    <mergeCell ref="F47:G47"/>
    <mergeCell ref="H47:I47"/>
    <mergeCell ref="J47:K47"/>
    <mergeCell ref="L5:L7"/>
    <mergeCell ref="D6:E6"/>
    <mergeCell ref="F6:G6"/>
    <mergeCell ref="H6:I6"/>
    <mergeCell ref="J6:K6"/>
    <mergeCell ref="D7:E7"/>
    <mergeCell ref="F7:G7"/>
    <mergeCell ref="H7:I7"/>
    <mergeCell ref="J7:K7"/>
    <mergeCell ref="A38:B38"/>
    <mergeCell ref="A39:B39"/>
    <mergeCell ref="A44:B44"/>
    <mergeCell ref="A45:A48"/>
    <mergeCell ref="B45:B48"/>
    <mergeCell ref="A78:B78"/>
    <mergeCell ref="C45:C48"/>
    <mergeCell ref="D45:K45"/>
    <mergeCell ref="A79:B79"/>
    <mergeCell ref="A84:B84"/>
    <mergeCell ref="A85:A88"/>
    <mergeCell ref="B85:B88"/>
    <mergeCell ref="C124:C127"/>
    <mergeCell ref="C85:C88"/>
    <mergeCell ref="A118:B118"/>
    <mergeCell ref="A119:B119"/>
    <mergeCell ref="A123:B123"/>
    <mergeCell ref="A124:A127"/>
    <mergeCell ref="B124:B127"/>
    <mergeCell ref="D85:K85"/>
    <mergeCell ref="L85:L87"/>
    <mergeCell ref="D86:E86"/>
    <mergeCell ref="F86:G86"/>
    <mergeCell ref="H86:I86"/>
    <mergeCell ref="J86:K86"/>
    <mergeCell ref="D87:E87"/>
    <mergeCell ref="F87:G87"/>
    <mergeCell ref="H87:I87"/>
    <mergeCell ref="J87:K87"/>
    <mergeCell ref="D124:K124"/>
    <mergeCell ref="L124:L126"/>
    <mergeCell ref="D125:E125"/>
    <mergeCell ref="F125:G125"/>
    <mergeCell ref="H125:I125"/>
    <mergeCell ref="J125:K125"/>
    <mergeCell ref="D126:E126"/>
    <mergeCell ref="F126:G126"/>
    <mergeCell ref="H126:I126"/>
    <mergeCell ref="J126:K126"/>
    <mergeCell ref="A157:B157"/>
    <mergeCell ref="A158:B158"/>
    <mergeCell ref="A162:B162"/>
    <mergeCell ref="A163:A166"/>
    <mergeCell ref="B163:B166"/>
    <mergeCell ref="A196:B196"/>
    <mergeCell ref="A197:B197"/>
    <mergeCell ref="D163:K163"/>
    <mergeCell ref="L163:L165"/>
    <mergeCell ref="D164:E164"/>
    <mergeCell ref="F164:G164"/>
    <mergeCell ref="H164:I164"/>
    <mergeCell ref="J164:K164"/>
    <mergeCell ref="D165:E165"/>
    <mergeCell ref="F165:G165"/>
    <mergeCell ref="H165:I165"/>
    <mergeCell ref="J165:K165"/>
    <mergeCell ref="C163:C166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AFDE37-0860-4908-8A7A-85141EDBD2D8}">
  <dimension ref="A1:Q198"/>
  <sheetViews>
    <sheetView topLeftCell="A151" zoomScale="75" zoomScaleNormal="75" workbookViewId="0">
      <selection activeCell="P164" sqref="P164"/>
    </sheetView>
  </sheetViews>
  <sheetFormatPr defaultRowHeight="15" x14ac:dyDescent="0.25"/>
  <cols>
    <col min="1" max="1" width="5.28515625" customWidth="1"/>
    <col min="2" max="2" width="24" customWidth="1"/>
    <col min="4" max="4" width="11" customWidth="1"/>
    <col min="6" max="6" width="10.5703125" customWidth="1"/>
    <col min="8" max="8" width="10.42578125" customWidth="1"/>
    <col min="10" max="10" width="10.42578125" customWidth="1"/>
    <col min="257" max="257" width="5.28515625" customWidth="1"/>
    <col min="258" max="258" width="24" customWidth="1"/>
    <col min="260" max="260" width="11" customWidth="1"/>
    <col min="262" max="262" width="10.5703125" customWidth="1"/>
    <col min="264" max="264" width="10.42578125" customWidth="1"/>
    <col min="266" max="266" width="10.42578125" customWidth="1"/>
    <col min="513" max="513" width="5.28515625" customWidth="1"/>
    <col min="514" max="514" width="24" customWidth="1"/>
    <col min="516" max="516" width="11" customWidth="1"/>
    <col min="518" max="518" width="10.5703125" customWidth="1"/>
    <col min="520" max="520" width="10.42578125" customWidth="1"/>
    <col min="522" max="522" width="10.42578125" customWidth="1"/>
    <col min="769" max="769" width="5.28515625" customWidth="1"/>
    <col min="770" max="770" width="24" customWidth="1"/>
    <col min="772" max="772" width="11" customWidth="1"/>
    <col min="774" max="774" width="10.5703125" customWidth="1"/>
    <col min="776" max="776" width="10.42578125" customWidth="1"/>
    <col min="778" max="778" width="10.42578125" customWidth="1"/>
    <col min="1025" max="1025" width="5.28515625" customWidth="1"/>
    <col min="1026" max="1026" width="24" customWidth="1"/>
    <col min="1028" max="1028" width="11" customWidth="1"/>
    <col min="1030" max="1030" width="10.5703125" customWidth="1"/>
    <col min="1032" max="1032" width="10.42578125" customWidth="1"/>
    <col min="1034" max="1034" width="10.42578125" customWidth="1"/>
    <col min="1281" max="1281" width="5.28515625" customWidth="1"/>
    <col min="1282" max="1282" width="24" customWidth="1"/>
    <col min="1284" max="1284" width="11" customWidth="1"/>
    <col min="1286" max="1286" width="10.5703125" customWidth="1"/>
    <col min="1288" max="1288" width="10.42578125" customWidth="1"/>
    <col min="1290" max="1290" width="10.42578125" customWidth="1"/>
    <col min="1537" max="1537" width="5.28515625" customWidth="1"/>
    <col min="1538" max="1538" width="24" customWidth="1"/>
    <col min="1540" max="1540" width="11" customWidth="1"/>
    <col min="1542" max="1542" width="10.5703125" customWidth="1"/>
    <col min="1544" max="1544" width="10.42578125" customWidth="1"/>
    <col min="1546" max="1546" width="10.42578125" customWidth="1"/>
    <col min="1793" max="1793" width="5.28515625" customWidth="1"/>
    <col min="1794" max="1794" width="24" customWidth="1"/>
    <col min="1796" max="1796" width="11" customWidth="1"/>
    <col min="1798" max="1798" width="10.5703125" customWidth="1"/>
    <col min="1800" max="1800" width="10.42578125" customWidth="1"/>
    <col min="1802" max="1802" width="10.42578125" customWidth="1"/>
    <col min="2049" max="2049" width="5.28515625" customWidth="1"/>
    <col min="2050" max="2050" width="24" customWidth="1"/>
    <col min="2052" max="2052" width="11" customWidth="1"/>
    <col min="2054" max="2054" width="10.5703125" customWidth="1"/>
    <col min="2056" max="2056" width="10.42578125" customWidth="1"/>
    <col min="2058" max="2058" width="10.42578125" customWidth="1"/>
    <col min="2305" max="2305" width="5.28515625" customWidth="1"/>
    <col min="2306" max="2306" width="24" customWidth="1"/>
    <col min="2308" max="2308" width="11" customWidth="1"/>
    <col min="2310" max="2310" width="10.5703125" customWidth="1"/>
    <col min="2312" max="2312" width="10.42578125" customWidth="1"/>
    <col min="2314" max="2314" width="10.42578125" customWidth="1"/>
    <col min="2561" max="2561" width="5.28515625" customWidth="1"/>
    <col min="2562" max="2562" width="24" customWidth="1"/>
    <col min="2564" max="2564" width="11" customWidth="1"/>
    <col min="2566" max="2566" width="10.5703125" customWidth="1"/>
    <col min="2568" max="2568" width="10.42578125" customWidth="1"/>
    <col min="2570" max="2570" width="10.42578125" customWidth="1"/>
    <col min="2817" max="2817" width="5.28515625" customWidth="1"/>
    <col min="2818" max="2818" width="24" customWidth="1"/>
    <col min="2820" max="2820" width="11" customWidth="1"/>
    <col min="2822" max="2822" width="10.5703125" customWidth="1"/>
    <col min="2824" max="2824" width="10.42578125" customWidth="1"/>
    <col min="2826" max="2826" width="10.42578125" customWidth="1"/>
    <col min="3073" max="3073" width="5.28515625" customWidth="1"/>
    <col min="3074" max="3074" width="24" customWidth="1"/>
    <col min="3076" max="3076" width="11" customWidth="1"/>
    <col min="3078" max="3078" width="10.5703125" customWidth="1"/>
    <col min="3080" max="3080" width="10.42578125" customWidth="1"/>
    <col min="3082" max="3082" width="10.42578125" customWidth="1"/>
    <col min="3329" max="3329" width="5.28515625" customWidth="1"/>
    <col min="3330" max="3330" width="24" customWidth="1"/>
    <col min="3332" max="3332" width="11" customWidth="1"/>
    <col min="3334" max="3334" width="10.5703125" customWidth="1"/>
    <col min="3336" max="3336" width="10.42578125" customWidth="1"/>
    <col min="3338" max="3338" width="10.42578125" customWidth="1"/>
    <col min="3585" max="3585" width="5.28515625" customWidth="1"/>
    <col min="3586" max="3586" width="24" customWidth="1"/>
    <col min="3588" max="3588" width="11" customWidth="1"/>
    <col min="3590" max="3590" width="10.5703125" customWidth="1"/>
    <col min="3592" max="3592" width="10.42578125" customWidth="1"/>
    <col min="3594" max="3594" width="10.42578125" customWidth="1"/>
    <col min="3841" max="3841" width="5.28515625" customWidth="1"/>
    <col min="3842" max="3842" width="24" customWidth="1"/>
    <col min="3844" max="3844" width="11" customWidth="1"/>
    <col min="3846" max="3846" width="10.5703125" customWidth="1"/>
    <col min="3848" max="3848" width="10.42578125" customWidth="1"/>
    <col min="3850" max="3850" width="10.42578125" customWidth="1"/>
    <col min="4097" max="4097" width="5.28515625" customWidth="1"/>
    <col min="4098" max="4098" width="24" customWidth="1"/>
    <col min="4100" max="4100" width="11" customWidth="1"/>
    <col min="4102" max="4102" width="10.5703125" customWidth="1"/>
    <col min="4104" max="4104" width="10.42578125" customWidth="1"/>
    <col min="4106" max="4106" width="10.42578125" customWidth="1"/>
    <col min="4353" max="4353" width="5.28515625" customWidth="1"/>
    <col min="4354" max="4354" width="24" customWidth="1"/>
    <col min="4356" max="4356" width="11" customWidth="1"/>
    <col min="4358" max="4358" width="10.5703125" customWidth="1"/>
    <col min="4360" max="4360" width="10.42578125" customWidth="1"/>
    <col min="4362" max="4362" width="10.42578125" customWidth="1"/>
    <col min="4609" max="4609" width="5.28515625" customWidth="1"/>
    <col min="4610" max="4610" width="24" customWidth="1"/>
    <col min="4612" max="4612" width="11" customWidth="1"/>
    <col min="4614" max="4614" width="10.5703125" customWidth="1"/>
    <col min="4616" max="4616" width="10.42578125" customWidth="1"/>
    <col min="4618" max="4618" width="10.42578125" customWidth="1"/>
    <col min="4865" max="4865" width="5.28515625" customWidth="1"/>
    <col min="4866" max="4866" width="24" customWidth="1"/>
    <col min="4868" max="4868" width="11" customWidth="1"/>
    <col min="4870" max="4870" width="10.5703125" customWidth="1"/>
    <col min="4872" max="4872" width="10.42578125" customWidth="1"/>
    <col min="4874" max="4874" width="10.42578125" customWidth="1"/>
    <col min="5121" max="5121" width="5.28515625" customWidth="1"/>
    <col min="5122" max="5122" width="24" customWidth="1"/>
    <col min="5124" max="5124" width="11" customWidth="1"/>
    <col min="5126" max="5126" width="10.5703125" customWidth="1"/>
    <col min="5128" max="5128" width="10.42578125" customWidth="1"/>
    <col min="5130" max="5130" width="10.42578125" customWidth="1"/>
    <col min="5377" max="5377" width="5.28515625" customWidth="1"/>
    <col min="5378" max="5378" width="24" customWidth="1"/>
    <col min="5380" max="5380" width="11" customWidth="1"/>
    <col min="5382" max="5382" width="10.5703125" customWidth="1"/>
    <col min="5384" max="5384" width="10.42578125" customWidth="1"/>
    <col min="5386" max="5386" width="10.42578125" customWidth="1"/>
    <col min="5633" max="5633" width="5.28515625" customWidth="1"/>
    <col min="5634" max="5634" width="24" customWidth="1"/>
    <col min="5636" max="5636" width="11" customWidth="1"/>
    <col min="5638" max="5638" width="10.5703125" customWidth="1"/>
    <col min="5640" max="5640" width="10.42578125" customWidth="1"/>
    <col min="5642" max="5642" width="10.42578125" customWidth="1"/>
    <col min="5889" max="5889" width="5.28515625" customWidth="1"/>
    <col min="5890" max="5890" width="24" customWidth="1"/>
    <col min="5892" max="5892" width="11" customWidth="1"/>
    <col min="5894" max="5894" width="10.5703125" customWidth="1"/>
    <col min="5896" max="5896" width="10.42578125" customWidth="1"/>
    <col min="5898" max="5898" width="10.42578125" customWidth="1"/>
    <col min="6145" max="6145" width="5.28515625" customWidth="1"/>
    <col min="6146" max="6146" width="24" customWidth="1"/>
    <col min="6148" max="6148" width="11" customWidth="1"/>
    <col min="6150" max="6150" width="10.5703125" customWidth="1"/>
    <col min="6152" max="6152" width="10.42578125" customWidth="1"/>
    <col min="6154" max="6154" width="10.42578125" customWidth="1"/>
    <col min="6401" max="6401" width="5.28515625" customWidth="1"/>
    <col min="6402" max="6402" width="24" customWidth="1"/>
    <col min="6404" max="6404" width="11" customWidth="1"/>
    <col min="6406" max="6406" width="10.5703125" customWidth="1"/>
    <col min="6408" max="6408" width="10.42578125" customWidth="1"/>
    <col min="6410" max="6410" width="10.42578125" customWidth="1"/>
    <col min="6657" max="6657" width="5.28515625" customWidth="1"/>
    <col min="6658" max="6658" width="24" customWidth="1"/>
    <col min="6660" max="6660" width="11" customWidth="1"/>
    <col min="6662" max="6662" width="10.5703125" customWidth="1"/>
    <col min="6664" max="6664" width="10.42578125" customWidth="1"/>
    <col min="6666" max="6666" width="10.42578125" customWidth="1"/>
    <col min="6913" max="6913" width="5.28515625" customWidth="1"/>
    <col min="6914" max="6914" width="24" customWidth="1"/>
    <col min="6916" max="6916" width="11" customWidth="1"/>
    <col min="6918" max="6918" width="10.5703125" customWidth="1"/>
    <col min="6920" max="6920" width="10.42578125" customWidth="1"/>
    <col min="6922" max="6922" width="10.42578125" customWidth="1"/>
    <col min="7169" max="7169" width="5.28515625" customWidth="1"/>
    <col min="7170" max="7170" width="24" customWidth="1"/>
    <col min="7172" max="7172" width="11" customWidth="1"/>
    <col min="7174" max="7174" width="10.5703125" customWidth="1"/>
    <col min="7176" max="7176" width="10.42578125" customWidth="1"/>
    <col min="7178" max="7178" width="10.42578125" customWidth="1"/>
    <col min="7425" max="7425" width="5.28515625" customWidth="1"/>
    <col min="7426" max="7426" width="24" customWidth="1"/>
    <col min="7428" max="7428" width="11" customWidth="1"/>
    <col min="7430" max="7430" width="10.5703125" customWidth="1"/>
    <col min="7432" max="7432" width="10.42578125" customWidth="1"/>
    <col min="7434" max="7434" width="10.42578125" customWidth="1"/>
    <col min="7681" max="7681" width="5.28515625" customWidth="1"/>
    <col min="7682" max="7682" width="24" customWidth="1"/>
    <col min="7684" max="7684" width="11" customWidth="1"/>
    <col min="7686" max="7686" width="10.5703125" customWidth="1"/>
    <col min="7688" max="7688" width="10.42578125" customWidth="1"/>
    <col min="7690" max="7690" width="10.42578125" customWidth="1"/>
    <col min="7937" max="7937" width="5.28515625" customWidth="1"/>
    <col min="7938" max="7938" width="24" customWidth="1"/>
    <col min="7940" max="7940" width="11" customWidth="1"/>
    <col min="7942" max="7942" width="10.5703125" customWidth="1"/>
    <col min="7944" max="7944" width="10.42578125" customWidth="1"/>
    <col min="7946" max="7946" width="10.42578125" customWidth="1"/>
    <col min="8193" max="8193" width="5.28515625" customWidth="1"/>
    <col min="8194" max="8194" width="24" customWidth="1"/>
    <col min="8196" max="8196" width="11" customWidth="1"/>
    <col min="8198" max="8198" width="10.5703125" customWidth="1"/>
    <col min="8200" max="8200" width="10.42578125" customWidth="1"/>
    <col min="8202" max="8202" width="10.42578125" customWidth="1"/>
    <col min="8449" max="8449" width="5.28515625" customWidth="1"/>
    <col min="8450" max="8450" width="24" customWidth="1"/>
    <col min="8452" max="8452" width="11" customWidth="1"/>
    <col min="8454" max="8454" width="10.5703125" customWidth="1"/>
    <col min="8456" max="8456" width="10.42578125" customWidth="1"/>
    <col min="8458" max="8458" width="10.42578125" customWidth="1"/>
    <col min="8705" max="8705" width="5.28515625" customWidth="1"/>
    <col min="8706" max="8706" width="24" customWidth="1"/>
    <col min="8708" max="8708" width="11" customWidth="1"/>
    <col min="8710" max="8710" width="10.5703125" customWidth="1"/>
    <col min="8712" max="8712" width="10.42578125" customWidth="1"/>
    <col min="8714" max="8714" width="10.42578125" customWidth="1"/>
    <col min="8961" max="8961" width="5.28515625" customWidth="1"/>
    <col min="8962" max="8962" width="24" customWidth="1"/>
    <col min="8964" max="8964" width="11" customWidth="1"/>
    <col min="8966" max="8966" width="10.5703125" customWidth="1"/>
    <col min="8968" max="8968" width="10.42578125" customWidth="1"/>
    <col min="8970" max="8970" width="10.42578125" customWidth="1"/>
    <col min="9217" max="9217" width="5.28515625" customWidth="1"/>
    <col min="9218" max="9218" width="24" customWidth="1"/>
    <col min="9220" max="9220" width="11" customWidth="1"/>
    <col min="9222" max="9222" width="10.5703125" customWidth="1"/>
    <col min="9224" max="9224" width="10.42578125" customWidth="1"/>
    <col min="9226" max="9226" width="10.42578125" customWidth="1"/>
    <col min="9473" max="9473" width="5.28515625" customWidth="1"/>
    <col min="9474" max="9474" width="24" customWidth="1"/>
    <col min="9476" max="9476" width="11" customWidth="1"/>
    <col min="9478" max="9478" width="10.5703125" customWidth="1"/>
    <col min="9480" max="9480" width="10.42578125" customWidth="1"/>
    <col min="9482" max="9482" width="10.42578125" customWidth="1"/>
    <col min="9729" max="9729" width="5.28515625" customWidth="1"/>
    <col min="9730" max="9730" width="24" customWidth="1"/>
    <col min="9732" max="9732" width="11" customWidth="1"/>
    <col min="9734" max="9734" width="10.5703125" customWidth="1"/>
    <col min="9736" max="9736" width="10.42578125" customWidth="1"/>
    <col min="9738" max="9738" width="10.42578125" customWidth="1"/>
    <col min="9985" max="9985" width="5.28515625" customWidth="1"/>
    <col min="9986" max="9986" width="24" customWidth="1"/>
    <col min="9988" max="9988" width="11" customWidth="1"/>
    <col min="9990" max="9990" width="10.5703125" customWidth="1"/>
    <col min="9992" max="9992" width="10.42578125" customWidth="1"/>
    <col min="9994" max="9994" width="10.42578125" customWidth="1"/>
    <col min="10241" max="10241" width="5.28515625" customWidth="1"/>
    <col min="10242" max="10242" width="24" customWidth="1"/>
    <col min="10244" max="10244" width="11" customWidth="1"/>
    <col min="10246" max="10246" width="10.5703125" customWidth="1"/>
    <col min="10248" max="10248" width="10.42578125" customWidth="1"/>
    <col min="10250" max="10250" width="10.42578125" customWidth="1"/>
    <col min="10497" max="10497" width="5.28515625" customWidth="1"/>
    <col min="10498" max="10498" width="24" customWidth="1"/>
    <col min="10500" max="10500" width="11" customWidth="1"/>
    <col min="10502" max="10502" width="10.5703125" customWidth="1"/>
    <col min="10504" max="10504" width="10.42578125" customWidth="1"/>
    <col min="10506" max="10506" width="10.42578125" customWidth="1"/>
    <col min="10753" max="10753" width="5.28515625" customWidth="1"/>
    <col min="10754" max="10754" width="24" customWidth="1"/>
    <col min="10756" max="10756" width="11" customWidth="1"/>
    <col min="10758" max="10758" width="10.5703125" customWidth="1"/>
    <col min="10760" max="10760" width="10.42578125" customWidth="1"/>
    <col min="10762" max="10762" width="10.42578125" customWidth="1"/>
    <col min="11009" max="11009" width="5.28515625" customWidth="1"/>
    <col min="11010" max="11010" width="24" customWidth="1"/>
    <col min="11012" max="11012" width="11" customWidth="1"/>
    <col min="11014" max="11014" width="10.5703125" customWidth="1"/>
    <col min="11016" max="11016" width="10.42578125" customWidth="1"/>
    <col min="11018" max="11018" width="10.42578125" customWidth="1"/>
    <col min="11265" max="11265" width="5.28515625" customWidth="1"/>
    <col min="11266" max="11266" width="24" customWidth="1"/>
    <col min="11268" max="11268" width="11" customWidth="1"/>
    <col min="11270" max="11270" width="10.5703125" customWidth="1"/>
    <col min="11272" max="11272" width="10.42578125" customWidth="1"/>
    <col min="11274" max="11274" width="10.42578125" customWidth="1"/>
    <col min="11521" max="11521" width="5.28515625" customWidth="1"/>
    <col min="11522" max="11522" width="24" customWidth="1"/>
    <col min="11524" max="11524" width="11" customWidth="1"/>
    <col min="11526" max="11526" width="10.5703125" customWidth="1"/>
    <col min="11528" max="11528" width="10.42578125" customWidth="1"/>
    <col min="11530" max="11530" width="10.42578125" customWidth="1"/>
    <col min="11777" max="11777" width="5.28515625" customWidth="1"/>
    <col min="11778" max="11778" width="24" customWidth="1"/>
    <col min="11780" max="11780" width="11" customWidth="1"/>
    <col min="11782" max="11782" width="10.5703125" customWidth="1"/>
    <col min="11784" max="11784" width="10.42578125" customWidth="1"/>
    <col min="11786" max="11786" width="10.42578125" customWidth="1"/>
    <col min="12033" max="12033" width="5.28515625" customWidth="1"/>
    <col min="12034" max="12034" width="24" customWidth="1"/>
    <col min="12036" max="12036" width="11" customWidth="1"/>
    <col min="12038" max="12038" width="10.5703125" customWidth="1"/>
    <col min="12040" max="12040" width="10.42578125" customWidth="1"/>
    <col min="12042" max="12042" width="10.42578125" customWidth="1"/>
    <col min="12289" max="12289" width="5.28515625" customWidth="1"/>
    <col min="12290" max="12290" width="24" customWidth="1"/>
    <col min="12292" max="12292" width="11" customWidth="1"/>
    <col min="12294" max="12294" width="10.5703125" customWidth="1"/>
    <col min="12296" max="12296" width="10.42578125" customWidth="1"/>
    <col min="12298" max="12298" width="10.42578125" customWidth="1"/>
    <col min="12545" max="12545" width="5.28515625" customWidth="1"/>
    <col min="12546" max="12546" width="24" customWidth="1"/>
    <col min="12548" max="12548" width="11" customWidth="1"/>
    <col min="12550" max="12550" width="10.5703125" customWidth="1"/>
    <col min="12552" max="12552" width="10.42578125" customWidth="1"/>
    <col min="12554" max="12554" width="10.42578125" customWidth="1"/>
    <col min="12801" max="12801" width="5.28515625" customWidth="1"/>
    <col min="12802" max="12802" width="24" customWidth="1"/>
    <col min="12804" max="12804" width="11" customWidth="1"/>
    <col min="12806" max="12806" width="10.5703125" customWidth="1"/>
    <col min="12808" max="12808" width="10.42578125" customWidth="1"/>
    <col min="12810" max="12810" width="10.42578125" customWidth="1"/>
    <col min="13057" max="13057" width="5.28515625" customWidth="1"/>
    <col min="13058" max="13058" width="24" customWidth="1"/>
    <col min="13060" max="13060" width="11" customWidth="1"/>
    <col min="13062" max="13062" width="10.5703125" customWidth="1"/>
    <col min="13064" max="13064" width="10.42578125" customWidth="1"/>
    <col min="13066" max="13066" width="10.42578125" customWidth="1"/>
    <col min="13313" max="13313" width="5.28515625" customWidth="1"/>
    <col min="13314" max="13314" width="24" customWidth="1"/>
    <col min="13316" max="13316" width="11" customWidth="1"/>
    <col min="13318" max="13318" width="10.5703125" customWidth="1"/>
    <col min="13320" max="13320" width="10.42578125" customWidth="1"/>
    <col min="13322" max="13322" width="10.42578125" customWidth="1"/>
    <col min="13569" max="13569" width="5.28515625" customWidth="1"/>
    <col min="13570" max="13570" width="24" customWidth="1"/>
    <col min="13572" max="13572" width="11" customWidth="1"/>
    <col min="13574" max="13574" width="10.5703125" customWidth="1"/>
    <col min="13576" max="13576" width="10.42578125" customWidth="1"/>
    <col min="13578" max="13578" width="10.42578125" customWidth="1"/>
    <col min="13825" max="13825" width="5.28515625" customWidth="1"/>
    <col min="13826" max="13826" width="24" customWidth="1"/>
    <col min="13828" max="13828" width="11" customWidth="1"/>
    <col min="13830" max="13830" width="10.5703125" customWidth="1"/>
    <col min="13832" max="13832" width="10.42578125" customWidth="1"/>
    <col min="13834" max="13834" width="10.42578125" customWidth="1"/>
    <col min="14081" max="14081" width="5.28515625" customWidth="1"/>
    <col min="14082" max="14082" width="24" customWidth="1"/>
    <col min="14084" max="14084" width="11" customWidth="1"/>
    <col min="14086" max="14086" width="10.5703125" customWidth="1"/>
    <col min="14088" max="14088" width="10.42578125" customWidth="1"/>
    <col min="14090" max="14090" width="10.42578125" customWidth="1"/>
    <col min="14337" max="14337" width="5.28515625" customWidth="1"/>
    <col min="14338" max="14338" width="24" customWidth="1"/>
    <col min="14340" max="14340" width="11" customWidth="1"/>
    <col min="14342" max="14342" width="10.5703125" customWidth="1"/>
    <col min="14344" max="14344" width="10.42578125" customWidth="1"/>
    <col min="14346" max="14346" width="10.42578125" customWidth="1"/>
    <col min="14593" max="14593" width="5.28515625" customWidth="1"/>
    <col min="14594" max="14594" width="24" customWidth="1"/>
    <col min="14596" max="14596" width="11" customWidth="1"/>
    <col min="14598" max="14598" width="10.5703125" customWidth="1"/>
    <col min="14600" max="14600" width="10.42578125" customWidth="1"/>
    <col min="14602" max="14602" width="10.42578125" customWidth="1"/>
    <col min="14849" max="14849" width="5.28515625" customWidth="1"/>
    <col min="14850" max="14850" width="24" customWidth="1"/>
    <col min="14852" max="14852" width="11" customWidth="1"/>
    <col min="14854" max="14854" width="10.5703125" customWidth="1"/>
    <col min="14856" max="14856" width="10.42578125" customWidth="1"/>
    <col min="14858" max="14858" width="10.42578125" customWidth="1"/>
    <col min="15105" max="15105" width="5.28515625" customWidth="1"/>
    <col min="15106" max="15106" width="24" customWidth="1"/>
    <col min="15108" max="15108" width="11" customWidth="1"/>
    <col min="15110" max="15110" width="10.5703125" customWidth="1"/>
    <col min="15112" max="15112" width="10.42578125" customWidth="1"/>
    <col min="15114" max="15114" width="10.42578125" customWidth="1"/>
    <col min="15361" max="15361" width="5.28515625" customWidth="1"/>
    <col min="15362" max="15362" width="24" customWidth="1"/>
    <col min="15364" max="15364" width="11" customWidth="1"/>
    <col min="15366" max="15366" width="10.5703125" customWidth="1"/>
    <col min="15368" max="15368" width="10.42578125" customWidth="1"/>
    <col min="15370" max="15370" width="10.42578125" customWidth="1"/>
    <col min="15617" max="15617" width="5.28515625" customWidth="1"/>
    <col min="15618" max="15618" width="24" customWidth="1"/>
    <col min="15620" max="15620" width="11" customWidth="1"/>
    <col min="15622" max="15622" width="10.5703125" customWidth="1"/>
    <col min="15624" max="15624" width="10.42578125" customWidth="1"/>
    <col min="15626" max="15626" width="10.42578125" customWidth="1"/>
    <col min="15873" max="15873" width="5.28515625" customWidth="1"/>
    <col min="15874" max="15874" width="24" customWidth="1"/>
    <col min="15876" max="15876" width="11" customWidth="1"/>
    <col min="15878" max="15878" width="10.5703125" customWidth="1"/>
    <col min="15880" max="15880" width="10.42578125" customWidth="1"/>
    <col min="15882" max="15882" width="10.42578125" customWidth="1"/>
    <col min="16129" max="16129" width="5.28515625" customWidth="1"/>
    <col min="16130" max="16130" width="24" customWidth="1"/>
    <col min="16132" max="16132" width="11" customWidth="1"/>
    <col min="16134" max="16134" width="10.5703125" customWidth="1"/>
    <col min="16136" max="16136" width="10.42578125" customWidth="1"/>
    <col min="16138" max="16138" width="10.42578125" customWidth="1"/>
  </cols>
  <sheetData>
    <row r="1" spans="1:17" ht="38.25" customHeight="1" x14ac:dyDescent="0.25">
      <c r="A1" s="210"/>
      <c r="B1" s="210"/>
      <c r="C1" s="210"/>
      <c r="D1" s="210"/>
      <c r="E1" s="210"/>
      <c r="F1" s="210"/>
      <c r="G1" s="210"/>
      <c r="H1" s="210"/>
      <c r="I1" s="210"/>
      <c r="J1" s="75"/>
      <c r="K1" s="75"/>
      <c r="L1" s="2"/>
      <c r="M1" s="2"/>
      <c r="N1" s="2"/>
      <c r="O1" s="2"/>
      <c r="P1" s="2"/>
      <c r="Q1" s="2"/>
    </row>
    <row r="3" spans="1:17" x14ac:dyDescent="0.25">
      <c r="B3" s="2" t="s">
        <v>83</v>
      </c>
      <c r="C3" s="2"/>
      <c r="D3" s="2"/>
      <c r="E3" s="2"/>
      <c r="F3" s="2"/>
      <c r="G3" s="2"/>
      <c r="H3" s="2"/>
      <c r="J3" s="2"/>
    </row>
    <row r="4" spans="1:17" ht="15.75" thickBot="1" x14ac:dyDescent="0.3">
      <c r="A4" s="211" t="s">
        <v>1</v>
      </c>
      <c r="B4" s="211"/>
    </row>
    <row r="5" spans="1:17" ht="12.75" customHeight="1" x14ac:dyDescent="0.25">
      <c r="A5" s="212" t="s">
        <v>2</v>
      </c>
      <c r="B5" s="212" t="s">
        <v>3</v>
      </c>
      <c r="C5" s="212" t="s">
        <v>4</v>
      </c>
      <c r="D5" s="215" t="s">
        <v>5</v>
      </c>
      <c r="E5" s="216"/>
      <c r="F5" s="216"/>
      <c r="G5" s="216"/>
      <c r="H5" s="216"/>
      <c r="I5" s="216"/>
      <c r="J5" s="216"/>
      <c r="K5" s="217"/>
      <c r="L5" s="218" t="s">
        <v>6</v>
      </c>
    </row>
    <row r="6" spans="1:17" ht="22.5" customHeight="1" x14ac:dyDescent="0.25">
      <c r="A6" s="213"/>
      <c r="B6" s="213"/>
      <c r="C6" s="213"/>
      <c r="D6" s="221" t="s">
        <v>7</v>
      </c>
      <c r="E6" s="222"/>
      <c r="F6" s="222" t="s">
        <v>8</v>
      </c>
      <c r="G6" s="222"/>
      <c r="H6" s="222" t="s">
        <v>9</v>
      </c>
      <c r="I6" s="222"/>
      <c r="J6" s="222" t="s">
        <v>10</v>
      </c>
      <c r="K6" s="222"/>
      <c r="L6" s="219"/>
    </row>
    <row r="7" spans="1:17" ht="13.5" customHeight="1" thickBot="1" x14ac:dyDescent="0.3">
      <c r="A7" s="213"/>
      <c r="B7" s="213"/>
      <c r="C7" s="213"/>
      <c r="D7" s="223">
        <v>1</v>
      </c>
      <c r="E7" s="224"/>
      <c r="F7" s="224">
        <v>2</v>
      </c>
      <c r="G7" s="224"/>
      <c r="H7" s="224">
        <v>3</v>
      </c>
      <c r="I7" s="224"/>
      <c r="J7" s="224">
        <v>4</v>
      </c>
      <c r="K7" s="224"/>
      <c r="L7" s="220"/>
      <c r="O7" s="3"/>
      <c r="P7" s="3"/>
      <c r="Q7" s="3"/>
    </row>
    <row r="8" spans="1:17" ht="15.75" thickBot="1" x14ac:dyDescent="0.3">
      <c r="A8" s="214"/>
      <c r="B8" s="214"/>
      <c r="C8" s="214"/>
      <c r="D8" s="4" t="s">
        <v>11</v>
      </c>
      <c r="E8" s="5" t="s">
        <v>12</v>
      </c>
      <c r="F8" s="5" t="s">
        <v>11</v>
      </c>
      <c r="G8" s="5" t="s">
        <v>12</v>
      </c>
      <c r="H8" s="5" t="s">
        <v>11</v>
      </c>
      <c r="I8" s="5" t="s">
        <v>12</v>
      </c>
      <c r="J8" s="5" t="s">
        <v>11</v>
      </c>
      <c r="K8" s="5" t="s">
        <v>12</v>
      </c>
      <c r="L8" s="6"/>
      <c r="O8" s="3"/>
      <c r="P8" s="3"/>
      <c r="Q8" s="3"/>
    </row>
    <row r="9" spans="1:17" ht="15.75" x14ac:dyDescent="0.25">
      <c r="A9" s="7">
        <v>1</v>
      </c>
      <c r="B9" s="8" t="s">
        <v>13</v>
      </c>
      <c r="C9" s="9">
        <v>35</v>
      </c>
      <c r="D9" s="10">
        <v>0</v>
      </c>
      <c r="E9" s="11">
        <v>0</v>
      </c>
      <c r="F9" s="12">
        <v>0</v>
      </c>
      <c r="G9" s="13">
        <v>0</v>
      </c>
      <c r="H9" s="14">
        <v>0</v>
      </c>
      <c r="I9" s="13">
        <v>0</v>
      </c>
      <c r="J9" s="14">
        <v>0</v>
      </c>
      <c r="K9" s="13">
        <v>0</v>
      </c>
      <c r="L9" s="15">
        <f>SUM(D9:K9)</f>
        <v>0</v>
      </c>
      <c r="O9" s="3"/>
      <c r="P9" s="3"/>
      <c r="Q9" s="3"/>
    </row>
    <row r="10" spans="1:17" ht="15.75" x14ac:dyDescent="0.25">
      <c r="A10" s="7">
        <v>2</v>
      </c>
      <c r="B10" s="8" t="s">
        <v>14</v>
      </c>
      <c r="C10" s="9">
        <v>35</v>
      </c>
      <c r="D10" s="10">
        <v>0</v>
      </c>
      <c r="E10" s="11">
        <v>0</v>
      </c>
      <c r="F10" s="12">
        <v>0</v>
      </c>
      <c r="G10" s="13">
        <v>0</v>
      </c>
      <c r="H10" s="14">
        <v>0</v>
      </c>
      <c r="I10" s="13">
        <v>0</v>
      </c>
      <c r="J10" s="14">
        <v>0</v>
      </c>
      <c r="K10" s="13">
        <v>0</v>
      </c>
      <c r="L10" s="15">
        <f t="shared" ref="L10:L37" si="0">SUM(D10:K10)</f>
        <v>0</v>
      </c>
      <c r="O10" s="3"/>
      <c r="P10" s="3"/>
      <c r="Q10" s="3"/>
    </row>
    <row r="11" spans="1:17" ht="15.75" x14ac:dyDescent="0.25">
      <c r="A11" s="7">
        <v>3</v>
      </c>
      <c r="B11" s="8" t="s">
        <v>15</v>
      </c>
      <c r="C11" s="9">
        <v>35</v>
      </c>
      <c r="D11" s="10">
        <v>0</v>
      </c>
      <c r="E11" s="11">
        <v>0</v>
      </c>
      <c r="F11" s="12">
        <v>0</v>
      </c>
      <c r="G11" s="13">
        <v>0</v>
      </c>
      <c r="H11" s="14">
        <v>0</v>
      </c>
      <c r="I11" s="13">
        <v>0</v>
      </c>
      <c r="J11" s="14">
        <v>0</v>
      </c>
      <c r="K11" s="13">
        <v>0</v>
      </c>
      <c r="L11" s="15">
        <f t="shared" si="0"/>
        <v>0</v>
      </c>
      <c r="O11" s="3"/>
      <c r="P11" s="3"/>
      <c r="Q11" s="3"/>
    </row>
    <row r="12" spans="1:17" ht="15.75" x14ac:dyDescent="0.25">
      <c r="A12" s="7">
        <v>4</v>
      </c>
      <c r="B12" s="17" t="s">
        <v>16</v>
      </c>
      <c r="C12" s="9">
        <v>35</v>
      </c>
      <c r="D12" s="10">
        <v>0</v>
      </c>
      <c r="E12" s="11">
        <v>0</v>
      </c>
      <c r="F12" s="12">
        <v>0</v>
      </c>
      <c r="G12" s="13">
        <v>0</v>
      </c>
      <c r="H12" s="14">
        <v>0</v>
      </c>
      <c r="I12" s="13">
        <v>0</v>
      </c>
      <c r="J12" s="14">
        <v>0</v>
      </c>
      <c r="K12" s="13">
        <v>0</v>
      </c>
      <c r="L12" s="15">
        <f t="shared" si="0"/>
        <v>0</v>
      </c>
      <c r="M12" s="3"/>
      <c r="N12" s="3"/>
      <c r="O12" s="3"/>
      <c r="P12" s="3"/>
      <c r="Q12" s="3"/>
    </row>
    <row r="13" spans="1:17" ht="15.75" x14ac:dyDescent="0.25">
      <c r="A13" s="7">
        <v>5</v>
      </c>
      <c r="B13" s="8" t="s">
        <v>17</v>
      </c>
      <c r="C13" s="9">
        <v>35</v>
      </c>
      <c r="D13" s="10">
        <v>0</v>
      </c>
      <c r="E13" s="11">
        <v>0</v>
      </c>
      <c r="F13" s="12">
        <v>0</v>
      </c>
      <c r="G13" s="13">
        <v>0</v>
      </c>
      <c r="H13" s="14">
        <v>0</v>
      </c>
      <c r="I13" s="13">
        <v>0</v>
      </c>
      <c r="J13" s="14">
        <v>0</v>
      </c>
      <c r="K13" s="13">
        <v>0</v>
      </c>
      <c r="L13" s="15">
        <f t="shared" si="0"/>
        <v>0</v>
      </c>
      <c r="O13" s="3"/>
      <c r="P13" s="3"/>
      <c r="Q13" s="3"/>
    </row>
    <row r="14" spans="1:17" ht="15.75" x14ac:dyDescent="0.25">
      <c r="A14" s="7">
        <v>6</v>
      </c>
      <c r="B14" s="8" t="s">
        <v>18</v>
      </c>
      <c r="C14" s="9">
        <v>35</v>
      </c>
      <c r="D14" s="10">
        <v>0</v>
      </c>
      <c r="E14" s="11">
        <v>0</v>
      </c>
      <c r="F14" s="12">
        <v>0</v>
      </c>
      <c r="G14" s="13">
        <v>0</v>
      </c>
      <c r="H14" s="14">
        <v>0</v>
      </c>
      <c r="I14" s="13">
        <v>0</v>
      </c>
      <c r="J14" s="14">
        <v>0</v>
      </c>
      <c r="K14" s="13">
        <v>0</v>
      </c>
      <c r="L14" s="15">
        <f t="shared" si="0"/>
        <v>0</v>
      </c>
    </row>
    <row r="15" spans="1:17" ht="15.75" x14ac:dyDescent="0.25">
      <c r="A15" s="7">
        <v>7</v>
      </c>
      <c r="B15" s="8" t="s">
        <v>19</v>
      </c>
      <c r="C15" s="9">
        <v>35</v>
      </c>
      <c r="D15" s="10">
        <v>0</v>
      </c>
      <c r="E15" s="11">
        <v>0</v>
      </c>
      <c r="F15" s="12">
        <v>0</v>
      </c>
      <c r="G15" s="13">
        <v>0</v>
      </c>
      <c r="H15" s="14">
        <v>0</v>
      </c>
      <c r="I15" s="13">
        <v>0</v>
      </c>
      <c r="J15" s="14">
        <v>0</v>
      </c>
      <c r="K15" s="13">
        <v>0</v>
      </c>
      <c r="L15" s="15">
        <f t="shared" si="0"/>
        <v>0</v>
      </c>
    </row>
    <row r="16" spans="1:17" ht="15.75" x14ac:dyDescent="0.25">
      <c r="A16" s="7">
        <v>8</v>
      </c>
      <c r="B16" s="8" t="s">
        <v>20</v>
      </c>
      <c r="C16" s="9">
        <v>35</v>
      </c>
      <c r="D16" s="10">
        <v>0</v>
      </c>
      <c r="E16" s="11">
        <v>0</v>
      </c>
      <c r="F16" s="12">
        <v>0</v>
      </c>
      <c r="G16" s="13">
        <v>0</v>
      </c>
      <c r="H16" s="14">
        <v>0</v>
      </c>
      <c r="I16" s="13">
        <v>0</v>
      </c>
      <c r="J16" s="14">
        <v>0</v>
      </c>
      <c r="K16" s="13">
        <v>0</v>
      </c>
      <c r="L16" s="15">
        <f t="shared" si="0"/>
        <v>0</v>
      </c>
    </row>
    <row r="17" spans="1:12" ht="15.75" x14ac:dyDescent="0.25">
      <c r="A17" s="7">
        <v>9</v>
      </c>
      <c r="B17" s="8" t="s">
        <v>21</v>
      </c>
      <c r="C17" s="9">
        <v>35</v>
      </c>
      <c r="D17" s="10">
        <v>0</v>
      </c>
      <c r="E17" s="11">
        <v>0</v>
      </c>
      <c r="F17" s="12">
        <v>0</v>
      </c>
      <c r="G17" s="13">
        <v>0</v>
      </c>
      <c r="H17" s="14">
        <v>0</v>
      </c>
      <c r="I17" s="13">
        <v>0</v>
      </c>
      <c r="J17" s="14">
        <v>0</v>
      </c>
      <c r="K17" s="13">
        <v>0</v>
      </c>
      <c r="L17" s="15">
        <f t="shared" si="0"/>
        <v>0</v>
      </c>
    </row>
    <row r="18" spans="1:12" ht="15.75" x14ac:dyDescent="0.25">
      <c r="A18" s="7">
        <v>10</v>
      </c>
      <c r="B18" s="8" t="s">
        <v>22</v>
      </c>
      <c r="C18" s="9">
        <v>35</v>
      </c>
      <c r="D18" s="10">
        <v>0</v>
      </c>
      <c r="E18" s="11">
        <v>0</v>
      </c>
      <c r="F18" s="12">
        <v>0</v>
      </c>
      <c r="G18" s="13">
        <v>0</v>
      </c>
      <c r="H18" s="14">
        <v>0</v>
      </c>
      <c r="I18" s="13">
        <v>0</v>
      </c>
      <c r="J18" s="14">
        <v>0</v>
      </c>
      <c r="K18" s="13">
        <v>0</v>
      </c>
      <c r="L18" s="15">
        <f t="shared" si="0"/>
        <v>0</v>
      </c>
    </row>
    <row r="19" spans="1:12" ht="15.75" x14ac:dyDescent="0.25">
      <c r="A19" s="7">
        <v>11</v>
      </c>
      <c r="B19" s="8" t="s">
        <v>23</v>
      </c>
      <c r="C19" s="9">
        <v>35</v>
      </c>
      <c r="D19" s="10">
        <v>0</v>
      </c>
      <c r="E19" s="11">
        <v>0</v>
      </c>
      <c r="F19" s="12">
        <v>0</v>
      </c>
      <c r="G19" s="13">
        <v>0</v>
      </c>
      <c r="H19" s="14">
        <v>0</v>
      </c>
      <c r="I19" s="13">
        <v>0</v>
      </c>
      <c r="J19" s="14">
        <v>0</v>
      </c>
      <c r="K19" s="13">
        <v>0</v>
      </c>
      <c r="L19" s="15">
        <f t="shared" si="0"/>
        <v>0</v>
      </c>
    </row>
    <row r="20" spans="1:12" ht="15.75" x14ac:dyDescent="0.25">
      <c r="A20" s="7">
        <v>12</v>
      </c>
      <c r="B20" s="8" t="s">
        <v>24</v>
      </c>
      <c r="C20" s="9">
        <v>35</v>
      </c>
      <c r="D20" s="10">
        <v>0</v>
      </c>
      <c r="E20" s="11">
        <v>0</v>
      </c>
      <c r="F20" s="12">
        <v>0</v>
      </c>
      <c r="G20" s="13">
        <v>0</v>
      </c>
      <c r="H20" s="14">
        <v>0</v>
      </c>
      <c r="I20" s="13">
        <v>0</v>
      </c>
      <c r="J20" s="14">
        <v>0</v>
      </c>
      <c r="K20" s="13">
        <v>0</v>
      </c>
      <c r="L20" s="15">
        <f t="shared" si="0"/>
        <v>0</v>
      </c>
    </row>
    <row r="21" spans="1:12" ht="15.75" x14ac:dyDescent="0.25">
      <c r="A21" s="7">
        <v>13</v>
      </c>
      <c r="B21" s="8" t="s">
        <v>25</v>
      </c>
      <c r="C21" s="9">
        <v>35</v>
      </c>
      <c r="D21" s="10">
        <v>0</v>
      </c>
      <c r="E21" s="11">
        <v>0</v>
      </c>
      <c r="F21" s="12">
        <v>0</v>
      </c>
      <c r="G21" s="13">
        <v>0</v>
      </c>
      <c r="H21" s="14">
        <v>0</v>
      </c>
      <c r="I21" s="13">
        <v>0</v>
      </c>
      <c r="J21" s="14">
        <v>0</v>
      </c>
      <c r="K21" s="13">
        <v>0</v>
      </c>
      <c r="L21" s="15">
        <f t="shared" si="0"/>
        <v>0</v>
      </c>
    </row>
    <row r="22" spans="1:12" ht="15.75" x14ac:dyDescent="0.25">
      <c r="A22" s="7">
        <v>14</v>
      </c>
      <c r="B22" s="8" t="s">
        <v>26</v>
      </c>
      <c r="C22" s="9">
        <v>35</v>
      </c>
      <c r="D22" s="10">
        <v>0</v>
      </c>
      <c r="E22" s="11">
        <v>0</v>
      </c>
      <c r="F22" s="12">
        <v>0</v>
      </c>
      <c r="G22" s="13">
        <v>0</v>
      </c>
      <c r="H22" s="14">
        <v>0</v>
      </c>
      <c r="I22" s="13">
        <v>0</v>
      </c>
      <c r="J22" s="14">
        <v>0</v>
      </c>
      <c r="K22" s="13">
        <v>0</v>
      </c>
      <c r="L22" s="15">
        <f t="shared" si="0"/>
        <v>0</v>
      </c>
    </row>
    <row r="23" spans="1:12" ht="15.75" x14ac:dyDescent="0.25">
      <c r="A23" s="7">
        <v>15</v>
      </c>
      <c r="B23" s="8" t="s">
        <v>27</v>
      </c>
      <c r="C23" s="9">
        <v>35</v>
      </c>
      <c r="D23" s="10">
        <v>0</v>
      </c>
      <c r="E23" s="11">
        <v>0</v>
      </c>
      <c r="F23" s="12">
        <v>0</v>
      </c>
      <c r="G23" s="13">
        <v>0</v>
      </c>
      <c r="H23" s="14">
        <v>0</v>
      </c>
      <c r="I23" s="13">
        <v>0</v>
      </c>
      <c r="J23" s="14">
        <v>0</v>
      </c>
      <c r="K23" s="13">
        <v>0</v>
      </c>
      <c r="L23" s="15">
        <f t="shared" si="0"/>
        <v>0</v>
      </c>
    </row>
    <row r="24" spans="1:12" ht="15.75" x14ac:dyDescent="0.25">
      <c r="A24" s="7">
        <v>16</v>
      </c>
      <c r="B24" s="8" t="s">
        <v>28</v>
      </c>
      <c r="C24" s="9">
        <v>35</v>
      </c>
      <c r="D24" s="10">
        <v>0</v>
      </c>
      <c r="E24" s="11">
        <v>0</v>
      </c>
      <c r="F24" s="12">
        <v>0</v>
      </c>
      <c r="G24" s="13">
        <v>0</v>
      </c>
      <c r="H24" s="14">
        <v>0</v>
      </c>
      <c r="I24" s="13">
        <v>0</v>
      </c>
      <c r="J24" s="14">
        <v>0</v>
      </c>
      <c r="K24" s="13">
        <v>0</v>
      </c>
      <c r="L24" s="15">
        <f t="shared" si="0"/>
        <v>0</v>
      </c>
    </row>
    <row r="25" spans="1:12" ht="15.75" x14ac:dyDescent="0.25">
      <c r="A25" s="7">
        <v>17</v>
      </c>
      <c r="B25" s="8" t="s">
        <v>29</v>
      </c>
      <c r="C25" s="9">
        <v>35</v>
      </c>
      <c r="D25" s="10">
        <v>0</v>
      </c>
      <c r="E25" s="11">
        <v>0</v>
      </c>
      <c r="F25" s="12">
        <v>0</v>
      </c>
      <c r="G25" s="13">
        <v>0</v>
      </c>
      <c r="H25" s="14">
        <v>0</v>
      </c>
      <c r="I25" s="13">
        <v>0</v>
      </c>
      <c r="J25" s="14">
        <v>0</v>
      </c>
      <c r="K25" s="13">
        <v>0</v>
      </c>
      <c r="L25" s="15">
        <f t="shared" si="0"/>
        <v>0</v>
      </c>
    </row>
    <row r="26" spans="1:12" ht="15.75" x14ac:dyDescent="0.25">
      <c r="A26" s="7">
        <v>18</v>
      </c>
      <c r="B26" s="8" t="s">
        <v>30</v>
      </c>
      <c r="C26" s="9">
        <v>35</v>
      </c>
      <c r="D26" s="10">
        <v>0</v>
      </c>
      <c r="E26" s="11">
        <v>0</v>
      </c>
      <c r="F26" s="12">
        <v>0</v>
      </c>
      <c r="G26" s="13">
        <v>0</v>
      </c>
      <c r="H26" s="14">
        <v>0</v>
      </c>
      <c r="I26" s="13">
        <v>0</v>
      </c>
      <c r="J26" s="14">
        <v>0</v>
      </c>
      <c r="K26" s="13">
        <v>0</v>
      </c>
      <c r="L26" s="15">
        <f t="shared" si="0"/>
        <v>0</v>
      </c>
    </row>
    <row r="27" spans="1:12" ht="15.75" x14ac:dyDescent="0.25">
      <c r="A27" s="7">
        <v>19</v>
      </c>
      <c r="B27" s="8" t="s">
        <v>31</v>
      </c>
      <c r="C27" s="9">
        <v>35</v>
      </c>
      <c r="D27" s="10">
        <v>0</v>
      </c>
      <c r="E27" s="11">
        <v>0</v>
      </c>
      <c r="F27" s="12">
        <v>0</v>
      </c>
      <c r="G27" s="13">
        <v>0</v>
      </c>
      <c r="H27" s="14">
        <v>0</v>
      </c>
      <c r="I27" s="13">
        <v>0</v>
      </c>
      <c r="J27" s="14">
        <v>0</v>
      </c>
      <c r="K27" s="13">
        <v>0</v>
      </c>
      <c r="L27" s="15">
        <f t="shared" si="0"/>
        <v>0</v>
      </c>
    </row>
    <row r="28" spans="1:12" ht="15.75" x14ac:dyDescent="0.25">
      <c r="A28" s="7">
        <v>20</v>
      </c>
      <c r="B28" s="8" t="s">
        <v>32</v>
      </c>
      <c r="C28" s="9">
        <v>35</v>
      </c>
      <c r="D28" s="10">
        <v>0</v>
      </c>
      <c r="E28" s="11">
        <v>0</v>
      </c>
      <c r="F28" s="12">
        <v>0</v>
      </c>
      <c r="G28" s="13">
        <v>0</v>
      </c>
      <c r="H28" s="14">
        <v>0</v>
      </c>
      <c r="I28" s="13">
        <v>0</v>
      </c>
      <c r="J28" s="14">
        <v>0</v>
      </c>
      <c r="K28" s="13">
        <v>0</v>
      </c>
      <c r="L28" s="15">
        <f t="shared" si="0"/>
        <v>0</v>
      </c>
    </row>
    <row r="29" spans="1:12" ht="15.75" x14ac:dyDescent="0.25">
      <c r="A29" s="7">
        <v>21</v>
      </c>
      <c r="B29" s="8" t="s">
        <v>33</v>
      </c>
      <c r="C29" s="9">
        <v>35</v>
      </c>
      <c r="D29" s="10">
        <v>0</v>
      </c>
      <c r="E29" s="11">
        <v>0</v>
      </c>
      <c r="F29" s="12">
        <v>0</v>
      </c>
      <c r="G29" s="13">
        <v>0</v>
      </c>
      <c r="H29" s="14">
        <v>0</v>
      </c>
      <c r="I29" s="13">
        <v>0</v>
      </c>
      <c r="J29" s="14">
        <v>0</v>
      </c>
      <c r="K29" s="13">
        <v>0</v>
      </c>
      <c r="L29" s="15">
        <f t="shared" si="0"/>
        <v>0</v>
      </c>
    </row>
    <row r="30" spans="1:12" ht="15.75" x14ac:dyDescent="0.25">
      <c r="A30" s="7">
        <v>22</v>
      </c>
      <c r="B30" s="8" t="s">
        <v>34</v>
      </c>
      <c r="C30" s="9">
        <v>35</v>
      </c>
      <c r="D30" s="10">
        <v>0</v>
      </c>
      <c r="E30" s="11">
        <v>0</v>
      </c>
      <c r="F30" s="12">
        <v>0</v>
      </c>
      <c r="G30" s="13">
        <v>0</v>
      </c>
      <c r="H30" s="14">
        <v>0</v>
      </c>
      <c r="I30" s="13">
        <v>0</v>
      </c>
      <c r="J30" s="14">
        <v>0</v>
      </c>
      <c r="K30" s="13">
        <v>0</v>
      </c>
      <c r="L30" s="15">
        <f t="shared" si="0"/>
        <v>0</v>
      </c>
    </row>
    <row r="31" spans="1:12" ht="15.75" x14ac:dyDescent="0.25">
      <c r="A31" s="7">
        <v>23</v>
      </c>
      <c r="B31" s="8" t="s">
        <v>35</v>
      </c>
      <c r="C31" s="9">
        <v>35</v>
      </c>
      <c r="D31" s="10">
        <v>0</v>
      </c>
      <c r="E31" s="11">
        <v>0</v>
      </c>
      <c r="F31" s="12">
        <v>0</v>
      </c>
      <c r="G31" s="13">
        <v>0</v>
      </c>
      <c r="H31" s="14">
        <v>0</v>
      </c>
      <c r="I31" s="13">
        <v>0</v>
      </c>
      <c r="J31" s="14">
        <v>0</v>
      </c>
      <c r="K31" s="13">
        <v>0</v>
      </c>
      <c r="L31" s="15">
        <f t="shared" si="0"/>
        <v>0</v>
      </c>
    </row>
    <row r="32" spans="1:12" ht="15.75" x14ac:dyDescent="0.25">
      <c r="A32" s="7">
        <v>24</v>
      </c>
      <c r="B32" s="8" t="s">
        <v>36</v>
      </c>
      <c r="C32" s="9">
        <v>35</v>
      </c>
      <c r="D32" s="10">
        <v>0</v>
      </c>
      <c r="E32" s="11">
        <v>0</v>
      </c>
      <c r="F32" s="12">
        <v>0</v>
      </c>
      <c r="G32" s="13">
        <v>0</v>
      </c>
      <c r="H32" s="14">
        <v>0</v>
      </c>
      <c r="I32" s="13">
        <v>0</v>
      </c>
      <c r="J32" s="14">
        <v>0</v>
      </c>
      <c r="K32" s="13">
        <v>0</v>
      </c>
      <c r="L32" s="15">
        <f t="shared" si="0"/>
        <v>0</v>
      </c>
    </row>
    <row r="33" spans="1:12" ht="15.75" x14ac:dyDescent="0.25">
      <c r="A33" s="7">
        <v>25</v>
      </c>
      <c r="B33" s="18" t="s">
        <v>37</v>
      </c>
      <c r="C33" s="19">
        <v>35</v>
      </c>
      <c r="D33" s="10">
        <v>0</v>
      </c>
      <c r="E33" s="20">
        <v>0</v>
      </c>
      <c r="F33" s="12">
        <v>0</v>
      </c>
      <c r="G33" s="21">
        <v>0</v>
      </c>
      <c r="H33" s="14">
        <v>0</v>
      </c>
      <c r="I33" s="21">
        <v>0</v>
      </c>
      <c r="J33" s="14">
        <v>0</v>
      </c>
      <c r="K33" s="21">
        <v>0</v>
      </c>
      <c r="L33" s="15">
        <f t="shared" si="0"/>
        <v>0</v>
      </c>
    </row>
    <row r="34" spans="1:12" ht="15.75" x14ac:dyDescent="0.25">
      <c r="A34" s="7">
        <v>26</v>
      </c>
      <c r="B34" s="8" t="s">
        <v>38</v>
      </c>
      <c r="C34" s="22">
        <v>35</v>
      </c>
      <c r="D34" s="10">
        <v>0</v>
      </c>
      <c r="E34" s="23">
        <v>0</v>
      </c>
      <c r="F34" s="12">
        <v>0</v>
      </c>
      <c r="G34" s="24">
        <v>0</v>
      </c>
      <c r="H34" s="14">
        <v>0</v>
      </c>
      <c r="I34" s="24">
        <v>0</v>
      </c>
      <c r="J34" s="14">
        <v>0</v>
      </c>
      <c r="K34" s="24">
        <v>0</v>
      </c>
      <c r="L34" s="15">
        <f t="shared" si="0"/>
        <v>0</v>
      </c>
    </row>
    <row r="35" spans="1:12" ht="15.75" x14ac:dyDescent="0.25">
      <c r="A35" s="7">
        <v>27</v>
      </c>
      <c r="B35" s="18" t="s">
        <v>39</v>
      </c>
      <c r="C35" s="22">
        <v>35</v>
      </c>
      <c r="D35" s="10">
        <v>0</v>
      </c>
      <c r="E35" s="23">
        <v>0</v>
      </c>
      <c r="F35" s="12">
        <v>0</v>
      </c>
      <c r="G35" s="24">
        <v>0</v>
      </c>
      <c r="H35" s="14">
        <v>0</v>
      </c>
      <c r="I35" s="24">
        <v>0</v>
      </c>
      <c r="J35" s="14">
        <v>0</v>
      </c>
      <c r="K35" s="24">
        <v>0</v>
      </c>
      <c r="L35" s="15">
        <f t="shared" si="0"/>
        <v>0</v>
      </c>
    </row>
    <row r="36" spans="1:12" ht="15.75" x14ac:dyDescent="0.25">
      <c r="A36" s="7">
        <v>28</v>
      </c>
      <c r="B36" s="18" t="s">
        <v>40</v>
      </c>
      <c r="C36" s="22">
        <v>35</v>
      </c>
      <c r="D36" s="10">
        <v>0</v>
      </c>
      <c r="E36" s="23">
        <v>0</v>
      </c>
      <c r="F36" s="12">
        <v>0</v>
      </c>
      <c r="G36" s="24">
        <v>0</v>
      </c>
      <c r="H36" s="14">
        <v>0</v>
      </c>
      <c r="I36" s="24">
        <v>0</v>
      </c>
      <c r="J36" s="14">
        <v>0</v>
      </c>
      <c r="K36" s="24">
        <v>0</v>
      </c>
      <c r="L36" s="15">
        <f t="shared" si="0"/>
        <v>0</v>
      </c>
    </row>
    <row r="37" spans="1:12" ht="16.5" thickBot="1" x14ac:dyDescent="0.3">
      <c r="A37" s="7">
        <v>29</v>
      </c>
      <c r="B37" s="18" t="s">
        <v>41</v>
      </c>
      <c r="C37" s="25">
        <v>35</v>
      </c>
      <c r="D37" s="10">
        <v>0</v>
      </c>
      <c r="E37" s="23">
        <v>0</v>
      </c>
      <c r="F37" s="12">
        <v>0</v>
      </c>
      <c r="G37" s="24">
        <v>0</v>
      </c>
      <c r="H37" s="14">
        <v>0</v>
      </c>
      <c r="I37" s="24">
        <v>0</v>
      </c>
      <c r="J37" s="14">
        <v>0</v>
      </c>
      <c r="K37" s="24">
        <v>0</v>
      </c>
      <c r="L37" s="15">
        <f t="shared" si="0"/>
        <v>0</v>
      </c>
    </row>
    <row r="38" spans="1:12" ht="15.75" x14ac:dyDescent="0.25">
      <c r="A38" s="225" t="s">
        <v>42</v>
      </c>
      <c r="B38" s="226"/>
      <c r="C38" s="26">
        <v>35</v>
      </c>
      <c r="D38" s="27">
        <f t="shared" ref="D38:K38" si="1">SUM(D9:D37)</f>
        <v>0</v>
      </c>
      <c r="E38" s="28">
        <f t="shared" si="1"/>
        <v>0</v>
      </c>
      <c r="F38" s="29">
        <f t="shared" si="1"/>
        <v>0</v>
      </c>
      <c r="G38" s="30">
        <f t="shared" si="1"/>
        <v>0</v>
      </c>
      <c r="H38" s="29">
        <f t="shared" si="1"/>
        <v>0</v>
      </c>
      <c r="I38" s="30">
        <f t="shared" si="1"/>
        <v>0</v>
      </c>
      <c r="J38" s="29">
        <f t="shared" si="1"/>
        <v>0</v>
      </c>
      <c r="K38" s="30">
        <f t="shared" si="1"/>
        <v>0</v>
      </c>
      <c r="L38" s="31">
        <f>SUM(D38:K38)</f>
        <v>0</v>
      </c>
    </row>
    <row r="39" spans="1:12" ht="15" customHeight="1" x14ac:dyDescent="0.25">
      <c r="A39" s="227" t="s">
        <v>43</v>
      </c>
      <c r="B39" s="228"/>
      <c r="C39" s="32">
        <v>35</v>
      </c>
      <c r="D39" s="32">
        <f>SUM(D9:D33)</f>
        <v>0</v>
      </c>
      <c r="E39" s="33">
        <f>SUM(E9:E33)</f>
        <v>0</v>
      </c>
      <c r="F39" s="32">
        <f>SUM(F9:F33)</f>
        <v>0</v>
      </c>
      <c r="G39" s="33">
        <f>G9+G10+G11+G12+G14+G13+G15+G16+G17+G18+G19+G20+G21+G22+G23+G24+G25+G26+G27+G28+G29+G30+G31+G32+G33</f>
        <v>0</v>
      </c>
      <c r="H39" s="32">
        <f>SUM(H9:H33)</f>
        <v>0</v>
      </c>
      <c r="I39" s="33">
        <f>I9+I10+I11+I12+I13+I14+I15+I16+I17+I18+I19+I20+I21+I22+I23+I24+I25+I26+I27+I28+I29+I30+I31+I32+I33</f>
        <v>0</v>
      </c>
      <c r="J39" s="32">
        <f>J9+J10+J11+J12+J13+J14++J15+J16+J17+J18+J19+J20+J21+J22+J23+J24+J25+J26+J27+J28+J29+J30+J31+J32+J33</f>
        <v>0</v>
      </c>
      <c r="K39" s="33">
        <f>K9+K10+K11+K12+K13+K14+K15+K16+K17+K18+K19+K20+K21+K22+K23+K24+K25+K26+K27+K28+K29+K30+K31+K32+K33</f>
        <v>0</v>
      </c>
      <c r="L39" s="34">
        <f>SUM(D39:K39)</f>
        <v>0</v>
      </c>
    </row>
    <row r="40" spans="1:12" ht="15.75" thickBot="1" x14ac:dyDescent="0.3"/>
    <row r="41" spans="1:12" ht="16.5" thickBot="1" x14ac:dyDescent="0.3">
      <c r="D41" s="35">
        <f>SUM(D9:D37)</f>
        <v>0</v>
      </c>
      <c r="E41" s="36"/>
      <c r="F41" s="35">
        <f>SUM(F9:F37)</f>
        <v>0</v>
      </c>
      <c r="G41" s="36"/>
      <c r="H41" s="35">
        <f>SUM(H9:H37)</f>
        <v>0</v>
      </c>
      <c r="I41" s="36"/>
      <c r="J41" s="35">
        <f>SUM(J9:J37)</f>
        <v>0</v>
      </c>
      <c r="K41" s="36"/>
      <c r="L41" s="37">
        <f>L9+L10+L11+L12+L13+L14+L15+L16+L17+L18+L19+L20+L21+L22+L23+L24+L25+L26+L27+L28+L29+L30+L31+L32+L33</f>
        <v>0</v>
      </c>
    </row>
    <row r="43" spans="1:12" x14ac:dyDescent="0.25">
      <c r="B43" s="2" t="s">
        <v>83</v>
      </c>
      <c r="C43" s="2"/>
      <c r="D43" s="2"/>
      <c r="E43" s="2"/>
    </row>
    <row r="44" spans="1:12" ht="15.75" thickBot="1" x14ac:dyDescent="0.3">
      <c r="A44" s="211" t="s">
        <v>45</v>
      </c>
      <c r="B44" s="211"/>
    </row>
    <row r="45" spans="1:12" ht="14.25" customHeight="1" x14ac:dyDescent="0.25">
      <c r="A45" s="212" t="s">
        <v>2</v>
      </c>
      <c r="B45" s="212" t="s">
        <v>3</v>
      </c>
      <c r="C45" s="212" t="s">
        <v>4</v>
      </c>
      <c r="D45" s="215" t="s">
        <v>5</v>
      </c>
      <c r="E45" s="216"/>
      <c r="F45" s="216"/>
      <c r="G45" s="216"/>
      <c r="H45" s="216"/>
      <c r="I45" s="216"/>
      <c r="J45" s="216"/>
      <c r="K45" s="217"/>
      <c r="L45" s="218" t="s">
        <v>6</v>
      </c>
    </row>
    <row r="46" spans="1:12" ht="21.75" customHeight="1" x14ac:dyDescent="0.25">
      <c r="A46" s="213"/>
      <c r="B46" s="213"/>
      <c r="C46" s="213"/>
      <c r="D46" s="221" t="s">
        <v>7</v>
      </c>
      <c r="E46" s="222"/>
      <c r="F46" s="222" t="s">
        <v>8</v>
      </c>
      <c r="G46" s="222"/>
      <c r="H46" s="222" t="s">
        <v>9</v>
      </c>
      <c r="I46" s="222"/>
      <c r="J46" s="222" t="s">
        <v>10</v>
      </c>
      <c r="K46" s="222"/>
      <c r="L46" s="219"/>
    </row>
    <row r="47" spans="1:12" ht="13.5" customHeight="1" thickBot="1" x14ac:dyDescent="0.3">
      <c r="A47" s="213"/>
      <c r="B47" s="213"/>
      <c r="C47" s="213"/>
      <c r="D47" s="223">
        <v>1</v>
      </c>
      <c r="E47" s="224"/>
      <c r="F47" s="224">
        <v>2</v>
      </c>
      <c r="G47" s="224"/>
      <c r="H47" s="224">
        <v>3</v>
      </c>
      <c r="I47" s="224"/>
      <c r="J47" s="224">
        <v>4</v>
      </c>
      <c r="K47" s="224"/>
      <c r="L47" s="220"/>
    </row>
    <row r="48" spans="1:12" ht="15.75" thickBot="1" x14ac:dyDescent="0.3">
      <c r="A48" s="214"/>
      <c r="B48" s="214"/>
      <c r="C48" s="214"/>
      <c r="D48" s="4" t="s">
        <v>11</v>
      </c>
      <c r="E48" s="5" t="s">
        <v>12</v>
      </c>
      <c r="F48" s="5" t="s">
        <v>11</v>
      </c>
      <c r="G48" s="5" t="s">
        <v>12</v>
      </c>
      <c r="H48" s="5" t="s">
        <v>11</v>
      </c>
      <c r="I48" s="5" t="s">
        <v>12</v>
      </c>
      <c r="J48" s="5" t="s">
        <v>11</v>
      </c>
      <c r="K48" s="5" t="s">
        <v>12</v>
      </c>
      <c r="L48" s="6"/>
    </row>
    <row r="49" spans="1:12" ht="15.75" x14ac:dyDescent="0.25">
      <c r="A49" s="7">
        <v>1</v>
      </c>
      <c r="B49" s="8" t="s">
        <v>13</v>
      </c>
      <c r="C49" s="9">
        <v>35</v>
      </c>
      <c r="D49" s="38">
        <v>0</v>
      </c>
      <c r="E49" s="39">
        <v>0</v>
      </c>
      <c r="F49" s="38">
        <v>0</v>
      </c>
      <c r="G49" s="13">
        <v>0</v>
      </c>
      <c r="H49" s="14">
        <v>0</v>
      </c>
      <c r="I49" s="13">
        <v>0</v>
      </c>
      <c r="J49" s="14">
        <v>0</v>
      </c>
      <c r="K49" s="13">
        <v>0</v>
      </c>
      <c r="L49" s="16">
        <f>SUM(D49:K49)</f>
        <v>0</v>
      </c>
    </row>
    <row r="50" spans="1:12" ht="15.75" x14ac:dyDescent="0.25">
      <c r="A50" s="7">
        <v>2</v>
      </c>
      <c r="B50" s="8" t="s">
        <v>14</v>
      </c>
      <c r="C50" s="9">
        <v>35</v>
      </c>
      <c r="D50" s="38">
        <v>0</v>
      </c>
      <c r="E50" s="39">
        <v>0</v>
      </c>
      <c r="F50" s="38">
        <v>1</v>
      </c>
      <c r="G50" s="13">
        <v>0</v>
      </c>
      <c r="H50" s="14">
        <v>0</v>
      </c>
      <c r="I50" s="13">
        <v>0</v>
      </c>
      <c r="J50" s="14">
        <v>0</v>
      </c>
      <c r="K50" s="13">
        <v>0</v>
      </c>
      <c r="L50" s="16">
        <f t="shared" ref="L50:L77" si="2">SUM(D50:K50)</f>
        <v>1</v>
      </c>
    </row>
    <row r="51" spans="1:12" ht="15.75" x14ac:dyDescent="0.25">
      <c r="A51" s="7">
        <v>3</v>
      </c>
      <c r="B51" s="8" t="s">
        <v>15</v>
      </c>
      <c r="C51" s="9">
        <v>35</v>
      </c>
      <c r="D51" s="38">
        <v>1</v>
      </c>
      <c r="E51" s="39">
        <v>0</v>
      </c>
      <c r="F51" s="38">
        <v>0</v>
      </c>
      <c r="G51" s="13">
        <v>0</v>
      </c>
      <c r="H51" s="14">
        <v>0</v>
      </c>
      <c r="I51" s="13">
        <v>0</v>
      </c>
      <c r="J51" s="14">
        <v>0</v>
      </c>
      <c r="K51" s="13">
        <v>0</v>
      </c>
      <c r="L51" s="16">
        <f t="shared" si="2"/>
        <v>1</v>
      </c>
    </row>
    <row r="52" spans="1:12" ht="15.75" x14ac:dyDescent="0.25">
      <c r="A52" s="7">
        <v>4</v>
      </c>
      <c r="B52" s="17" t="s">
        <v>16</v>
      </c>
      <c r="C52" s="9">
        <v>35</v>
      </c>
      <c r="D52" s="38">
        <v>1</v>
      </c>
      <c r="E52" s="39">
        <v>0</v>
      </c>
      <c r="F52" s="38">
        <v>0</v>
      </c>
      <c r="G52" s="13">
        <v>0</v>
      </c>
      <c r="H52" s="14">
        <v>0</v>
      </c>
      <c r="I52" s="13">
        <v>0</v>
      </c>
      <c r="J52" s="14">
        <v>0</v>
      </c>
      <c r="K52" s="13">
        <v>0</v>
      </c>
      <c r="L52" s="16">
        <f t="shared" si="2"/>
        <v>1</v>
      </c>
    </row>
    <row r="53" spans="1:12" ht="15.75" x14ac:dyDescent="0.25">
      <c r="A53" s="7">
        <v>5</v>
      </c>
      <c r="B53" s="8" t="s">
        <v>17</v>
      </c>
      <c r="C53" s="9">
        <v>35</v>
      </c>
      <c r="D53" s="38">
        <v>1</v>
      </c>
      <c r="E53" s="39">
        <v>0</v>
      </c>
      <c r="F53" s="38">
        <v>0</v>
      </c>
      <c r="G53" s="13">
        <v>0</v>
      </c>
      <c r="H53" s="14">
        <v>0</v>
      </c>
      <c r="I53" s="13">
        <v>0</v>
      </c>
      <c r="J53" s="14">
        <v>0</v>
      </c>
      <c r="K53" s="13">
        <v>0</v>
      </c>
      <c r="L53" s="16">
        <f t="shared" si="2"/>
        <v>1</v>
      </c>
    </row>
    <row r="54" spans="1:12" ht="15.75" x14ac:dyDescent="0.25">
      <c r="A54" s="7">
        <v>6</v>
      </c>
      <c r="B54" s="8" t="s">
        <v>18</v>
      </c>
      <c r="C54" s="9">
        <v>35</v>
      </c>
      <c r="D54" s="38">
        <v>0</v>
      </c>
      <c r="E54" s="39">
        <v>0</v>
      </c>
      <c r="F54" s="38">
        <v>0</v>
      </c>
      <c r="G54" s="13">
        <v>0</v>
      </c>
      <c r="H54" s="14">
        <v>0</v>
      </c>
      <c r="I54" s="13">
        <v>0</v>
      </c>
      <c r="J54" s="14">
        <v>0</v>
      </c>
      <c r="K54" s="13">
        <v>0</v>
      </c>
      <c r="L54" s="16">
        <f t="shared" si="2"/>
        <v>0</v>
      </c>
    </row>
    <row r="55" spans="1:12" ht="15.75" x14ac:dyDescent="0.25">
      <c r="A55" s="7">
        <v>7</v>
      </c>
      <c r="B55" s="8" t="s">
        <v>19</v>
      </c>
      <c r="C55" s="9">
        <v>35</v>
      </c>
      <c r="D55" s="38">
        <v>0</v>
      </c>
      <c r="E55" s="39">
        <v>0</v>
      </c>
      <c r="F55" s="38">
        <v>0</v>
      </c>
      <c r="G55" s="13">
        <v>0</v>
      </c>
      <c r="H55" s="14">
        <v>0</v>
      </c>
      <c r="I55" s="13">
        <v>0</v>
      </c>
      <c r="J55" s="14">
        <v>0</v>
      </c>
      <c r="K55" s="13">
        <v>0</v>
      </c>
      <c r="L55" s="16">
        <f t="shared" si="2"/>
        <v>0</v>
      </c>
    </row>
    <row r="56" spans="1:12" ht="15.75" x14ac:dyDescent="0.25">
      <c r="A56" s="7">
        <v>8</v>
      </c>
      <c r="B56" s="8" t="s">
        <v>20</v>
      </c>
      <c r="C56" s="9">
        <v>35</v>
      </c>
      <c r="D56" s="38">
        <v>0</v>
      </c>
      <c r="E56" s="39">
        <v>0</v>
      </c>
      <c r="F56" s="38">
        <v>0</v>
      </c>
      <c r="G56" s="13">
        <v>0</v>
      </c>
      <c r="H56" s="14">
        <v>0</v>
      </c>
      <c r="I56" s="13">
        <v>0</v>
      </c>
      <c r="J56" s="14">
        <v>0</v>
      </c>
      <c r="K56" s="13">
        <v>0</v>
      </c>
      <c r="L56" s="16">
        <f t="shared" si="2"/>
        <v>0</v>
      </c>
    </row>
    <row r="57" spans="1:12" ht="15.75" x14ac:dyDescent="0.25">
      <c r="A57" s="7">
        <v>9</v>
      </c>
      <c r="B57" s="8" t="s">
        <v>21</v>
      </c>
      <c r="C57" s="9">
        <v>35</v>
      </c>
      <c r="D57" s="38">
        <v>0</v>
      </c>
      <c r="E57" s="39">
        <v>0</v>
      </c>
      <c r="F57" s="38">
        <v>0</v>
      </c>
      <c r="G57" s="13">
        <v>0</v>
      </c>
      <c r="H57" s="14">
        <v>0</v>
      </c>
      <c r="I57" s="13">
        <v>0</v>
      </c>
      <c r="J57" s="14">
        <v>0</v>
      </c>
      <c r="K57" s="13">
        <v>0</v>
      </c>
      <c r="L57" s="16">
        <f t="shared" si="2"/>
        <v>0</v>
      </c>
    </row>
    <row r="58" spans="1:12" ht="15.75" x14ac:dyDescent="0.25">
      <c r="A58" s="7">
        <v>10</v>
      </c>
      <c r="B58" s="8" t="s">
        <v>22</v>
      </c>
      <c r="C58" s="9">
        <v>35</v>
      </c>
      <c r="D58" s="38">
        <v>0</v>
      </c>
      <c r="E58" s="39">
        <v>0</v>
      </c>
      <c r="F58" s="38">
        <v>0</v>
      </c>
      <c r="G58" s="13">
        <v>0</v>
      </c>
      <c r="H58" s="14">
        <v>0</v>
      </c>
      <c r="I58" s="13">
        <v>0</v>
      </c>
      <c r="J58" s="14">
        <v>0</v>
      </c>
      <c r="K58" s="13">
        <v>0</v>
      </c>
      <c r="L58" s="16">
        <f t="shared" si="2"/>
        <v>0</v>
      </c>
    </row>
    <row r="59" spans="1:12" ht="15.75" x14ac:dyDescent="0.25">
      <c r="A59" s="7">
        <v>11</v>
      </c>
      <c r="B59" s="8" t="s">
        <v>23</v>
      </c>
      <c r="C59" s="9">
        <v>35</v>
      </c>
      <c r="D59" s="38">
        <v>0</v>
      </c>
      <c r="E59" s="39">
        <v>0</v>
      </c>
      <c r="F59" s="38">
        <v>0</v>
      </c>
      <c r="G59" s="13">
        <v>0</v>
      </c>
      <c r="H59" s="14">
        <v>0</v>
      </c>
      <c r="I59" s="13">
        <v>0</v>
      </c>
      <c r="J59" s="14">
        <v>0</v>
      </c>
      <c r="K59" s="13">
        <v>0</v>
      </c>
      <c r="L59" s="16">
        <f t="shared" si="2"/>
        <v>0</v>
      </c>
    </row>
    <row r="60" spans="1:12" ht="15.75" x14ac:dyDescent="0.25">
      <c r="A60" s="7">
        <v>12</v>
      </c>
      <c r="B60" s="8" t="s">
        <v>24</v>
      </c>
      <c r="C60" s="9">
        <v>35</v>
      </c>
      <c r="D60" s="38">
        <v>0</v>
      </c>
      <c r="E60" s="39">
        <v>0</v>
      </c>
      <c r="F60" s="38">
        <v>1</v>
      </c>
      <c r="G60" s="13">
        <v>0</v>
      </c>
      <c r="H60" s="14">
        <v>0</v>
      </c>
      <c r="I60" s="13">
        <v>0</v>
      </c>
      <c r="J60" s="14">
        <v>0</v>
      </c>
      <c r="K60" s="13">
        <v>0</v>
      </c>
      <c r="L60" s="16">
        <f t="shared" si="2"/>
        <v>1</v>
      </c>
    </row>
    <row r="61" spans="1:12" ht="15.75" x14ac:dyDescent="0.25">
      <c r="A61" s="7">
        <v>13</v>
      </c>
      <c r="B61" s="8" t="s">
        <v>25</v>
      </c>
      <c r="C61" s="9">
        <v>35</v>
      </c>
      <c r="D61" s="38">
        <v>0</v>
      </c>
      <c r="E61" s="39">
        <v>0</v>
      </c>
      <c r="F61" s="38">
        <v>0</v>
      </c>
      <c r="G61" s="13">
        <v>0</v>
      </c>
      <c r="H61" s="14">
        <v>1</v>
      </c>
      <c r="I61" s="13">
        <v>0</v>
      </c>
      <c r="J61" s="14">
        <v>0</v>
      </c>
      <c r="K61" s="13">
        <v>0</v>
      </c>
      <c r="L61" s="16">
        <f t="shared" si="2"/>
        <v>1</v>
      </c>
    </row>
    <row r="62" spans="1:12" ht="15.75" x14ac:dyDescent="0.25">
      <c r="A62" s="7">
        <v>14</v>
      </c>
      <c r="B62" s="8" t="s">
        <v>26</v>
      </c>
      <c r="C62" s="9">
        <v>35</v>
      </c>
      <c r="D62" s="38">
        <v>1</v>
      </c>
      <c r="E62" s="39">
        <v>0</v>
      </c>
      <c r="F62" s="38">
        <v>1</v>
      </c>
      <c r="G62" s="13">
        <v>0</v>
      </c>
      <c r="H62" s="14">
        <v>0</v>
      </c>
      <c r="I62" s="13">
        <v>0</v>
      </c>
      <c r="J62" s="14">
        <v>0</v>
      </c>
      <c r="K62" s="13">
        <v>0</v>
      </c>
      <c r="L62" s="16">
        <f t="shared" si="2"/>
        <v>2</v>
      </c>
    </row>
    <row r="63" spans="1:12" ht="15.75" x14ac:dyDescent="0.25">
      <c r="A63" s="7">
        <v>15</v>
      </c>
      <c r="B63" s="8" t="s">
        <v>27</v>
      </c>
      <c r="C63" s="9">
        <v>35</v>
      </c>
      <c r="D63" s="38">
        <v>0</v>
      </c>
      <c r="E63" s="39">
        <v>0</v>
      </c>
      <c r="F63" s="38">
        <v>0</v>
      </c>
      <c r="G63" s="13">
        <v>0</v>
      </c>
      <c r="H63" s="14">
        <v>0</v>
      </c>
      <c r="I63" s="13">
        <v>0</v>
      </c>
      <c r="J63" s="14">
        <v>0</v>
      </c>
      <c r="K63" s="13">
        <v>0</v>
      </c>
      <c r="L63" s="16">
        <f t="shared" si="2"/>
        <v>0</v>
      </c>
    </row>
    <row r="64" spans="1:12" ht="15.75" x14ac:dyDescent="0.25">
      <c r="A64" s="7">
        <v>16</v>
      </c>
      <c r="B64" s="8" t="s">
        <v>28</v>
      </c>
      <c r="C64" s="9">
        <v>35</v>
      </c>
      <c r="D64" s="38">
        <v>0</v>
      </c>
      <c r="E64" s="39">
        <v>0</v>
      </c>
      <c r="F64" s="38">
        <v>0</v>
      </c>
      <c r="G64" s="13">
        <v>0</v>
      </c>
      <c r="H64" s="14">
        <v>0</v>
      </c>
      <c r="I64" s="13">
        <v>0</v>
      </c>
      <c r="J64" s="14">
        <v>0</v>
      </c>
      <c r="K64" s="13">
        <v>0</v>
      </c>
      <c r="L64" s="16">
        <f t="shared" si="2"/>
        <v>0</v>
      </c>
    </row>
    <row r="65" spans="1:14" ht="15.75" x14ac:dyDescent="0.25">
      <c r="A65" s="7">
        <v>17</v>
      </c>
      <c r="B65" s="8" t="s">
        <v>29</v>
      </c>
      <c r="C65" s="9">
        <v>35</v>
      </c>
      <c r="D65" s="38">
        <v>0</v>
      </c>
      <c r="E65" s="39">
        <v>0</v>
      </c>
      <c r="F65" s="38">
        <v>0</v>
      </c>
      <c r="G65" s="13">
        <v>0</v>
      </c>
      <c r="H65" s="14">
        <v>0</v>
      </c>
      <c r="I65" s="13">
        <v>0</v>
      </c>
      <c r="J65" s="14">
        <v>0</v>
      </c>
      <c r="K65" s="13">
        <v>0</v>
      </c>
      <c r="L65" s="16">
        <f t="shared" si="2"/>
        <v>0</v>
      </c>
    </row>
    <row r="66" spans="1:14" ht="15.75" x14ac:dyDescent="0.25">
      <c r="A66" s="7">
        <v>18</v>
      </c>
      <c r="B66" s="8" t="s">
        <v>30</v>
      </c>
      <c r="C66" s="9">
        <v>35</v>
      </c>
      <c r="D66" s="38">
        <v>0</v>
      </c>
      <c r="E66" s="39">
        <v>0</v>
      </c>
      <c r="F66" s="38">
        <v>0</v>
      </c>
      <c r="G66" s="13">
        <v>0</v>
      </c>
      <c r="H66" s="14">
        <v>0</v>
      </c>
      <c r="I66" s="13">
        <v>0</v>
      </c>
      <c r="J66" s="14">
        <v>0</v>
      </c>
      <c r="K66" s="13">
        <v>0</v>
      </c>
      <c r="L66" s="16">
        <f t="shared" si="2"/>
        <v>0</v>
      </c>
    </row>
    <row r="67" spans="1:14" ht="15.75" x14ac:dyDescent="0.25">
      <c r="A67" s="7">
        <v>19</v>
      </c>
      <c r="B67" s="8" t="s">
        <v>31</v>
      </c>
      <c r="C67" s="9">
        <v>35</v>
      </c>
      <c r="D67" s="38">
        <v>0</v>
      </c>
      <c r="E67" s="39">
        <v>0</v>
      </c>
      <c r="F67" s="38">
        <v>0</v>
      </c>
      <c r="G67" s="13">
        <v>0</v>
      </c>
      <c r="H67" s="14">
        <v>0</v>
      </c>
      <c r="I67" s="13">
        <v>0</v>
      </c>
      <c r="J67" s="14">
        <v>0</v>
      </c>
      <c r="K67" s="13">
        <v>0</v>
      </c>
      <c r="L67" s="16">
        <f t="shared" si="2"/>
        <v>0</v>
      </c>
    </row>
    <row r="68" spans="1:14" ht="15.75" x14ac:dyDescent="0.25">
      <c r="A68" s="7">
        <v>20</v>
      </c>
      <c r="B68" s="8" t="s">
        <v>32</v>
      </c>
      <c r="C68" s="9">
        <v>35</v>
      </c>
      <c r="D68" s="38">
        <v>0</v>
      </c>
      <c r="E68" s="39">
        <v>0</v>
      </c>
      <c r="F68" s="38">
        <v>0</v>
      </c>
      <c r="G68" s="13">
        <v>0</v>
      </c>
      <c r="H68" s="14">
        <v>0</v>
      </c>
      <c r="I68" s="13">
        <v>0</v>
      </c>
      <c r="J68" s="14">
        <v>0</v>
      </c>
      <c r="K68" s="13">
        <v>0</v>
      </c>
      <c r="L68" s="16">
        <f t="shared" si="2"/>
        <v>0</v>
      </c>
    </row>
    <row r="69" spans="1:14" ht="15.75" x14ac:dyDescent="0.25">
      <c r="A69" s="7">
        <v>21</v>
      </c>
      <c r="B69" s="8" t="s">
        <v>33</v>
      </c>
      <c r="C69" s="9">
        <v>35</v>
      </c>
      <c r="D69" s="38">
        <v>0</v>
      </c>
      <c r="E69" s="39">
        <v>0</v>
      </c>
      <c r="F69" s="38">
        <v>0</v>
      </c>
      <c r="G69" s="13">
        <v>0</v>
      </c>
      <c r="H69" s="14">
        <v>0</v>
      </c>
      <c r="I69" s="13">
        <v>0</v>
      </c>
      <c r="J69" s="14">
        <v>0</v>
      </c>
      <c r="K69" s="13">
        <v>0</v>
      </c>
      <c r="L69" s="16">
        <f t="shared" si="2"/>
        <v>0</v>
      </c>
    </row>
    <row r="70" spans="1:14" ht="15.75" x14ac:dyDescent="0.25">
      <c r="A70" s="7">
        <v>22</v>
      </c>
      <c r="B70" s="8" t="s">
        <v>34</v>
      </c>
      <c r="C70" s="9">
        <v>35</v>
      </c>
      <c r="D70" s="38">
        <v>0</v>
      </c>
      <c r="E70" s="39">
        <v>0</v>
      </c>
      <c r="F70" s="38">
        <v>0</v>
      </c>
      <c r="G70" s="13">
        <v>0</v>
      </c>
      <c r="H70" s="14">
        <v>0</v>
      </c>
      <c r="I70" s="13">
        <v>0</v>
      </c>
      <c r="J70" s="14">
        <v>0</v>
      </c>
      <c r="K70" s="13">
        <v>0</v>
      </c>
      <c r="L70" s="16">
        <f t="shared" si="2"/>
        <v>0</v>
      </c>
    </row>
    <row r="71" spans="1:14" ht="15.75" x14ac:dyDescent="0.25">
      <c r="A71" s="7">
        <v>23</v>
      </c>
      <c r="B71" s="8" t="s">
        <v>35</v>
      </c>
      <c r="C71" s="9">
        <v>35</v>
      </c>
      <c r="D71" s="38">
        <v>0</v>
      </c>
      <c r="E71" s="39">
        <v>0</v>
      </c>
      <c r="F71" s="38">
        <v>0</v>
      </c>
      <c r="G71" s="13">
        <v>0</v>
      </c>
      <c r="H71" s="14">
        <v>0</v>
      </c>
      <c r="I71" s="13">
        <v>0</v>
      </c>
      <c r="J71" s="14">
        <v>0</v>
      </c>
      <c r="K71" s="13">
        <v>0</v>
      </c>
      <c r="L71" s="16">
        <f t="shared" si="2"/>
        <v>0</v>
      </c>
    </row>
    <row r="72" spans="1:14" ht="15.75" x14ac:dyDescent="0.25">
      <c r="A72" s="7">
        <v>24</v>
      </c>
      <c r="B72" s="8" t="s">
        <v>36</v>
      </c>
      <c r="C72" s="9">
        <v>35</v>
      </c>
      <c r="D72" s="38">
        <v>0</v>
      </c>
      <c r="E72" s="39">
        <v>1</v>
      </c>
      <c r="F72" s="38">
        <v>0</v>
      </c>
      <c r="G72" s="13">
        <v>0</v>
      </c>
      <c r="H72" s="14">
        <v>0</v>
      </c>
      <c r="I72" s="13">
        <v>0</v>
      </c>
      <c r="J72" s="14">
        <v>0</v>
      </c>
      <c r="K72" s="13">
        <v>0</v>
      </c>
      <c r="L72" s="16">
        <f t="shared" si="2"/>
        <v>1</v>
      </c>
    </row>
    <row r="73" spans="1:14" ht="15.75" x14ac:dyDescent="0.25">
      <c r="A73" s="7">
        <v>25</v>
      </c>
      <c r="B73" s="18" t="s">
        <v>37</v>
      </c>
      <c r="C73" s="19">
        <v>35</v>
      </c>
      <c r="D73" s="38">
        <v>0</v>
      </c>
      <c r="E73" s="39">
        <v>0</v>
      </c>
      <c r="F73" s="38">
        <v>0</v>
      </c>
      <c r="G73" s="13">
        <v>0</v>
      </c>
      <c r="H73" s="14">
        <v>0</v>
      </c>
      <c r="I73" s="13">
        <v>0</v>
      </c>
      <c r="J73" s="14">
        <v>0</v>
      </c>
      <c r="K73" s="13">
        <v>0</v>
      </c>
      <c r="L73" s="16">
        <f t="shared" si="2"/>
        <v>0</v>
      </c>
    </row>
    <row r="74" spans="1:14" ht="15.75" x14ac:dyDescent="0.25">
      <c r="A74" s="7">
        <v>26</v>
      </c>
      <c r="B74" s="8" t="s">
        <v>38</v>
      </c>
      <c r="C74" s="22">
        <v>35</v>
      </c>
      <c r="D74" s="38">
        <v>0</v>
      </c>
      <c r="E74" s="39">
        <v>0</v>
      </c>
      <c r="F74" s="38">
        <v>0</v>
      </c>
      <c r="G74" s="13">
        <v>0</v>
      </c>
      <c r="H74" s="14">
        <v>0</v>
      </c>
      <c r="I74" s="13">
        <v>0</v>
      </c>
      <c r="J74" s="14">
        <v>0</v>
      </c>
      <c r="K74" s="13">
        <v>0</v>
      </c>
      <c r="L74" s="16">
        <f t="shared" si="2"/>
        <v>0</v>
      </c>
    </row>
    <row r="75" spans="1:14" ht="15.75" x14ac:dyDescent="0.25">
      <c r="A75" s="7">
        <v>27</v>
      </c>
      <c r="B75" s="18" t="s">
        <v>39</v>
      </c>
      <c r="C75" s="22">
        <v>35</v>
      </c>
      <c r="D75" s="38">
        <v>0</v>
      </c>
      <c r="E75" s="39">
        <v>0</v>
      </c>
      <c r="F75" s="38">
        <v>0</v>
      </c>
      <c r="G75" s="13">
        <v>0</v>
      </c>
      <c r="H75" s="14">
        <v>0</v>
      </c>
      <c r="I75" s="13">
        <v>0</v>
      </c>
      <c r="J75" s="14">
        <v>0</v>
      </c>
      <c r="K75" s="13">
        <v>0</v>
      </c>
      <c r="L75" s="16">
        <f t="shared" si="2"/>
        <v>0</v>
      </c>
    </row>
    <row r="76" spans="1:14" ht="15.75" x14ac:dyDescent="0.25">
      <c r="A76" s="7">
        <v>28</v>
      </c>
      <c r="B76" s="18" t="s">
        <v>40</v>
      </c>
      <c r="C76" s="22">
        <v>35</v>
      </c>
      <c r="D76" s="38">
        <v>0</v>
      </c>
      <c r="E76" s="39">
        <v>0</v>
      </c>
      <c r="F76" s="38">
        <v>0</v>
      </c>
      <c r="G76" s="13">
        <v>0</v>
      </c>
      <c r="H76" s="14">
        <v>0</v>
      </c>
      <c r="I76" s="13">
        <v>0</v>
      </c>
      <c r="J76" s="14">
        <v>0</v>
      </c>
      <c r="K76" s="13">
        <v>0</v>
      </c>
      <c r="L76" s="16">
        <f t="shared" si="2"/>
        <v>0</v>
      </c>
    </row>
    <row r="77" spans="1:14" ht="15.75" x14ac:dyDescent="0.25">
      <c r="A77" s="40">
        <v>29</v>
      </c>
      <c r="B77" s="18" t="s">
        <v>41</v>
      </c>
      <c r="C77" s="25">
        <v>35</v>
      </c>
      <c r="D77" s="38">
        <v>0</v>
      </c>
      <c r="E77" s="41">
        <v>0</v>
      </c>
      <c r="F77" s="38">
        <v>0</v>
      </c>
      <c r="G77" s="42">
        <v>0</v>
      </c>
      <c r="H77" s="14">
        <v>0</v>
      </c>
      <c r="I77" s="42">
        <v>0</v>
      </c>
      <c r="J77" s="14">
        <v>0</v>
      </c>
      <c r="K77" s="42">
        <v>0</v>
      </c>
      <c r="L77" s="16">
        <f t="shared" si="2"/>
        <v>0</v>
      </c>
    </row>
    <row r="78" spans="1:14" ht="15.75" x14ac:dyDescent="0.25">
      <c r="A78" s="229" t="s">
        <v>42</v>
      </c>
      <c r="B78" s="229"/>
      <c r="C78" s="26">
        <v>35</v>
      </c>
      <c r="D78" s="32">
        <f t="shared" ref="D78:K78" si="3">SUM(D49:D77)</f>
        <v>4</v>
      </c>
      <c r="E78" s="33">
        <f t="shared" si="3"/>
        <v>1</v>
      </c>
      <c r="F78" s="32">
        <f t="shared" si="3"/>
        <v>3</v>
      </c>
      <c r="G78" s="33">
        <f t="shared" si="3"/>
        <v>0</v>
      </c>
      <c r="H78" s="32">
        <f t="shared" si="3"/>
        <v>1</v>
      </c>
      <c r="I78" s="33">
        <f t="shared" si="3"/>
        <v>0</v>
      </c>
      <c r="J78" s="32">
        <f t="shared" si="3"/>
        <v>0</v>
      </c>
      <c r="K78" s="33">
        <f t="shared" si="3"/>
        <v>0</v>
      </c>
      <c r="L78" s="34">
        <f>SUM(D78:K78)</f>
        <v>9</v>
      </c>
    </row>
    <row r="79" spans="1:14" ht="15.75" x14ac:dyDescent="0.25">
      <c r="A79" s="230" t="s">
        <v>43</v>
      </c>
      <c r="B79" s="231"/>
      <c r="C79" s="32">
        <v>35</v>
      </c>
      <c r="D79" s="32">
        <f t="shared" ref="D79:K79" si="4">D49+D50+D51+D52+D53+D54+D55+D56+D57+D58+D59+D60+D61+D62+D63+D64+D65+D66+D67+D68+D69+D70+D71+D72+D73</f>
        <v>4</v>
      </c>
      <c r="E79" s="33">
        <f t="shared" si="4"/>
        <v>1</v>
      </c>
      <c r="F79" s="32">
        <f t="shared" si="4"/>
        <v>3</v>
      </c>
      <c r="G79" s="33">
        <f t="shared" si="4"/>
        <v>0</v>
      </c>
      <c r="H79" s="32">
        <f t="shared" si="4"/>
        <v>1</v>
      </c>
      <c r="I79" s="33">
        <f t="shared" si="4"/>
        <v>0</v>
      </c>
      <c r="J79" s="32">
        <f t="shared" si="4"/>
        <v>0</v>
      </c>
      <c r="K79" s="33">
        <f t="shared" si="4"/>
        <v>0</v>
      </c>
      <c r="L79" s="34">
        <f>SUM(D79:K79)</f>
        <v>9</v>
      </c>
    </row>
    <row r="80" spans="1:14" x14ac:dyDescent="0.25">
      <c r="N80" s="111"/>
    </row>
    <row r="81" spans="1:12" ht="15.75" x14ac:dyDescent="0.25">
      <c r="C81" s="152"/>
      <c r="D81" s="171"/>
      <c r="E81" s="133"/>
      <c r="F81" s="133"/>
      <c r="G81" s="133"/>
      <c r="H81" s="133"/>
      <c r="I81" s="133"/>
      <c r="J81" s="133"/>
      <c r="K81" s="133"/>
      <c r="L81" s="133"/>
    </row>
    <row r="83" spans="1:12" x14ac:dyDescent="0.25">
      <c r="B83" s="2" t="s">
        <v>83</v>
      </c>
      <c r="C83" s="2"/>
      <c r="D83" s="2"/>
      <c r="E83" s="2"/>
    </row>
    <row r="84" spans="1:12" ht="15.75" thickBot="1" x14ac:dyDescent="0.3">
      <c r="A84" s="211" t="s">
        <v>46</v>
      </c>
      <c r="B84" s="211"/>
    </row>
    <row r="85" spans="1:12" ht="12.75" customHeight="1" x14ac:dyDescent="0.25">
      <c r="A85" s="212" t="s">
        <v>2</v>
      </c>
      <c r="B85" s="212" t="s">
        <v>3</v>
      </c>
      <c r="C85" s="212" t="s">
        <v>4</v>
      </c>
      <c r="D85" s="215" t="s">
        <v>5</v>
      </c>
      <c r="E85" s="216"/>
      <c r="F85" s="216"/>
      <c r="G85" s="216"/>
      <c r="H85" s="216"/>
      <c r="I85" s="216"/>
      <c r="J85" s="216"/>
      <c r="K85" s="217"/>
      <c r="L85" s="218" t="s">
        <v>6</v>
      </c>
    </row>
    <row r="86" spans="1:12" ht="21" customHeight="1" x14ac:dyDescent="0.25">
      <c r="A86" s="213"/>
      <c r="B86" s="213"/>
      <c r="C86" s="213"/>
      <c r="D86" s="221" t="s">
        <v>7</v>
      </c>
      <c r="E86" s="222"/>
      <c r="F86" s="222" t="s">
        <v>8</v>
      </c>
      <c r="G86" s="222"/>
      <c r="H86" s="222" t="s">
        <v>9</v>
      </c>
      <c r="I86" s="222"/>
      <c r="J86" s="222" t="s">
        <v>10</v>
      </c>
      <c r="K86" s="222"/>
      <c r="L86" s="219"/>
    </row>
    <row r="87" spans="1:12" ht="13.5" customHeight="1" thickBot="1" x14ac:dyDescent="0.3">
      <c r="A87" s="213"/>
      <c r="B87" s="213"/>
      <c r="C87" s="213"/>
      <c r="D87" s="223">
        <v>1</v>
      </c>
      <c r="E87" s="224"/>
      <c r="F87" s="224">
        <v>2</v>
      </c>
      <c r="G87" s="224"/>
      <c r="H87" s="224">
        <v>3</v>
      </c>
      <c r="I87" s="224"/>
      <c r="J87" s="224">
        <v>4</v>
      </c>
      <c r="K87" s="224"/>
      <c r="L87" s="220"/>
    </row>
    <row r="88" spans="1:12" ht="15.75" thickBot="1" x14ac:dyDescent="0.3">
      <c r="A88" s="214"/>
      <c r="B88" s="214"/>
      <c r="C88" s="214"/>
      <c r="D88" s="4" t="s">
        <v>11</v>
      </c>
      <c r="E88" s="5" t="s">
        <v>12</v>
      </c>
      <c r="F88" s="5" t="s">
        <v>11</v>
      </c>
      <c r="G88" s="5" t="s">
        <v>12</v>
      </c>
      <c r="H88" s="5" t="s">
        <v>11</v>
      </c>
      <c r="I88" s="5" t="s">
        <v>12</v>
      </c>
      <c r="J88" s="5" t="s">
        <v>11</v>
      </c>
      <c r="K88" s="5" t="s">
        <v>12</v>
      </c>
      <c r="L88" s="6"/>
    </row>
    <row r="89" spans="1:12" ht="15.75" x14ac:dyDescent="0.25">
      <c r="A89" s="7">
        <v>1</v>
      </c>
      <c r="B89" s="8" t="s">
        <v>13</v>
      </c>
      <c r="C89" s="9">
        <v>35</v>
      </c>
      <c r="D89" s="45">
        <v>0</v>
      </c>
      <c r="E89" s="24">
        <v>0</v>
      </c>
      <c r="F89" s="46">
        <v>0</v>
      </c>
      <c r="G89" s="24">
        <v>0</v>
      </c>
      <c r="H89" s="46">
        <v>0</v>
      </c>
      <c r="I89" s="24">
        <v>0</v>
      </c>
      <c r="J89" s="46">
        <v>0</v>
      </c>
      <c r="K89" s="24">
        <v>0</v>
      </c>
      <c r="L89" s="47">
        <f>SUM(D89:K89)</f>
        <v>0</v>
      </c>
    </row>
    <row r="90" spans="1:12" ht="15.75" x14ac:dyDescent="0.25">
      <c r="A90" s="7">
        <v>2</v>
      </c>
      <c r="B90" s="8" t="s">
        <v>14</v>
      </c>
      <c r="C90" s="9">
        <v>35</v>
      </c>
      <c r="D90" s="45">
        <v>0</v>
      </c>
      <c r="E90" s="24">
        <v>0</v>
      </c>
      <c r="F90" s="46">
        <v>0</v>
      </c>
      <c r="G90" s="24">
        <v>0</v>
      </c>
      <c r="H90" s="46">
        <v>0</v>
      </c>
      <c r="I90" s="24">
        <v>0</v>
      </c>
      <c r="J90" s="46">
        <v>0</v>
      </c>
      <c r="K90" s="24">
        <v>0</v>
      </c>
      <c r="L90" s="47">
        <f t="shared" ref="L90:L117" si="5">SUM(D90:K90)</f>
        <v>0</v>
      </c>
    </row>
    <row r="91" spans="1:12" ht="15.75" x14ac:dyDescent="0.25">
      <c r="A91" s="7">
        <v>3</v>
      </c>
      <c r="B91" s="8" t="s">
        <v>15</v>
      </c>
      <c r="C91" s="9">
        <v>35</v>
      </c>
      <c r="D91" s="45">
        <v>0</v>
      </c>
      <c r="E91" s="24">
        <v>0</v>
      </c>
      <c r="F91" s="46">
        <v>0</v>
      </c>
      <c r="G91" s="24">
        <v>0</v>
      </c>
      <c r="H91" s="46">
        <v>0</v>
      </c>
      <c r="I91" s="24">
        <v>0</v>
      </c>
      <c r="J91" s="46">
        <v>0</v>
      </c>
      <c r="K91" s="24">
        <v>0</v>
      </c>
      <c r="L91" s="47">
        <f t="shared" si="5"/>
        <v>0</v>
      </c>
    </row>
    <row r="92" spans="1:12" ht="15.75" x14ac:dyDescent="0.25">
      <c r="A92" s="7">
        <v>4</v>
      </c>
      <c r="B92" s="17" t="s">
        <v>16</v>
      </c>
      <c r="C92" s="9">
        <v>35</v>
      </c>
      <c r="D92" s="45">
        <v>0</v>
      </c>
      <c r="E92" s="24">
        <v>0</v>
      </c>
      <c r="F92" s="46">
        <v>0</v>
      </c>
      <c r="G92" s="24">
        <v>0</v>
      </c>
      <c r="H92" s="46">
        <v>0</v>
      </c>
      <c r="I92" s="24">
        <v>0</v>
      </c>
      <c r="J92" s="46">
        <v>0</v>
      </c>
      <c r="K92" s="24">
        <v>0</v>
      </c>
      <c r="L92" s="47">
        <f t="shared" si="5"/>
        <v>0</v>
      </c>
    </row>
    <row r="93" spans="1:12" ht="15.75" x14ac:dyDescent="0.25">
      <c r="A93" s="7">
        <v>5</v>
      </c>
      <c r="B93" s="8" t="s">
        <v>17</v>
      </c>
      <c r="C93" s="9">
        <v>35</v>
      </c>
      <c r="D93" s="45">
        <v>3</v>
      </c>
      <c r="E93" s="24">
        <v>0</v>
      </c>
      <c r="F93" s="46">
        <v>0</v>
      </c>
      <c r="G93" s="24">
        <v>0</v>
      </c>
      <c r="H93" s="46">
        <v>0</v>
      </c>
      <c r="I93" s="24">
        <v>0</v>
      </c>
      <c r="J93" s="46">
        <v>0</v>
      </c>
      <c r="K93" s="24">
        <v>0</v>
      </c>
      <c r="L93" s="47">
        <f t="shared" si="5"/>
        <v>3</v>
      </c>
    </row>
    <row r="94" spans="1:12" ht="15.75" x14ac:dyDescent="0.25">
      <c r="A94" s="7">
        <v>6</v>
      </c>
      <c r="B94" s="8" t="s">
        <v>18</v>
      </c>
      <c r="C94" s="9">
        <v>35</v>
      </c>
      <c r="D94" s="45">
        <v>0</v>
      </c>
      <c r="E94" s="24">
        <v>0</v>
      </c>
      <c r="F94" s="46">
        <v>0</v>
      </c>
      <c r="G94" s="24">
        <v>0</v>
      </c>
      <c r="H94" s="46">
        <v>0</v>
      </c>
      <c r="I94" s="24">
        <v>0</v>
      </c>
      <c r="J94" s="46">
        <v>0</v>
      </c>
      <c r="K94" s="24">
        <v>0</v>
      </c>
      <c r="L94" s="47">
        <f t="shared" si="5"/>
        <v>0</v>
      </c>
    </row>
    <row r="95" spans="1:12" ht="15.75" x14ac:dyDescent="0.25">
      <c r="A95" s="7">
        <v>7</v>
      </c>
      <c r="B95" s="8" t="s">
        <v>19</v>
      </c>
      <c r="C95" s="9">
        <v>35</v>
      </c>
      <c r="D95" s="45">
        <v>0</v>
      </c>
      <c r="E95" s="24">
        <v>0</v>
      </c>
      <c r="F95" s="46">
        <v>0</v>
      </c>
      <c r="G95" s="24">
        <v>0</v>
      </c>
      <c r="H95" s="46">
        <v>0</v>
      </c>
      <c r="I95" s="24">
        <v>0</v>
      </c>
      <c r="J95" s="46">
        <v>0</v>
      </c>
      <c r="K95" s="24">
        <v>0</v>
      </c>
      <c r="L95" s="47">
        <f t="shared" si="5"/>
        <v>0</v>
      </c>
    </row>
    <row r="96" spans="1:12" ht="15.75" x14ac:dyDescent="0.25">
      <c r="A96" s="7">
        <v>8</v>
      </c>
      <c r="B96" s="8" t="s">
        <v>20</v>
      </c>
      <c r="C96" s="9">
        <v>35</v>
      </c>
      <c r="D96" s="45">
        <v>0</v>
      </c>
      <c r="E96" s="24">
        <v>0</v>
      </c>
      <c r="F96" s="46">
        <v>0</v>
      </c>
      <c r="G96" s="24">
        <v>0</v>
      </c>
      <c r="H96" s="46">
        <v>0</v>
      </c>
      <c r="I96" s="24">
        <v>0</v>
      </c>
      <c r="J96" s="46">
        <v>0</v>
      </c>
      <c r="K96" s="24">
        <v>0</v>
      </c>
      <c r="L96" s="47">
        <f t="shared" si="5"/>
        <v>0</v>
      </c>
    </row>
    <row r="97" spans="1:12" ht="15.75" x14ac:dyDescent="0.25">
      <c r="A97" s="7">
        <v>9</v>
      </c>
      <c r="B97" s="17" t="s">
        <v>21</v>
      </c>
      <c r="C97" s="9">
        <v>35</v>
      </c>
      <c r="D97" s="45">
        <v>0</v>
      </c>
      <c r="E97" s="24">
        <v>0</v>
      </c>
      <c r="F97" s="46">
        <v>1</v>
      </c>
      <c r="G97" s="24">
        <v>1</v>
      </c>
      <c r="H97" s="46">
        <v>0</v>
      </c>
      <c r="I97" s="24">
        <v>0</v>
      </c>
      <c r="J97" s="46">
        <v>0</v>
      </c>
      <c r="K97" s="24">
        <v>0</v>
      </c>
      <c r="L97" s="47">
        <f t="shared" si="5"/>
        <v>2</v>
      </c>
    </row>
    <row r="98" spans="1:12" ht="15.75" x14ac:dyDescent="0.25">
      <c r="A98" s="7">
        <v>10</v>
      </c>
      <c r="B98" s="17" t="s">
        <v>22</v>
      </c>
      <c r="C98" s="9">
        <v>35</v>
      </c>
      <c r="D98" s="45">
        <v>0</v>
      </c>
      <c r="E98" s="24">
        <v>0</v>
      </c>
      <c r="F98" s="46">
        <v>0</v>
      </c>
      <c r="G98" s="24">
        <v>0</v>
      </c>
      <c r="H98" s="46">
        <v>0</v>
      </c>
      <c r="I98" s="24">
        <v>0</v>
      </c>
      <c r="J98" s="46">
        <v>0</v>
      </c>
      <c r="K98" s="24">
        <v>0</v>
      </c>
      <c r="L98" s="47">
        <f t="shared" si="5"/>
        <v>0</v>
      </c>
    </row>
    <row r="99" spans="1:12" ht="15.75" x14ac:dyDescent="0.25">
      <c r="A99" s="7">
        <v>11</v>
      </c>
      <c r="B99" s="17" t="s">
        <v>23</v>
      </c>
      <c r="C99" s="9">
        <v>35</v>
      </c>
      <c r="D99" s="45">
        <v>0</v>
      </c>
      <c r="E99" s="24">
        <v>0</v>
      </c>
      <c r="F99" s="46">
        <v>0</v>
      </c>
      <c r="G99" s="24">
        <v>0</v>
      </c>
      <c r="H99" s="46">
        <v>0</v>
      </c>
      <c r="I99" s="24">
        <v>0</v>
      </c>
      <c r="J99" s="46">
        <v>0</v>
      </c>
      <c r="K99" s="24">
        <v>0</v>
      </c>
      <c r="L99" s="47">
        <f t="shared" si="5"/>
        <v>0</v>
      </c>
    </row>
    <row r="100" spans="1:12" ht="15.75" x14ac:dyDescent="0.25">
      <c r="A100" s="7">
        <v>12</v>
      </c>
      <c r="B100" s="17" t="s">
        <v>24</v>
      </c>
      <c r="C100" s="9">
        <v>35</v>
      </c>
      <c r="D100" s="45">
        <v>0</v>
      </c>
      <c r="E100" s="24">
        <v>0</v>
      </c>
      <c r="F100" s="46">
        <v>0</v>
      </c>
      <c r="G100" s="24">
        <v>0</v>
      </c>
      <c r="H100" s="46">
        <v>0</v>
      </c>
      <c r="I100" s="24">
        <v>0</v>
      </c>
      <c r="J100" s="46">
        <v>0</v>
      </c>
      <c r="K100" s="24">
        <v>0</v>
      </c>
      <c r="L100" s="47">
        <f t="shared" si="5"/>
        <v>0</v>
      </c>
    </row>
    <row r="101" spans="1:12" ht="15.75" x14ac:dyDescent="0.25">
      <c r="A101" s="7">
        <v>13</v>
      </c>
      <c r="B101" s="17" t="s">
        <v>25</v>
      </c>
      <c r="C101" s="9">
        <v>35</v>
      </c>
      <c r="D101" s="45">
        <v>1</v>
      </c>
      <c r="E101" s="24">
        <v>0</v>
      </c>
      <c r="F101" s="46">
        <v>0</v>
      </c>
      <c r="G101" s="24">
        <v>0</v>
      </c>
      <c r="H101" s="46">
        <v>0</v>
      </c>
      <c r="I101" s="24">
        <v>0</v>
      </c>
      <c r="J101" s="46">
        <v>0</v>
      </c>
      <c r="K101" s="24">
        <v>0</v>
      </c>
      <c r="L101" s="47">
        <f t="shared" si="5"/>
        <v>1</v>
      </c>
    </row>
    <row r="102" spans="1:12" ht="15.75" x14ac:dyDescent="0.25">
      <c r="A102" s="7">
        <v>14</v>
      </c>
      <c r="B102" s="17" t="s">
        <v>26</v>
      </c>
      <c r="C102" s="9">
        <v>35</v>
      </c>
      <c r="D102" s="45">
        <v>1</v>
      </c>
      <c r="E102" s="24">
        <v>0</v>
      </c>
      <c r="F102" s="46">
        <v>0</v>
      </c>
      <c r="G102" s="24">
        <v>0</v>
      </c>
      <c r="H102" s="46">
        <v>0</v>
      </c>
      <c r="I102" s="24">
        <v>0</v>
      </c>
      <c r="J102" s="46">
        <v>0</v>
      </c>
      <c r="K102" s="24">
        <v>0</v>
      </c>
      <c r="L102" s="47">
        <f t="shared" si="5"/>
        <v>1</v>
      </c>
    </row>
    <row r="103" spans="1:12" ht="15.75" x14ac:dyDescent="0.25">
      <c r="A103" s="7">
        <v>15</v>
      </c>
      <c r="B103" s="17" t="s">
        <v>27</v>
      </c>
      <c r="C103" s="9">
        <v>35</v>
      </c>
      <c r="D103" s="45">
        <v>0</v>
      </c>
      <c r="E103" s="24">
        <v>0</v>
      </c>
      <c r="F103" s="46">
        <v>0</v>
      </c>
      <c r="G103" s="24">
        <v>0</v>
      </c>
      <c r="H103" s="46">
        <v>0</v>
      </c>
      <c r="I103" s="24">
        <v>0</v>
      </c>
      <c r="J103" s="46">
        <v>0</v>
      </c>
      <c r="K103" s="24">
        <v>0</v>
      </c>
      <c r="L103" s="47">
        <f t="shared" si="5"/>
        <v>0</v>
      </c>
    </row>
    <row r="104" spans="1:12" ht="15.75" x14ac:dyDescent="0.25">
      <c r="A104" s="7">
        <v>16</v>
      </c>
      <c r="B104" s="17" t="s">
        <v>28</v>
      </c>
      <c r="C104" s="9">
        <v>35</v>
      </c>
      <c r="D104" s="45">
        <v>0</v>
      </c>
      <c r="E104" s="24">
        <v>0</v>
      </c>
      <c r="F104" s="46">
        <v>0</v>
      </c>
      <c r="G104" s="24">
        <v>0</v>
      </c>
      <c r="H104" s="46">
        <v>0</v>
      </c>
      <c r="I104" s="24">
        <v>0</v>
      </c>
      <c r="J104" s="46">
        <v>0</v>
      </c>
      <c r="K104" s="24">
        <v>0</v>
      </c>
      <c r="L104" s="47">
        <f t="shared" si="5"/>
        <v>0</v>
      </c>
    </row>
    <row r="105" spans="1:12" ht="15.75" x14ac:dyDescent="0.25">
      <c r="A105" s="7">
        <v>17</v>
      </c>
      <c r="B105" s="17" t="s">
        <v>29</v>
      </c>
      <c r="C105" s="9">
        <v>35</v>
      </c>
      <c r="D105" s="45">
        <v>0</v>
      </c>
      <c r="E105" s="24">
        <v>0</v>
      </c>
      <c r="F105" s="46">
        <v>0</v>
      </c>
      <c r="G105" s="24">
        <v>0</v>
      </c>
      <c r="H105" s="46">
        <v>0</v>
      </c>
      <c r="I105" s="24">
        <v>0</v>
      </c>
      <c r="J105" s="46">
        <v>0</v>
      </c>
      <c r="K105" s="24">
        <v>0</v>
      </c>
      <c r="L105" s="47">
        <f t="shared" si="5"/>
        <v>0</v>
      </c>
    </row>
    <row r="106" spans="1:12" ht="15.75" x14ac:dyDescent="0.25">
      <c r="A106" s="7">
        <v>18</v>
      </c>
      <c r="B106" s="17" t="s">
        <v>30</v>
      </c>
      <c r="C106" s="9">
        <v>35</v>
      </c>
      <c r="D106" s="45">
        <v>0</v>
      </c>
      <c r="E106" s="24">
        <v>0</v>
      </c>
      <c r="F106" s="46">
        <v>0</v>
      </c>
      <c r="G106" s="24">
        <v>0</v>
      </c>
      <c r="H106" s="46">
        <v>0</v>
      </c>
      <c r="I106" s="24">
        <v>0</v>
      </c>
      <c r="J106" s="46">
        <v>0</v>
      </c>
      <c r="K106" s="24">
        <v>0</v>
      </c>
      <c r="L106" s="47">
        <f t="shared" si="5"/>
        <v>0</v>
      </c>
    </row>
    <row r="107" spans="1:12" ht="15.75" x14ac:dyDescent="0.25">
      <c r="A107" s="7">
        <v>19</v>
      </c>
      <c r="B107" s="17" t="s">
        <v>31</v>
      </c>
      <c r="C107" s="9">
        <v>35</v>
      </c>
      <c r="D107" s="45">
        <v>0</v>
      </c>
      <c r="E107" s="24">
        <v>0</v>
      </c>
      <c r="F107" s="46">
        <v>0</v>
      </c>
      <c r="G107" s="24">
        <v>0</v>
      </c>
      <c r="H107" s="46">
        <v>0</v>
      </c>
      <c r="I107" s="24">
        <v>0</v>
      </c>
      <c r="J107" s="46">
        <v>0</v>
      </c>
      <c r="K107" s="24">
        <v>0</v>
      </c>
      <c r="L107" s="47">
        <f t="shared" si="5"/>
        <v>0</v>
      </c>
    </row>
    <row r="108" spans="1:12" ht="15.75" x14ac:dyDescent="0.25">
      <c r="A108" s="7">
        <v>20</v>
      </c>
      <c r="B108" s="17" t="s">
        <v>32</v>
      </c>
      <c r="C108" s="9">
        <v>35</v>
      </c>
      <c r="D108" s="45">
        <v>1</v>
      </c>
      <c r="E108" s="24">
        <v>0</v>
      </c>
      <c r="F108" s="46">
        <v>0</v>
      </c>
      <c r="G108" s="24">
        <v>0</v>
      </c>
      <c r="H108" s="46">
        <v>0</v>
      </c>
      <c r="I108" s="24">
        <v>0</v>
      </c>
      <c r="J108" s="46">
        <v>0</v>
      </c>
      <c r="K108" s="24">
        <v>0</v>
      </c>
      <c r="L108" s="47">
        <f t="shared" si="5"/>
        <v>1</v>
      </c>
    </row>
    <row r="109" spans="1:12" ht="15.75" x14ac:dyDescent="0.25">
      <c r="A109" s="7">
        <v>21</v>
      </c>
      <c r="B109" s="17" t="s">
        <v>33</v>
      </c>
      <c r="C109" s="9">
        <v>35</v>
      </c>
      <c r="D109" s="45">
        <v>0</v>
      </c>
      <c r="E109" s="24">
        <v>0</v>
      </c>
      <c r="F109" s="46">
        <v>0</v>
      </c>
      <c r="G109" s="24">
        <v>0</v>
      </c>
      <c r="H109" s="46">
        <v>0</v>
      </c>
      <c r="I109" s="24">
        <v>0</v>
      </c>
      <c r="J109" s="46">
        <v>0</v>
      </c>
      <c r="K109" s="24">
        <v>0</v>
      </c>
      <c r="L109" s="47">
        <f t="shared" si="5"/>
        <v>0</v>
      </c>
    </row>
    <row r="110" spans="1:12" ht="15.75" x14ac:dyDescent="0.25">
      <c r="A110" s="7">
        <v>22</v>
      </c>
      <c r="B110" s="17" t="s">
        <v>34</v>
      </c>
      <c r="C110" s="9">
        <v>35</v>
      </c>
      <c r="D110" s="45">
        <v>0</v>
      </c>
      <c r="E110" s="24">
        <v>0</v>
      </c>
      <c r="F110" s="46">
        <v>0</v>
      </c>
      <c r="G110" s="24">
        <v>0</v>
      </c>
      <c r="H110" s="46">
        <v>0</v>
      </c>
      <c r="I110" s="24">
        <v>0</v>
      </c>
      <c r="J110" s="46">
        <v>0</v>
      </c>
      <c r="K110" s="24">
        <v>0</v>
      </c>
      <c r="L110" s="47">
        <f t="shared" si="5"/>
        <v>0</v>
      </c>
    </row>
    <row r="111" spans="1:12" ht="15.75" x14ac:dyDescent="0.25">
      <c r="A111" s="7">
        <v>23</v>
      </c>
      <c r="B111" s="8" t="s">
        <v>35</v>
      </c>
      <c r="C111" s="9">
        <v>35</v>
      </c>
      <c r="D111" s="45">
        <v>0</v>
      </c>
      <c r="E111" s="24">
        <v>0</v>
      </c>
      <c r="F111" s="46">
        <v>0</v>
      </c>
      <c r="G111" s="24">
        <v>0</v>
      </c>
      <c r="H111" s="46">
        <v>0</v>
      </c>
      <c r="I111" s="24">
        <v>0</v>
      </c>
      <c r="J111" s="46">
        <v>0</v>
      </c>
      <c r="K111" s="24">
        <v>0</v>
      </c>
      <c r="L111" s="47">
        <f t="shared" si="5"/>
        <v>0</v>
      </c>
    </row>
    <row r="112" spans="1:12" ht="15.75" x14ac:dyDescent="0.25">
      <c r="A112" s="7">
        <v>24</v>
      </c>
      <c r="B112" s="8" t="s">
        <v>36</v>
      </c>
      <c r="C112" s="9">
        <v>35</v>
      </c>
      <c r="D112" s="45">
        <v>0</v>
      </c>
      <c r="E112" s="24">
        <v>0</v>
      </c>
      <c r="F112" s="46">
        <v>0</v>
      </c>
      <c r="G112" s="24">
        <v>0</v>
      </c>
      <c r="H112" s="46">
        <v>0</v>
      </c>
      <c r="I112" s="24">
        <v>0</v>
      </c>
      <c r="J112" s="46">
        <v>0</v>
      </c>
      <c r="K112" s="24">
        <v>0</v>
      </c>
      <c r="L112" s="47">
        <f t="shared" si="5"/>
        <v>0</v>
      </c>
    </row>
    <row r="113" spans="1:12" ht="15.75" x14ac:dyDescent="0.25">
      <c r="A113" s="7">
        <v>25</v>
      </c>
      <c r="B113" s="18" t="s">
        <v>37</v>
      </c>
      <c r="C113" s="19">
        <v>35</v>
      </c>
      <c r="D113" s="45">
        <v>0</v>
      </c>
      <c r="E113" s="24">
        <v>0</v>
      </c>
      <c r="F113" s="46">
        <v>0</v>
      </c>
      <c r="G113" s="24">
        <v>0</v>
      </c>
      <c r="H113" s="46">
        <v>0</v>
      </c>
      <c r="I113" s="24">
        <v>0</v>
      </c>
      <c r="J113" s="46">
        <v>0</v>
      </c>
      <c r="K113" s="24">
        <v>0</v>
      </c>
      <c r="L113" s="47">
        <f t="shared" si="5"/>
        <v>0</v>
      </c>
    </row>
    <row r="114" spans="1:12" ht="15.75" x14ac:dyDescent="0.25">
      <c r="A114" s="7">
        <v>26</v>
      </c>
      <c r="B114" s="8" t="s">
        <v>38</v>
      </c>
      <c r="C114" s="22">
        <v>35</v>
      </c>
      <c r="D114" s="45">
        <v>0</v>
      </c>
      <c r="E114" s="24">
        <v>0</v>
      </c>
      <c r="F114" s="46">
        <v>0</v>
      </c>
      <c r="G114" s="24">
        <v>0</v>
      </c>
      <c r="H114" s="46">
        <v>0</v>
      </c>
      <c r="I114" s="24">
        <v>0</v>
      </c>
      <c r="J114" s="46">
        <v>0</v>
      </c>
      <c r="K114" s="24">
        <v>0</v>
      </c>
      <c r="L114" s="47">
        <f t="shared" si="5"/>
        <v>0</v>
      </c>
    </row>
    <row r="115" spans="1:12" ht="15.75" x14ac:dyDescent="0.25">
      <c r="A115" s="7">
        <v>27</v>
      </c>
      <c r="B115" s="18" t="s">
        <v>39</v>
      </c>
      <c r="C115" s="22">
        <v>35</v>
      </c>
      <c r="D115" s="45">
        <v>0</v>
      </c>
      <c r="E115" s="24">
        <v>0</v>
      </c>
      <c r="F115" s="46">
        <v>0</v>
      </c>
      <c r="G115" s="24">
        <v>0</v>
      </c>
      <c r="H115" s="46">
        <v>0</v>
      </c>
      <c r="I115" s="24">
        <v>0</v>
      </c>
      <c r="J115" s="46">
        <v>0</v>
      </c>
      <c r="K115" s="24">
        <v>0</v>
      </c>
      <c r="L115" s="47">
        <f t="shared" si="5"/>
        <v>0</v>
      </c>
    </row>
    <row r="116" spans="1:12" ht="15.75" x14ac:dyDescent="0.25">
      <c r="A116" s="7">
        <v>28</v>
      </c>
      <c r="B116" s="18" t="s">
        <v>40</v>
      </c>
      <c r="C116" s="22">
        <v>35</v>
      </c>
      <c r="D116" s="45">
        <v>0</v>
      </c>
      <c r="E116" s="24">
        <v>0</v>
      </c>
      <c r="F116" s="46">
        <v>0</v>
      </c>
      <c r="G116" s="24">
        <v>0</v>
      </c>
      <c r="H116" s="46">
        <v>0</v>
      </c>
      <c r="I116" s="24">
        <v>0</v>
      </c>
      <c r="J116" s="46">
        <v>0</v>
      </c>
      <c r="K116" s="24">
        <v>0</v>
      </c>
      <c r="L116" s="47">
        <f t="shared" si="5"/>
        <v>0</v>
      </c>
    </row>
    <row r="117" spans="1:12" ht="16.5" thickBot="1" x14ac:dyDescent="0.3">
      <c r="A117" s="7">
        <v>29</v>
      </c>
      <c r="B117" s="18" t="s">
        <v>41</v>
      </c>
      <c r="C117" s="22">
        <v>35</v>
      </c>
      <c r="D117" s="45">
        <v>0</v>
      </c>
      <c r="E117" s="24">
        <v>0</v>
      </c>
      <c r="F117" s="46">
        <v>0</v>
      </c>
      <c r="G117" s="24">
        <v>0</v>
      </c>
      <c r="H117" s="46">
        <v>0</v>
      </c>
      <c r="I117" s="24">
        <v>0</v>
      </c>
      <c r="J117" s="46">
        <v>0</v>
      </c>
      <c r="K117" s="24">
        <v>0</v>
      </c>
      <c r="L117" s="47">
        <f t="shared" si="5"/>
        <v>0</v>
      </c>
    </row>
    <row r="118" spans="1:12" ht="16.5" thickBot="1" x14ac:dyDescent="0.3">
      <c r="A118" s="225" t="s">
        <v>42</v>
      </c>
      <c r="B118" s="226"/>
      <c r="C118" s="48">
        <v>35</v>
      </c>
      <c r="D118" s="49">
        <f t="shared" ref="D118:K118" si="6">SUM(D89:D117)</f>
        <v>6</v>
      </c>
      <c r="E118" s="30">
        <f t="shared" si="6"/>
        <v>0</v>
      </c>
      <c r="F118" s="50">
        <f t="shared" si="6"/>
        <v>1</v>
      </c>
      <c r="G118" s="30">
        <f t="shared" si="6"/>
        <v>1</v>
      </c>
      <c r="H118" s="50">
        <f t="shared" si="6"/>
        <v>0</v>
      </c>
      <c r="I118" s="30">
        <f t="shared" si="6"/>
        <v>0</v>
      </c>
      <c r="J118" s="50">
        <f t="shared" si="6"/>
        <v>0</v>
      </c>
      <c r="K118" s="30">
        <f t="shared" si="6"/>
        <v>0</v>
      </c>
      <c r="L118" s="118">
        <f>SUM(D118:K118)</f>
        <v>8</v>
      </c>
    </row>
    <row r="119" spans="1:12" ht="15.75" x14ac:dyDescent="0.25">
      <c r="A119" s="232" t="s">
        <v>43</v>
      </c>
      <c r="B119" s="232"/>
      <c r="C119" s="32">
        <v>35</v>
      </c>
      <c r="D119" s="52">
        <f>D89+D90+D91+D92+D93+D94+D95+D96+D97+D98+D99+D100+D101+D102+D103+D104+D105+D106+D107+D108+D109+D110+D111+D112+D113</f>
        <v>6</v>
      </c>
      <c r="E119" s="33">
        <f>E89+E90+E91+E92+E93+E94+E95+E96+E97+E98+E99+E100+E101+E102+E103+E104+E105+E106+E107+E108+E109+E110+E111+E112+E113</f>
        <v>0</v>
      </c>
      <c r="F119" s="32">
        <f>F89+F90+F91+F92+F93+F94+F95+F96+F97+F98+F99+F100+F101+F102+F103+F104+F105+F106+F107+F108+F109+F110+F111+F112+F113</f>
        <v>1</v>
      </c>
      <c r="G119" s="33">
        <f>G89+G90+G91+G92+G93+G94+G95+G96+G97+G98+G99+G100+G101+G102+G103+G104+G105+G106+G107+G108+G109+G110+G111+G112+G113</f>
        <v>1</v>
      </c>
      <c r="H119" s="32">
        <f>H89+H90+H91+H92+H93+H94+H95+H96+H97+H98+H99+H100+H101+H102+H103+H104+H105+H106+H107+H108+H109+H110+H111+H112+H113</f>
        <v>0</v>
      </c>
      <c r="I119" s="33">
        <f>I89+I90+I91+I92+I93+I94+I95+I96+I97+I98+I99+I100+I101+I102+I103+I104+I105+I106+I107+I108+I109+I110+I111+I113</f>
        <v>0</v>
      </c>
      <c r="J119" s="32">
        <f>J89+J90+J91+J92+J93+J94+J95+J96+J97+J98+J99+J100+J101+J102+J103+J104+J105+J106+J107+J108+J109+J110+J111+J112+J113</f>
        <v>0</v>
      </c>
      <c r="K119" s="33">
        <f>K89+K90+K91+K92+K93+K94+K95+K96+K97+K98+K99+K100+K101+K102+K103+K104+K105+K106+K107+K108+K109+K110+K111+K113</f>
        <v>0</v>
      </c>
      <c r="L119" s="118">
        <f>D119+F119+H119+E119+G119+I119+J119+K119</f>
        <v>8</v>
      </c>
    </row>
    <row r="121" spans="1:12" ht="15.75" x14ac:dyDescent="0.25">
      <c r="B121" s="134" t="s">
        <v>83</v>
      </c>
      <c r="C121" s="152"/>
      <c r="D121" s="133"/>
      <c r="E121" s="133"/>
      <c r="F121" s="133"/>
      <c r="G121" s="133"/>
      <c r="H121" s="133"/>
      <c r="I121" s="133"/>
      <c r="J121" s="133"/>
      <c r="K121" s="133"/>
      <c r="L121" s="133"/>
    </row>
    <row r="122" spans="1:12" ht="15.75" thickBot="1" x14ac:dyDescent="0.3">
      <c r="A122" s="211" t="s">
        <v>47</v>
      </c>
      <c r="B122" s="211"/>
    </row>
    <row r="123" spans="1:12" ht="12.75" customHeight="1" x14ac:dyDescent="0.25">
      <c r="A123" s="212" t="s">
        <v>2</v>
      </c>
      <c r="B123" s="212" t="s">
        <v>3</v>
      </c>
      <c r="C123" s="212" t="s">
        <v>4</v>
      </c>
      <c r="D123" s="215" t="s">
        <v>5</v>
      </c>
      <c r="E123" s="216"/>
      <c r="F123" s="216"/>
      <c r="G123" s="216"/>
      <c r="H123" s="216"/>
      <c r="I123" s="216"/>
      <c r="J123" s="216"/>
      <c r="K123" s="217"/>
      <c r="L123" s="218" t="s">
        <v>6</v>
      </c>
    </row>
    <row r="124" spans="1:12" ht="21.75" customHeight="1" x14ac:dyDescent="0.25">
      <c r="A124" s="213"/>
      <c r="B124" s="213"/>
      <c r="C124" s="213"/>
      <c r="D124" s="221" t="s">
        <v>7</v>
      </c>
      <c r="E124" s="222"/>
      <c r="F124" s="222" t="s">
        <v>8</v>
      </c>
      <c r="G124" s="222"/>
      <c r="H124" s="222" t="s">
        <v>9</v>
      </c>
      <c r="I124" s="222"/>
      <c r="J124" s="222" t="s">
        <v>10</v>
      </c>
      <c r="K124" s="222"/>
      <c r="L124" s="219"/>
    </row>
    <row r="125" spans="1:12" ht="13.5" customHeight="1" thickBot="1" x14ac:dyDescent="0.3">
      <c r="A125" s="213"/>
      <c r="B125" s="213"/>
      <c r="C125" s="213"/>
      <c r="D125" s="223">
        <v>1</v>
      </c>
      <c r="E125" s="224"/>
      <c r="F125" s="224">
        <v>2</v>
      </c>
      <c r="G125" s="224"/>
      <c r="H125" s="224">
        <v>3</v>
      </c>
      <c r="I125" s="224"/>
      <c r="J125" s="224">
        <v>4</v>
      </c>
      <c r="K125" s="224"/>
      <c r="L125" s="220"/>
    </row>
    <row r="126" spans="1:12" ht="15.75" thickBot="1" x14ac:dyDescent="0.3">
      <c r="A126" s="214"/>
      <c r="B126" s="214"/>
      <c r="C126" s="214"/>
      <c r="D126" s="4" t="s">
        <v>11</v>
      </c>
      <c r="E126" s="5" t="s">
        <v>12</v>
      </c>
      <c r="F126" s="5" t="s">
        <v>11</v>
      </c>
      <c r="G126" s="5" t="s">
        <v>12</v>
      </c>
      <c r="H126" s="5" t="s">
        <v>11</v>
      </c>
      <c r="I126" s="5" t="s">
        <v>12</v>
      </c>
      <c r="J126" s="5" t="s">
        <v>11</v>
      </c>
      <c r="K126" s="5" t="s">
        <v>12</v>
      </c>
      <c r="L126" s="6"/>
    </row>
    <row r="127" spans="1:12" ht="15.75" x14ac:dyDescent="0.25">
      <c r="A127" s="7">
        <v>1</v>
      </c>
      <c r="B127" s="8" t="s">
        <v>13</v>
      </c>
      <c r="C127" s="9">
        <v>35</v>
      </c>
      <c r="D127" s="45">
        <v>0</v>
      </c>
      <c r="E127" s="21">
        <v>0</v>
      </c>
      <c r="F127" s="46">
        <v>0</v>
      </c>
      <c r="G127" s="21">
        <v>0</v>
      </c>
      <c r="H127" s="46">
        <v>0</v>
      </c>
      <c r="I127" s="21">
        <v>0</v>
      </c>
      <c r="J127" s="46">
        <v>0</v>
      </c>
      <c r="K127" s="21">
        <v>0</v>
      </c>
      <c r="L127" s="47">
        <f>SUM(D127:K127)</f>
        <v>0</v>
      </c>
    </row>
    <row r="128" spans="1:12" ht="15.75" x14ac:dyDescent="0.25">
      <c r="A128" s="7">
        <v>2</v>
      </c>
      <c r="B128" s="8" t="s">
        <v>14</v>
      </c>
      <c r="C128" s="9">
        <v>35</v>
      </c>
      <c r="D128" s="45">
        <v>0</v>
      </c>
      <c r="E128" s="21">
        <v>0</v>
      </c>
      <c r="F128" s="46">
        <v>0</v>
      </c>
      <c r="G128" s="21">
        <v>0</v>
      </c>
      <c r="H128" s="46">
        <v>0</v>
      </c>
      <c r="I128" s="21">
        <v>0</v>
      </c>
      <c r="J128" s="46">
        <v>0</v>
      </c>
      <c r="K128" s="21">
        <v>0</v>
      </c>
      <c r="L128" s="47">
        <f t="shared" ref="L128:L155" si="7">SUM(D128:K128)</f>
        <v>0</v>
      </c>
    </row>
    <row r="129" spans="1:12" ht="15.75" x14ac:dyDescent="0.25">
      <c r="A129" s="7">
        <v>3</v>
      </c>
      <c r="B129" s="8" t="s">
        <v>15</v>
      </c>
      <c r="C129" s="9">
        <v>35</v>
      </c>
      <c r="D129" s="45">
        <v>0</v>
      </c>
      <c r="E129" s="21">
        <v>0</v>
      </c>
      <c r="F129" s="46">
        <v>0</v>
      </c>
      <c r="G129" s="21">
        <v>0</v>
      </c>
      <c r="H129" s="46">
        <v>0</v>
      </c>
      <c r="I129" s="21">
        <v>0</v>
      </c>
      <c r="J129" s="46">
        <v>0</v>
      </c>
      <c r="K129" s="21">
        <v>0</v>
      </c>
      <c r="L129" s="47">
        <f t="shared" si="7"/>
        <v>0</v>
      </c>
    </row>
    <row r="130" spans="1:12" ht="15.75" x14ac:dyDescent="0.25">
      <c r="A130" s="7">
        <v>4</v>
      </c>
      <c r="B130" s="17" t="s">
        <v>16</v>
      </c>
      <c r="C130" s="9">
        <v>35</v>
      </c>
      <c r="D130" s="45">
        <v>3</v>
      </c>
      <c r="E130" s="21">
        <v>0</v>
      </c>
      <c r="F130" s="46">
        <v>2</v>
      </c>
      <c r="G130" s="21">
        <v>0</v>
      </c>
      <c r="H130" s="46">
        <v>0</v>
      </c>
      <c r="I130" s="21">
        <v>0</v>
      </c>
      <c r="J130" s="46">
        <v>0</v>
      </c>
      <c r="K130" s="21">
        <v>0</v>
      </c>
      <c r="L130" s="47">
        <f t="shared" si="7"/>
        <v>5</v>
      </c>
    </row>
    <row r="131" spans="1:12" ht="15.75" x14ac:dyDescent="0.25">
      <c r="A131" s="7">
        <v>5</v>
      </c>
      <c r="B131" s="8" t="s">
        <v>17</v>
      </c>
      <c r="C131" s="9">
        <v>35</v>
      </c>
      <c r="D131" s="45">
        <v>1</v>
      </c>
      <c r="E131" s="21">
        <v>0</v>
      </c>
      <c r="F131" s="46">
        <v>1</v>
      </c>
      <c r="G131" s="21">
        <v>0</v>
      </c>
      <c r="H131" s="46">
        <v>0</v>
      </c>
      <c r="I131" s="21">
        <v>0</v>
      </c>
      <c r="J131" s="46">
        <v>0</v>
      </c>
      <c r="K131" s="21">
        <v>0</v>
      </c>
      <c r="L131" s="47">
        <f t="shared" si="7"/>
        <v>2</v>
      </c>
    </row>
    <row r="132" spans="1:12" ht="15.75" x14ac:dyDescent="0.25">
      <c r="A132" s="7">
        <v>6</v>
      </c>
      <c r="B132" s="8" t="s">
        <v>18</v>
      </c>
      <c r="C132" s="9">
        <v>35</v>
      </c>
      <c r="D132" s="45">
        <v>0</v>
      </c>
      <c r="E132" s="21">
        <v>0</v>
      </c>
      <c r="F132" s="46">
        <v>0</v>
      </c>
      <c r="G132" s="21">
        <v>0</v>
      </c>
      <c r="H132" s="46">
        <v>0</v>
      </c>
      <c r="I132" s="21">
        <v>0</v>
      </c>
      <c r="J132" s="46">
        <v>0</v>
      </c>
      <c r="K132" s="21">
        <v>0</v>
      </c>
      <c r="L132" s="47">
        <f t="shared" si="7"/>
        <v>0</v>
      </c>
    </row>
    <row r="133" spans="1:12" ht="15.75" x14ac:dyDescent="0.25">
      <c r="A133" s="7">
        <v>7</v>
      </c>
      <c r="B133" s="8" t="s">
        <v>19</v>
      </c>
      <c r="C133" s="9">
        <v>35</v>
      </c>
      <c r="D133" s="45">
        <v>0</v>
      </c>
      <c r="E133" s="21">
        <v>0</v>
      </c>
      <c r="F133" s="46">
        <v>0</v>
      </c>
      <c r="G133" s="21">
        <v>0</v>
      </c>
      <c r="H133" s="46">
        <v>0</v>
      </c>
      <c r="I133" s="21">
        <v>0</v>
      </c>
      <c r="J133" s="46">
        <v>0</v>
      </c>
      <c r="K133" s="21">
        <v>0</v>
      </c>
      <c r="L133" s="47">
        <f t="shared" si="7"/>
        <v>0</v>
      </c>
    </row>
    <row r="134" spans="1:12" ht="15.75" x14ac:dyDescent="0.25">
      <c r="A134" s="7">
        <v>8</v>
      </c>
      <c r="B134" s="8" t="s">
        <v>20</v>
      </c>
      <c r="C134" s="9">
        <v>35</v>
      </c>
      <c r="D134" s="45">
        <v>0</v>
      </c>
      <c r="E134" s="21">
        <v>0</v>
      </c>
      <c r="F134" s="46">
        <v>0</v>
      </c>
      <c r="G134" s="21">
        <v>0</v>
      </c>
      <c r="H134" s="46">
        <v>0</v>
      </c>
      <c r="I134" s="21">
        <v>0</v>
      </c>
      <c r="J134" s="46">
        <v>0</v>
      </c>
      <c r="K134" s="21">
        <v>0</v>
      </c>
      <c r="L134" s="47">
        <f t="shared" si="7"/>
        <v>0</v>
      </c>
    </row>
    <row r="135" spans="1:12" ht="15.75" x14ac:dyDescent="0.25">
      <c r="A135" s="7">
        <v>9</v>
      </c>
      <c r="B135" s="8" t="s">
        <v>21</v>
      </c>
      <c r="C135" s="9">
        <v>35</v>
      </c>
      <c r="D135" s="45">
        <v>0</v>
      </c>
      <c r="E135" s="21">
        <v>0</v>
      </c>
      <c r="F135" s="46">
        <v>0</v>
      </c>
      <c r="G135" s="21">
        <v>0</v>
      </c>
      <c r="H135" s="46">
        <v>0</v>
      </c>
      <c r="I135" s="21">
        <v>0</v>
      </c>
      <c r="J135" s="46">
        <v>0</v>
      </c>
      <c r="K135" s="21">
        <v>0</v>
      </c>
      <c r="L135" s="47">
        <f t="shared" si="7"/>
        <v>0</v>
      </c>
    </row>
    <row r="136" spans="1:12" ht="15.75" x14ac:dyDescent="0.25">
      <c r="A136" s="7">
        <v>10</v>
      </c>
      <c r="B136" s="8" t="s">
        <v>22</v>
      </c>
      <c r="C136" s="9">
        <v>35</v>
      </c>
      <c r="D136" s="45">
        <v>0</v>
      </c>
      <c r="E136" s="21">
        <v>0</v>
      </c>
      <c r="F136" s="46">
        <v>0</v>
      </c>
      <c r="G136" s="21">
        <v>0</v>
      </c>
      <c r="H136" s="46">
        <v>0</v>
      </c>
      <c r="I136" s="21">
        <v>0</v>
      </c>
      <c r="J136" s="46">
        <v>0</v>
      </c>
      <c r="K136" s="21">
        <v>0</v>
      </c>
      <c r="L136" s="47">
        <f t="shared" si="7"/>
        <v>0</v>
      </c>
    </row>
    <row r="137" spans="1:12" ht="15.75" x14ac:dyDescent="0.25">
      <c r="A137" s="7">
        <v>11</v>
      </c>
      <c r="B137" s="8" t="s">
        <v>23</v>
      </c>
      <c r="C137" s="9">
        <v>35</v>
      </c>
      <c r="D137" s="45">
        <v>0</v>
      </c>
      <c r="E137" s="21">
        <v>0</v>
      </c>
      <c r="F137" s="46">
        <v>0</v>
      </c>
      <c r="G137" s="21">
        <v>0</v>
      </c>
      <c r="H137" s="46">
        <v>0</v>
      </c>
      <c r="I137" s="21">
        <v>0</v>
      </c>
      <c r="J137" s="46">
        <v>0</v>
      </c>
      <c r="K137" s="21">
        <v>0</v>
      </c>
      <c r="L137" s="47">
        <f t="shared" si="7"/>
        <v>0</v>
      </c>
    </row>
    <row r="138" spans="1:12" ht="15.75" x14ac:dyDescent="0.25">
      <c r="A138" s="7">
        <v>12</v>
      </c>
      <c r="B138" s="8" t="s">
        <v>24</v>
      </c>
      <c r="C138" s="9">
        <v>35</v>
      </c>
      <c r="D138" s="45">
        <v>0</v>
      </c>
      <c r="E138" s="21">
        <v>0</v>
      </c>
      <c r="F138" s="46">
        <v>0</v>
      </c>
      <c r="G138" s="21">
        <v>0</v>
      </c>
      <c r="H138" s="46">
        <v>0</v>
      </c>
      <c r="I138" s="21">
        <v>0</v>
      </c>
      <c r="J138" s="46">
        <v>0</v>
      </c>
      <c r="K138" s="21">
        <v>0</v>
      </c>
      <c r="L138" s="47">
        <f t="shared" si="7"/>
        <v>0</v>
      </c>
    </row>
    <row r="139" spans="1:12" ht="15.75" x14ac:dyDescent="0.25">
      <c r="A139" s="7">
        <v>13</v>
      </c>
      <c r="B139" s="8" t="s">
        <v>25</v>
      </c>
      <c r="C139" s="9">
        <v>35</v>
      </c>
      <c r="D139" s="45">
        <v>0</v>
      </c>
      <c r="E139" s="21">
        <v>0</v>
      </c>
      <c r="F139" s="46">
        <v>0</v>
      </c>
      <c r="G139" s="21">
        <v>0</v>
      </c>
      <c r="H139" s="46">
        <v>0</v>
      </c>
      <c r="I139" s="21">
        <v>0</v>
      </c>
      <c r="J139" s="46">
        <v>0</v>
      </c>
      <c r="K139" s="21">
        <v>0</v>
      </c>
      <c r="L139" s="47">
        <f t="shared" si="7"/>
        <v>0</v>
      </c>
    </row>
    <row r="140" spans="1:12" ht="15.75" x14ac:dyDescent="0.25">
      <c r="A140" s="7">
        <v>14</v>
      </c>
      <c r="B140" s="8" t="s">
        <v>26</v>
      </c>
      <c r="C140" s="9">
        <v>35</v>
      </c>
      <c r="D140" s="45">
        <v>0</v>
      </c>
      <c r="E140" s="21">
        <v>0</v>
      </c>
      <c r="F140" s="46">
        <v>0</v>
      </c>
      <c r="G140" s="21">
        <v>0</v>
      </c>
      <c r="H140" s="46">
        <v>0</v>
      </c>
      <c r="I140" s="21">
        <v>0</v>
      </c>
      <c r="J140" s="46">
        <v>0</v>
      </c>
      <c r="K140" s="21">
        <v>0</v>
      </c>
      <c r="L140" s="47">
        <f t="shared" si="7"/>
        <v>0</v>
      </c>
    </row>
    <row r="141" spans="1:12" ht="15.75" x14ac:dyDescent="0.25">
      <c r="A141" s="7">
        <v>15</v>
      </c>
      <c r="B141" s="8" t="s">
        <v>27</v>
      </c>
      <c r="C141" s="9">
        <v>35</v>
      </c>
      <c r="D141" s="45">
        <v>1</v>
      </c>
      <c r="E141" s="21">
        <v>0</v>
      </c>
      <c r="F141" s="46">
        <v>0</v>
      </c>
      <c r="G141" s="21">
        <v>0</v>
      </c>
      <c r="H141" s="46">
        <v>0</v>
      </c>
      <c r="I141" s="21">
        <v>0</v>
      </c>
      <c r="J141" s="46">
        <v>0</v>
      </c>
      <c r="K141" s="21">
        <v>0</v>
      </c>
      <c r="L141" s="47">
        <f t="shared" si="7"/>
        <v>1</v>
      </c>
    </row>
    <row r="142" spans="1:12" ht="15.75" x14ac:dyDescent="0.25">
      <c r="A142" s="7">
        <v>16</v>
      </c>
      <c r="B142" s="8" t="s">
        <v>28</v>
      </c>
      <c r="C142" s="9">
        <v>35</v>
      </c>
      <c r="D142" s="45">
        <v>0</v>
      </c>
      <c r="E142" s="21">
        <v>0</v>
      </c>
      <c r="F142" s="46">
        <v>0</v>
      </c>
      <c r="G142" s="21">
        <v>0</v>
      </c>
      <c r="H142" s="46">
        <v>0</v>
      </c>
      <c r="I142" s="21">
        <v>0</v>
      </c>
      <c r="J142" s="46">
        <v>0</v>
      </c>
      <c r="K142" s="21">
        <v>0</v>
      </c>
      <c r="L142" s="47">
        <f t="shared" si="7"/>
        <v>0</v>
      </c>
    </row>
    <row r="143" spans="1:12" ht="15.75" x14ac:dyDescent="0.25">
      <c r="A143" s="7">
        <v>17</v>
      </c>
      <c r="B143" s="8" t="s">
        <v>29</v>
      </c>
      <c r="C143" s="9">
        <v>35</v>
      </c>
      <c r="D143" s="45">
        <v>0</v>
      </c>
      <c r="E143" s="21">
        <v>0</v>
      </c>
      <c r="F143" s="46">
        <v>0</v>
      </c>
      <c r="G143" s="21">
        <v>0</v>
      </c>
      <c r="H143" s="46">
        <v>0</v>
      </c>
      <c r="I143" s="21">
        <v>0</v>
      </c>
      <c r="J143" s="46">
        <v>0</v>
      </c>
      <c r="K143" s="21">
        <v>0</v>
      </c>
      <c r="L143" s="47">
        <f t="shared" si="7"/>
        <v>0</v>
      </c>
    </row>
    <row r="144" spans="1:12" ht="15.75" x14ac:dyDescent="0.25">
      <c r="A144" s="7">
        <v>18</v>
      </c>
      <c r="B144" s="8" t="s">
        <v>30</v>
      </c>
      <c r="C144" s="9">
        <v>35</v>
      </c>
      <c r="D144" s="45">
        <v>0</v>
      </c>
      <c r="E144" s="21">
        <v>0</v>
      </c>
      <c r="F144" s="46">
        <v>0</v>
      </c>
      <c r="G144" s="21">
        <v>0</v>
      </c>
      <c r="H144" s="46">
        <v>0</v>
      </c>
      <c r="I144" s="21">
        <v>0</v>
      </c>
      <c r="J144" s="46">
        <v>0</v>
      </c>
      <c r="K144" s="21">
        <v>0</v>
      </c>
      <c r="L144" s="47">
        <f t="shared" si="7"/>
        <v>0</v>
      </c>
    </row>
    <row r="145" spans="1:12" ht="15.75" x14ac:dyDescent="0.25">
      <c r="A145" s="7">
        <v>19</v>
      </c>
      <c r="B145" s="8" t="s">
        <v>31</v>
      </c>
      <c r="C145" s="9">
        <v>35</v>
      </c>
      <c r="D145" s="45">
        <v>0</v>
      </c>
      <c r="E145" s="21">
        <v>0</v>
      </c>
      <c r="F145" s="46">
        <v>0</v>
      </c>
      <c r="G145" s="21">
        <v>0</v>
      </c>
      <c r="H145" s="46">
        <v>0</v>
      </c>
      <c r="I145" s="21">
        <v>0</v>
      </c>
      <c r="J145" s="46">
        <v>0</v>
      </c>
      <c r="K145" s="21">
        <v>0</v>
      </c>
      <c r="L145" s="47">
        <f t="shared" si="7"/>
        <v>0</v>
      </c>
    </row>
    <row r="146" spans="1:12" ht="15.75" x14ac:dyDescent="0.25">
      <c r="A146" s="7">
        <v>20</v>
      </c>
      <c r="B146" s="8" t="s">
        <v>32</v>
      </c>
      <c r="C146" s="9">
        <v>35</v>
      </c>
      <c r="D146" s="45">
        <v>0</v>
      </c>
      <c r="E146" s="21">
        <v>0</v>
      </c>
      <c r="F146" s="46">
        <v>0</v>
      </c>
      <c r="G146" s="21">
        <v>0</v>
      </c>
      <c r="H146" s="46">
        <v>0</v>
      </c>
      <c r="I146" s="21">
        <v>0</v>
      </c>
      <c r="J146" s="46">
        <v>0</v>
      </c>
      <c r="K146" s="21">
        <v>0</v>
      </c>
      <c r="L146" s="47">
        <f t="shared" si="7"/>
        <v>0</v>
      </c>
    </row>
    <row r="147" spans="1:12" ht="15.75" x14ac:dyDescent="0.25">
      <c r="A147" s="7">
        <v>21</v>
      </c>
      <c r="B147" s="8" t="s">
        <v>33</v>
      </c>
      <c r="C147" s="9">
        <v>35</v>
      </c>
      <c r="D147" s="45">
        <v>0</v>
      </c>
      <c r="E147" s="21">
        <v>0</v>
      </c>
      <c r="F147" s="46">
        <v>0</v>
      </c>
      <c r="G147" s="21">
        <v>0</v>
      </c>
      <c r="H147" s="46">
        <v>0</v>
      </c>
      <c r="I147" s="21">
        <v>0</v>
      </c>
      <c r="J147" s="46">
        <v>0</v>
      </c>
      <c r="K147" s="21">
        <v>0</v>
      </c>
      <c r="L147" s="47">
        <f>SUM(D147:K147)</f>
        <v>0</v>
      </c>
    </row>
    <row r="148" spans="1:12" ht="15.75" x14ac:dyDescent="0.25">
      <c r="A148" s="7">
        <v>22</v>
      </c>
      <c r="B148" s="8" t="s">
        <v>34</v>
      </c>
      <c r="C148" s="9">
        <v>35</v>
      </c>
      <c r="D148" s="45">
        <v>0</v>
      </c>
      <c r="E148" s="21">
        <v>0</v>
      </c>
      <c r="F148" s="46">
        <v>0</v>
      </c>
      <c r="G148" s="21">
        <v>0</v>
      </c>
      <c r="H148" s="46">
        <v>0</v>
      </c>
      <c r="I148" s="21">
        <v>0</v>
      </c>
      <c r="J148" s="46">
        <v>0</v>
      </c>
      <c r="K148" s="21">
        <v>0</v>
      </c>
      <c r="L148" s="47">
        <f t="shared" si="7"/>
        <v>0</v>
      </c>
    </row>
    <row r="149" spans="1:12" ht="15.75" x14ac:dyDescent="0.25">
      <c r="A149" s="7">
        <v>23</v>
      </c>
      <c r="B149" s="8" t="s">
        <v>35</v>
      </c>
      <c r="C149" s="9">
        <v>35</v>
      </c>
      <c r="D149" s="45">
        <v>0</v>
      </c>
      <c r="E149" s="21">
        <v>0</v>
      </c>
      <c r="F149" s="46">
        <v>0</v>
      </c>
      <c r="G149" s="21">
        <v>0</v>
      </c>
      <c r="H149" s="46">
        <v>0</v>
      </c>
      <c r="I149" s="21">
        <v>0</v>
      </c>
      <c r="J149" s="46">
        <v>0</v>
      </c>
      <c r="K149" s="21">
        <v>0</v>
      </c>
      <c r="L149" s="47">
        <f t="shared" si="7"/>
        <v>0</v>
      </c>
    </row>
    <row r="150" spans="1:12" ht="15.75" x14ac:dyDescent="0.25">
      <c r="A150" s="7">
        <v>24</v>
      </c>
      <c r="B150" s="8" t="s">
        <v>36</v>
      </c>
      <c r="C150" s="9">
        <v>35</v>
      </c>
      <c r="D150" s="45">
        <v>0</v>
      </c>
      <c r="E150" s="21">
        <v>0</v>
      </c>
      <c r="F150" s="46">
        <v>0</v>
      </c>
      <c r="G150" s="21">
        <v>0</v>
      </c>
      <c r="H150" s="46">
        <v>0</v>
      </c>
      <c r="I150" s="21">
        <v>0</v>
      </c>
      <c r="J150" s="46">
        <v>0</v>
      </c>
      <c r="K150" s="21">
        <v>0</v>
      </c>
      <c r="L150" s="47">
        <f t="shared" si="7"/>
        <v>0</v>
      </c>
    </row>
    <row r="151" spans="1:12" ht="15.75" x14ac:dyDescent="0.25">
      <c r="A151" s="7">
        <v>25</v>
      </c>
      <c r="B151" s="18" t="s">
        <v>37</v>
      </c>
      <c r="C151" s="19">
        <v>35</v>
      </c>
      <c r="D151" s="45">
        <v>0</v>
      </c>
      <c r="E151" s="21">
        <v>0</v>
      </c>
      <c r="F151" s="46">
        <v>0</v>
      </c>
      <c r="G151" s="21">
        <v>0</v>
      </c>
      <c r="H151" s="46">
        <v>0</v>
      </c>
      <c r="I151" s="21">
        <v>0</v>
      </c>
      <c r="J151" s="46">
        <v>0</v>
      </c>
      <c r="K151" s="21">
        <v>0</v>
      </c>
      <c r="L151" s="47">
        <f t="shared" si="7"/>
        <v>0</v>
      </c>
    </row>
    <row r="152" spans="1:12" ht="15.75" x14ac:dyDescent="0.25">
      <c r="A152" s="7">
        <v>26</v>
      </c>
      <c r="B152" s="8" t="s">
        <v>38</v>
      </c>
      <c r="C152" s="22">
        <v>35</v>
      </c>
      <c r="D152" s="45">
        <v>0</v>
      </c>
      <c r="E152" s="21">
        <v>0</v>
      </c>
      <c r="F152" s="46">
        <v>0</v>
      </c>
      <c r="G152" s="21">
        <v>0</v>
      </c>
      <c r="H152" s="46">
        <v>0</v>
      </c>
      <c r="I152" s="21">
        <v>0</v>
      </c>
      <c r="J152" s="46">
        <v>0</v>
      </c>
      <c r="K152" s="21">
        <v>0</v>
      </c>
      <c r="L152" s="47">
        <f t="shared" si="7"/>
        <v>0</v>
      </c>
    </row>
    <row r="153" spans="1:12" ht="15.75" x14ac:dyDescent="0.25">
      <c r="A153" s="7">
        <v>27</v>
      </c>
      <c r="B153" s="18" t="s">
        <v>39</v>
      </c>
      <c r="C153" s="22">
        <v>35</v>
      </c>
      <c r="D153" s="45">
        <v>0</v>
      </c>
      <c r="E153" s="53">
        <v>0</v>
      </c>
      <c r="F153" s="46">
        <v>0</v>
      </c>
      <c r="G153" s="53">
        <v>0</v>
      </c>
      <c r="H153" s="46">
        <v>0</v>
      </c>
      <c r="I153" s="53">
        <v>0</v>
      </c>
      <c r="J153" s="46">
        <v>0</v>
      </c>
      <c r="K153" s="53">
        <v>0</v>
      </c>
      <c r="L153" s="47">
        <f t="shared" si="7"/>
        <v>0</v>
      </c>
    </row>
    <row r="154" spans="1:12" ht="15.75" x14ac:dyDescent="0.25">
      <c r="A154" s="7">
        <v>28</v>
      </c>
      <c r="B154" s="18" t="s">
        <v>40</v>
      </c>
      <c r="C154" s="22">
        <v>35</v>
      </c>
      <c r="D154" s="45">
        <v>0</v>
      </c>
      <c r="E154" s="53">
        <v>0</v>
      </c>
      <c r="F154" s="46">
        <v>0</v>
      </c>
      <c r="G154" s="53">
        <v>0</v>
      </c>
      <c r="H154" s="46">
        <v>0</v>
      </c>
      <c r="I154" s="53">
        <v>0</v>
      </c>
      <c r="J154" s="46">
        <v>0</v>
      </c>
      <c r="K154" s="53">
        <v>0</v>
      </c>
      <c r="L154" s="47">
        <f t="shared" si="7"/>
        <v>0</v>
      </c>
    </row>
    <row r="155" spans="1:12" ht="16.5" thickBot="1" x14ac:dyDescent="0.3">
      <c r="A155" s="7">
        <v>29</v>
      </c>
      <c r="B155" s="18" t="s">
        <v>41</v>
      </c>
      <c r="C155" s="22">
        <v>35</v>
      </c>
      <c r="D155" s="45">
        <v>0</v>
      </c>
      <c r="E155" s="53">
        <v>0</v>
      </c>
      <c r="F155" s="46">
        <v>0</v>
      </c>
      <c r="G155" s="53">
        <v>0</v>
      </c>
      <c r="H155" s="46">
        <v>0</v>
      </c>
      <c r="I155" s="53">
        <v>0</v>
      </c>
      <c r="J155" s="46">
        <v>0</v>
      </c>
      <c r="K155" s="53">
        <v>0</v>
      </c>
      <c r="L155" s="47">
        <f t="shared" si="7"/>
        <v>0</v>
      </c>
    </row>
    <row r="156" spans="1:12" ht="16.5" thickBot="1" x14ac:dyDescent="0.3">
      <c r="A156" s="225" t="s">
        <v>42</v>
      </c>
      <c r="B156" s="226"/>
      <c r="C156" s="48">
        <v>35</v>
      </c>
      <c r="D156" s="27">
        <f t="shared" ref="D156:K156" si="8">SUM(D127:D155)</f>
        <v>5</v>
      </c>
      <c r="E156" s="55">
        <f t="shared" si="8"/>
        <v>0</v>
      </c>
      <c r="F156" s="27">
        <f t="shared" si="8"/>
        <v>3</v>
      </c>
      <c r="G156" s="55">
        <f t="shared" si="8"/>
        <v>0</v>
      </c>
      <c r="H156" s="56">
        <f t="shared" si="8"/>
        <v>0</v>
      </c>
      <c r="I156" s="57">
        <f t="shared" si="8"/>
        <v>0</v>
      </c>
      <c r="J156" s="56">
        <f t="shared" si="8"/>
        <v>0</v>
      </c>
      <c r="K156" s="57">
        <f t="shared" si="8"/>
        <v>0</v>
      </c>
      <c r="L156" s="51">
        <f>D156+F156+H156+E156+G156+I156+J156+K156</f>
        <v>8</v>
      </c>
    </row>
    <row r="157" spans="1:12" ht="16.5" thickBot="1" x14ac:dyDescent="0.3">
      <c r="A157" s="227" t="s">
        <v>43</v>
      </c>
      <c r="B157" s="228"/>
      <c r="C157" s="48">
        <v>35</v>
      </c>
      <c r="D157" s="32">
        <f>D127+D128+D129+D130+D131+D132+D133+D134+D135+D136+D137+D138+D139+D140+D141+D142+D143+D144+D145+D146+D147+D148+D149+D150+D151</f>
        <v>5</v>
      </c>
      <c r="E157" s="33">
        <f>E127+E128+E129+E130+E131+E132+E133+E134+E135+E136+E137+E138+E139+E140+E141+E142+E143+E144+E145+E146+E147+E148+E149+E150+E151</f>
        <v>0</v>
      </c>
      <c r="F157" s="32">
        <f>SUM(F127:F151)</f>
        <v>3</v>
      </c>
      <c r="G157" s="33">
        <f>G127+G128+G129+G130+G131+G132+G133+G134+G135+G136+G137+G138+G139+G140+G141+G142+G143+G144+G145+G146+G147+G148+G149+G150+G151</f>
        <v>0</v>
      </c>
      <c r="H157" s="32">
        <f>H127+H128+H129+H130+H131+H132+H133+H134+H135+H136+H137+H138+H139+H140+H141+H142+H143+H144+H145+H146+H147+H148+H149+H150+H151</f>
        <v>0</v>
      </c>
      <c r="I157" s="33">
        <f>I127+I128+I129+I130+I131+I132+I133+I134+I135+I136+I137+I138+I139+I140+I141+I142+I143+I144+I145+I146+I147+I148+I149+I150+I151</f>
        <v>0</v>
      </c>
      <c r="J157" s="32">
        <f>J127+J128+J129+J130+J131+J132+J133+J134+J135+J136+J137+J138+J139+J140+J141+J142+J143+J144+J145+J146+J147+J148+J149+J150+J151</f>
        <v>0</v>
      </c>
      <c r="K157" s="33">
        <f>K127+K128+K129+K130+K131+K132+K133+K134+K135+K136+K137+K138+K139+K140+K141+K142+K143+K144+K145+K146+K147+K148+K149+K150+K151</f>
        <v>0</v>
      </c>
      <c r="L157" s="58">
        <f>D157+F157+H157+E157+G157+I157+J157+K157</f>
        <v>8</v>
      </c>
    </row>
    <row r="159" spans="1:12" ht="15.75" x14ac:dyDescent="0.25">
      <c r="C159" s="152"/>
      <c r="D159" s="133"/>
      <c r="E159" s="133"/>
      <c r="F159" s="133"/>
      <c r="G159" s="133"/>
      <c r="H159" s="133"/>
      <c r="I159" s="133"/>
      <c r="J159" s="133"/>
      <c r="K159" s="133"/>
      <c r="L159" s="133"/>
    </row>
    <row r="160" spans="1:12" x14ac:dyDescent="0.25">
      <c r="B160" s="2" t="s">
        <v>83</v>
      </c>
      <c r="C160" s="2"/>
      <c r="D160" s="2"/>
      <c r="E160" s="2"/>
    </row>
    <row r="161" spans="1:13" ht="15.75" thickBot="1" x14ac:dyDescent="0.3">
      <c r="A161" s="233" t="s">
        <v>48</v>
      </c>
      <c r="B161" s="211"/>
    </row>
    <row r="162" spans="1:13" ht="12.75" customHeight="1" x14ac:dyDescent="0.25">
      <c r="A162" s="212" t="s">
        <v>2</v>
      </c>
      <c r="B162" s="212" t="s">
        <v>3</v>
      </c>
      <c r="C162" s="212" t="s">
        <v>4</v>
      </c>
      <c r="D162" s="215" t="s">
        <v>5</v>
      </c>
      <c r="E162" s="216"/>
      <c r="F162" s="216"/>
      <c r="G162" s="216"/>
      <c r="H162" s="216"/>
      <c r="I162" s="216"/>
      <c r="J162" s="216"/>
      <c r="K162" s="217"/>
      <c r="L162" s="218" t="s">
        <v>6</v>
      </c>
    </row>
    <row r="163" spans="1:13" ht="24" customHeight="1" x14ac:dyDescent="0.25">
      <c r="A163" s="213"/>
      <c r="B163" s="213"/>
      <c r="C163" s="213"/>
      <c r="D163" s="221" t="s">
        <v>7</v>
      </c>
      <c r="E163" s="222"/>
      <c r="F163" s="222" t="s">
        <v>8</v>
      </c>
      <c r="G163" s="222"/>
      <c r="H163" s="222" t="s">
        <v>9</v>
      </c>
      <c r="I163" s="222"/>
      <c r="J163" s="222" t="s">
        <v>10</v>
      </c>
      <c r="K163" s="222"/>
      <c r="L163" s="219"/>
    </row>
    <row r="164" spans="1:13" ht="13.5" customHeight="1" thickBot="1" x14ac:dyDescent="0.3">
      <c r="A164" s="213"/>
      <c r="B164" s="213"/>
      <c r="C164" s="213"/>
      <c r="D164" s="223">
        <v>1</v>
      </c>
      <c r="E164" s="224"/>
      <c r="F164" s="224">
        <v>2</v>
      </c>
      <c r="G164" s="224"/>
      <c r="H164" s="224">
        <v>3</v>
      </c>
      <c r="I164" s="224"/>
      <c r="J164" s="224">
        <v>4</v>
      </c>
      <c r="K164" s="224"/>
      <c r="L164" s="220"/>
    </row>
    <row r="165" spans="1:13" ht="15.75" thickBot="1" x14ac:dyDescent="0.3">
      <c r="A165" s="214"/>
      <c r="B165" s="214"/>
      <c r="C165" s="214"/>
      <c r="D165" s="4" t="s">
        <v>11</v>
      </c>
      <c r="E165" s="5" t="s">
        <v>12</v>
      </c>
      <c r="F165" s="5" t="s">
        <v>11</v>
      </c>
      <c r="G165" s="5" t="s">
        <v>12</v>
      </c>
      <c r="H165" s="5" t="s">
        <v>11</v>
      </c>
      <c r="I165" s="5" t="s">
        <v>12</v>
      </c>
      <c r="J165" s="5" t="s">
        <v>11</v>
      </c>
      <c r="K165" s="5" t="s">
        <v>12</v>
      </c>
      <c r="L165" s="6"/>
    </row>
    <row r="166" spans="1:13" ht="15.75" x14ac:dyDescent="0.25">
      <c r="A166" s="7">
        <v>1</v>
      </c>
      <c r="B166" s="8" t="s">
        <v>13</v>
      </c>
      <c r="C166" s="9">
        <v>35</v>
      </c>
      <c r="D166" s="59">
        <f>D9+D49+D89+D127</f>
        <v>0</v>
      </c>
      <c r="E166" s="59">
        <f t="shared" ref="E166:K166" si="9">E9+E49+E89+E127</f>
        <v>0</v>
      </c>
      <c r="F166" s="59">
        <f>F9+F49+F89+F127</f>
        <v>0</v>
      </c>
      <c r="G166" s="59">
        <f t="shared" si="9"/>
        <v>0</v>
      </c>
      <c r="H166" s="59">
        <f t="shared" si="9"/>
        <v>0</v>
      </c>
      <c r="I166" s="59">
        <f t="shared" si="9"/>
        <v>0</v>
      </c>
      <c r="J166" s="59">
        <f t="shared" si="9"/>
        <v>0</v>
      </c>
      <c r="K166" s="59">
        <f t="shared" si="9"/>
        <v>0</v>
      </c>
      <c r="L166" s="60">
        <f t="shared" ref="L166:L194" si="10">D166+F166+H166</f>
        <v>0</v>
      </c>
      <c r="M166" s="61">
        <f>L9+L49+L89+L127</f>
        <v>0</v>
      </c>
    </row>
    <row r="167" spans="1:13" ht="15.75" x14ac:dyDescent="0.25">
      <c r="A167" s="7">
        <v>2</v>
      </c>
      <c r="B167" s="8" t="s">
        <v>14</v>
      </c>
      <c r="C167" s="9">
        <v>35</v>
      </c>
      <c r="D167" s="59">
        <f t="shared" ref="D167:K182" si="11">D10+D50+D90+D128</f>
        <v>0</v>
      </c>
      <c r="E167" s="59">
        <f t="shared" si="11"/>
        <v>0</v>
      </c>
      <c r="F167" s="59">
        <f t="shared" si="11"/>
        <v>1</v>
      </c>
      <c r="G167" s="59">
        <f t="shared" si="11"/>
        <v>0</v>
      </c>
      <c r="H167" s="59">
        <f t="shared" si="11"/>
        <v>0</v>
      </c>
      <c r="I167" s="59">
        <f t="shared" si="11"/>
        <v>0</v>
      </c>
      <c r="J167" s="59">
        <f t="shared" si="11"/>
        <v>0</v>
      </c>
      <c r="K167" s="59">
        <f t="shared" si="11"/>
        <v>0</v>
      </c>
      <c r="L167" s="60">
        <f t="shared" si="10"/>
        <v>1</v>
      </c>
      <c r="M167" s="62">
        <f t="shared" ref="M167:M194" si="12">L10+L50+L90+L128</f>
        <v>1</v>
      </c>
    </row>
    <row r="168" spans="1:13" ht="15.75" x14ac:dyDescent="0.25">
      <c r="A168" s="7">
        <v>3</v>
      </c>
      <c r="B168" s="8" t="s">
        <v>15</v>
      </c>
      <c r="C168" s="9">
        <v>35</v>
      </c>
      <c r="D168" s="59">
        <f t="shared" si="11"/>
        <v>1</v>
      </c>
      <c r="E168" s="59">
        <f t="shared" si="11"/>
        <v>0</v>
      </c>
      <c r="F168" s="59">
        <f t="shared" si="11"/>
        <v>0</v>
      </c>
      <c r="G168" s="59">
        <f t="shared" si="11"/>
        <v>0</v>
      </c>
      <c r="H168" s="59">
        <f t="shared" si="11"/>
        <v>0</v>
      </c>
      <c r="I168" s="59">
        <f t="shared" si="11"/>
        <v>0</v>
      </c>
      <c r="J168" s="59">
        <f t="shared" si="11"/>
        <v>0</v>
      </c>
      <c r="K168" s="59">
        <f t="shared" si="11"/>
        <v>0</v>
      </c>
      <c r="L168" s="60">
        <f t="shared" si="10"/>
        <v>1</v>
      </c>
      <c r="M168" s="62">
        <f t="shared" si="12"/>
        <v>1</v>
      </c>
    </row>
    <row r="169" spans="1:13" ht="15.75" x14ac:dyDescent="0.25">
      <c r="A169" s="7">
        <v>4</v>
      </c>
      <c r="B169" s="17" t="s">
        <v>16</v>
      </c>
      <c r="C169" s="9">
        <v>35</v>
      </c>
      <c r="D169" s="59">
        <f t="shared" si="11"/>
        <v>4</v>
      </c>
      <c r="E169" s="59">
        <f t="shared" si="11"/>
        <v>0</v>
      </c>
      <c r="F169" s="59">
        <f t="shared" si="11"/>
        <v>2</v>
      </c>
      <c r="G169" s="59">
        <f t="shared" si="11"/>
        <v>0</v>
      </c>
      <c r="H169" s="59">
        <f t="shared" si="11"/>
        <v>0</v>
      </c>
      <c r="I169" s="59">
        <f t="shared" si="11"/>
        <v>0</v>
      </c>
      <c r="J169" s="59">
        <f t="shared" si="11"/>
        <v>0</v>
      </c>
      <c r="K169" s="59">
        <f t="shared" si="11"/>
        <v>0</v>
      </c>
      <c r="L169" s="60">
        <f t="shared" si="10"/>
        <v>6</v>
      </c>
      <c r="M169" s="62">
        <f t="shared" si="12"/>
        <v>6</v>
      </c>
    </row>
    <row r="170" spans="1:13" ht="15.75" x14ac:dyDescent="0.25">
      <c r="A170" s="7">
        <v>5</v>
      </c>
      <c r="B170" s="8" t="s">
        <v>17</v>
      </c>
      <c r="C170" s="9">
        <v>35</v>
      </c>
      <c r="D170" s="59">
        <f t="shared" si="11"/>
        <v>5</v>
      </c>
      <c r="E170" s="59">
        <f t="shared" si="11"/>
        <v>0</v>
      </c>
      <c r="F170" s="59">
        <f t="shared" si="11"/>
        <v>1</v>
      </c>
      <c r="G170" s="59">
        <f t="shared" si="11"/>
        <v>0</v>
      </c>
      <c r="H170" s="59">
        <f t="shared" si="11"/>
        <v>0</v>
      </c>
      <c r="I170" s="59">
        <f t="shared" si="11"/>
        <v>0</v>
      </c>
      <c r="J170" s="59">
        <f t="shared" si="11"/>
        <v>0</v>
      </c>
      <c r="K170" s="59">
        <f t="shared" si="11"/>
        <v>0</v>
      </c>
      <c r="L170" s="60">
        <f t="shared" si="10"/>
        <v>6</v>
      </c>
      <c r="M170" s="62">
        <f t="shared" si="12"/>
        <v>6</v>
      </c>
    </row>
    <row r="171" spans="1:13" ht="15.75" x14ac:dyDescent="0.25">
      <c r="A171" s="7">
        <v>6</v>
      </c>
      <c r="B171" s="8" t="s">
        <v>18</v>
      </c>
      <c r="C171" s="9">
        <v>35</v>
      </c>
      <c r="D171" s="59">
        <f t="shared" si="11"/>
        <v>0</v>
      </c>
      <c r="E171" s="59">
        <f t="shared" si="11"/>
        <v>0</v>
      </c>
      <c r="F171" s="59">
        <f t="shared" si="11"/>
        <v>0</v>
      </c>
      <c r="G171" s="59">
        <f t="shared" si="11"/>
        <v>0</v>
      </c>
      <c r="H171" s="59">
        <f t="shared" si="11"/>
        <v>0</v>
      </c>
      <c r="I171" s="59">
        <f t="shared" si="11"/>
        <v>0</v>
      </c>
      <c r="J171" s="59">
        <f t="shared" si="11"/>
        <v>0</v>
      </c>
      <c r="K171" s="59">
        <f t="shared" si="11"/>
        <v>0</v>
      </c>
      <c r="L171" s="60">
        <f t="shared" si="10"/>
        <v>0</v>
      </c>
      <c r="M171" s="62">
        <f t="shared" si="12"/>
        <v>0</v>
      </c>
    </row>
    <row r="172" spans="1:13" ht="15.75" x14ac:dyDescent="0.25">
      <c r="A172" s="7">
        <v>7</v>
      </c>
      <c r="B172" s="8" t="s">
        <v>19</v>
      </c>
      <c r="C172" s="9">
        <v>35</v>
      </c>
      <c r="D172" s="59">
        <f t="shared" si="11"/>
        <v>0</v>
      </c>
      <c r="E172" s="59">
        <f t="shared" si="11"/>
        <v>0</v>
      </c>
      <c r="F172" s="59">
        <f t="shared" si="11"/>
        <v>0</v>
      </c>
      <c r="G172" s="59">
        <f t="shared" si="11"/>
        <v>0</v>
      </c>
      <c r="H172" s="59">
        <f t="shared" si="11"/>
        <v>0</v>
      </c>
      <c r="I172" s="59">
        <f t="shared" si="11"/>
        <v>0</v>
      </c>
      <c r="J172" s="59">
        <f t="shared" si="11"/>
        <v>0</v>
      </c>
      <c r="K172" s="59">
        <f t="shared" si="11"/>
        <v>0</v>
      </c>
      <c r="L172" s="60">
        <f t="shared" si="10"/>
        <v>0</v>
      </c>
      <c r="M172" s="62">
        <f t="shared" si="12"/>
        <v>0</v>
      </c>
    </row>
    <row r="173" spans="1:13" ht="15.75" x14ac:dyDescent="0.25">
      <c r="A173" s="7">
        <v>8</v>
      </c>
      <c r="B173" s="8" t="s">
        <v>20</v>
      </c>
      <c r="C173" s="9">
        <v>35</v>
      </c>
      <c r="D173" s="59">
        <f t="shared" si="11"/>
        <v>0</v>
      </c>
      <c r="E173" s="59">
        <f t="shared" si="11"/>
        <v>0</v>
      </c>
      <c r="F173" s="59">
        <f t="shared" si="11"/>
        <v>0</v>
      </c>
      <c r="G173" s="59">
        <f t="shared" si="11"/>
        <v>0</v>
      </c>
      <c r="H173" s="59">
        <f t="shared" si="11"/>
        <v>0</v>
      </c>
      <c r="I173" s="59">
        <f t="shared" si="11"/>
        <v>0</v>
      </c>
      <c r="J173" s="59">
        <f t="shared" si="11"/>
        <v>0</v>
      </c>
      <c r="K173" s="59">
        <f t="shared" si="11"/>
        <v>0</v>
      </c>
      <c r="L173" s="60">
        <f t="shared" si="10"/>
        <v>0</v>
      </c>
      <c r="M173" s="62">
        <f t="shared" si="12"/>
        <v>0</v>
      </c>
    </row>
    <row r="174" spans="1:13" ht="15.75" x14ac:dyDescent="0.25">
      <c r="A174" s="7">
        <v>9</v>
      </c>
      <c r="B174" s="8" t="s">
        <v>21</v>
      </c>
      <c r="C174" s="9">
        <v>35</v>
      </c>
      <c r="D174" s="59">
        <f t="shared" si="11"/>
        <v>0</v>
      </c>
      <c r="E174" s="59">
        <f t="shared" si="11"/>
        <v>0</v>
      </c>
      <c r="F174" s="59">
        <f t="shared" si="11"/>
        <v>1</v>
      </c>
      <c r="G174" s="59">
        <f t="shared" si="11"/>
        <v>1</v>
      </c>
      <c r="H174" s="59">
        <f t="shared" si="11"/>
        <v>0</v>
      </c>
      <c r="I174" s="59">
        <f t="shared" si="11"/>
        <v>0</v>
      </c>
      <c r="J174" s="59">
        <f t="shared" si="11"/>
        <v>0</v>
      </c>
      <c r="K174" s="59">
        <f t="shared" si="11"/>
        <v>0</v>
      </c>
      <c r="L174" s="60">
        <f t="shared" si="10"/>
        <v>1</v>
      </c>
      <c r="M174" s="62">
        <f t="shared" si="12"/>
        <v>2</v>
      </c>
    </row>
    <row r="175" spans="1:13" ht="15.75" x14ac:dyDescent="0.25">
      <c r="A175" s="7">
        <v>10</v>
      </c>
      <c r="B175" s="8" t="s">
        <v>22</v>
      </c>
      <c r="C175" s="9">
        <v>35</v>
      </c>
      <c r="D175" s="59">
        <f t="shared" si="11"/>
        <v>0</v>
      </c>
      <c r="E175" s="59">
        <f t="shared" si="11"/>
        <v>0</v>
      </c>
      <c r="F175" s="59">
        <f t="shared" si="11"/>
        <v>0</v>
      </c>
      <c r="G175" s="59">
        <f t="shared" si="11"/>
        <v>0</v>
      </c>
      <c r="H175" s="59">
        <f t="shared" si="11"/>
        <v>0</v>
      </c>
      <c r="I175" s="59">
        <f t="shared" si="11"/>
        <v>0</v>
      </c>
      <c r="J175" s="59">
        <f t="shared" si="11"/>
        <v>0</v>
      </c>
      <c r="K175" s="59">
        <f t="shared" si="11"/>
        <v>0</v>
      </c>
      <c r="L175" s="60">
        <f t="shared" si="10"/>
        <v>0</v>
      </c>
      <c r="M175" s="62">
        <f t="shared" si="12"/>
        <v>0</v>
      </c>
    </row>
    <row r="176" spans="1:13" ht="15.75" x14ac:dyDescent="0.25">
      <c r="A176" s="7">
        <v>11</v>
      </c>
      <c r="B176" s="8" t="s">
        <v>23</v>
      </c>
      <c r="C176" s="9">
        <v>35</v>
      </c>
      <c r="D176" s="59">
        <f t="shared" si="11"/>
        <v>0</v>
      </c>
      <c r="E176" s="59">
        <f t="shared" si="11"/>
        <v>0</v>
      </c>
      <c r="F176" s="59">
        <f t="shared" si="11"/>
        <v>0</v>
      </c>
      <c r="G176" s="59">
        <f t="shared" si="11"/>
        <v>0</v>
      </c>
      <c r="H176" s="59">
        <f t="shared" si="11"/>
        <v>0</v>
      </c>
      <c r="I176" s="59">
        <f t="shared" si="11"/>
        <v>0</v>
      </c>
      <c r="J176" s="59">
        <f t="shared" si="11"/>
        <v>0</v>
      </c>
      <c r="K176" s="59">
        <f t="shared" si="11"/>
        <v>0</v>
      </c>
      <c r="L176" s="60">
        <f t="shared" si="10"/>
        <v>0</v>
      </c>
      <c r="M176" s="62">
        <f t="shared" si="12"/>
        <v>0</v>
      </c>
    </row>
    <row r="177" spans="1:13" ht="15.75" x14ac:dyDescent="0.25">
      <c r="A177" s="7">
        <v>12</v>
      </c>
      <c r="B177" s="8" t="s">
        <v>24</v>
      </c>
      <c r="C177" s="9">
        <v>35</v>
      </c>
      <c r="D177" s="59">
        <f t="shared" si="11"/>
        <v>0</v>
      </c>
      <c r="E177" s="59">
        <f t="shared" si="11"/>
        <v>0</v>
      </c>
      <c r="F177" s="59">
        <f t="shared" si="11"/>
        <v>1</v>
      </c>
      <c r="G177" s="59">
        <f t="shared" si="11"/>
        <v>0</v>
      </c>
      <c r="H177" s="59">
        <f t="shared" si="11"/>
        <v>0</v>
      </c>
      <c r="I177" s="59">
        <f t="shared" si="11"/>
        <v>0</v>
      </c>
      <c r="J177" s="59">
        <f t="shared" si="11"/>
        <v>0</v>
      </c>
      <c r="K177" s="59">
        <f t="shared" si="11"/>
        <v>0</v>
      </c>
      <c r="L177" s="60">
        <f t="shared" si="10"/>
        <v>1</v>
      </c>
      <c r="M177" s="62">
        <f t="shared" si="12"/>
        <v>1</v>
      </c>
    </row>
    <row r="178" spans="1:13" ht="15.75" x14ac:dyDescent="0.25">
      <c r="A178" s="7">
        <v>13</v>
      </c>
      <c r="B178" s="8" t="s">
        <v>25</v>
      </c>
      <c r="C178" s="9">
        <v>35</v>
      </c>
      <c r="D178" s="59">
        <f t="shared" si="11"/>
        <v>1</v>
      </c>
      <c r="E178" s="59">
        <f t="shared" si="11"/>
        <v>0</v>
      </c>
      <c r="F178" s="59">
        <f t="shared" si="11"/>
        <v>0</v>
      </c>
      <c r="G178" s="59">
        <f t="shared" si="11"/>
        <v>0</v>
      </c>
      <c r="H178" s="59">
        <f t="shared" si="11"/>
        <v>1</v>
      </c>
      <c r="I178" s="59">
        <f t="shared" si="11"/>
        <v>0</v>
      </c>
      <c r="J178" s="59">
        <f t="shared" si="11"/>
        <v>0</v>
      </c>
      <c r="K178" s="59">
        <f t="shared" si="11"/>
        <v>0</v>
      </c>
      <c r="L178" s="60">
        <f t="shared" si="10"/>
        <v>2</v>
      </c>
      <c r="M178" s="62">
        <f t="shared" si="12"/>
        <v>2</v>
      </c>
    </row>
    <row r="179" spans="1:13" ht="15.75" x14ac:dyDescent="0.25">
      <c r="A179" s="7">
        <v>14</v>
      </c>
      <c r="B179" s="8" t="s">
        <v>26</v>
      </c>
      <c r="C179" s="9">
        <v>35</v>
      </c>
      <c r="D179" s="59">
        <f t="shared" si="11"/>
        <v>2</v>
      </c>
      <c r="E179" s="59">
        <f t="shared" si="11"/>
        <v>0</v>
      </c>
      <c r="F179" s="59">
        <f t="shared" si="11"/>
        <v>1</v>
      </c>
      <c r="G179" s="59">
        <f t="shared" si="11"/>
        <v>0</v>
      </c>
      <c r="H179" s="59">
        <f t="shared" si="11"/>
        <v>0</v>
      </c>
      <c r="I179" s="59">
        <f t="shared" si="11"/>
        <v>0</v>
      </c>
      <c r="J179" s="59">
        <f t="shared" si="11"/>
        <v>0</v>
      </c>
      <c r="K179" s="59">
        <f t="shared" si="11"/>
        <v>0</v>
      </c>
      <c r="L179" s="60">
        <f t="shared" si="10"/>
        <v>3</v>
      </c>
      <c r="M179" s="62">
        <f t="shared" si="12"/>
        <v>3</v>
      </c>
    </row>
    <row r="180" spans="1:13" ht="15.75" x14ac:dyDescent="0.25">
      <c r="A180" s="7">
        <v>15</v>
      </c>
      <c r="B180" s="8" t="s">
        <v>27</v>
      </c>
      <c r="C180" s="9">
        <v>35</v>
      </c>
      <c r="D180" s="59">
        <f t="shared" si="11"/>
        <v>1</v>
      </c>
      <c r="E180" s="59">
        <f t="shared" si="11"/>
        <v>0</v>
      </c>
      <c r="F180" s="59">
        <f t="shared" si="11"/>
        <v>0</v>
      </c>
      <c r="G180" s="59">
        <f t="shared" si="11"/>
        <v>0</v>
      </c>
      <c r="H180" s="59">
        <f t="shared" si="11"/>
        <v>0</v>
      </c>
      <c r="I180" s="59">
        <f t="shared" si="11"/>
        <v>0</v>
      </c>
      <c r="J180" s="59">
        <f t="shared" si="11"/>
        <v>0</v>
      </c>
      <c r="K180" s="59">
        <f t="shared" si="11"/>
        <v>0</v>
      </c>
      <c r="L180" s="60">
        <f t="shared" si="10"/>
        <v>1</v>
      </c>
      <c r="M180" s="62">
        <f t="shared" si="12"/>
        <v>1</v>
      </c>
    </row>
    <row r="181" spans="1:13" ht="15.75" x14ac:dyDescent="0.25">
      <c r="A181" s="7">
        <v>16</v>
      </c>
      <c r="B181" s="8" t="s">
        <v>28</v>
      </c>
      <c r="C181" s="9">
        <v>35</v>
      </c>
      <c r="D181" s="59">
        <f t="shared" si="11"/>
        <v>0</v>
      </c>
      <c r="E181" s="59">
        <f t="shared" si="11"/>
        <v>0</v>
      </c>
      <c r="F181" s="59">
        <f t="shared" si="11"/>
        <v>0</v>
      </c>
      <c r="G181" s="59">
        <f t="shared" si="11"/>
        <v>0</v>
      </c>
      <c r="H181" s="59">
        <f t="shared" si="11"/>
        <v>0</v>
      </c>
      <c r="I181" s="59">
        <f t="shared" si="11"/>
        <v>0</v>
      </c>
      <c r="J181" s="59">
        <f t="shared" si="11"/>
        <v>0</v>
      </c>
      <c r="K181" s="59">
        <f t="shared" si="11"/>
        <v>0</v>
      </c>
      <c r="L181" s="60">
        <f t="shared" si="10"/>
        <v>0</v>
      </c>
      <c r="M181" s="62">
        <f t="shared" si="12"/>
        <v>0</v>
      </c>
    </row>
    <row r="182" spans="1:13" ht="15.75" x14ac:dyDescent="0.25">
      <c r="A182" s="7">
        <v>17</v>
      </c>
      <c r="B182" s="8" t="s">
        <v>29</v>
      </c>
      <c r="C182" s="9">
        <v>35</v>
      </c>
      <c r="D182" s="59">
        <f t="shared" si="11"/>
        <v>0</v>
      </c>
      <c r="E182" s="59">
        <f t="shared" si="11"/>
        <v>0</v>
      </c>
      <c r="F182" s="59">
        <f t="shared" si="11"/>
        <v>0</v>
      </c>
      <c r="G182" s="59">
        <f t="shared" si="11"/>
        <v>0</v>
      </c>
      <c r="H182" s="59">
        <f t="shared" si="11"/>
        <v>0</v>
      </c>
      <c r="I182" s="59">
        <f t="shared" si="11"/>
        <v>0</v>
      </c>
      <c r="J182" s="59">
        <f t="shared" si="11"/>
        <v>0</v>
      </c>
      <c r="K182" s="59">
        <f t="shared" si="11"/>
        <v>0</v>
      </c>
      <c r="L182" s="60">
        <f t="shared" si="10"/>
        <v>0</v>
      </c>
      <c r="M182" s="62">
        <f t="shared" si="12"/>
        <v>0</v>
      </c>
    </row>
    <row r="183" spans="1:13" ht="15.75" x14ac:dyDescent="0.25">
      <c r="A183" s="7">
        <v>18</v>
      </c>
      <c r="B183" s="8" t="s">
        <v>30</v>
      </c>
      <c r="C183" s="9">
        <v>35</v>
      </c>
      <c r="D183" s="59">
        <f t="shared" ref="D183:K194" si="13">D26+D66+D106+D144</f>
        <v>0</v>
      </c>
      <c r="E183" s="59">
        <f t="shared" si="13"/>
        <v>0</v>
      </c>
      <c r="F183" s="59">
        <f t="shared" si="13"/>
        <v>0</v>
      </c>
      <c r="G183" s="59">
        <f t="shared" si="13"/>
        <v>0</v>
      </c>
      <c r="H183" s="59">
        <f t="shared" si="13"/>
        <v>0</v>
      </c>
      <c r="I183" s="59">
        <f t="shared" si="13"/>
        <v>0</v>
      </c>
      <c r="J183" s="59">
        <f t="shared" si="13"/>
        <v>0</v>
      </c>
      <c r="K183" s="59">
        <f t="shared" si="13"/>
        <v>0</v>
      </c>
      <c r="L183" s="60">
        <f t="shared" si="10"/>
        <v>0</v>
      </c>
      <c r="M183" s="62">
        <f t="shared" si="12"/>
        <v>0</v>
      </c>
    </row>
    <row r="184" spans="1:13" ht="15.75" x14ac:dyDescent="0.25">
      <c r="A184" s="7">
        <v>19</v>
      </c>
      <c r="B184" s="8" t="s">
        <v>31</v>
      </c>
      <c r="C184" s="9">
        <v>35</v>
      </c>
      <c r="D184" s="59">
        <f t="shared" si="13"/>
        <v>0</v>
      </c>
      <c r="E184" s="59">
        <f t="shared" si="13"/>
        <v>0</v>
      </c>
      <c r="F184" s="59">
        <f t="shared" si="13"/>
        <v>0</v>
      </c>
      <c r="G184" s="59">
        <f t="shared" si="13"/>
        <v>0</v>
      </c>
      <c r="H184" s="59">
        <f t="shared" si="13"/>
        <v>0</v>
      </c>
      <c r="I184" s="59">
        <f t="shared" si="13"/>
        <v>0</v>
      </c>
      <c r="J184" s="59">
        <f t="shared" si="13"/>
        <v>0</v>
      </c>
      <c r="K184" s="59">
        <f t="shared" si="13"/>
        <v>0</v>
      </c>
      <c r="L184" s="60">
        <f t="shared" si="10"/>
        <v>0</v>
      </c>
      <c r="M184" s="62">
        <f t="shared" si="12"/>
        <v>0</v>
      </c>
    </row>
    <row r="185" spans="1:13" ht="15.75" x14ac:dyDescent="0.25">
      <c r="A185" s="7">
        <v>20</v>
      </c>
      <c r="B185" s="8" t="s">
        <v>32</v>
      </c>
      <c r="C185" s="9">
        <v>35</v>
      </c>
      <c r="D185" s="59">
        <f t="shared" si="13"/>
        <v>1</v>
      </c>
      <c r="E185" s="59">
        <f t="shared" si="13"/>
        <v>0</v>
      </c>
      <c r="F185" s="59">
        <f t="shared" si="13"/>
        <v>0</v>
      </c>
      <c r="G185" s="59">
        <f t="shared" si="13"/>
        <v>0</v>
      </c>
      <c r="H185" s="59">
        <f t="shared" si="13"/>
        <v>0</v>
      </c>
      <c r="I185" s="59">
        <f t="shared" si="13"/>
        <v>0</v>
      </c>
      <c r="J185" s="59">
        <f t="shared" si="13"/>
        <v>0</v>
      </c>
      <c r="K185" s="59">
        <f t="shared" si="13"/>
        <v>0</v>
      </c>
      <c r="L185" s="60">
        <f t="shared" si="10"/>
        <v>1</v>
      </c>
      <c r="M185" s="62">
        <f t="shared" si="12"/>
        <v>1</v>
      </c>
    </row>
    <row r="186" spans="1:13" ht="15.75" x14ac:dyDescent="0.25">
      <c r="A186" s="7">
        <v>21</v>
      </c>
      <c r="B186" s="8" t="s">
        <v>33</v>
      </c>
      <c r="C186" s="9">
        <v>35</v>
      </c>
      <c r="D186" s="59">
        <f t="shared" si="13"/>
        <v>0</v>
      </c>
      <c r="E186" s="59">
        <f t="shared" si="13"/>
        <v>0</v>
      </c>
      <c r="F186" s="59">
        <f t="shared" si="13"/>
        <v>0</v>
      </c>
      <c r="G186" s="59">
        <f t="shared" si="13"/>
        <v>0</v>
      </c>
      <c r="H186" s="59">
        <f t="shared" si="13"/>
        <v>0</v>
      </c>
      <c r="I186" s="59">
        <f t="shared" si="13"/>
        <v>0</v>
      </c>
      <c r="J186" s="59">
        <f t="shared" si="13"/>
        <v>0</v>
      </c>
      <c r="K186" s="59">
        <f t="shared" si="13"/>
        <v>0</v>
      </c>
      <c r="L186" s="60">
        <f t="shared" si="10"/>
        <v>0</v>
      </c>
      <c r="M186" s="62">
        <f t="shared" si="12"/>
        <v>0</v>
      </c>
    </row>
    <row r="187" spans="1:13" ht="15.75" x14ac:dyDescent="0.25">
      <c r="A187" s="7">
        <v>22</v>
      </c>
      <c r="B187" s="8" t="s">
        <v>34</v>
      </c>
      <c r="C187" s="9">
        <v>35</v>
      </c>
      <c r="D187" s="59">
        <f t="shared" si="13"/>
        <v>0</v>
      </c>
      <c r="E187" s="59">
        <f t="shared" si="13"/>
        <v>0</v>
      </c>
      <c r="F187" s="59">
        <f t="shared" si="13"/>
        <v>0</v>
      </c>
      <c r="G187" s="59">
        <f t="shared" si="13"/>
        <v>0</v>
      </c>
      <c r="H187" s="59">
        <f t="shared" si="13"/>
        <v>0</v>
      </c>
      <c r="I187" s="59">
        <f t="shared" si="13"/>
        <v>0</v>
      </c>
      <c r="J187" s="59">
        <f t="shared" si="13"/>
        <v>0</v>
      </c>
      <c r="K187" s="59">
        <f t="shared" si="13"/>
        <v>0</v>
      </c>
      <c r="L187" s="60">
        <f t="shared" si="10"/>
        <v>0</v>
      </c>
      <c r="M187" s="62">
        <f t="shared" si="12"/>
        <v>0</v>
      </c>
    </row>
    <row r="188" spans="1:13" ht="15.75" x14ac:dyDescent="0.25">
      <c r="A188" s="7">
        <v>23</v>
      </c>
      <c r="B188" s="8" t="s">
        <v>35</v>
      </c>
      <c r="C188" s="9">
        <v>35</v>
      </c>
      <c r="D188" s="59">
        <f t="shared" si="13"/>
        <v>0</v>
      </c>
      <c r="E188" s="59">
        <f t="shared" si="13"/>
        <v>0</v>
      </c>
      <c r="F188" s="59">
        <f t="shared" si="13"/>
        <v>0</v>
      </c>
      <c r="G188" s="59">
        <f t="shared" si="13"/>
        <v>0</v>
      </c>
      <c r="H188" s="59">
        <f t="shared" si="13"/>
        <v>0</v>
      </c>
      <c r="I188" s="59">
        <f t="shared" si="13"/>
        <v>0</v>
      </c>
      <c r="J188" s="59">
        <f t="shared" si="13"/>
        <v>0</v>
      </c>
      <c r="K188" s="59">
        <f t="shared" si="13"/>
        <v>0</v>
      </c>
      <c r="L188" s="60">
        <f t="shared" si="10"/>
        <v>0</v>
      </c>
      <c r="M188" s="62">
        <f t="shared" si="12"/>
        <v>0</v>
      </c>
    </row>
    <row r="189" spans="1:13" ht="15.75" x14ac:dyDescent="0.25">
      <c r="A189" s="7">
        <v>24</v>
      </c>
      <c r="B189" s="8" t="s">
        <v>36</v>
      </c>
      <c r="C189" s="9">
        <v>35</v>
      </c>
      <c r="D189" s="59">
        <f t="shared" si="13"/>
        <v>0</v>
      </c>
      <c r="E189" s="59">
        <f t="shared" si="13"/>
        <v>1</v>
      </c>
      <c r="F189" s="59">
        <f t="shared" si="13"/>
        <v>0</v>
      </c>
      <c r="G189" s="59">
        <f t="shared" si="13"/>
        <v>0</v>
      </c>
      <c r="H189" s="59">
        <f t="shared" si="13"/>
        <v>0</v>
      </c>
      <c r="I189" s="59">
        <f t="shared" si="13"/>
        <v>0</v>
      </c>
      <c r="J189" s="59">
        <f t="shared" si="13"/>
        <v>0</v>
      </c>
      <c r="K189" s="59">
        <f t="shared" si="13"/>
        <v>0</v>
      </c>
      <c r="L189" s="60">
        <f t="shared" si="10"/>
        <v>0</v>
      </c>
      <c r="M189" s="62">
        <f t="shared" si="12"/>
        <v>1</v>
      </c>
    </row>
    <row r="190" spans="1:13" ht="15.75" x14ac:dyDescent="0.25">
      <c r="A190" s="7">
        <v>25</v>
      </c>
      <c r="B190" s="18" t="s">
        <v>37</v>
      </c>
      <c r="C190" s="19">
        <v>35</v>
      </c>
      <c r="D190" s="59">
        <f t="shared" si="13"/>
        <v>0</v>
      </c>
      <c r="E190" s="59">
        <f t="shared" si="13"/>
        <v>0</v>
      </c>
      <c r="F190" s="59">
        <f t="shared" si="13"/>
        <v>0</v>
      </c>
      <c r="G190" s="59">
        <f t="shared" si="13"/>
        <v>0</v>
      </c>
      <c r="H190" s="59">
        <f t="shared" si="13"/>
        <v>0</v>
      </c>
      <c r="I190" s="59">
        <f t="shared" si="13"/>
        <v>0</v>
      </c>
      <c r="J190" s="59">
        <f t="shared" si="13"/>
        <v>0</v>
      </c>
      <c r="K190" s="59">
        <f t="shared" si="13"/>
        <v>0</v>
      </c>
      <c r="L190" s="60">
        <f t="shared" si="10"/>
        <v>0</v>
      </c>
      <c r="M190" s="62">
        <f t="shared" si="12"/>
        <v>0</v>
      </c>
    </row>
    <row r="191" spans="1:13" ht="15.75" x14ac:dyDescent="0.25">
      <c r="A191" s="7">
        <v>26</v>
      </c>
      <c r="B191" s="8" t="s">
        <v>38</v>
      </c>
      <c r="C191" s="22">
        <v>35</v>
      </c>
      <c r="D191" s="59">
        <f t="shared" si="13"/>
        <v>0</v>
      </c>
      <c r="E191" s="59">
        <f t="shared" si="13"/>
        <v>0</v>
      </c>
      <c r="F191" s="59">
        <f t="shared" si="13"/>
        <v>0</v>
      </c>
      <c r="G191" s="59">
        <f t="shared" si="13"/>
        <v>0</v>
      </c>
      <c r="H191" s="59">
        <f t="shared" si="13"/>
        <v>0</v>
      </c>
      <c r="I191" s="59">
        <f t="shared" si="13"/>
        <v>0</v>
      </c>
      <c r="J191" s="59">
        <f t="shared" si="13"/>
        <v>0</v>
      </c>
      <c r="K191" s="59">
        <f t="shared" si="13"/>
        <v>0</v>
      </c>
      <c r="L191" s="60">
        <f t="shared" si="10"/>
        <v>0</v>
      </c>
      <c r="M191" s="62">
        <f t="shared" si="12"/>
        <v>0</v>
      </c>
    </row>
    <row r="192" spans="1:13" ht="15.75" x14ac:dyDescent="0.25">
      <c r="A192" s="7">
        <v>27</v>
      </c>
      <c r="B192" s="18" t="s">
        <v>39</v>
      </c>
      <c r="C192" s="22">
        <v>35</v>
      </c>
      <c r="D192" s="59">
        <f t="shared" si="13"/>
        <v>0</v>
      </c>
      <c r="E192" s="59">
        <f t="shared" si="13"/>
        <v>0</v>
      </c>
      <c r="F192" s="59">
        <f t="shared" si="13"/>
        <v>0</v>
      </c>
      <c r="G192" s="59">
        <f t="shared" si="13"/>
        <v>0</v>
      </c>
      <c r="H192" s="59">
        <f t="shared" si="13"/>
        <v>0</v>
      </c>
      <c r="I192" s="59">
        <f t="shared" si="13"/>
        <v>0</v>
      </c>
      <c r="J192" s="59">
        <f t="shared" si="13"/>
        <v>0</v>
      </c>
      <c r="K192" s="59">
        <f t="shared" si="13"/>
        <v>0</v>
      </c>
      <c r="L192" s="60">
        <f t="shared" si="10"/>
        <v>0</v>
      </c>
      <c r="M192" s="62">
        <f t="shared" si="12"/>
        <v>0</v>
      </c>
    </row>
    <row r="193" spans="1:13" ht="15.75" x14ac:dyDescent="0.25">
      <c r="A193" s="7">
        <v>28</v>
      </c>
      <c r="B193" s="18" t="s">
        <v>40</v>
      </c>
      <c r="C193" s="22">
        <v>35</v>
      </c>
      <c r="D193" s="59">
        <f t="shared" si="13"/>
        <v>0</v>
      </c>
      <c r="E193" s="59">
        <f t="shared" si="13"/>
        <v>0</v>
      </c>
      <c r="F193" s="59">
        <f t="shared" si="13"/>
        <v>0</v>
      </c>
      <c r="G193" s="59">
        <f t="shared" si="13"/>
        <v>0</v>
      </c>
      <c r="H193" s="59">
        <f t="shared" si="13"/>
        <v>0</v>
      </c>
      <c r="I193" s="59">
        <f t="shared" si="13"/>
        <v>0</v>
      </c>
      <c r="J193" s="59">
        <f t="shared" si="13"/>
        <v>0</v>
      </c>
      <c r="K193" s="59">
        <f t="shared" si="13"/>
        <v>0</v>
      </c>
      <c r="L193" s="60">
        <f t="shared" si="10"/>
        <v>0</v>
      </c>
      <c r="M193" s="62">
        <f t="shared" si="12"/>
        <v>0</v>
      </c>
    </row>
    <row r="194" spans="1:13" ht="20.25" customHeight="1" thickBot="1" x14ac:dyDescent="0.3">
      <c r="A194" s="40">
        <v>29</v>
      </c>
      <c r="B194" s="18" t="s">
        <v>41</v>
      </c>
      <c r="C194" s="22">
        <v>35</v>
      </c>
      <c r="D194" s="59">
        <f t="shared" si="13"/>
        <v>0</v>
      </c>
      <c r="E194" s="59">
        <f t="shared" si="13"/>
        <v>0</v>
      </c>
      <c r="F194" s="59">
        <f t="shared" si="13"/>
        <v>0</v>
      </c>
      <c r="G194" s="59">
        <f t="shared" si="13"/>
        <v>0</v>
      </c>
      <c r="H194" s="59">
        <f t="shared" si="13"/>
        <v>0</v>
      </c>
      <c r="I194" s="59">
        <f t="shared" si="13"/>
        <v>0</v>
      </c>
      <c r="J194" s="59">
        <f t="shared" si="13"/>
        <v>0</v>
      </c>
      <c r="K194" s="59">
        <f t="shared" si="13"/>
        <v>0</v>
      </c>
      <c r="L194" s="60">
        <f t="shared" si="10"/>
        <v>0</v>
      </c>
      <c r="M194" s="62">
        <f t="shared" si="12"/>
        <v>0</v>
      </c>
    </row>
    <row r="195" spans="1:13" ht="15.75" x14ac:dyDescent="0.25">
      <c r="A195" s="234" t="s">
        <v>42</v>
      </c>
      <c r="B195" s="234"/>
      <c r="C195" s="63">
        <v>35</v>
      </c>
      <c r="D195" s="64">
        <f>D38+D78+D118+D157</f>
        <v>15</v>
      </c>
      <c r="E195" s="64">
        <f t="shared" ref="E195:K195" si="14">E38+E78+E118+E157</f>
        <v>1</v>
      </c>
      <c r="F195" s="64">
        <f t="shared" si="14"/>
        <v>7</v>
      </c>
      <c r="G195" s="64">
        <f t="shared" si="14"/>
        <v>1</v>
      </c>
      <c r="H195" s="64">
        <f t="shared" si="14"/>
        <v>1</v>
      </c>
      <c r="I195" s="64">
        <f t="shared" si="14"/>
        <v>0</v>
      </c>
      <c r="J195" s="64">
        <f t="shared" si="14"/>
        <v>0</v>
      </c>
      <c r="K195" s="64">
        <f t="shared" si="14"/>
        <v>0</v>
      </c>
      <c r="L195" s="67">
        <f>D195+F195+H195+E195+G195+I195+J195+K195</f>
        <v>25</v>
      </c>
      <c r="M195" s="68">
        <f>L38+L78+L118+L156</f>
        <v>25</v>
      </c>
    </row>
    <row r="196" spans="1:13" ht="15.75" x14ac:dyDescent="0.25">
      <c r="A196" s="234" t="s">
        <v>43</v>
      </c>
      <c r="B196" s="234"/>
      <c r="C196" s="69">
        <v>35</v>
      </c>
      <c r="D196" s="70">
        <f t="shared" ref="D196:K196" si="15">SUM(D166:D190)</f>
        <v>15</v>
      </c>
      <c r="E196" s="71">
        <f t="shared" si="15"/>
        <v>1</v>
      </c>
      <c r="F196" s="72">
        <f t="shared" si="15"/>
        <v>7</v>
      </c>
      <c r="G196" s="71">
        <f t="shared" si="15"/>
        <v>1</v>
      </c>
      <c r="H196" s="72">
        <f t="shared" si="15"/>
        <v>1</v>
      </c>
      <c r="I196" s="71">
        <f t="shared" si="15"/>
        <v>0</v>
      </c>
      <c r="J196" s="72">
        <f t="shared" si="15"/>
        <v>0</v>
      </c>
      <c r="K196" s="71">
        <f t="shared" si="15"/>
        <v>0</v>
      </c>
      <c r="L196" s="73">
        <f>D196+F196+H196+E196+G196+I196+J196+K196</f>
        <v>25</v>
      </c>
      <c r="M196" s="74">
        <f>SUM(M166:M190)</f>
        <v>25</v>
      </c>
    </row>
    <row r="198" spans="1:13" ht="15.75" x14ac:dyDescent="0.25">
      <c r="C198" s="152"/>
      <c r="D198" s="171"/>
      <c r="E198" s="133"/>
      <c r="F198" s="133"/>
      <c r="G198" s="133"/>
      <c r="H198" s="133"/>
      <c r="I198" s="133"/>
      <c r="J198" s="133"/>
      <c r="K198" s="133"/>
      <c r="L198" s="133"/>
    </row>
  </sheetData>
  <protectedRanges>
    <protectedRange sqref="G9:G37 E9:E37 E49:E77 G49:G77 I49:I77 E89:E117 G89:G117 I89:I117 H49:H79 H89:H119 H9:H39 K49:K77 K89:K117 J49:J79 J89:J119 J9:J39 G127:K151 G152:G155 I152:I155 H152:H157 K152:K155 J152:J157 E127:E155" name="Діапазон2"/>
    <protectedRange sqref="I9:I37 G9:G37 E9:E37 E49:E77 G49:G77 I49:I77 E89:E117 G89:G117 I89:I117 K9:K37 K49:K77 K89:K117 G127:G155 E127:E155 I127:I155 K127:K155" name="Діапазон1"/>
  </protectedRanges>
  <mergeCells count="81">
    <mergeCell ref="A1:I1"/>
    <mergeCell ref="A4:B4"/>
    <mergeCell ref="A5:A8"/>
    <mergeCell ref="B5:B8"/>
    <mergeCell ref="C5:C8"/>
    <mergeCell ref="D5:K5"/>
    <mergeCell ref="L45:L47"/>
    <mergeCell ref="D46:E46"/>
    <mergeCell ref="F46:G46"/>
    <mergeCell ref="H46:I46"/>
    <mergeCell ref="J46:K46"/>
    <mergeCell ref="D47:E47"/>
    <mergeCell ref="F47:G47"/>
    <mergeCell ref="H47:I47"/>
    <mergeCell ref="J47:K47"/>
    <mergeCell ref="L5:L7"/>
    <mergeCell ref="D6:E6"/>
    <mergeCell ref="F6:G6"/>
    <mergeCell ref="H6:I6"/>
    <mergeCell ref="J6:K6"/>
    <mergeCell ref="D7:E7"/>
    <mergeCell ref="F7:G7"/>
    <mergeCell ref="H7:I7"/>
    <mergeCell ref="J7:K7"/>
    <mergeCell ref="A38:B38"/>
    <mergeCell ref="A39:B39"/>
    <mergeCell ref="A44:B44"/>
    <mergeCell ref="A45:A48"/>
    <mergeCell ref="B45:B48"/>
    <mergeCell ref="A78:B78"/>
    <mergeCell ref="C45:C48"/>
    <mergeCell ref="D45:K45"/>
    <mergeCell ref="A79:B79"/>
    <mergeCell ref="A84:B84"/>
    <mergeCell ref="A85:A88"/>
    <mergeCell ref="B85:B88"/>
    <mergeCell ref="C123:C126"/>
    <mergeCell ref="C85:C88"/>
    <mergeCell ref="A118:B118"/>
    <mergeCell ref="A119:B119"/>
    <mergeCell ref="A122:B122"/>
    <mergeCell ref="A123:A126"/>
    <mergeCell ref="B123:B126"/>
    <mergeCell ref="D85:K85"/>
    <mergeCell ref="L85:L87"/>
    <mergeCell ref="D86:E86"/>
    <mergeCell ref="F86:G86"/>
    <mergeCell ref="H86:I86"/>
    <mergeCell ref="J86:K86"/>
    <mergeCell ref="D87:E87"/>
    <mergeCell ref="F87:G87"/>
    <mergeCell ref="H87:I87"/>
    <mergeCell ref="J87:K87"/>
    <mergeCell ref="D123:K123"/>
    <mergeCell ref="L123:L125"/>
    <mergeCell ref="D124:E124"/>
    <mergeCell ref="F124:G124"/>
    <mergeCell ref="H124:I124"/>
    <mergeCell ref="J124:K124"/>
    <mergeCell ref="D125:E125"/>
    <mergeCell ref="F125:G125"/>
    <mergeCell ref="H125:I125"/>
    <mergeCell ref="J125:K125"/>
    <mergeCell ref="A156:B156"/>
    <mergeCell ref="A157:B157"/>
    <mergeCell ref="A161:B161"/>
    <mergeCell ref="A162:A165"/>
    <mergeCell ref="B162:B165"/>
    <mergeCell ref="A195:B195"/>
    <mergeCell ref="A196:B196"/>
    <mergeCell ref="D162:K162"/>
    <mergeCell ref="L162:L164"/>
    <mergeCell ref="D163:E163"/>
    <mergeCell ref="F163:G163"/>
    <mergeCell ref="H163:I163"/>
    <mergeCell ref="J163:K163"/>
    <mergeCell ref="D164:E164"/>
    <mergeCell ref="F164:G164"/>
    <mergeCell ref="H164:I164"/>
    <mergeCell ref="J164:K164"/>
    <mergeCell ref="C162:C165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8CF111-C56C-48EC-BC16-F605BA8A496D}">
  <sheetPr>
    <tabColor rgb="FFFF0000"/>
  </sheetPr>
  <dimension ref="A1:R204"/>
  <sheetViews>
    <sheetView topLeftCell="A151" zoomScale="64" zoomScaleNormal="64" workbookViewId="0">
      <selection activeCell="P171" sqref="P171"/>
    </sheetView>
  </sheetViews>
  <sheetFormatPr defaultRowHeight="15" x14ac:dyDescent="0.25"/>
  <cols>
    <col min="1" max="1" width="5.28515625" customWidth="1"/>
    <col min="2" max="2" width="24" customWidth="1"/>
    <col min="4" max="4" width="11" customWidth="1"/>
    <col min="6" max="6" width="10.5703125" customWidth="1"/>
    <col min="8" max="8" width="10.42578125" customWidth="1"/>
    <col min="10" max="10" width="10.42578125" customWidth="1"/>
    <col min="257" max="257" width="5.28515625" customWidth="1"/>
    <col min="258" max="258" width="24" customWidth="1"/>
    <col min="260" max="260" width="11" customWidth="1"/>
    <col min="262" max="262" width="10.5703125" customWidth="1"/>
    <col min="264" max="264" width="10.42578125" customWidth="1"/>
    <col min="266" max="266" width="10.42578125" customWidth="1"/>
    <col min="513" max="513" width="5.28515625" customWidth="1"/>
    <col min="514" max="514" width="24" customWidth="1"/>
    <col min="516" max="516" width="11" customWidth="1"/>
    <col min="518" max="518" width="10.5703125" customWidth="1"/>
    <col min="520" max="520" width="10.42578125" customWidth="1"/>
    <col min="522" max="522" width="10.42578125" customWidth="1"/>
    <col min="769" max="769" width="5.28515625" customWidth="1"/>
    <col min="770" max="770" width="24" customWidth="1"/>
    <col min="772" max="772" width="11" customWidth="1"/>
    <col min="774" max="774" width="10.5703125" customWidth="1"/>
    <col min="776" max="776" width="10.42578125" customWidth="1"/>
    <col min="778" max="778" width="10.42578125" customWidth="1"/>
    <col min="1025" max="1025" width="5.28515625" customWidth="1"/>
    <col min="1026" max="1026" width="24" customWidth="1"/>
    <col min="1028" max="1028" width="11" customWidth="1"/>
    <col min="1030" max="1030" width="10.5703125" customWidth="1"/>
    <col min="1032" max="1032" width="10.42578125" customWidth="1"/>
    <col min="1034" max="1034" width="10.42578125" customWidth="1"/>
    <col min="1281" max="1281" width="5.28515625" customWidth="1"/>
    <col min="1282" max="1282" width="24" customWidth="1"/>
    <col min="1284" max="1284" width="11" customWidth="1"/>
    <col min="1286" max="1286" width="10.5703125" customWidth="1"/>
    <col min="1288" max="1288" width="10.42578125" customWidth="1"/>
    <col min="1290" max="1290" width="10.42578125" customWidth="1"/>
    <col min="1537" max="1537" width="5.28515625" customWidth="1"/>
    <col min="1538" max="1538" width="24" customWidth="1"/>
    <col min="1540" max="1540" width="11" customWidth="1"/>
    <col min="1542" max="1542" width="10.5703125" customWidth="1"/>
    <col min="1544" max="1544" width="10.42578125" customWidth="1"/>
    <col min="1546" max="1546" width="10.42578125" customWidth="1"/>
    <col min="1793" max="1793" width="5.28515625" customWidth="1"/>
    <col min="1794" max="1794" width="24" customWidth="1"/>
    <col min="1796" max="1796" width="11" customWidth="1"/>
    <col min="1798" max="1798" width="10.5703125" customWidth="1"/>
    <col min="1800" max="1800" width="10.42578125" customWidth="1"/>
    <col min="1802" max="1802" width="10.42578125" customWidth="1"/>
    <col min="2049" max="2049" width="5.28515625" customWidth="1"/>
    <col min="2050" max="2050" width="24" customWidth="1"/>
    <col min="2052" max="2052" width="11" customWidth="1"/>
    <col min="2054" max="2054" width="10.5703125" customWidth="1"/>
    <col min="2056" max="2056" width="10.42578125" customWidth="1"/>
    <col min="2058" max="2058" width="10.42578125" customWidth="1"/>
    <col min="2305" max="2305" width="5.28515625" customWidth="1"/>
    <col min="2306" max="2306" width="24" customWidth="1"/>
    <col min="2308" max="2308" width="11" customWidth="1"/>
    <col min="2310" max="2310" width="10.5703125" customWidth="1"/>
    <col min="2312" max="2312" width="10.42578125" customWidth="1"/>
    <col min="2314" max="2314" width="10.42578125" customWidth="1"/>
    <col min="2561" max="2561" width="5.28515625" customWidth="1"/>
    <col min="2562" max="2562" width="24" customWidth="1"/>
    <col min="2564" max="2564" width="11" customWidth="1"/>
    <col min="2566" max="2566" width="10.5703125" customWidth="1"/>
    <col min="2568" max="2568" width="10.42578125" customWidth="1"/>
    <col min="2570" max="2570" width="10.42578125" customWidth="1"/>
    <col min="2817" max="2817" width="5.28515625" customWidth="1"/>
    <col min="2818" max="2818" width="24" customWidth="1"/>
    <col min="2820" max="2820" width="11" customWidth="1"/>
    <col min="2822" max="2822" width="10.5703125" customWidth="1"/>
    <col min="2824" max="2824" width="10.42578125" customWidth="1"/>
    <col min="2826" max="2826" width="10.42578125" customWidth="1"/>
    <col min="3073" max="3073" width="5.28515625" customWidth="1"/>
    <col min="3074" max="3074" width="24" customWidth="1"/>
    <col min="3076" max="3076" width="11" customWidth="1"/>
    <col min="3078" max="3078" width="10.5703125" customWidth="1"/>
    <col min="3080" max="3080" width="10.42578125" customWidth="1"/>
    <col min="3082" max="3082" width="10.42578125" customWidth="1"/>
    <col min="3329" max="3329" width="5.28515625" customWidth="1"/>
    <col min="3330" max="3330" width="24" customWidth="1"/>
    <col min="3332" max="3332" width="11" customWidth="1"/>
    <col min="3334" max="3334" width="10.5703125" customWidth="1"/>
    <col min="3336" max="3336" width="10.42578125" customWidth="1"/>
    <col min="3338" max="3338" width="10.42578125" customWidth="1"/>
    <col min="3585" max="3585" width="5.28515625" customWidth="1"/>
    <col min="3586" max="3586" width="24" customWidth="1"/>
    <col min="3588" max="3588" width="11" customWidth="1"/>
    <col min="3590" max="3590" width="10.5703125" customWidth="1"/>
    <col min="3592" max="3592" width="10.42578125" customWidth="1"/>
    <col min="3594" max="3594" width="10.42578125" customWidth="1"/>
    <col min="3841" max="3841" width="5.28515625" customWidth="1"/>
    <col min="3842" max="3842" width="24" customWidth="1"/>
    <col min="3844" max="3844" width="11" customWidth="1"/>
    <col min="3846" max="3846" width="10.5703125" customWidth="1"/>
    <col min="3848" max="3848" width="10.42578125" customWidth="1"/>
    <col min="3850" max="3850" width="10.42578125" customWidth="1"/>
    <col min="4097" max="4097" width="5.28515625" customWidth="1"/>
    <col min="4098" max="4098" width="24" customWidth="1"/>
    <col min="4100" max="4100" width="11" customWidth="1"/>
    <col min="4102" max="4102" width="10.5703125" customWidth="1"/>
    <col min="4104" max="4104" width="10.42578125" customWidth="1"/>
    <col min="4106" max="4106" width="10.42578125" customWidth="1"/>
    <col min="4353" max="4353" width="5.28515625" customWidth="1"/>
    <col min="4354" max="4354" width="24" customWidth="1"/>
    <col min="4356" max="4356" width="11" customWidth="1"/>
    <col min="4358" max="4358" width="10.5703125" customWidth="1"/>
    <col min="4360" max="4360" width="10.42578125" customWidth="1"/>
    <col min="4362" max="4362" width="10.42578125" customWidth="1"/>
    <col min="4609" max="4609" width="5.28515625" customWidth="1"/>
    <col min="4610" max="4610" width="24" customWidth="1"/>
    <col min="4612" max="4612" width="11" customWidth="1"/>
    <col min="4614" max="4614" width="10.5703125" customWidth="1"/>
    <col min="4616" max="4616" width="10.42578125" customWidth="1"/>
    <col min="4618" max="4618" width="10.42578125" customWidth="1"/>
    <col min="4865" max="4865" width="5.28515625" customWidth="1"/>
    <col min="4866" max="4866" width="24" customWidth="1"/>
    <col min="4868" max="4868" width="11" customWidth="1"/>
    <col min="4870" max="4870" width="10.5703125" customWidth="1"/>
    <col min="4872" max="4872" width="10.42578125" customWidth="1"/>
    <col min="4874" max="4874" width="10.42578125" customWidth="1"/>
    <col min="5121" max="5121" width="5.28515625" customWidth="1"/>
    <col min="5122" max="5122" width="24" customWidth="1"/>
    <col min="5124" max="5124" width="11" customWidth="1"/>
    <col min="5126" max="5126" width="10.5703125" customWidth="1"/>
    <col min="5128" max="5128" width="10.42578125" customWidth="1"/>
    <col min="5130" max="5130" width="10.42578125" customWidth="1"/>
    <col min="5377" max="5377" width="5.28515625" customWidth="1"/>
    <col min="5378" max="5378" width="24" customWidth="1"/>
    <col min="5380" max="5380" width="11" customWidth="1"/>
    <col min="5382" max="5382" width="10.5703125" customWidth="1"/>
    <col min="5384" max="5384" width="10.42578125" customWidth="1"/>
    <col min="5386" max="5386" width="10.42578125" customWidth="1"/>
    <col min="5633" max="5633" width="5.28515625" customWidth="1"/>
    <col min="5634" max="5634" width="24" customWidth="1"/>
    <col min="5636" max="5636" width="11" customWidth="1"/>
    <col min="5638" max="5638" width="10.5703125" customWidth="1"/>
    <col min="5640" max="5640" width="10.42578125" customWidth="1"/>
    <col min="5642" max="5642" width="10.42578125" customWidth="1"/>
    <col min="5889" max="5889" width="5.28515625" customWidth="1"/>
    <col min="5890" max="5890" width="24" customWidth="1"/>
    <col min="5892" max="5892" width="11" customWidth="1"/>
    <col min="5894" max="5894" width="10.5703125" customWidth="1"/>
    <col min="5896" max="5896" width="10.42578125" customWidth="1"/>
    <col min="5898" max="5898" width="10.42578125" customWidth="1"/>
    <col min="6145" max="6145" width="5.28515625" customWidth="1"/>
    <col min="6146" max="6146" width="24" customWidth="1"/>
    <col min="6148" max="6148" width="11" customWidth="1"/>
    <col min="6150" max="6150" width="10.5703125" customWidth="1"/>
    <col min="6152" max="6152" width="10.42578125" customWidth="1"/>
    <col min="6154" max="6154" width="10.42578125" customWidth="1"/>
    <col min="6401" max="6401" width="5.28515625" customWidth="1"/>
    <col min="6402" max="6402" width="24" customWidth="1"/>
    <col min="6404" max="6404" width="11" customWidth="1"/>
    <col min="6406" max="6406" width="10.5703125" customWidth="1"/>
    <col min="6408" max="6408" width="10.42578125" customWidth="1"/>
    <col min="6410" max="6410" width="10.42578125" customWidth="1"/>
    <col min="6657" max="6657" width="5.28515625" customWidth="1"/>
    <col min="6658" max="6658" width="24" customWidth="1"/>
    <col min="6660" max="6660" width="11" customWidth="1"/>
    <col min="6662" max="6662" width="10.5703125" customWidth="1"/>
    <col min="6664" max="6664" width="10.42578125" customWidth="1"/>
    <col min="6666" max="6666" width="10.42578125" customWidth="1"/>
    <col min="6913" max="6913" width="5.28515625" customWidth="1"/>
    <col min="6914" max="6914" width="24" customWidth="1"/>
    <col min="6916" max="6916" width="11" customWidth="1"/>
    <col min="6918" max="6918" width="10.5703125" customWidth="1"/>
    <col min="6920" max="6920" width="10.42578125" customWidth="1"/>
    <col min="6922" max="6922" width="10.42578125" customWidth="1"/>
    <col min="7169" max="7169" width="5.28515625" customWidth="1"/>
    <col min="7170" max="7170" width="24" customWidth="1"/>
    <col min="7172" max="7172" width="11" customWidth="1"/>
    <col min="7174" max="7174" width="10.5703125" customWidth="1"/>
    <col min="7176" max="7176" width="10.42578125" customWidth="1"/>
    <col min="7178" max="7178" width="10.42578125" customWidth="1"/>
    <col min="7425" max="7425" width="5.28515625" customWidth="1"/>
    <col min="7426" max="7426" width="24" customWidth="1"/>
    <col min="7428" max="7428" width="11" customWidth="1"/>
    <col min="7430" max="7430" width="10.5703125" customWidth="1"/>
    <col min="7432" max="7432" width="10.42578125" customWidth="1"/>
    <col min="7434" max="7434" width="10.42578125" customWidth="1"/>
    <col min="7681" max="7681" width="5.28515625" customWidth="1"/>
    <col min="7682" max="7682" width="24" customWidth="1"/>
    <col min="7684" max="7684" width="11" customWidth="1"/>
    <col min="7686" max="7686" width="10.5703125" customWidth="1"/>
    <col min="7688" max="7688" width="10.42578125" customWidth="1"/>
    <col min="7690" max="7690" width="10.42578125" customWidth="1"/>
    <col min="7937" max="7937" width="5.28515625" customWidth="1"/>
    <col min="7938" max="7938" width="24" customWidth="1"/>
    <col min="7940" max="7940" width="11" customWidth="1"/>
    <col min="7942" max="7942" width="10.5703125" customWidth="1"/>
    <col min="7944" max="7944" width="10.42578125" customWidth="1"/>
    <col min="7946" max="7946" width="10.42578125" customWidth="1"/>
    <col min="8193" max="8193" width="5.28515625" customWidth="1"/>
    <col min="8194" max="8194" width="24" customWidth="1"/>
    <col min="8196" max="8196" width="11" customWidth="1"/>
    <col min="8198" max="8198" width="10.5703125" customWidth="1"/>
    <col min="8200" max="8200" width="10.42578125" customWidth="1"/>
    <col min="8202" max="8202" width="10.42578125" customWidth="1"/>
    <col min="8449" max="8449" width="5.28515625" customWidth="1"/>
    <col min="8450" max="8450" width="24" customWidth="1"/>
    <col min="8452" max="8452" width="11" customWidth="1"/>
    <col min="8454" max="8454" width="10.5703125" customWidth="1"/>
    <col min="8456" max="8456" width="10.42578125" customWidth="1"/>
    <col min="8458" max="8458" width="10.42578125" customWidth="1"/>
    <col min="8705" max="8705" width="5.28515625" customWidth="1"/>
    <col min="8706" max="8706" width="24" customWidth="1"/>
    <col min="8708" max="8708" width="11" customWidth="1"/>
    <col min="8710" max="8710" width="10.5703125" customWidth="1"/>
    <col min="8712" max="8712" width="10.42578125" customWidth="1"/>
    <col min="8714" max="8714" width="10.42578125" customWidth="1"/>
    <col min="8961" max="8961" width="5.28515625" customWidth="1"/>
    <col min="8962" max="8962" width="24" customWidth="1"/>
    <col min="8964" max="8964" width="11" customWidth="1"/>
    <col min="8966" max="8966" width="10.5703125" customWidth="1"/>
    <col min="8968" max="8968" width="10.42578125" customWidth="1"/>
    <col min="8970" max="8970" width="10.42578125" customWidth="1"/>
    <col min="9217" max="9217" width="5.28515625" customWidth="1"/>
    <col min="9218" max="9218" width="24" customWidth="1"/>
    <col min="9220" max="9220" width="11" customWidth="1"/>
    <col min="9222" max="9222" width="10.5703125" customWidth="1"/>
    <col min="9224" max="9224" width="10.42578125" customWidth="1"/>
    <col min="9226" max="9226" width="10.42578125" customWidth="1"/>
    <col min="9473" max="9473" width="5.28515625" customWidth="1"/>
    <col min="9474" max="9474" width="24" customWidth="1"/>
    <col min="9476" max="9476" width="11" customWidth="1"/>
    <col min="9478" max="9478" width="10.5703125" customWidth="1"/>
    <col min="9480" max="9480" width="10.42578125" customWidth="1"/>
    <col min="9482" max="9482" width="10.42578125" customWidth="1"/>
    <col min="9729" max="9729" width="5.28515625" customWidth="1"/>
    <col min="9730" max="9730" width="24" customWidth="1"/>
    <col min="9732" max="9732" width="11" customWidth="1"/>
    <col min="9734" max="9734" width="10.5703125" customWidth="1"/>
    <col min="9736" max="9736" width="10.42578125" customWidth="1"/>
    <col min="9738" max="9738" width="10.42578125" customWidth="1"/>
    <col min="9985" max="9985" width="5.28515625" customWidth="1"/>
    <col min="9986" max="9986" width="24" customWidth="1"/>
    <col min="9988" max="9988" width="11" customWidth="1"/>
    <col min="9990" max="9990" width="10.5703125" customWidth="1"/>
    <col min="9992" max="9992" width="10.42578125" customWidth="1"/>
    <col min="9994" max="9994" width="10.42578125" customWidth="1"/>
    <col min="10241" max="10241" width="5.28515625" customWidth="1"/>
    <col min="10242" max="10242" width="24" customWidth="1"/>
    <col min="10244" max="10244" width="11" customWidth="1"/>
    <col min="10246" max="10246" width="10.5703125" customWidth="1"/>
    <col min="10248" max="10248" width="10.42578125" customWidth="1"/>
    <col min="10250" max="10250" width="10.42578125" customWidth="1"/>
    <col min="10497" max="10497" width="5.28515625" customWidth="1"/>
    <col min="10498" max="10498" width="24" customWidth="1"/>
    <col min="10500" max="10500" width="11" customWidth="1"/>
    <col min="10502" max="10502" width="10.5703125" customWidth="1"/>
    <col min="10504" max="10504" width="10.42578125" customWidth="1"/>
    <col min="10506" max="10506" width="10.42578125" customWidth="1"/>
    <col min="10753" max="10753" width="5.28515625" customWidth="1"/>
    <col min="10754" max="10754" width="24" customWidth="1"/>
    <col min="10756" max="10756" width="11" customWidth="1"/>
    <col min="10758" max="10758" width="10.5703125" customWidth="1"/>
    <col min="10760" max="10760" width="10.42578125" customWidth="1"/>
    <col min="10762" max="10762" width="10.42578125" customWidth="1"/>
    <col min="11009" max="11009" width="5.28515625" customWidth="1"/>
    <col min="11010" max="11010" width="24" customWidth="1"/>
    <col min="11012" max="11012" width="11" customWidth="1"/>
    <col min="11014" max="11014" width="10.5703125" customWidth="1"/>
    <col min="11016" max="11016" width="10.42578125" customWidth="1"/>
    <col min="11018" max="11018" width="10.42578125" customWidth="1"/>
    <col min="11265" max="11265" width="5.28515625" customWidth="1"/>
    <col min="11266" max="11266" width="24" customWidth="1"/>
    <col min="11268" max="11268" width="11" customWidth="1"/>
    <col min="11270" max="11270" width="10.5703125" customWidth="1"/>
    <col min="11272" max="11272" width="10.42578125" customWidth="1"/>
    <col min="11274" max="11274" width="10.42578125" customWidth="1"/>
    <col min="11521" max="11521" width="5.28515625" customWidth="1"/>
    <col min="11522" max="11522" width="24" customWidth="1"/>
    <col min="11524" max="11524" width="11" customWidth="1"/>
    <col min="11526" max="11526" width="10.5703125" customWidth="1"/>
    <col min="11528" max="11528" width="10.42578125" customWidth="1"/>
    <col min="11530" max="11530" width="10.42578125" customWidth="1"/>
    <col min="11777" max="11777" width="5.28515625" customWidth="1"/>
    <col min="11778" max="11778" width="24" customWidth="1"/>
    <col min="11780" max="11780" width="11" customWidth="1"/>
    <col min="11782" max="11782" width="10.5703125" customWidth="1"/>
    <col min="11784" max="11784" width="10.42578125" customWidth="1"/>
    <col min="11786" max="11786" width="10.42578125" customWidth="1"/>
    <col min="12033" max="12033" width="5.28515625" customWidth="1"/>
    <col min="12034" max="12034" width="24" customWidth="1"/>
    <col min="12036" max="12036" width="11" customWidth="1"/>
    <col min="12038" max="12038" width="10.5703125" customWidth="1"/>
    <col min="12040" max="12040" width="10.42578125" customWidth="1"/>
    <col min="12042" max="12042" width="10.42578125" customWidth="1"/>
    <col min="12289" max="12289" width="5.28515625" customWidth="1"/>
    <col min="12290" max="12290" width="24" customWidth="1"/>
    <col min="12292" max="12292" width="11" customWidth="1"/>
    <col min="12294" max="12294" width="10.5703125" customWidth="1"/>
    <col min="12296" max="12296" width="10.42578125" customWidth="1"/>
    <col min="12298" max="12298" width="10.42578125" customWidth="1"/>
    <col min="12545" max="12545" width="5.28515625" customWidth="1"/>
    <col min="12546" max="12546" width="24" customWidth="1"/>
    <col min="12548" max="12548" width="11" customWidth="1"/>
    <col min="12550" max="12550" width="10.5703125" customWidth="1"/>
    <col min="12552" max="12552" width="10.42578125" customWidth="1"/>
    <col min="12554" max="12554" width="10.42578125" customWidth="1"/>
    <col min="12801" max="12801" width="5.28515625" customWidth="1"/>
    <col min="12802" max="12802" width="24" customWidth="1"/>
    <col min="12804" max="12804" width="11" customWidth="1"/>
    <col min="12806" max="12806" width="10.5703125" customWidth="1"/>
    <col min="12808" max="12808" width="10.42578125" customWidth="1"/>
    <col min="12810" max="12810" width="10.42578125" customWidth="1"/>
    <col min="13057" max="13057" width="5.28515625" customWidth="1"/>
    <col min="13058" max="13058" width="24" customWidth="1"/>
    <col min="13060" max="13060" width="11" customWidth="1"/>
    <col min="13062" max="13062" width="10.5703125" customWidth="1"/>
    <col min="13064" max="13064" width="10.42578125" customWidth="1"/>
    <col min="13066" max="13066" width="10.42578125" customWidth="1"/>
    <col min="13313" max="13313" width="5.28515625" customWidth="1"/>
    <col min="13314" max="13314" width="24" customWidth="1"/>
    <col min="13316" max="13316" width="11" customWidth="1"/>
    <col min="13318" max="13318" width="10.5703125" customWidth="1"/>
    <col min="13320" max="13320" width="10.42578125" customWidth="1"/>
    <col min="13322" max="13322" width="10.42578125" customWidth="1"/>
    <col min="13569" max="13569" width="5.28515625" customWidth="1"/>
    <col min="13570" max="13570" width="24" customWidth="1"/>
    <col min="13572" max="13572" width="11" customWidth="1"/>
    <col min="13574" max="13574" width="10.5703125" customWidth="1"/>
    <col min="13576" max="13576" width="10.42578125" customWidth="1"/>
    <col min="13578" max="13578" width="10.42578125" customWidth="1"/>
    <col min="13825" max="13825" width="5.28515625" customWidth="1"/>
    <col min="13826" max="13826" width="24" customWidth="1"/>
    <col min="13828" max="13828" width="11" customWidth="1"/>
    <col min="13830" max="13830" width="10.5703125" customWidth="1"/>
    <col min="13832" max="13832" width="10.42578125" customWidth="1"/>
    <col min="13834" max="13834" width="10.42578125" customWidth="1"/>
    <col min="14081" max="14081" width="5.28515625" customWidth="1"/>
    <col min="14082" max="14082" width="24" customWidth="1"/>
    <col min="14084" max="14084" width="11" customWidth="1"/>
    <col min="14086" max="14086" width="10.5703125" customWidth="1"/>
    <col min="14088" max="14088" width="10.42578125" customWidth="1"/>
    <col min="14090" max="14090" width="10.42578125" customWidth="1"/>
    <col min="14337" max="14337" width="5.28515625" customWidth="1"/>
    <col min="14338" max="14338" width="24" customWidth="1"/>
    <col min="14340" max="14340" width="11" customWidth="1"/>
    <col min="14342" max="14342" width="10.5703125" customWidth="1"/>
    <col min="14344" max="14344" width="10.42578125" customWidth="1"/>
    <col min="14346" max="14346" width="10.42578125" customWidth="1"/>
    <col min="14593" max="14593" width="5.28515625" customWidth="1"/>
    <col min="14594" max="14594" width="24" customWidth="1"/>
    <col min="14596" max="14596" width="11" customWidth="1"/>
    <col min="14598" max="14598" width="10.5703125" customWidth="1"/>
    <col min="14600" max="14600" width="10.42578125" customWidth="1"/>
    <col min="14602" max="14602" width="10.42578125" customWidth="1"/>
    <col min="14849" max="14849" width="5.28515625" customWidth="1"/>
    <col min="14850" max="14850" width="24" customWidth="1"/>
    <col min="14852" max="14852" width="11" customWidth="1"/>
    <col min="14854" max="14854" width="10.5703125" customWidth="1"/>
    <col min="14856" max="14856" width="10.42578125" customWidth="1"/>
    <col min="14858" max="14858" width="10.42578125" customWidth="1"/>
    <col min="15105" max="15105" width="5.28515625" customWidth="1"/>
    <col min="15106" max="15106" width="24" customWidth="1"/>
    <col min="15108" max="15108" width="11" customWidth="1"/>
    <col min="15110" max="15110" width="10.5703125" customWidth="1"/>
    <col min="15112" max="15112" width="10.42578125" customWidth="1"/>
    <col min="15114" max="15114" width="10.42578125" customWidth="1"/>
    <col min="15361" max="15361" width="5.28515625" customWidth="1"/>
    <col min="15362" max="15362" width="24" customWidth="1"/>
    <col min="15364" max="15364" width="11" customWidth="1"/>
    <col min="15366" max="15366" width="10.5703125" customWidth="1"/>
    <col min="15368" max="15368" width="10.42578125" customWidth="1"/>
    <col min="15370" max="15370" width="10.42578125" customWidth="1"/>
    <col min="15617" max="15617" width="5.28515625" customWidth="1"/>
    <col min="15618" max="15618" width="24" customWidth="1"/>
    <col min="15620" max="15620" width="11" customWidth="1"/>
    <col min="15622" max="15622" width="10.5703125" customWidth="1"/>
    <col min="15624" max="15624" width="10.42578125" customWidth="1"/>
    <col min="15626" max="15626" width="10.42578125" customWidth="1"/>
    <col min="15873" max="15873" width="5.28515625" customWidth="1"/>
    <col min="15874" max="15874" width="24" customWidth="1"/>
    <col min="15876" max="15876" width="11" customWidth="1"/>
    <col min="15878" max="15878" width="10.5703125" customWidth="1"/>
    <col min="15880" max="15880" width="10.42578125" customWidth="1"/>
    <col min="15882" max="15882" width="10.42578125" customWidth="1"/>
    <col min="16129" max="16129" width="5.28515625" customWidth="1"/>
    <col min="16130" max="16130" width="24" customWidth="1"/>
    <col min="16132" max="16132" width="11" customWidth="1"/>
    <col min="16134" max="16134" width="10.5703125" customWidth="1"/>
    <col min="16136" max="16136" width="10.42578125" customWidth="1"/>
    <col min="16138" max="16138" width="10.42578125" customWidth="1"/>
  </cols>
  <sheetData>
    <row r="1" spans="1:17" ht="38.25" customHeight="1" x14ac:dyDescent="0.25">
      <c r="A1" s="210"/>
      <c r="B1" s="210"/>
      <c r="C1" s="210"/>
      <c r="D1" s="210"/>
      <c r="E1" s="210"/>
      <c r="F1" s="210"/>
      <c r="G1" s="210"/>
      <c r="H1" s="210"/>
      <c r="I1" s="210"/>
      <c r="J1" s="75"/>
      <c r="K1" s="75"/>
      <c r="L1" s="2"/>
      <c r="M1" s="2"/>
      <c r="N1" s="2"/>
      <c r="O1" s="2"/>
      <c r="P1" s="2"/>
      <c r="Q1" s="2"/>
    </row>
    <row r="3" spans="1:17" x14ac:dyDescent="0.25">
      <c r="B3" s="2" t="s">
        <v>84</v>
      </c>
      <c r="C3" s="2"/>
      <c r="D3" s="2"/>
      <c r="E3" s="2"/>
      <c r="F3" s="2"/>
      <c r="G3" s="2"/>
      <c r="H3" s="2"/>
      <c r="J3" s="2"/>
    </row>
    <row r="4" spans="1:17" ht="15.75" thickBot="1" x14ac:dyDescent="0.3">
      <c r="A4" s="211" t="s">
        <v>1</v>
      </c>
      <c r="B4" s="211"/>
    </row>
    <row r="5" spans="1:17" ht="12.75" customHeight="1" x14ac:dyDescent="0.25">
      <c r="A5" s="212" t="s">
        <v>2</v>
      </c>
      <c r="B5" s="212" t="s">
        <v>3</v>
      </c>
      <c r="C5" s="212" t="s">
        <v>4</v>
      </c>
      <c r="D5" s="215" t="s">
        <v>5</v>
      </c>
      <c r="E5" s="216"/>
      <c r="F5" s="216"/>
      <c r="G5" s="216"/>
      <c r="H5" s="216"/>
      <c r="I5" s="216"/>
      <c r="J5" s="216"/>
      <c r="K5" s="217"/>
      <c r="L5" s="218" t="s">
        <v>6</v>
      </c>
    </row>
    <row r="6" spans="1:17" ht="22.5" customHeight="1" x14ac:dyDescent="0.25">
      <c r="A6" s="213"/>
      <c r="B6" s="213"/>
      <c r="C6" s="213"/>
      <c r="D6" s="221" t="s">
        <v>7</v>
      </c>
      <c r="E6" s="222"/>
      <c r="F6" s="222" t="s">
        <v>8</v>
      </c>
      <c r="G6" s="222"/>
      <c r="H6" s="222" t="s">
        <v>9</v>
      </c>
      <c r="I6" s="222"/>
      <c r="J6" s="222" t="s">
        <v>10</v>
      </c>
      <c r="K6" s="222"/>
      <c r="L6" s="219"/>
    </row>
    <row r="7" spans="1:17" ht="13.5" customHeight="1" thickBot="1" x14ac:dyDescent="0.3">
      <c r="A7" s="213"/>
      <c r="B7" s="213"/>
      <c r="C7" s="213"/>
      <c r="D7" s="223">
        <v>1</v>
      </c>
      <c r="E7" s="224"/>
      <c r="F7" s="224">
        <v>2</v>
      </c>
      <c r="G7" s="224"/>
      <c r="H7" s="224">
        <v>3</v>
      </c>
      <c r="I7" s="224"/>
      <c r="J7" s="224">
        <v>4</v>
      </c>
      <c r="K7" s="224"/>
      <c r="L7" s="220"/>
      <c r="O7" s="3"/>
      <c r="P7" s="3"/>
      <c r="Q7" s="3"/>
    </row>
    <row r="8" spans="1:17" ht="15.75" thickBot="1" x14ac:dyDescent="0.3">
      <c r="A8" s="214"/>
      <c r="B8" s="214"/>
      <c r="C8" s="214"/>
      <c r="D8" s="4" t="s">
        <v>11</v>
      </c>
      <c r="E8" s="5" t="s">
        <v>12</v>
      </c>
      <c r="F8" s="5" t="s">
        <v>11</v>
      </c>
      <c r="G8" s="5" t="s">
        <v>12</v>
      </c>
      <c r="H8" s="5" t="s">
        <v>11</v>
      </c>
      <c r="I8" s="5" t="s">
        <v>12</v>
      </c>
      <c r="J8" s="5" t="s">
        <v>11</v>
      </c>
      <c r="K8" s="5" t="s">
        <v>12</v>
      </c>
      <c r="L8" s="6"/>
      <c r="O8" s="3"/>
      <c r="P8" s="3"/>
      <c r="Q8" s="3"/>
    </row>
    <row r="9" spans="1:17" ht="15.75" x14ac:dyDescent="0.25">
      <c r="A9" s="7">
        <v>1</v>
      </c>
      <c r="B9" s="8" t="s">
        <v>13</v>
      </c>
      <c r="C9" s="9">
        <v>36</v>
      </c>
      <c r="D9" s="10">
        <f>SUM('17'!D9+'21'!D9+'26'!D9)</f>
        <v>27</v>
      </c>
      <c r="E9" s="11">
        <f>SUM('17'!E9+'21'!E9+'26'!E9)</f>
        <v>0</v>
      </c>
      <c r="F9" s="12">
        <f>SUM('17'!F9+'21'!F9+'26'!F9)</f>
        <v>16</v>
      </c>
      <c r="G9" s="13">
        <f>SUM('17'!G9+'21'!G9+'26'!G9)</f>
        <v>0</v>
      </c>
      <c r="H9" s="14">
        <f>SUM('17'!H9+'21'!H9+'26'!H9)</f>
        <v>0</v>
      </c>
      <c r="I9" s="13">
        <f>SUM('17'!I9+'21'!I9+'26'!I9)</f>
        <v>0</v>
      </c>
      <c r="J9" s="14">
        <f>SUM('17'!J9+'21'!J9+'26'!J9)</f>
        <v>0</v>
      </c>
      <c r="K9" s="13">
        <f>SUM('17'!K9+'21'!K9+'26'!K9)</f>
        <v>0</v>
      </c>
      <c r="L9" s="15">
        <f>SUM(D9:K9)</f>
        <v>43</v>
      </c>
      <c r="O9" s="3"/>
      <c r="P9" s="3"/>
      <c r="Q9" s="3"/>
    </row>
    <row r="10" spans="1:17" ht="15.75" x14ac:dyDescent="0.25">
      <c r="A10" s="7">
        <v>2</v>
      </c>
      <c r="B10" s="8" t="s">
        <v>14</v>
      </c>
      <c r="C10" s="9">
        <v>36</v>
      </c>
      <c r="D10" s="10">
        <f>SUM('17'!D10+'21'!D10+'26'!D10)</f>
        <v>22</v>
      </c>
      <c r="E10" s="11">
        <f>SUM('17'!E10+'21'!E10+'26'!E10)</f>
        <v>0</v>
      </c>
      <c r="F10" s="12">
        <f>SUM('17'!F10+'21'!F10+'26'!F10)</f>
        <v>9</v>
      </c>
      <c r="G10" s="13">
        <f>SUM('17'!G10+'21'!G10+'26'!G10)</f>
        <v>0</v>
      </c>
      <c r="H10" s="14">
        <f>SUM('17'!H10+'21'!H10+'26'!H10)</f>
        <v>3</v>
      </c>
      <c r="I10" s="13">
        <f>SUM('17'!I10+'21'!I10+'26'!I10)</f>
        <v>0</v>
      </c>
      <c r="J10" s="14">
        <f>SUM('17'!J10+'21'!J10+'26'!J10)</f>
        <v>0</v>
      </c>
      <c r="K10" s="13">
        <f>SUM('17'!K10+'21'!K10+'26'!K10)</f>
        <v>0</v>
      </c>
      <c r="L10" s="15">
        <f t="shared" ref="L10:L37" si="0">SUM(D10:K10)</f>
        <v>34</v>
      </c>
      <c r="O10" s="3"/>
      <c r="P10" s="3"/>
      <c r="Q10" s="3"/>
    </row>
    <row r="11" spans="1:17" ht="15.75" x14ac:dyDescent="0.25">
      <c r="A11" s="7">
        <v>3</v>
      </c>
      <c r="B11" s="8" t="s">
        <v>15</v>
      </c>
      <c r="C11" s="9">
        <v>36</v>
      </c>
      <c r="D11" s="10">
        <f>SUM('17'!D11+'21'!D11+'26'!D11)</f>
        <v>116</v>
      </c>
      <c r="E11" s="11">
        <f>SUM('17'!E11+'21'!E11+'26'!E11)</f>
        <v>0</v>
      </c>
      <c r="F11" s="12">
        <f>SUM('17'!F11+'21'!F11+'26'!F11)</f>
        <v>36</v>
      </c>
      <c r="G11" s="13">
        <f>SUM('17'!G11+'21'!G11+'26'!G11)</f>
        <v>0</v>
      </c>
      <c r="H11" s="14">
        <f>SUM('17'!H11+'21'!H11+'26'!H11)</f>
        <v>2</v>
      </c>
      <c r="I11" s="13">
        <f>SUM('17'!I11+'21'!I11+'26'!I11)</f>
        <v>0</v>
      </c>
      <c r="J11" s="14">
        <f>SUM('17'!J11+'21'!J11+'26'!J11)</f>
        <v>0</v>
      </c>
      <c r="K11" s="13">
        <f>SUM('17'!K11+'21'!K11+'26'!K11)</f>
        <v>0</v>
      </c>
      <c r="L11" s="15">
        <f t="shared" si="0"/>
        <v>154</v>
      </c>
      <c r="O11" s="3"/>
      <c r="P11" s="3"/>
      <c r="Q11" s="3"/>
    </row>
    <row r="12" spans="1:17" ht="15.75" x14ac:dyDescent="0.25">
      <c r="A12" s="7">
        <v>4</v>
      </c>
      <c r="B12" s="17" t="s">
        <v>16</v>
      </c>
      <c r="C12" s="9">
        <v>36</v>
      </c>
      <c r="D12" s="10">
        <f>SUM('17'!D12+'21'!D12+'26'!D12)</f>
        <v>9</v>
      </c>
      <c r="E12" s="11">
        <f>SUM('17'!E12+'21'!E12+'26'!E12)</f>
        <v>0</v>
      </c>
      <c r="F12" s="12">
        <f>SUM('17'!F12+'21'!F12+'26'!F12)</f>
        <v>11</v>
      </c>
      <c r="G12" s="13">
        <f>SUM('17'!G12+'21'!G12+'26'!G12)</f>
        <v>0</v>
      </c>
      <c r="H12" s="14">
        <f>SUM('17'!H12+'21'!H12+'26'!H12)</f>
        <v>0</v>
      </c>
      <c r="I12" s="13">
        <f>SUM('17'!I12+'21'!I12+'26'!I12)</f>
        <v>0</v>
      </c>
      <c r="J12" s="14">
        <f>SUM('17'!J12+'21'!J12+'26'!J12)</f>
        <v>0</v>
      </c>
      <c r="K12" s="13">
        <f>SUM('17'!K12+'21'!K12+'26'!K12)</f>
        <v>0</v>
      </c>
      <c r="L12" s="15">
        <f t="shared" si="0"/>
        <v>20</v>
      </c>
      <c r="M12" s="3"/>
      <c r="N12" s="3"/>
      <c r="O12" s="3"/>
      <c r="P12" s="3"/>
      <c r="Q12" s="3"/>
    </row>
    <row r="13" spans="1:17" ht="15.75" x14ac:dyDescent="0.25">
      <c r="A13" s="7">
        <v>5</v>
      </c>
      <c r="B13" s="8" t="s">
        <v>17</v>
      </c>
      <c r="C13" s="9">
        <v>36</v>
      </c>
      <c r="D13" s="10">
        <f>SUM('17'!D13+'21'!D13+'26'!D13)</f>
        <v>22</v>
      </c>
      <c r="E13" s="11">
        <f>SUM('17'!E13+'21'!E13+'26'!E13)</f>
        <v>0</v>
      </c>
      <c r="F13" s="12">
        <f>SUM('17'!F13+'21'!F13+'26'!F13)</f>
        <v>10</v>
      </c>
      <c r="G13" s="13">
        <f>SUM('17'!G13+'21'!G13+'26'!G13)</f>
        <v>0</v>
      </c>
      <c r="H13" s="14">
        <f>SUM('17'!H13+'21'!H13+'26'!H13)</f>
        <v>1</v>
      </c>
      <c r="I13" s="13">
        <f>SUM('17'!I13+'21'!I13+'26'!I13)</f>
        <v>0</v>
      </c>
      <c r="J13" s="14">
        <f>SUM('17'!J13+'21'!J13+'26'!J13)</f>
        <v>0</v>
      </c>
      <c r="K13" s="13">
        <f>SUM('17'!K13+'21'!K13+'26'!K13)</f>
        <v>0</v>
      </c>
      <c r="L13" s="15">
        <f t="shared" si="0"/>
        <v>33</v>
      </c>
      <c r="O13" s="3"/>
      <c r="P13" s="3"/>
      <c r="Q13" s="3"/>
    </row>
    <row r="14" spans="1:17" ht="15.75" x14ac:dyDescent="0.25">
      <c r="A14" s="7">
        <v>6</v>
      </c>
      <c r="B14" s="8" t="s">
        <v>18</v>
      </c>
      <c r="C14" s="9">
        <v>36</v>
      </c>
      <c r="D14" s="10">
        <f>SUM('17'!D14+'21'!D14+'26'!D14)</f>
        <v>37</v>
      </c>
      <c r="E14" s="11">
        <f>SUM('17'!E14+'21'!E14+'26'!E14)</f>
        <v>0</v>
      </c>
      <c r="F14" s="12">
        <f>SUM('17'!F14+'21'!F14+'26'!F14)</f>
        <v>13</v>
      </c>
      <c r="G14" s="13">
        <f>SUM('17'!G14+'21'!G14+'26'!G14)</f>
        <v>0</v>
      </c>
      <c r="H14" s="14">
        <f>SUM('17'!H14+'21'!H14+'26'!H14)</f>
        <v>3</v>
      </c>
      <c r="I14" s="13">
        <f>SUM('17'!I14+'21'!I14+'26'!I14)</f>
        <v>0</v>
      </c>
      <c r="J14" s="14">
        <f>SUM('17'!J14+'21'!J14+'26'!J14)</f>
        <v>0</v>
      </c>
      <c r="K14" s="13">
        <f>SUM('17'!K14+'21'!K14+'26'!K14)</f>
        <v>0</v>
      </c>
      <c r="L14" s="15">
        <f t="shared" si="0"/>
        <v>53</v>
      </c>
    </row>
    <row r="15" spans="1:17" ht="15.75" x14ac:dyDescent="0.25">
      <c r="A15" s="7">
        <v>7</v>
      </c>
      <c r="B15" s="8" t="s">
        <v>19</v>
      </c>
      <c r="C15" s="9">
        <v>36</v>
      </c>
      <c r="D15" s="10">
        <f>SUM('17'!D15+'21'!D15+'26'!D15)</f>
        <v>17</v>
      </c>
      <c r="E15" s="11">
        <f>SUM('17'!E15+'21'!E15+'26'!E15)</f>
        <v>0</v>
      </c>
      <c r="F15" s="12">
        <f>SUM('17'!F15+'21'!F15+'26'!F15)</f>
        <v>16</v>
      </c>
      <c r="G15" s="13">
        <f>SUM('17'!G15+'21'!G15+'26'!G15)</f>
        <v>0</v>
      </c>
      <c r="H15" s="14">
        <f>SUM('17'!H15+'21'!H15+'26'!H15)</f>
        <v>1</v>
      </c>
      <c r="I15" s="13">
        <f>SUM('17'!I15+'21'!I15+'26'!I15)</f>
        <v>0</v>
      </c>
      <c r="J15" s="14">
        <f>SUM('17'!J15+'21'!J15+'26'!J15)</f>
        <v>0</v>
      </c>
      <c r="K15" s="13">
        <f>SUM('17'!K15+'21'!K15+'26'!K15)</f>
        <v>0</v>
      </c>
      <c r="L15" s="15">
        <f t="shared" si="0"/>
        <v>34</v>
      </c>
    </row>
    <row r="16" spans="1:17" ht="15.75" x14ac:dyDescent="0.25">
      <c r="A16" s="7">
        <v>8</v>
      </c>
      <c r="B16" s="8" t="s">
        <v>20</v>
      </c>
      <c r="C16" s="9">
        <v>36</v>
      </c>
      <c r="D16" s="10">
        <f>SUM('17'!D16+'21'!D16+'26'!D16)</f>
        <v>19</v>
      </c>
      <c r="E16" s="11">
        <f>SUM('17'!E16+'21'!E16+'26'!E16)</f>
        <v>0</v>
      </c>
      <c r="F16" s="12">
        <f>SUM('17'!F16+'21'!F16+'26'!F16)</f>
        <v>3</v>
      </c>
      <c r="G16" s="13">
        <f>SUM('17'!G16+'21'!G16+'26'!G16)</f>
        <v>0</v>
      </c>
      <c r="H16" s="14">
        <f>SUM('17'!H16+'21'!H16+'26'!H16)</f>
        <v>0</v>
      </c>
      <c r="I16" s="13">
        <f>SUM('17'!I16+'21'!I16+'26'!I16)</f>
        <v>0</v>
      </c>
      <c r="J16" s="14">
        <f>SUM('17'!J16+'21'!J16+'26'!J16)</f>
        <v>0</v>
      </c>
      <c r="K16" s="13">
        <f>SUM('17'!K16+'21'!K16+'26'!K16)</f>
        <v>0</v>
      </c>
      <c r="L16" s="15">
        <f t="shared" si="0"/>
        <v>22</v>
      </c>
    </row>
    <row r="17" spans="1:12" ht="15.75" x14ac:dyDescent="0.25">
      <c r="A17" s="7">
        <v>9</v>
      </c>
      <c r="B17" s="8" t="s">
        <v>21</v>
      </c>
      <c r="C17" s="9">
        <v>36</v>
      </c>
      <c r="D17" s="10">
        <f>SUM('17'!D17+'21'!D17+'26'!D17)</f>
        <v>22</v>
      </c>
      <c r="E17" s="11">
        <f>SUM('17'!E17+'21'!E17+'26'!E17)</f>
        <v>1</v>
      </c>
      <c r="F17" s="12">
        <f>SUM('17'!F17+'21'!F17+'26'!F17)</f>
        <v>9</v>
      </c>
      <c r="G17" s="13">
        <f>SUM('17'!G17+'21'!G17+'26'!G17)</f>
        <v>0</v>
      </c>
      <c r="H17" s="14">
        <f>SUM('17'!H17+'21'!H17+'26'!H17)</f>
        <v>3</v>
      </c>
      <c r="I17" s="13">
        <f>SUM('17'!I17+'21'!I17+'26'!I17)</f>
        <v>0</v>
      </c>
      <c r="J17" s="14">
        <f>SUM('17'!J17+'21'!J17+'26'!J17)</f>
        <v>0</v>
      </c>
      <c r="K17" s="13">
        <f>SUM('17'!K17+'21'!K17+'26'!K17)</f>
        <v>0</v>
      </c>
      <c r="L17" s="15">
        <f t="shared" si="0"/>
        <v>35</v>
      </c>
    </row>
    <row r="18" spans="1:12" ht="15.75" x14ac:dyDescent="0.25">
      <c r="A18" s="7">
        <v>10</v>
      </c>
      <c r="B18" s="8" t="s">
        <v>22</v>
      </c>
      <c r="C18" s="9">
        <v>36</v>
      </c>
      <c r="D18" s="10">
        <f>SUM('17'!D18+'21'!D18+'26'!D18)</f>
        <v>31</v>
      </c>
      <c r="E18" s="11">
        <f>SUM('17'!E18+'21'!E18+'26'!E18)</f>
        <v>0</v>
      </c>
      <c r="F18" s="12">
        <f>SUM('17'!F18+'21'!F18+'26'!F18)</f>
        <v>12</v>
      </c>
      <c r="G18" s="13">
        <f>SUM('17'!G18+'21'!G18+'26'!G18)</f>
        <v>0</v>
      </c>
      <c r="H18" s="14">
        <f>SUM('17'!H18+'21'!H18+'26'!H18)</f>
        <v>0</v>
      </c>
      <c r="I18" s="13">
        <f>SUM('17'!I18+'21'!I18+'26'!I18)</f>
        <v>0</v>
      </c>
      <c r="J18" s="14">
        <f>SUM('17'!J18+'21'!J18+'26'!J18)</f>
        <v>0</v>
      </c>
      <c r="K18" s="13">
        <f>SUM('17'!K18+'21'!K18+'26'!K18)</f>
        <v>0</v>
      </c>
      <c r="L18" s="15">
        <f t="shared" si="0"/>
        <v>43</v>
      </c>
    </row>
    <row r="19" spans="1:12" ht="15.75" x14ac:dyDescent="0.25">
      <c r="A19" s="7">
        <v>11</v>
      </c>
      <c r="B19" s="8" t="s">
        <v>23</v>
      </c>
      <c r="C19" s="9">
        <v>36</v>
      </c>
      <c r="D19" s="10">
        <f>SUM('17'!D19+'21'!D19+'26'!D19)</f>
        <v>0</v>
      </c>
      <c r="E19" s="11">
        <f>SUM('17'!E19+'21'!E19+'26'!E19)</f>
        <v>0</v>
      </c>
      <c r="F19" s="12">
        <f>SUM('17'!F19+'21'!F19+'26'!F19)</f>
        <v>0</v>
      </c>
      <c r="G19" s="13">
        <f>SUM('17'!G19+'21'!G19+'26'!G19)</f>
        <v>0</v>
      </c>
      <c r="H19" s="14">
        <f>SUM('17'!H19+'21'!H19+'26'!H19)</f>
        <v>0</v>
      </c>
      <c r="I19" s="13">
        <f>SUM('17'!I19+'21'!I19+'26'!I19)</f>
        <v>0</v>
      </c>
      <c r="J19" s="14">
        <f>SUM('17'!J19+'21'!J19+'26'!J19)</f>
        <v>0</v>
      </c>
      <c r="K19" s="13">
        <f>SUM('17'!K19+'21'!K19+'26'!K19)</f>
        <v>0</v>
      </c>
      <c r="L19" s="15">
        <f t="shared" si="0"/>
        <v>0</v>
      </c>
    </row>
    <row r="20" spans="1:12" ht="15.75" x14ac:dyDescent="0.25">
      <c r="A20" s="7">
        <v>12</v>
      </c>
      <c r="B20" s="8" t="s">
        <v>24</v>
      </c>
      <c r="C20" s="9">
        <v>36</v>
      </c>
      <c r="D20" s="10">
        <f>SUM('17'!D20+'21'!D20+'26'!D20)</f>
        <v>44</v>
      </c>
      <c r="E20" s="11">
        <f>SUM('17'!E20+'21'!E20+'26'!E20)</f>
        <v>1</v>
      </c>
      <c r="F20" s="12">
        <f>SUM('17'!F20+'21'!F20+'26'!F20)</f>
        <v>17</v>
      </c>
      <c r="G20" s="13">
        <f>SUM('17'!G20+'21'!G20+'26'!G20)</f>
        <v>0</v>
      </c>
      <c r="H20" s="14">
        <f>SUM('17'!H20+'21'!H20+'26'!H20)</f>
        <v>2</v>
      </c>
      <c r="I20" s="13">
        <f>SUM('17'!I20+'21'!I20+'26'!I20)</f>
        <v>0</v>
      </c>
      <c r="J20" s="14">
        <f>SUM('17'!J20+'21'!J20+'26'!J20)</f>
        <v>0</v>
      </c>
      <c r="K20" s="13">
        <f>SUM('17'!K20+'21'!K20+'26'!K20)</f>
        <v>0</v>
      </c>
      <c r="L20" s="15">
        <f t="shared" si="0"/>
        <v>64</v>
      </c>
    </row>
    <row r="21" spans="1:12" ht="15.75" x14ac:dyDescent="0.25">
      <c r="A21" s="7">
        <v>13</v>
      </c>
      <c r="B21" s="8" t="s">
        <v>25</v>
      </c>
      <c r="C21" s="9">
        <v>36</v>
      </c>
      <c r="D21" s="10">
        <f>SUM('17'!D21+'21'!D21+'26'!D21)</f>
        <v>41</v>
      </c>
      <c r="E21" s="11">
        <f>SUM('17'!E21+'21'!E21+'26'!E21)</f>
        <v>0</v>
      </c>
      <c r="F21" s="12">
        <f>SUM('17'!F21+'21'!F21+'26'!F21)</f>
        <v>9</v>
      </c>
      <c r="G21" s="13">
        <f>SUM('17'!G21+'21'!G21+'26'!G21)</f>
        <v>0</v>
      </c>
      <c r="H21" s="14">
        <f>SUM('17'!H21+'21'!H21+'26'!H21)</f>
        <v>10</v>
      </c>
      <c r="I21" s="13">
        <f>SUM('17'!I21+'21'!I21+'26'!I21)</f>
        <v>0</v>
      </c>
      <c r="J21" s="14">
        <f>SUM('17'!J21+'21'!J21+'26'!J21)</f>
        <v>0</v>
      </c>
      <c r="K21" s="13">
        <f>SUM('17'!K21+'21'!K21+'26'!K21)</f>
        <v>0</v>
      </c>
      <c r="L21" s="15">
        <f t="shared" si="0"/>
        <v>60</v>
      </c>
    </row>
    <row r="22" spans="1:12" ht="15.75" x14ac:dyDescent="0.25">
      <c r="A22" s="7">
        <v>14</v>
      </c>
      <c r="B22" s="8" t="s">
        <v>26</v>
      </c>
      <c r="C22" s="9">
        <v>36</v>
      </c>
      <c r="D22" s="10">
        <f>SUM('17'!D22+'21'!D22+'26'!D22)</f>
        <v>70</v>
      </c>
      <c r="E22" s="11">
        <f>SUM('17'!E22+'21'!E22+'26'!E22)</f>
        <v>1</v>
      </c>
      <c r="F22" s="12">
        <f>SUM('17'!F22+'21'!F22+'26'!F22)</f>
        <v>28</v>
      </c>
      <c r="G22" s="13">
        <f>SUM('17'!G22+'21'!G22+'26'!G22)</f>
        <v>0</v>
      </c>
      <c r="H22" s="14">
        <f>SUM('17'!H22+'21'!H22+'26'!H22)</f>
        <v>6</v>
      </c>
      <c r="I22" s="13">
        <f>SUM('17'!I22+'21'!I22+'26'!I22)</f>
        <v>0</v>
      </c>
      <c r="J22" s="14">
        <f>SUM('17'!J22+'21'!J22+'26'!J22)</f>
        <v>0</v>
      </c>
      <c r="K22" s="13">
        <f>SUM('17'!K22+'21'!K22+'26'!K22)</f>
        <v>0</v>
      </c>
      <c r="L22" s="15">
        <f t="shared" si="0"/>
        <v>105</v>
      </c>
    </row>
    <row r="23" spans="1:12" ht="15.75" x14ac:dyDescent="0.25">
      <c r="A23" s="7">
        <v>15</v>
      </c>
      <c r="B23" s="8" t="s">
        <v>27</v>
      </c>
      <c r="C23" s="9">
        <v>36</v>
      </c>
      <c r="D23" s="10">
        <f>SUM('17'!D23+'21'!D23+'26'!D23)</f>
        <v>19</v>
      </c>
      <c r="E23" s="11">
        <f>SUM('17'!E23+'21'!E23+'26'!E23)</f>
        <v>0</v>
      </c>
      <c r="F23" s="12">
        <f>SUM('17'!F23+'21'!F23+'26'!F23)</f>
        <v>12</v>
      </c>
      <c r="G23" s="13">
        <f>SUM('17'!G23+'21'!G23+'26'!G23)</f>
        <v>0</v>
      </c>
      <c r="H23" s="14">
        <f>SUM('17'!H23+'21'!H23+'26'!H23)</f>
        <v>2</v>
      </c>
      <c r="I23" s="13">
        <f>SUM('17'!I23+'21'!I23+'26'!I23)</f>
        <v>0</v>
      </c>
      <c r="J23" s="14">
        <f>SUM('17'!J23+'21'!J23+'26'!J23)</f>
        <v>0</v>
      </c>
      <c r="K23" s="13">
        <f>SUM('17'!K23+'21'!K23+'26'!K23)</f>
        <v>0</v>
      </c>
      <c r="L23" s="15">
        <f t="shared" si="0"/>
        <v>33</v>
      </c>
    </row>
    <row r="24" spans="1:12" ht="15.75" x14ac:dyDescent="0.25">
      <c r="A24" s="7">
        <v>16</v>
      </c>
      <c r="B24" s="8" t="s">
        <v>28</v>
      </c>
      <c r="C24" s="9">
        <v>36</v>
      </c>
      <c r="D24" s="10">
        <f>SUM('17'!D24+'21'!D24+'26'!D24)</f>
        <v>15</v>
      </c>
      <c r="E24" s="11">
        <f>SUM('17'!E24+'21'!E24+'26'!E24)</f>
        <v>0</v>
      </c>
      <c r="F24" s="12">
        <f>SUM('17'!F24+'21'!F24+'26'!F24)</f>
        <v>14</v>
      </c>
      <c r="G24" s="13">
        <f>SUM('17'!G24+'21'!G24+'26'!G24)</f>
        <v>0</v>
      </c>
      <c r="H24" s="14">
        <f>SUM('17'!H24+'21'!H24+'26'!H24)</f>
        <v>0</v>
      </c>
      <c r="I24" s="13">
        <f>SUM('17'!I24+'21'!I24+'26'!I24)</f>
        <v>0</v>
      </c>
      <c r="J24" s="14">
        <f>SUM('17'!J24+'21'!J24+'26'!J24)</f>
        <v>0</v>
      </c>
      <c r="K24" s="13">
        <f>SUM('17'!K24+'21'!K24+'26'!K24)</f>
        <v>0</v>
      </c>
      <c r="L24" s="15">
        <f t="shared" si="0"/>
        <v>29</v>
      </c>
    </row>
    <row r="25" spans="1:12" ht="15.75" x14ac:dyDescent="0.25">
      <c r="A25" s="7">
        <v>17</v>
      </c>
      <c r="B25" s="8" t="s">
        <v>29</v>
      </c>
      <c r="C25" s="9">
        <v>36</v>
      </c>
      <c r="D25" s="10">
        <f>SUM('17'!D25+'21'!D25+'26'!D25)</f>
        <v>15</v>
      </c>
      <c r="E25" s="11">
        <f>SUM('17'!E25+'21'!E25+'26'!E25)</f>
        <v>0</v>
      </c>
      <c r="F25" s="12">
        <f>SUM('17'!F25+'21'!F25+'26'!F25)</f>
        <v>12</v>
      </c>
      <c r="G25" s="13">
        <f>SUM('17'!G25+'21'!G25+'26'!G25)</f>
        <v>0</v>
      </c>
      <c r="H25" s="14">
        <f>SUM('17'!H25+'21'!H25+'26'!H25)</f>
        <v>0</v>
      </c>
      <c r="I25" s="13">
        <f>SUM('17'!I25+'21'!I25+'26'!I25)</f>
        <v>0</v>
      </c>
      <c r="J25" s="14">
        <f>SUM('17'!J25+'21'!J25+'26'!J25)</f>
        <v>0</v>
      </c>
      <c r="K25" s="13">
        <f>SUM('17'!K25+'21'!K25+'26'!K25)</f>
        <v>0</v>
      </c>
      <c r="L25" s="15">
        <f t="shared" si="0"/>
        <v>27</v>
      </c>
    </row>
    <row r="26" spans="1:12" ht="15.75" x14ac:dyDescent="0.25">
      <c r="A26" s="7">
        <v>18</v>
      </c>
      <c r="B26" s="8" t="s">
        <v>30</v>
      </c>
      <c r="C26" s="9">
        <v>36</v>
      </c>
      <c r="D26" s="10">
        <f>SUM('17'!D26+'21'!D26+'26'!D26)</f>
        <v>4</v>
      </c>
      <c r="E26" s="11">
        <f>SUM('17'!E26+'21'!E26+'26'!E26)</f>
        <v>0</v>
      </c>
      <c r="F26" s="12">
        <f>SUM('17'!F26+'21'!F26+'26'!F26)</f>
        <v>5</v>
      </c>
      <c r="G26" s="13">
        <f>SUM('17'!G26+'21'!G26+'26'!G26)</f>
        <v>0</v>
      </c>
      <c r="H26" s="14">
        <f>SUM('17'!H26+'21'!H26+'26'!H26)</f>
        <v>1</v>
      </c>
      <c r="I26" s="13">
        <f>SUM('17'!I26+'21'!I26+'26'!I26)</f>
        <v>0</v>
      </c>
      <c r="J26" s="14">
        <f>SUM('17'!J26+'21'!J26+'26'!J26)</f>
        <v>0</v>
      </c>
      <c r="K26" s="13">
        <f>SUM('17'!K26+'21'!K26+'26'!K26)</f>
        <v>0</v>
      </c>
      <c r="L26" s="15">
        <f t="shared" si="0"/>
        <v>10</v>
      </c>
    </row>
    <row r="27" spans="1:12" ht="15.75" x14ac:dyDescent="0.25">
      <c r="A27" s="7">
        <v>19</v>
      </c>
      <c r="B27" s="8" t="s">
        <v>31</v>
      </c>
      <c r="C27" s="9">
        <v>36</v>
      </c>
      <c r="D27" s="10">
        <f>SUM('17'!D27+'21'!D27+'26'!D27)</f>
        <v>37</v>
      </c>
      <c r="E27" s="11">
        <f>SUM('17'!E27+'21'!E27+'26'!E27)</f>
        <v>0</v>
      </c>
      <c r="F27" s="12">
        <f>SUM('17'!F27+'21'!F27+'26'!F27)</f>
        <v>13</v>
      </c>
      <c r="G27" s="13">
        <f>SUM('17'!G27+'21'!G27+'26'!G27)</f>
        <v>0</v>
      </c>
      <c r="H27" s="14">
        <f>SUM('17'!H27+'21'!H27+'26'!H27)</f>
        <v>2</v>
      </c>
      <c r="I27" s="13">
        <f>SUM('17'!I27+'21'!I27+'26'!I27)</f>
        <v>0</v>
      </c>
      <c r="J27" s="14">
        <f>SUM('17'!J27+'21'!J27+'26'!J27)</f>
        <v>0</v>
      </c>
      <c r="K27" s="13">
        <f>SUM('17'!K27+'21'!K27+'26'!K27)</f>
        <v>0</v>
      </c>
      <c r="L27" s="15">
        <f t="shared" si="0"/>
        <v>52</v>
      </c>
    </row>
    <row r="28" spans="1:12" ht="15.75" x14ac:dyDescent="0.25">
      <c r="A28" s="7">
        <v>20</v>
      </c>
      <c r="B28" s="8" t="s">
        <v>32</v>
      </c>
      <c r="C28" s="9">
        <v>36</v>
      </c>
      <c r="D28" s="10">
        <f>SUM('17'!D28+'21'!D28+'26'!D28)</f>
        <v>11</v>
      </c>
      <c r="E28" s="11">
        <f>SUM('17'!E28+'21'!E28+'26'!E28)</f>
        <v>0</v>
      </c>
      <c r="F28" s="12">
        <f>SUM('17'!F28+'21'!F28+'26'!F28)</f>
        <v>7</v>
      </c>
      <c r="G28" s="13">
        <f>SUM('17'!G28+'21'!G28+'26'!G28)</f>
        <v>0</v>
      </c>
      <c r="H28" s="14">
        <f>SUM('17'!H28+'21'!H28+'26'!H28)</f>
        <v>1</v>
      </c>
      <c r="I28" s="13">
        <f>SUM('17'!I28+'21'!I28+'26'!I28)</f>
        <v>0</v>
      </c>
      <c r="J28" s="14">
        <f>SUM('17'!J28+'21'!J28+'26'!J28)</f>
        <v>0</v>
      </c>
      <c r="K28" s="13">
        <f>SUM('17'!K28+'21'!K28+'26'!K28)</f>
        <v>0</v>
      </c>
      <c r="L28" s="15">
        <f t="shared" si="0"/>
        <v>19</v>
      </c>
    </row>
    <row r="29" spans="1:12" ht="15.75" x14ac:dyDescent="0.25">
      <c r="A29" s="7">
        <v>21</v>
      </c>
      <c r="B29" s="8" t="s">
        <v>33</v>
      </c>
      <c r="C29" s="9">
        <v>36</v>
      </c>
      <c r="D29" s="10">
        <f>SUM('17'!D29+'21'!D29+'26'!D29)</f>
        <v>17</v>
      </c>
      <c r="E29" s="11">
        <f>SUM('17'!E29+'21'!E29+'26'!E29)</f>
        <v>0</v>
      </c>
      <c r="F29" s="12">
        <f>SUM('17'!F29+'21'!F29+'26'!F29)</f>
        <v>9</v>
      </c>
      <c r="G29" s="13">
        <f>SUM('17'!G29+'21'!G29+'26'!G29)</f>
        <v>0</v>
      </c>
      <c r="H29" s="14">
        <f>SUM('17'!H29+'21'!H29+'26'!H29)</f>
        <v>2</v>
      </c>
      <c r="I29" s="13">
        <f>SUM('17'!I29+'21'!I29+'26'!I29)</f>
        <v>0</v>
      </c>
      <c r="J29" s="14">
        <f>SUM('17'!J29+'21'!J29+'26'!J29)</f>
        <v>0</v>
      </c>
      <c r="K29" s="13">
        <f>SUM('17'!K29+'21'!K29+'26'!K29)</f>
        <v>0</v>
      </c>
      <c r="L29" s="15">
        <f t="shared" si="0"/>
        <v>28</v>
      </c>
    </row>
    <row r="30" spans="1:12" ht="15.75" x14ac:dyDescent="0.25">
      <c r="A30" s="7">
        <v>22</v>
      </c>
      <c r="B30" s="8" t="s">
        <v>34</v>
      </c>
      <c r="C30" s="9">
        <v>36</v>
      </c>
      <c r="D30" s="10">
        <f>SUM('17'!D30+'21'!D30+'26'!D30)</f>
        <v>6</v>
      </c>
      <c r="E30" s="11">
        <f>SUM('17'!E30+'21'!E30+'26'!E30)</f>
        <v>0</v>
      </c>
      <c r="F30" s="12">
        <f>SUM('17'!F30+'21'!F30+'26'!F30)</f>
        <v>4</v>
      </c>
      <c r="G30" s="13">
        <f>SUM('17'!G30+'21'!G30+'26'!G30)</f>
        <v>0</v>
      </c>
      <c r="H30" s="14">
        <f>SUM('17'!H30+'21'!H30+'26'!H30)</f>
        <v>0</v>
      </c>
      <c r="I30" s="13">
        <f>SUM('17'!I30+'21'!I30+'26'!I30)</f>
        <v>0</v>
      </c>
      <c r="J30" s="14">
        <f>SUM('17'!J30+'21'!J30+'26'!J30)</f>
        <v>0</v>
      </c>
      <c r="K30" s="13">
        <f>SUM('17'!K30+'21'!K30+'26'!K30)</f>
        <v>0</v>
      </c>
      <c r="L30" s="15">
        <f t="shared" si="0"/>
        <v>10</v>
      </c>
    </row>
    <row r="31" spans="1:12" ht="15.75" x14ac:dyDescent="0.25">
      <c r="A31" s="7">
        <v>23</v>
      </c>
      <c r="B31" s="8" t="s">
        <v>35</v>
      </c>
      <c r="C31" s="9">
        <v>36</v>
      </c>
      <c r="D31" s="10">
        <f>SUM('17'!D31+'21'!D31+'26'!D31)</f>
        <v>2</v>
      </c>
      <c r="E31" s="11">
        <f>SUM('17'!E31+'21'!E31+'26'!E31)</f>
        <v>0</v>
      </c>
      <c r="F31" s="12">
        <f>SUM('17'!F31+'21'!F31+'26'!F31)</f>
        <v>0</v>
      </c>
      <c r="G31" s="13">
        <f>SUM('17'!G31+'21'!G31+'26'!G31)</f>
        <v>0</v>
      </c>
      <c r="H31" s="14">
        <f>SUM('17'!H31+'21'!H31+'26'!H31)</f>
        <v>1</v>
      </c>
      <c r="I31" s="13">
        <f>SUM('17'!I31+'21'!I31+'26'!I31)</f>
        <v>0</v>
      </c>
      <c r="J31" s="14">
        <f>SUM('17'!J31+'21'!J31+'26'!J31)</f>
        <v>0</v>
      </c>
      <c r="K31" s="13">
        <f>SUM('17'!K31+'21'!K31+'26'!K31)</f>
        <v>0</v>
      </c>
      <c r="L31" s="15">
        <f t="shared" si="0"/>
        <v>3</v>
      </c>
    </row>
    <row r="32" spans="1:12" ht="15.75" x14ac:dyDescent="0.25">
      <c r="A32" s="7">
        <v>24</v>
      </c>
      <c r="B32" s="8" t="s">
        <v>36</v>
      </c>
      <c r="C32" s="9">
        <v>36</v>
      </c>
      <c r="D32" s="10">
        <f>SUM('17'!D32+'21'!D32+'26'!D32)</f>
        <v>6</v>
      </c>
      <c r="E32" s="11">
        <f>SUM('17'!E32+'21'!E32+'26'!E32)</f>
        <v>0</v>
      </c>
      <c r="F32" s="12">
        <f>SUM('17'!F32+'21'!F32+'26'!F32)</f>
        <v>3</v>
      </c>
      <c r="G32" s="13">
        <f>SUM('17'!G32+'21'!G32+'26'!G32)</f>
        <v>0</v>
      </c>
      <c r="H32" s="14">
        <f>SUM('17'!H32+'21'!H32+'26'!H32)</f>
        <v>1</v>
      </c>
      <c r="I32" s="13">
        <f>SUM('17'!I32+'21'!I32+'26'!I32)</f>
        <v>0</v>
      </c>
      <c r="J32" s="14">
        <f>SUM('17'!J32+'21'!J32+'26'!J32)</f>
        <v>0</v>
      </c>
      <c r="K32" s="13">
        <f>SUM('17'!K32+'21'!K32+'26'!K32)</f>
        <v>0</v>
      </c>
      <c r="L32" s="15">
        <f t="shared" si="0"/>
        <v>10</v>
      </c>
    </row>
    <row r="33" spans="1:12" ht="15.75" x14ac:dyDescent="0.25">
      <c r="A33" s="7">
        <v>25</v>
      </c>
      <c r="B33" s="18" t="s">
        <v>37</v>
      </c>
      <c r="C33" s="19">
        <v>36</v>
      </c>
      <c r="D33" s="10">
        <f>SUM('17'!D33+'21'!D33+'26'!D33)</f>
        <v>41</v>
      </c>
      <c r="E33" s="11">
        <f>SUM('17'!E33+'21'!E33+'26'!E33)</f>
        <v>1</v>
      </c>
      <c r="F33" s="12">
        <f>SUM('17'!F33+'21'!F33+'26'!F33)</f>
        <v>13</v>
      </c>
      <c r="G33" s="13">
        <f>SUM('17'!G33+'21'!G33+'26'!G33)</f>
        <v>0</v>
      </c>
      <c r="H33" s="14">
        <f>SUM('17'!H33+'21'!H33+'26'!H33)</f>
        <v>1</v>
      </c>
      <c r="I33" s="13">
        <f>SUM('17'!I33+'21'!I33+'26'!I33)</f>
        <v>0</v>
      </c>
      <c r="J33" s="14">
        <f>SUM('17'!J33+'21'!J33+'26'!J33)</f>
        <v>0</v>
      </c>
      <c r="K33" s="13">
        <f>SUM('17'!K33+'21'!K33+'26'!K33)</f>
        <v>0</v>
      </c>
      <c r="L33" s="15">
        <f t="shared" si="0"/>
        <v>56</v>
      </c>
    </row>
    <row r="34" spans="1:12" ht="15.75" x14ac:dyDescent="0.25">
      <c r="A34" s="7">
        <v>26</v>
      </c>
      <c r="B34" s="8" t="s">
        <v>38</v>
      </c>
      <c r="C34" s="22">
        <v>36</v>
      </c>
      <c r="D34" s="10">
        <f>SUM('17'!D34+'21'!D34+'26'!D34)</f>
        <v>4</v>
      </c>
      <c r="E34" s="11">
        <f>SUM('17'!E34+'21'!E34+'26'!E34)</f>
        <v>0</v>
      </c>
      <c r="F34" s="12">
        <f>SUM('17'!F34+'21'!F34+'26'!F34)</f>
        <v>0</v>
      </c>
      <c r="G34" s="13">
        <f>SUM('17'!G34+'21'!G34+'26'!G34)</f>
        <v>0</v>
      </c>
      <c r="H34" s="14">
        <f>SUM('17'!H34+'21'!H34+'26'!H34)</f>
        <v>0</v>
      </c>
      <c r="I34" s="13">
        <f>SUM('17'!I34+'21'!I34+'26'!I34)</f>
        <v>0</v>
      </c>
      <c r="J34" s="14">
        <f>SUM('17'!J34+'21'!J34+'26'!J34)</f>
        <v>0</v>
      </c>
      <c r="K34" s="13">
        <f>SUM('17'!K34+'21'!K34+'26'!K34)</f>
        <v>0</v>
      </c>
      <c r="L34" s="15">
        <f t="shared" si="0"/>
        <v>4</v>
      </c>
    </row>
    <row r="35" spans="1:12" ht="15.75" x14ac:dyDescent="0.25">
      <c r="A35" s="7">
        <v>27</v>
      </c>
      <c r="B35" s="18" t="s">
        <v>39</v>
      </c>
      <c r="C35" s="22">
        <v>36</v>
      </c>
      <c r="D35" s="10">
        <f>SUM('17'!D35+'21'!D35+'26'!D35)</f>
        <v>0</v>
      </c>
      <c r="E35" s="11">
        <f>SUM('17'!E35+'21'!E35+'26'!E35)</f>
        <v>0</v>
      </c>
      <c r="F35" s="12">
        <f>SUM('17'!F35+'21'!F35+'26'!F35)</f>
        <v>0</v>
      </c>
      <c r="G35" s="13">
        <f>SUM('17'!G35+'21'!G35+'26'!G35)</f>
        <v>0</v>
      </c>
      <c r="H35" s="14">
        <f>SUM('17'!H35+'21'!H35+'26'!H35)</f>
        <v>0</v>
      </c>
      <c r="I35" s="13">
        <f>SUM('17'!I35+'21'!I35+'26'!I35)</f>
        <v>0</v>
      </c>
      <c r="J35" s="14">
        <f>SUM('17'!J35+'21'!J35+'26'!J35)</f>
        <v>0</v>
      </c>
      <c r="K35" s="13">
        <f>SUM('17'!K35+'21'!K35+'26'!K35)</f>
        <v>0</v>
      </c>
      <c r="L35" s="15">
        <f t="shared" si="0"/>
        <v>0</v>
      </c>
    </row>
    <row r="36" spans="1:12" ht="15.75" x14ac:dyDescent="0.25">
      <c r="A36" s="7">
        <v>28</v>
      </c>
      <c r="B36" s="18" t="s">
        <v>40</v>
      </c>
      <c r="C36" s="22">
        <v>36</v>
      </c>
      <c r="D36" s="10">
        <f>SUM('17'!D36+'21'!D36+'26'!D36)</f>
        <v>0</v>
      </c>
      <c r="E36" s="11">
        <f>SUM('17'!E36+'21'!E36+'26'!E36)</f>
        <v>0</v>
      </c>
      <c r="F36" s="12">
        <f>SUM('17'!F36+'21'!F36+'26'!F36)</f>
        <v>0</v>
      </c>
      <c r="G36" s="13">
        <f>SUM('17'!G36+'21'!G36+'26'!G36)</f>
        <v>0</v>
      </c>
      <c r="H36" s="14">
        <f>SUM('17'!H36+'21'!H36+'26'!H36)</f>
        <v>0</v>
      </c>
      <c r="I36" s="13">
        <f>SUM('17'!I36+'21'!I36+'26'!I36)</f>
        <v>0</v>
      </c>
      <c r="J36" s="14">
        <f>SUM('17'!J36+'21'!J36+'26'!J36)</f>
        <v>0</v>
      </c>
      <c r="K36" s="13">
        <f>SUM('17'!K36+'21'!K36+'26'!K36)</f>
        <v>0</v>
      </c>
      <c r="L36" s="15">
        <f t="shared" si="0"/>
        <v>0</v>
      </c>
    </row>
    <row r="37" spans="1:12" ht="16.5" thickBot="1" x14ac:dyDescent="0.3">
      <c r="A37" s="7">
        <v>29</v>
      </c>
      <c r="B37" s="18" t="s">
        <v>41</v>
      </c>
      <c r="C37" s="25">
        <v>36</v>
      </c>
      <c r="D37" s="10">
        <f>SUM('17'!D37+'21'!D37+'26'!D37)</f>
        <v>0</v>
      </c>
      <c r="E37" s="11">
        <f>SUM('17'!E37+'21'!E37+'26'!E37)</f>
        <v>0</v>
      </c>
      <c r="F37" s="12">
        <f>SUM('17'!F37+'21'!F37+'26'!F37)</f>
        <v>0</v>
      </c>
      <c r="G37" s="13">
        <f>SUM('17'!G37+'21'!G37+'26'!G37)</f>
        <v>0</v>
      </c>
      <c r="H37" s="14">
        <f>SUM('17'!H37+'21'!H37+'26'!H37)</f>
        <v>0</v>
      </c>
      <c r="I37" s="13">
        <f>SUM('17'!I37+'21'!I37+'26'!I37)</f>
        <v>0</v>
      </c>
      <c r="J37" s="14">
        <f>SUM('17'!J37+'21'!J37+'26'!J37)</f>
        <v>0</v>
      </c>
      <c r="K37" s="13">
        <f>SUM('17'!K37+'21'!K37+'26'!K37)</f>
        <v>0</v>
      </c>
      <c r="L37" s="15">
        <f t="shared" si="0"/>
        <v>0</v>
      </c>
    </row>
    <row r="38" spans="1:12" ht="15.75" x14ac:dyDescent="0.25">
      <c r="A38" s="225" t="s">
        <v>42</v>
      </c>
      <c r="B38" s="226"/>
      <c r="C38" s="26">
        <v>36</v>
      </c>
      <c r="D38" s="27">
        <f t="shared" ref="D38:K38" si="1">SUM(D9:D37)</f>
        <v>654</v>
      </c>
      <c r="E38" s="28">
        <f t="shared" si="1"/>
        <v>4</v>
      </c>
      <c r="F38" s="29">
        <f t="shared" si="1"/>
        <v>281</v>
      </c>
      <c r="G38" s="30">
        <f t="shared" si="1"/>
        <v>0</v>
      </c>
      <c r="H38" s="29">
        <f t="shared" si="1"/>
        <v>42</v>
      </c>
      <c r="I38" s="30">
        <f t="shared" si="1"/>
        <v>0</v>
      </c>
      <c r="J38" s="29">
        <f t="shared" si="1"/>
        <v>0</v>
      </c>
      <c r="K38" s="30">
        <f t="shared" si="1"/>
        <v>0</v>
      </c>
      <c r="L38" s="31">
        <f>SUM(D38:K38)</f>
        <v>981</v>
      </c>
    </row>
    <row r="39" spans="1:12" ht="15" customHeight="1" x14ac:dyDescent="0.25">
      <c r="A39" s="227" t="s">
        <v>43</v>
      </c>
      <c r="B39" s="228"/>
      <c r="C39" s="32">
        <v>36</v>
      </c>
      <c r="D39" s="32">
        <f>SUM(D9:D33)</f>
        <v>650</v>
      </c>
      <c r="E39" s="33">
        <f>SUM(E9:E33)</f>
        <v>4</v>
      </c>
      <c r="F39" s="32">
        <f>SUM(F9:F33)</f>
        <v>281</v>
      </c>
      <c r="G39" s="33">
        <f>G9+G10+G11+G12+G14+G13+G15+G16+G17+G18+G19+G20+G21+G22+G23+G24+G25+G26+G27+G28+G29+G30+G31+G32+G33</f>
        <v>0</v>
      </c>
      <c r="H39" s="32">
        <f>SUM(H9:H33)</f>
        <v>42</v>
      </c>
      <c r="I39" s="33">
        <f>I9+I10+I11+I12+I13+I14+I15+I16+I17+I18+I19+I20+I21+I22+I23+I24+I25+I26+I27+I28+I29+I30+I31+I32+I33</f>
        <v>0</v>
      </c>
      <c r="J39" s="32">
        <f>J9+J10+J11+J12+J13+J14++J15+J16+J17+J18+J19+J20+J21+J22+J23+J24+J25+J26+J27+J28+J29+J30+J31+J32+J33</f>
        <v>0</v>
      </c>
      <c r="K39" s="33">
        <f>K9+K10+K11+K12+K13+K14+K15+K16+K17+K18+K19+K20+K21+K22+K23+K24+K25+K26+K27+K28+K29+K30+K31+K32+K33</f>
        <v>0</v>
      </c>
      <c r="L39" s="34">
        <f>SUM(D39:K39)</f>
        <v>977</v>
      </c>
    </row>
    <row r="40" spans="1:12" ht="15.75" thickBot="1" x14ac:dyDescent="0.3"/>
    <row r="41" spans="1:12" ht="16.5" thickBot="1" x14ac:dyDescent="0.3">
      <c r="D41" s="35">
        <f>SUM(D9:D37)</f>
        <v>654</v>
      </c>
      <c r="E41" s="36"/>
      <c r="F41" s="35">
        <f>SUM(F9:F37)</f>
        <v>281</v>
      </c>
      <c r="G41" s="36"/>
      <c r="H41" s="35">
        <f>SUM(H9:H37)</f>
        <v>42</v>
      </c>
      <c r="I41" s="36"/>
      <c r="J41" s="35">
        <f>SUM(J9:J37)</f>
        <v>0</v>
      </c>
      <c r="K41" s="36"/>
      <c r="L41" s="37">
        <f>L9+L10+L11+L12+L13+L14+L15+L16+L17+L18+L19+L20+L21+L22+L23+L24+L25+L26+L27+L28+L29+L30+L31+L32+L33</f>
        <v>977</v>
      </c>
    </row>
    <row r="43" spans="1:12" x14ac:dyDescent="0.25">
      <c r="B43" s="2" t="s">
        <v>84</v>
      </c>
      <c r="C43" s="2"/>
      <c r="D43" s="2"/>
      <c r="E43" s="2"/>
    </row>
    <row r="44" spans="1:12" ht="15.75" thickBot="1" x14ac:dyDescent="0.3">
      <c r="A44" s="211" t="s">
        <v>45</v>
      </c>
      <c r="B44" s="211"/>
    </row>
    <row r="45" spans="1:12" ht="14.25" customHeight="1" x14ac:dyDescent="0.25">
      <c r="A45" s="212" t="s">
        <v>2</v>
      </c>
      <c r="B45" s="212" t="s">
        <v>3</v>
      </c>
      <c r="C45" s="212" t="s">
        <v>4</v>
      </c>
      <c r="D45" s="215" t="s">
        <v>5</v>
      </c>
      <c r="E45" s="216"/>
      <c r="F45" s="216"/>
      <c r="G45" s="216"/>
      <c r="H45" s="216"/>
      <c r="I45" s="216"/>
      <c r="J45" s="216"/>
      <c r="K45" s="217"/>
      <c r="L45" s="218" t="s">
        <v>6</v>
      </c>
    </row>
    <row r="46" spans="1:12" ht="21.75" customHeight="1" x14ac:dyDescent="0.25">
      <c r="A46" s="213"/>
      <c r="B46" s="213"/>
      <c r="C46" s="213"/>
      <c r="D46" s="221" t="s">
        <v>7</v>
      </c>
      <c r="E46" s="222"/>
      <c r="F46" s="222" t="s">
        <v>8</v>
      </c>
      <c r="G46" s="222"/>
      <c r="H46" s="222" t="s">
        <v>9</v>
      </c>
      <c r="I46" s="222"/>
      <c r="J46" s="222" t="s">
        <v>10</v>
      </c>
      <c r="K46" s="222"/>
      <c r="L46" s="219"/>
    </row>
    <row r="47" spans="1:12" ht="13.5" customHeight="1" thickBot="1" x14ac:dyDescent="0.3">
      <c r="A47" s="213"/>
      <c r="B47" s="213"/>
      <c r="C47" s="213"/>
      <c r="D47" s="223">
        <v>1</v>
      </c>
      <c r="E47" s="224"/>
      <c r="F47" s="224">
        <v>2</v>
      </c>
      <c r="G47" s="224"/>
      <c r="H47" s="224">
        <v>3</v>
      </c>
      <c r="I47" s="224"/>
      <c r="J47" s="224">
        <v>4</v>
      </c>
      <c r="K47" s="224"/>
      <c r="L47" s="220"/>
    </row>
    <row r="48" spans="1:12" ht="15.75" thickBot="1" x14ac:dyDescent="0.3">
      <c r="A48" s="214"/>
      <c r="B48" s="214"/>
      <c r="C48" s="214"/>
      <c r="D48" s="4" t="s">
        <v>11</v>
      </c>
      <c r="E48" s="5" t="s">
        <v>12</v>
      </c>
      <c r="F48" s="5" t="s">
        <v>11</v>
      </c>
      <c r="G48" s="5" t="s">
        <v>12</v>
      </c>
      <c r="H48" s="5" t="s">
        <v>11</v>
      </c>
      <c r="I48" s="5" t="s">
        <v>12</v>
      </c>
      <c r="J48" s="5" t="s">
        <v>11</v>
      </c>
      <c r="K48" s="5" t="s">
        <v>12</v>
      </c>
      <c r="L48" s="6"/>
    </row>
    <row r="49" spans="1:13" ht="15.75" x14ac:dyDescent="0.25">
      <c r="A49" s="7">
        <v>1</v>
      </c>
      <c r="B49" s="8" t="s">
        <v>13</v>
      </c>
      <c r="C49" s="9">
        <v>36</v>
      </c>
      <c r="D49" s="38">
        <f>'17'!D49+'21'!D49+'26'!D49</f>
        <v>23</v>
      </c>
      <c r="E49" s="38">
        <f>'17'!E49+'21'!E49+'26'!E49</f>
        <v>2</v>
      </c>
      <c r="F49" s="38">
        <f>'17'!F49+'21'!F49+'26'!F49</f>
        <v>16</v>
      </c>
      <c r="G49" s="38">
        <f>'17'!G49+'21'!G49+'26'!G49</f>
        <v>1</v>
      </c>
      <c r="H49" s="38">
        <f>'17'!H49+'21'!H49+'26'!H49</f>
        <v>0</v>
      </c>
      <c r="I49" s="38">
        <f>'17'!I49+'21'!I49+'26'!I49</f>
        <v>0</v>
      </c>
      <c r="J49" s="38">
        <f>'17'!J49+'21'!J49+'26'!J49</f>
        <v>0</v>
      </c>
      <c r="K49" s="38">
        <f>'17'!K49+'21'!K49+'26'!K49</f>
        <v>0</v>
      </c>
      <c r="L49" s="100">
        <f>SUM(D49:K49)</f>
        <v>42</v>
      </c>
    </row>
    <row r="50" spans="1:13" ht="15.75" x14ac:dyDescent="0.25">
      <c r="A50" s="7">
        <v>2</v>
      </c>
      <c r="B50" s="8" t="s">
        <v>14</v>
      </c>
      <c r="C50" s="9">
        <v>36</v>
      </c>
      <c r="D50" s="38">
        <f>'17'!D50+'21'!D50+'26'!D50</f>
        <v>23</v>
      </c>
      <c r="E50" s="38">
        <f>'17'!E50+'21'!E50+'26'!E50</f>
        <v>0</v>
      </c>
      <c r="F50" s="38">
        <f>'17'!F50+'21'!F50+'26'!F50</f>
        <v>11</v>
      </c>
      <c r="G50" s="38">
        <f>'17'!G50+'21'!G50+'26'!G50</f>
        <v>0</v>
      </c>
      <c r="H50" s="38">
        <f>'17'!H50+'21'!H50+'26'!H50</f>
        <v>0</v>
      </c>
      <c r="I50" s="38">
        <f>'17'!I50+'21'!I50+'26'!I50</f>
        <v>0</v>
      </c>
      <c r="J50" s="38">
        <f>'17'!J50+'21'!J50+'26'!J50</f>
        <v>0</v>
      </c>
      <c r="K50" s="38">
        <f>'17'!K50+'21'!K50+'26'!K50</f>
        <v>0</v>
      </c>
      <c r="L50" s="100">
        <f t="shared" ref="L50:L79" si="2">SUM(D50:K50)</f>
        <v>34</v>
      </c>
    </row>
    <row r="51" spans="1:13" ht="15.75" x14ac:dyDescent="0.25">
      <c r="A51" s="7">
        <v>3</v>
      </c>
      <c r="B51" s="8" t="s">
        <v>15</v>
      </c>
      <c r="C51" s="9">
        <v>36</v>
      </c>
      <c r="D51" s="38">
        <f>'17'!D51+'21'!D51+'26'!D51</f>
        <v>106</v>
      </c>
      <c r="E51" s="38">
        <f>'17'!E51+'21'!E51+'26'!E51</f>
        <v>1</v>
      </c>
      <c r="F51" s="38">
        <f>'17'!F51+'21'!F51+'26'!F51</f>
        <v>31</v>
      </c>
      <c r="G51" s="38">
        <f>'17'!G51+'21'!G51+'26'!G51</f>
        <v>0</v>
      </c>
      <c r="H51" s="38">
        <f>'17'!H51+'21'!H51+'26'!H51</f>
        <v>7</v>
      </c>
      <c r="I51" s="38">
        <f>'17'!I51+'21'!I51+'26'!I51</f>
        <v>0</v>
      </c>
      <c r="J51" s="38">
        <f>'17'!J51+'21'!J51+'26'!J51</f>
        <v>0</v>
      </c>
      <c r="K51" s="38">
        <f>'17'!K51+'21'!K51+'26'!K51</f>
        <v>0</v>
      </c>
      <c r="L51" s="100">
        <f t="shared" si="2"/>
        <v>145</v>
      </c>
    </row>
    <row r="52" spans="1:13" ht="15.75" x14ac:dyDescent="0.25">
      <c r="A52" s="7">
        <v>4</v>
      </c>
      <c r="B52" s="17" t="s">
        <v>16</v>
      </c>
      <c r="C52" s="9">
        <v>36</v>
      </c>
      <c r="D52" s="38">
        <f>'17'!D52+'21'!D52+'26'!D52</f>
        <v>12</v>
      </c>
      <c r="E52" s="38">
        <f>'17'!E52+'21'!E52+'26'!E52</f>
        <v>0</v>
      </c>
      <c r="F52" s="38">
        <f>'17'!F52+'21'!F52+'26'!F52</f>
        <v>5</v>
      </c>
      <c r="G52" s="38">
        <f>'17'!G52+'21'!G52+'26'!G52</f>
        <v>0</v>
      </c>
      <c r="H52" s="38">
        <f>'17'!H52+'21'!H52+'26'!H52</f>
        <v>0</v>
      </c>
      <c r="I52" s="38">
        <f>'17'!I52+'21'!I52+'26'!I52</f>
        <v>0</v>
      </c>
      <c r="J52" s="38">
        <f>'17'!J52+'21'!J52+'26'!J52</f>
        <v>0</v>
      </c>
      <c r="K52" s="38">
        <f>'17'!K52+'21'!K52+'26'!K52</f>
        <v>0</v>
      </c>
      <c r="L52" s="100">
        <f t="shared" si="2"/>
        <v>17</v>
      </c>
    </row>
    <row r="53" spans="1:13" ht="15.75" x14ac:dyDescent="0.25">
      <c r="A53" s="7">
        <v>5</v>
      </c>
      <c r="B53" s="8" t="s">
        <v>17</v>
      </c>
      <c r="C53" s="9">
        <v>36</v>
      </c>
      <c r="D53" s="38">
        <f>'17'!D53+'21'!D53+'26'!D53</f>
        <v>21</v>
      </c>
      <c r="E53" s="38">
        <f>'17'!E53+'21'!E53+'26'!E53</f>
        <v>1</v>
      </c>
      <c r="F53" s="38">
        <f>'17'!F53+'21'!F53+'26'!F53</f>
        <v>6</v>
      </c>
      <c r="G53" s="38">
        <f>'17'!G53+'21'!G53+'26'!G53</f>
        <v>0</v>
      </c>
      <c r="H53" s="38">
        <f>'17'!H53+'21'!H53+'26'!H53</f>
        <v>0</v>
      </c>
      <c r="I53" s="38">
        <f>'17'!I53+'21'!I53+'26'!I53</f>
        <v>0</v>
      </c>
      <c r="J53" s="38">
        <f>'17'!J53+'21'!J53+'26'!J53</f>
        <v>0</v>
      </c>
      <c r="K53" s="38">
        <f>'17'!K53+'21'!K53+'26'!K53</f>
        <v>0</v>
      </c>
      <c r="L53" s="100">
        <f t="shared" si="2"/>
        <v>28</v>
      </c>
    </row>
    <row r="54" spans="1:13" ht="15.75" x14ac:dyDescent="0.25">
      <c r="A54" s="7">
        <v>6</v>
      </c>
      <c r="B54" s="8" t="s">
        <v>18</v>
      </c>
      <c r="C54" s="9">
        <v>36</v>
      </c>
      <c r="D54" s="38">
        <f>'17'!D54+'21'!D54+'26'!D54</f>
        <v>24</v>
      </c>
      <c r="E54" s="38">
        <f>'17'!E54+'21'!E54+'26'!E54</f>
        <v>0</v>
      </c>
      <c r="F54" s="38">
        <f>'17'!F54+'21'!F54+'26'!F54</f>
        <v>14</v>
      </c>
      <c r="G54" s="38">
        <f>'17'!G54+'21'!G54+'26'!G54</f>
        <v>0</v>
      </c>
      <c r="H54" s="38">
        <f>'17'!H54+'21'!H54+'26'!H54</f>
        <v>2</v>
      </c>
      <c r="I54" s="38">
        <f>'17'!I54+'21'!I54+'26'!I54</f>
        <v>0</v>
      </c>
      <c r="J54" s="38">
        <f>'17'!J54+'21'!J54+'26'!J54</f>
        <v>0</v>
      </c>
      <c r="K54" s="38">
        <f>'17'!K54+'21'!K54+'26'!K54</f>
        <v>0</v>
      </c>
      <c r="L54" s="100">
        <f t="shared" si="2"/>
        <v>40</v>
      </c>
      <c r="M54" s="3"/>
    </row>
    <row r="55" spans="1:13" ht="15.75" x14ac:dyDescent="0.25">
      <c r="A55" s="7">
        <v>7</v>
      </c>
      <c r="B55" s="8" t="s">
        <v>19</v>
      </c>
      <c r="C55" s="9">
        <v>36</v>
      </c>
      <c r="D55" s="38">
        <f>'17'!D55+'21'!D55+'26'!D55</f>
        <v>30</v>
      </c>
      <c r="E55" s="38">
        <f>'17'!E55+'21'!E55+'26'!E55</f>
        <v>0</v>
      </c>
      <c r="F55" s="38">
        <f>'17'!F55+'21'!F55+'26'!F55</f>
        <v>12</v>
      </c>
      <c r="G55" s="38">
        <f>'17'!G55+'21'!G55+'26'!G55</f>
        <v>0</v>
      </c>
      <c r="H55" s="38">
        <f>'17'!H55+'21'!H55+'26'!H55</f>
        <v>0</v>
      </c>
      <c r="I55" s="38">
        <f>'17'!I55+'21'!I55+'26'!I55</f>
        <v>0</v>
      </c>
      <c r="J55" s="38">
        <f>'17'!J55+'21'!J55+'26'!J55</f>
        <v>0</v>
      </c>
      <c r="K55" s="38">
        <f>'17'!K55+'21'!K55+'26'!K55</f>
        <v>0</v>
      </c>
      <c r="L55" s="100">
        <f t="shared" si="2"/>
        <v>42</v>
      </c>
    </row>
    <row r="56" spans="1:13" ht="15.75" x14ac:dyDescent="0.25">
      <c r="A56" s="7">
        <v>8</v>
      </c>
      <c r="B56" s="8" t="s">
        <v>20</v>
      </c>
      <c r="C56" s="9">
        <v>36</v>
      </c>
      <c r="D56" s="38">
        <f>'17'!D56+'21'!D56+'26'!D56</f>
        <v>24</v>
      </c>
      <c r="E56" s="38">
        <f>'17'!E56+'21'!E56+'26'!E56</f>
        <v>0</v>
      </c>
      <c r="F56" s="38">
        <f>'17'!F56+'21'!F56+'26'!F56</f>
        <v>8</v>
      </c>
      <c r="G56" s="38">
        <f>'17'!G56+'21'!G56+'26'!G56</f>
        <v>0</v>
      </c>
      <c r="H56" s="38">
        <f>'17'!H56+'21'!H56+'26'!H56</f>
        <v>1</v>
      </c>
      <c r="I56" s="38">
        <f>'17'!I56+'21'!I56+'26'!I56</f>
        <v>0</v>
      </c>
      <c r="J56" s="38">
        <f>'17'!J56+'21'!J56+'26'!J56</f>
        <v>0</v>
      </c>
      <c r="K56" s="38">
        <f>'17'!K56+'21'!K56+'26'!K56</f>
        <v>0</v>
      </c>
      <c r="L56" s="100">
        <f t="shared" si="2"/>
        <v>33</v>
      </c>
    </row>
    <row r="57" spans="1:13" ht="15.75" x14ac:dyDescent="0.25">
      <c r="A57" s="7">
        <v>9</v>
      </c>
      <c r="B57" s="8" t="s">
        <v>21</v>
      </c>
      <c r="C57" s="9">
        <v>36</v>
      </c>
      <c r="D57" s="38">
        <f>'17'!D57+'21'!D57+'26'!D57</f>
        <v>11</v>
      </c>
      <c r="E57" s="38">
        <f>'17'!E57+'21'!E57+'26'!E57</f>
        <v>0</v>
      </c>
      <c r="F57" s="38">
        <f>'17'!F57+'21'!F57+'26'!F57</f>
        <v>4</v>
      </c>
      <c r="G57" s="38">
        <f>'17'!G57+'21'!G57+'26'!G57</f>
        <v>0</v>
      </c>
      <c r="H57" s="38">
        <f>'17'!H57+'21'!H57+'26'!H57</f>
        <v>3</v>
      </c>
      <c r="I57" s="38">
        <f>'17'!I57+'21'!I57+'26'!I57</f>
        <v>0</v>
      </c>
      <c r="J57" s="38">
        <f>'17'!J57+'21'!J57+'26'!J57</f>
        <v>0</v>
      </c>
      <c r="K57" s="38">
        <f>'17'!K57+'21'!K57+'26'!K57</f>
        <v>0</v>
      </c>
      <c r="L57" s="100">
        <f t="shared" si="2"/>
        <v>18</v>
      </c>
    </row>
    <row r="58" spans="1:13" ht="15.75" x14ac:dyDescent="0.25">
      <c r="A58" s="7">
        <v>10</v>
      </c>
      <c r="B58" s="8" t="s">
        <v>22</v>
      </c>
      <c r="C58" s="9">
        <v>36</v>
      </c>
      <c r="D58" s="38">
        <f>'17'!D58+'21'!D58+'26'!D58</f>
        <v>26</v>
      </c>
      <c r="E58" s="38">
        <f>'17'!E58+'21'!E58+'26'!E58</f>
        <v>0</v>
      </c>
      <c r="F58" s="38">
        <f>'17'!F58+'21'!F58+'26'!F58</f>
        <v>9</v>
      </c>
      <c r="G58" s="38">
        <f>'17'!G58+'21'!G58+'26'!G58</f>
        <v>0</v>
      </c>
      <c r="H58" s="38">
        <f>'17'!H58+'21'!H58+'26'!H58</f>
        <v>1</v>
      </c>
      <c r="I58" s="38">
        <f>'17'!I58+'21'!I58+'26'!I58</f>
        <v>0</v>
      </c>
      <c r="J58" s="38">
        <f>'17'!J58+'21'!J58+'26'!J58</f>
        <v>0</v>
      </c>
      <c r="K58" s="38">
        <f>'17'!K58+'21'!K58+'26'!K58</f>
        <v>0</v>
      </c>
      <c r="L58" s="100">
        <f t="shared" si="2"/>
        <v>36</v>
      </c>
    </row>
    <row r="59" spans="1:13" ht="15.75" x14ac:dyDescent="0.25">
      <c r="A59" s="7">
        <v>11</v>
      </c>
      <c r="B59" s="8" t="s">
        <v>23</v>
      </c>
      <c r="C59" s="9">
        <v>36</v>
      </c>
      <c r="D59" s="38">
        <f>'17'!D59+'21'!D59+'26'!D59</f>
        <v>0</v>
      </c>
      <c r="E59" s="38">
        <f>'17'!E59+'21'!E59+'26'!E59</f>
        <v>0</v>
      </c>
      <c r="F59" s="38">
        <f>'17'!F59+'21'!F59+'26'!F59</f>
        <v>0</v>
      </c>
      <c r="G59" s="38">
        <f>'17'!G59+'21'!G59+'26'!G59</f>
        <v>0</v>
      </c>
      <c r="H59" s="38">
        <f>'17'!H59+'21'!H59+'26'!H59</f>
        <v>0</v>
      </c>
      <c r="I59" s="38">
        <f>'17'!I59+'21'!I59+'26'!I59</f>
        <v>0</v>
      </c>
      <c r="J59" s="38">
        <f>'17'!J59+'21'!J59+'26'!J59</f>
        <v>0</v>
      </c>
      <c r="K59" s="38">
        <f>'17'!K59+'21'!K59+'26'!K59</f>
        <v>0</v>
      </c>
      <c r="L59" s="100">
        <f t="shared" si="2"/>
        <v>0</v>
      </c>
    </row>
    <row r="60" spans="1:13" ht="15.75" x14ac:dyDescent="0.25">
      <c r="A60" s="7">
        <v>12</v>
      </c>
      <c r="B60" s="8" t="s">
        <v>24</v>
      </c>
      <c r="C60" s="9">
        <v>36</v>
      </c>
      <c r="D60" s="38">
        <f>'17'!D60+'21'!D60+'26'!D60</f>
        <v>32</v>
      </c>
      <c r="E60" s="38">
        <f>'17'!E60+'21'!E60+'26'!E60</f>
        <v>1</v>
      </c>
      <c r="F60" s="38">
        <f>'17'!F60+'21'!F60+'26'!F60</f>
        <v>14</v>
      </c>
      <c r="G60" s="38">
        <f>'17'!G60+'21'!G60+'26'!G60</f>
        <v>0</v>
      </c>
      <c r="H60" s="38">
        <f>'17'!H60+'21'!H60+'26'!H60</f>
        <v>4</v>
      </c>
      <c r="I60" s="38">
        <f>'17'!I60+'21'!I60+'26'!I60</f>
        <v>0</v>
      </c>
      <c r="J60" s="38">
        <f>'17'!J60+'21'!J60+'26'!J60</f>
        <v>0</v>
      </c>
      <c r="K60" s="38">
        <f>'17'!K60+'21'!K60+'26'!K60</f>
        <v>0</v>
      </c>
      <c r="L60" s="100">
        <f t="shared" si="2"/>
        <v>51</v>
      </c>
      <c r="M60" s="3"/>
    </row>
    <row r="61" spans="1:13" ht="15.75" x14ac:dyDescent="0.25">
      <c r="A61" s="7">
        <v>13</v>
      </c>
      <c r="B61" s="8" t="s">
        <v>25</v>
      </c>
      <c r="C61" s="9">
        <v>36</v>
      </c>
      <c r="D61" s="38">
        <f>'17'!D61+'21'!D61+'26'!D61</f>
        <v>36</v>
      </c>
      <c r="E61" s="38">
        <f>'17'!E61+'21'!E61+'26'!E61</f>
        <v>1</v>
      </c>
      <c r="F61" s="38">
        <f>'17'!F61+'21'!F61+'26'!F61</f>
        <v>16</v>
      </c>
      <c r="G61" s="38">
        <f>'17'!G61+'21'!G61+'26'!G61</f>
        <v>1</v>
      </c>
      <c r="H61" s="38">
        <f>'17'!H61+'21'!H61+'26'!H61</f>
        <v>4</v>
      </c>
      <c r="I61" s="38">
        <f>'17'!I61+'21'!I61+'26'!I61</f>
        <v>0</v>
      </c>
      <c r="J61" s="38">
        <f>'17'!J61+'21'!J61+'26'!J61</f>
        <v>0</v>
      </c>
      <c r="K61" s="38">
        <f>'17'!K61+'21'!K61+'26'!K61</f>
        <v>0</v>
      </c>
      <c r="L61" s="100">
        <f t="shared" si="2"/>
        <v>58</v>
      </c>
    </row>
    <row r="62" spans="1:13" ht="15.75" x14ac:dyDescent="0.25">
      <c r="A62" s="7">
        <v>14</v>
      </c>
      <c r="B62" s="8" t="s">
        <v>26</v>
      </c>
      <c r="C62" s="9">
        <v>36</v>
      </c>
      <c r="D62" s="38">
        <f>'17'!D62+'21'!D62+'26'!D62</f>
        <v>76</v>
      </c>
      <c r="E62" s="38">
        <f>'17'!E62+'21'!E62+'26'!E62</f>
        <v>0</v>
      </c>
      <c r="F62" s="38">
        <f>'17'!F62+'21'!F62+'26'!F62</f>
        <v>35</v>
      </c>
      <c r="G62" s="38">
        <f>'17'!G62+'21'!G62+'26'!G62</f>
        <v>2</v>
      </c>
      <c r="H62" s="38">
        <f>'17'!H62+'21'!H62+'26'!H62</f>
        <v>3</v>
      </c>
      <c r="I62" s="38">
        <f>'17'!I62+'21'!I62+'26'!I62</f>
        <v>0</v>
      </c>
      <c r="J62" s="38">
        <f>'17'!J62+'21'!J62+'26'!J62</f>
        <v>0</v>
      </c>
      <c r="K62" s="38">
        <f>'17'!K62+'21'!K62+'26'!K62</f>
        <v>0</v>
      </c>
      <c r="L62" s="100">
        <f t="shared" si="2"/>
        <v>116</v>
      </c>
    </row>
    <row r="63" spans="1:13" ht="15.75" x14ac:dyDescent="0.25">
      <c r="A63" s="7">
        <v>15</v>
      </c>
      <c r="B63" s="8" t="s">
        <v>27</v>
      </c>
      <c r="C63" s="9">
        <v>36</v>
      </c>
      <c r="D63" s="38">
        <f>'17'!D63+'21'!D63+'26'!D63</f>
        <v>31</v>
      </c>
      <c r="E63" s="38">
        <f>'17'!E63+'21'!E63+'26'!E63</f>
        <v>0</v>
      </c>
      <c r="F63" s="38">
        <f>'17'!F63+'21'!F63+'26'!F63</f>
        <v>22</v>
      </c>
      <c r="G63" s="38">
        <f>'17'!G63+'21'!G63+'26'!G63</f>
        <v>0</v>
      </c>
      <c r="H63" s="38">
        <f>'17'!H63+'21'!H63+'26'!H63</f>
        <v>2</v>
      </c>
      <c r="I63" s="38">
        <f>'17'!I63+'21'!I63+'26'!I63</f>
        <v>0</v>
      </c>
      <c r="J63" s="38">
        <f>'17'!J63+'21'!J63+'26'!J63</f>
        <v>0</v>
      </c>
      <c r="K63" s="38">
        <f>'17'!K63+'21'!K63+'26'!K63</f>
        <v>0</v>
      </c>
      <c r="L63" s="100">
        <f t="shared" si="2"/>
        <v>55</v>
      </c>
    </row>
    <row r="64" spans="1:13" ht="15.75" x14ac:dyDescent="0.25">
      <c r="A64" s="7">
        <v>16</v>
      </c>
      <c r="B64" s="8" t="s">
        <v>28</v>
      </c>
      <c r="C64" s="9">
        <v>36</v>
      </c>
      <c r="D64" s="38">
        <f>'17'!D64+'21'!D64+'26'!D64</f>
        <v>15</v>
      </c>
      <c r="E64" s="38">
        <f>'17'!E64+'21'!E64+'26'!E64</f>
        <v>2</v>
      </c>
      <c r="F64" s="38">
        <f>'17'!F64+'21'!F64+'26'!F64</f>
        <v>8</v>
      </c>
      <c r="G64" s="38">
        <f>'17'!G64+'21'!G64+'26'!G64</f>
        <v>0</v>
      </c>
      <c r="H64" s="38">
        <f>'17'!H64+'21'!H64+'26'!H64</f>
        <v>0</v>
      </c>
      <c r="I64" s="38">
        <f>'17'!I64+'21'!I64+'26'!I64</f>
        <v>0</v>
      </c>
      <c r="J64" s="38">
        <f>'17'!J64+'21'!J64+'26'!J64</f>
        <v>0</v>
      </c>
      <c r="K64" s="38">
        <f>'17'!K64+'21'!K64+'26'!K64</f>
        <v>0</v>
      </c>
      <c r="L64" s="100">
        <f t="shared" si="2"/>
        <v>25</v>
      </c>
    </row>
    <row r="65" spans="1:13" ht="15.75" x14ac:dyDescent="0.25">
      <c r="A65" s="7">
        <v>17</v>
      </c>
      <c r="B65" s="8" t="s">
        <v>29</v>
      </c>
      <c r="C65" s="9">
        <v>36</v>
      </c>
      <c r="D65" s="38">
        <f>'17'!D65+'21'!D65+'26'!D65</f>
        <v>16</v>
      </c>
      <c r="E65" s="38">
        <f>'17'!E65+'21'!E65+'26'!E65</f>
        <v>0</v>
      </c>
      <c r="F65" s="38">
        <f>'17'!F65+'21'!F65+'26'!F65</f>
        <v>12</v>
      </c>
      <c r="G65" s="38">
        <f>'17'!G65+'21'!G65+'26'!G65</f>
        <v>0</v>
      </c>
      <c r="H65" s="38">
        <f>'17'!H65+'21'!H65+'26'!H65</f>
        <v>0</v>
      </c>
      <c r="I65" s="38">
        <f>'17'!I65+'21'!I65+'26'!I65</f>
        <v>0</v>
      </c>
      <c r="J65" s="38">
        <f>'17'!J65+'21'!J65+'26'!J65</f>
        <v>0</v>
      </c>
      <c r="K65" s="38">
        <f>'17'!K65+'21'!K65+'26'!K65</f>
        <v>0</v>
      </c>
      <c r="L65" s="100">
        <f t="shared" si="2"/>
        <v>28</v>
      </c>
      <c r="M65" s="3"/>
    </row>
    <row r="66" spans="1:13" ht="15.75" x14ac:dyDescent="0.25">
      <c r="A66" s="7">
        <v>18</v>
      </c>
      <c r="B66" s="8" t="s">
        <v>30</v>
      </c>
      <c r="C66" s="9">
        <v>36</v>
      </c>
      <c r="D66" s="38">
        <f>'17'!D66+'21'!D66+'26'!D66</f>
        <v>10</v>
      </c>
      <c r="E66" s="38">
        <f>'17'!E66+'21'!E66+'26'!E66</f>
        <v>0</v>
      </c>
      <c r="F66" s="38">
        <f>'17'!F66+'21'!F66+'26'!F66</f>
        <v>2</v>
      </c>
      <c r="G66" s="38">
        <f>'17'!G66+'21'!G66+'26'!G66</f>
        <v>0</v>
      </c>
      <c r="H66" s="38">
        <f>'17'!H66+'21'!H66+'26'!H66</f>
        <v>0</v>
      </c>
      <c r="I66" s="38">
        <f>'17'!I66+'21'!I66+'26'!I66</f>
        <v>0</v>
      </c>
      <c r="J66" s="38">
        <f>'17'!J66+'21'!J66+'26'!J66</f>
        <v>0</v>
      </c>
      <c r="K66" s="38">
        <f>'17'!K66+'21'!K66+'26'!K66</f>
        <v>0</v>
      </c>
      <c r="L66" s="100">
        <f t="shared" si="2"/>
        <v>12</v>
      </c>
    </row>
    <row r="67" spans="1:13" ht="15.75" x14ac:dyDescent="0.25">
      <c r="A67" s="7">
        <v>19</v>
      </c>
      <c r="B67" s="8" t="s">
        <v>31</v>
      </c>
      <c r="C67" s="9">
        <v>36</v>
      </c>
      <c r="D67" s="38">
        <f>'17'!D67+'21'!D67+'26'!D67</f>
        <v>34</v>
      </c>
      <c r="E67" s="38">
        <f>'17'!E67+'21'!E67+'26'!E67</f>
        <v>1</v>
      </c>
      <c r="F67" s="38">
        <f>'17'!F67+'21'!F67+'26'!F67</f>
        <v>20</v>
      </c>
      <c r="G67" s="38">
        <f>'17'!G67+'21'!G67+'26'!G67</f>
        <v>0</v>
      </c>
      <c r="H67" s="38">
        <f>'17'!H67+'21'!H67+'26'!H67</f>
        <v>2</v>
      </c>
      <c r="I67" s="38">
        <f>'17'!I67+'21'!I67+'26'!I67</f>
        <v>0</v>
      </c>
      <c r="J67" s="38">
        <f>'17'!J67+'21'!J67+'26'!J67</f>
        <v>0</v>
      </c>
      <c r="K67" s="38">
        <f>'17'!K67+'21'!K67+'26'!K67</f>
        <v>0</v>
      </c>
      <c r="L67" s="100">
        <f t="shared" si="2"/>
        <v>57</v>
      </c>
    </row>
    <row r="68" spans="1:13" ht="15.75" x14ac:dyDescent="0.25">
      <c r="A68" s="7">
        <v>20</v>
      </c>
      <c r="B68" s="8" t="s">
        <v>32</v>
      </c>
      <c r="C68" s="9">
        <v>36</v>
      </c>
      <c r="D68" s="38">
        <f>'17'!D68+'21'!D68+'26'!D68</f>
        <v>14</v>
      </c>
      <c r="E68" s="38">
        <f>'17'!E68+'21'!E68+'26'!E68</f>
        <v>0</v>
      </c>
      <c r="F68" s="38">
        <f>'17'!F68+'21'!F68+'26'!F68</f>
        <v>9</v>
      </c>
      <c r="G68" s="38">
        <f>'17'!G68+'21'!G68+'26'!G68</f>
        <v>0</v>
      </c>
      <c r="H68" s="38">
        <f>'17'!H68+'21'!H68+'26'!H68</f>
        <v>0</v>
      </c>
      <c r="I68" s="38">
        <f>'17'!I68+'21'!I68+'26'!I68</f>
        <v>0</v>
      </c>
      <c r="J68" s="38">
        <f>'17'!J68+'21'!J68+'26'!J68</f>
        <v>0</v>
      </c>
      <c r="K68" s="38">
        <f>'17'!K68+'21'!K68+'26'!K68</f>
        <v>0</v>
      </c>
      <c r="L68" s="100">
        <f t="shared" si="2"/>
        <v>23</v>
      </c>
    </row>
    <row r="69" spans="1:13" ht="15.75" x14ac:dyDescent="0.25">
      <c r="A69" s="7">
        <v>21</v>
      </c>
      <c r="B69" s="8" t="s">
        <v>33</v>
      </c>
      <c r="C69" s="9">
        <v>36</v>
      </c>
      <c r="D69" s="38">
        <f>'17'!D69+'21'!D69+'26'!D69</f>
        <v>7</v>
      </c>
      <c r="E69" s="38">
        <f>'17'!E69+'21'!E69+'26'!E69</f>
        <v>0</v>
      </c>
      <c r="F69" s="38">
        <f>'17'!F69+'21'!F69+'26'!F69</f>
        <v>4</v>
      </c>
      <c r="G69" s="38">
        <f>'17'!G69+'21'!G69+'26'!G69</f>
        <v>0</v>
      </c>
      <c r="H69" s="38">
        <f>'17'!H69+'21'!H69+'26'!H69</f>
        <v>4</v>
      </c>
      <c r="I69" s="38">
        <f>'17'!I69+'21'!I69+'26'!I69</f>
        <v>0</v>
      </c>
      <c r="J69" s="38">
        <f>'17'!J69+'21'!J69+'26'!J69</f>
        <v>0</v>
      </c>
      <c r="K69" s="38">
        <f>'17'!K69+'21'!K69+'26'!K69</f>
        <v>0</v>
      </c>
      <c r="L69" s="100">
        <f t="shared" si="2"/>
        <v>15</v>
      </c>
    </row>
    <row r="70" spans="1:13" ht="15.75" x14ac:dyDescent="0.25">
      <c r="A70" s="7">
        <v>22</v>
      </c>
      <c r="B70" s="8" t="s">
        <v>34</v>
      </c>
      <c r="C70" s="9">
        <v>36</v>
      </c>
      <c r="D70" s="38">
        <f>'17'!D70+'21'!D70+'26'!D70</f>
        <v>16</v>
      </c>
      <c r="E70" s="38">
        <f>'17'!E70+'21'!E70+'26'!E70</f>
        <v>0</v>
      </c>
      <c r="F70" s="38">
        <f>'17'!F70+'21'!F70+'26'!F70</f>
        <v>7</v>
      </c>
      <c r="G70" s="38">
        <f>'17'!G70+'21'!G70+'26'!G70</f>
        <v>0</v>
      </c>
      <c r="H70" s="38">
        <f>'17'!H70+'21'!H70+'26'!H70</f>
        <v>0</v>
      </c>
      <c r="I70" s="38">
        <f>'17'!I70+'21'!I70+'26'!I70</f>
        <v>0</v>
      </c>
      <c r="J70" s="38">
        <f>'17'!J70+'21'!J70+'26'!J70</f>
        <v>0</v>
      </c>
      <c r="K70" s="38">
        <f>'17'!K70+'21'!K70+'26'!K70</f>
        <v>0</v>
      </c>
      <c r="L70" s="100">
        <f t="shared" si="2"/>
        <v>23</v>
      </c>
    </row>
    <row r="71" spans="1:13" ht="15.75" x14ac:dyDescent="0.25">
      <c r="A71" s="7">
        <v>23</v>
      </c>
      <c r="B71" s="8" t="s">
        <v>35</v>
      </c>
      <c r="C71" s="9">
        <v>36</v>
      </c>
      <c r="D71" s="38">
        <f>'17'!D71+'21'!D71+'26'!D71</f>
        <v>9</v>
      </c>
      <c r="E71" s="38">
        <f>'17'!E71+'21'!E71+'26'!E71</f>
        <v>0</v>
      </c>
      <c r="F71" s="38">
        <f>'17'!F71+'21'!F71+'26'!F71</f>
        <v>2</v>
      </c>
      <c r="G71" s="38">
        <f>'17'!G71+'21'!G71+'26'!G71</f>
        <v>0</v>
      </c>
      <c r="H71" s="38">
        <f>'17'!H71+'21'!H71+'26'!H71</f>
        <v>0</v>
      </c>
      <c r="I71" s="38">
        <f>'17'!I71+'21'!I71+'26'!I71</f>
        <v>0</v>
      </c>
      <c r="J71" s="38">
        <f>'17'!J71+'21'!J71+'26'!J71</f>
        <v>0</v>
      </c>
      <c r="K71" s="38">
        <f>'17'!K71+'21'!K71+'26'!K71</f>
        <v>0</v>
      </c>
      <c r="L71" s="100">
        <f t="shared" si="2"/>
        <v>11</v>
      </c>
    </row>
    <row r="72" spans="1:13" ht="15.75" x14ac:dyDescent="0.25">
      <c r="A72" s="7">
        <v>24</v>
      </c>
      <c r="B72" s="8" t="s">
        <v>36</v>
      </c>
      <c r="C72" s="9">
        <v>36</v>
      </c>
      <c r="D72" s="38">
        <f>'17'!D72+'21'!D72+'26'!D72</f>
        <v>17</v>
      </c>
      <c r="E72" s="38">
        <f>'17'!E72+'21'!E72+'26'!E72</f>
        <v>2</v>
      </c>
      <c r="F72" s="38">
        <f>'17'!F72+'21'!F72+'26'!F72</f>
        <v>8</v>
      </c>
      <c r="G72" s="38">
        <f>'17'!G72+'21'!G72+'26'!G72</f>
        <v>0</v>
      </c>
      <c r="H72" s="38">
        <f>'17'!H72+'21'!H72+'26'!H72</f>
        <v>2</v>
      </c>
      <c r="I72" s="38">
        <f>'17'!I72+'21'!I72+'26'!I72</f>
        <v>0</v>
      </c>
      <c r="J72" s="38">
        <f>'17'!J72+'21'!J72+'26'!J72</f>
        <v>0</v>
      </c>
      <c r="K72" s="38">
        <f>'17'!K72+'21'!K72+'26'!K72</f>
        <v>0</v>
      </c>
      <c r="L72" s="100">
        <f t="shared" si="2"/>
        <v>29</v>
      </c>
    </row>
    <row r="73" spans="1:13" ht="15.75" x14ac:dyDescent="0.25">
      <c r="A73" s="7">
        <v>25</v>
      </c>
      <c r="B73" s="18" t="s">
        <v>37</v>
      </c>
      <c r="C73" s="19">
        <v>36</v>
      </c>
      <c r="D73" s="38">
        <f>'17'!D73+'21'!D73+'26'!D73</f>
        <v>37</v>
      </c>
      <c r="E73" s="38">
        <f>'17'!E73+'21'!E73+'26'!E73</f>
        <v>2</v>
      </c>
      <c r="F73" s="38">
        <f>'17'!F73+'21'!F73+'26'!F73</f>
        <v>14</v>
      </c>
      <c r="G73" s="38">
        <f>'17'!G73+'21'!G73+'26'!G73</f>
        <v>1</v>
      </c>
      <c r="H73" s="38">
        <f>'17'!H73+'21'!H73+'26'!H73</f>
        <v>2</v>
      </c>
      <c r="I73" s="38">
        <f>'17'!I73+'21'!I73+'26'!I73</f>
        <v>0</v>
      </c>
      <c r="J73" s="38">
        <f>'17'!J73+'21'!J73+'26'!J73</f>
        <v>0</v>
      </c>
      <c r="K73" s="38">
        <f>'17'!K73+'21'!K73+'26'!K73</f>
        <v>0</v>
      </c>
      <c r="L73" s="100">
        <f t="shared" si="2"/>
        <v>56</v>
      </c>
    </row>
    <row r="74" spans="1:13" ht="15.75" x14ac:dyDescent="0.25">
      <c r="A74" s="7">
        <v>26</v>
      </c>
      <c r="B74" s="8" t="s">
        <v>38</v>
      </c>
      <c r="C74" s="22">
        <v>36</v>
      </c>
      <c r="D74" s="38">
        <f>'17'!D74+'21'!D74+'26'!D74</f>
        <v>5</v>
      </c>
      <c r="E74" s="38">
        <f>'17'!E74+'21'!E74+'26'!E74</f>
        <v>0</v>
      </c>
      <c r="F74" s="38">
        <f>'17'!F74+'21'!F74+'26'!F74</f>
        <v>1</v>
      </c>
      <c r="G74" s="38">
        <f>'17'!G74+'21'!G74+'26'!G74</f>
        <v>0</v>
      </c>
      <c r="H74" s="38">
        <f>'17'!H74+'21'!H74+'26'!H74</f>
        <v>1</v>
      </c>
      <c r="I74" s="38">
        <f>'17'!I74+'21'!I74+'26'!I74</f>
        <v>0</v>
      </c>
      <c r="J74" s="38">
        <f>'17'!J74+'21'!J74+'26'!J74</f>
        <v>0</v>
      </c>
      <c r="K74" s="38">
        <f>'17'!K74+'21'!K74+'26'!K74</f>
        <v>0</v>
      </c>
      <c r="L74" s="100">
        <f t="shared" si="2"/>
        <v>7</v>
      </c>
    </row>
    <row r="75" spans="1:13" ht="15.75" x14ac:dyDescent="0.25">
      <c r="A75" s="7">
        <v>27</v>
      </c>
      <c r="B75" s="18" t="s">
        <v>39</v>
      </c>
      <c r="C75" s="22">
        <v>36</v>
      </c>
      <c r="D75" s="38">
        <f>'17'!D75+'21'!D75+'26'!D75</f>
        <v>0</v>
      </c>
      <c r="E75" s="38">
        <f>'17'!E75+'21'!E75+'26'!E75</f>
        <v>0</v>
      </c>
      <c r="F75" s="38">
        <f>'17'!F75+'21'!F75+'26'!F75</f>
        <v>0</v>
      </c>
      <c r="G75" s="38">
        <f>'17'!G75+'21'!G75+'26'!G75</f>
        <v>0</v>
      </c>
      <c r="H75" s="38">
        <f>'17'!H75+'21'!H75+'26'!H75</f>
        <v>0</v>
      </c>
      <c r="I75" s="38">
        <f>'17'!I75+'21'!I75+'26'!I75</f>
        <v>0</v>
      </c>
      <c r="J75" s="38">
        <f>'17'!J75+'21'!J75+'26'!J75</f>
        <v>0</v>
      </c>
      <c r="K75" s="38">
        <f>'17'!K75+'21'!K75+'26'!K75</f>
        <v>0</v>
      </c>
      <c r="L75" s="100">
        <f t="shared" si="2"/>
        <v>0</v>
      </c>
    </row>
    <row r="76" spans="1:13" ht="15.75" x14ac:dyDescent="0.25">
      <c r="A76" s="7">
        <v>28</v>
      </c>
      <c r="B76" s="18" t="s">
        <v>40</v>
      </c>
      <c r="C76" s="22">
        <v>36</v>
      </c>
      <c r="D76" s="38">
        <f>'17'!D76+'21'!D76+'26'!D76</f>
        <v>0</v>
      </c>
      <c r="E76" s="38">
        <f>'17'!E76+'21'!E76+'26'!E76</f>
        <v>0</v>
      </c>
      <c r="F76" s="38">
        <f>'17'!F76+'21'!F76+'26'!F76</f>
        <v>0</v>
      </c>
      <c r="G76" s="38">
        <f>'17'!G76+'21'!G76+'26'!G76</f>
        <v>0</v>
      </c>
      <c r="H76" s="38">
        <f>'17'!H76+'21'!H76+'26'!H76</f>
        <v>0</v>
      </c>
      <c r="I76" s="38">
        <f>'17'!I76+'21'!I76+'26'!I76</f>
        <v>0</v>
      </c>
      <c r="J76" s="38">
        <f>'17'!J76+'21'!J76+'26'!J76</f>
        <v>0</v>
      </c>
      <c r="K76" s="38">
        <f>'17'!K76+'21'!K76+'26'!K76</f>
        <v>0</v>
      </c>
      <c r="L76" s="100">
        <f t="shared" si="2"/>
        <v>0</v>
      </c>
    </row>
    <row r="77" spans="1:13" ht="15.75" x14ac:dyDescent="0.25">
      <c r="A77" s="40">
        <v>29</v>
      </c>
      <c r="B77" s="18" t="s">
        <v>41</v>
      </c>
      <c r="C77" s="25">
        <v>36</v>
      </c>
      <c r="D77" s="38">
        <f>'17'!D77+'21'!D77+'26'!D77</f>
        <v>0</v>
      </c>
      <c r="E77" s="38">
        <f>'17'!E77+'21'!E77+'26'!E77</f>
        <v>0</v>
      </c>
      <c r="F77" s="38">
        <f>'17'!F77+'21'!F77+'26'!F77</f>
        <v>0</v>
      </c>
      <c r="G77" s="38">
        <f>'17'!G77+'21'!G77+'26'!G77</f>
        <v>0</v>
      </c>
      <c r="H77" s="38">
        <f>'17'!H77+'21'!H77+'26'!H77</f>
        <v>0</v>
      </c>
      <c r="I77" s="38">
        <f>'17'!I77+'21'!I77+'26'!I77</f>
        <v>0</v>
      </c>
      <c r="J77" s="38">
        <f>'17'!J77+'21'!J77+'26'!J77</f>
        <v>0</v>
      </c>
      <c r="K77" s="38">
        <f>'17'!K77+'21'!K77+'26'!K77</f>
        <v>0</v>
      </c>
      <c r="L77" s="100">
        <f t="shared" si="2"/>
        <v>0</v>
      </c>
    </row>
    <row r="78" spans="1:13" ht="15.75" x14ac:dyDescent="0.25">
      <c r="A78" s="229" t="s">
        <v>42</v>
      </c>
      <c r="B78" s="229"/>
      <c r="C78" s="26">
        <v>36</v>
      </c>
      <c r="D78" s="32">
        <f t="shared" ref="D78:K78" si="3">SUM(D49:D77)</f>
        <v>655</v>
      </c>
      <c r="E78" s="33">
        <f t="shared" si="3"/>
        <v>13</v>
      </c>
      <c r="F78" s="32">
        <f t="shared" si="3"/>
        <v>290</v>
      </c>
      <c r="G78" s="33">
        <f t="shared" si="3"/>
        <v>5</v>
      </c>
      <c r="H78" s="32">
        <f t="shared" si="3"/>
        <v>38</v>
      </c>
      <c r="I78" s="33">
        <f t="shared" si="3"/>
        <v>0</v>
      </c>
      <c r="J78" s="32">
        <f t="shared" si="3"/>
        <v>0</v>
      </c>
      <c r="K78" s="33">
        <f t="shared" si="3"/>
        <v>0</v>
      </c>
      <c r="L78" s="101">
        <f>SUM(D78:K78)</f>
        <v>1001</v>
      </c>
    </row>
    <row r="79" spans="1:13" ht="15.75" x14ac:dyDescent="0.25">
      <c r="A79" s="230" t="s">
        <v>43</v>
      </c>
      <c r="B79" s="231"/>
      <c r="C79" s="32">
        <v>36</v>
      </c>
      <c r="D79" s="32">
        <f t="shared" ref="D79:K79" si="4">D49+D50+D51+D52+D53+D54+D55+D56+D57+D58+D59+D60+D61+D62+D63+D64+D65+D66+D67+D68+D69+D70+D71+D72+D73</f>
        <v>650</v>
      </c>
      <c r="E79" s="33">
        <f t="shared" si="4"/>
        <v>13</v>
      </c>
      <c r="F79" s="32">
        <f t="shared" si="4"/>
        <v>289</v>
      </c>
      <c r="G79" s="33">
        <f t="shared" si="4"/>
        <v>5</v>
      </c>
      <c r="H79" s="32">
        <f t="shared" si="4"/>
        <v>37</v>
      </c>
      <c r="I79" s="33">
        <f t="shared" si="4"/>
        <v>0</v>
      </c>
      <c r="J79" s="32">
        <f t="shared" si="4"/>
        <v>0</v>
      </c>
      <c r="K79" s="33">
        <f t="shared" si="4"/>
        <v>0</v>
      </c>
      <c r="L79" s="101">
        <f t="shared" si="2"/>
        <v>994</v>
      </c>
    </row>
    <row r="81" spans="1:12" ht="15.75" x14ac:dyDescent="0.25">
      <c r="C81" s="152"/>
      <c r="D81" s="171"/>
      <c r="E81" s="133"/>
      <c r="F81" s="133"/>
      <c r="G81" s="133"/>
      <c r="H81" s="133"/>
      <c r="I81" s="133"/>
      <c r="J81" s="133"/>
      <c r="K81" s="133"/>
      <c r="L81" s="133"/>
    </row>
    <row r="83" spans="1:12" x14ac:dyDescent="0.25">
      <c r="B83" s="2" t="s">
        <v>84</v>
      </c>
      <c r="C83" s="2"/>
      <c r="D83" s="2"/>
      <c r="E83" s="2"/>
    </row>
    <row r="84" spans="1:12" ht="15.75" thickBot="1" x14ac:dyDescent="0.3">
      <c r="A84" s="211" t="s">
        <v>46</v>
      </c>
      <c r="B84" s="211"/>
    </row>
    <row r="85" spans="1:12" ht="12.75" customHeight="1" x14ac:dyDescent="0.25">
      <c r="A85" s="212" t="s">
        <v>2</v>
      </c>
      <c r="B85" s="212" t="s">
        <v>3</v>
      </c>
      <c r="C85" s="212" t="s">
        <v>4</v>
      </c>
      <c r="D85" s="215" t="s">
        <v>5</v>
      </c>
      <c r="E85" s="216"/>
      <c r="F85" s="216"/>
      <c r="G85" s="216"/>
      <c r="H85" s="216"/>
      <c r="I85" s="216"/>
      <c r="J85" s="216"/>
      <c r="K85" s="217"/>
      <c r="L85" s="218" t="s">
        <v>6</v>
      </c>
    </row>
    <row r="86" spans="1:12" ht="21" customHeight="1" x14ac:dyDescent="0.25">
      <c r="A86" s="213"/>
      <c r="B86" s="213"/>
      <c r="C86" s="213"/>
      <c r="D86" s="221" t="s">
        <v>7</v>
      </c>
      <c r="E86" s="222"/>
      <c r="F86" s="222" t="s">
        <v>8</v>
      </c>
      <c r="G86" s="222"/>
      <c r="H86" s="222" t="s">
        <v>9</v>
      </c>
      <c r="I86" s="222"/>
      <c r="J86" s="222" t="s">
        <v>10</v>
      </c>
      <c r="K86" s="222"/>
      <c r="L86" s="219"/>
    </row>
    <row r="87" spans="1:12" ht="13.5" customHeight="1" thickBot="1" x14ac:dyDescent="0.3">
      <c r="A87" s="213"/>
      <c r="B87" s="213"/>
      <c r="C87" s="213"/>
      <c r="D87" s="223">
        <v>1</v>
      </c>
      <c r="E87" s="224"/>
      <c r="F87" s="224">
        <v>2</v>
      </c>
      <c r="G87" s="224"/>
      <c r="H87" s="224">
        <v>3</v>
      </c>
      <c r="I87" s="224"/>
      <c r="J87" s="224">
        <v>4</v>
      </c>
      <c r="K87" s="224"/>
      <c r="L87" s="220"/>
    </row>
    <row r="88" spans="1:12" ht="15.75" thickBot="1" x14ac:dyDescent="0.3">
      <c r="A88" s="214"/>
      <c r="B88" s="214"/>
      <c r="C88" s="214"/>
      <c r="D88" s="4" t="s">
        <v>11</v>
      </c>
      <c r="E88" s="5" t="s">
        <v>12</v>
      </c>
      <c r="F88" s="5" t="s">
        <v>11</v>
      </c>
      <c r="G88" s="5" t="s">
        <v>12</v>
      </c>
      <c r="H88" s="5" t="s">
        <v>11</v>
      </c>
      <c r="I88" s="5" t="s">
        <v>12</v>
      </c>
      <c r="J88" s="5" t="s">
        <v>11</v>
      </c>
      <c r="K88" s="5" t="s">
        <v>12</v>
      </c>
      <c r="L88" s="6"/>
    </row>
    <row r="89" spans="1:12" ht="15.75" x14ac:dyDescent="0.25">
      <c r="A89" s="7">
        <v>1</v>
      </c>
      <c r="B89" s="8" t="s">
        <v>13</v>
      </c>
      <c r="C89" s="9">
        <v>36</v>
      </c>
      <c r="D89" s="45">
        <f>'17'!D89+'21'!D89+'26'!D89</f>
        <v>17</v>
      </c>
      <c r="E89" s="45">
        <f>'17'!E89+'21'!E89+'26'!E89</f>
        <v>0</v>
      </c>
      <c r="F89" s="45">
        <f>'17'!F89+'21'!F89+'26'!F89</f>
        <v>12</v>
      </c>
      <c r="G89" s="45">
        <f>'17'!G89+'21'!G89+'26'!G89</f>
        <v>0</v>
      </c>
      <c r="H89" s="45">
        <f>'17'!H89+'21'!H89+'26'!H89</f>
        <v>0</v>
      </c>
      <c r="I89" s="45">
        <f>'17'!I89+'21'!I89+'26'!I89</f>
        <v>0</v>
      </c>
      <c r="J89" s="45">
        <f>'17'!J89+'21'!J89+'26'!J89</f>
        <v>0</v>
      </c>
      <c r="K89" s="45">
        <f>'17'!K89+'21'!K89+'26'!K89</f>
        <v>0</v>
      </c>
      <c r="L89" s="47">
        <f>SUM(D89:K89)</f>
        <v>29</v>
      </c>
    </row>
    <row r="90" spans="1:12" ht="15.75" x14ac:dyDescent="0.25">
      <c r="A90" s="7">
        <v>2</v>
      </c>
      <c r="B90" s="8" t="s">
        <v>14</v>
      </c>
      <c r="C90" s="9">
        <v>36</v>
      </c>
      <c r="D90" s="45">
        <f>'17'!D90+'21'!D90+'26'!D90</f>
        <v>17</v>
      </c>
      <c r="E90" s="45">
        <f>'17'!E90+'21'!E90+'26'!E90</f>
        <v>0</v>
      </c>
      <c r="F90" s="45">
        <f>'17'!F90+'21'!F90+'26'!F90</f>
        <v>12</v>
      </c>
      <c r="G90" s="45">
        <f>'17'!G90+'21'!G90+'26'!G90</f>
        <v>0</v>
      </c>
      <c r="H90" s="45">
        <f>'17'!H90+'21'!H90+'26'!H90</f>
        <v>0</v>
      </c>
      <c r="I90" s="45">
        <f>'17'!I90+'21'!I90+'26'!I90</f>
        <v>0</v>
      </c>
      <c r="J90" s="45">
        <f>'17'!J90+'21'!J90+'26'!J90</f>
        <v>0</v>
      </c>
      <c r="K90" s="45">
        <f>'17'!K90+'21'!K90+'26'!K90</f>
        <v>0</v>
      </c>
      <c r="L90" s="47">
        <f t="shared" ref="L90:L117" si="5">SUM(D90:K90)</f>
        <v>29</v>
      </c>
    </row>
    <row r="91" spans="1:12" ht="15.75" x14ac:dyDescent="0.25">
      <c r="A91" s="7">
        <v>3</v>
      </c>
      <c r="B91" s="8" t="s">
        <v>15</v>
      </c>
      <c r="C91" s="9">
        <v>36</v>
      </c>
      <c r="D91" s="45">
        <f>'17'!D91+'21'!D91+'26'!D91</f>
        <v>64</v>
      </c>
      <c r="E91" s="45">
        <f>'17'!E91+'21'!E91+'26'!E91</f>
        <v>0</v>
      </c>
      <c r="F91" s="45">
        <f>'17'!F91+'21'!F91+'26'!F91</f>
        <v>25</v>
      </c>
      <c r="G91" s="45">
        <f>'17'!G91+'21'!G91+'26'!G91</f>
        <v>0</v>
      </c>
      <c r="H91" s="45">
        <f>'17'!H91+'21'!H91+'26'!H91</f>
        <v>4</v>
      </c>
      <c r="I91" s="45">
        <f>'17'!I91+'21'!I91+'26'!I91</f>
        <v>0</v>
      </c>
      <c r="J91" s="45">
        <f>'17'!J91+'21'!J91+'26'!J91</f>
        <v>0</v>
      </c>
      <c r="K91" s="45">
        <f>'17'!K91+'21'!K91+'26'!K91</f>
        <v>0</v>
      </c>
      <c r="L91" s="47">
        <f t="shared" si="5"/>
        <v>93</v>
      </c>
    </row>
    <row r="92" spans="1:12" ht="15.75" x14ac:dyDescent="0.25">
      <c r="A92" s="7">
        <v>4</v>
      </c>
      <c r="B92" s="17" t="s">
        <v>16</v>
      </c>
      <c r="C92" s="9">
        <v>36</v>
      </c>
      <c r="D92" s="45">
        <f>'17'!D92+'21'!D92+'26'!D92</f>
        <v>10</v>
      </c>
      <c r="E92" s="45">
        <f>'17'!E92+'21'!E92+'26'!E92</f>
        <v>0</v>
      </c>
      <c r="F92" s="45">
        <f>'17'!F92+'21'!F92+'26'!F92</f>
        <v>5</v>
      </c>
      <c r="G92" s="45">
        <f>'17'!G92+'21'!G92+'26'!G92</f>
        <v>0</v>
      </c>
      <c r="H92" s="45">
        <f>'17'!H92+'21'!H92+'26'!H92</f>
        <v>0</v>
      </c>
      <c r="I92" s="45">
        <f>'17'!I92+'21'!I92+'26'!I92</f>
        <v>0</v>
      </c>
      <c r="J92" s="45">
        <f>'17'!J92+'21'!J92+'26'!J92</f>
        <v>0</v>
      </c>
      <c r="K92" s="45">
        <f>'17'!K92+'21'!K92+'26'!K92</f>
        <v>0</v>
      </c>
      <c r="L92" s="47">
        <f t="shared" si="5"/>
        <v>15</v>
      </c>
    </row>
    <row r="93" spans="1:12" ht="15.75" x14ac:dyDescent="0.25">
      <c r="A93" s="7">
        <v>5</v>
      </c>
      <c r="B93" s="8" t="s">
        <v>17</v>
      </c>
      <c r="C93" s="9">
        <v>36</v>
      </c>
      <c r="D93" s="45">
        <f>'17'!D93+'21'!D93+'26'!D93</f>
        <v>16</v>
      </c>
      <c r="E93" s="45">
        <f>'17'!E93+'21'!E93+'26'!E93</f>
        <v>0</v>
      </c>
      <c r="F93" s="45">
        <f>'17'!F93+'21'!F93+'26'!F93</f>
        <v>9</v>
      </c>
      <c r="G93" s="45">
        <f>'17'!G93+'21'!G93+'26'!G93</f>
        <v>0</v>
      </c>
      <c r="H93" s="45">
        <f>'17'!H93+'21'!H93+'26'!H93</f>
        <v>0</v>
      </c>
      <c r="I93" s="45">
        <f>'17'!I93+'21'!I93+'26'!I93</f>
        <v>0</v>
      </c>
      <c r="J93" s="45">
        <f>'17'!J93+'21'!J93+'26'!J93</f>
        <v>0</v>
      </c>
      <c r="K93" s="45">
        <f>'17'!K93+'21'!K93+'26'!K93</f>
        <v>0</v>
      </c>
      <c r="L93" s="47">
        <f t="shared" si="5"/>
        <v>25</v>
      </c>
    </row>
    <row r="94" spans="1:12" ht="15.75" x14ac:dyDescent="0.25">
      <c r="A94" s="7">
        <v>6</v>
      </c>
      <c r="B94" s="8" t="s">
        <v>18</v>
      </c>
      <c r="C94" s="9">
        <v>36</v>
      </c>
      <c r="D94" s="45">
        <f>'17'!D94+'21'!D94+'26'!D94</f>
        <v>26</v>
      </c>
      <c r="E94" s="45">
        <f>'17'!E94+'21'!E94+'26'!E94</f>
        <v>1</v>
      </c>
      <c r="F94" s="45">
        <f>'17'!F94+'21'!F94+'26'!F94</f>
        <v>13</v>
      </c>
      <c r="G94" s="45">
        <f>'17'!G94+'21'!G94+'26'!G94</f>
        <v>0</v>
      </c>
      <c r="H94" s="45">
        <f>'17'!H94+'21'!H94+'26'!H94</f>
        <v>1</v>
      </c>
      <c r="I94" s="45">
        <f>'17'!I94+'21'!I94+'26'!I94</f>
        <v>0</v>
      </c>
      <c r="J94" s="45">
        <f>'17'!J94+'21'!J94+'26'!J94</f>
        <v>0</v>
      </c>
      <c r="K94" s="45">
        <f>'17'!K94+'21'!K94+'26'!K94</f>
        <v>0</v>
      </c>
      <c r="L94" s="47">
        <f t="shared" si="5"/>
        <v>41</v>
      </c>
    </row>
    <row r="95" spans="1:12" ht="15.75" x14ac:dyDescent="0.25">
      <c r="A95" s="7">
        <v>7</v>
      </c>
      <c r="B95" s="8" t="s">
        <v>19</v>
      </c>
      <c r="C95" s="9">
        <v>36</v>
      </c>
      <c r="D95" s="45">
        <f>'17'!D95+'21'!D95+'26'!D95</f>
        <v>30</v>
      </c>
      <c r="E95" s="45">
        <f>'17'!E95+'21'!E95+'26'!E95</f>
        <v>0</v>
      </c>
      <c r="F95" s="45">
        <f>'17'!F95+'21'!F95+'26'!F95</f>
        <v>10</v>
      </c>
      <c r="G95" s="45">
        <f>'17'!G95+'21'!G95+'26'!G95</f>
        <v>1</v>
      </c>
      <c r="H95" s="45">
        <f>'17'!H95+'21'!H95+'26'!H95</f>
        <v>0</v>
      </c>
      <c r="I95" s="45">
        <f>'17'!I95+'21'!I95+'26'!I95</f>
        <v>0</v>
      </c>
      <c r="J95" s="45">
        <f>'17'!J95+'21'!J95+'26'!J95</f>
        <v>0</v>
      </c>
      <c r="K95" s="45">
        <f>'17'!K95+'21'!K95+'26'!K95</f>
        <v>0</v>
      </c>
      <c r="L95" s="47">
        <f t="shared" si="5"/>
        <v>41</v>
      </c>
    </row>
    <row r="96" spans="1:12" ht="15.75" x14ac:dyDescent="0.25">
      <c r="A96" s="7">
        <v>8</v>
      </c>
      <c r="B96" s="8" t="s">
        <v>20</v>
      </c>
      <c r="C96" s="9">
        <v>36</v>
      </c>
      <c r="D96" s="45">
        <f>'17'!D96+'21'!D96+'26'!D96</f>
        <v>14</v>
      </c>
      <c r="E96" s="45">
        <f>'17'!E96+'21'!E96+'26'!E96</f>
        <v>0</v>
      </c>
      <c r="F96" s="45">
        <f>'17'!F96+'21'!F96+'26'!F96</f>
        <v>7</v>
      </c>
      <c r="G96" s="45">
        <f>'17'!G96+'21'!G96+'26'!G96</f>
        <v>0</v>
      </c>
      <c r="H96" s="45">
        <f>'17'!H96+'21'!H96+'26'!H96</f>
        <v>0</v>
      </c>
      <c r="I96" s="45">
        <f>'17'!I96+'21'!I96+'26'!I96</f>
        <v>0</v>
      </c>
      <c r="J96" s="45">
        <f>'17'!J96+'21'!J96+'26'!J96</f>
        <v>0</v>
      </c>
      <c r="K96" s="45">
        <f>'17'!K96+'21'!K96+'26'!K96</f>
        <v>0</v>
      </c>
      <c r="L96" s="47">
        <f t="shared" si="5"/>
        <v>21</v>
      </c>
    </row>
    <row r="97" spans="1:12" ht="15.75" x14ac:dyDescent="0.25">
      <c r="A97" s="7">
        <v>9</v>
      </c>
      <c r="B97" s="17" t="s">
        <v>21</v>
      </c>
      <c r="C97" s="9">
        <v>36</v>
      </c>
      <c r="D97" s="45">
        <f>'17'!D97+'21'!D97+'26'!D97</f>
        <v>11</v>
      </c>
      <c r="E97" s="45">
        <f>'17'!E97+'21'!E97+'26'!E97</f>
        <v>0</v>
      </c>
      <c r="F97" s="45">
        <f>'17'!F97+'21'!F97+'26'!F97</f>
        <v>9</v>
      </c>
      <c r="G97" s="45">
        <f>'17'!G97+'21'!G97+'26'!G97</f>
        <v>2</v>
      </c>
      <c r="H97" s="45">
        <f>'17'!H97+'21'!H97+'26'!H97</f>
        <v>0</v>
      </c>
      <c r="I97" s="45">
        <f>'17'!I97+'21'!I97+'26'!I97</f>
        <v>0</v>
      </c>
      <c r="J97" s="45">
        <f>'17'!J97+'21'!J97+'26'!J97</f>
        <v>0</v>
      </c>
      <c r="K97" s="45">
        <f>'17'!K97+'21'!K97+'26'!K97</f>
        <v>0</v>
      </c>
      <c r="L97" s="47">
        <f t="shared" si="5"/>
        <v>22</v>
      </c>
    </row>
    <row r="98" spans="1:12" ht="15.75" x14ac:dyDescent="0.25">
      <c r="A98" s="7">
        <v>10</v>
      </c>
      <c r="B98" s="17" t="s">
        <v>22</v>
      </c>
      <c r="C98" s="9">
        <v>36</v>
      </c>
      <c r="D98" s="45">
        <f>'17'!D98+'21'!D98+'26'!D98</f>
        <v>22</v>
      </c>
      <c r="E98" s="45">
        <f>'17'!E98+'21'!E98+'26'!E98</f>
        <v>0</v>
      </c>
      <c r="F98" s="45">
        <f>'17'!F98+'21'!F98+'26'!F98</f>
        <v>9</v>
      </c>
      <c r="G98" s="45">
        <f>'17'!G98+'21'!G98+'26'!G98</f>
        <v>0</v>
      </c>
      <c r="H98" s="45">
        <f>'17'!H98+'21'!H98+'26'!H98</f>
        <v>0</v>
      </c>
      <c r="I98" s="45">
        <f>'17'!I98+'21'!I98+'26'!I98</f>
        <v>0</v>
      </c>
      <c r="J98" s="45">
        <f>'17'!J98+'21'!J98+'26'!J98</f>
        <v>0</v>
      </c>
      <c r="K98" s="45">
        <f>'17'!K98+'21'!K98+'26'!K98</f>
        <v>0</v>
      </c>
      <c r="L98" s="47">
        <f t="shared" si="5"/>
        <v>31</v>
      </c>
    </row>
    <row r="99" spans="1:12" ht="15.75" x14ac:dyDescent="0.25">
      <c r="A99" s="7">
        <v>11</v>
      </c>
      <c r="B99" s="17" t="s">
        <v>23</v>
      </c>
      <c r="C99" s="9">
        <v>36</v>
      </c>
      <c r="D99" s="45">
        <f>'17'!D99+'21'!D99+'26'!D99</f>
        <v>0</v>
      </c>
      <c r="E99" s="45">
        <f>'17'!E99+'21'!E99+'26'!E99</f>
        <v>0</v>
      </c>
      <c r="F99" s="45">
        <f>'17'!F99+'21'!F99+'26'!F99</f>
        <v>0</v>
      </c>
      <c r="G99" s="45">
        <f>'17'!G99+'21'!G99+'26'!G99</f>
        <v>0</v>
      </c>
      <c r="H99" s="45">
        <f>'17'!H99+'21'!H99+'26'!H99</f>
        <v>0</v>
      </c>
      <c r="I99" s="45">
        <f>'17'!I99+'21'!I99+'26'!I99</f>
        <v>0</v>
      </c>
      <c r="J99" s="45">
        <f>'17'!J99+'21'!J99+'26'!J99</f>
        <v>0</v>
      </c>
      <c r="K99" s="45">
        <f>'17'!K99+'21'!K99+'26'!K99</f>
        <v>0</v>
      </c>
      <c r="L99" s="47">
        <f t="shared" si="5"/>
        <v>0</v>
      </c>
    </row>
    <row r="100" spans="1:12" ht="15.75" x14ac:dyDescent="0.25">
      <c r="A100" s="7">
        <v>12</v>
      </c>
      <c r="B100" s="17" t="s">
        <v>24</v>
      </c>
      <c r="C100" s="9">
        <v>36</v>
      </c>
      <c r="D100" s="45">
        <f>'17'!D100+'21'!D100+'26'!D100</f>
        <v>23</v>
      </c>
      <c r="E100" s="45">
        <f>'17'!E100+'21'!E100+'26'!E100</f>
        <v>1</v>
      </c>
      <c r="F100" s="45">
        <f>'17'!F100+'21'!F100+'26'!F100</f>
        <v>15</v>
      </c>
      <c r="G100" s="45">
        <f>'17'!G100+'21'!G100+'26'!G100</f>
        <v>0</v>
      </c>
      <c r="H100" s="45">
        <f>'17'!H100+'21'!H100+'26'!H100</f>
        <v>0</v>
      </c>
      <c r="I100" s="45">
        <f>'17'!I100+'21'!I100+'26'!I100</f>
        <v>0</v>
      </c>
      <c r="J100" s="45">
        <f>'17'!J100+'21'!J100+'26'!J100</f>
        <v>0</v>
      </c>
      <c r="K100" s="45">
        <f>'17'!K100+'21'!K100+'26'!K100</f>
        <v>0</v>
      </c>
      <c r="L100" s="47">
        <f t="shared" si="5"/>
        <v>39</v>
      </c>
    </row>
    <row r="101" spans="1:12" ht="15.75" x14ac:dyDescent="0.25">
      <c r="A101" s="7">
        <v>13</v>
      </c>
      <c r="B101" s="17" t="s">
        <v>25</v>
      </c>
      <c r="C101" s="9">
        <v>36</v>
      </c>
      <c r="D101" s="45">
        <f>'17'!D101+'21'!D101+'26'!D101</f>
        <v>34</v>
      </c>
      <c r="E101" s="45">
        <f>'17'!E101+'21'!E101+'26'!E101</f>
        <v>0</v>
      </c>
      <c r="F101" s="45">
        <f>'17'!F101+'21'!F101+'26'!F101</f>
        <v>9</v>
      </c>
      <c r="G101" s="45">
        <f>'17'!G101+'21'!G101+'26'!G101</f>
        <v>0</v>
      </c>
      <c r="H101" s="45">
        <f>'17'!H101+'21'!H101+'26'!H101</f>
        <v>1</v>
      </c>
      <c r="I101" s="45">
        <f>'17'!I101+'21'!I101+'26'!I101</f>
        <v>0</v>
      </c>
      <c r="J101" s="45">
        <f>'17'!J101+'21'!J101+'26'!J101</f>
        <v>0</v>
      </c>
      <c r="K101" s="45">
        <f>'17'!K101+'21'!K101+'26'!K101</f>
        <v>0</v>
      </c>
      <c r="L101" s="47">
        <f t="shared" si="5"/>
        <v>44</v>
      </c>
    </row>
    <row r="102" spans="1:12" ht="15.75" x14ac:dyDescent="0.25">
      <c r="A102" s="7">
        <v>14</v>
      </c>
      <c r="B102" s="17" t="s">
        <v>26</v>
      </c>
      <c r="C102" s="9">
        <v>36</v>
      </c>
      <c r="D102" s="45">
        <f>'17'!D102+'21'!D102+'26'!D102</f>
        <v>57</v>
      </c>
      <c r="E102" s="45">
        <f>'17'!E102+'21'!E102+'26'!E102</f>
        <v>1</v>
      </c>
      <c r="F102" s="45">
        <f>'17'!F102+'21'!F102+'26'!F102</f>
        <v>35</v>
      </c>
      <c r="G102" s="45">
        <f>'17'!G102+'21'!G102+'26'!G102</f>
        <v>0</v>
      </c>
      <c r="H102" s="45">
        <f>'17'!H102+'21'!H102+'26'!H102</f>
        <v>3</v>
      </c>
      <c r="I102" s="45">
        <f>'17'!I102+'21'!I102+'26'!I102</f>
        <v>0</v>
      </c>
      <c r="J102" s="45">
        <f>'17'!J102+'21'!J102+'26'!J102</f>
        <v>0</v>
      </c>
      <c r="K102" s="45">
        <f>'17'!K102+'21'!K102+'26'!K102</f>
        <v>0</v>
      </c>
      <c r="L102" s="47">
        <f t="shared" si="5"/>
        <v>96</v>
      </c>
    </row>
    <row r="103" spans="1:12" ht="15.75" x14ac:dyDescent="0.25">
      <c r="A103" s="7">
        <v>15</v>
      </c>
      <c r="B103" s="17" t="s">
        <v>27</v>
      </c>
      <c r="C103" s="9">
        <v>36</v>
      </c>
      <c r="D103" s="45">
        <f>'17'!D103+'21'!D103+'26'!D103</f>
        <v>21</v>
      </c>
      <c r="E103" s="45">
        <f>'17'!E103+'21'!E103+'26'!E103</f>
        <v>0</v>
      </c>
      <c r="F103" s="45">
        <f>'17'!F103+'21'!F103+'26'!F103</f>
        <v>12</v>
      </c>
      <c r="G103" s="45">
        <f>'17'!G103+'21'!G103+'26'!G103</f>
        <v>0</v>
      </c>
      <c r="H103" s="45">
        <f>'17'!H103+'21'!H103+'26'!H103</f>
        <v>0</v>
      </c>
      <c r="I103" s="45">
        <f>'17'!I103+'21'!I103+'26'!I103</f>
        <v>0</v>
      </c>
      <c r="J103" s="45">
        <f>'17'!J103+'21'!J103+'26'!J103</f>
        <v>0</v>
      </c>
      <c r="K103" s="45">
        <f>'17'!K103+'21'!K103+'26'!K103</f>
        <v>0</v>
      </c>
      <c r="L103" s="47">
        <f t="shared" si="5"/>
        <v>33</v>
      </c>
    </row>
    <row r="104" spans="1:12" ht="15.75" x14ac:dyDescent="0.25">
      <c r="A104" s="7">
        <v>16</v>
      </c>
      <c r="B104" s="17" t="s">
        <v>28</v>
      </c>
      <c r="C104" s="9">
        <v>36</v>
      </c>
      <c r="D104" s="45">
        <f>'17'!D104+'21'!D104+'26'!D104</f>
        <v>9</v>
      </c>
      <c r="E104" s="45">
        <f>'17'!E104+'21'!E104+'26'!E104</f>
        <v>0</v>
      </c>
      <c r="F104" s="45">
        <f>'17'!F104+'21'!F104+'26'!F104</f>
        <v>3</v>
      </c>
      <c r="G104" s="45">
        <f>'17'!G104+'21'!G104+'26'!G104</f>
        <v>0</v>
      </c>
      <c r="H104" s="45">
        <f>'17'!H104+'21'!H104+'26'!H104</f>
        <v>1</v>
      </c>
      <c r="I104" s="45">
        <f>'17'!I104+'21'!I104+'26'!I104</f>
        <v>0</v>
      </c>
      <c r="J104" s="45">
        <f>'17'!J104+'21'!J104+'26'!J104</f>
        <v>0</v>
      </c>
      <c r="K104" s="45">
        <f>'17'!K104+'21'!K104+'26'!K104</f>
        <v>0</v>
      </c>
      <c r="L104" s="47">
        <f t="shared" si="5"/>
        <v>13</v>
      </c>
    </row>
    <row r="105" spans="1:12" ht="15.75" x14ac:dyDescent="0.25">
      <c r="A105" s="7">
        <v>17</v>
      </c>
      <c r="B105" s="17" t="s">
        <v>29</v>
      </c>
      <c r="C105" s="9">
        <v>36</v>
      </c>
      <c r="D105" s="45">
        <f>'17'!D105+'21'!D105+'26'!D105</f>
        <v>15</v>
      </c>
      <c r="E105" s="45">
        <f>'17'!E105+'21'!E105+'26'!E105</f>
        <v>0</v>
      </c>
      <c r="F105" s="45">
        <f>'17'!F105+'21'!F105+'26'!F105</f>
        <v>6</v>
      </c>
      <c r="G105" s="45">
        <f>'17'!G105+'21'!G105+'26'!G105</f>
        <v>0</v>
      </c>
      <c r="H105" s="45">
        <f>'17'!H105+'21'!H105+'26'!H105</f>
        <v>0</v>
      </c>
      <c r="I105" s="45">
        <f>'17'!I105+'21'!I105+'26'!I105</f>
        <v>0</v>
      </c>
      <c r="J105" s="45">
        <f>'17'!J105+'21'!J105+'26'!J105</f>
        <v>0</v>
      </c>
      <c r="K105" s="45">
        <f>'17'!K105+'21'!K105+'26'!K105</f>
        <v>0</v>
      </c>
      <c r="L105" s="47">
        <f t="shared" si="5"/>
        <v>21</v>
      </c>
    </row>
    <row r="106" spans="1:12" ht="15.75" x14ac:dyDescent="0.25">
      <c r="A106" s="7">
        <v>18</v>
      </c>
      <c r="B106" s="17" t="s">
        <v>30</v>
      </c>
      <c r="C106" s="9">
        <v>36</v>
      </c>
      <c r="D106" s="45">
        <f>'17'!D106+'21'!D106+'26'!D106</f>
        <v>5</v>
      </c>
      <c r="E106" s="45">
        <f>'17'!E106+'21'!E106+'26'!E106</f>
        <v>0</v>
      </c>
      <c r="F106" s="45">
        <f>'17'!F106+'21'!F106+'26'!F106</f>
        <v>3</v>
      </c>
      <c r="G106" s="45">
        <f>'17'!G106+'21'!G106+'26'!G106</f>
        <v>0</v>
      </c>
      <c r="H106" s="45">
        <f>'17'!H106+'21'!H106+'26'!H106</f>
        <v>1</v>
      </c>
      <c r="I106" s="45">
        <f>'17'!I106+'21'!I106+'26'!I106</f>
        <v>0</v>
      </c>
      <c r="J106" s="45">
        <f>'17'!J106+'21'!J106+'26'!J106</f>
        <v>0</v>
      </c>
      <c r="K106" s="45">
        <f>'17'!K106+'21'!K106+'26'!K106</f>
        <v>0</v>
      </c>
      <c r="L106" s="47">
        <f t="shared" si="5"/>
        <v>9</v>
      </c>
    </row>
    <row r="107" spans="1:12" ht="15.75" x14ac:dyDescent="0.25">
      <c r="A107" s="7">
        <v>19</v>
      </c>
      <c r="B107" s="17" t="s">
        <v>31</v>
      </c>
      <c r="C107" s="9">
        <v>36</v>
      </c>
      <c r="D107" s="45">
        <f>'17'!D107+'21'!D107+'26'!D107</f>
        <v>38</v>
      </c>
      <c r="E107" s="45">
        <f>'17'!E107+'21'!E107+'26'!E107</f>
        <v>0</v>
      </c>
      <c r="F107" s="45">
        <f>'17'!F107+'21'!F107+'26'!F107</f>
        <v>17</v>
      </c>
      <c r="G107" s="45">
        <f>'17'!G107+'21'!G107+'26'!G107</f>
        <v>0</v>
      </c>
      <c r="H107" s="45">
        <f>'17'!H107+'21'!H107+'26'!H107</f>
        <v>0</v>
      </c>
      <c r="I107" s="45">
        <f>'17'!I107+'21'!I107+'26'!I107</f>
        <v>0</v>
      </c>
      <c r="J107" s="45">
        <f>'17'!J107+'21'!J107+'26'!J107</f>
        <v>0</v>
      </c>
      <c r="K107" s="45">
        <f>'17'!K107+'21'!K107+'26'!K107</f>
        <v>0</v>
      </c>
      <c r="L107" s="47">
        <f t="shared" si="5"/>
        <v>55</v>
      </c>
    </row>
    <row r="108" spans="1:12" ht="15.75" x14ac:dyDescent="0.25">
      <c r="A108" s="7">
        <v>20</v>
      </c>
      <c r="B108" s="17" t="s">
        <v>32</v>
      </c>
      <c r="C108" s="9">
        <v>36</v>
      </c>
      <c r="D108" s="45">
        <f>'17'!D108+'21'!D108+'26'!D108</f>
        <v>19</v>
      </c>
      <c r="E108" s="45">
        <f>'17'!E108+'21'!E108+'26'!E108</f>
        <v>0</v>
      </c>
      <c r="F108" s="45">
        <f>'17'!F108+'21'!F108+'26'!F108</f>
        <v>5</v>
      </c>
      <c r="G108" s="45">
        <f>'17'!G108+'21'!G108+'26'!G108</f>
        <v>0</v>
      </c>
      <c r="H108" s="45">
        <f>'17'!H108+'21'!H108+'26'!H108</f>
        <v>0</v>
      </c>
      <c r="I108" s="45">
        <f>'17'!I108+'21'!I108+'26'!I108</f>
        <v>0</v>
      </c>
      <c r="J108" s="45">
        <f>'17'!J108+'21'!J108+'26'!J108</f>
        <v>0</v>
      </c>
      <c r="K108" s="45">
        <f>'17'!K108+'21'!K108+'26'!K108</f>
        <v>0</v>
      </c>
      <c r="L108" s="47">
        <f t="shared" si="5"/>
        <v>24</v>
      </c>
    </row>
    <row r="109" spans="1:12" ht="15.75" x14ac:dyDescent="0.25">
      <c r="A109" s="7">
        <v>21</v>
      </c>
      <c r="B109" s="17" t="s">
        <v>33</v>
      </c>
      <c r="C109" s="9">
        <v>36</v>
      </c>
      <c r="D109" s="45">
        <f>'17'!D109+'21'!D109+'26'!D109</f>
        <v>12</v>
      </c>
      <c r="E109" s="45">
        <f>'17'!E109+'21'!E109+'26'!E109</f>
        <v>0</v>
      </c>
      <c r="F109" s="45">
        <f>'17'!F109+'21'!F109+'26'!F109</f>
        <v>3</v>
      </c>
      <c r="G109" s="45">
        <f>'17'!G109+'21'!G109+'26'!G109</f>
        <v>0</v>
      </c>
      <c r="H109" s="45">
        <f>'17'!H109+'21'!H109+'26'!H109</f>
        <v>1</v>
      </c>
      <c r="I109" s="45">
        <f>'17'!I109+'21'!I109+'26'!I109</f>
        <v>0</v>
      </c>
      <c r="J109" s="45">
        <f>'17'!J109+'21'!J109+'26'!J109</f>
        <v>0</v>
      </c>
      <c r="K109" s="45">
        <f>'17'!K109+'21'!K109+'26'!K109</f>
        <v>0</v>
      </c>
      <c r="L109" s="47">
        <f t="shared" si="5"/>
        <v>16</v>
      </c>
    </row>
    <row r="110" spans="1:12" ht="15.75" x14ac:dyDescent="0.25">
      <c r="A110" s="7">
        <v>22</v>
      </c>
      <c r="B110" s="17" t="s">
        <v>34</v>
      </c>
      <c r="C110" s="9">
        <v>36</v>
      </c>
      <c r="D110" s="45">
        <f>'17'!D110+'21'!D110+'26'!D110</f>
        <v>18</v>
      </c>
      <c r="E110" s="45">
        <f>'17'!E110+'21'!E110+'26'!E110</f>
        <v>1</v>
      </c>
      <c r="F110" s="45">
        <f>'17'!F110+'21'!F110+'26'!F110</f>
        <v>5</v>
      </c>
      <c r="G110" s="45">
        <f>'17'!G110+'21'!G110+'26'!G110</f>
        <v>0</v>
      </c>
      <c r="H110" s="45">
        <f>'17'!H110+'21'!H110+'26'!H110</f>
        <v>0</v>
      </c>
      <c r="I110" s="45">
        <f>'17'!I110+'21'!I110+'26'!I110</f>
        <v>0</v>
      </c>
      <c r="J110" s="45">
        <f>'17'!J110+'21'!J110+'26'!J110</f>
        <v>0</v>
      </c>
      <c r="K110" s="45">
        <f>'17'!K110+'21'!K110+'26'!K110</f>
        <v>0</v>
      </c>
      <c r="L110" s="47">
        <f t="shared" si="5"/>
        <v>24</v>
      </c>
    </row>
    <row r="111" spans="1:12" ht="15.75" x14ac:dyDescent="0.25">
      <c r="A111" s="7">
        <v>23</v>
      </c>
      <c r="B111" s="8" t="s">
        <v>35</v>
      </c>
      <c r="C111" s="9">
        <v>36</v>
      </c>
      <c r="D111" s="45">
        <f>'17'!D111+'21'!D111+'26'!D111</f>
        <v>7</v>
      </c>
      <c r="E111" s="45">
        <f>'17'!E111+'21'!E111+'26'!E111</f>
        <v>0</v>
      </c>
      <c r="F111" s="45">
        <f>'17'!F111+'21'!F111+'26'!F111</f>
        <v>5</v>
      </c>
      <c r="G111" s="45">
        <f>'17'!G111+'21'!G111+'26'!G111</f>
        <v>0</v>
      </c>
      <c r="H111" s="45">
        <f>'17'!H111+'21'!H111+'26'!H111</f>
        <v>1</v>
      </c>
      <c r="I111" s="45">
        <f>'17'!I111+'21'!I111+'26'!I111</f>
        <v>0</v>
      </c>
      <c r="J111" s="45">
        <f>'17'!J111+'21'!J111+'26'!J111</f>
        <v>0</v>
      </c>
      <c r="K111" s="45">
        <f>'17'!K111+'21'!K111+'26'!K111</f>
        <v>0</v>
      </c>
      <c r="L111" s="47">
        <f t="shared" si="5"/>
        <v>13</v>
      </c>
    </row>
    <row r="112" spans="1:12" ht="15.75" x14ac:dyDescent="0.25">
      <c r="A112" s="7">
        <v>24</v>
      </c>
      <c r="B112" s="8" t="s">
        <v>36</v>
      </c>
      <c r="C112" s="9">
        <v>36</v>
      </c>
      <c r="D112" s="45">
        <f>'17'!D112+'21'!D112+'26'!D112</f>
        <v>12</v>
      </c>
      <c r="E112" s="45">
        <f>'17'!E112+'21'!E112+'26'!E112</f>
        <v>1</v>
      </c>
      <c r="F112" s="45">
        <f>'17'!F112+'21'!F112+'26'!F112</f>
        <v>5</v>
      </c>
      <c r="G112" s="45">
        <f>'17'!G112+'21'!G112+'26'!G112</f>
        <v>0</v>
      </c>
      <c r="H112" s="45">
        <f>'17'!H112+'21'!H112+'26'!H112</f>
        <v>1</v>
      </c>
      <c r="I112" s="45">
        <f>'17'!I112+'21'!I112+'26'!I112</f>
        <v>0</v>
      </c>
      <c r="J112" s="45">
        <f>'17'!J112+'21'!J112+'26'!J112</f>
        <v>0</v>
      </c>
      <c r="K112" s="45">
        <f>'17'!K112+'21'!K112+'26'!K112</f>
        <v>0</v>
      </c>
      <c r="L112" s="47">
        <f t="shared" si="5"/>
        <v>19</v>
      </c>
    </row>
    <row r="113" spans="1:12" ht="15.75" x14ac:dyDescent="0.25">
      <c r="A113" s="7">
        <v>25</v>
      </c>
      <c r="B113" s="18" t="s">
        <v>37</v>
      </c>
      <c r="C113" s="19">
        <v>36</v>
      </c>
      <c r="D113" s="45">
        <f>'17'!D113+'21'!D113+'26'!D113</f>
        <v>36</v>
      </c>
      <c r="E113" s="45">
        <f>'17'!E113+'21'!E113+'26'!E113</f>
        <v>0</v>
      </c>
      <c r="F113" s="45">
        <f>'17'!F113+'21'!F113+'26'!F113</f>
        <v>7</v>
      </c>
      <c r="G113" s="45">
        <f>'17'!G113+'21'!G113+'26'!G113</f>
        <v>0</v>
      </c>
      <c r="H113" s="45">
        <f>'17'!H113+'21'!H113+'26'!H113</f>
        <v>0</v>
      </c>
      <c r="I113" s="45">
        <f>'17'!I113+'21'!I113+'26'!I113</f>
        <v>0</v>
      </c>
      <c r="J113" s="45">
        <f>'17'!J113+'21'!J113+'26'!J113</f>
        <v>0</v>
      </c>
      <c r="K113" s="45">
        <f>'17'!K113+'21'!K113+'26'!K113</f>
        <v>0</v>
      </c>
      <c r="L113" s="47">
        <f t="shared" si="5"/>
        <v>43</v>
      </c>
    </row>
    <row r="114" spans="1:12" ht="15.75" x14ac:dyDescent="0.25">
      <c r="A114" s="7">
        <v>26</v>
      </c>
      <c r="B114" s="8" t="s">
        <v>38</v>
      </c>
      <c r="C114" s="22">
        <v>36</v>
      </c>
      <c r="D114" s="45">
        <f>'17'!D114+'21'!D114+'26'!D114</f>
        <v>2</v>
      </c>
      <c r="E114" s="45">
        <f>'17'!E114+'21'!E114+'26'!E114</f>
        <v>0</v>
      </c>
      <c r="F114" s="45">
        <f>'17'!F114+'21'!F114+'26'!F114</f>
        <v>0</v>
      </c>
      <c r="G114" s="45">
        <f>'17'!G114+'21'!G114+'26'!G114</f>
        <v>0</v>
      </c>
      <c r="H114" s="45">
        <f>'17'!H114+'21'!H114+'26'!H114</f>
        <v>0</v>
      </c>
      <c r="I114" s="45">
        <f>'17'!I114+'21'!I114+'26'!I114</f>
        <v>0</v>
      </c>
      <c r="J114" s="45">
        <f>'17'!J114+'21'!J114+'26'!J114</f>
        <v>0</v>
      </c>
      <c r="K114" s="45">
        <f>'17'!K114+'21'!K114+'26'!K114</f>
        <v>0</v>
      </c>
      <c r="L114" s="47">
        <f t="shared" si="5"/>
        <v>2</v>
      </c>
    </row>
    <row r="115" spans="1:12" ht="15.75" x14ac:dyDescent="0.25">
      <c r="A115" s="7">
        <v>27</v>
      </c>
      <c r="B115" s="18" t="s">
        <v>39</v>
      </c>
      <c r="C115" s="22">
        <v>36</v>
      </c>
      <c r="D115" s="45">
        <f>'17'!D115+'21'!D115+'26'!D115</f>
        <v>0</v>
      </c>
      <c r="E115" s="45">
        <f>'17'!E115+'21'!E115+'26'!E115</f>
        <v>0</v>
      </c>
      <c r="F115" s="45">
        <f>'17'!F115+'21'!F115+'26'!F115</f>
        <v>0</v>
      </c>
      <c r="G115" s="45">
        <f>'17'!G115+'21'!G115+'26'!G115</f>
        <v>0</v>
      </c>
      <c r="H115" s="45">
        <f>'17'!H115+'21'!H115+'26'!H115</f>
        <v>0</v>
      </c>
      <c r="I115" s="45">
        <f>'17'!I115+'21'!I115+'26'!I115</f>
        <v>0</v>
      </c>
      <c r="J115" s="45">
        <f>'17'!J115+'21'!J115+'26'!J115</f>
        <v>0</v>
      </c>
      <c r="K115" s="45">
        <f>'17'!K115+'21'!K115+'26'!K115</f>
        <v>0</v>
      </c>
      <c r="L115" s="47">
        <f t="shared" si="5"/>
        <v>0</v>
      </c>
    </row>
    <row r="116" spans="1:12" ht="15.75" x14ac:dyDescent="0.25">
      <c r="A116" s="7">
        <v>28</v>
      </c>
      <c r="B116" s="18" t="s">
        <v>40</v>
      </c>
      <c r="C116" s="22">
        <v>36</v>
      </c>
      <c r="D116" s="45">
        <f>'17'!D116+'21'!D116+'26'!D116</f>
        <v>0</v>
      </c>
      <c r="E116" s="45">
        <f>'17'!E116+'21'!E116+'26'!E116</f>
        <v>0</v>
      </c>
      <c r="F116" s="45">
        <f>'17'!F116+'21'!F116+'26'!F116</f>
        <v>0</v>
      </c>
      <c r="G116" s="45">
        <f>'17'!G116+'21'!G116+'26'!G116</f>
        <v>0</v>
      </c>
      <c r="H116" s="45">
        <f>'17'!H116+'21'!H116+'26'!H116</f>
        <v>0</v>
      </c>
      <c r="I116" s="45">
        <f>'17'!I116+'21'!I116+'26'!I116</f>
        <v>0</v>
      </c>
      <c r="J116" s="45">
        <f>'17'!J116+'21'!J116+'26'!J116</f>
        <v>0</v>
      </c>
      <c r="K116" s="45">
        <f>'17'!K116+'21'!K116+'26'!K116</f>
        <v>0</v>
      </c>
      <c r="L116" s="47">
        <f t="shared" si="5"/>
        <v>0</v>
      </c>
    </row>
    <row r="117" spans="1:12" ht="16.5" thickBot="1" x14ac:dyDescent="0.3">
      <c r="A117" s="7">
        <v>29</v>
      </c>
      <c r="B117" s="18" t="s">
        <v>41</v>
      </c>
      <c r="C117" s="22">
        <v>36</v>
      </c>
      <c r="D117" s="45">
        <f>'17'!D117+'21'!D117+'26'!D117</f>
        <v>0</v>
      </c>
      <c r="E117" s="45">
        <f>'17'!E117+'21'!E117+'26'!E117</f>
        <v>0</v>
      </c>
      <c r="F117" s="45">
        <f>'17'!F117+'21'!F117+'26'!F117</f>
        <v>0</v>
      </c>
      <c r="G117" s="45">
        <f>'17'!G117+'21'!G117+'26'!G117</f>
        <v>0</v>
      </c>
      <c r="H117" s="45">
        <f>'17'!H117+'21'!H117+'26'!H117</f>
        <v>0</v>
      </c>
      <c r="I117" s="45">
        <f>'17'!I117+'21'!I117+'26'!I117</f>
        <v>0</v>
      </c>
      <c r="J117" s="45">
        <f>'17'!J117+'21'!J117+'26'!J117</f>
        <v>0</v>
      </c>
      <c r="K117" s="45">
        <f>'17'!K117+'21'!K117+'26'!K117</f>
        <v>0</v>
      </c>
      <c r="L117" s="47">
        <f t="shared" si="5"/>
        <v>0</v>
      </c>
    </row>
    <row r="118" spans="1:12" ht="16.5" thickBot="1" x14ac:dyDescent="0.3">
      <c r="A118" s="225" t="s">
        <v>42</v>
      </c>
      <c r="B118" s="226"/>
      <c r="C118" s="48">
        <v>36</v>
      </c>
      <c r="D118" s="49">
        <f t="shared" ref="D118:K118" si="6">SUM(D89:D117)</f>
        <v>535</v>
      </c>
      <c r="E118" s="30">
        <f t="shared" si="6"/>
        <v>5</v>
      </c>
      <c r="F118" s="50">
        <f t="shared" si="6"/>
        <v>241</v>
      </c>
      <c r="G118" s="30">
        <f t="shared" si="6"/>
        <v>3</v>
      </c>
      <c r="H118" s="50">
        <f t="shared" si="6"/>
        <v>14</v>
      </c>
      <c r="I118" s="30">
        <f t="shared" si="6"/>
        <v>0</v>
      </c>
      <c r="J118" s="50">
        <f t="shared" si="6"/>
        <v>0</v>
      </c>
      <c r="K118" s="30">
        <f t="shared" si="6"/>
        <v>0</v>
      </c>
      <c r="L118" s="118">
        <f>SUM(D118:K118)</f>
        <v>798</v>
      </c>
    </row>
    <row r="119" spans="1:12" ht="15.75" x14ac:dyDescent="0.25">
      <c r="A119" s="232" t="s">
        <v>43</v>
      </c>
      <c r="B119" s="232"/>
      <c r="C119" s="32">
        <v>36</v>
      </c>
      <c r="D119" s="52">
        <f>D89+D90+D91+D92+D93+D94+D95+D96+D97+D98+D99+D100+D101+D102+D103+D104+D105+D106+D107+D108+D109+D110+D111+D112+D113</f>
        <v>533</v>
      </c>
      <c r="E119" s="33">
        <f>E89+E90+E91+E92+E93+E94+E95+E96+E97+E98+E99+E100+E101+E102+E103+E104+E105+E106+E107+E108+E109+E110+E111+E112+E113</f>
        <v>5</v>
      </c>
      <c r="F119" s="32">
        <f>F89+F90+F91+F92+F93+F94+F95+F96+F97+F98+F99+F100+F101+F102+F103+F104+F105+F106+F107+F108+F109+F110+F111+F112+F113</f>
        <v>241</v>
      </c>
      <c r="G119" s="33">
        <f>G89+G90+G91+G92+G93+G94+G95+G96+G97+G98+G99+G100+G101+G102+G103+G104+G105+G106+G107+G108+G109+G110+G111+G112+G113</f>
        <v>3</v>
      </c>
      <c r="H119" s="32">
        <f>H89+H90+H91+H92+H93+H94+H95+H96+H97+H98+H99+H100+H101+H102+H103+H104+H105+H106+H107+H108+H109+H110+H111+H112+H113</f>
        <v>14</v>
      </c>
      <c r="I119" s="33">
        <f>I89+I90+I91+I92+I93+I94+I95+I96+I97+I98+I99+I100+I101+I102+I103+I104+I105+I106+I107+I108+I109+I110+I111+I113</f>
        <v>0</v>
      </c>
      <c r="J119" s="32">
        <f>J89+J90+J91+J92+J93+J94+J95+J96+J97+J98+J99+J100+J101+J102+J103+J104+J105+J106+J107+J108+J109+J110+J111+J112+J113</f>
        <v>0</v>
      </c>
      <c r="K119" s="33">
        <f>K89+K90+K91+K92+K93+K94+K95+K96+K97+K98+K99+K100+K101+K102+K103+K104+K105+K106+K107+K108+K109+K110+K111+K113</f>
        <v>0</v>
      </c>
      <c r="L119" s="118">
        <f>D119+E119+F119+G119+H119+I119+J119+K119</f>
        <v>796</v>
      </c>
    </row>
    <row r="121" spans="1:12" ht="15.75" x14ac:dyDescent="0.25">
      <c r="C121" s="152"/>
      <c r="D121" s="133"/>
      <c r="E121" s="133"/>
      <c r="F121" s="133"/>
      <c r="G121" s="133"/>
      <c r="H121" s="133"/>
      <c r="I121" s="133"/>
      <c r="J121" s="133"/>
      <c r="K121" s="133"/>
      <c r="L121" s="133"/>
    </row>
    <row r="122" spans="1:12" ht="15.75" x14ac:dyDescent="0.25">
      <c r="B122" s="134" t="s">
        <v>84</v>
      </c>
      <c r="D122" s="133"/>
      <c r="E122" s="133"/>
      <c r="F122" s="133"/>
      <c r="G122" s="133"/>
      <c r="H122" s="133"/>
      <c r="I122" s="133"/>
      <c r="J122" s="133"/>
      <c r="K122" s="133"/>
      <c r="L122" s="133"/>
    </row>
    <row r="123" spans="1:12" ht="15.75" thickBot="1" x14ac:dyDescent="0.3">
      <c r="A123" s="211" t="s">
        <v>47</v>
      </c>
      <c r="B123" s="211"/>
    </row>
    <row r="124" spans="1:12" ht="12.75" customHeight="1" x14ac:dyDescent="0.25">
      <c r="A124" s="212" t="s">
        <v>2</v>
      </c>
      <c r="B124" s="212" t="s">
        <v>3</v>
      </c>
      <c r="C124" s="212" t="s">
        <v>4</v>
      </c>
      <c r="D124" s="215" t="s">
        <v>5</v>
      </c>
      <c r="E124" s="216"/>
      <c r="F124" s="216"/>
      <c r="G124" s="216"/>
      <c r="H124" s="216"/>
      <c r="I124" s="216"/>
      <c r="J124" s="216"/>
      <c r="K124" s="217"/>
      <c r="L124" s="218" t="s">
        <v>6</v>
      </c>
    </row>
    <row r="125" spans="1:12" ht="21.75" customHeight="1" x14ac:dyDescent="0.25">
      <c r="A125" s="213"/>
      <c r="B125" s="213"/>
      <c r="C125" s="213"/>
      <c r="D125" s="221" t="s">
        <v>7</v>
      </c>
      <c r="E125" s="222"/>
      <c r="F125" s="222" t="s">
        <v>8</v>
      </c>
      <c r="G125" s="222"/>
      <c r="H125" s="222" t="s">
        <v>9</v>
      </c>
      <c r="I125" s="222"/>
      <c r="J125" s="222" t="s">
        <v>10</v>
      </c>
      <c r="K125" s="222"/>
      <c r="L125" s="219"/>
    </row>
    <row r="126" spans="1:12" ht="13.5" customHeight="1" thickBot="1" x14ac:dyDescent="0.3">
      <c r="A126" s="213"/>
      <c r="B126" s="213"/>
      <c r="C126" s="213"/>
      <c r="D126" s="223">
        <v>1</v>
      </c>
      <c r="E126" s="224"/>
      <c r="F126" s="224">
        <v>2</v>
      </c>
      <c r="G126" s="224"/>
      <c r="H126" s="224">
        <v>3</v>
      </c>
      <c r="I126" s="224"/>
      <c r="J126" s="224">
        <v>4</v>
      </c>
      <c r="K126" s="224"/>
      <c r="L126" s="220"/>
    </row>
    <row r="127" spans="1:12" ht="15.75" thickBot="1" x14ac:dyDescent="0.3">
      <c r="A127" s="214"/>
      <c r="B127" s="214"/>
      <c r="C127" s="214"/>
      <c r="D127" s="4" t="s">
        <v>11</v>
      </c>
      <c r="E127" s="5" t="s">
        <v>12</v>
      </c>
      <c r="F127" s="5" t="s">
        <v>11</v>
      </c>
      <c r="G127" s="5" t="s">
        <v>12</v>
      </c>
      <c r="H127" s="5" t="s">
        <v>11</v>
      </c>
      <c r="I127" s="5" t="s">
        <v>12</v>
      </c>
      <c r="J127" s="5" t="s">
        <v>11</v>
      </c>
      <c r="K127" s="5" t="s">
        <v>12</v>
      </c>
      <c r="L127" s="6"/>
    </row>
    <row r="128" spans="1:12" ht="15.75" x14ac:dyDescent="0.25">
      <c r="A128" s="7">
        <v>1</v>
      </c>
      <c r="B128" s="8" t="s">
        <v>13</v>
      </c>
      <c r="C128" s="9">
        <v>36</v>
      </c>
      <c r="D128" s="45">
        <f>'17'!D128+'21'!D128+'26'!D128</f>
        <v>25</v>
      </c>
      <c r="E128" s="45">
        <f>'17'!E128+'21'!E128+'26'!E128</f>
        <v>0</v>
      </c>
      <c r="F128" s="45">
        <f>'17'!F128+'21'!F128+'26'!F128</f>
        <v>17</v>
      </c>
      <c r="G128" s="45">
        <f>'17'!G128+'21'!G128+'26'!G128</f>
        <v>0</v>
      </c>
      <c r="H128" s="45">
        <f>'17'!H128+'21'!H128+'26'!H128</f>
        <v>2</v>
      </c>
      <c r="I128" s="45">
        <f>'17'!I128+'21'!I128+'26'!I128</f>
        <v>0</v>
      </c>
      <c r="J128" s="45">
        <f>'17'!J128+'21'!J128+'26'!J128</f>
        <v>0</v>
      </c>
      <c r="K128" s="45">
        <f>'17'!K128+'21'!K128+'26'!K128</f>
        <v>0</v>
      </c>
      <c r="L128" s="47">
        <f>SUM(D128:K128)</f>
        <v>44</v>
      </c>
    </row>
    <row r="129" spans="1:12" ht="15.75" x14ac:dyDescent="0.25">
      <c r="A129" s="7">
        <v>2</v>
      </c>
      <c r="B129" s="8" t="s">
        <v>14</v>
      </c>
      <c r="C129" s="9">
        <v>36</v>
      </c>
      <c r="D129" s="45">
        <f>'17'!D129+'21'!D129+'26'!D129</f>
        <v>13</v>
      </c>
      <c r="E129" s="45">
        <f>'17'!E129+'21'!E129+'26'!E129</f>
        <v>0</v>
      </c>
      <c r="F129" s="45">
        <f>'17'!F129+'21'!F129+'26'!F129</f>
        <v>8</v>
      </c>
      <c r="G129" s="45">
        <f>'17'!G129+'21'!G129+'26'!G129</f>
        <v>0</v>
      </c>
      <c r="H129" s="45">
        <f>'17'!H129+'21'!H129+'26'!H129</f>
        <v>1</v>
      </c>
      <c r="I129" s="45">
        <f>'17'!I129+'21'!I129+'26'!I129</f>
        <v>0</v>
      </c>
      <c r="J129" s="45">
        <f>'17'!J129+'21'!J129+'26'!J129</f>
        <v>0</v>
      </c>
      <c r="K129" s="45">
        <f>'17'!K129+'21'!K129+'26'!K129</f>
        <v>0</v>
      </c>
      <c r="L129" s="47">
        <f t="shared" ref="L129:L156" si="7">SUM(D129:K129)</f>
        <v>22</v>
      </c>
    </row>
    <row r="130" spans="1:12" ht="15.75" x14ac:dyDescent="0.25">
      <c r="A130" s="7">
        <v>3</v>
      </c>
      <c r="B130" s="8" t="s">
        <v>15</v>
      </c>
      <c r="C130" s="9">
        <v>36</v>
      </c>
      <c r="D130" s="45">
        <f>'17'!D130+'21'!D130+'26'!D130</f>
        <v>31</v>
      </c>
      <c r="E130" s="45">
        <f>'17'!E130+'21'!E130+'26'!E130</f>
        <v>2</v>
      </c>
      <c r="F130" s="45">
        <f>'17'!F130+'21'!F130+'26'!F130</f>
        <v>16</v>
      </c>
      <c r="G130" s="45">
        <f>'17'!G130+'21'!G130+'26'!G130</f>
        <v>1</v>
      </c>
      <c r="H130" s="45">
        <f>'17'!H130+'21'!H130+'26'!H130</f>
        <v>5</v>
      </c>
      <c r="I130" s="45">
        <f>'17'!I130+'21'!I130+'26'!I130</f>
        <v>0</v>
      </c>
      <c r="J130" s="45">
        <f>'17'!J130+'21'!J130+'26'!J130</f>
        <v>0</v>
      </c>
      <c r="K130" s="45">
        <f>'17'!K130+'21'!K130+'26'!K130</f>
        <v>0</v>
      </c>
      <c r="L130" s="47">
        <f t="shared" si="7"/>
        <v>55</v>
      </c>
    </row>
    <row r="131" spans="1:12" ht="15.75" x14ac:dyDescent="0.25">
      <c r="A131" s="7">
        <v>4</v>
      </c>
      <c r="B131" s="17" t="s">
        <v>16</v>
      </c>
      <c r="C131" s="9">
        <v>36</v>
      </c>
      <c r="D131" s="45">
        <f>'17'!D131+'21'!D131+'26'!D131</f>
        <v>9</v>
      </c>
      <c r="E131" s="45">
        <f>'17'!E131+'21'!E131+'26'!E131</f>
        <v>0</v>
      </c>
      <c r="F131" s="45">
        <f>'17'!F131+'21'!F131+'26'!F131</f>
        <v>3</v>
      </c>
      <c r="G131" s="45">
        <f>'17'!G131+'21'!G131+'26'!G131</f>
        <v>0</v>
      </c>
      <c r="H131" s="45">
        <f>'17'!H131+'21'!H131+'26'!H131</f>
        <v>0</v>
      </c>
      <c r="I131" s="45">
        <f>'17'!I131+'21'!I131+'26'!I131</f>
        <v>0</v>
      </c>
      <c r="J131" s="45">
        <f>'17'!J131+'21'!J131+'26'!J131</f>
        <v>0</v>
      </c>
      <c r="K131" s="45">
        <f>'17'!K131+'21'!K131+'26'!K131</f>
        <v>0</v>
      </c>
      <c r="L131" s="47">
        <f t="shared" si="7"/>
        <v>12</v>
      </c>
    </row>
    <row r="132" spans="1:12" ht="15.75" x14ac:dyDescent="0.25">
      <c r="A132" s="7">
        <v>5</v>
      </c>
      <c r="B132" s="8" t="s">
        <v>17</v>
      </c>
      <c r="C132" s="9">
        <v>36</v>
      </c>
      <c r="D132" s="45">
        <f>'17'!D132+'21'!D132+'26'!D132</f>
        <v>13</v>
      </c>
      <c r="E132" s="45">
        <f>'17'!E132+'21'!E132+'26'!E132</f>
        <v>0</v>
      </c>
      <c r="F132" s="45">
        <f>'17'!F132+'21'!F132+'26'!F132</f>
        <v>3</v>
      </c>
      <c r="G132" s="45">
        <f>'17'!G132+'21'!G132+'26'!G132</f>
        <v>0</v>
      </c>
      <c r="H132" s="45">
        <f>'17'!H132+'21'!H132+'26'!H132</f>
        <v>0</v>
      </c>
      <c r="I132" s="45">
        <f>'17'!I132+'21'!I132+'26'!I132</f>
        <v>0</v>
      </c>
      <c r="J132" s="45">
        <f>'17'!J132+'21'!J132+'26'!J132</f>
        <v>0</v>
      </c>
      <c r="K132" s="45">
        <f>'17'!K132+'21'!K132+'26'!K132</f>
        <v>0</v>
      </c>
      <c r="L132" s="47">
        <f t="shared" si="7"/>
        <v>16</v>
      </c>
    </row>
    <row r="133" spans="1:12" ht="15.75" x14ac:dyDescent="0.25">
      <c r="A133" s="7">
        <v>6</v>
      </c>
      <c r="B133" s="8" t="s">
        <v>18</v>
      </c>
      <c r="C133" s="9">
        <v>36</v>
      </c>
      <c r="D133" s="45">
        <f>'17'!D133+'21'!D133+'26'!D133</f>
        <v>21</v>
      </c>
      <c r="E133" s="45">
        <f>'17'!E133+'21'!E133+'26'!E133</f>
        <v>0</v>
      </c>
      <c r="F133" s="45">
        <f>'17'!F133+'21'!F133+'26'!F133</f>
        <v>18</v>
      </c>
      <c r="G133" s="45">
        <f>'17'!G133+'21'!G133+'26'!G133</f>
        <v>0</v>
      </c>
      <c r="H133" s="45">
        <f>'17'!H133+'21'!H133+'26'!H133</f>
        <v>5</v>
      </c>
      <c r="I133" s="45">
        <f>'17'!I133+'21'!I133+'26'!I133</f>
        <v>0</v>
      </c>
      <c r="J133" s="45">
        <f>'17'!J133+'21'!J133+'26'!J133</f>
        <v>0</v>
      </c>
      <c r="K133" s="45">
        <f>'17'!K133+'21'!K133+'26'!K133</f>
        <v>0</v>
      </c>
      <c r="L133" s="47">
        <f t="shared" si="7"/>
        <v>44</v>
      </c>
    </row>
    <row r="134" spans="1:12" ht="15.75" x14ac:dyDescent="0.25">
      <c r="A134" s="7">
        <v>7</v>
      </c>
      <c r="B134" s="8" t="s">
        <v>19</v>
      </c>
      <c r="C134" s="9">
        <v>36</v>
      </c>
      <c r="D134" s="45">
        <f>'17'!D134+'21'!D134+'26'!D134</f>
        <v>18</v>
      </c>
      <c r="E134" s="45">
        <f>'17'!E134+'21'!E134+'26'!E134</f>
        <v>0</v>
      </c>
      <c r="F134" s="45">
        <f>'17'!F134+'21'!F134+'26'!F134</f>
        <v>11</v>
      </c>
      <c r="G134" s="45">
        <f>'17'!G134+'21'!G134+'26'!G134</f>
        <v>0</v>
      </c>
      <c r="H134" s="45">
        <f>'17'!H134+'21'!H134+'26'!H134</f>
        <v>0</v>
      </c>
      <c r="I134" s="45">
        <f>'17'!I134+'21'!I134+'26'!I134</f>
        <v>0</v>
      </c>
      <c r="J134" s="45">
        <f>'17'!J134+'21'!J134+'26'!J134</f>
        <v>0</v>
      </c>
      <c r="K134" s="45">
        <f>'17'!K134+'21'!K134+'26'!K134</f>
        <v>0</v>
      </c>
      <c r="L134" s="47">
        <f t="shared" si="7"/>
        <v>29</v>
      </c>
    </row>
    <row r="135" spans="1:12" ht="15.75" x14ac:dyDescent="0.25">
      <c r="A135" s="7">
        <v>8</v>
      </c>
      <c r="B135" s="8" t="s">
        <v>20</v>
      </c>
      <c r="C135" s="9">
        <v>36</v>
      </c>
      <c r="D135" s="45">
        <f>'17'!D135+'21'!D135+'26'!D135</f>
        <v>16</v>
      </c>
      <c r="E135" s="45">
        <f>'17'!E135+'21'!E135+'26'!E135</f>
        <v>0</v>
      </c>
      <c r="F135" s="45">
        <f>'17'!F135+'21'!F135+'26'!F135</f>
        <v>6</v>
      </c>
      <c r="G135" s="45">
        <f>'17'!G135+'21'!G135+'26'!G135</f>
        <v>0</v>
      </c>
      <c r="H135" s="45">
        <f>'17'!H135+'21'!H135+'26'!H135</f>
        <v>1</v>
      </c>
      <c r="I135" s="45">
        <f>'17'!I135+'21'!I135+'26'!I135</f>
        <v>0</v>
      </c>
      <c r="J135" s="45">
        <f>'17'!J135+'21'!J135+'26'!J135</f>
        <v>0</v>
      </c>
      <c r="K135" s="45">
        <f>'17'!K135+'21'!K135+'26'!K135</f>
        <v>0</v>
      </c>
      <c r="L135" s="47">
        <f t="shared" si="7"/>
        <v>23</v>
      </c>
    </row>
    <row r="136" spans="1:12" ht="15.75" x14ac:dyDescent="0.25">
      <c r="A136" s="7">
        <v>9</v>
      </c>
      <c r="B136" s="8" t="s">
        <v>21</v>
      </c>
      <c r="C136" s="9">
        <v>36</v>
      </c>
      <c r="D136" s="45">
        <f>'17'!D136+'21'!D136+'26'!D136</f>
        <v>8</v>
      </c>
      <c r="E136" s="45">
        <f>'17'!E136+'21'!E136+'26'!E136</f>
        <v>0</v>
      </c>
      <c r="F136" s="45">
        <f>'17'!F136+'21'!F136+'26'!F136</f>
        <v>2</v>
      </c>
      <c r="G136" s="45">
        <f>'17'!G136+'21'!G136+'26'!G136</f>
        <v>0</v>
      </c>
      <c r="H136" s="45">
        <f>'17'!H136+'21'!H136+'26'!H136</f>
        <v>2</v>
      </c>
      <c r="I136" s="45">
        <f>'17'!I136+'21'!I136+'26'!I136</f>
        <v>0</v>
      </c>
      <c r="J136" s="45">
        <f>'17'!J136+'21'!J136+'26'!J136</f>
        <v>0</v>
      </c>
      <c r="K136" s="45">
        <f>'17'!K136+'21'!K136+'26'!K136</f>
        <v>0</v>
      </c>
      <c r="L136" s="47">
        <f t="shared" si="7"/>
        <v>12</v>
      </c>
    </row>
    <row r="137" spans="1:12" ht="15.75" x14ac:dyDescent="0.25">
      <c r="A137" s="7">
        <v>10</v>
      </c>
      <c r="B137" s="8" t="s">
        <v>22</v>
      </c>
      <c r="C137" s="9">
        <v>36</v>
      </c>
      <c r="D137" s="45">
        <f>'17'!D137+'21'!D137+'26'!D137</f>
        <v>22</v>
      </c>
      <c r="E137" s="45">
        <f>'17'!E137+'21'!E137+'26'!E137</f>
        <v>0</v>
      </c>
      <c r="F137" s="45">
        <f>'17'!F137+'21'!F137+'26'!F137</f>
        <v>12</v>
      </c>
      <c r="G137" s="45">
        <f>'17'!G137+'21'!G137+'26'!G137</f>
        <v>1</v>
      </c>
      <c r="H137" s="45">
        <f>'17'!H137+'21'!H137+'26'!H137</f>
        <v>2</v>
      </c>
      <c r="I137" s="45">
        <f>'17'!I137+'21'!I137+'26'!I137</f>
        <v>0</v>
      </c>
      <c r="J137" s="45">
        <f>'17'!J137+'21'!J137+'26'!J137</f>
        <v>0</v>
      </c>
      <c r="K137" s="45">
        <f>'17'!K137+'21'!K137+'26'!K137</f>
        <v>0</v>
      </c>
      <c r="L137" s="47">
        <f t="shared" si="7"/>
        <v>37</v>
      </c>
    </row>
    <row r="138" spans="1:12" ht="15.75" x14ac:dyDescent="0.25">
      <c r="A138" s="7">
        <v>11</v>
      </c>
      <c r="B138" s="8" t="s">
        <v>23</v>
      </c>
      <c r="C138" s="9">
        <v>36</v>
      </c>
      <c r="D138" s="45">
        <f>'17'!D138+'21'!D138+'26'!D138</f>
        <v>0</v>
      </c>
      <c r="E138" s="45">
        <f>'17'!E138+'21'!E138+'26'!E138</f>
        <v>0</v>
      </c>
      <c r="F138" s="45">
        <f>'17'!F138+'21'!F138+'26'!F138</f>
        <v>0</v>
      </c>
      <c r="G138" s="45">
        <f>'17'!G138+'21'!G138+'26'!G138</f>
        <v>0</v>
      </c>
      <c r="H138" s="45">
        <f>'17'!H138+'21'!H138+'26'!H138</f>
        <v>0</v>
      </c>
      <c r="I138" s="45">
        <f>'17'!I138+'21'!I138+'26'!I138</f>
        <v>0</v>
      </c>
      <c r="J138" s="45">
        <f>'17'!J138+'21'!J138+'26'!J138</f>
        <v>0</v>
      </c>
      <c r="K138" s="45">
        <f>'17'!K138+'21'!K138+'26'!K138</f>
        <v>0</v>
      </c>
      <c r="L138" s="47">
        <f t="shared" si="7"/>
        <v>0</v>
      </c>
    </row>
    <row r="139" spans="1:12" ht="15.75" x14ac:dyDescent="0.25">
      <c r="A139" s="7">
        <v>12</v>
      </c>
      <c r="B139" s="8" t="s">
        <v>24</v>
      </c>
      <c r="C139" s="9">
        <v>36</v>
      </c>
      <c r="D139" s="45">
        <f>'17'!D139+'21'!D139+'26'!D139</f>
        <v>18</v>
      </c>
      <c r="E139" s="45">
        <f>'17'!E139+'21'!E139+'26'!E139</f>
        <v>1</v>
      </c>
      <c r="F139" s="45">
        <f>'17'!F139+'21'!F139+'26'!F139</f>
        <v>17</v>
      </c>
      <c r="G139" s="45">
        <f>'17'!G139+'21'!G139+'26'!G139</f>
        <v>0</v>
      </c>
      <c r="H139" s="45">
        <f>'17'!H139+'21'!H139+'26'!H139</f>
        <v>4</v>
      </c>
      <c r="I139" s="45">
        <f>'17'!I139+'21'!I139+'26'!I139</f>
        <v>0</v>
      </c>
      <c r="J139" s="45">
        <f>'17'!J139+'21'!J139+'26'!J139</f>
        <v>0</v>
      </c>
      <c r="K139" s="45">
        <f>'17'!K139+'21'!K139+'26'!K139</f>
        <v>0</v>
      </c>
      <c r="L139" s="47">
        <f t="shared" si="7"/>
        <v>40</v>
      </c>
    </row>
    <row r="140" spans="1:12" ht="15.75" x14ac:dyDescent="0.25">
      <c r="A140" s="7">
        <v>13</v>
      </c>
      <c r="B140" s="8" t="s">
        <v>25</v>
      </c>
      <c r="C140" s="9">
        <v>36</v>
      </c>
      <c r="D140" s="45">
        <f>'17'!D140+'21'!D140+'26'!D140</f>
        <v>22</v>
      </c>
      <c r="E140" s="45">
        <f>'17'!E140+'21'!E140+'26'!E140</f>
        <v>0</v>
      </c>
      <c r="F140" s="45">
        <f>'17'!F140+'21'!F140+'26'!F140</f>
        <v>8</v>
      </c>
      <c r="G140" s="45">
        <f>'17'!G140+'21'!G140+'26'!G140</f>
        <v>0</v>
      </c>
      <c r="H140" s="45">
        <f>'17'!H140+'21'!H140+'26'!H140</f>
        <v>3</v>
      </c>
      <c r="I140" s="45">
        <f>'17'!I140+'21'!I140+'26'!I140</f>
        <v>0</v>
      </c>
      <c r="J140" s="45">
        <f>'17'!J140+'21'!J140+'26'!J140</f>
        <v>0</v>
      </c>
      <c r="K140" s="45">
        <f>'17'!K140+'21'!K140+'26'!K140</f>
        <v>0</v>
      </c>
      <c r="L140" s="47">
        <f t="shared" si="7"/>
        <v>33</v>
      </c>
    </row>
    <row r="141" spans="1:12" ht="15.75" x14ac:dyDescent="0.25">
      <c r="A141" s="7">
        <v>14</v>
      </c>
      <c r="B141" s="8" t="s">
        <v>26</v>
      </c>
      <c r="C141" s="9">
        <v>36</v>
      </c>
      <c r="D141" s="45">
        <f>'17'!D141+'21'!D141+'26'!D141</f>
        <v>55</v>
      </c>
      <c r="E141" s="45">
        <f>'17'!E141+'21'!E141+'26'!E141</f>
        <v>4</v>
      </c>
      <c r="F141" s="45">
        <f>'17'!F141+'21'!F141+'26'!F141</f>
        <v>15</v>
      </c>
      <c r="G141" s="45">
        <f>'17'!G141+'21'!G141+'26'!G141</f>
        <v>0</v>
      </c>
      <c r="H141" s="45">
        <f>'17'!H141+'21'!H141+'26'!H141</f>
        <v>3</v>
      </c>
      <c r="I141" s="45">
        <f>'17'!I141+'21'!I141+'26'!I141</f>
        <v>0</v>
      </c>
      <c r="J141" s="45">
        <f>'17'!J141+'21'!J141+'26'!J141</f>
        <v>0</v>
      </c>
      <c r="K141" s="45">
        <f>'17'!K141+'21'!K141+'26'!K141</f>
        <v>0</v>
      </c>
      <c r="L141" s="47">
        <f t="shared" si="7"/>
        <v>77</v>
      </c>
    </row>
    <row r="142" spans="1:12" ht="15.75" x14ac:dyDescent="0.25">
      <c r="A142" s="7">
        <v>15</v>
      </c>
      <c r="B142" s="8" t="s">
        <v>27</v>
      </c>
      <c r="C142" s="9">
        <v>36</v>
      </c>
      <c r="D142" s="45">
        <f>'17'!D142+'21'!D142+'26'!D142</f>
        <v>21</v>
      </c>
      <c r="E142" s="45">
        <f>'17'!E142+'21'!E142+'26'!E142</f>
        <v>0</v>
      </c>
      <c r="F142" s="45">
        <f>'17'!F142+'21'!F142+'26'!F142</f>
        <v>10</v>
      </c>
      <c r="G142" s="45">
        <f>'17'!G142+'21'!G142+'26'!G142</f>
        <v>0</v>
      </c>
      <c r="H142" s="45">
        <f>'17'!H142+'21'!H142+'26'!H142</f>
        <v>0</v>
      </c>
      <c r="I142" s="45">
        <f>'17'!I142+'21'!I142+'26'!I142</f>
        <v>0</v>
      </c>
      <c r="J142" s="45">
        <f>'17'!J142+'21'!J142+'26'!J142</f>
        <v>0</v>
      </c>
      <c r="K142" s="45">
        <f>'17'!K142+'21'!K142+'26'!K142</f>
        <v>0</v>
      </c>
      <c r="L142" s="47">
        <f t="shared" si="7"/>
        <v>31</v>
      </c>
    </row>
    <row r="143" spans="1:12" ht="15.75" x14ac:dyDescent="0.25">
      <c r="A143" s="7">
        <v>16</v>
      </c>
      <c r="B143" s="8" t="s">
        <v>28</v>
      </c>
      <c r="C143" s="9">
        <v>36</v>
      </c>
      <c r="D143" s="45">
        <f>'17'!D143+'21'!D143+'26'!D143</f>
        <v>16</v>
      </c>
      <c r="E143" s="45">
        <f>'17'!E143+'21'!E143+'26'!E143</f>
        <v>0</v>
      </c>
      <c r="F143" s="45">
        <f>'17'!F143+'21'!F143+'26'!F143</f>
        <v>2</v>
      </c>
      <c r="G143" s="45">
        <f>'17'!G143+'21'!G143+'26'!G143</f>
        <v>2</v>
      </c>
      <c r="H143" s="45">
        <f>'17'!H143+'21'!H143+'26'!H143</f>
        <v>1</v>
      </c>
      <c r="I143" s="45">
        <f>'17'!I143+'21'!I143+'26'!I143</f>
        <v>0</v>
      </c>
      <c r="J143" s="45">
        <f>'17'!J143+'21'!J143+'26'!J143</f>
        <v>0</v>
      </c>
      <c r="K143" s="45">
        <f>'17'!K143+'21'!K143+'26'!K143</f>
        <v>0</v>
      </c>
      <c r="L143" s="47">
        <f t="shared" si="7"/>
        <v>21</v>
      </c>
    </row>
    <row r="144" spans="1:12" ht="15.75" x14ac:dyDescent="0.25">
      <c r="A144" s="7">
        <v>17</v>
      </c>
      <c r="B144" s="8" t="s">
        <v>29</v>
      </c>
      <c r="C144" s="9">
        <v>36</v>
      </c>
      <c r="D144" s="45">
        <f>'17'!D144+'21'!D144+'26'!D144</f>
        <v>10</v>
      </c>
      <c r="E144" s="45">
        <f>'17'!E144+'21'!E144+'26'!E144</f>
        <v>0</v>
      </c>
      <c r="F144" s="45">
        <f>'17'!F144+'21'!F144+'26'!F144</f>
        <v>5</v>
      </c>
      <c r="G144" s="45">
        <f>'17'!G144+'21'!G144+'26'!G144</f>
        <v>0</v>
      </c>
      <c r="H144" s="45">
        <f>'17'!H144+'21'!H144+'26'!H144</f>
        <v>0</v>
      </c>
      <c r="I144" s="45">
        <f>'17'!I144+'21'!I144+'26'!I144</f>
        <v>0</v>
      </c>
      <c r="J144" s="45">
        <f>'17'!J144+'21'!J144+'26'!J144</f>
        <v>0</v>
      </c>
      <c r="K144" s="45">
        <f>'17'!K144+'21'!K144+'26'!K144</f>
        <v>0</v>
      </c>
      <c r="L144" s="47">
        <f t="shared" si="7"/>
        <v>15</v>
      </c>
    </row>
    <row r="145" spans="1:12" ht="15.75" x14ac:dyDescent="0.25">
      <c r="A145" s="7">
        <v>18</v>
      </c>
      <c r="B145" s="8" t="s">
        <v>30</v>
      </c>
      <c r="C145" s="9">
        <v>36</v>
      </c>
      <c r="D145" s="45">
        <f>'17'!D145+'21'!D145+'26'!D145</f>
        <v>5</v>
      </c>
      <c r="E145" s="45">
        <f>'17'!E145+'21'!E145+'26'!E145</f>
        <v>0</v>
      </c>
      <c r="F145" s="45">
        <f>'17'!F145+'21'!F145+'26'!F145</f>
        <v>5</v>
      </c>
      <c r="G145" s="45">
        <f>'17'!G145+'21'!G145+'26'!G145</f>
        <v>0</v>
      </c>
      <c r="H145" s="45">
        <f>'17'!H145+'21'!H145+'26'!H145</f>
        <v>0</v>
      </c>
      <c r="I145" s="45">
        <f>'17'!I145+'21'!I145+'26'!I145</f>
        <v>0</v>
      </c>
      <c r="J145" s="45">
        <f>'17'!J145+'21'!J145+'26'!J145</f>
        <v>0</v>
      </c>
      <c r="K145" s="45">
        <f>'17'!K145+'21'!K145+'26'!K145</f>
        <v>0</v>
      </c>
      <c r="L145" s="47">
        <f>SUM(D145:K145)</f>
        <v>10</v>
      </c>
    </row>
    <row r="146" spans="1:12" ht="15.75" x14ac:dyDescent="0.25">
      <c r="A146" s="7">
        <v>19</v>
      </c>
      <c r="B146" s="8" t="s">
        <v>31</v>
      </c>
      <c r="C146" s="9">
        <v>36</v>
      </c>
      <c r="D146" s="45">
        <f>'17'!D146+'21'!D146+'26'!D146</f>
        <v>37</v>
      </c>
      <c r="E146" s="45">
        <f>'17'!E146+'21'!E146+'26'!E146</f>
        <v>1</v>
      </c>
      <c r="F146" s="45">
        <f>'17'!F146+'21'!F146+'26'!F146</f>
        <v>13</v>
      </c>
      <c r="G146" s="45">
        <f>'17'!G146+'21'!G146+'26'!G146</f>
        <v>0</v>
      </c>
      <c r="H146" s="45">
        <f>'17'!H146+'21'!H146+'26'!H146</f>
        <v>0</v>
      </c>
      <c r="I146" s="45">
        <f>'17'!I146+'21'!I146+'26'!I146</f>
        <v>0</v>
      </c>
      <c r="J146" s="45">
        <f>'17'!J146+'21'!J146+'26'!J146</f>
        <v>0</v>
      </c>
      <c r="K146" s="45">
        <f>'17'!K146+'21'!K146+'26'!K146</f>
        <v>0</v>
      </c>
      <c r="L146" s="47">
        <f t="shared" si="7"/>
        <v>51</v>
      </c>
    </row>
    <row r="147" spans="1:12" ht="15.75" x14ac:dyDescent="0.25">
      <c r="A147" s="7">
        <v>20</v>
      </c>
      <c r="B147" s="8" t="s">
        <v>32</v>
      </c>
      <c r="C147" s="9">
        <v>36</v>
      </c>
      <c r="D147" s="45">
        <f>'17'!D147+'21'!D147+'26'!D147</f>
        <v>3</v>
      </c>
      <c r="E147" s="45">
        <f>'17'!E147+'21'!E147+'26'!E147</f>
        <v>0</v>
      </c>
      <c r="F147" s="45">
        <f>'17'!F147+'21'!F147+'26'!F147</f>
        <v>8</v>
      </c>
      <c r="G147" s="45">
        <f>'17'!G147+'21'!G147+'26'!G147</f>
        <v>1</v>
      </c>
      <c r="H147" s="45">
        <f>'17'!H147+'21'!H147+'26'!H147</f>
        <v>0</v>
      </c>
      <c r="I147" s="45">
        <f>'17'!I147+'21'!I147+'26'!I147</f>
        <v>0</v>
      </c>
      <c r="J147" s="45">
        <f>'17'!J147+'21'!J147+'26'!J147</f>
        <v>0</v>
      </c>
      <c r="K147" s="45">
        <f>'17'!K147+'21'!K147+'26'!K147</f>
        <v>0</v>
      </c>
      <c r="L147" s="47">
        <f t="shared" si="7"/>
        <v>12</v>
      </c>
    </row>
    <row r="148" spans="1:12" ht="15.75" x14ac:dyDescent="0.25">
      <c r="A148" s="7">
        <v>21</v>
      </c>
      <c r="B148" s="8" t="s">
        <v>33</v>
      </c>
      <c r="C148" s="9">
        <v>36</v>
      </c>
      <c r="D148" s="45">
        <f>'17'!D148+'21'!D148+'26'!D148</f>
        <v>12</v>
      </c>
      <c r="E148" s="45">
        <f>'17'!E148+'21'!E148+'26'!E148</f>
        <v>0</v>
      </c>
      <c r="F148" s="45">
        <f>'17'!F148+'21'!F148+'26'!F148</f>
        <v>8</v>
      </c>
      <c r="G148" s="45">
        <f>'17'!G148+'21'!G148+'26'!G148</f>
        <v>0</v>
      </c>
      <c r="H148" s="45">
        <f>'17'!H148+'21'!H148+'26'!H148</f>
        <v>5</v>
      </c>
      <c r="I148" s="45">
        <f>'17'!I148+'21'!I148+'26'!I148</f>
        <v>0</v>
      </c>
      <c r="J148" s="45">
        <f>'17'!J148+'21'!J148+'26'!J148</f>
        <v>0</v>
      </c>
      <c r="K148" s="45">
        <f>'17'!K148+'21'!K148+'26'!K148</f>
        <v>0</v>
      </c>
      <c r="L148" s="47">
        <f t="shared" si="7"/>
        <v>25</v>
      </c>
    </row>
    <row r="149" spans="1:12" ht="15.75" x14ac:dyDescent="0.25">
      <c r="A149" s="7">
        <v>22</v>
      </c>
      <c r="B149" s="8" t="s">
        <v>34</v>
      </c>
      <c r="C149" s="9">
        <v>36</v>
      </c>
      <c r="D149" s="45">
        <f>'17'!D149+'21'!D149+'26'!D149</f>
        <v>18</v>
      </c>
      <c r="E149" s="45">
        <f>'17'!E149+'21'!E149+'26'!E149</f>
        <v>2</v>
      </c>
      <c r="F149" s="45">
        <f>'17'!F149+'21'!F149+'26'!F149</f>
        <v>8</v>
      </c>
      <c r="G149" s="45">
        <f>'17'!G149+'21'!G149+'26'!G149</f>
        <v>0</v>
      </c>
      <c r="H149" s="45">
        <f>'17'!H149+'21'!H149+'26'!H149</f>
        <v>2</v>
      </c>
      <c r="I149" s="45">
        <f>'17'!I149+'21'!I149+'26'!I149</f>
        <v>0</v>
      </c>
      <c r="J149" s="45">
        <f>'17'!J149+'21'!J149+'26'!J149</f>
        <v>0</v>
      </c>
      <c r="K149" s="45">
        <f>'17'!K149+'21'!K149+'26'!K149</f>
        <v>0</v>
      </c>
      <c r="L149" s="47">
        <f t="shared" si="7"/>
        <v>30</v>
      </c>
    </row>
    <row r="150" spans="1:12" ht="15.75" x14ac:dyDescent="0.25">
      <c r="A150" s="7">
        <v>23</v>
      </c>
      <c r="B150" s="8" t="s">
        <v>35</v>
      </c>
      <c r="C150" s="9">
        <v>36</v>
      </c>
      <c r="D150" s="45">
        <f>'17'!D150+'21'!D150+'26'!D150</f>
        <v>2</v>
      </c>
      <c r="E150" s="45">
        <f>'17'!E150+'21'!E150+'26'!E150</f>
        <v>0</v>
      </c>
      <c r="F150" s="45">
        <f>'17'!F150+'21'!F150+'26'!F150</f>
        <v>5</v>
      </c>
      <c r="G150" s="45">
        <f>'17'!G150+'21'!G150+'26'!G150</f>
        <v>0</v>
      </c>
      <c r="H150" s="45">
        <f>'17'!H150+'21'!H150+'26'!H150</f>
        <v>0</v>
      </c>
      <c r="I150" s="45">
        <f>'17'!I150+'21'!I150+'26'!I150</f>
        <v>0</v>
      </c>
      <c r="J150" s="45">
        <f>'17'!J150+'21'!J150+'26'!J150</f>
        <v>0</v>
      </c>
      <c r="K150" s="45">
        <f>'17'!K150+'21'!K150+'26'!K150</f>
        <v>0</v>
      </c>
      <c r="L150" s="47">
        <f t="shared" si="7"/>
        <v>7</v>
      </c>
    </row>
    <row r="151" spans="1:12" ht="15.75" x14ac:dyDescent="0.25">
      <c r="A151" s="7">
        <v>24</v>
      </c>
      <c r="B151" s="8" t="s">
        <v>36</v>
      </c>
      <c r="C151" s="9">
        <v>36</v>
      </c>
      <c r="D151" s="45">
        <f>'17'!D151+'21'!D151+'26'!D151</f>
        <v>13</v>
      </c>
      <c r="E151" s="45">
        <f>'17'!E151+'21'!E151+'26'!E151</f>
        <v>0</v>
      </c>
      <c r="F151" s="45">
        <f>'17'!F151+'21'!F151+'26'!F151</f>
        <v>4</v>
      </c>
      <c r="G151" s="45">
        <f>'17'!G151+'21'!G151+'26'!G151</f>
        <v>0</v>
      </c>
      <c r="H151" s="45">
        <f>'17'!H151+'21'!H151+'26'!H151</f>
        <v>1</v>
      </c>
      <c r="I151" s="45">
        <f>'17'!I151+'21'!I151+'26'!I151</f>
        <v>0</v>
      </c>
      <c r="J151" s="45">
        <f>'17'!J151+'21'!J151+'26'!J151</f>
        <v>0</v>
      </c>
      <c r="K151" s="45">
        <f>'17'!K151+'21'!K151+'26'!K151</f>
        <v>0</v>
      </c>
      <c r="L151" s="47">
        <f t="shared" si="7"/>
        <v>18</v>
      </c>
    </row>
    <row r="152" spans="1:12" ht="15.75" x14ac:dyDescent="0.25">
      <c r="A152" s="7">
        <v>25</v>
      </c>
      <c r="B152" s="18" t="s">
        <v>37</v>
      </c>
      <c r="C152" s="19">
        <v>36</v>
      </c>
      <c r="D152" s="45">
        <f>'17'!D152+'21'!D152+'26'!D152</f>
        <v>29</v>
      </c>
      <c r="E152" s="45">
        <f>'17'!E152+'21'!E152+'26'!E152</f>
        <v>1</v>
      </c>
      <c r="F152" s="45">
        <f>'17'!F152+'21'!F152+'26'!F152</f>
        <v>5</v>
      </c>
      <c r="G152" s="45">
        <f>'17'!G152+'21'!G152+'26'!G152</f>
        <v>1</v>
      </c>
      <c r="H152" s="45">
        <f>'17'!H152+'21'!H152+'26'!H152</f>
        <v>1</v>
      </c>
      <c r="I152" s="45">
        <f>'17'!I152+'21'!I152+'26'!I152</f>
        <v>0</v>
      </c>
      <c r="J152" s="45">
        <f>'17'!J152+'21'!J152+'26'!J152</f>
        <v>0</v>
      </c>
      <c r="K152" s="45">
        <f>'17'!K152+'21'!K152+'26'!K152</f>
        <v>0</v>
      </c>
      <c r="L152" s="47">
        <f t="shared" si="7"/>
        <v>37</v>
      </c>
    </row>
    <row r="153" spans="1:12" ht="15.75" x14ac:dyDescent="0.25">
      <c r="A153" s="7">
        <v>26</v>
      </c>
      <c r="B153" s="8" t="s">
        <v>38</v>
      </c>
      <c r="C153" s="22">
        <v>36</v>
      </c>
      <c r="D153" s="45">
        <f>'17'!D153+'21'!D153+'26'!D153</f>
        <v>1</v>
      </c>
      <c r="E153" s="45">
        <f>'17'!E153+'21'!E153+'26'!E153</f>
        <v>0</v>
      </c>
      <c r="F153" s="45">
        <f>'17'!F153+'21'!F153+'26'!F153</f>
        <v>0</v>
      </c>
      <c r="G153" s="45">
        <f>'17'!G153+'21'!G153+'26'!G153</f>
        <v>0</v>
      </c>
      <c r="H153" s="45">
        <f>'17'!H153+'21'!H153+'26'!H153</f>
        <v>1</v>
      </c>
      <c r="I153" s="45">
        <f>'17'!I153+'21'!I153+'26'!I153</f>
        <v>0</v>
      </c>
      <c r="J153" s="45">
        <f>'17'!J153+'21'!J153+'26'!J153</f>
        <v>0</v>
      </c>
      <c r="K153" s="45">
        <f>'17'!K153+'21'!K153+'26'!K153</f>
        <v>0</v>
      </c>
      <c r="L153" s="47">
        <f t="shared" si="7"/>
        <v>2</v>
      </c>
    </row>
    <row r="154" spans="1:12" ht="15.75" x14ac:dyDescent="0.25">
      <c r="A154" s="7">
        <v>27</v>
      </c>
      <c r="B154" s="18" t="s">
        <v>39</v>
      </c>
      <c r="C154" s="22">
        <v>36</v>
      </c>
      <c r="D154" s="45">
        <f>'17'!D154+'21'!D154+'26'!D154</f>
        <v>0</v>
      </c>
      <c r="E154" s="45">
        <f>'17'!E154+'21'!E154+'26'!E154</f>
        <v>0</v>
      </c>
      <c r="F154" s="45">
        <f>'17'!F154+'21'!F154+'26'!F154</f>
        <v>0</v>
      </c>
      <c r="G154" s="45">
        <f>'17'!G154+'21'!G154+'26'!G154</f>
        <v>0</v>
      </c>
      <c r="H154" s="45">
        <f>'17'!H154+'21'!H154+'26'!H154</f>
        <v>0</v>
      </c>
      <c r="I154" s="45">
        <f>'17'!I154+'21'!I154+'26'!I154</f>
        <v>0</v>
      </c>
      <c r="J154" s="45">
        <f>'17'!J154+'21'!J154+'26'!J154</f>
        <v>0</v>
      </c>
      <c r="K154" s="45">
        <f>'17'!K154+'21'!K154+'26'!K154</f>
        <v>0</v>
      </c>
      <c r="L154" s="47">
        <f t="shared" si="7"/>
        <v>0</v>
      </c>
    </row>
    <row r="155" spans="1:12" ht="15.75" x14ac:dyDescent="0.25">
      <c r="A155" s="7">
        <v>28</v>
      </c>
      <c r="B155" s="18" t="s">
        <v>40</v>
      </c>
      <c r="C155" s="22">
        <v>36</v>
      </c>
      <c r="D155" s="45">
        <f>'17'!D155+'21'!D155+'26'!D155</f>
        <v>0</v>
      </c>
      <c r="E155" s="45">
        <f>'17'!E155+'21'!E155+'26'!E155</f>
        <v>0</v>
      </c>
      <c r="F155" s="45">
        <f>'17'!F155+'21'!F155+'26'!F155</f>
        <v>0</v>
      </c>
      <c r="G155" s="45">
        <f>'17'!G155+'21'!G155+'26'!G155</f>
        <v>0</v>
      </c>
      <c r="H155" s="45">
        <f>'17'!H155+'21'!H155+'26'!H155</f>
        <v>0</v>
      </c>
      <c r="I155" s="45">
        <f>'17'!I155+'21'!I155+'26'!I155</f>
        <v>0</v>
      </c>
      <c r="J155" s="45">
        <f>'17'!J155+'21'!J155+'26'!J155</f>
        <v>0</v>
      </c>
      <c r="K155" s="45">
        <f>'17'!K155+'21'!K155+'26'!K155</f>
        <v>0</v>
      </c>
      <c r="L155" s="47">
        <f t="shared" si="7"/>
        <v>0</v>
      </c>
    </row>
    <row r="156" spans="1:12" ht="16.5" thickBot="1" x14ac:dyDescent="0.3">
      <c r="A156" s="7">
        <v>29</v>
      </c>
      <c r="B156" s="18" t="s">
        <v>41</v>
      </c>
      <c r="C156" s="22">
        <v>36</v>
      </c>
      <c r="D156" s="45">
        <f>'17'!D156+'21'!D156+'26'!D156</f>
        <v>0</v>
      </c>
      <c r="E156" s="45">
        <f>'17'!E156+'21'!E156+'26'!E156</f>
        <v>0</v>
      </c>
      <c r="F156" s="45">
        <f>'17'!F156+'21'!F156+'26'!F156</f>
        <v>0</v>
      </c>
      <c r="G156" s="45">
        <f>'17'!G156+'21'!G156+'26'!G156</f>
        <v>0</v>
      </c>
      <c r="H156" s="45">
        <f>'17'!H156+'21'!H156+'26'!H156</f>
        <v>0</v>
      </c>
      <c r="I156" s="45">
        <f>'17'!I156+'21'!I156+'26'!I156</f>
        <v>0</v>
      </c>
      <c r="J156" s="45">
        <f>'17'!J156+'21'!J156+'26'!J156</f>
        <v>0</v>
      </c>
      <c r="K156" s="45">
        <f>'17'!K156+'21'!K156+'26'!K156</f>
        <v>0</v>
      </c>
      <c r="L156" s="47">
        <f t="shared" si="7"/>
        <v>0</v>
      </c>
    </row>
    <row r="157" spans="1:12" ht="16.5" thickBot="1" x14ac:dyDescent="0.3">
      <c r="A157" s="225" t="s">
        <v>42</v>
      </c>
      <c r="B157" s="226"/>
      <c r="C157" s="48">
        <v>36</v>
      </c>
      <c r="D157" s="27">
        <f t="shared" ref="D157:K157" si="8">SUM(D128:D156)</f>
        <v>438</v>
      </c>
      <c r="E157" s="55">
        <f t="shared" si="8"/>
        <v>11</v>
      </c>
      <c r="F157" s="27">
        <f t="shared" si="8"/>
        <v>209</v>
      </c>
      <c r="G157" s="55">
        <f t="shared" si="8"/>
        <v>6</v>
      </c>
      <c r="H157" s="56">
        <f t="shared" si="8"/>
        <v>39</v>
      </c>
      <c r="I157" s="57">
        <f t="shared" si="8"/>
        <v>0</v>
      </c>
      <c r="J157" s="56">
        <f t="shared" si="8"/>
        <v>0</v>
      </c>
      <c r="K157" s="57">
        <f t="shared" si="8"/>
        <v>0</v>
      </c>
      <c r="L157" s="51">
        <f>D157+F157+H157+E157+G157+I157+J157+K157</f>
        <v>703</v>
      </c>
    </row>
    <row r="158" spans="1:12" ht="16.5" thickBot="1" x14ac:dyDescent="0.3">
      <c r="A158" s="227" t="s">
        <v>43</v>
      </c>
      <c r="B158" s="228"/>
      <c r="C158" s="48">
        <v>36</v>
      </c>
      <c r="D158" s="32">
        <f>D128+D129+D130+D131+D132+D133+D134+D135+D136+D137+D138+D139+D140+D141+D142+D143+D144+D145+D146+D147+D148+D149+D150+D151+D152</f>
        <v>437</v>
      </c>
      <c r="E158" s="33">
        <f>E128+E129+E130+E131+E132+E133+E134+E135+E136+E137+E138+E139+E140+E141+E142+E143+E144+E145+E146+E147+E148+E149+E150+E151+E152</f>
        <v>11</v>
      </c>
      <c r="F158" s="32">
        <f>SUM(F128:F152)</f>
        <v>209</v>
      </c>
      <c r="G158" s="33">
        <f>G128+G129+G130+G131+G132+G133+G134+G135+G136+G137+G138+G139+G140+G141+G142+G143+G144+G145+G146+G147+G148+G149+G150+G151+G152</f>
        <v>6</v>
      </c>
      <c r="H158" s="32">
        <f>H128+H129+H130+H131+H132+H133+H134+H135+H136+H137+H138+H139+H140+H141+H142+H143+H144+H145+H146+H147+H148+H149+H150+H151+H152</f>
        <v>38</v>
      </c>
      <c r="I158" s="33">
        <f>I128+I129+I130+I131+I132+I133+I134+I135+I136+I137+I138+I139+I140+I141+I142+I143+I144+I145+I146+I147+I148+I149+I150+I151+I152</f>
        <v>0</v>
      </c>
      <c r="J158" s="32">
        <f>J128+J129+J130+J131+J132+J133+J134+J135+J136+J137+J138+J139+J140+J141+J142+J143+J144+J145+J146+J147+J148+J149+J150+J151+J152</f>
        <v>0</v>
      </c>
      <c r="K158" s="33">
        <f>K128+K129+K130+K131+K132+K133+K134+K135+K136+K137+K138+K139+K140+K141+K142+K143+K144+K145+K146+K147+K148+K149+K150+K151+K152</f>
        <v>0</v>
      </c>
      <c r="L158" s="58">
        <f>D158+F158+H158+E158+G158+I158+J158+K158</f>
        <v>701</v>
      </c>
    </row>
    <row r="160" spans="1:12" ht="15.75" x14ac:dyDescent="0.25">
      <c r="C160" s="152"/>
      <c r="D160" s="133"/>
      <c r="E160" s="133"/>
      <c r="F160" s="133"/>
      <c r="G160" s="133"/>
      <c r="H160" s="133"/>
      <c r="I160" s="133"/>
      <c r="J160" s="133"/>
      <c r="K160" s="133"/>
      <c r="L160" s="133"/>
    </row>
    <row r="161" spans="1:13" x14ac:dyDescent="0.25">
      <c r="B161" s="2" t="s">
        <v>84</v>
      </c>
      <c r="C161" s="2"/>
      <c r="D161" s="2"/>
      <c r="E161" s="2"/>
    </row>
    <row r="162" spans="1:13" ht="15.75" thickBot="1" x14ac:dyDescent="0.3">
      <c r="A162" s="233" t="s">
        <v>48</v>
      </c>
      <c r="B162" s="211"/>
    </row>
    <row r="163" spans="1:13" ht="12.75" customHeight="1" x14ac:dyDescent="0.25">
      <c r="A163" s="212" t="s">
        <v>2</v>
      </c>
      <c r="B163" s="212" t="s">
        <v>3</v>
      </c>
      <c r="C163" s="212" t="s">
        <v>4</v>
      </c>
      <c r="D163" s="215" t="s">
        <v>5</v>
      </c>
      <c r="E163" s="216"/>
      <c r="F163" s="216"/>
      <c r="G163" s="216"/>
      <c r="H163" s="216"/>
      <c r="I163" s="216"/>
      <c r="J163" s="216"/>
      <c r="K163" s="217"/>
      <c r="L163" s="218" t="s">
        <v>6</v>
      </c>
    </row>
    <row r="164" spans="1:13" ht="24" customHeight="1" x14ac:dyDescent="0.25">
      <c r="A164" s="213"/>
      <c r="B164" s="213"/>
      <c r="C164" s="213"/>
      <c r="D164" s="221" t="s">
        <v>7</v>
      </c>
      <c r="E164" s="222"/>
      <c r="F164" s="222" t="s">
        <v>8</v>
      </c>
      <c r="G164" s="222"/>
      <c r="H164" s="222" t="s">
        <v>9</v>
      </c>
      <c r="I164" s="222"/>
      <c r="J164" s="222" t="s">
        <v>10</v>
      </c>
      <c r="K164" s="222"/>
      <c r="L164" s="219"/>
    </row>
    <row r="165" spans="1:13" ht="13.5" customHeight="1" thickBot="1" x14ac:dyDescent="0.3">
      <c r="A165" s="213"/>
      <c r="B165" s="213"/>
      <c r="C165" s="213"/>
      <c r="D165" s="223">
        <v>1</v>
      </c>
      <c r="E165" s="224"/>
      <c r="F165" s="224">
        <v>2</v>
      </c>
      <c r="G165" s="224"/>
      <c r="H165" s="224">
        <v>3</v>
      </c>
      <c r="I165" s="224"/>
      <c r="J165" s="224">
        <v>4</v>
      </c>
      <c r="K165" s="224"/>
      <c r="L165" s="220"/>
    </row>
    <row r="166" spans="1:13" ht="15.75" thickBot="1" x14ac:dyDescent="0.3">
      <c r="A166" s="214"/>
      <c r="B166" s="214"/>
      <c r="C166" s="214"/>
      <c r="D166" s="4" t="s">
        <v>11</v>
      </c>
      <c r="E166" s="5" t="s">
        <v>12</v>
      </c>
      <c r="F166" s="5" t="s">
        <v>11</v>
      </c>
      <c r="G166" s="5" t="s">
        <v>12</v>
      </c>
      <c r="H166" s="5" t="s">
        <v>11</v>
      </c>
      <c r="I166" s="5" t="s">
        <v>12</v>
      </c>
      <c r="J166" s="5" t="s">
        <v>11</v>
      </c>
      <c r="K166" s="5" t="s">
        <v>12</v>
      </c>
      <c r="L166" s="6"/>
    </row>
    <row r="167" spans="1:13" ht="15.75" x14ac:dyDescent="0.25">
      <c r="A167" s="7">
        <v>1</v>
      </c>
      <c r="B167" s="8" t="s">
        <v>13</v>
      </c>
      <c r="C167" s="9">
        <v>36</v>
      </c>
      <c r="D167" s="59">
        <f t="shared" ref="D167:F195" si="9">D9+D49+D89+D128</f>
        <v>92</v>
      </c>
      <c r="E167" s="59">
        <f t="shared" si="9"/>
        <v>2</v>
      </c>
      <c r="F167" s="59">
        <f t="shared" si="9"/>
        <v>61</v>
      </c>
      <c r="G167" s="59">
        <f t="shared" ref="G167:K167" si="10">G9+G49+G89+G128</f>
        <v>1</v>
      </c>
      <c r="H167" s="59">
        <f t="shared" ref="H167:K196" si="11">H9+H49+H89+H128</f>
        <v>2</v>
      </c>
      <c r="I167" s="59">
        <f t="shared" si="10"/>
        <v>0</v>
      </c>
      <c r="J167" s="59">
        <f t="shared" si="10"/>
        <v>0</v>
      </c>
      <c r="K167" s="59">
        <f t="shared" si="10"/>
        <v>0</v>
      </c>
      <c r="L167" s="60">
        <f>SUM(D167:K167)</f>
        <v>158</v>
      </c>
      <c r="M167" s="61">
        <f t="shared" ref="M167:M196" si="12">L9+L49+L89+L128</f>
        <v>158</v>
      </c>
    </row>
    <row r="168" spans="1:13" ht="15.75" x14ac:dyDescent="0.25">
      <c r="A168" s="7">
        <v>2</v>
      </c>
      <c r="B168" s="8" t="s">
        <v>14</v>
      </c>
      <c r="C168" s="9">
        <v>36</v>
      </c>
      <c r="D168" s="59">
        <f t="shared" si="9"/>
        <v>75</v>
      </c>
      <c r="E168" s="59">
        <f t="shared" si="9"/>
        <v>0</v>
      </c>
      <c r="F168" s="59">
        <f t="shared" si="9"/>
        <v>40</v>
      </c>
      <c r="G168" s="59">
        <f t="shared" ref="G168:G196" si="13">G10+G50+G90+G129</f>
        <v>0</v>
      </c>
      <c r="H168" s="59">
        <f t="shared" si="11"/>
        <v>4</v>
      </c>
      <c r="I168" s="59">
        <f t="shared" ref="I168:K195" si="14">I10+I50+I90+I129</f>
        <v>0</v>
      </c>
      <c r="J168" s="59">
        <f t="shared" si="14"/>
        <v>0</v>
      </c>
      <c r="K168" s="59">
        <f t="shared" si="14"/>
        <v>0</v>
      </c>
      <c r="L168" s="60">
        <f t="shared" ref="L168:L195" si="15">SUM(D168:K168)</f>
        <v>119</v>
      </c>
      <c r="M168" s="62">
        <f t="shared" si="12"/>
        <v>119</v>
      </c>
    </row>
    <row r="169" spans="1:13" ht="15.75" x14ac:dyDescent="0.25">
      <c r="A169" s="7">
        <v>3</v>
      </c>
      <c r="B169" s="8" t="s">
        <v>15</v>
      </c>
      <c r="C169" s="9">
        <v>36</v>
      </c>
      <c r="D169" s="59">
        <f t="shared" si="9"/>
        <v>317</v>
      </c>
      <c r="E169" s="59">
        <f t="shared" si="9"/>
        <v>3</v>
      </c>
      <c r="F169" s="59">
        <f t="shared" si="9"/>
        <v>108</v>
      </c>
      <c r="G169" s="59">
        <f t="shared" si="13"/>
        <v>1</v>
      </c>
      <c r="H169" s="59">
        <f t="shared" si="11"/>
        <v>18</v>
      </c>
      <c r="I169" s="59">
        <f t="shared" si="14"/>
        <v>0</v>
      </c>
      <c r="J169" s="59">
        <f t="shared" si="14"/>
        <v>0</v>
      </c>
      <c r="K169" s="59">
        <f t="shared" si="14"/>
        <v>0</v>
      </c>
      <c r="L169" s="60">
        <f t="shared" si="15"/>
        <v>447</v>
      </c>
      <c r="M169" s="62">
        <f t="shared" si="12"/>
        <v>447</v>
      </c>
    </row>
    <row r="170" spans="1:13" ht="15.75" x14ac:dyDescent="0.25">
      <c r="A170" s="7">
        <v>4</v>
      </c>
      <c r="B170" s="17" t="s">
        <v>16</v>
      </c>
      <c r="C170" s="9">
        <v>36</v>
      </c>
      <c r="D170" s="59">
        <f t="shared" si="9"/>
        <v>40</v>
      </c>
      <c r="E170" s="59">
        <f t="shared" si="9"/>
        <v>0</v>
      </c>
      <c r="F170" s="59">
        <f t="shared" si="9"/>
        <v>24</v>
      </c>
      <c r="G170" s="59">
        <f t="shared" si="13"/>
        <v>0</v>
      </c>
      <c r="H170" s="59">
        <f t="shared" si="11"/>
        <v>0</v>
      </c>
      <c r="I170" s="59">
        <f t="shared" si="14"/>
        <v>0</v>
      </c>
      <c r="J170" s="59">
        <f t="shared" si="14"/>
        <v>0</v>
      </c>
      <c r="K170" s="59">
        <f t="shared" si="14"/>
        <v>0</v>
      </c>
      <c r="L170" s="60">
        <f t="shared" si="15"/>
        <v>64</v>
      </c>
      <c r="M170" s="62">
        <f t="shared" si="12"/>
        <v>64</v>
      </c>
    </row>
    <row r="171" spans="1:13" ht="15.75" x14ac:dyDescent="0.25">
      <c r="A171" s="7">
        <v>5</v>
      </c>
      <c r="B171" s="8" t="s">
        <v>17</v>
      </c>
      <c r="C171" s="9">
        <v>36</v>
      </c>
      <c r="D171" s="59">
        <f t="shared" si="9"/>
        <v>72</v>
      </c>
      <c r="E171" s="59">
        <f t="shared" si="9"/>
        <v>1</v>
      </c>
      <c r="F171" s="59">
        <f t="shared" si="9"/>
        <v>28</v>
      </c>
      <c r="G171" s="59">
        <f t="shared" si="13"/>
        <v>0</v>
      </c>
      <c r="H171" s="59">
        <f t="shared" si="11"/>
        <v>1</v>
      </c>
      <c r="I171" s="59">
        <f t="shared" si="14"/>
        <v>0</v>
      </c>
      <c r="J171" s="59">
        <f t="shared" si="14"/>
        <v>0</v>
      </c>
      <c r="K171" s="59">
        <f t="shared" si="14"/>
        <v>0</v>
      </c>
      <c r="L171" s="60">
        <f t="shared" si="15"/>
        <v>102</v>
      </c>
      <c r="M171" s="62">
        <f t="shared" si="12"/>
        <v>102</v>
      </c>
    </row>
    <row r="172" spans="1:13" ht="15.75" x14ac:dyDescent="0.25">
      <c r="A172" s="7">
        <v>6</v>
      </c>
      <c r="B172" s="8" t="s">
        <v>18</v>
      </c>
      <c r="C172" s="9">
        <v>36</v>
      </c>
      <c r="D172" s="59">
        <f t="shared" si="9"/>
        <v>108</v>
      </c>
      <c r="E172" s="59">
        <f t="shared" si="9"/>
        <v>1</v>
      </c>
      <c r="F172" s="59">
        <f t="shared" si="9"/>
        <v>58</v>
      </c>
      <c r="G172" s="59">
        <f t="shared" si="13"/>
        <v>0</v>
      </c>
      <c r="H172" s="59">
        <f t="shared" si="11"/>
        <v>11</v>
      </c>
      <c r="I172" s="59">
        <f t="shared" si="14"/>
        <v>0</v>
      </c>
      <c r="J172" s="59">
        <f t="shared" si="14"/>
        <v>0</v>
      </c>
      <c r="K172" s="59">
        <f t="shared" si="14"/>
        <v>0</v>
      </c>
      <c r="L172" s="60">
        <f t="shared" si="15"/>
        <v>178</v>
      </c>
      <c r="M172" s="62">
        <f t="shared" si="12"/>
        <v>178</v>
      </c>
    </row>
    <row r="173" spans="1:13" ht="15.75" x14ac:dyDescent="0.25">
      <c r="A173" s="7">
        <v>7</v>
      </c>
      <c r="B173" s="8" t="s">
        <v>19</v>
      </c>
      <c r="C173" s="9">
        <v>36</v>
      </c>
      <c r="D173" s="59">
        <f t="shared" si="9"/>
        <v>95</v>
      </c>
      <c r="E173" s="59">
        <f t="shared" si="9"/>
        <v>0</v>
      </c>
      <c r="F173" s="59">
        <f t="shared" si="9"/>
        <v>49</v>
      </c>
      <c r="G173" s="59">
        <f t="shared" si="13"/>
        <v>1</v>
      </c>
      <c r="H173" s="59">
        <f t="shared" si="11"/>
        <v>1</v>
      </c>
      <c r="I173" s="59">
        <f t="shared" si="14"/>
        <v>0</v>
      </c>
      <c r="J173" s="59">
        <f t="shared" si="14"/>
        <v>0</v>
      </c>
      <c r="K173" s="59">
        <f t="shared" si="14"/>
        <v>0</v>
      </c>
      <c r="L173" s="60">
        <f t="shared" si="15"/>
        <v>146</v>
      </c>
      <c r="M173" s="62">
        <f t="shared" si="12"/>
        <v>146</v>
      </c>
    </row>
    <row r="174" spans="1:13" ht="15.75" x14ac:dyDescent="0.25">
      <c r="A174" s="7">
        <v>8</v>
      </c>
      <c r="B174" s="8" t="s">
        <v>20</v>
      </c>
      <c r="C174" s="9">
        <v>36</v>
      </c>
      <c r="D174" s="59">
        <f t="shared" si="9"/>
        <v>73</v>
      </c>
      <c r="E174" s="59">
        <f t="shared" si="9"/>
        <v>0</v>
      </c>
      <c r="F174" s="59">
        <f t="shared" si="9"/>
        <v>24</v>
      </c>
      <c r="G174" s="59">
        <f t="shared" si="13"/>
        <v>0</v>
      </c>
      <c r="H174" s="59">
        <f t="shared" si="11"/>
        <v>2</v>
      </c>
      <c r="I174" s="59">
        <f t="shared" si="14"/>
        <v>0</v>
      </c>
      <c r="J174" s="59">
        <f t="shared" si="14"/>
        <v>0</v>
      </c>
      <c r="K174" s="59">
        <f t="shared" si="14"/>
        <v>0</v>
      </c>
      <c r="L174" s="60">
        <f t="shared" si="15"/>
        <v>99</v>
      </c>
      <c r="M174" s="62">
        <f t="shared" si="12"/>
        <v>99</v>
      </c>
    </row>
    <row r="175" spans="1:13" ht="15.75" x14ac:dyDescent="0.25">
      <c r="A175" s="7">
        <v>9</v>
      </c>
      <c r="B175" s="8" t="s">
        <v>21</v>
      </c>
      <c r="C175" s="9">
        <v>36</v>
      </c>
      <c r="D175" s="59">
        <f t="shared" si="9"/>
        <v>52</v>
      </c>
      <c r="E175" s="59">
        <f t="shared" si="9"/>
        <v>1</v>
      </c>
      <c r="F175" s="59">
        <f t="shared" si="9"/>
        <v>24</v>
      </c>
      <c r="G175" s="59">
        <f t="shared" si="13"/>
        <v>2</v>
      </c>
      <c r="H175" s="59">
        <f t="shared" si="11"/>
        <v>8</v>
      </c>
      <c r="I175" s="59">
        <f t="shared" si="14"/>
        <v>0</v>
      </c>
      <c r="J175" s="59">
        <f t="shared" si="14"/>
        <v>0</v>
      </c>
      <c r="K175" s="59">
        <f t="shared" si="14"/>
        <v>0</v>
      </c>
      <c r="L175" s="60">
        <f t="shared" si="15"/>
        <v>87</v>
      </c>
      <c r="M175" s="62">
        <f t="shared" si="12"/>
        <v>87</v>
      </c>
    </row>
    <row r="176" spans="1:13" ht="15.75" x14ac:dyDescent="0.25">
      <c r="A176" s="7">
        <v>10</v>
      </c>
      <c r="B176" s="8" t="s">
        <v>22</v>
      </c>
      <c r="C176" s="9">
        <v>36</v>
      </c>
      <c r="D176" s="59">
        <f t="shared" si="9"/>
        <v>101</v>
      </c>
      <c r="E176" s="59">
        <f t="shared" si="9"/>
        <v>0</v>
      </c>
      <c r="F176" s="59">
        <f t="shared" si="9"/>
        <v>42</v>
      </c>
      <c r="G176" s="59">
        <f t="shared" si="13"/>
        <v>1</v>
      </c>
      <c r="H176" s="59">
        <f t="shared" si="11"/>
        <v>3</v>
      </c>
      <c r="I176" s="59">
        <f t="shared" si="14"/>
        <v>0</v>
      </c>
      <c r="J176" s="59">
        <f t="shared" si="14"/>
        <v>0</v>
      </c>
      <c r="K176" s="59">
        <f t="shared" si="14"/>
        <v>0</v>
      </c>
      <c r="L176" s="60">
        <f t="shared" si="15"/>
        <v>147</v>
      </c>
      <c r="M176" s="62">
        <f t="shared" si="12"/>
        <v>147</v>
      </c>
    </row>
    <row r="177" spans="1:13" ht="15.75" x14ac:dyDescent="0.25">
      <c r="A177" s="7">
        <v>11</v>
      </c>
      <c r="B177" s="8" t="s">
        <v>23</v>
      </c>
      <c r="C177" s="9">
        <v>36</v>
      </c>
      <c r="D177" s="59">
        <f t="shared" si="9"/>
        <v>0</v>
      </c>
      <c r="E177" s="59">
        <f t="shared" si="9"/>
        <v>0</v>
      </c>
      <c r="F177" s="59">
        <f t="shared" si="9"/>
        <v>0</v>
      </c>
      <c r="G177" s="59">
        <f t="shared" si="13"/>
        <v>0</v>
      </c>
      <c r="H177" s="59">
        <f t="shared" si="11"/>
        <v>0</v>
      </c>
      <c r="I177" s="59">
        <f t="shared" si="14"/>
        <v>0</v>
      </c>
      <c r="J177" s="59">
        <f t="shared" si="14"/>
        <v>0</v>
      </c>
      <c r="K177" s="59">
        <f t="shared" si="14"/>
        <v>0</v>
      </c>
      <c r="L177" s="60">
        <f t="shared" si="15"/>
        <v>0</v>
      </c>
      <c r="M177" s="62">
        <f t="shared" si="12"/>
        <v>0</v>
      </c>
    </row>
    <row r="178" spans="1:13" ht="15.75" x14ac:dyDescent="0.25">
      <c r="A178" s="7">
        <v>12</v>
      </c>
      <c r="B178" s="8" t="s">
        <v>24</v>
      </c>
      <c r="C178" s="9">
        <v>36</v>
      </c>
      <c r="D178" s="59">
        <f t="shared" si="9"/>
        <v>117</v>
      </c>
      <c r="E178" s="59">
        <f t="shared" si="9"/>
        <v>4</v>
      </c>
      <c r="F178" s="59">
        <f t="shared" si="9"/>
        <v>63</v>
      </c>
      <c r="G178" s="59">
        <f t="shared" si="13"/>
        <v>0</v>
      </c>
      <c r="H178" s="59">
        <f t="shared" si="11"/>
        <v>10</v>
      </c>
      <c r="I178" s="59">
        <f t="shared" si="14"/>
        <v>0</v>
      </c>
      <c r="J178" s="59">
        <f t="shared" si="14"/>
        <v>0</v>
      </c>
      <c r="K178" s="59">
        <f t="shared" si="14"/>
        <v>0</v>
      </c>
      <c r="L178" s="60">
        <f t="shared" si="15"/>
        <v>194</v>
      </c>
      <c r="M178" s="62">
        <f t="shared" si="12"/>
        <v>194</v>
      </c>
    </row>
    <row r="179" spans="1:13" ht="15.75" x14ac:dyDescent="0.25">
      <c r="A179" s="7">
        <v>13</v>
      </c>
      <c r="B179" s="8" t="s">
        <v>25</v>
      </c>
      <c r="C179" s="9">
        <v>36</v>
      </c>
      <c r="D179" s="59">
        <f t="shared" si="9"/>
        <v>133</v>
      </c>
      <c r="E179" s="59">
        <f t="shared" si="9"/>
        <v>1</v>
      </c>
      <c r="F179" s="59">
        <f t="shared" si="9"/>
        <v>42</v>
      </c>
      <c r="G179" s="59">
        <f t="shared" si="13"/>
        <v>1</v>
      </c>
      <c r="H179" s="59">
        <f t="shared" si="11"/>
        <v>18</v>
      </c>
      <c r="I179" s="59">
        <f t="shared" si="14"/>
        <v>0</v>
      </c>
      <c r="J179" s="59">
        <f t="shared" si="14"/>
        <v>0</v>
      </c>
      <c r="K179" s="59">
        <f t="shared" si="14"/>
        <v>0</v>
      </c>
      <c r="L179" s="60">
        <f t="shared" si="15"/>
        <v>195</v>
      </c>
      <c r="M179" s="62">
        <f t="shared" si="12"/>
        <v>195</v>
      </c>
    </row>
    <row r="180" spans="1:13" ht="15.75" x14ac:dyDescent="0.25">
      <c r="A180" s="7">
        <v>14</v>
      </c>
      <c r="B180" s="8" t="s">
        <v>26</v>
      </c>
      <c r="C180" s="9">
        <v>36</v>
      </c>
      <c r="D180" s="59">
        <f t="shared" si="9"/>
        <v>258</v>
      </c>
      <c r="E180" s="59">
        <f t="shared" si="9"/>
        <v>6</v>
      </c>
      <c r="F180" s="59">
        <f t="shared" si="9"/>
        <v>113</v>
      </c>
      <c r="G180" s="59">
        <f t="shared" si="13"/>
        <v>2</v>
      </c>
      <c r="H180" s="59">
        <f t="shared" si="11"/>
        <v>15</v>
      </c>
      <c r="I180" s="59">
        <f t="shared" si="14"/>
        <v>0</v>
      </c>
      <c r="J180" s="59">
        <f t="shared" si="14"/>
        <v>0</v>
      </c>
      <c r="K180" s="59">
        <f t="shared" si="14"/>
        <v>0</v>
      </c>
      <c r="L180" s="60">
        <f t="shared" si="15"/>
        <v>394</v>
      </c>
      <c r="M180" s="62">
        <f t="shared" si="12"/>
        <v>394</v>
      </c>
    </row>
    <row r="181" spans="1:13" ht="15.75" x14ac:dyDescent="0.25">
      <c r="A181" s="7">
        <v>15</v>
      </c>
      <c r="B181" s="8" t="s">
        <v>27</v>
      </c>
      <c r="C181" s="9">
        <v>36</v>
      </c>
      <c r="D181" s="59">
        <f t="shared" si="9"/>
        <v>92</v>
      </c>
      <c r="E181" s="59">
        <f t="shared" si="9"/>
        <v>0</v>
      </c>
      <c r="F181" s="59">
        <f t="shared" si="9"/>
        <v>56</v>
      </c>
      <c r="G181" s="59">
        <f t="shared" si="13"/>
        <v>0</v>
      </c>
      <c r="H181" s="59">
        <f t="shared" si="11"/>
        <v>4</v>
      </c>
      <c r="I181" s="59">
        <f t="shared" si="14"/>
        <v>0</v>
      </c>
      <c r="J181" s="59">
        <f t="shared" si="14"/>
        <v>0</v>
      </c>
      <c r="K181" s="59">
        <f t="shared" si="14"/>
        <v>0</v>
      </c>
      <c r="L181" s="60">
        <f t="shared" si="15"/>
        <v>152</v>
      </c>
      <c r="M181" s="62">
        <f t="shared" si="12"/>
        <v>152</v>
      </c>
    </row>
    <row r="182" spans="1:13" ht="15.75" x14ac:dyDescent="0.25">
      <c r="A182" s="7">
        <v>16</v>
      </c>
      <c r="B182" s="8" t="s">
        <v>28</v>
      </c>
      <c r="C182" s="9">
        <v>36</v>
      </c>
      <c r="D182" s="59">
        <f t="shared" si="9"/>
        <v>55</v>
      </c>
      <c r="E182" s="59">
        <f t="shared" si="9"/>
        <v>2</v>
      </c>
      <c r="F182" s="59">
        <f t="shared" si="9"/>
        <v>27</v>
      </c>
      <c r="G182" s="59">
        <f t="shared" si="13"/>
        <v>2</v>
      </c>
      <c r="H182" s="59">
        <f t="shared" si="11"/>
        <v>2</v>
      </c>
      <c r="I182" s="59">
        <f t="shared" si="14"/>
        <v>0</v>
      </c>
      <c r="J182" s="59">
        <f t="shared" si="14"/>
        <v>0</v>
      </c>
      <c r="K182" s="59">
        <f t="shared" si="14"/>
        <v>0</v>
      </c>
      <c r="L182" s="60">
        <f t="shared" si="15"/>
        <v>88</v>
      </c>
      <c r="M182" s="62">
        <f t="shared" si="12"/>
        <v>88</v>
      </c>
    </row>
    <row r="183" spans="1:13" ht="15.75" x14ac:dyDescent="0.25">
      <c r="A183" s="7">
        <v>17</v>
      </c>
      <c r="B183" s="8" t="s">
        <v>29</v>
      </c>
      <c r="C183" s="9">
        <v>36</v>
      </c>
      <c r="D183" s="59">
        <f t="shared" si="9"/>
        <v>56</v>
      </c>
      <c r="E183" s="59">
        <f t="shared" si="9"/>
        <v>0</v>
      </c>
      <c r="F183" s="59">
        <f t="shared" si="9"/>
        <v>35</v>
      </c>
      <c r="G183" s="59">
        <f t="shared" si="13"/>
        <v>0</v>
      </c>
      <c r="H183" s="59">
        <f t="shared" si="11"/>
        <v>0</v>
      </c>
      <c r="I183" s="59">
        <f t="shared" si="14"/>
        <v>0</v>
      </c>
      <c r="J183" s="59">
        <f t="shared" si="14"/>
        <v>0</v>
      </c>
      <c r="K183" s="59">
        <f t="shared" si="14"/>
        <v>0</v>
      </c>
      <c r="L183" s="60">
        <f t="shared" si="15"/>
        <v>91</v>
      </c>
      <c r="M183" s="62">
        <f t="shared" si="12"/>
        <v>91</v>
      </c>
    </row>
    <row r="184" spans="1:13" ht="15.75" x14ac:dyDescent="0.25">
      <c r="A184" s="7">
        <v>18</v>
      </c>
      <c r="B184" s="8" t="s">
        <v>30</v>
      </c>
      <c r="C184" s="9">
        <v>36</v>
      </c>
      <c r="D184" s="59">
        <f t="shared" si="9"/>
        <v>24</v>
      </c>
      <c r="E184" s="59">
        <f t="shared" si="9"/>
        <v>0</v>
      </c>
      <c r="F184" s="59">
        <f t="shared" si="9"/>
        <v>15</v>
      </c>
      <c r="G184" s="59">
        <f t="shared" si="13"/>
        <v>0</v>
      </c>
      <c r="H184" s="59">
        <f t="shared" si="11"/>
        <v>2</v>
      </c>
      <c r="I184" s="59">
        <f t="shared" si="14"/>
        <v>0</v>
      </c>
      <c r="J184" s="59">
        <f t="shared" si="14"/>
        <v>0</v>
      </c>
      <c r="K184" s="59">
        <f t="shared" si="14"/>
        <v>0</v>
      </c>
      <c r="L184" s="60">
        <f t="shared" si="15"/>
        <v>41</v>
      </c>
      <c r="M184" s="62">
        <f t="shared" si="12"/>
        <v>41</v>
      </c>
    </row>
    <row r="185" spans="1:13" ht="15.75" x14ac:dyDescent="0.25">
      <c r="A185" s="7">
        <v>19</v>
      </c>
      <c r="B185" s="8" t="s">
        <v>31</v>
      </c>
      <c r="C185" s="9">
        <v>36</v>
      </c>
      <c r="D185" s="59">
        <f t="shared" si="9"/>
        <v>146</v>
      </c>
      <c r="E185" s="59">
        <f t="shared" si="9"/>
        <v>2</v>
      </c>
      <c r="F185" s="59">
        <f t="shared" si="9"/>
        <v>63</v>
      </c>
      <c r="G185" s="59">
        <f t="shared" si="13"/>
        <v>0</v>
      </c>
      <c r="H185" s="59">
        <f t="shared" si="11"/>
        <v>4</v>
      </c>
      <c r="I185" s="59">
        <f t="shared" si="14"/>
        <v>0</v>
      </c>
      <c r="J185" s="59">
        <f t="shared" si="14"/>
        <v>0</v>
      </c>
      <c r="K185" s="59">
        <f t="shared" si="14"/>
        <v>0</v>
      </c>
      <c r="L185" s="60">
        <f t="shared" si="15"/>
        <v>215</v>
      </c>
      <c r="M185" s="62">
        <f t="shared" si="12"/>
        <v>215</v>
      </c>
    </row>
    <row r="186" spans="1:13" ht="15.75" x14ac:dyDescent="0.25">
      <c r="A186" s="7">
        <v>20</v>
      </c>
      <c r="B186" s="8" t="s">
        <v>32</v>
      </c>
      <c r="C186" s="9">
        <v>36</v>
      </c>
      <c r="D186" s="59">
        <f t="shared" si="9"/>
        <v>47</v>
      </c>
      <c r="E186" s="59">
        <f t="shared" si="9"/>
        <v>0</v>
      </c>
      <c r="F186" s="59">
        <f t="shared" si="9"/>
        <v>29</v>
      </c>
      <c r="G186" s="59">
        <f t="shared" si="13"/>
        <v>1</v>
      </c>
      <c r="H186" s="59">
        <f t="shared" si="11"/>
        <v>1</v>
      </c>
      <c r="I186" s="59">
        <f t="shared" si="14"/>
        <v>0</v>
      </c>
      <c r="J186" s="59">
        <f t="shared" si="14"/>
        <v>0</v>
      </c>
      <c r="K186" s="59">
        <f t="shared" si="14"/>
        <v>0</v>
      </c>
      <c r="L186" s="60">
        <f t="shared" si="15"/>
        <v>78</v>
      </c>
      <c r="M186" s="62">
        <f t="shared" si="12"/>
        <v>78</v>
      </c>
    </row>
    <row r="187" spans="1:13" ht="15.75" x14ac:dyDescent="0.25">
      <c r="A187" s="7">
        <v>21</v>
      </c>
      <c r="B187" s="8" t="s">
        <v>33</v>
      </c>
      <c r="C187" s="9">
        <v>36</v>
      </c>
      <c r="D187" s="59">
        <f t="shared" si="9"/>
        <v>48</v>
      </c>
      <c r="E187" s="59">
        <f t="shared" si="9"/>
        <v>0</v>
      </c>
      <c r="F187" s="59">
        <f t="shared" si="9"/>
        <v>24</v>
      </c>
      <c r="G187" s="59">
        <f t="shared" si="13"/>
        <v>0</v>
      </c>
      <c r="H187" s="59">
        <f t="shared" si="11"/>
        <v>12</v>
      </c>
      <c r="I187" s="59">
        <f t="shared" si="14"/>
        <v>0</v>
      </c>
      <c r="J187" s="59">
        <f t="shared" si="14"/>
        <v>0</v>
      </c>
      <c r="K187" s="59">
        <f t="shared" si="14"/>
        <v>0</v>
      </c>
      <c r="L187" s="60">
        <f t="shared" si="15"/>
        <v>84</v>
      </c>
      <c r="M187" s="62">
        <f t="shared" si="12"/>
        <v>84</v>
      </c>
    </row>
    <row r="188" spans="1:13" ht="15.75" x14ac:dyDescent="0.25">
      <c r="A188" s="7">
        <v>22</v>
      </c>
      <c r="B188" s="8" t="s">
        <v>34</v>
      </c>
      <c r="C188" s="9">
        <v>36</v>
      </c>
      <c r="D188" s="59">
        <f t="shared" si="9"/>
        <v>58</v>
      </c>
      <c r="E188" s="59">
        <f t="shared" si="9"/>
        <v>3</v>
      </c>
      <c r="F188" s="59">
        <f t="shared" si="9"/>
        <v>24</v>
      </c>
      <c r="G188" s="59">
        <f t="shared" si="13"/>
        <v>0</v>
      </c>
      <c r="H188" s="59">
        <f t="shared" si="11"/>
        <v>2</v>
      </c>
      <c r="I188" s="59">
        <f t="shared" si="14"/>
        <v>0</v>
      </c>
      <c r="J188" s="59">
        <f t="shared" si="14"/>
        <v>0</v>
      </c>
      <c r="K188" s="59">
        <f t="shared" si="14"/>
        <v>0</v>
      </c>
      <c r="L188" s="60">
        <f t="shared" si="15"/>
        <v>87</v>
      </c>
      <c r="M188" s="62">
        <f t="shared" si="12"/>
        <v>87</v>
      </c>
    </row>
    <row r="189" spans="1:13" ht="15.75" x14ac:dyDescent="0.25">
      <c r="A189" s="7">
        <v>23</v>
      </c>
      <c r="B189" s="8" t="s">
        <v>35</v>
      </c>
      <c r="C189" s="9">
        <v>36</v>
      </c>
      <c r="D189" s="59">
        <f t="shared" si="9"/>
        <v>20</v>
      </c>
      <c r="E189" s="59">
        <f t="shared" si="9"/>
        <v>0</v>
      </c>
      <c r="F189" s="59">
        <f t="shared" si="9"/>
        <v>12</v>
      </c>
      <c r="G189" s="59">
        <f t="shared" si="13"/>
        <v>0</v>
      </c>
      <c r="H189" s="59">
        <f t="shared" si="11"/>
        <v>2</v>
      </c>
      <c r="I189" s="59">
        <f t="shared" si="14"/>
        <v>0</v>
      </c>
      <c r="J189" s="59">
        <f t="shared" si="14"/>
        <v>0</v>
      </c>
      <c r="K189" s="59">
        <f t="shared" si="14"/>
        <v>0</v>
      </c>
      <c r="L189" s="60">
        <f t="shared" si="15"/>
        <v>34</v>
      </c>
      <c r="M189" s="62">
        <f t="shared" si="12"/>
        <v>34</v>
      </c>
    </row>
    <row r="190" spans="1:13" ht="15.75" x14ac:dyDescent="0.25">
      <c r="A190" s="7">
        <v>24</v>
      </c>
      <c r="B190" s="8" t="s">
        <v>36</v>
      </c>
      <c r="C190" s="9">
        <v>36</v>
      </c>
      <c r="D190" s="59">
        <f t="shared" si="9"/>
        <v>48</v>
      </c>
      <c r="E190" s="59">
        <f t="shared" si="9"/>
        <v>3</v>
      </c>
      <c r="F190" s="59">
        <f t="shared" si="9"/>
        <v>20</v>
      </c>
      <c r="G190" s="59">
        <f t="shared" si="13"/>
        <v>0</v>
      </c>
      <c r="H190" s="59">
        <f t="shared" si="11"/>
        <v>5</v>
      </c>
      <c r="I190" s="59">
        <f t="shared" si="14"/>
        <v>0</v>
      </c>
      <c r="J190" s="59">
        <f t="shared" si="14"/>
        <v>0</v>
      </c>
      <c r="K190" s="59">
        <f t="shared" si="14"/>
        <v>0</v>
      </c>
      <c r="L190" s="60">
        <f t="shared" si="15"/>
        <v>76</v>
      </c>
      <c r="M190" s="62">
        <f t="shared" si="12"/>
        <v>76</v>
      </c>
    </row>
    <row r="191" spans="1:13" ht="15.75" x14ac:dyDescent="0.25">
      <c r="A191" s="7">
        <v>25</v>
      </c>
      <c r="B191" s="18" t="s">
        <v>37</v>
      </c>
      <c r="C191" s="19">
        <v>36</v>
      </c>
      <c r="D191" s="59">
        <f t="shared" si="9"/>
        <v>143</v>
      </c>
      <c r="E191" s="59">
        <f t="shared" si="9"/>
        <v>4</v>
      </c>
      <c r="F191" s="59">
        <f t="shared" si="9"/>
        <v>39</v>
      </c>
      <c r="G191" s="59">
        <f t="shared" si="13"/>
        <v>2</v>
      </c>
      <c r="H191" s="59">
        <f t="shared" si="11"/>
        <v>4</v>
      </c>
      <c r="I191" s="59">
        <f t="shared" si="14"/>
        <v>0</v>
      </c>
      <c r="J191" s="59">
        <f t="shared" si="14"/>
        <v>0</v>
      </c>
      <c r="K191" s="59">
        <f t="shared" si="14"/>
        <v>0</v>
      </c>
      <c r="L191" s="60">
        <f t="shared" si="15"/>
        <v>192</v>
      </c>
      <c r="M191" s="62">
        <f t="shared" si="12"/>
        <v>192</v>
      </c>
    </row>
    <row r="192" spans="1:13" ht="15.75" x14ac:dyDescent="0.25">
      <c r="A192" s="7">
        <v>26</v>
      </c>
      <c r="B192" s="8" t="s">
        <v>38</v>
      </c>
      <c r="C192" s="22">
        <v>36</v>
      </c>
      <c r="D192" s="59">
        <f t="shared" si="9"/>
        <v>12</v>
      </c>
      <c r="E192" s="59">
        <f t="shared" si="9"/>
        <v>0</v>
      </c>
      <c r="F192" s="59">
        <f t="shared" si="9"/>
        <v>1</v>
      </c>
      <c r="G192" s="59">
        <f t="shared" si="13"/>
        <v>0</v>
      </c>
      <c r="H192" s="59">
        <f t="shared" si="11"/>
        <v>2</v>
      </c>
      <c r="I192" s="59">
        <f t="shared" si="14"/>
        <v>0</v>
      </c>
      <c r="J192" s="59">
        <f t="shared" si="14"/>
        <v>0</v>
      </c>
      <c r="K192" s="59">
        <f t="shared" si="14"/>
        <v>0</v>
      </c>
      <c r="L192" s="60">
        <f t="shared" si="15"/>
        <v>15</v>
      </c>
      <c r="M192" s="62">
        <f t="shared" si="12"/>
        <v>15</v>
      </c>
    </row>
    <row r="193" spans="1:18" ht="15.75" x14ac:dyDescent="0.25">
      <c r="A193" s="7">
        <v>27</v>
      </c>
      <c r="B193" s="18" t="s">
        <v>39</v>
      </c>
      <c r="C193" s="22">
        <v>36</v>
      </c>
      <c r="D193" s="59">
        <f t="shared" si="9"/>
        <v>0</v>
      </c>
      <c r="E193" s="59">
        <f t="shared" si="9"/>
        <v>0</v>
      </c>
      <c r="F193" s="59">
        <f t="shared" si="9"/>
        <v>0</v>
      </c>
      <c r="G193" s="59">
        <f t="shared" si="13"/>
        <v>0</v>
      </c>
      <c r="H193" s="59">
        <f t="shared" si="11"/>
        <v>0</v>
      </c>
      <c r="I193" s="59">
        <f t="shared" si="14"/>
        <v>0</v>
      </c>
      <c r="J193" s="59">
        <f t="shared" si="14"/>
        <v>0</v>
      </c>
      <c r="K193" s="59">
        <f t="shared" si="14"/>
        <v>0</v>
      </c>
      <c r="L193" s="60">
        <f t="shared" si="15"/>
        <v>0</v>
      </c>
      <c r="M193" s="62">
        <f t="shared" si="12"/>
        <v>0</v>
      </c>
    </row>
    <row r="194" spans="1:18" ht="15.75" x14ac:dyDescent="0.25">
      <c r="A194" s="7">
        <v>28</v>
      </c>
      <c r="B194" s="18" t="s">
        <v>40</v>
      </c>
      <c r="C194" s="22">
        <v>36</v>
      </c>
      <c r="D194" s="59">
        <f t="shared" si="9"/>
        <v>0</v>
      </c>
      <c r="E194" s="59">
        <f t="shared" si="9"/>
        <v>0</v>
      </c>
      <c r="F194" s="59">
        <f t="shared" si="9"/>
        <v>0</v>
      </c>
      <c r="G194" s="59">
        <f t="shared" si="13"/>
        <v>0</v>
      </c>
      <c r="H194" s="59">
        <f t="shared" si="11"/>
        <v>0</v>
      </c>
      <c r="I194" s="59">
        <f t="shared" si="14"/>
        <v>0</v>
      </c>
      <c r="J194" s="59">
        <f t="shared" si="14"/>
        <v>0</v>
      </c>
      <c r="K194" s="59">
        <f t="shared" si="14"/>
        <v>0</v>
      </c>
      <c r="L194" s="60">
        <f t="shared" si="15"/>
        <v>0</v>
      </c>
      <c r="M194" s="62">
        <f t="shared" si="12"/>
        <v>0</v>
      </c>
    </row>
    <row r="195" spans="1:18" ht="20.25" customHeight="1" thickBot="1" x14ac:dyDescent="0.3">
      <c r="A195" s="40">
        <v>29</v>
      </c>
      <c r="B195" s="18" t="s">
        <v>41</v>
      </c>
      <c r="C195" s="22">
        <v>36</v>
      </c>
      <c r="D195" s="59">
        <f t="shared" si="9"/>
        <v>0</v>
      </c>
      <c r="E195" s="59">
        <f t="shared" si="9"/>
        <v>0</v>
      </c>
      <c r="F195" s="59">
        <f t="shared" si="9"/>
        <v>0</v>
      </c>
      <c r="G195" s="59">
        <f t="shared" si="13"/>
        <v>0</v>
      </c>
      <c r="H195" s="59">
        <f t="shared" si="11"/>
        <v>0</v>
      </c>
      <c r="I195" s="59">
        <f t="shared" si="14"/>
        <v>0</v>
      </c>
      <c r="J195" s="59">
        <f t="shared" si="14"/>
        <v>0</v>
      </c>
      <c r="K195" s="59">
        <f t="shared" si="14"/>
        <v>0</v>
      </c>
      <c r="L195" s="60">
        <f t="shared" si="15"/>
        <v>0</v>
      </c>
      <c r="M195" s="62">
        <f t="shared" si="12"/>
        <v>0</v>
      </c>
    </row>
    <row r="196" spans="1:18" ht="15.75" x14ac:dyDescent="0.25">
      <c r="A196" s="234" t="s">
        <v>42</v>
      </c>
      <c r="B196" s="234"/>
      <c r="C196" s="63">
        <v>36</v>
      </c>
      <c r="D196" s="64">
        <f>D38+D78+D118+D157</f>
        <v>2282</v>
      </c>
      <c r="E196" s="64">
        <f t="shared" ref="E196:F196" si="16">E38+E78+E118+E157</f>
        <v>33</v>
      </c>
      <c r="F196" s="64">
        <f t="shared" si="16"/>
        <v>1021</v>
      </c>
      <c r="G196" s="64">
        <f t="shared" si="13"/>
        <v>14</v>
      </c>
      <c r="H196" s="64">
        <f t="shared" si="11"/>
        <v>133</v>
      </c>
      <c r="I196" s="64">
        <f t="shared" si="11"/>
        <v>0</v>
      </c>
      <c r="J196" s="64">
        <f t="shared" si="11"/>
        <v>0</v>
      </c>
      <c r="K196" s="64">
        <f t="shared" si="11"/>
        <v>0</v>
      </c>
      <c r="L196" s="67">
        <f>SUM(D196:K196)</f>
        <v>3483</v>
      </c>
      <c r="M196" s="132">
        <f t="shared" si="12"/>
        <v>3483</v>
      </c>
    </row>
    <row r="197" spans="1:18" ht="15.75" x14ac:dyDescent="0.25">
      <c r="A197" s="234" t="s">
        <v>43</v>
      </c>
      <c r="B197" s="234"/>
      <c r="C197" s="69">
        <v>36</v>
      </c>
      <c r="D197" s="70">
        <f t="shared" ref="D197:K197" si="17">SUM(D167:D191)</f>
        <v>2270</v>
      </c>
      <c r="E197" s="71">
        <f t="shared" si="17"/>
        <v>33</v>
      </c>
      <c r="F197" s="72">
        <f t="shared" si="17"/>
        <v>1020</v>
      </c>
      <c r="G197" s="71">
        <f t="shared" si="17"/>
        <v>14</v>
      </c>
      <c r="H197" s="72">
        <f t="shared" si="17"/>
        <v>131</v>
      </c>
      <c r="I197" s="71">
        <f t="shared" si="17"/>
        <v>0</v>
      </c>
      <c r="J197" s="72">
        <f t="shared" si="17"/>
        <v>0</v>
      </c>
      <c r="K197" s="71">
        <f t="shared" si="17"/>
        <v>0</v>
      </c>
      <c r="L197" s="73">
        <f>SUM(D197:K197)</f>
        <v>3468</v>
      </c>
      <c r="M197" s="74">
        <f>SUM(M167:M191)</f>
        <v>3468</v>
      </c>
      <c r="R197" s="111"/>
    </row>
    <row r="202" spans="1:18" x14ac:dyDescent="0.25">
      <c r="D202" s="111"/>
      <c r="E202" s="111"/>
      <c r="F202" s="111"/>
      <c r="G202" s="111"/>
      <c r="H202" s="111"/>
      <c r="I202" s="111"/>
      <c r="J202" s="111"/>
      <c r="K202" s="111"/>
      <c r="L202" s="111"/>
    </row>
    <row r="204" spans="1:18" x14ac:dyDescent="0.25">
      <c r="K204" s="111"/>
      <c r="L204" s="111"/>
      <c r="M204" s="111"/>
    </row>
  </sheetData>
  <protectedRanges>
    <protectedRange sqref="H78:H79 H118:H119 J78:J79 J118:J119 E9:E37 G9:G37 H9:H39 J9:J39 H157:H158 J157:J158" name="Діапазон2"/>
    <protectedRange sqref="E9:E37 G9:G37 I9:I37 K9:K37" name="Діапазон1"/>
  </protectedRanges>
  <mergeCells count="81">
    <mergeCell ref="A1:I1"/>
    <mergeCell ref="A4:B4"/>
    <mergeCell ref="A5:A8"/>
    <mergeCell ref="B5:B8"/>
    <mergeCell ref="C5:C8"/>
    <mergeCell ref="D5:K5"/>
    <mergeCell ref="L45:L47"/>
    <mergeCell ref="D46:E46"/>
    <mergeCell ref="F46:G46"/>
    <mergeCell ref="H46:I46"/>
    <mergeCell ref="J46:K46"/>
    <mergeCell ref="D47:E47"/>
    <mergeCell ref="F47:G47"/>
    <mergeCell ref="H47:I47"/>
    <mergeCell ref="J47:K47"/>
    <mergeCell ref="L5:L7"/>
    <mergeCell ref="D6:E6"/>
    <mergeCell ref="F6:G6"/>
    <mergeCell ref="H6:I6"/>
    <mergeCell ref="J6:K6"/>
    <mergeCell ref="D7:E7"/>
    <mergeCell ref="F7:G7"/>
    <mergeCell ref="H7:I7"/>
    <mergeCell ref="J7:K7"/>
    <mergeCell ref="A38:B38"/>
    <mergeCell ref="A39:B39"/>
    <mergeCell ref="A44:B44"/>
    <mergeCell ref="A45:A48"/>
    <mergeCell ref="B45:B48"/>
    <mergeCell ref="A78:B78"/>
    <mergeCell ref="C45:C48"/>
    <mergeCell ref="D45:K45"/>
    <mergeCell ref="A79:B79"/>
    <mergeCell ref="A84:B84"/>
    <mergeCell ref="A85:A88"/>
    <mergeCell ref="B85:B88"/>
    <mergeCell ref="C124:C127"/>
    <mergeCell ref="C85:C88"/>
    <mergeCell ref="A118:B118"/>
    <mergeCell ref="A119:B119"/>
    <mergeCell ref="A123:B123"/>
    <mergeCell ref="A124:A127"/>
    <mergeCell ref="B124:B127"/>
    <mergeCell ref="D85:K85"/>
    <mergeCell ref="L85:L87"/>
    <mergeCell ref="D86:E86"/>
    <mergeCell ref="F86:G86"/>
    <mergeCell ref="H86:I86"/>
    <mergeCell ref="J86:K86"/>
    <mergeCell ref="D87:E87"/>
    <mergeCell ref="F87:G87"/>
    <mergeCell ref="H87:I87"/>
    <mergeCell ref="J87:K87"/>
    <mergeCell ref="D124:K124"/>
    <mergeCell ref="L124:L126"/>
    <mergeCell ref="D125:E125"/>
    <mergeCell ref="F125:G125"/>
    <mergeCell ref="H125:I125"/>
    <mergeCell ref="J125:K125"/>
    <mergeCell ref="D126:E126"/>
    <mergeCell ref="F126:G126"/>
    <mergeCell ref="H126:I126"/>
    <mergeCell ref="J126:K126"/>
    <mergeCell ref="A157:B157"/>
    <mergeCell ref="A158:B158"/>
    <mergeCell ref="A162:B162"/>
    <mergeCell ref="A163:A166"/>
    <mergeCell ref="B163:B166"/>
    <mergeCell ref="A196:B196"/>
    <mergeCell ref="A197:B197"/>
    <mergeCell ref="D163:K163"/>
    <mergeCell ref="L163:L165"/>
    <mergeCell ref="D164:E164"/>
    <mergeCell ref="F164:G164"/>
    <mergeCell ref="H164:I164"/>
    <mergeCell ref="J164:K164"/>
    <mergeCell ref="D165:E165"/>
    <mergeCell ref="F165:G165"/>
    <mergeCell ref="H165:I165"/>
    <mergeCell ref="J165:K165"/>
    <mergeCell ref="C163:C166"/>
  </mergeCells>
  <pageMargins left="0.7" right="0.7" top="0.75" bottom="0.75" header="0.3" footer="0.3"/>
  <ignoredErrors>
    <ignoredError sqref="D118:K119" unlockedFormula="1"/>
  </ignoredError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F06858-D36B-4419-A34D-D46FAB45A007}">
  <sheetPr>
    <tabColor rgb="FFFF0000"/>
  </sheetPr>
  <dimension ref="A1:N204"/>
  <sheetViews>
    <sheetView topLeftCell="A145" zoomScale="68" zoomScaleNormal="68" workbookViewId="0">
      <selection activeCell="P176" sqref="P176"/>
    </sheetView>
  </sheetViews>
  <sheetFormatPr defaultRowHeight="15" x14ac:dyDescent="0.25"/>
  <cols>
    <col min="1" max="1" width="5.28515625" customWidth="1"/>
    <col min="2" max="2" width="24" customWidth="1"/>
    <col min="4" max="4" width="11" customWidth="1"/>
    <col min="6" max="6" width="10.5703125" customWidth="1"/>
    <col min="8" max="8" width="10.42578125" customWidth="1"/>
    <col min="10" max="10" width="10.42578125" customWidth="1"/>
    <col min="252" max="252" width="5.28515625" customWidth="1"/>
    <col min="253" max="253" width="24" customWidth="1"/>
    <col min="255" max="255" width="11" customWidth="1"/>
    <col min="257" max="257" width="10.5703125" customWidth="1"/>
    <col min="259" max="259" width="10.42578125" customWidth="1"/>
    <col min="261" max="261" width="10.42578125" customWidth="1"/>
    <col min="508" max="508" width="5.28515625" customWidth="1"/>
    <col min="509" max="509" width="24" customWidth="1"/>
    <col min="511" max="511" width="11" customWidth="1"/>
    <col min="513" max="513" width="10.5703125" customWidth="1"/>
    <col min="515" max="515" width="10.42578125" customWidth="1"/>
    <col min="517" max="517" width="10.42578125" customWidth="1"/>
    <col min="764" max="764" width="5.28515625" customWidth="1"/>
    <col min="765" max="765" width="24" customWidth="1"/>
    <col min="767" max="767" width="11" customWidth="1"/>
    <col min="769" max="769" width="10.5703125" customWidth="1"/>
    <col min="771" max="771" width="10.42578125" customWidth="1"/>
    <col min="773" max="773" width="10.42578125" customWidth="1"/>
    <col min="1020" max="1020" width="5.28515625" customWidth="1"/>
    <col min="1021" max="1021" width="24" customWidth="1"/>
    <col min="1023" max="1023" width="11" customWidth="1"/>
    <col min="1025" max="1025" width="10.5703125" customWidth="1"/>
    <col min="1027" max="1027" width="10.42578125" customWidth="1"/>
    <col min="1029" max="1029" width="10.42578125" customWidth="1"/>
    <col min="1276" max="1276" width="5.28515625" customWidth="1"/>
    <col min="1277" max="1277" width="24" customWidth="1"/>
    <col min="1279" max="1279" width="11" customWidth="1"/>
    <col min="1281" max="1281" width="10.5703125" customWidth="1"/>
    <col min="1283" max="1283" width="10.42578125" customWidth="1"/>
    <col min="1285" max="1285" width="10.42578125" customWidth="1"/>
    <col min="1532" max="1532" width="5.28515625" customWidth="1"/>
    <col min="1533" max="1533" width="24" customWidth="1"/>
    <col min="1535" max="1535" width="11" customWidth="1"/>
    <col min="1537" max="1537" width="10.5703125" customWidth="1"/>
    <col min="1539" max="1539" width="10.42578125" customWidth="1"/>
    <col min="1541" max="1541" width="10.42578125" customWidth="1"/>
    <col min="1788" max="1788" width="5.28515625" customWidth="1"/>
    <col min="1789" max="1789" width="24" customWidth="1"/>
    <col min="1791" max="1791" width="11" customWidth="1"/>
    <col min="1793" max="1793" width="10.5703125" customWidth="1"/>
    <col min="1795" max="1795" width="10.42578125" customWidth="1"/>
    <col min="1797" max="1797" width="10.42578125" customWidth="1"/>
    <col min="2044" max="2044" width="5.28515625" customWidth="1"/>
    <col min="2045" max="2045" width="24" customWidth="1"/>
    <col min="2047" max="2047" width="11" customWidth="1"/>
    <col min="2049" max="2049" width="10.5703125" customWidth="1"/>
    <col min="2051" max="2051" width="10.42578125" customWidth="1"/>
    <col min="2053" max="2053" width="10.42578125" customWidth="1"/>
    <col min="2300" max="2300" width="5.28515625" customWidth="1"/>
    <col min="2301" max="2301" width="24" customWidth="1"/>
    <col min="2303" max="2303" width="11" customWidth="1"/>
    <col min="2305" max="2305" width="10.5703125" customWidth="1"/>
    <col min="2307" max="2307" width="10.42578125" customWidth="1"/>
    <col min="2309" max="2309" width="10.42578125" customWidth="1"/>
    <col min="2556" max="2556" width="5.28515625" customWidth="1"/>
    <col min="2557" max="2557" width="24" customWidth="1"/>
    <col min="2559" max="2559" width="11" customWidth="1"/>
    <col min="2561" max="2561" width="10.5703125" customWidth="1"/>
    <col min="2563" max="2563" width="10.42578125" customWidth="1"/>
    <col min="2565" max="2565" width="10.42578125" customWidth="1"/>
    <col min="2812" max="2812" width="5.28515625" customWidth="1"/>
    <col min="2813" max="2813" width="24" customWidth="1"/>
    <col min="2815" max="2815" width="11" customWidth="1"/>
    <col min="2817" max="2817" width="10.5703125" customWidth="1"/>
    <col min="2819" max="2819" width="10.42578125" customWidth="1"/>
    <col min="2821" max="2821" width="10.42578125" customWidth="1"/>
    <col min="3068" max="3068" width="5.28515625" customWidth="1"/>
    <col min="3069" max="3069" width="24" customWidth="1"/>
    <col min="3071" max="3071" width="11" customWidth="1"/>
    <col min="3073" max="3073" width="10.5703125" customWidth="1"/>
    <col min="3075" max="3075" width="10.42578125" customWidth="1"/>
    <col min="3077" max="3077" width="10.42578125" customWidth="1"/>
    <col min="3324" max="3324" width="5.28515625" customWidth="1"/>
    <col min="3325" max="3325" width="24" customWidth="1"/>
    <col min="3327" max="3327" width="11" customWidth="1"/>
    <col min="3329" max="3329" width="10.5703125" customWidth="1"/>
    <col min="3331" max="3331" width="10.42578125" customWidth="1"/>
    <col min="3333" max="3333" width="10.42578125" customWidth="1"/>
    <col min="3580" max="3580" width="5.28515625" customWidth="1"/>
    <col min="3581" max="3581" width="24" customWidth="1"/>
    <col min="3583" max="3583" width="11" customWidth="1"/>
    <col min="3585" max="3585" width="10.5703125" customWidth="1"/>
    <col min="3587" max="3587" width="10.42578125" customWidth="1"/>
    <col min="3589" max="3589" width="10.42578125" customWidth="1"/>
    <col min="3836" max="3836" width="5.28515625" customWidth="1"/>
    <col min="3837" max="3837" width="24" customWidth="1"/>
    <col min="3839" max="3839" width="11" customWidth="1"/>
    <col min="3841" max="3841" width="10.5703125" customWidth="1"/>
    <col min="3843" max="3843" width="10.42578125" customWidth="1"/>
    <col min="3845" max="3845" width="10.42578125" customWidth="1"/>
    <col min="4092" max="4092" width="5.28515625" customWidth="1"/>
    <col min="4093" max="4093" width="24" customWidth="1"/>
    <col min="4095" max="4095" width="11" customWidth="1"/>
    <col min="4097" max="4097" width="10.5703125" customWidth="1"/>
    <col min="4099" max="4099" width="10.42578125" customWidth="1"/>
    <col min="4101" max="4101" width="10.42578125" customWidth="1"/>
    <col min="4348" max="4348" width="5.28515625" customWidth="1"/>
    <col min="4349" max="4349" width="24" customWidth="1"/>
    <col min="4351" max="4351" width="11" customWidth="1"/>
    <col min="4353" max="4353" width="10.5703125" customWidth="1"/>
    <col min="4355" max="4355" width="10.42578125" customWidth="1"/>
    <col min="4357" max="4357" width="10.42578125" customWidth="1"/>
    <col min="4604" max="4604" width="5.28515625" customWidth="1"/>
    <col min="4605" max="4605" width="24" customWidth="1"/>
    <col min="4607" max="4607" width="11" customWidth="1"/>
    <col min="4609" max="4609" width="10.5703125" customWidth="1"/>
    <col min="4611" max="4611" width="10.42578125" customWidth="1"/>
    <col min="4613" max="4613" width="10.42578125" customWidth="1"/>
    <col min="4860" max="4860" width="5.28515625" customWidth="1"/>
    <col min="4861" max="4861" width="24" customWidth="1"/>
    <col min="4863" max="4863" width="11" customWidth="1"/>
    <col min="4865" max="4865" width="10.5703125" customWidth="1"/>
    <col min="4867" max="4867" width="10.42578125" customWidth="1"/>
    <col min="4869" max="4869" width="10.42578125" customWidth="1"/>
    <col min="5116" max="5116" width="5.28515625" customWidth="1"/>
    <col min="5117" max="5117" width="24" customWidth="1"/>
    <col min="5119" max="5119" width="11" customWidth="1"/>
    <col min="5121" max="5121" width="10.5703125" customWidth="1"/>
    <col min="5123" max="5123" width="10.42578125" customWidth="1"/>
    <col min="5125" max="5125" width="10.42578125" customWidth="1"/>
    <col min="5372" max="5372" width="5.28515625" customWidth="1"/>
    <col min="5373" max="5373" width="24" customWidth="1"/>
    <col min="5375" max="5375" width="11" customWidth="1"/>
    <col min="5377" max="5377" width="10.5703125" customWidth="1"/>
    <col min="5379" max="5379" width="10.42578125" customWidth="1"/>
    <col min="5381" max="5381" width="10.42578125" customWidth="1"/>
    <col min="5628" max="5628" width="5.28515625" customWidth="1"/>
    <col min="5629" max="5629" width="24" customWidth="1"/>
    <col min="5631" max="5631" width="11" customWidth="1"/>
    <col min="5633" max="5633" width="10.5703125" customWidth="1"/>
    <col min="5635" max="5635" width="10.42578125" customWidth="1"/>
    <col min="5637" max="5637" width="10.42578125" customWidth="1"/>
    <col min="5884" max="5884" width="5.28515625" customWidth="1"/>
    <col min="5885" max="5885" width="24" customWidth="1"/>
    <col min="5887" max="5887" width="11" customWidth="1"/>
    <col min="5889" max="5889" width="10.5703125" customWidth="1"/>
    <col min="5891" max="5891" width="10.42578125" customWidth="1"/>
    <col min="5893" max="5893" width="10.42578125" customWidth="1"/>
    <col min="6140" max="6140" width="5.28515625" customWidth="1"/>
    <col min="6141" max="6141" width="24" customWidth="1"/>
    <col min="6143" max="6143" width="11" customWidth="1"/>
    <col min="6145" max="6145" width="10.5703125" customWidth="1"/>
    <col min="6147" max="6147" width="10.42578125" customWidth="1"/>
    <col min="6149" max="6149" width="10.42578125" customWidth="1"/>
    <col min="6396" max="6396" width="5.28515625" customWidth="1"/>
    <col min="6397" max="6397" width="24" customWidth="1"/>
    <col min="6399" max="6399" width="11" customWidth="1"/>
    <col min="6401" max="6401" width="10.5703125" customWidth="1"/>
    <col min="6403" max="6403" width="10.42578125" customWidth="1"/>
    <col min="6405" max="6405" width="10.42578125" customWidth="1"/>
    <col min="6652" max="6652" width="5.28515625" customWidth="1"/>
    <col min="6653" max="6653" width="24" customWidth="1"/>
    <col min="6655" max="6655" width="11" customWidth="1"/>
    <col min="6657" max="6657" width="10.5703125" customWidth="1"/>
    <col min="6659" max="6659" width="10.42578125" customWidth="1"/>
    <col min="6661" max="6661" width="10.42578125" customWidth="1"/>
    <col min="6908" max="6908" width="5.28515625" customWidth="1"/>
    <col min="6909" max="6909" width="24" customWidth="1"/>
    <col min="6911" max="6911" width="11" customWidth="1"/>
    <col min="6913" max="6913" width="10.5703125" customWidth="1"/>
    <col min="6915" max="6915" width="10.42578125" customWidth="1"/>
    <col min="6917" max="6917" width="10.42578125" customWidth="1"/>
    <col min="7164" max="7164" width="5.28515625" customWidth="1"/>
    <col min="7165" max="7165" width="24" customWidth="1"/>
    <col min="7167" max="7167" width="11" customWidth="1"/>
    <col min="7169" max="7169" width="10.5703125" customWidth="1"/>
    <col min="7171" max="7171" width="10.42578125" customWidth="1"/>
    <col min="7173" max="7173" width="10.42578125" customWidth="1"/>
    <col min="7420" max="7420" width="5.28515625" customWidth="1"/>
    <col min="7421" max="7421" width="24" customWidth="1"/>
    <col min="7423" max="7423" width="11" customWidth="1"/>
    <col min="7425" max="7425" width="10.5703125" customWidth="1"/>
    <col min="7427" max="7427" width="10.42578125" customWidth="1"/>
    <col min="7429" max="7429" width="10.42578125" customWidth="1"/>
    <col min="7676" max="7676" width="5.28515625" customWidth="1"/>
    <col min="7677" max="7677" width="24" customWidth="1"/>
    <col min="7679" max="7679" width="11" customWidth="1"/>
    <col min="7681" max="7681" width="10.5703125" customWidth="1"/>
    <col min="7683" max="7683" width="10.42578125" customWidth="1"/>
    <col min="7685" max="7685" width="10.42578125" customWidth="1"/>
    <col min="7932" max="7932" width="5.28515625" customWidth="1"/>
    <col min="7933" max="7933" width="24" customWidth="1"/>
    <col min="7935" max="7935" width="11" customWidth="1"/>
    <col min="7937" max="7937" width="10.5703125" customWidth="1"/>
    <col min="7939" max="7939" width="10.42578125" customWidth="1"/>
    <col min="7941" max="7941" width="10.42578125" customWidth="1"/>
    <col min="8188" max="8188" width="5.28515625" customWidth="1"/>
    <col min="8189" max="8189" width="24" customWidth="1"/>
    <col min="8191" max="8191" width="11" customWidth="1"/>
    <col min="8193" max="8193" width="10.5703125" customWidth="1"/>
    <col min="8195" max="8195" width="10.42578125" customWidth="1"/>
    <col min="8197" max="8197" width="10.42578125" customWidth="1"/>
    <col min="8444" max="8444" width="5.28515625" customWidth="1"/>
    <col min="8445" max="8445" width="24" customWidth="1"/>
    <col min="8447" max="8447" width="11" customWidth="1"/>
    <col min="8449" max="8449" width="10.5703125" customWidth="1"/>
    <col min="8451" max="8451" width="10.42578125" customWidth="1"/>
    <col min="8453" max="8453" width="10.42578125" customWidth="1"/>
    <col min="8700" max="8700" width="5.28515625" customWidth="1"/>
    <col min="8701" max="8701" width="24" customWidth="1"/>
    <col min="8703" max="8703" width="11" customWidth="1"/>
    <col min="8705" max="8705" width="10.5703125" customWidth="1"/>
    <col min="8707" max="8707" width="10.42578125" customWidth="1"/>
    <col min="8709" max="8709" width="10.42578125" customWidth="1"/>
    <col min="8956" max="8956" width="5.28515625" customWidth="1"/>
    <col min="8957" max="8957" width="24" customWidth="1"/>
    <col min="8959" max="8959" width="11" customWidth="1"/>
    <col min="8961" max="8961" width="10.5703125" customWidth="1"/>
    <col min="8963" max="8963" width="10.42578125" customWidth="1"/>
    <col min="8965" max="8965" width="10.42578125" customWidth="1"/>
    <col min="9212" max="9212" width="5.28515625" customWidth="1"/>
    <col min="9213" max="9213" width="24" customWidth="1"/>
    <col min="9215" max="9215" width="11" customWidth="1"/>
    <col min="9217" max="9217" width="10.5703125" customWidth="1"/>
    <col min="9219" max="9219" width="10.42578125" customWidth="1"/>
    <col min="9221" max="9221" width="10.42578125" customWidth="1"/>
    <col min="9468" max="9468" width="5.28515625" customWidth="1"/>
    <col min="9469" max="9469" width="24" customWidth="1"/>
    <col min="9471" max="9471" width="11" customWidth="1"/>
    <col min="9473" max="9473" width="10.5703125" customWidth="1"/>
    <col min="9475" max="9475" width="10.42578125" customWidth="1"/>
    <col min="9477" max="9477" width="10.42578125" customWidth="1"/>
    <col min="9724" max="9724" width="5.28515625" customWidth="1"/>
    <col min="9725" max="9725" width="24" customWidth="1"/>
    <col min="9727" max="9727" width="11" customWidth="1"/>
    <col min="9729" max="9729" width="10.5703125" customWidth="1"/>
    <col min="9731" max="9731" width="10.42578125" customWidth="1"/>
    <col min="9733" max="9733" width="10.42578125" customWidth="1"/>
    <col min="9980" max="9980" width="5.28515625" customWidth="1"/>
    <col min="9981" max="9981" width="24" customWidth="1"/>
    <col min="9983" max="9983" width="11" customWidth="1"/>
    <col min="9985" max="9985" width="10.5703125" customWidth="1"/>
    <col min="9987" max="9987" width="10.42578125" customWidth="1"/>
    <col min="9989" max="9989" width="10.42578125" customWidth="1"/>
    <col min="10236" max="10236" width="5.28515625" customWidth="1"/>
    <col min="10237" max="10237" width="24" customWidth="1"/>
    <col min="10239" max="10239" width="11" customWidth="1"/>
    <col min="10241" max="10241" width="10.5703125" customWidth="1"/>
    <col min="10243" max="10243" width="10.42578125" customWidth="1"/>
    <col min="10245" max="10245" width="10.42578125" customWidth="1"/>
    <col min="10492" max="10492" width="5.28515625" customWidth="1"/>
    <col min="10493" max="10493" width="24" customWidth="1"/>
    <col min="10495" max="10495" width="11" customWidth="1"/>
    <col min="10497" max="10497" width="10.5703125" customWidth="1"/>
    <col min="10499" max="10499" width="10.42578125" customWidth="1"/>
    <col min="10501" max="10501" width="10.42578125" customWidth="1"/>
    <col min="10748" max="10748" width="5.28515625" customWidth="1"/>
    <col min="10749" max="10749" width="24" customWidth="1"/>
    <col min="10751" max="10751" width="11" customWidth="1"/>
    <col min="10753" max="10753" width="10.5703125" customWidth="1"/>
    <col min="10755" max="10755" width="10.42578125" customWidth="1"/>
    <col min="10757" max="10757" width="10.42578125" customWidth="1"/>
    <col min="11004" max="11004" width="5.28515625" customWidth="1"/>
    <col min="11005" max="11005" width="24" customWidth="1"/>
    <col min="11007" max="11007" width="11" customWidth="1"/>
    <col min="11009" max="11009" width="10.5703125" customWidth="1"/>
    <col min="11011" max="11011" width="10.42578125" customWidth="1"/>
    <col min="11013" max="11013" width="10.42578125" customWidth="1"/>
    <col min="11260" max="11260" width="5.28515625" customWidth="1"/>
    <col min="11261" max="11261" width="24" customWidth="1"/>
    <col min="11263" max="11263" width="11" customWidth="1"/>
    <col min="11265" max="11265" width="10.5703125" customWidth="1"/>
    <col min="11267" max="11267" width="10.42578125" customWidth="1"/>
    <col min="11269" max="11269" width="10.42578125" customWidth="1"/>
    <col min="11516" max="11516" width="5.28515625" customWidth="1"/>
    <col min="11517" max="11517" width="24" customWidth="1"/>
    <col min="11519" max="11519" width="11" customWidth="1"/>
    <col min="11521" max="11521" width="10.5703125" customWidth="1"/>
    <col min="11523" max="11523" width="10.42578125" customWidth="1"/>
    <col min="11525" max="11525" width="10.42578125" customWidth="1"/>
    <col min="11772" max="11772" width="5.28515625" customWidth="1"/>
    <col min="11773" max="11773" width="24" customWidth="1"/>
    <col min="11775" max="11775" width="11" customWidth="1"/>
    <col min="11777" max="11777" width="10.5703125" customWidth="1"/>
    <col min="11779" max="11779" width="10.42578125" customWidth="1"/>
    <col min="11781" max="11781" width="10.42578125" customWidth="1"/>
    <col min="12028" max="12028" width="5.28515625" customWidth="1"/>
    <col min="12029" max="12029" width="24" customWidth="1"/>
    <col min="12031" max="12031" width="11" customWidth="1"/>
    <col min="12033" max="12033" width="10.5703125" customWidth="1"/>
    <col min="12035" max="12035" width="10.42578125" customWidth="1"/>
    <col min="12037" max="12037" width="10.42578125" customWidth="1"/>
    <col min="12284" max="12284" width="5.28515625" customWidth="1"/>
    <col min="12285" max="12285" width="24" customWidth="1"/>
    <col min="12287" max="12287" width="11" customWidth="1"/>
    <col min="12289" max="12289" width="10.5703125" customWidth="1"/>
    <col min="12291" max="12291" width="10.42578125" customWidth="1"/>
    <col min="12293" max="12293" width="10.42578125" customWidth="1"/>
    <col min="12540" max="12540" width="5.28515625" customWidth="1"/>
    <col min="12541" max="12541" width="24" customWidth="1"/>
    <col min="12543" max="12543" width="11" customWidth="1"/>
    <col min="12545" max="12545" width="10.5703125" customWidth="1"/>
    <col min="12547" max="12547" width="10.42578125" customWidth="1"/>
    <col min="12549" max="12549" width="10.42578125" customWidth="1"/>
    <col min="12796" max="12796" width="5.28515625" customWidth="1"/>
    <col min="12797" max="12797" width="24" customWidth="1"/>
    <col min="12799" max="12799" width="11" customWidth="1"/>
    <col min="12801" max="12801" width="10.5703125" customWidth="1"/>
    <col min="12803" max="12803" width="10.42578125" customWidth="1"/>
    <col min="12805" max="12805" width="10.42578125" customWidth="1"/>
    <col min="13052" max="13052" width="5.28515625" customWidth="1"/>
    <col min="13053" max="13053" width="24" customWidth="1"/>
    <col min="13055" max="13055" width="11" customWidth="1"/>
    <col min="13057" max="13057" width="10.5703125" customWidth="1"/>
    <col min="13059" max="13059" width="10.42578125" customWidth="1"/>
    <col min="13061" max="13061" width="10.42578125" customWidth="1"/>
    <col min="13308" max="13308" width="5.28515625" customWidth="1"/>
    <col min="13309" max="13309" width="24" customWidth="1"/>
    <col min="13311" max="13311" width="11" customWidth="1"/>
    <col min="13313" max="13313" width="10.5703125" customWidth="1"/>
    <col min="13315" max="13315" width="10.42578125" customWidth="1"/>
    <col min="13317" max="13317" width="10.42578125" customWidth="1"/>
    <col min="13564" max="13564" width="5.28515625" customWidth="1"/>
    <col min="13565" max="13565" width="24" customWidth="1"/>
    <col min="13567" max="13567" width="11" customWidth="1"/>
    <col min="13569" max="13569" width="10.5703125" customWidth="1"/>
    <col min="13571" max="13571" width="10.42578125" customWidth="1"/>
    <col min="13573" max="13573" width="10.42578125" customWidth="1"/>
    <col min="13820" max="13820" width="5.28515625" customWidth="1"/>
    <col min="13821" max="13821" width="24" customWidth="1"/>
    <col min="13823" max="13823" width="11" customWidth="1"/>
    <col min="13825" max="13825" width="10.5703125" customWidth="1"/>
    <col min="13827" max="13827" width="10.42578125" customWidth="1"/>
    <col min="13829" max="13829" width="10.42578125" customWidth="1"/>
    <col min="14076" max="14076" width="5.28515625" customWidth="1"/>
    <col min="14077" max="14077" width="24" customWidth="1"/>
    <col min="14079" max="14079" width="11" customWidth="1"/>
    <col min="14081" max="14081" width="10.5703125" customWidth="1"/>
    <col min="14083" max="14083" width="10.42578125" customWidth="1"/>
    <col min="14085" max="14085" width="10.42578125" customWidth="1"/>
    <col min="14332" max="14332" width="5.28515625" customWidth="1"/>
    <col min="14333" max="14333" width="24" customWidth="1"/>
    <col min="14335" max="14335" width="11" customWidth="1"/>
    <col min="14337" max="14337" width="10.5703125" customWidth="1"/>
    <col min="14339" max="14339" width="10.42578125" customWidth="1"/>
    <col min="14341" max="14341" width="10.42578125" customWidth="1"/>
    <col min="14588" max="14588" width="5.28515625" customWidth="1"/>
    <col min="14589" max="14589" width="24" customWidth="1"/>
    <col min="14591" max="14591" width="11" customWidth="1"/>
    <col min="14593" max="14593" width="10.5703125" customWidth="1"/>
    <col min="14595" max="14595" width="10.42578125" customWidth="1"/>
    <col min="14597" max="14597" width="10.42578125" customWidth="1"/>
    <col min="14844" max="14844" width="5.28515625" customWidth="1"/>
    <col min="14845" max="14845" width="24" customWidth="1"/>
    <col min="14847" max="14847" width="11" customWidth="1"/>
    <col min="14849" max="14849" width="10.5703125" customWidth="1"/>
    <col min="14851" max="14851" width="10.42578125" customWidth="1"/>
    <col min="14853" max="14853" width="10.42578125" customWidth="1"/>
    <col min="15100" max="15100" width="5.28515625" customWidth="1"/>
    <col min="15101" max="15101" width="24" customWidth="1"/>
    <col min="15103" max="15103" width="11" customWidth="1"/>
    <col min="15105" max="15105" width="10.5703125" customWidth="1"/>
    <col min="15107" max="15107" width="10.42578125" customWidth="1"/>
    <col min="15109" max="15109" width="10.42578125" customWidth="1"/>
    <col min="15356" max="15356" width="5.28515625" customWidth="1"/>
    <col min="15357" max="15357" width="24" customWidth="1"/>
    <col min="15359" max="15359" width="11" customWidth="1"/>
    <col min="15361" max="15361" width="10.5703125" customWidth="1"/>
    <col min="15363" max="15363" width="10.42578125" customWidth="1"/>
    <col min="15365" max="15365" width="10.42578125" customWidth="1"/>
    <col min="15612" max="15612" width="5.28515625" customWidth="1"/>
    <col min="15613" max="15613" width="24" customWidth="1"/>
    <col min="15615" max="15615" width="11" customWidth="1"/>
    <col min="15617" max="15617" width="10.5703125" customWidth="1"/>
    <col min="15619" max="15619" width="10.42578125" customWidth="1"/>
    <col min="15621" max="15621" width="10.42578125" customWidth="1"/>
    <col min="15868" max="15868" width="5.28515625" customWidth="1"/>
    <col min="15869" max="15869" width="24" customWidth="1"/>
    <col min="15871" max="15871" width="11" customWidth="1"/>
    <col min="15873" max="15873" width="10.5703125" customWidth="1"/>
    <col min="15875" max="15875" width="10.42578125" customWidth="1"/>
    <col min="15877" max="15877" width="10.42578125" customWidth="1"/>
    <col min="16124" max="16124" width="5.28515625" customWidth="1"/>
    <col min="16125" max="16125" width="24" customWidth="1"/>
    <col min="16127" max="16127" width="11" customWidth="1"/>
    <col min="16129" max="16129" width="10.5703125" customWidth="1"/>
    <col min="16131" max="16131" width="10.42578125" customWidth="1"/>
    <col min="16133" max="16133" width="10.42578125" customWidth="1"/>
  </cols>
  <sheetData>
    <row r="1" spans="1:14" ht="38.25" customHeight="1" x14ac:dyDescent="0.25">
      <c r="A1" s="210"/>
      <c r="B1" s="210"/>
      <c r="C1" s="210"/>
      <c r="D1" s="210"/>
      <c r="E1" s="210"/>
      <c r="F1" s="210"/>
      <c r="G1" s="210"/>
      <c r="H1" s="210"/>
      <c r="I1" s="210"/>
      <c r="J1" s="75"/>
      <c r="K1" s="75"/>
      <c r="L1" s="2"/>
      <c r="M1" s="2"/>
      <c r="N1" s="2"/>
    </row>
    <row r="3" spans="1:14" x14ac:dyDescent="0.25">
      <c r="B3" s="2" t="s">
        <v>85</v>
      </c>
      <c r="C3" s="2"/>
      <c r="D3" s="2"/>
      <c r="E3" s="2"/>
      <c r="F3" s="2"/>
      <c r="G3" s="2"/>
      <c r="H3" s="2"/>
      <c r="J3" s="2"/>
    </row>
    <row r="4" spans="1:14" ht="15.75" thickBot="1" x14ac:dyDescent="0.3">
      <c r="A4" s="211" t="s">
        <v>1</v>
      </c>
      <c r="B4" s="211"/>
    </row>
    <row r="5" spans="1:14" ht="12.75" customHeight="1" x14ac:dyDescent="0.25">
      <c r="A5" s="212" t="s">
        <v>2</v>
      </c>
      <c r="B5" s="212" t="s">
        <v>3</v>
      </c>
      <c r="C5" s="212" t="s">
        <v>4</v>
      </c>
      <c r="D5" s="215" t="s">
        <v>5</v>
      </c>
      <c r="E5" s="216"/>
      <c r="F5" s="216"/>
      <c r="G5" s="216"/>
      <c r="H5" s="216"/>
      <c r="I5" s="216"/>
      <c r="J5" s="216"/>
      <c r="K5" s="217"/>
      <c r="L5" s="218" t="s">
        <v>6</v>
      </c>
    </row>
    <row r="6" spans="1:14" ht="22.5" customHeight="1" x14ac:dyDescent="0.25">
      <c r="A6" s="213"/>
      <c r="B6" s="213"/>
      <c r="C6" s="213"/>
      <c r="D6" s="221" t="s">
        <v>7</v>
      </c>
      <c r="E6" s="222"/>
      <c r="F6" s="222" t="s">
        <v>8</v>
      </c>
      <c r="G6" s="222"/>
      <c r="H6" s="222" t="s">
        <v>9</v>
      </c>
      <c r="I6" s="222"/>
      <c r="J6" s="222" t="s">
        <v>10</v>
      </c>
      <c r="K6" s="222"/>
      <c r="L6" s="219"/>
    </row>
    <row r="7" spans="1:14" ht="13.5" customHeight="1" thickBot="1" x14ac:dyDescent="0.3">
      <c r="A7" s="213"/>
      <c r="B7" s="213"/>
      <c r="C7" s="213"/>
      <c r="D7" s="223">
        <v>1</v>
      </c>
      <c r="E7" s="224"/>
      <c r="F7" s="224">
        <v>2</v>
      </c>
      <c r="G7" s="224"/>
      <c r="H7" s="224">
        <v>3</v>
      </c>
      <c r="I7" s="224"/>
      <c r="J7" s="224">
        <v>4</v>
      </c>
      <c r="K7" s="224"/>
      <c r="L7" s="220"/>
    </row>
    <row r="8" spans="1:14" ht="15.75" thickBot="1" x14ac:dyDescent="0.3">
      <c r="A8" s="214"/>
      <c r="B8" s="214"/>
      <c r="C8" s="214"/>
      <c r="D8" s="4" t="s">
        <v>11</v>
      </c>
      <c r="E8" s="5" t="s">
        <v>12</v>
      </c>
      <c r="F8" s="5" t="s">
        <v>11</v>
      </c>
      <c r="G8" s="5" t="s">
        <v>12</v>
      </c>
      <c r="H8" s="5" t="s">
        <v>11</v>
      </c>
      <c r="I8" s="5" t="s">
        <v>12</v>
      </c>
      <c r="J8" s="5" t="s">
        <v>11</v>
      </c>
      <c r="K8" s="5" t="s">
        <v>12</v>
      </c>
      <c r="L8" s="6"/>
    </row>
    <row r="9" spans="1:14" ht="15.75" x14ac:dyDescent="0.25">
      <c r="A9" s="7">
        <v>1</v>
      </c>
      <c r="B9" s="8" t="s">
        <v>13</v>
      </c>
      <c r="C9" s="9">
        <v>37</v>
      </c>
      <c r="D9" s="10">
        <f>'18'!D9+'21'!D9+'30'!D9</f>
        <v>17</v>
      </c>
      <c r="E9" s="11">
        <f>SUM('18'!E9+'21'!E9+'30'!E9)</f>
        <v>0</v>
      </c>
      <c r="F9" s="12">
        <f>SUM('18'!F9+'21'!F9+'30'!F9)</f>
        <v>13</v>
      </c>
      <c r="G9" s="13">
        <f>SUM('18'!G9+'21'!G9+'30'!G9)</f>
        <v>0</v>
      </c>
      <c r="H9" s="14">
        <f>SUM('18'!H9+'21'!H9+'30'!H9)</f>
        <v>0</v>
      </c>
      <c r="I9" s="13">
        <f>SUM('18'!I9+'21'!I9+'30'!I9)</f>
        <v>0</v>
      </c>
      <c r="J9" s="14">
        <f>SUM('18'!J9+'21'!J9+'30'!J9)</f>
        <v>0</v>
      </c>
      <c r="K9" s="13">
        <f>SUM('18'!K9+'21'!K9+'30'!K9)</f>
        <v>0</v>
      </c>
      <c r="L9" s="15">
        <f>SUM(D9:K9)</f>
        <v>30</v>
      </c>
    </row>
    <row r="10" spans="1:14" ht="15.75" x14ac:dyDescent="0.25">
      <c r="A10" s="7">
        <v>2</v>
      </c>
      <c r="B10" s="8" t="s">
        <v>14</v>
      </c>
      <c r="C10" s="9">
        <v>37</v>
      </c>
      <c r="D10" s="10">
        <f>'18'!D10+'21'!D10+'30'!D10</f>
        <v>18</v>
      </c>
      <c r="E10" s="11">
        <f>SUM('18'!E10+'21'!E10+'30'!E10)</f>
        <v>0</v>
      </c>
      <c r="F10" s="12">
        <f>SUM('18'!F10+'21'!F10+'30'!F10)</f>
        <v>11</v>
      </c>
      <c r="G10" s="13">
        <f>SUM('18'!G10+'21'!G10+'30'!G10)</f>
        <v>0</v>
      </c>
      <c r="H10" s="14">
        <f>SUM('18'!H10+'21'!H10+'30'!H10)</f>
        <v>1</v>
      </c>
      <c r="I10" s="13">
        <f>SUM('18'!I10+'21'!I10+'30'!I10)</f>
        <v>0</v>
      </c>
      <c r="J10" s="14">
        <f>SUM('18'!J10+'21'!J10+'30'!J10)</f>
        <v>0</v>
      </c>
      <c r="K10" s="13">
        <f>SUM('18'!K10+'21'!K10+'30'!K10)</f>
        <v>0</v>
      </c>
      <c r="L10" s="15">
        <f t="shared" ref="L10:L37" si="0">SUM(D10:K10)</f>
        <v>30</v>
      </c>
    </row>
    <row r="11" spans="1:14" ht="15.75" x14ac:dyDescent="0.25">
      <c r="A11" s="7">
        <v>3</v>
      </c>
      <c r="B11" s="8" t="s">
        <v>15</v>
      </c>
      <c r="C11" s="9">
        <v>37</v>
      </c>
      <c r="D11" s="10">
        <f>'18'!D11+'21'!D11+'30'!D11</f>
        <v>103</v>
      </c>
      <c r="E11" s="11">
        <f>SUM('18'!E11+'21'!E11+'30'!E11)</f>
        <v>1</v>
      </c>
      <c r="F11" s="12">
        <f>SUM('18'!F11+'21'!F11+'30'!F11)</f>
        <v>34</v>
      </c>
      <c r="G11" s="13">
        <f>SUM('18'!G11+'21'!G11+'30'!G11)</f>
        <v>0</v>
      </c>
      <c r="H11" s="14">
        <f>SUM('18'!H11+'21'!H11+'30'!H11)</f>
        <v>1</v>
      </c>
      <c r="I11" s="13">
        <f>SUM('18'!I11+'21'!I11+'30'!I11)</f>
        <v>0</v>
      </c>
      <c r="J11" s="14">
        <f>SUM('18'!J11+'21'!J11+'30'!J11)</f>
        <v>0</v>
      </c>
      <c r="K11" s="13">
        <f>SUM('18'!K11+'21'!K11+'30'!K11)</f>
        <v>0</v>
      </c>
      <c r="L11" s="15">
        <f t="shared" si="0"/>
        <v>139</v>
      </c>
    </row>
    <row r="12" spans="1:14" ht="15.75" x14ac:dyDescent="0.25">
      <c r="A12" s="7">
        <v>4</v>
      </c>
      <c r="B12" s="17" t="s">
        <v>16</v>
      </c>
      <c r="C12" s="9">
        <v>37</v>
      </c>
      <c r="D12" s="10">
        <f>'18'!D12+'21'!D12+'30'!D12</f>
        <v>13</v>
      </c>
      <c r="E12" s="11">
        <f>SUM('18'!E12+'21'!E12+'30'!E12)</f>
        <v>0</v>
      </c>
      <c r="F12" s="12">
        <f>SUM('18'!F12+'21'!F12+'30'!F12)</f>
        <v>11</v>
      </c>
      <c r="G12" s="13">
        <f>SUM('18'!G12+'21'!G12+'30'!G12)</f>
        <v>0</v>
      </c>
      <c r="H12" s="14">
        <f>SUM('18'!H12+'21'!H12+'30'!H12)</f>
        <v>0</v>
      </c>
      <c r="I12" s="13">
        <f>SUM('18'!I12+'21'!I12+'30'!I12)</f>
        <v>0</v>
      </c>
      <c r="J12" s="14">
        <f>SUM('18'!J12+'21'!J12+'30'!J12)</f>
        <v>0</v>
      </c>
      <c r="K12" s="13">
        <f>SUM('18'!K12+'21'!K12+'30'!K12)</f>
        <v>0</v>
      </c>
      <c r="L12" s="15">
        <f t="shared" si="0"/>
        <v>24</v>
      </c>
      <c r="M12" s="3"/>
      <c r="N12" s="3"/>
    </row>
    <row r="13" spans="1:14" ht="15.75" x14ac:dyDescent="0.25">
      <c r="A13" s="7">
        <v>5</v>
      </c>
      <c r="B13" s="8" t="s">
        <v>17</v>
      </c>
      <c r="C13" s="9">
        <v>37</v>
      </c>
      <c r="D13" s="10">
        <f>'18'!D13+'21'!D13+'30'!D13</f>
        <v>22</v>
      </c>
      <c r="E13" s="11">
        <f>SUM('18'!E13+'21'!E13+'30'!E13)</f>
        <v>1</v>
      </c>
      <c r="F13" s="12">
        <f>SUM('18'!F13+'21'!F13+'30'!F13)</f>
        <v>13</v>
      </c>
      <c r="G13" s="13">
        <f>SUM('18'!G13+'21'!G13+'30'!G13)</f>
        <v>0</v>
      </c>
      <c r="H13" s="14">
        <f>SUM('18'!H13+'21'!H13+'30'!H13)</f>
        <v>0</v>
      </c>
      <c r="I13" s="13">
        <f>SUM('18'!I13+'21'!I13+'30'!I13)</f>
        <v>0</v>
      </c>
      <c r="J13" s="14">
        <f>SUM('18'!J13+'21'!J13+'30'!J13)</f>
        <v>0</v>
      </c>
      <c r="K13" s="13">
        <f>SUM('18'!K13+'21'!K13+'30'!K13)</f>
        <v>0</v>
      </c>
      <c r="L13" s="15">
        <f t="shared" si="0"/>
        <v>36</v>
      </c>
    </row>
    <row r="14" spans="1:14" ht="15.75" x14ac:dyDescent="0.25">
      <c r="A14" s="7">
        <v>6</v>
      </c>
      <c r="B14" s="8" t="s">
        <v>18</v>
      </c>
      <c r="C14" s="9">
        <v>37</v>
      </c>
      <c r="D14" s="10">
        <f>'18'!D14+'21'!D14+'30'!D14</f>
        <v>20</v>
      </c>
      <c r="E14" s="11">
        <f>SUM('18'!E14+'21'!E14+'30'!E14)</f>
        <v>0</v>
      </c>
      <c r="F14" s="12">
        <f>SUM('18'!F14+'21'!F14+'30'!F14)</f>
        <v>11</v>
      </c>
      <c r="G14" s="13">
        <f>SUM('18'!G14+'21'!G14+'30'!G14)</f>
        <v>0</v>
      </c>
      <c r="H14" s="14">
        <f>SUM('18'!H14+'21'!H14+'30'!H14)</f>
        <v>1</v>
      </c>
      <c r="I14" s="13">
        <f>SUM('18'!I14+'21'!I14+'30'!I14)</f>
        <v>0</v>
      </c>
      <c r="J14" s="14">
        <f>SUM('18'!J14+'21'!J14+'30'!J14)</f>
        <v>0</v>
      </c>
      <c r="K14" s="13">
        <f>SUM('18'!K14+'21'!K14+'30'!K14)</f>
        <v>0</v>
      </c>
      <c r="L14" s="15">
        <f t="shared" si="0"/>
        <v>32</v>
      </c>
    </row>
    <row r="15" spans="1:14" ht="15.75" x14ac:dyDescent="0.25">
      <c r="A15" s="7">
        <v>7</v>
      </c>
      <c r="B15" s="8" t="s">
        <v>19</v>
      </c>
      <c r="C15" s="9">
        <v>37</v>
      </c>
      <c r="D15" s="10">
        <f>'18'!D15+'21'!D15+'30'!D15</f>
        <v>14</v>
      </c>
      <c r="E15" s="11">
        <f>SUM('18'!E15+'21'!E15+'30'!E15)</f>
        <v>1</v>
      </c>
      <c r="F15" s="12">
        <f>SUM('18'!F15+'21'!F15+'30'!F15)</f>
        <v>14</v>
      </c>
      <c r="G15" s="13">
        <f>SUM('18'!G15+'21'!G15+'30'!G15)</f>
        <v>0</v>
      </c>
      <c r="H15" s="14">
        <f>SUM('18'!H15+'21'!H15+'30'!H15)</f>
        <v>0</v>
      </c>
      <c r="I15" s="13">
        <f>SUM('18'!I15+'21'!I15+'30'!I15)</f>
        <v>0</v>
      </c>
      <c r="J15" s="14">
        <f>SUM('18'!J15+'21'!J15+'30'!J15)</f>
        <v>0</v>
      </c>
      <c r="K15" s="13">
        <f>SUM('18'!K15+'21'!K15+'30'!K15)</f>
        <v>0</v>
      </c>
      <c r="L15" s="15">
        <f t="shared" si="0"/>
        <v>29</v>
      </c>
    </row>
    <row r="16" spans="1:14" ht="15.75" x14ac:dyDescent="0.25">
      <c r="A16" s="7">
        <v>8</v>
      </c>
      <c r="B16" s="8" t="s">
        <v>20</v>
      </c>
      <c r="C16" s="9">
        <v>37</v>
      </c>
      <c r="D16" s="10">
        <f>'18'!D16+'21'!D16+'30'!D16</f>
        <v>12</v>
      </c>
      <c r="E16" s="11">
        <f>SUM('18'!E16+'21'!E16+'30'!E16)</f>
        <v>1</v>
      </c>
      <c r="F16" s="12">
        <f>SUM('18'!F16+'21'!F16+'30'!F16)</f>
        <v>4</v>
      </c>
      <c r="G16" s="13">
        <f>SUM('18'!G16+'21'!G16+'30'!G16)</f>
        <v>0</v>
      </c>
      <c r="H16" s="14">
        <f>SUM('18'!H16+'21'!H16+'30'!H16)</f>
        <v>0</v>
      </c>
      <c r="I16" s="13">
        <f>SUM('18'!I16+'21'!I16+'30'!I16)</f>
        <v>0</v>
      </c>
      <c r="J16" s="14">
        <f>SUM('18'!J16+'21'!J16+'30'!J16)</f>
        <v>0</v>
      </c>
      <c r="K16" s="13">
        <f>SUM('18'!K16+'21'!K16+'30'!K16)</f>
        <v>0</v>
      </c>
      <c r="L16" s="15">
        <f t="shared" si="0"/>
        <v>17</v>
      </c>
    </row>
    <row r="17" spans="1:12" ht="15.75" x14ac:dyDescent="0.25">
      <c r="A17" s="7">
        <v>9</v>
      </c>
      <c r="B17" s="8" t="s">
        <v>21</v>
      </c>
      <c r="C17" s="9">
        <v>37</v>
      </c>
      <c r="D17" s="10">
        <f>'18'!D17+'21'!D17+'30'!D17</f>
        <v>30</v>
      </c>
      <c r="E17" s="11">
        <f>SUM('18'!E17+'21'!E17+'30'!E17)</f>
        <v>1</v>
      </c>
      <c r="F17" s="12">
        <f>SUM('18'!F17+'21'!F17+'30'!F17)</f>
        <v>13</v>
      </c>
      <c r="G17" s="13">
        <f>SUM('18'!G17+'21'!G17+'30'!G17)</f>
        <v>0</v>
      </c>
      <c r="H17" s="14">
        <f>SUM('18'!H17+'21'!H17+'30'!H17)</f>
        <v>6</v>
      </c>
      <c r="I17" s="13">
        <f>SUM('18'!I17+'21'!I17+'30'!I17)</f>
        <v>0</v>
      </c>
      <c r="J17" s="14">
        <f>SUM('18'!J17+'21'!J17+'30'!J17)</f>
        <v>0</v>
      </c>
      <c r="K17" s="13">
        <f>SUM('18'!K17+'21'!K17+'30'!K17)</f>
        <v>0</v>
      </c>
      <c r="L17" s="15">
        <f t="shared" si="0"/>
        <v>50</v>
      </c>
    </row>
    <row r="18" spans="1:12" ht="15.75" x14ac:dyDescent="0.25">
      <c r="A18" s="7">
        <v>10</v>
      </c>
      <c r="B18" s="8" t="s">
        <v>22</v>
      </c>
      <c r="C18" s="9">
        <v>37</v>
      </c>
      <c r="D18" s="10">
        <f>'18'!D18+'21'!D18+'30'!D18</f>
        <v>24</v>
      </c>
      <c r="E18" s="11">
        <f>SUM('18'!E18+'21'!E18+'30'!E18)</f>
        <v>0</v>
      </c>
      <c r="F18" s="12">
        <f>SUM('18'!F18+'21'!F18+'30'!F18)</f>
        <v>9</v>
      </c>
      <c r="G18" s="13">
        <f>SUM('18'!G18+'21'!G18+'30'!G18)</f>
        <v>0</v>
      </c>
      <c r="H18" s="14">
        <f>SUM('18'!H18+'21'!H18+'30'!H18)</f>
        <v>0</v>
      </c>
      <c r="I18" s="13">
        <f>SUM('18'!I18+'21'!I18+'30'!I18)</f>
        <v>0</v>
      </c>
      <c r="J18" s="14">
        <f>SUM('18'!J18+'21'!J18+'30'!J18)</f>
        <v>0</v>
      </c>
      <c r="K18" s="13">
        <f>SUM('18'!K18+'21'!K18+'30'!K18)</f>
        <v>0</v>
      </c>
      <c r="L18" s="15">
        <f t="shared" si="0"/>
        <v>33</v>
      </c>
    </row>
    <row r="19" spans="1:12" ht="15.75" x14ac:dyDescent="0.25">
      <c r="A19" s="7">
        <v>11</v>
      </c>
      <c r="B19" s="8" t="s">
        <v>23</v>
      </c>
      <c r="C19" s="9">
        <v>37</v>
      </c>
      <c r="D19" s="10">
        <f>'18'!D19+'21'!D19+'30'!D19</f>
        <v>0</v>
      </c>
      <c r="E19" s="11">
        <f>SUM('18'!E19+'21'!E19+'30'!E19)</f>
        <v>0</v>
      </c>
      <c r="F19" s="12">
        <f>SUM('18'!F19+'21'!F19+'30'!F19)</f>
        <v>0</v>
      </c>
      <c r="G19" s="13">
        <f>SUM('18'!G19+'21'!G19+'30'!G19)</f>
        <v>0</v>
      </c>
      <c r="H19" s="14">
        <f>SUM('18'!H19+'21'!H19+'30'!H19)</f>
        <v>0</v>
      </c>
      <c r="I19" s="13">
        <f>SUM('18'!I19+'21'!I19+'30'!I19)</f>
        <v>0</v>
      </c>
      <c r="J19" s="14">
        <f>SUM('18'!J19+'21'!J19+'30'!J19)</f>
        <v>0</v>
      </c>
      <c r="K19" s="13">
        <f>SUM('18'!K19+'21'!K19+'30'!K19)</f>
        <v>0</v>
      </c>
      <c r="L19" s="15">
        <f t="shared" si="0"/>
        <v>0</v>
      </c>
    </row>
    <row r="20" spans="1:12" ht="15.75" x14ac:dyDescent="0.25">
      <c r="A20" s="7">
        <v>12</v>
      </c>
      <c r="B20" s="8" t="s">
        <v>24</v>
      </c>
      <c r="C20" s="9">
        <v>37</v>
      </c>
      <c r="D20" s="10">
        <f>'18'!D20+'21'!D20+'30'!D20</f>
        <v>44</v>
      </c>
      <c r="E20" s="11">
        <f>SUM('18'!E20+'21'!E20+'30'!E20)</f>
        <v>3</v>
      </c>
      <c r="F20" s="12">
        <f>SUM('18'!F20+'21'!F20+'30'!F20)</f>
        <v>20</v>
      </c>
      <c r="G20" s="13">
        <f>SUM('18'!G20+'21'!G20+'30'!G20)</f>
        <v>0</v>
      </c>
      <c r="H20" s="14">
        <f>SUM('18'!H20+'21'!H20+'30'!H20)</f>
        <v>0</v>
      </c>
      <c r="I20" s="13">
        <f>SUM('18'!I20+'21'!I20+'30'!I20)</f>
        <v>0</v>
      </c>
      <c r="J20" s="14">
        <f>SUM('18'!J20+'21'!J20+'30'!J20)</f>
        <v>0</v>
      </c>
      <c r="K20" s="13">
        <f>SUM('18'!K20+'21'!K20+'30'!K20)</f>
        <v>0</v>
      </c>
      <c r="L20" s="15">
        <f t="shared" si="0"/>
        <v>67</v>
      </c>
    </row>
    <row r="21" spans="1:12" ht="15.75" x14ac:dyDescent="0.25">
      <c r="A21" s="7">
        <v>13</v>
      </c>
      <c r="B21" s="8" t="s">
        <v>25</v>
      </c>
      <c r="C21" s="9">
        <v>37</v>
      </c>
      <c r="D21" s="10">
        <f>'18'!D21+'21'!D21+'30'!D21</f>
        <v>34</v>
      </c>
      <c r="E21" s="11">
        <f>SUM('18'!E21+'21'!E21+'30'!E21)</f>
        <v>1</v>
      </c>
      <c r="F21" s="12">
        <f>SUM('18'!F21+'21'!F21+'30'!F21)</f>
        <v>10</v>
      </c>
      <c r="G21" s="13">
        <f>SUM('18'!G21+'21'!G21+'30'!G21)</f>
        <v>1</v>
      </c>
      <c r="H21" s="14">
        <f>SUM('18'!H21+'21'!H21+'30'!H21)</f>
        <v>6</v>
      </c>
      <c r="I21" s="13">
        <f>SUM('18'!I21+'21'!I21+'30'!I21)</f>
        <v>0</v>
      </c>
      <c r="J21" s="14">
        <f>SUM('18'!J21+'21'!J21+'30'!J21)</f>
        <v>0</v>
      </c>
      <c r="K21" s="13">
        <f>SUM('18'!K21+'21'!K21+'30'!K21)</f>
        <v>0</v>
      </c>
      <c r="L21" s="15">
        <f t="shared" si="0"/>
        <v>52</v>
      </c>
    </row>
    <row r="22" spans="1:12" ht="15.75" x14ac:dyDescent="0.25">
      <c r="A22" s="7">
        <v>14</v>
      </c>
      <c r="B22" s="8" t="s">
        <v>26</v>
      </c>
      <c r="C22" s="9">
        <v>37</v>
      </c>
      <c r="D22" s="10">
        <f>'18'!D22+'21'!D22+'30'!D22</f>
        <v>61</v>
      </c>
      <c r="E22" s="11">
        <f>SUM('18'!E22+'21'!E22+'30'!E22)</f>
        <v>3</v>
      </c>
      <c r="F22" s="12">
        <f>SUM('18'!F22+'21'!F22+'30'!F22)</f>
        <v>23</v>
      </c>
      <c r="G22" s="13">
        <f>SUM('18'!G22+'21'!G22+'30'!G22)</f>
        <v>1</v>
      </c>
      <c r="H22" s="14">
        <f>SUM('18'!H22+'21'!H22+'30'!H22)</f>
        <v>1</v>
      </c>
      <c r="I22" s="13">
        <f>SUM('18'!I22+'21'!I22+'30'!I22)</f>
        <v>0</v>
      </c>
      <c r="J22" s="14">
        <f>SUM('18'!J22+'21'!J22+'30'!J22)</f>
        <v>0</v>
      </c>
      <c r="K22" s="13">
        <f>SUM('18'!K22+'21'!K22+'30'!K22)</f>
        <v>0</v>
      </c>
      <c r="L22" s="15">
        <f t="shared" si="0"/>
        <v>89</v>
      </c>
    </row>
    <row r="23" spans="1:12" ht="15.75" x14ac:dyDescent="0.25">
      <c r="A23" s="7">
        <v>15</v>
      </c>
      <c r="B23" s="8" t="s">
        <v>27</v>
      </c>
      <c r="C23" s="9">
        <v>37</v>
      </c>
      <c r="D23" s="10">
        <f>'18'!D23+'21'!D23+'30'!D23</f>
        <v>24</v>
      </c>
      <c r="E23" s="11">
        <f>SUM('18'!E23+'21'!E23+'30'!E23)</f>
        <v>1</v>
      </c>
      <c r="F23" s="12">
        <f>SUM('18'!F23+'21'!F23+'30'!F23)</f>
        <v>14</v>
      </c>
      <c r="G23" s="13">
        <f>SUM('18'!G23+'21'!G23+'30'!G23)</f>
        <v>0</v>
      </c>
      <c r="H23" s="14">
        <f>SUM('18'!H23+'21'!H23+'30'!H23)</f>
        <v>1</v>
      </c>
      <c r="I23" s="13">
        <f>SUM('18'!I23+'21'!I23+'30'!I23)</f>
        <v>0</v>
      </c>
      <c r="J23" s="14">
        <f>SUM('18'!J23+'21'!J23+'30'!J23)</f>
        <v>0</v>
      </c>
      <c r="K23" s="13">
        <f>SUM('18'!K23+'21'!K23+'30'!K23)</f>
        <v>0</v>
      </c>
      <c r="L23" s="15">
        <f t="shared" si="0"/>
        <v>40</v>
      </c>
    </row>
    <row r="24" spans="1:12" ht="15.75" x14ac:dyDescent="0.25">
      <c r="A24" s="7">
        <v>16</v>
      </c>
      <c r="B24" s="8" t="s">
        <v>28</v>
      </c>
      <c r="C24" s="9">
        <v>37</v>
      </c>
      <c r="D24" s="10">
        <f>'18'!D24+'21'!D24+'30'!D24</f>
        <v>15</v>
      </c>
      <c r="E24" s="11">
        <f>SUM('18'!E24+'21'!E24+'30'!E24)</f>
        <v>0</v>
      </c>
      <c r="F24" s="12">
        <f>SUM('18'!F24+'21'!F24+'30'!F24)</f>
        <v>13</v>
      </c>
      <c r="G24" s="13">
        <f>SUM('18'!G24+'21'!G24+'30'!G24)</f>
        <v>0</v>
      </c>
      <c r="H24" s="14">
        <f>SUM('18'!H24+'21'!H24+'30'!H24)</f>
        <v>0</v>
      </c>
      <c r="I24" s="13">
        <f>SUM('18'!I24+'21'!I24+'30'!I24)</f>
        <v>0</v>
      </c>
      <c r="J24" s="14">
        <f>SUM('18'!J24+'21'!J24+'30'!J24)</f>
        <v>0</v>
      </c>
      <c r="K24" s="13">
        <f>SUM('18'!K24+'21'!K24+'30'!K24)</f>
        <v>0</v>
      </c>
      <c r="L24" s="15">
        <f t="shared" si="0"/>
        <v>28</v>
      </c>
    </row>
    <row r="25" spans="1:12" ht="15.75" x14ac:dyDescent="0.25">
      <c r="A25" s="7">
        <v>17</v>
      </c>
      <c r="B25" s="8" t="s">
        <v>29</v>
      </c>
      <c r="C25" s="9">
        <v>37</v>
      </c>
      <c r="D25" s="10">
        <f>'18'!D25+'21'!D25+'30'!D25</f>
        <v>13</v>
      </c>
      <c r="E25" s="11">
        <f>SUM('18'!E25+'21'!E25+'30'!E25)</f>
        <v>0</v>
      </c>
      <c r="F25" s="12">
        <f>SUM('18'!F25+'21'!F25+'30'!F25)</f>
        <v>13</v>
      </c>
      <c r="G25" s="13">
        <f>SUM('18'!G25+'21'!G25+'30'!G25)</f>
        <v>0</v>
      </c>
      <c r="H25" s="14">
        <f>SUM('18'!H25+'21'!H25+'30'!H25)</f>
        <v>0</v>
      </c>
      <c r="I25" s="13">
        <f>SUM('18'!I25+'21'!I25+'30'!I25)</f>
        <v>0</v>
      </c>
      <c r="J25" s="14">
        <f>SUM('18'!J25+'21'!J25+'30'!J25)</f>
        <v>0</v>
      </c>
      <c r="K25" s="13">
        <f>SUM('18'!K25+'21'!K25+'30'!K25)</f>
        <v>0</v>
      </c>
      <c r="L25" s="15">
        <f t="shared" si="0"/>
        <v>26</v>
      </c>
    </row>
    <row r="26" spans="1:12" ht="15.75" x14ac:dyDescent="0.25">
      <c r="A26" s="7">
        <v>18</v>
      </c>
      <c r="B26" s="8" t="s">
        <v>30</v>
      </c>
      <c r="C26" s="9">
        <v>37</v>
      </c>
      <c r="D26" s="10">
        <f>'18'!D26+'21'!D26+'30'!D26</f>
        <v>4</v>
      </c>
      <c r="E26" s="11">
        <f>SUM('18'!E26+'21'!E26+'30'!E26)</f>
        <v>0</v>
      </c>
      <c r="F26" s="12">
        <f>SUM('18'!F26+'21'!F26+'30'!F26)</f>
        <v>4</v>
      </c>
      <c r="G26" s="13">
        <f>SUM('18'!G26+'21'!G26+'30'!G26)</f>
        <v>0</v>
      </c>
      <c r="H26" s="14">
        <f>SUM('18'!H26+'21'!H26+'30'!H26)</f>
        <v>2</v>
      </c>
      <c r="I26" s="13">
        <f>SUM('18'!I26+'21'!I26+'30'!I26)</f>
        <v>0</v>
      </c>
      <c r="J26" s="14">
        <f>SUM('18'!J26+'21'!J26+'30'!J26)</f>
        <v>0</v>
      </c>
      <c r="K26" s="13">
        <f>SUM('18'!K26+'21'!K26+'30'!K26)</f>
        <v>0</v>
      </c>
      <c r="L26" s="15">
        <f t="shared" si="0"/>
        <v>10</v>
      </c>
    </row>
    <row r="27" spans="1:12" ht="15.75" x14ac:dyDescent="0.25">
      <c r="A27" s="7">
        <v>19</v>
      </c>
      <c r="B27" s="8" t="s">
        <v>31</v>
      </c>
      <c r="C27" s="9">
        <v>37</v>
      </c>
      <c r="D27" s="10">
        <f>'18'!D27+'21'!D27+'30'!D27</f>
        <v>30</v>
      </c>
      <c r="E27" s="11">
        <f>SUM('18'!E27+'21'!E27+'30'!E27)</f>
        <v>0</v>
      </c>
      <c r="F27" s="12">
        <f>SUM('18'!F27+'21'!F27+'30'!F27)</f>
        <v>17</v>
      </c>
      <c r="G27" s="13">
        <f>SUM('18'!G27+'21'!G27+'30'!G27)</f>
        <v>0</v>
      </c>
      <c r="H27" s="14">
        <f>SUM('18'!H27+'21'!H27+'30'!H27)</f>
        <v>1</v>
      </c>
      <c r="I27" s="13">
        <f>SUM('18'!I27+'21'!I27+'30'!I27)</f>
        <v>0</v>
      </c>
      <c r="J27" s="14">
        <f>SUM('18'!J27+'21'!J27+'30'!J27)</f>
        <v>0</v>
      </c>
      <c r="K27" s="13">
        <f>SUM('18'!K27+'21'!K27+'30'!K27)</f>
        <v>0</v>
      </c>
      <c r="L27" s="15">
        <f t="shared" si="0"/>
        <v>48</v>
      </c>
    </row>
    <row r="28" spans="1:12" ht="15.75" x14ac:dyDescent="0.25">
      <c r="A28" s="7">
        <v>20</v>
      </c>
      <c r="B28" s="8" t="s">
        <v>32</v>
      </c>
      <c r="C28" s="9">
        <v>37</v>
      </c>
      <c r="D28" s="10">
        <f>'18'!D28+'21'!D28+'30'!D28</f>
        <v>12</v>
      </c>
      <c r="E28" s="11">
        <f>SUM('18'!E28+'21'!E28+'30'!E28)</f>
        <v>0</v>
      </c>
      <c r="F28" s="12">
        <f>SUM('18'!F28+'21'!F28+'30'!F28)</f>
        <v>7</v>
      </c>
      <c r="G28" s="13">
        <f>SUM('18'!G28+'21'!G28+'30'!G28)</f>
        <v>0</v>
      </c>
      <c r="H28" s="14">
        <f>SUM('18'!H28+'21'!H28+'30'!H28)</f>
        <v>0</v>
      </c>
      <c r="I28" s="13">
        <f>SUM('18'!I28+'21'!I28+'30'!I28)</f>
        <v>0</v>
      </c>
      <c r="J28" s="14">
        <f>SUM('18'!J28+'21'!J28+'30'!J28)</f>
        <v>0</v>
      </c>
      <c r="K28" s="13">
        <f>SUM('18'!K28+'21'!K28+'30'!K28)</f>
        <v>0</v>
      </c>
      <c r="L28" s="15">
        <f t="shared" si="0"/>
        <v>19</v>
      </c>
    </row>
    <row r="29" spans="1:12" ht="15.75" x14ac:dyDescent="0.25">
      <c r="A29" s="7">
        <v>21</v>
      </c>
      <c r="B29" s="8" t="s">
        <v>33</v>
      </c>
      <c r="C29" s="9">
        <v>37</v>
      </c>
      <c r="D29" s="10">
        <f>'18'!D29+'21'!D29+'30'!D29</f>
        <v>18</v>
      </c>
      <c r="E29" s="11">
        <f>SUM('18'!E29+'21'!E29+'30'!E29)</f>
        <v>0</v>
      </c>
      <c r="F29" s="12">
        <f>SUM('18'!F29+'21'!F29+'30'!F29)</f>
        <v>9</v>
      </c>
      <c r="G29" s="13">
        <f>SUM('18'!G29+'21'!G29+'30'!G29)</f>
        <v>0</v>
      </c>
      <c r="H29" s="14">
        <f>SUM('18'!H29+'21'!H29+'30'!H29)</f>
        <v>2</v>
      </c>
      <c r="I29" s="13">
        <f>SUM('18'!I29+'21'!I29+'30'!I29)</f>
        <v>0</v>
      </c>
      <c r="J29" s="14">
        <f>SUM('18'!J29+'21'!J29+'30'!J29)</f>
        <v>0</v>
      </c>
      <c r="K29" s="13">
        <f>SUM('18'!K29+'21'!K29+'30'!K29)</f>
        <v>0</v>
      </c>
      <c r="L29" s="15">
        <f t="shared" si="0"/>
        <v>29</v>
      </c>
    </row>
    <row r="30" spans="1:12" ht="15.75" x14ac:dyDescent="0.25">
      <c r="A30" s="7">
        <v>22</v>
      </c>
      <c r="B30" s="8" t="s">
        <v>34</v>
      </c>
      <c r="C30" s="9">
        <v>37</v>
      </c>
      <c r="D30" s="10">
        <f>'18'!D30+'21'!D30+'30'!D30</f>
        <v>14</v>
      </c>
      <c r="E30" s="11">
        <f>SUM('18'!E30+'21'!E30+'30'!E30)</f>
        <v>1</v>
      </c>
      <c r="F30" s="12">
        <f>SUM('18'!F30+'21'!F30+'30'!F30)</f>
        <v>10</v>
      </c>
      <c r="G30" s="13">
        <f>SUM('18'!G30+'21'!G30+'30'!G30)</f>
        <v>0</v>
      </c>
      <c r="H30" s="14">
        <f>SUM('18'!H30+'21'!H30+'30'!H30)</f>
        <v>0</v>
      </c>
      <c r="I30" s="13">
        <f>SUM('18'!I30+'21'!I30+'30'!I30)</f>
        <v>0</v>
      </c>
      <c r="J30" s="14">
        <f>SUM('18'!J30+'21'!J30+'30'!J30)</f>
        <v>0</v>
      </c>
      <c r="K30" s="13">
        <f>SUM('18'!K30+'21'!K30+'30'!K30)</f>
        <v>0</v>
      </c>
      <c r="L30" s="15">
        <f t="shared" si="0"/>
        <v>25</v>
      </c>
    </row>
    <row r="31" spans="1:12" ht="15.75" x14ac:dyDescent="0.25">
      <c r="A31" s="7">
        <v>23</v>
      </c>
      <c r="B31" s="8" t="s">
        <v>35</v>
      </c>
      <c r="C31" s="9">
        <v>37</v>
      </c>
      <c r="D31" s="10">
        <f>'18'!D31+'21'!D31+'30'!D31</f>
        <v>4</v>
      </c>
      <c r="E31" s="11">
        <f>SUM('18'!E31+'21'!E31+'30'!E31)</f>
        <v>0</v>
      </c>
      <c r="F31" s="12">
        <f>SUM('18'!F31+'21'!F31+'30'!F31)</f>
        <v>3</v>
      </c>
      <c r="G31" s="13">
        <f>SUM('18'!G31+'21'!G31+'30'!G31)</f>
        <v>0</v>
      </c>
      <c r="H31" s="14">
        <f>SUM('18'!H31+'21'!H31+'30'!H31)</f>
        <v>0</v>
      </c>
      <c r="I31" s="13">
        <f>SUM('18'!I31+'21'!I31+'30'!I31)</f>
        <v>0</v>
      </c>
      <c r="J31" s="14">
        <f>SUM('18'!J31+'21'!J31+'30'!J31)</f>
        <v>0</v>
      </c>
      <c r="K31" s="13">
        <f>SUM('18'!K31+'21'!K31+'30'!K31)</f>
        <v>0</v>
      </c>
      <c r="L31" s="15">
        <f t="shared" si="0"/>
        <v>7</v>
      </c>
    </row>
    <row r="32" spans="1:12" ht="15.75" x14ac:dyDescent="0.25">
      <c r="A32" s="7">
        <v>24</v>
      </c>
      <c r="B32" s="8" t="s">
        <v>36</v>
      </c>
      <c r="C32" s="9">
        <v>37</v>
      </c>
      <c r="D32" s="10">
        <f>'18'!D32+'21'!D32+'30'!D32</f>
        <v>8</v>
      </c>
      <c r="E32" s="11">
        <f>SUM('18'!E32+'21'!E32+'30'!E32)</f>
        <v>0</v>
      </c>
      <c r="F32" s="12">
        <f>SUM('18'!F32+'21'!F32+'30'!F32)</f>
        <v>5</v>
      </c>
      <c r="G32" s="13">
        <f>SUM('18'!G32+'21'!G32+'30'!G32)</f>
        <v>0</v>
      </c>
      <c r="H32" s="14">
        <f>SUM('18'!H32+'21'!H32+'30'!H32)</f>
        <v>0</v>
      </c>
      <c r="I32" s="13">
        <f>SUM('18'!I32+'21'!I32+'30'!I32)</f>
        <v>0</v>
      </c>
      <c r="J32" s="14">
        <f>SUM('18'!J32+'21'!J32+'30'!J32)</f>
        <v>0</v>
      </c>
      <c r="K32" s="13">
        <f>SUM('18'!K32+'21'!K32+'30'!K32)</f>
        <v>0</v>
      </c>
      <c r="L32" s="15">
        <f t="shared" si="0"/>
        <v>13</v>
      </c>
    </row>
    <row r="33" spans="1:12" ht="15.75" x14ac:dyDescent="0.25">
      <c r="A33" s="7">
        <v>25</v>
      </c>
      <c r="B33" s="18" t="s">
        <v>37</v>
      </c>
      <c r="C33" s="19">
        <v>37</v>
      </c>
      <c r="D33" s="10">
        <f>'18'!D33+'21'!D33+'30'!D33</f>
        <v>32</v>
      </c>
      <c r="E33" s="11">
        <f>SUM('18'!E33+'21'!E33+'30'!E33)</f>
        <v>1</v>
      </c>
      <c r="F33" s="12">
        <f>SUM('18'!F33+'21'!F33+'30'!F33)</f>
        <v>12</v>
      </c>
      <c r="G33" s="13">
        <f>SUM('18'!G33+'21'!G33+'30'!G33)</f>
        <v>1</v>
      </c>
      <c r="H33" s="14">
        <f>SUM('18'!H33+'21'!H33+'30'!H33)</f>
        <v>0</v>
      </c>
      <c r="I33" s="13">
        <f>SUM('18'!I33+'21'!I33+'30'!I33)</f>
        <v>0</v>
      </c>
      <c r="J33" s="14">
        <f>SUM('18'!J33+'21'!J33+'30'!J33)</f>
        <v>0</v>
      </c>
      <c r="K33" s="13">
        <f>SUM('18'!K33+'21'!K33+'30'!K33)</f>
        <v>0</v>
      </c>
      <c r="L33" s="15">
        <f t="shared" si="0"/>
        <v>46</v>
      </c>
    </row>
    <row r="34" spans="1:12" ht="15.75" x14ac:dyDescent="0.25">
      <c r="A34" s="7">
        <v>26</v>
      </c>
      <c r="B34" s="8" t="s">
        <v>38</v>
      </c>
      <c r="C34" s="22">
        <v>37</v>
      </c>
      <c r="D34" s="10">
        <f>'18'!D34+'21'!D34+'30'!D34</f>
        <v>8</v>
      </c>
      <c r="E34" s="11">
        <f>SUM('18'!E34+'21'!E34+'30'!E34)</f>
        <v>0</v>
      </c>
      <c r="F34" s="12">
        <f>SUM('18'!F34+'21'!F34+'30'!F34)</f>
        <v>7</v>
      </c>
      <c r="G34" s="13">
        <f>SUM('18'!G34+'21'!G34+'30'!G34)</f>
        <v>0</v>
      </c>
      <c r="H34" s="14">
        <f>SUM('18'!H34+'21'!H34+'30'!H34)</f>
        <v>2</v>
      </c>
      <c r="I34" s="13">
        <f>SUM('18'!I34+'21'!I34+'30'!I34)</f>
        <v>0</v>
      </c>
      <c r="J34" s="14">
        <f>SUM('18'!J34+'21'!J34+'30'!J34)</f>
        <v>0</v>
      </c>
      <c r="K34" s="13">
        <f>SUM('18'!K34+'21'!K34+'30'!K34)</f>
        <v>0</v>
      </c>
      <c r="L34" s="15">
        <f t="shared" si="0"/>
        <v>17</v>
      </c>
    </row>
    <row r="35" spans="1:12" ht="15.75" x14ac:dyDescent="0.25">
      <c r="A35" s="7">
        <v>27</v>
      </c>
      <c r="B35" s="18" t="s">
        <v>39</v>
      </c>
      <c r="C35" s="22">
        <v>37</v>
      </c>
      <c r="D35" s="10">
        <f>'18'!D35+'21'!D35+'30'!D35</f>
        <v>0</v>
      </c>
      <c r="E35" s="11">
        <f>SUM('18'!E35+'21'!E35+'30'!E35)</f>
        <v>0</v>
      </c>
      <c r="F35" s="12">
        <f>SUM('18'!F35+'21'!F35+'30'!F35)</f>
        <v>0</v>
      </c>
      <c r="G35" s="13">
        <f>SUM('18'!G35+'21'!G35+'30'!G35)</f>
        <v>0</v>
      </c>
      <c r="H35" s="14">
        <f>SUM('18'!H35+'21'!H35+'30'!H35)</f>
        <v>0</v>
      </c>
      <c r="I35" s="13">
        <f>SUM('18'!I35+'21'!I35+'30'!I35)</f>
        <v>0</v>
      </c>
      <c r="J35" s="14">
        <f>SUM('18'!J35+'21'!J35+'30'!J35)</f>
        <v>0</v>
      </c>
      <c r="K35" s="13">
        <f>SUM('18'!K35+'21'!K35+'30'!K35)</f>
        <v>0</v>
      </c>
      <c r="L35" s="15">
        <f t="shared" si="0"/>
        <v>0</v>
      </c>
    </row>
    <row r="36" spans="1:12" ht="15.75" x14ac:dyDescent="0.25">
      <c r="A36" s="7">
        <v>28</v>
      </c>
      <c r="B36" s="18" t="s">
        <v>40</v>
      </c>
      <c r="C36" s="22">
        <v>37</v>
      </c>
      <c r="D36" s="10">
        <f>'18'!D36+'21'!D36+'30'!D36</f>
        <v>0</v>
      </c>
      <c r="E36" s="11">
        <f>SUM('18'!E36+'21'!E36+'30'!E36)</f>
        <v>0</v>
      </c>
      <c r="F36" s="12">
        <f>SUM('18'!F36+'21'!F36+'30'!F36)</f>
        <v>0</v>
      </c>
      <c r="G36" s="13">
        <f>SUM('18'!G36+'21'!G36+'30'!G36)</f>
        <v>0</v>
      </c>
      <c r="H36" s="14">
        <f>SUM('18'!H36+'21'!H36+'30'!H36)</f>
        <v>0</v>
      </c>
      <c r="I36" s="13">
        <f>SUM('18'!I36+'21'!I36+'30'!I36)</f>
        <v>0</v>
      </c>
      <c r="J36" s="14">
        <f>SUM('18'!J36+'21'!J36+'30'!J36)</f>
        <v>0</v>
      </c>
      <c r="K36" s="13">
        <f>SUM('18'!K36+'21'!K36+'30'!K36)</f>
        <v>0</v>
      </c>
      <c r="L36" s="15">
        <f t="shared" si="0"/>
        <v>0</v>
      </c>
    </row>
    <row r="37" spans="1:12" ht="16.5" thickBot="1" x14ac:dyDescent="0.3">
      <c r="A37" s="7">
        <v>29</v>
      </c>
      <c r="B37" s="18" t="s">
        <v>41</v>
      </c>
      <c r="C37" s="25">
        <v>37</v>
      </c>
      <c r="D37" s="10">
        <f>'18'!D37+'21'!D37+'30'!D37</f>
        <v>0</v>
      </c>
      <c r="E37" s="11">
        <f>SUM('18'!E37+'21'!E37+'30'!E37)</f>
        <v>0</v>
      </c>
      <c r="F37" s="12">
        <f>SUM('18'!F37+'21'!F37+'30'!F37)</f>
        <v>0</v>
      </c>
      <c r="G37" s="13">
        <f>SUM('18'!G37+'21'!G37+'30'!G37)</f>
        <v>0</v>
      </c>
      <c r="H37" s="14">
        <f>SUM('18'!H37+'21'!H37+'30'!H37)</f>
        <v>0</v>
      </c>
      <c r="I37" s="13">
        <f>SUM('18'!I37+'21'!I37+'30'!I37)</f>
        <v>0</v>
      </c>
      <c r="J37" s="14">
        <f>SUM('18'!J37+'21'!J37+'30'!J37)</f>
        <v>0</v>
      </c>
      <c r="K37" s="13">
        <f>SUM('18'!K37+'21'!K37+'30'!K37)</f>
        <v>0</v>
      </c>
      <c r="L37" s="15">
        <f t="shared" si="0"/>
        <v>0</v>
      </c>
    </row>
    <row r="38" spans="1:12" ht="15.75" x14ac:dyDescent="0.25">
      <c r="A38" s="225" t="s">
        <v>42</v>
      </c>
      <c r="B38" s="226"/>
      <c r="C38" s="26">
        <v>37</v>
      </c>
      <c r="D38" s="27">
        <f t="shared" ref="D38:K38" si="1">SUM(D9:D37)</f>
        <v>594</v>
      </c>
      <c r="E38" s="28">
        <f t="shared" si="1"/>
        <v>15</v>
      </c>
      <c r="F38" s="29">
        <f t="shared" si="1"/>
        <v>300</v>
      </c>
      <c r="G38" s="30">
        <f t="shared" si="1"/>
        <v>3</v>
      </c>
      <c r="H38" s="29">
        <f t="shared" si="1"/>
        <v>24</v>
      </c>
      <c r="I38" s="30">
        <f t="shared" si="1"/>
        <v>0</v>
      </c>
      <c r="J38" s="29">
        <f t="shared" si="1"/>
        <v>0</v>
      </c>
      <c r="K38" s="30">
        <f t="shared" si="1"/>
        <v>0</v>
      </c>
      <c r="L38" s="31">
        <f>SUM(D38:K38)</f>
        <v>936</v>
      </c>
    </row>
    <row r="39" spans="1:12" ht="15" customHeight="1" x14ac:dyDescent="0.25">
      <c r="A39" s="227" t="s">
        <v>43</v>
      </c>
      <c r="B39" s="228"/>
      <c r="C39" s="32">
        <v>37</v>
      </c>
      <c r="D39" s="32">
        <f>SUM(D9:D33)</f>
        <v>586</v>
      </c>
      <c r="E39" s="33">
        <f>SUM(E9:E33)</f>
        <v>15</v>
      </c>
      <c r="F39" s="32">
        <f>F9+F10+F11+F12+F13+F14+F15+F16+F17+F18+F19+F20+F21+F22+F23+F24+F25+F26+F27+F28+F29+F30+F31+F32+F3+F33</f>
        <v>293</v>
      </c>
      <c r="G39" s="33">
        <f>G9+G10+G11+G12+G14+G13+G15+G16+G17+G18+G19+G20+G21+G22+G23+G24+G25+G26+G27+G28+G29+G30+G31+G32+G33</f>
        <v>3</v>
      </c>
      <c r="H39" s="32">
        <f>H9+H10+H11+H12+H13+H14++H15+H16+H17+H18+H19+H20+H21+H22+H23+H24+H25+H26+H27+H28+H29+H30+H31+H32+H33</f>
        <v>22</v>
      </c>
      <c r="I39" s="33">
        <f>I9+I10+I11+I12+I13+I14+I15+I16+I17+I18+I19+I20+I21+I22+I23+I24+I25+I26+I27+I28+I29+I30+I31+I32+I33</f>
        <v>0</v>
      </c>
      <c r="J39" s="32">
        <f>J9+J10+J11+J12+J13+J14++J15+J16+J17+J18+J19+J20+J21+J22+J23+J24+J25+J26+J27+J28+J29+J30+J31+J32+J33</f>
        <v>0</v>
      </c>
      <c r="K39" s="33">
        <f>K9+K10+K11+K12+K13+K14+K15+K16+K17+K18+K19+K20+K21+K22+K23+K24+K25+K26+K27+K28+K29+K30+K31+K32+K33</f>
        <v>0</v>
      </c>
      <c r="L39" s="34">
        <f>SUM(D39:K39)</f>
        <v>919</v>
      </c>
    </row>
    <row r="41" spans="1:12" ht="15.75" x14ac:dyDescent="0.25">
      <c r="C41" s="152"/>
      <c r="D41" s="133"/>
      <c r="E41" s="133"/>
      <c r="F41" s="133"/>
      <c r="G41" s="133"/>
      <c r="H41" s="133"/>
      <c r="I41" s="133"/>
      <c r="J41" s="133"/>
      <c r="K41" s="133"/>
      <c r="L41" s="133"/>
    </row>
    <row r="43" spans="1:12" x14ac:dyDescent="0.25">
      <c r="B43" s="2" t="s">
        <v>85</v>
      </c>
      <c r="C43" s="2"/>
      <c r="D43" s="2"/>
      <c r="E43" s="2"/>
    </row>
    <row r="44" spans="1:12" ht="15.75" thickBot="1" x14ac:dyDescent="0.3">
      <c r="A44" s="211" t="s">
        <v>45</v>
      </c>
      <c r="B44" s="211"/>
    </row>
    <row r="45" spans="1:12" ht="14.25" customHeight="1" x14ac:dyDescent="0.25">
      <c r="A45" s="212" t="s">
        <v>2</v>
      </c>
      <c r="B45" s="212" t="s">
        <v>3</v>
      </c>
      <c r="C45" s="212" t="s">
        <v>4</v>
      </c>
      <c r="D45" s="215" t="s">
        <v>5</v>
      </c>
      <c r="E45" s="216"/>
      <c r="F45" s="216"/>
      <c r="G45" s="216"/>
      <c r="H45" s="216"/>
      <c r="I45" s="216"/>
      <c r="J45" s="216"/>
      <c r="K45" s="217"/>
      <c r="L45" s="218" t="s">
        <v>6</v>
      </c>
    </row>
    <row r="46" spans="1:12" ht="21.75" customHeight="1" x14ac:dyDescent="0.25">
      <c r="A46" s="213"/>
      <c r="B46" s="213"/>
      <c r="C46" s="213"/>
      <c r="D46" s="221" t="s">
        <v>7</v>
      </c>
      <c r="E46" s="222"/>
      <c r="F46" s="222" t="s">
        <v>8</v>
      </c>
      <c r="G46" s="222"/>
      <c r="H46" s="222" t="s">
        <v>9</v>
      </c>
      <c r="I46" s="222"/>
      <c r="J46" s="222" t="s">
        <v>10</v>
      </c>
      <c r="K46" s="222"/>
      <c r="L46" s="219"/>
    </row>
    <row r="47" spans="1:12" ht="13.5" customHeight="1" thickBot="1" x14ac:dyDescent="0.3">
      <c r="A47" s="213"/>
      <c r="B47" s="213"/>
      <c r="C47" s="213"/>
      <c r="D47" s="223">
        <v>1</v>
      </c>
      <c r="E47" s="224"/>
      <c r="F47" s="224">
        <v>2</v>
      </c>
      <c r="G47" s="224"/>
      <c r="H47" s="224">
        <v>3</v>
      </c>
      <c r="I47" s="224"/>
      <c r="J47" s="224">
        <v>4</v>
      </c>
      <c r="K47" s="224"/>
      <c r="L47" s="220"/>
    </row>
    <row r="48" spans="1:12" ht="15.75" thickBot="1" x14ac:dyDescent="0.3">
      <c r="A48" s="214"/>
      <c r="B48" s="214"/>
      <c r="C48" s="214"/>
      <c r="D48" s="4" t="s">
        <v>11</v>
      </c>
      <c r="E48" s="5" t="s">
        <v>12</v>
      </c>
      <c r="F48" s="5" t="s">
        <v>11</v>
      </c>
      <c r="G48" s="5" t="s">
        <v>12</v>
      </c>
      <c r="H48" s="5" t="s">
        <v>11</v>
      </c>
      <c r="I48" s="5" t="s">
        <v>12</v>
      </c>
      <c r="J48" s="5" t="s">
        <v>11</v>
      </c>
      <c r="K48" s="5" t="s">
        <v>12</v>
      </c>
      <c r="L48" s="6"/>
    </row>
    <row r="49" spans="1:13" ht="15.75" x14ac:dyDescent="0.25">
      <c r="A49" s="7">
        <v>1</v>
      </c>
      <c r="B49" s="8" t="s">
        <v>13</v>
      </c>
      <c r="C49" s="9">
        <v>37</v>
      </c>
      <c r="D49" s="38">
        <f>'18'!D49+'21'!D49+'30'!D49</f>
        <v>21</v>
      </c>
      <c r="E49" s="38">
        <f>'18'!E49+'21'!E49+'30'!E49</f>
        <v>2</v>
      </c>
      <c r="F49" s="38">
        <f>'18'!F49+'21'!F49+'30'!F49</f>
        <v>14</v>
      </c>
      <c r="G49" s="38">
        <f>'18'!G49+'21'!G49+'30'!G49</f>
        <v>0</v>
      </c>
      <c r="H49" s="38">
        <f>'18'!H49+'21'!H49+'30'!H49</f>
        <v>0</v>
      </c>
      <c r="I49" s="38">
        <f>'18'!I49+'21'!I49+'30'!I49</f>
        <v>0</v>
      </c>
      <c r="J49" s="38">
        <f>'18'!J49+'21'!J49+'30'!J49</f>
        <v>0</v>
      </c>
      <c r="K49" s="38">
        <f>'18'!K49+'21'!K49+'30'!K49</f>
        <v>0</v>
      </c>
      <c r="L49" s="100">
        <f>SUM(D49:K49)</f>
        <v>37</v>
      </c>
    </row>
    <row r="50" spans="1:13" ht="15.75" x14ac:dyDescent="0.25">
      <c r="A50" s="7">
        <v>2</v>
      </c>
      <c r="B50" s="8" t="s">
        <v>14</v>
      </c>
      <c r="C50" s="9">
        <v>37</v>
      </c>
      <c r="D50" s="38">
        <f>'18'!D50+'21'!D50+'30'!D50</f>
        <v>17</v>
      </c>
      <c r="E50" s="38">
        <f>'18'!E50+'21'!E50+'30'!E50</f>
        <v>0</v>
      </c>
      <c r="F50" s="38">
        <f>'18'!F50+'21'!F50+'30'!F50</f>
        <v>11</v>
      </c>
      <c r="G50" s="38">
        <f>'18'!G50+'21'!G50+'30'!G50</f>
        <v>0</v>
      </c>
      <c r="H50" s="38">
        <f>'18'!H50+'21'!H50+'30'!H50</f>
        <v>0</v>
      </c>
      <c r="I50" s="38">
        <f>'18'!I50+'21'!I50+'30'!I50</f>
        <v>0</v>
      </c>
      <c r="J50" s="38">
        <f>'18'!J50+'21'!J50+'30'!J50</f>
        <v>0</v>
      </c>
      <c r="K50" s="38">
        <f>'18'!K50+'21'!K50+'30'!K50</f>
        <v>0</v>
      </c>
      <c r="L50" s="100">
        <f t="shared" ref="L50:L79" si="2">SUM(D50:K50)</f>
        <v>28</v>
      </c>
    </row>
    <row r="51" spans="1:13" ht="15.75" x14ac:dyDescent="0.25">
      <c r="A51" s="7">
        <v>3</v>
      </c>
      <c r="B51" s="8" t="s">
        <v>15</v>
      </c>
      <c r="C51" s="9">
        <v>37</v>
      </c>
      <c r="D51" s="38">
        <f>'18'!D51+'21'!D51+'30'!D51</f>
        <v>97</v>
      </c>
      <c r="E51" s="38">
        <f>'18'!E51+'21'!E51+'30'!E51</f>
        <v>1</v>
      </c>
      <c r="F51" s="38">
        <f>'18'!F51+'21'!F51+'30'!F51</f>
        <v>37</v>
      </c>
      <c r="G51" s="38">
        <f>'18'!G51+'21'!G51+'30'!G51</f>
        <v>0</v>
      </c>
      <c r="H51" s="38">
        <f>'18'!H51+'21'!H51+'30'!H51</f>
        <v>5</v>
      </c>
      <c r="I51" s="38">
        <f>'18'!I51+'21'!I51+'30'!I51</f>
        <v>0</v>
      </c>
      <c r="J51" s="38">
        <f>'18'!J51+'21'!J51+'30'!J51</f>
        <v>0</v>
      </c>
      <c r="K51" s="38">
        <f>'18'!K51+'21'!K51+'30'!K51</f>
        <v>0</v>
      </c>
      <c r="L51" s="100">
        <f t="shared" si="2"/>
        <v>140</v>
      </c>
    </row>
    <row r="52" spans="1:13" ht="15.75" x14ac:dyDescent="0.25">
      <c r="A52" s="7">
        <v>4</v>
      </c>
      <c r="B52" s="17" t="s">
        <v>16</v>
      </c>
      <c r="C52" s="9">
        <v>37</v>
      </c>
      <c r="D52" s="38">
        <f>'18'!D52+'21'!D52+'30'!D52</f>
        <v>15</v>
      </c>
      <c r="E52" s="38">
        <f>'18'!E52+'21'!E52+'30'!E52</f>
        <v>0</v>
      </c>
      <c r="F52" s="38">
        <f>'18'!F52+'21'!F52+'30'!F52</f>
        <v>5</v>
      </c>
      <c r="G52" s="38">
        <f>'18'!G52+'21'!G52+'30'!G52</f>
        <v>0</v>
      </c>
      <c r="H52" s="38">
        <f>'18'!H52+'21'!H52+'30'!H52</f>
        <v>0</v>
      </c>
      <c r="I52" s="38">
        <f>'18'!I52+'21'!I52+'30'!I52</f>
        <v>0</v>
      </c>
      <c r="J52" s="38">
        <f>'18'!J52+'21'!J52+'30'!J52</f>
        <v>0</v>
      </c>
      <c r="K52" s="38">
        <f>'18'!K52+'21'!K52+'30'!K52</f>
        <v>0</v>
      </c>
      <c r="L52" s="100">
        <f t="shared" si="2"/>
        <v>20</v>
      </c>
    </row>
    <row r="53" spans="1:13" ht="15.75" x14ac:dyDescent="0.25">
      <c r="A53" s="7">
        <v>5</v>
      </c>
      <c r="B53" s="8" t="s">
        <v>17</v>
      </c>
      <c r="C53" s="9">
        <v>37</v>
      </c>
      <c r="D53" s="38">
        <f>'18'!D53+'21'!D53+'30'!D53</f>
        <v>25</v>
      </c>
      <c r="E53" s="38">
        <f>'18'!E53+'21'!E53+'30'!E53</f>
        <v>1</v>
      </c>
      <c r="F53" s="38">
        <f>'18'!F53+'21'!F53+'30'!F53</f>
        <v>11</v>
      </c>
      <c r="G53" s="38">
        <f>'18'!G53+'21'!G53+'30'!G53</f>
        <v>0</v>
      </c>
      <c r="H53" s="38">
        <f>'18'!H53+'21'!H53+'30'!H53</f>
        <v>0</v>
      </c>
      <c r="I53" s="38">
        <f>'18'!I53+'21'!I53+'30'!I53</f>
        <v>0</v>
      </c>
      <c r="J53" s="38">
        <f>'18'!J53+'21'!J53+'30'!J53</f>
        <v>0</v>
      </c>
      <c r="K53" s="38">
        <f>'18'!K53+'21'!K53+'30'!K53</f>
        <v>0</v>
      </c>
      <c r="L53" s="100">
        <f t="shared" si="2"/>
        <v>37</v>
      </c>
    </row>
    <row r="54" spans="1:13" ht="15.75" x14ac:dyDescent="0.25">
      <c r="A54" s="7">
        <v>6</v>
      </c>
      <c r="B54" s="8" t="s">
        <v>18</v>
      </c>
      <c r="C54" s="9">
        <v>37</v>
      </c>
      <c r="D54" s="38">
        <f>'18'!D54+'21'!D54+'30'!D54</f>
        <v>18</v>
      </c>
      <c r="E54" s="38">
        <f>'18'!E54+'21'!E54+'30'!E54</f>
        <v>0</v>
      </c>
      <c r="F54" s="38">
        <f>'18'!F54+'21'!F54+'30'!F54</f>
        <v>11</v>
      </c>
      <c r="G54" s="38">
        <f>'18'!G54+'21'!G54+'30'!G54</f>
        <v>0</v>
      </c>
      <c r="H54" s="38">
        <f>'18'!H54+'21'!H54+'30'!H54</f>
        <v>0</v>
      </c>
      <c r="I54" s="38">
        <f>'18'!I54+'21'!I54+'30'!I54</f>
        <v>0</v>
      </c>
      <c r="J54" s="38">
        <f>'18'!J54+'21'!J54+'30'!J54</f>
        <v>0</v>
      </c>
      <c r="K54" s="38">
        <f>'18'!K54+'21'!K54+'30'!K54</f>
        <v>0</v>
      </c>
      <c r="L54" s="100">
        <f t="shared" si="2"/>
        <v>29</v>
      </c>
      <c r="M54" s="3"/>
    </row>
    <row r="55" spans="1:13" ht="15.75" x14ac:dyDescent="0.25">
      <c r="A55" s="7">
        <v>7</v>
      </c>
      <c r="B55" s="8" t="s">
        <v>19</v>
      </c>
      <c r="C55" s="9">
        <v>37</v>
      </c>
      <c r="D55" s="38">
        <f>'18'!D55+'21'!D55+'30'!D55</f>
        <v>21</v>
      </c>
      <c r="E55" s="38">
        <f>'18'!E55+'21'!E55+'30'!E55</f>
        <v>0</v>
      </c>
      <c r="F55" s="38">
        <f>'18'!F55+'21'!F55+'30'!F55</f>
        <v>11</v>
      </c>
      <c r="G55" s="38">
        <f>'18'!G55+'21'!G55+'30'!G55</f>
        <v>0</v>
      </c>
      <c r="H55" s="38">
        <f>'18'!H55+'21'!H55+'30'!H55</f>
        <v>0</v>
      </c>
      <c r="I55" s="38">
        <f>'18'!I55+'21'!I55+'30'!I55</f>
        <v>0</v>
      </c>
      <c r="J55" s="38">
        <f>'18'!J55+'21'!J55+'30'!J55</f>
        <v>0</v>
      </c>
      <c r="K55" s="38">
        <f>'18'!K55+'21'!K55+'30'!K55</f>
        <v>0</v>
      </c>
      <c r="L55" s="100">
        <f t="shared" si="2"/>
        <v>32</v>
      </c>
    </row>
    <row r="56" spans="1:13" ht="15.75" x14ac:dyDescent="0.25">
      <c r="A56" s="7">
        <v>8</v>
      </c>
      <c r="B56" s="8" t="s">
        <v>20</v>
      </c>
      <c r="C56" s="9">
        <v>37</v>
      </c>
      <c r="D56" s="38">
        <f>'18'!D56+'21'!D56+'30'!D56</f>
        <v>18</v>
      </c>
      <c r="E56" s="38">
        <f>'18'!E56+'21'!E56+'30'!E56</f>
        <v>0</v>
      </c>
      <c r="F56" s="38">
        <f>'18'!F56+'21'!F56+'30'!F56</f>
        <v>8</v>
      </c>
      <c r="G56" s="38">
        <f>'18'!G56+'21'!G56+'30'!G56</f>
        <v>1</v>
      </c>
      <c r="H56" s="38">
        <f>'18'!H56+'21'!H56+'30'!H56</f>
        <v>1</v>
      </c>
      <c r="I56" s="38">
        <f>'18'!I56+'21'!I56+'30'!I56</f>
        <v>0</v>
      </c>
      <c r="J56" s="38">
        <f>'18'!J56+'21'!J56+'30'!J56</f>
        <v>0</v>
      </c>
      <c r="K56" s="38">
        <f>'18'!K56+'21'!K56+'30'!K56</f>
        <v>0</v>
      </c>
      <c r="L56" s="100">
        <f t="shared" si="2"/>
        <v>28</v>
      </c>
    </row>
    <row r="57" spans="1:13" ht="15.75" x14ac:dyDescent="0.25">
      <c r="A57" s="7">
        <v>9</v>
      </c>
      <c r="B57" s="8" t="s">
        <v>21</v>
      </c>
      <c r="C57" s="9">
        <v>37</v>
      </c>
      <c r="D57" s="38">
        <f>'18'!D57+'21'!D57+'30'!D57</f>
        <v>15</v>
      </c>
      <c r="E57" s="38">
        <f>'18'!E57+'21'!E57+'30'!E57</f>
        <v>0</v>
      </c>
      <c r="F57" s="38">
        <f>'18'!F57+'21'!F57+'30'!F57</f>
        <v>9</v>
      </c>
      <c r="G57" s="38">
        <f>'18'!G57+'21'!G57+'30'!G57</f>
        <v>0</v>
      </c>
      <c r="H57" s="38">
        <f>'18'!H57+'21'!H57+'30'!H57</f>
        <v>3</v>
      </c>
      <c r="I57" s="38">
        <f>'18'!I57+'21'!I57+'30'!I57</f>
        <v>0</v>
      </c>
      <c r="J57" s="38">
        <f>'18'!J57+'21'!J57+'30'!J57</f>
        <v>0</v>
      </c>
      <c r="K57" s="38">
        <f>'18'!K57+'21'!K57+'30'!K57</f>
        <v>0</v>
      </c>
      <c r="L57" s="100">
        <f t="shared" si="2"/>
        <v>27</v>
      </c>
    </row>
    <row r="58" spans="1:13" ht="15.75" x14ac:dyDescent="0.25">
      <c r="A58" s="7">
        <v>10</v>
      </c>
      <c r="B58" s="8" t="s">
        <v>22</v>
      </c>
      <c r="C58" s="9">
        <v>37</v>
      </c>
      <c r="D58" s="38">
        <f>'18'!D58+'21'!D58+'30'!D58</f>
        <v>18</v>
      </c>
      <c r="E58" s="38">
        <f>'18'!E58+'21'!E58+'30'!E58</f>
        <v>0</v>
      </c>
      <c r="F58" s="38">
        <f>'18'!F58+'21'!F58+'30'!F58</f>
        <v>8</v>
      </c>
      <c r="G58" s="38">
        <f>'18'!G58+'21'!G58+'30'!G58</f>
        <v>0</v>
      </c>
      <c r="H58" s="38">
        <f>'18'!H58+'21'!H58+'30'!H58</f>
        <v>1</v>
      </c>
      <c r="I58" s="38">
        <f>'18'!I58+'21'!I58+'30'!I58</f>
        <v>0</v>
      </c>
      <c r="J58" s="38">
        <f>'18'!J58+'21'!J58+'30'!J58</f>
        <v>0</v>
      </c>
      <c r="K58" s="38">
        <f>'18'!K58+'21'!K58+'30'!K58</f>
        <v>0</v>
      </c>
      <c r="L58" s="100">
        <f t="shared" si="2"/>
        <v>27</v>
      </c>
    </row>
    <row r="59" spans="1:13" ht="15.75" x14ac:dyDescent="0.25">
      <c r="A59" s="7">
        <v>11</v>
      </c>
      <c r="B59" s="8" t="s">
        <v>23</v>
      </c>
      <c r="C59" s="9">
        <v>37</v>
      </c>
      <c r="D59" s="38">
        <f>'18'!D59+'21'!D59+'30'!D59</f>
        <v>0</v>
      </c>
      <c r="E59" s="38">
        <f>'18'!E59+'21'!E59+'30'!E59</f>
        <v>0</v>
      </c>
      <c r="F59" s="38">
        <f>'18'!F59+'21'!F59+'30'!F59</f>
        <v>0</v>
      </c>
      <c r="G59" s="38">
        <f>'18'!G59+'21'!G59+'30'!G59</f>
        <v>0</v>
      </c>
      <c r="H59" s="38">
        <f>'18'!H59+'21'!H59+'30'!H59</f>
        <v>0</v>
      </c>
      <c r="I59" s="38">
        <f>'18'!I59+'21'!I59+'30'!I59</f>
        <v>0</v>
      </c>
      <c r="J59" s="38">
        <f>'18'!J59+'21'!J59+'30'!J59</f>
        <v>0</v>
      </c>
      <c r="K59" s="38">
        <f>'18'!K59+'21'!K59+'30'!K59</f>
        <v>0</v>
      </c>
      <c r="L59" s="100">
        <f t="shared" si="2"/>
        <v>0</v>
      </c>
    </row>
    <row r="60" spans="1:13" ht="15.75" x14ac:dyDescent="0.25">
      <c r="A60" s="7">
        <v>12</v>
      </c>
      <c r="B60" s="8" t="s">
        <v>24</v>
      </c>
      <c r="C60" s="9">
        <v>37</v>
      </c>
      <c r="D60" s="38">
        <f>'18'!D60+'21'!D60+'30'!D60</f>
        <v>29</v>
      </c>
      <c r="E60" s="38">
        <f>'18'!E60+'21'!E60+'30'!E60</f>
        <v>0</v>
      </c>
      <c r="F60" s="38">
        <f>'18'!F60+'21'!F60+'30'!F60</f>
        <v>18</v>
      </c>
      <c r="G60" s="38">
        <f>'18'!G60+'21'!G60+'30'!G60</f>
        <v>1</v>
      </c>
      <c r="H60" s="38">
        <f>'18'!H60+'21'!H60+'30'!H60</f>
        <v>0</v>
      </c>
      <c r="I60" s="38">
        <f>'18'!I60+'21'!I60+'30'!I60</f>
        <v>0</v>
      </c>
      <c r="J60" s="38">
        <f>'18'!J60+'21'!J60+'30'!J60</f>
        <v>0</v>
      </c>
      <c r="K60" s="38">
        <f>'18'!K60+'21'!K60+'30'!K60</f>
        <v>0</v>
      </c>
      <c r="L60" s="100">
        <f t="shared" si="2"/>
        <v>48</v>
      </c>
    </row>
    <row r="61" spans="1:13" ht="15.75" x14ac:dyDescent="0.25">
      <c r="A61" s="7">
        <v>13</v>
      </c>
      <c r="B61" s="8" t="s">
        <v>25</v>
      </c>
      <c r="C61" s="9">
        <v>37</v>
      </c>
      <c r="D61" s="38">
        <f>'18'!D61+'21'!D61+'30'!D61</f>
        <v>34</v>
      </c>
      <c r="E61" s="38">
        <f>'18'!E61+'21'!E61+'30'!E61</f>
        <v>2</v>
      </c>
      <c r="F61" s="38">
        <f>'18'!F61+'21'!F61+'30'!F61</f>
        <v>18</v>
      </c>
      <c r="G61" s="38">
        <f>'18'!G61+'21'!G61+'30'!G61</f>
        <v>1</v>
      </c>
      <c r="H61" s="38">
        <f>'18'!H61+'21'!H61+'30'!H61</f>
        <v>3</v>
      </c>
      <c r="I61" s="38">
        <f>'18'!I61+'21'!I61+'30'!I61</f>
        <v>0</v>
      </c>
      <c r="J61" s="38">
        <f>'18'!J61+'21'!J61+'30'!J61</f>
        <v>0</v>
      </c>
      <c r="K61" s="38">
        <f>'18'!K61+'21'!K61+'30'!K61</f>
        <v>0</v>
      </c>
      <c r="L61" s="100">
        <f t="shared" si="2"/>
        <v>58</v>
      </c>
    </row>
    <row r="62" spans="1:13" ht="15.75" x14ac:dyDescent="0.25">
      <c r="A62" s="7">
        <v>14</v>
      </c>
      <c r="B62" s="8" t="s">
        <v>26</v>
      </c>
      <c r="C62" s="9">
        <v>37</v>
      </c>
      <c r="D62" s="38">
        <f>'18'!D62+'21'!D62+'30'!D62</f>
        <v>68</v>
      </c>
      <c r="E62" s="38">
        <f>'18'!E62+'21'!E62+'30'!E62</f>
        <v>0</v>
      </c>
      <c r="F62" s="38">
        <f>'18'!F62+'21'!F62+'30'!F62</f>
        <v>38</v>
      </c>
      <c r="G62" s="38">
        <f>'18'!G62+'21'!G62+'30'!G62</f>
        <v>2</v>
      </c>
      <c r="H62" s="38">
        <f>'18'!H62+'21'!H62+'30'!H62</f>
        <v>0</v>
      </c>
      <c r="I62" s="38">
        <f>'18'!I62+'21'!I62+'30'!I62</f>
        <v>0</v>
      </c>
      <c r="J62" s="38">
        <f>'18'!J62+'21'!J62+'30'!J62</f>
        <v>0</v>
      </c>
      <c r="K62" s="38">
        <f>'18'!K62+'21'!K62+'30'!K62</f>
        <v>0</v>
      </c>
      <c r="L62" s="100">
        <f t="shared" si="2"/>
        <v>108</v>
      </c>
    </row>
    <row r="63" spans="1:13" ht="15.75" x14ac:dyDescent="0.25">
      <c r="A63" s="7">
        <v>15</v>
      </c>
      <c r="B63" s="8" t="s">
        <v>27</v>
      </c>
      <c r="C63" s="9">
        <v>37</v>
      </c>
      <c r="D63" s="38">
        <f>'18'!D63+'21'!D63+'30'!D63</f>
        <v>44</v>
      </c>
      <c r="E63" s="38">
        <f>'18'!E63+'21'!E63+'30'!E63</f>
        <v>1</v>
      </c>
      <c r="F63" s="38">
        <f>'18'!F63+'21'!F63+'30'!F63</f>
        <v>23</v>
      </c>
      <c r="G63" s="38">
        <f>'18'!G63+'21'!G63+'30'!G63</f>
        <v>0</v>
      </c>
      <c r="H63" s="38">
        <f>'18'!H63+'21'!H63+'30'!H63</f>
        <v>3</v>
      </c>
      <c r="I63" s="38">
        <f>'18'!I63+'21'!I63+'30'!I63</f>
        <v>0</v>
      </c>
      <c r="J63" s="38">
        <f>'18'!J63+'21'!J63+'30'!J63</f>
        <v>0</v>
      </c>
      <c r="K63" s="38">
        <f>'18'!K63+'21'!K63+'30'!K63</f>
        <v>0</v>
      </c>
      <c r="L63" s="100">
        <f t="shared" si="2"/>
        <v>71</v>
      </c>
    </row>
    <row r="64" spans="1:13" ht="15.75" x14ac:dyDescent="0.25">
      <c r="A64" s="7">
        <v>16</v>
      </c>
      <c r="B64" s="8" t="s">
        <v>28</v>
      </c>
      <c r="C64" s="9">
        <v>37</v>
      </c>
      <c r="D64" s="38">
        <f>'18'!D64+'21'!D64+'30'!D64</f>
        <v>11</v>
      </c>
      <c r="E64" s="38">
        <f>'18'!E64+'21'!E64+'30'!E64</f>
        <v>1</v>
      </c>
      <c r="F64" s="38">
        <f>'18'!F64+'21'!F64+'30'!F64</f>
        <v>6</v>
      </c>
      <c r="G64" s="38">
        <f>'18'!G64+'21'!G64+'30'!G64</f>
        <v>0</v>
      </c>
      <c r="H64" s="38">
        <f>'18'!H64+'21'!H64+'30'!H64</f>
        <v>0</v>
      </c>
      <c r="I64" s="38">
        <f>'18'!I64+'21'!I64+'30'!I64</f>
        <v>0</v>
      </c>
      <c r="J64" s="38">
        <f>'18'!J64+'21'!J64+'30'!J64</f>
        <v>0</v>
      </c>
      <c r="K64" s="38">
        <f>'18'!K64+'21'!K64+'30'!K64</f>
        <v>0</v>
      </c>
      <c r="L64" s="100">
        <f t="shared" si="2"/>
        <v>18</v>
      </c>
    </row>
    <row r="65" spans="1:12" ht="15.75" x14ac:dyDescent="0.25">
      <c r="A65" s="7">
        <v>17</v>
      </c>
      <c r="B65" s="8" t="s">
        <v>29</v>
      </c>
      <c r="C65" s="9">
        <v>37</v>
      </c>
      <c r="D65" s="38">
        <f>'18'!D65+'21'!D65+'30'!D65</f>
        <v>17</v>
      </c>
      <c r="E65" s="38">
        <f>'18'!E65+'21'!E65+'30'!E65</f>
        <v>0</v>
      </c>
      <c r="F65" s="38">
        <f>'18'!F65+'21'!F65+'30'!F65</f>
        <v>11</v>
      </c>
      <c r="G65" s="38">
        <f>'18'!G65+'21'!G65+'30'!G65</f>
        <v>0</v>
      </c>
      <c r="H65" s="38">
        <f>'18'!H65+'21'!H65+'30'!H65</f>
        <v>0</v>
      </c>
      <c r="I65" s="38">
        <f>'18'!I65+'21'!I65+'30'!I65</f>
        <v>0</v>
      </c>
      <c r="J65" s="38">
        <f>'18'!J65+'21'!J65+'30'!J65</f>
        <v>0</v>
      </c>
      <c r="K65" s="38">
        <f>'18'!K65+'21'!K65+'30'!K65</f>
        <v>0</v>
      </c>
      <c r="L65" s="100">
        <f t="shared" si="2"/>
        <v>28</v>
      </c>
    </row>
    <row r="66" spans="1:12" ht="15.75" x14ac:dyDescent="0.25">
      <c r="A66" s="7">
        <v>18</v>
      </c>
      <c r="B66" s="8" t="s">
        <v>30</v>
      </c>
      <c r="C66" s="9">
        <v>37</v>
      </c>
      <c r="D66" s="38">
        <f>'18'!D66+'21'!D66+'30'!D66</f>
        <v>10</v>
      </c>
      <c r="E66" s="38">
        <f>'18'!E66+'21'!E66+'30'!E66</f>
        <v>0</v>
      </c>
      <c r="F66" s="38">
        <f>'18'!F66+'21'!F66+'30'!F66</f>
        <v>2</v>
      </c>
      <c r="G66" s="38">
        <f>'18'!G66+'21'!G66+'30'!G66</f>
        <v>0</v>
      </c>
      <c r="H66" s="38">
        <f>'18'!H66+'21'!H66+'30'!H66</f>
        <v>1</v>
      </c>
      <c r="I66" s="38">
        <f>'18'!I66+'21'!I66+'30'!I66</f>
        <v>0</v>
      </c>
      <c r="J66" s="38">
        <f>'18'!J66+'21'!J66+'30'!J66</f>
        <v>0</v>
      </c>
      <c r="K66" s="38">
        <f>'18'!K66+'21'!K66+'30'!K66</f>
        <v>0</v>
      </c>
      <c r="L66" s="100">
        <f t="shared" si="2"/>
        <v>13</v>
      </c>
    </row>
    <row r="67" spans="1:12" ht="15.75" x14ac:dyDescent="0.25">
      <c r="A67" s="7">
        <v>19</v>
      </c>
      <c r="B67" s="8" t="s">
        <v>31</v>
      </c>
      <c r="C67" s="9">
        <v>37</v>
      </c>
      <c r="D67" s="38">
        <f>'18'!D67+'21'!D67+'30'!D67</f>
        <v>36</v>
      </c>
      <c r="E67" s="38">
        <f>'18'!E67+'21'!E67+'30'!E67</f>
        <v>1</v>
      </c>
      <c r="F67" s="38">
        <f>'18'!F67+'21'!F67+'30'!F67</f>
        <v>22</v>
      </c>
      <c r="G67" s="38">
        <f>'18'!G67+'21'!G67+'30'!G67</f>
        <v>0</v>
      </c>
      <c r="H67" s="38">
        <f>'18'!H67+'21'!H67+'30'!H67</f>
        <v>3</v>
      </c>
      <c r="I67" s="38">
        <f>'18'!I67+'21'!I67+'30'!I67</f>
        <v>0</v>
      </c>
      <c r="J67" s="38">
        <f>'18'!J67+'21'!J67+'30'!J67</f>
        <v>0</v>
      </c>
      <c r="K67" s="38">
        <f>'18'!K67+'21'!K67+'30'!K67</f>
        <v>0</v>
      </c>
      <c r="L67" s="100">
        <f t="shared" si="2"/>
        <v>62</v>
      </c>
    </row>
    <row r="68" spans="1:12" ht="15.75" x14ac:dyDescent="0.25">
      <c r="A68" s="7">
        <v>20</v>
      </c>
      <c r="B68" s="8" t="s">
        <v>32</v>
      </c>
      <c r="C68" s="9">
        <v>37</v>
      </c>
      <c r="D68" s="38">
        <f>'18'!D68+'21'!D68+'30'!D68</f>
        <v>11</v>
      </c>
      <c r="E68" s="38">
        <f>'18'!E68+'21'!E68+'30'!E68</f>
        <v>0</v>
      </c>
      <c r="F68" s="38">
        <f>'18'!F68+'21'!F68+'30'!F68</f>
        <v>7</v>
      </c>
      <c r="G68" s="38">
        <f>'18'!G68+'21'!G68+'30'!G68</f>
        <v>0</v>
      </c>
      <c r="H68" s="38">
        <f>'18'!H68+'21'!H68+'30'!H68</f>
        <v>0</v>
      </c>
      <c r="I68" s="38">
        <f>'18'!I68+'21'!I68+'30'!I68</f>
        <v>0</v>
      </c>
      <c r="J68" s="38">
        <f>'18'!J68+'21'!J68+'30'!J68</f>
        <v>0</v>
      </c>
      <c r="K68" s="38">
        <f>'18'!K68+'21'!K68+'30'!K68</f>
        <v>0</v>
      </c>
      <c r="L68" s="100">
        <f t="shared" si="2"/>
        <v>18</v>
      </c>
    </row>
    <row r="69" spans="1:12" ht="15.75" x14ac:dyDescent="0.25">
      <c r="A69" s="7">
        <v>21</v>
      </c>
      <c r="B69" s="8" t="s">
        <v>33</v>
      </c>
      <c r="C69" s="9">
        <v>37</v>
      </c>
      <c r="D69" s="38">
        <f>'18'!D69+'21'!D69+'30'!D69</f>
        <v>8</v>
      </c>
      <c r="E69" s="38">
        <f>'18'!E69+'21'!E69+'30'!E69</f>
        <v>0</v>
      </c>
      <c r="F69" s="38">
        <f>'18'!F69+'21'!F69+'30'!F69</f>
        <v>6</v>
      </c>
      <c r="G69" s="38">
        <f>'18'!G69+'21'!G69+'30'!G69</f>
        <v>0</v>
      </c>
      <c r="H69" s="38">
        <f>'18'!H69+'21'!H69+'30'!H69</f>
        <v>4</v>
      </c>
      <c r="I69" s="38">
        <f>'18'!I69+'21'!I69+'30'!I69</f>
        <v>0</v>
      </c>
      <c r="J69" s="38">
        <f>'18'!J69+'21'!J69+'30'!J69</f>
        <v>0</v>
      </c>
      <c r="K69" s="38">
        <f>'18'!K69+'21'!K69+'30'!K69</f>
        <v>0</v>
      </c>
      <c r="L69" s="100">
        <f t="shared" si="2"/>
        <v>18</v>
      </c>
    </row>
    <row r="70" spans="1:12" ht="15.75" x14ac:dyDescent="0.25">
      <c r="A70" s="7">
        <v>22</v>
      </c>
      <c r="B70" s="8" t="s">
        <v>34</v>
      </c>
      <c r="C70" s="9">
        <v>37</v>
      </c>
      <c r="D70" s="38">
        <f>'18'!D70+'21'!D70+'30'!D70</f>
        <v>20</v>
      </c>
      <c r="E70" s="38">
        <f>'18'!E70+'21'!E70+'30'!E70</f>
        <v>0</v>
      </c>
      <c r="F70" s="38">
        <f>'18'!F70+'21'!F70+'30'!F70</f>
        <v>8</v>
      </c>
      <c r="G70" s="38">
        <f>'18'!G70+'21'!G70+'30'!G70</f>
        <v>0</v>
      </c>
      <c r="H70" s="38">
        <f>'18'!H70+'21'!H70+'30'!H70</f>
        <v>0</v>
      </c>
      <c r="I70" s="38">
        <f>'18'!I70+'21'!I70+'30'!I70</f>
        <v>0</v>
      </c>
      <c r="J70" s="38">
        <f>'18'!J70+'21'!J70+'30'!J70</f>
        <v>0</v>
      </c>
      <c r="K70" s="38">
        <f>'18'!K70+'21'!K70+'30'!K70</f>
        <v>0</v>
      </c>
      <c r="L70" s="100">
        <f t="shared" si="2"/>
        <v>28</v>
      </c>
    </row>
    <row r="71" spans="1:12" ht="15.75" x14ac:dyDescent="0.25">
      <c r="A71" s="7">
        <v>23</v>
      </c>
      <c r="B71" s="8" t="s">
        <v>35</v>
      </c>
      <c r="C71" s="9">
        <v>37</v>
      </c>
      <c r="D71" s="38">
        <f>'18'!D71+'21'!D71+'30'!D71</f>
        <v>6</v>
      </c>
      <c r="E71" s="38">
        <f>'18'!E71+'21'!E71+'30'!E71</f>
        <v>0</v>
      </c>
      <c r="F71" s="38">
        <f>'18'!F71+'21'!F71+'30'!F71</f>
        <v>1</v>
      </c>
      <c r="G71" s="38">
        <f>'18'!G71+'21'!G71+'30'!G71</f>
        <v>0</v>
      </c>
      <c r="H71" s="38">
        <f>'18'!H71+'21'!H71+'30'!H71</f>
        <v>0</v>
      </c>
      <c r="I71" s="38">
        <f>'18'!I71+'21'!I71+'30'!I71</f>
        <v>0</v>
      </c>
      <c r="J71" s="38">
        <f>'18'!J71+'21'!J71+'30'!J71</f>
        <v>0</v>
      </c>
      <c r="K71" s="38">
        <f>'18'!K71+'21'!K71+'30'!K71</f>
        <v>0</v>
      </c>
      <c r="L71" s="100">
        <f t="shared" si="2"/>
        <v>7</v>
      </c>
    </row>
    <row r="72" spans="1:12" ht="15.75" x14ac:dyDescent="0.25">
      <c r="A72" s="7">
        <v>24</v>
      </c>
      <c r="B72" s="8" t="s">
        <v>36</v>
      </c>
      <c r="C72" s="9">
        <v>37</v>
      </c>
      <c r="D72" s="38">
        <f>'18'!D72+'21'!D72+'30'!D72</f>
        <v>16</v>
      </c>
      <c r="E72" s="38">
        <f>'18'!E72+'21'!E72+'30'!E72</f>
        <v>2</v>
      </c>
      <c r="F72" s="38">
        <f>'18'!F72+'21'!F72+'30'!F72</f>
        <v>8</v>
      </c>
      <c r="G72" s="38">
        <f>'18'!G72+'21'!G72+'30'!G72</f>
        <v>0</v>
      </c>
      <c r="H72" s="38">
        <f>'18'!H72+'21'!H72+'30'!H72</f>
        <v>2</v>
      </c>
      <c r="I72" s="38">
        <f>'18'!I72+'21'!I72+'30'!I72</f>
        <v>0</v>
      </c>
      <c r="J72" s="38">
        <f>'18'!J72+'21'!J72+'30'!J72</f>
        <v>0</v>
      </c>
      <c r="K72" s="38">
        <f>'18'!K72+'21'!K72+'30'!K72</f>
        <v>0</v>
      </c>
      <c r="L72" s="100">
        <f t="shared" si="2"/>
        <v>28</v>
      </c>
    </row>
    <row r="73" spans="1:12" ht="15.75" x14ac:dyDescent="0.25">
      <c r="A73" s="7">
        <v>25</v>
      </c>
      <c r="B73" s="18" t="s">
        <v>37</v>
      </c>
      <c r="C73" s="19">
        <v>37</v>
      </c>
      <c r="D73" s="38">
        <f>'18'!D73+'21'!D73+'30'!D73</f>
        <v>34</v>
      </c>
      <c r="E73" s="38">
        <f>'18'!E73+'21'!E73+'30'!E73</f>
        <v>1</v>
      </c>
      <c r="F73" s="38">
        <f>'18'!F73+'21'!F73+'30'!F73</f>
        <v>14</v>
      </c>
      <c r="G73" s="38">
        <f>'18'!G73+'21'!G73+'30'!G73</f>
        <v>0</v>
      </c>
      <c r="H73" s="38">
        <f>'18'!H73+'21'!H73+'30'!H73</f>
        <v>0</v>
      </c>
      <c r="I73" s="38">
        <f>'18'!I73+'21'!I73+'30'!I73</f>
        <v>0</v>
      </c>
      <c r="J73" s="38">
        <f>'18'!J73+'21'!J73+'30'!J73</f>
        <v>0</v>
      </c>
      <c r="K73" s="38">
        <f>'18'!K73+'21'!K73+'30'!K73</f>
        <v>0</v>
      </c>
      <c r="L73" s="100">
        <f t="shared" si="2"/>
        <v>49</v>
      </c>
    </row>
    <row r="74" spans="1:12" ht="15.75" x14ac:dyDescent="0.25">
      <c r="A74" s="7">
        <v>26</v>
      </c>
      <c r="B74" s="8" t="s">
        <v>38</v>
      </c>
      <c r="C74" s="22">
        <v>37</v>
      </c>
      <c r="D74" s="38">
        <f>'18'!D74+'21'!D74+'30'!D74</f>
        <v>16</v>
      </c>
      <c r="E74" s="38">
        <f>'18'!E74+'21'!E74+'30'!E74</f>
        <v>1</v>
      </c>
      <c r="F74" s="38">
        <f>'18'!F74+'21'!F74+'30'!F74</f>
        <v>5</v>
      </c>
      <c r="G74" s="38">
        <f>'18'!G74+'21'!G74+'30'!G74</f>
        <v>0</v>
      </c>
      <c r="H74" s="38">
        <f>'18'!H74+'21'!H74+'30'!H74</f>
        <v>2</v>
      </c>
      <c r="I74" s="38">
        <f>'18'!I74+'21'!I74+'30'!I74</f>
        <v>0</v>
      </c>
      <c r="J74" s="38">
        <f>'18'!J74+'21'!J74+'30'!J74</f>
        <v>0</v>
      </c>
      <c r="K74" s="38">
        <f>'18'!K74+'21'!K74+'30'!K74</f>
        <v>0</v>
      </c>
      <c r="L74" s="100">
        <f t="shared" si="2"/>
        <v>24</v>
      </c>
    </row>
    <row r="75" spans="1:12" ht="15.75" x14ac:dyDescent="0.25">
      <c r="A75" s="7">
        <v>27</v>
      </c>
      <c r="B75" s="18" t="s">
        <v>39</v>
      </c>
      <c r="C75" s="22">
        <v>37</v>
      </c>
      <c r="D75" s="38">
        <f>'18'!D75+'21'!D75+'30'!D75</f>
        <v>0</v>
      </c>
      <c r="E75" s="38">
        <f>'18'!E75+'21'!E75+'30'!E75</f>
        <v>0</v>
      </c>
      <c r="F75" s="38">
        <f>'18'!F75+'21'!F75+'30'!F75</f>
        <v>0</v>
      </c>
      <c r="G75" s="38">
        <f>'18'!G75+'21'!G75+'30'!G75</f>
        <v>0</v>
      </c>
      <c r="H75" s="38">
        <f>'18'!H75+'21'!H75+'30'!H75</f>
        <v>0</v>
      </c>
      <c r="I75" s="38">
        <f>'18'!I75+'21'!I75+'30'!I75</f>
        <v>0</v>
      </c>
      <c r="J75" s="38">
        <f>'18'!J75+'21'!J75+'30'!J75</f>
        <v>0</v>
      </c>
      <c r="K75" s="38">
        <f>'18'!K75+'21'!K75+'30'!K75</f>
        <v>0</v>
      </c>
      <c r="L75" s="100">
        <f t="shared" si="2"/>
        <v>0</v>
      </c>
    </row>
    <row r="76" spans="1:12" ht="15.75" x14ac:dyDescent="0.25">
      <c r="A76" s="7">
        <v>28</v>
      </c>
      <c r="B76" s="18" t="s">
        <v>40</v>
      </c>
      <c r="C76" s="22">
        <v>37</v>
      </c>
      <c r="D76" s="38">
        <f>'18'!D76+'21'!D76+'30'!D76</f>
        <v>0</v>
      </c>
      <c r="E76" s="38">
        <f>'18'!E76+'21'!E76+'30'!E76</f>
        <v>0</v>
      </c>
      <c r="F76" s="38">
        <f>'18'!F76+'21'!F76+'30'!F76</f>
        <v>0</v>
      </c>
      <c r="G76" s="38">
        <f>'18'!G76+'21'!G76+'30'!G76</f>
        <v>0</v>
      </c>
      <c r="H76" s="38">
        <f>'18'!H76+'21'!H76+'30'!H76</f>
        <v>0</v>
      </c>
      <c r="I76" s="38">
        <f>'18'!I76+'21'!I76+'30'!I76</f>
        <v>0</v>
      </c>
      <c r="J76" s="38">
        <f>'18'!J76+'21'!J76+'30'!J76</f>
        <v>0</v>
      </c>
      <c r="K76" s="38">
        <f>'18'!K76+'21'!K76+'30'!K76</f>
        <v>0</v>
      </c>
      <c r="L76" s="100">
        <f t="shared" si="2"/>
        <v>0</v>
      </c>
    </row>
    <row r="77" spans="1:12" ht="15.75" x14ac:dyDescent="0.25">
      <c r="A77" s="40">
        <v>29</v>
      </c>
      <c r="B77" s="18" t="s">
        <v>41</v>
      </c>
      <c r="C77" s="25">
        <v>37</v>
      </c>
      <c r="D77" s="38">
        <f>'18'!D77+'21'!D77+'30'!D77</f>
        <v>0</v>
      </c>
      <c r="E77" s="38">
        <f>'18'!E77+'21'!E77+'30'!E77</f>
        <v>0</v>
      </c>
      <c r="F77" s="38">
        <f>'18'!F77+'21'!F77+'30'!F77</f>
        <v>0</v>
      </c>
      <c r="G77" s="38">
        <f>'18'!G77+'21'!G77+'30'!G77</f>
        <v>0</v>
      </c>
      <c r="H77" s="38">
        <f>'18'!H77+'21'!H77+'30'!H77</f>
        <v>0</v>
      </c>
      <c r="I77" s="38">
        <f>'18'!I77+'21'!I77+'30'!I77</f>
        <v>0</v>
      </c>
      <c r="J77" s="38">
        <f>'18'!J77+'21'!J77+'30'!J77</f>
        <v>0</v>
      </c>
      <c r="K77" s="38">
        <f>'18'!K77+'21'!K77+'30'!K77</f>
        <v>0</v>
      </c>
      <c r="L77" s="100">
        <f t="shared" si="2"/>
        <v>0</v>
      </c>
    </row>
    <row r="78" spans="1:12" ht="15.75" x14ac:dyDescent="0.25">
      <c r="A78" s="229" t="s">
        <v>42</v>
      </c>
      <c r="B78" s="229"/>
      <c r="C78" s="26">
        <v>37</v>
      </c>
      <c r="D78" s="32">
        <f t="shared" ref="D78:K78" si="3">SUM(D49:D77)</f>
        <v>625</v>
      </c>
      <c r="E78" s="33">
        <f t="shared" si="3"/>
        <v>13</v>
      </c>
      <c r="F78" s="32">
        <f t="shared" si="3"/>
        <v>312</v>
      </c>
      <c r="G78" s="33">
        <f t="shared" si="3"/>
        <v>5</v>
      </c>
      <c r="H78" s="32">
        <f t="shared" si="3"/>
        <v>28</v>
      </c>
      <c r="I78" s="33">
        <f t="shared" si="3"/>
        <v>0</v>
      </c>
      <c r="J78" s="32">
        <f t="shared" si="3"/>
        <v>0</v>
      </c>
      <c r="K78" s="33">
        <f t="shared" si="3"/>
        <v>0</v>
      </c>
      <c r="L78" s="101">
        <f>SUM(D78:K78)</f>
        <v>983</v>
      </c>
    </row>
    <row r="79" spans="1:12" ht="15.75" x14ac:dyDescent="0.25">
      <c r="A79" s="230" t="s">
        <v>43</v>
      </c>
      <c r="B79" s="231"/>
      <c r="C79" s="32">
        <v>37</v>
      </c>
      <c r="D79" s="32">
        <f t="shared" ref="D79:K79" si="4">D49+D50+D51+D52+D53+D54+D55+D56+D57+D58+D59+D60+D61+D62+D63+D64+D65+D66+D67+D68+D69+D70+D71+D72+D73</f>
        <v>609</v>
      </c>
      <c r="E79" s="33">
        <f t="shared" si="4"/>
        <v>12</v>
      </c>
      <c r="F79" s="32">
        <f t="shared" si="4"/>
        <v>307</v>
      </c>
      <c r="G79" s="33">
        <f t="shared" si="4"/>
        <v>5</v>
      </c>
      <c r="H79" s="32">
        <f t="shared" si="4"/>
        <v>26</v>
      </c>
      <c r="I79" s="33">
        <f t="shared" si="4"/>
        <v>0</v>
      </c>
      <c r="J79" s="32">
        <f t="shared" si="4"/>
        <v>0</v>
      </c>
      <c r="K79" s="33">
        <f t="shared" si="4"/>
        <v>0</v>
      </c>
      <c r="L79" s="101">
        <f t="shared" si="2"/>
        <v>959</v>
      </c>
    </row>
    <row r="81" spans="1:12" ht="15.75" x14ac:dyDescent="0.25">
      <c r="C81" s="152"/>
      <c r="D81" s="171"/>
      <c r="E81" s="133"/>
      <c r="F81" s="133"/>
      <c r="G81" s="133"/>
      <c r="H81" s="133"/>
      <c r="I81" s="133"/>
      <c r="J81" s="133"/>
      <c r="K81" s="133"/>
      <c r="L81" s="171"/>
    </row>
    <row r="83" spans="1:12" x14ac:dyDescent="0.25">
      <c r="B83" s="2" t="s">
        <v>85</v>
      </c>
      <c r="C83" s="2"/>
      <c r="D83" s="2"/>
      <c r="E83" s="2"/>
    </row>
    <row r="84" spans="1:12" ht="15.75" thickBot="1" x14ac:dyDescent="0.3">
      <c r="A84" s="211" t="s">
        <v>46</v>
      </c>
      <c r="B84" s="211"/>
    </row>
    <row r="85" spans="1:12" ht="12.75" customHeight="1" x14ac:dyDescent="0.25">
      <c r="A85" s="212" t="s">
        <v>2</v>
      </c>
      <c r="B85" s="212" t="s">
        <v>3</v>
      </c>
      <c r="C85" s="212" t="s">
        <v>4</v>
      </c>
      <c r="D85" s="215" t="s">
        <v>5</v>
      </c>
      <c r="E85" s="216"/>
      <c r="F85" s="216"/>
      <c r="G85" s="216"/>
      <c r="H85" s="216"/>
      <c r="I85" s="216"/>
      <c r="J85" s="216"/>
      <c r="K85" s="217"/>
      <c r="L85" s="218" t="s">
        <v>6</v>
      </c>
    </row>
    <row r="86" spans="1:12" ht="21" customHeight="1" x14ac:dyDescent="0.25">
      <c r="A86" s="213"/>
      <c r="B86" s="213"/>
      <c r="C86" s="213"/>
      <c r="D86" s="221" t="s">
        <v>7</v>
      </c>
      <c r="E86" s="222"/>
      <c r="F86" s="222" t="s">
        <v>8</v>
      </c>
      <c r="G86" s="222"/>
      <c r="H86" s="222" t="s">
        <v>9</v>
      </c>
      <c r="I86" s="222"/>
      <c r="J86" s="222" t="s">
        <v>10</v>
      </c>
      <c r="K86" s="222"/>
      <c r="L86" s="219"/>
    </row>
    <row r="87" spans="1:12" ht="13.5" customHeight="1" thickBot="1" x14ac:dyDescent="0.3">
      <c r="A87" s="213"/>
      <c r="B87" s="213"/>
      <c r="C87" s="213"/>
      <c r="D87" s="223">
        <v>1</v>
      </c>
      <c r="E87" s="224"/>
      <c r="F87" s="224">
        <v>2</v>
      </c>
      <c r="G87" s="224"/>
      <c r="H87" s="224">
        <v>3</v>
      </c>
      <c r="I87" s="224"/>
      <c r="J87" s="224">
        <v>4</v>
      </c>
      <c r="K87" s="224"/>
      <c r="L87" s="220"/>
    </row>
    <row r="88" spans="1:12" ht="15.75" thickBot="1" x14ac:dyDescent="0.3">
      <c r="A88" s="214"/>
      <c r="B88" s="214"/>
      <c r="C88" s="214"/>
      <c r="D88" s="4" t="s">
        <v>11</v>
      </c>
      <c r="E88" s="5" t="s">
        <v>12</v>
      </c>
      <c r="F88" s="5" t="s">
        <v>11</v>
      </c>
      <c r="G88" s="5" t="s">
        <v>12</v>
      </c>
      <c r="H88" s="5" t="s">
        <v>11</v>
      </c>
      <c r="I88" s="5" t="s">
        <v>12</v>
      </c>
      <c r="J88" s="5" t="s">
        <v>11</v>
      </c>
      <c r="K88" s="5" t="s">
        <v>12</v>
      </c>
      <c r="L88" s="6"/>
    </row>
    <row r="89" spans="1:12" ht="15.75" x14ac:dyDescent="0.25">
      <c r="A89" s="7">
        <v>1</v>
      </c>
      <c r="B89" s="8" t="s">
        <v>13</v>
      </c>
      <c r="C89" s="9">
        <v>26</v>
      </c>
      <c r="D89" s="45">
        <f>'18'!D89+'21'!D89+'30'!D89</f>
        <v>14</v>
      </c>
      <c r="E89" s="45">
        <f>'18'!E89+'21'!E89+'30'!E89</f>
        <v>0</v>
      </c>
      <c r="F89" s="45">
        <f>'18'!F89+'21'!F89+'30'!F89</f>
        <v>8</v>
      </c>
      <c r="G89" s="45">
        <f>'18'!G89+'21'!G89+'30'!G89</f>
        <v>0</v>
      </c>
      <c r="H89" s="45">
        <f>'18'!H89+'21'!H89+'30'!H89</f>
        <v>0</v>
      </c>
      <c r="I89" s="45">
        <f>'18'!I89+'21'!I89+'30'!I89</f>
        <v>0</v>
      </c>
      <c r="J89" s="45">
        <f>'18'!J89+'21'!J89+'30'!J89</f>
        <v>0</v>
      </c>
      <c r="K89" s="45">
        <f>'18'!K89+'21'!K89+'30'!K89</f>
        <v>0</v>
      </c>
      <c r="L89" s="47">
        <f>SUM(D89:K89)</f>
        <v>22</v>
      </c>
    </row>
    <row r="90" spans="1:12" ht="15.75" x14ac:dyDescent="0.25">
      <c r="A90" s="7">
        <v>2</v>
      </c>
      <c r="B90" s="8" t="s">
        <v>14</v>
      </c>
      <c r="C90" s="9">
        <v>26</v>
      </c>
      <c r="D90" s="45">
        <f>'18'!D90+'21'!D90+'30'!D90</f>
        <v>14</v>
      </c>
      <c r="E90" s="45">
        <f>'18'!E90+'21'!E90+'30'!E90</f>
        <v>0</v>
      </c>
      <c r="F90" s="45">
        <f>'18'!F90+'21'!F90+'30'!F90</f>
        <v>11</v>
      </c>
      <c r="G90" s="45">
        <f>'18'!G90+'21'!G90+'30'!G90</f>
        <v>0</v>
      </c>
      <c r="H90" s="45">
        <f>'18'!H90+'21'!H90+'30'!H90</f>
        <v>0</v>
      </c>
      <c r="I90" s="45">
        <f>'18'!I90+'21'!I90+'30'!I90</f>
        <v>0</v>
      </c>
      <c r="J90" s="45">
        <f>'18'!J90+'21'!J90+'30'!J90</f>
        <v>0</v>
      </c>
      <c r="K90" s="45">
        <f>'18'!K90+'21'!K90+'30'!K90</f>
        <v>0</v>
      </c>
      <c r="L90" s="47">
        <f t="shared" ref="L90:L117" si="5">SUM(D90:K90)</f>
        <v>25</v>
      </c>
    </row>
    <row r="91" spans="1:12" ht="15.75" x14ac:dyDescent="0.25">
      <c r="A91" s="7">
        <v>3</v>
      </c>
      <c r="B91" s="8" t="s">
        <v>15</v>
      </c>
      <c r="C91" s="9">
        <v>26</v>
      </c>
      <c r="D91" s="45">
        <f>'18'!D91+'21'!D91+'30'!D91</f>
        <v>60</v>
      </c>
      <c r="E91" s="45">
        <f>'18'!E91+'21'!E91+'30'!E91</f>
        <v>1</v>
      </c>
      <c r="F91" s="45">
        <f>'18'!F91+'21'!F91+'30'!F91</f>
        <v>19</v>
      </c>
      <c r="G91" s="45">
        <f>'18'!G91+'21'!G91+'30'!G91</f>
        <v>0</v>
      </c>
      <c r="H91" s="45">
        <f>'18'!H91+'21'!H91+'30'!H91</f>
        <v>2</v>
      </c>
      <c r="I91" s="45">
        <f>'18'!I91+'21'!I91+'30'!I91</f>
        <v>0</v>
      </c>
      <c r="J91" s="45">
        <f>'18'!J91+'21'!J91+'30'!J91</f>
        <v>0</v>
      </c>
      <c r="K91" s="45">
        <f>'18'!K91+'21'!K91+'30'!K91</f>
        <v>0</v>
      </c>
      <c r="L91" s="47">
        <f t="shared" si="5"/>
        <v>82</v>
      </c>
    </row>
    <row r="92" spans="1:12" ht="15.75" x14ac:dyDescent="0.25">
      <c r="A92" s="7">
        <v>4</v>
      </c>
      <c r="B92" s="17" t="s">
        <v>16</v>
      </c>
      <c r="C92" s="9">
        <v>26</v>
      </c>
      <c r="D92" s="45">
        <f>'18'!D92+'21'!D92+'30'!D92</f>
        <v>6</v>
      </c>
      <c r="E92" s="45">
        <f>'18'!E92+'21'!E92+'30'!E92</f>
        <v>0</v>
      </c>
      <c r="F92" s="45">
        <f>'18'!F92+'21'!F92+'30'!F92</f>
        <v>5</v>
      </c>
      <c r="G92" s="45">
        <f>'18'!G92+'21'!G92+'30'!G92</f>
        <v>0</v>
      </c>
      <c r="H92" s="45">
        <f>'18'!H92+'21'!H92+'30'!H92</f>
        <v>0</v>
      </c>
      <c r="I92" s="45">
        <f>'18'!I92+'21'!I92+'30'!I92</f>
        <v>0</v>
      </c>
      <c r="J92" s="45">
        <f>'18'!J92+'21'!J92+'30'!J92</f>
        <v>0</v>
      </c>
      <c r="K92" s="45">
        <f>'18'!K92+'21'!K92+'30'!K92</f>
        <v>0</v>
      </c>
      <c r="L92" s="47">
        <f t="shared" si="5"/>
        <v>11</v>
      </c>
    </row>
    <row r="93" spans="1:12" ht="15.75" x14ac:dyDescent="0.25">
      <c r="A93" s="7">
        <v>5</v>
      </c>
      <c r="B93" s="8" t="s">
        <v>17</v>
      </c>
      <c r="C93" s="9">
        <v>26</v>
      </c>
      <c r="D93" s="45">
        <f>'18'!D93+'21'!D93+'30'!D93</f>
        <v>15</v>
      </c>
      <c r="E93" s="45">
        <f>'18'!E93+'21'!E93+'30'!E93</f>
        <v>1</v>
      </c>
      <c r="F93" s="45">
        <f>'18'!F93+'21'!F93+'30'!F93</f>
        <v>8</v>
      </c>
      <c r="G93" s="45">
        <f>'18'!G93+'21'!G93+'30'!G93</f>
        <v>0</v>
      </c>
      <c r="H93" s="45">
        <f>'18'!H93+'21'!H93+'30'!H93</f>
        <v>0</v>
      </c>
      <c r="I93" s="45">
        <f>'18'!I93+'21'!I93+'30'!I93</f>
        <v>0</v>
      </c>
      <c r="J93" s="45">
        <f>'18'!J93+'21'!J93+'30'!J93</f>
        <v>0</v>
      </c>
      <c r="K93" s="45">
        <f>'18'!K93+'21'!K93+'30'!K93</f>
        <v>0</v>
      </c>
      <c r="L93" s="47">
        <f>SUM(D93:K93)</f>
        <v>24</v>
      </c>
    </row>
    <row r="94" spans="1:12" ht="15.75" x14ac:dyDescent="0.25">
      <c r="A94" s="7">
        <v>6</v>
      </c>
      <c r="B94" s="8" t="s">
        <v>18</v>
      </c>
      <c r="C94" s="9">
        <v>26</v>
      </c>
      <c r="D94" s="45">
        <f>'18'!D94+'21'!D94+'30'!D94</f>
        <v>17</v>
      </c>
      <c r="E94" s="45">
        <f>'18'!E94+'21'!E94+'30'!E94</f>
        <v>1</v>
      </c>
      <c r="F94" s="45">
        <f>'18'!F94+'21'!F94+'30'!F94</f>
        <v>11</v>
      </c>
      <c r="G94" s="45">
        <f>'18'!G94+'21'!G94+'30'!G94</f>
        <v>0</v>
      </c>
      <c r="H94" s="45">
        <f>'18'!H94+'21'!H94+'30'!H94</f>
        <v>1</v>
      </c>
      <c r="I94" s="45">
        <f>'18'!I94+'21'!I94+'30'!I94</f>
        <v>0</v>
      </c>
      <c r="J94" s="45">
        <f>'18'!J94+'21'!J94+'30'!J94</f>
        <v>0</v>
      </c>
      <c r="K94" s="45">
        <f>'18'!K94+'21'!K94+'30'!K94</f>
        <v>0</v>
      </c>
      <c r="L94" s="47">
        <f t="shared" si="5"/>
        <v>30</v>
      </c>
    </row>
    <row r="95" spans="1:12" ht="15.75" x14ac:dyDescent="0.25">
      <c r="A95" s="7">
        <v>7</v>
      </c>
      <c r="B95" s="8" t="s">
        <v>19</v>
      </c>
      <c r="C95" s="9">
        <v>26</v>
      </c>
      <c r="D95" s="45">
        <f>'18'!D95+'21'!D95+'30'!D95</f>
        <v>27</v>
      </c>
      <c r="E95" s="45">
        <f>'18'!E95+'21'!E95+'30'!E95</f>
        <v>0</v>
      </c>
      <c r="F95" s="45">
        <f>'18'!F95+'21'!F95+'30'!F95</f>
        <v>10</v>
      </c>
      <c r="G95" s="45">
        <f>'18'!G95+'21'!G95+'30'!G95</f>
        <v>0</v>
      </c>
      <c r="H95" s="45">
        <f>'18'!H95+'21'!H95+'30'!H95</f>
        <v>0</v>
      </c>
      <c r="I95" s="45">
        <f>'18'!I95+'21'!I95+'30'!I95</f>
        <v>0</v>
      </c>
      <c r="J95" s="45">
        <f>'18'!J95+'21'!J95+'30'!J95</f>
        <v>0</v>
      </c>
      <c r="K95" s="45">
        <f>'18'!K95+'21'!K95+'30'!K95</f>
        <v>0</v>
      </c>
      <c r="L95" s="47">
        <f t="shared" si="5"/>
        <v>37</v>
      </c>
    </row>
    <row r="96" spans="1:12" ht="15.75" x14ac:dyDescent="0.25">
      <c r="A96" s="7">
        <v>8</v>
      </c>
      <c r="B96" s="8" t="s">
        <v>20</v>
      </c>
      <c r="C96" s="9">
        <v>26</v>
      </c>
      <c r="D96" s="45">
        <f>'18'!D96+'21'!D96+'30'!D96</f>
        <v>11</v>
      </c>
      <c r="E96" s="45">
        <f>'18'!E96+'21'!E96+'30'!E96</f>
        <v>0</v>
      </c>
      <c r="F96" s="45">
        <f>'18'!F96+'21'!F96+'30'!F96</f>
        <v>4</v>
      </c>
      <c r="G96" s="45">
        <f>'18'!G96+'21'!G96+'30'!G96</f>
        <v>0</v>
      </c>
      <c r="H96" s="45">
        <f>'18'!H96+'21'!H96+'30'!H96</f>
        <v>0</v>
      </c>
      <c r="I96" s="45">
        <f>'18'!I96+'21'!I96+'30'!I96</f>
        <v>0</v>
      </c>
      <c r="J96" s="45">
        <f>'18'!J96+'21'!J96+'30'!J96</f>
        <v>0</v>
      </c>
      <c r="K96" s="45">
        <f>'18'!K96+'21'!K96+'30'!K96</f>
        <v>0</v>
      </c>
      <c r="L96" s="47">
        <f t="shared" si="5"/>
        <v>15</v>
      </c>
    </row>
    <row r="97" spans="1:12" ht="15.75" x14ac:dyDescent="0.25">
      <c r="A97" s="7">
        <v>9</v>
      </c>
      <c r="B97" s="17" t="s">
        <v>21</v>
      </c>
      <c r="C97" s="9">
        <v>26</v>
      </c>
      <c r="D97" s="45">
        <f>'18'!D97+'21'!D97+'30'!D97</f>
        <v>17</v>
      </c>
      <c r="E97" s="45">
        <f>'18'!E97+'21'!E97+'30'!E97</f>
        <v>0</v>
      </c>
      <c r="F97" s="45">
        <f>'18'!F97+'21'!F97+'30'!F97</f>
        <v>9</v>
      </c>
      <c r="G97" s="45">
        <f>'18'!G97+'21'!G97+'30'!G97</f>
        <v>1</v>
      </c>
      <c r="H97" s="45">
        <f>'18'!H97+'21'!H97+'30'!H97</f>
        <v>0</v>
      </c>
      <c r="I97" s="45">
        <f>'18'!I97+'21'!I97+'30'!I97</f>
        <v>0</v>
      </c>
      <c r="J97" s="45">
        <f>'18'!J97+'21'!J97+'30'!J97</f>
        <v>0</v>
      </c>
      <c r="K97" s="45">
        <f>'18'!K97+'21'!K97+'30'!K97</f>
        <v>0</v>
      </c>
      <c r="L97" s="47">
        <f t="shared" si="5"/>
        <v>27</v>
      </c>
    </row>
    <row r="98" spans="1:12" ht="15.75" x14ac:dyDescent="0.25">
      <c r="A98" s="7">
        <v>10</v>
      </c>
      <c r="B98" s="17" t="s">
        <v>22</v>
      </c>
      <c r="C98" s="9">
        <v>26</v>
      </c>
      <c r="D98" s="45">
        <f>'18'!D98+'21'!D98+'30'!D98</f>
        <v>17</v>
      </c>
      <c r="E98" s="45">
        <f>'18'!E98+'21'!E98+'30'!E98</f>
        <v>2</v>
      </c>
      <c r="F98" s="45">
        <f>'18'!F98+'21'!F98+'30'!F98</f>
        <v>8</v>
      </c>
      <c r="G98" s="45">
        <f>'18'!G98+'21'!G98+'30'!G98</f>
        <v>0</v>
      </c>
      <c r="H98" s="45">
        <f>'18'!H98+'21'!H98+'30'!H98</f>
        <v>0</v>
      </c>
      <c r="I98" s="45">
        <f>'18'!I98+'21'!I98+'30'!I98</f>
        <v>0</v>
      </c>
      <c r="J98" s="45">
        <f>'18'!J98+'21'!J98+'30'!J98</f>
        <v>0</v>
      </c>
      <c r="K98" s="45">
        <f>'18'!K98+'21'!K98+'30'!K98</f>
        <v>0</v>
      </c>
      <c r="L98" s="47">
        <f t="shared" si="5"/>
        <v>27</v>
      </c>
    </row>
    <row r="99" spans="1:12" ht="15.75" x14ac:dyDescent="0.25">
      <c r="A99" s="7">
        <v>11</v>
      </c>
      <c r="B99" s="17" t="s">
        <v>23</v>
      </c>
      <c r="C99" s="9">
        <v>26</v>
      </c>
      <c r="D99" s="45">
        <f>'18'!D99+'21'!D99+'30'!D99</f>
        <v>0</v>
      </c>
      <c r="E99" s="45">
        <f>'18'!E99+'21'!E99+'30'!E99</f>
        <v>0</v>
      </c>
      <c r="F99" s="45">
        <f>'18'!F99+'21'!F99+'30'!F99</f>
        <v>0</v>
      </c>
      <c r="G99" s="45">
        <f>'18'!G99+'21'!G99+'30'!G99</f>
        <v>0</v>
      </c>
      <c r="H99" s="45">
        <f>'18'!H99+'21'!H99+'30'!H99</f>
        <v>0</v>
      </c>
      <c r="I99" s="45">
        <f>'18'!I99+'21'!I99+'30'!I99</f>
        <v>0</v>
      </c>
      <c r="J99" s="45">
        <f>'18'!J99+'21'!J99+'30'!J99</f>
        <v>0</v>
      </c>
      <c r="K99" s="45">
        <f>'18'!K99+'21'!K99+'30'!K99</f>
        <v>0</v>
      </c>
      <c r="L99" s="47">
        <f t="shared" si="5"/>
        <v>0</v>
      </c>
    </row>
    <row r="100" spans="1:12" ht="15.75" x14ac:dyDescent="0.25">
      <c r="A100" s="7">
        <v>12</v>
      </c>
      <c r="B100" s="17" t="s">
        <v>24</v>
      </c>
      <c r="C100" s="9">
        <v>26</v>
      </c>
      <c r="D100" s="45">
        <f>'18'!D100+'21'!D100+'30'!D100</f>
        <v>30</v>
      </c>
      <c r="E100" s="45">
        <f>'18'!E100+'21'!E100+'30'!E100</f>
        <v>1</v>
      </c>
      <c r="F100" s="45">
        <f>'18'!F100+'21'!F100+'30'!F100</f>
        <v>16</v>
      </c>
      <c r="G100" s="45">
        <f>'18'!G100+'21'!G100+'30'!G100</f>
        <v>0</v>
      </c>
      <c r="H100" s="45">
        <f>'18'!H100+'21'!H100+'30'!H100</f>
        <v>0</v>
      </c>
      <c r="I100" s="45">
        <f>'18'!I100+'21'!I100+'30'!I100</f>
        <v>0</v>
      </c>
      <c r="J100" s="45">
        <f>'18'!J100+'21'!J100+'30'!J100</f>
        <v>0</v>
      </c>
      <c r="K100" s="45">
        <f>'18'!K100+'21'!K100+'30'!K100</f>
        <v>0</v>
      </c>
      <c r="L100" s="47">
        <f t="shared" si="5"/>
        <v>47</v>
      </c>
    </row>
    <row r="101" spans="1:12" ht="15.75" x14ac:dyDescent="0.25">
      <c r="A101" s="7">
        <v>13</v>
      </c>
      <c r="B101" s="17" t="s">
        <v>25</v>
      </c>
      <c r="C101" s="9">
        <v>26</v>
      </c>
      <c r="D101" s="45">
        <f>'18'!D101+'21'!D101+'30'!D101</f>
        <v>29</v>
      </c>
      <c r="E101" s="45">
        <f>'18'!E101+'21'!E101+'30'!E101</f>
        <v>0</v>
      </c>
      <c r="F101" s="45">
        <f>'18'!F101+'21'!F101+'30'!F101</f>
        <v>11</v>
      </c>
      <c r="G101" s="45">
        <f>'18'!G101+'21'!G101+'30'!G101</f>
        <v>0</v>
      </c>
      <c r="H101" s="45">
        <f>'18'!H101+'21'!H101+'30'!H101</f>
        <v>0</v>
      </c>
      <c r="I101" s="45">
        <f>'18'!I101+'21'!I101+'30'!I101</f>
        <v>0</v>
      </c>
      <c r="J101" s="45">
        <f>'18'!J101+'21'!J101+'30'!J101</f>
        <v>0</v>
      </c>
      <c r="K101" s="45">
        <f>'18'!K101+'21'!K101+'30'!K101</f>
        <v>0</v>
      </c>
      <c r="L101" s="47">
        <f t="shared" si="5"/>
        <v>40</v>
      </c>
    </row>
    <row r="102" spans="1:12" ht="15.75" x14ac:dyDescent="0.25">
      <c r="A102" s="7">
        <v>14</v>
      </c>
      <c r="B102" s="17" t="s">
        <v>26</v>
      </c>
      <c r="C102" s="9">
        <v>26</v>
      </c>
      <c r="D102" s="45">
        <f>'18'!D102+'21'!D102+'30'!D102</f>
        <v>47</v>
      </c>
      <c r="E102" s="45">
        <f>'18'!E102+'21'!E102+'30'!E102</f>
        <v>0</v>
      </c>
      <c r="F102" s="45">
        <f>'18'!F102+'21'!F102+'30'!F102</f>
        <v>35</v>
      </c>
      <c r="G102" s="45">
        <f>'18'!G102+'21'!G102+'30'!G102</f>
        <v>0</v>
      </c>
      <c r="H102" s="45">
        <f>'18'!H102+'21'!H102+'30'!H102</f>
        <v>2</v>
      </c>
      <c r="I102" s="45">
        <f>'18'!I102+'21'!I102+'30'!I102</f>
        <v>0</v>
      </c>
      <c r="J102" s="45">
        <f>'18'!J102+'21'!J102+'30'!J102</f>
        <v>0</v>
      </c>
      <c r="K102" s="45">
        <f>'18'!K102+'21'!K102+'30'!K102</f>
        <v>0</v>
      </c>
      <c r="L102" s="47">
        <f t="shared" si="5"/>
        <v>84</v>
      </c>
    </row>
    <row r="103" spans="1:12" ht="15.75" x14ac:dyDescent="0.25">
      <c r="A103" s="7">
        <v>15</v>
      </c>
      <c r="B103" s="17" t="s">
        <v>27</v>
      </c>
      <c r="C103" s="9">
        <v>26</v>
      </c>
      <c r="D103" s="45">
        <f>'18'!D103+'21'!D103+'30'!D103</f>
        <v>39</v>
      </c>
      <c r="E103" s="45">
        <f>'18'!E103+'21'!E103+'30'!E103</f>
        <v>0</v>
      </c>
      <c r="F103" s="45">
        <f>'18'!F103+'21'!F103+'30'!F103</f>
        <v>17</v>
      </c>
      <c r="G103" s="45">
        <f>'18'!G103+'21'!G103+'30'!G103</f>
        <v>0</v>
      </c>
      <c r="H103" s="45">
        <f>'18'!H103+'21'!H103+'30'!H103</f>
        <v>0</v>
      </c>
      <c r="I103" s="45">
        <f>'18'!I103+'21'!I103+'30'!I103</f>
        <v>0</v>
      </c>
      <c r="J103" s="45">
        <f>'18'!J103+'21'!J103+'30'!J103</f>
        <v>0</v>
      </c>
      <c r="K103" s="45">
        <f>'18'!K103+'21'!K103+'30'!K103</f>
        <v>0</v>
      </c>
      <c r="L103" s="47">
        <f t="shared" si="5"/>
        <v>56</v>
      </c>
    </row>
    <row r="104" spans="1:12" ht="15.75" x14ac:dyDescent="0.25">
      <c r="A104" s="7">
        <v>16</v>
      </c>
      <c r="B104" s="17" t="s">
        <v>28</v>
      </c>
      <c r="C104" s="9">
        <v>26</v>
      </c>
      <c r="D104" s="45">
        <f>'18'!D104+'21'!D104+'30'!D104</f>
        <v>10</v>
      </c>
      <c r="E104" s="45">
        <f>'18'!E104+'21'!E104+'30'!E104</f>
        <v>1</v>
      </c>
      <c r="F104" s="45">
        <f>'18'!F104+'21'!F104+'30'!F104</f>
        <v>1</v>
      </c>
      <c r="G104" s="45">
        <f>'18'!G104+'21'!G104+'30'!G104</f>
        <v>0</v>
      </c>
      <c r="H104" s="45">
        <f>'18'!H104+'21'!H104+'30'!H104</f>
        <v>1</v>
      </c>
      <c r="I104" s="45">
        <f>'18'!I104+'21'!I104+'30'!I104</f>
        <v>0</v>
      </c>
      <c r="J104" s="45">
        <f>'18'!J104+'21'!J104+'30'!J104</f>
        <v>0</v>
      </c>
      <c r="K104" s="45">
        <f>'18'!K104+'21'!K104+'30'!K104</f>
        <v>0</v>
      </c>
      <c r="L104" s="47">
        <f t="shared" si="5"/>
        <v>13</v>
      </c>
    </row>
    <row r="105" spans="1:12" ht="15.75" x14ac:dyDescent="0.25">
      <c r="A105" s="7">
        <v>17</v>
      </c>
      <c r="B105" s="17" t="s">
        <v>29</v>
      </c>
      <c r="C105" s="9">
        <v>26</v>
      </c>
      <c r="D105" s="45">
        <f>'18'!D105+'21'!D105+'30'!D105</f>
        <v>12</v>
      </c>
      <c r="E105" s="45">
        <f>'18'!E105+'21'!E105+'30'!E105</f>
        <v>0</v>
      </c>
      <c r="F105" s="45">
        <f>'18'!F105+'21'!F105+'30'!F105</f>
        <v>6</v>
      </c>
      <c r="G105" s="45">
        <f>'18'!G105+'21'!G105+'30'!G105</f>
        <v>0</v>
      </c>
      <c r="H105" s="45">
        <f>'18'!H105+'21'!H105+'30'!H105</f>
        <v>0</v>
      </c>
      <c r="I105" s="45">
        <f>'18'!I105+'21'!I105+'30'!I105</f>
        <v>0</v>
      </c>
      <c r="J105" s="45">
        <f>'18'!J105+'21'!J105+'30'!J105</f>
        <v>0</v>
      </c>
      <c r="K105" s="45">
        <f>'18'!K105+'21'!K105+'30'!K105</f>
        <v>0</v>
      </c>
      <c r="L105" s="47">
        <f t="shared" si="5"/>
        <v>18</v>
      </c>
    </row>
    <row r="106" spans="1:12" ht="15.75" x14ac:dyDescent="0.25">
      <c r="A106" s="7">
        <v>18</v>
      </c>
      <c r="B106" s="17" t="s">
        <v>30</v>
      </c>
      <c r="C106" s="9">
        <v>26</v>
      </c>
      <c r="D106" s="45">
        <f>'18'!D106+'21'!D106+'30'!D106</f>
        <v>5</v>
      </c>
      <c r="E106" s="45">
        <f>'18'!E106+'21'!E106+'30'!E106</f>
        <v>0</v>
      </c>
      <c r="F106" s="45">
        <f>'18'!F106+'21'!F106+'30'!F106</f>
        <v>2</v>
      </c>
      <c r="G106" s="45">
        <f>'18'!G106+'21'!G106+'30'!G106</f>
        <v>0</v>
      </c>
      <c r="H106" s="45">
        <f>'18'!H106+'21'!H106+'30'!H106</f>
        <v>1</v>
      </c>
      <c r="I106" s="45">
        <f>'18'!I106+'21'!I106+'30'!I106</f>
        <v>0</v>
      </c>
      <c r="J106" s="45">
        <f>'18'!J106+'21'!J106+'30'!J106</f>
        <v>0</v>
      </c>
      <c r="K106" s="45">
        <f>'18'!K106+'21'!K106+'30'!K106</f>
        <v>0</v>
      </c>
      <c r="L106" s="47">
        <f t="shared" si="5"/>
        <v>8</v>
      </c>
    </row>
    <row r="107" spans="1:12" ht="15.75" x14ac:dyDescent="0.25">
      <c r="A107" s="7">
        <v>19</v>
      </c>
      <c r="B107" s="17" t="s">
        <v>31</v>
      </c>
      <c r="C107" s="9">
        <v>26</v>
      </c>
      <c r="D107" s="45">
        <f>'18'!D107+'21'!D107+'30'!D107</f>
        <v>33</v>
      </c>
      <c r="E107" s="45">
        <f>'18'!E107+'21'!E107+'30'!E107</f>
        <v>0</v>
      </c>
      <c r="F107" s="45">
        <f>'18'!F107+'21'!F107+'30'!F107</f>
        <v>20</v>
      </c>
      <c r="G107" s="45">
        <f>'18'!G107+'21'!G107+'30'!G107</f>
        <v>0</v>
      </c>
      <c r="H107" s="45">
        <f>'18'!H107+'21'!H107+'30'!H107</f>
        <v>0</v>
      </c>
      <c r="I107" s="45">
        <f>'18'!I107+'21'!I107+'30'!I107</f>
        <v>0</v>
      </c>
      <c r="J107" s="45">
        <f>'18'!J107+'21'!J107+'30'!J107</f>
        <v>0</v>
      </c>
      <c r="K107" s="45">
        <f>'18'!K107+'21'!K107+'30'!K107</f>
        <v>0</v>
      </c>
      <c r="L107" s="47">
        <f t="shared" si="5"/>
        <v>53</v>
      </c>
    </row>
    <row r="108" spans="1:12" ht="15.75" x14ac:dyDescent="0.25">
      <c r="A108" s="7">
        <v>20</v>
      </c>
      <c r="B108" s="17" t="s">
        <v>32</v>
      </c>
      <c r="C108" s="9">
        <v>26</v>
      </c>
      <c r="D108" s="45">
        <f>'18'!D108+'21'!D108+'30'!D108</f>
        <v>12</v>
      </c>
      <c r="E108" s="45">
        <f>'18'!E108+'21'!E108+'30'!E108</f>
        <v>0</v>
      </c>
      <c r="F108" s="45">
        <f>'18'!F108+'21'!F108+'30'!F108</f>
        <v>5</v>
      </c>
      <c r="G108" s="45">
        <f>'18'!G108+'21'!G108+'30'!G108</f>
        <v>0</v>
      </c>
      <c r="H108" s="45">
        <f>'18'!H108+'21'!H108+'30'!H108</f>
        <v>0</v>
      </c>
      <c r="I108" s="45">
        <f>'18'!I108+'21'!I108+'30'!I108</f>
        <v>0</v>
      </c>
      <c r="J108" s="45">
        <f>'18'!J108+'21'!J108+'30'!J108</f>
        <v>0</v>
      </c>
      <c r="K108" s="45">
        <f>'18'!K108+'21'!K108+'30'!K108</f>
        <v>0</v>
      </c>
      <c r="L108" s="47">
        <f t="shared" si="5"/>
        <v>17</v>
      </c>
    </row>
    <row r="109" spans="1:12" ht="15.75" x14ac:dyDescent="0.25">
      <c r="A109" s="7">
        <v>21</v>
      </c>
      <c r="B109" s="17" t="s">
        <v>33</v>
      </c>
      <c r="C109" s="9">
        <v>26</v>
      </c>
      <c r="D109" s="45">
        <f>'18'!D109+'21'!D109+'30'!D109</f>
        <v>12</v>
      </c>
      <c r="E109" s="45">
        <f>'18'!E109+'21'!E109+'30'!E109</f>
        <v>0</v>
      </c>
      <c r="F109" s="45">
        <f>'18'!F109+'21'!F109+'30'!F109</f>
        <v>3</v>
      </c>
      <c r="G109" s="45">
        <f>'18'!G109+'21'!G109+'30'!G109</f>
        <v>0</v>
      </c>
      <c r="H109" s="45">
        <f>'18'!H109+'21'!H109+'30'!H109</f>
        <v>1</v>
      </c>
      <c r="I109" s="45">
        <f>'18'!I109+'21'!I109+'30'!I109</f>
        <v>0</v>
      </c>
      <c r="J109" s="45">
        <f>'18'!J109+'21'!J109+'30'!J109</f>
        <v>0</v>
      </c>
      <c r="K109" s="45">
        <f>'18'!K109+'21'!K109+'30'!K109</f>
        <v>0</v>
      </c>
      <c r="L109" s="47">
        <f t="shared" si="5"/>
        <v>16</v>
      </c>
    </row>
    <row r="110" spans="1:12" ht="15.75" x14ac:dyDescent="0.25">
      <c r="A110" s="7">
        <v>22</v>
      </c>
      <c r="B110" s="17" t="s">
        <v>34</v>
      </c>
      <c r="C110" s="9">
        <v>26</v>
      </c>
      <c r="D110" s="45">
        <f>'18'!D110+'21'!D110+'30'!D110</f>
        <v>17</v>
      </c>
      <c r="E110" s="45">
        <f>'18'!E110+'21'!E110+'30'!E110</f>
        <v>1</v>
      </c>
      <c r="F110" s="45">
        <f>'18'!F110+'21'!F110+'30'!F110</f>
        <v>7</v>
      </c>
      <c r="G110" s="45">
        <f>'18'!G110+'21'!G110+'30'!G110</f>
        <v>0</v>
      </c>
      <c r="H110" s="45">
        <f>'18'!H110+'21'!H110+'30'!H110</f>
        <v>1</v>
      </c>
      <c r="I110" s="45">
        <f>'18'!I110+'21'!I110+'30'!I110</f>
        <v>0</v>
      </c>
      <c r="J110" s="45">
        <f>'18'!J110+'21'!J110+'30'!J110</f>
        <v>0</v>
      </c>
      <c r="K110" s="45">
        <f>'18'!K110+'21'!K110+'30'!K110</f>
        <v>0</v>
      </c>
      <c r="L110" s="47">
        <f t="shared" si="5"/>
        <v>26</v>
      </c>
    </row>
    <row r="111" spans="1:12" ht="15.75" x14ac:dyDescent="0.25">
      <c r="A111" s="7">
        <v>23</v>
      </c>
      <c r="B111" s="8" t="s">
        <v>35</v>
      </c>
      <c r="C111" s="9">
        <v>26</v>
      </c>
      <c r="D111" s="45">
        <f>'18'!D111+'21'!D111+'30'!D111</f>
        <v>6</v>
      </c>
      <c r="E111" s="45">
        <f>'18'!E111+'21'!E111+'30'!E111</f>
        <v>0</v>
      </c>
      <c r="F111" s="45">
        <f>'18'!F111+'21'!F111+'30'!F111</f>
        <v>9</v>
      </c>
      <c r="G111" s="45">
        <f>'18'!G111+'21'!G111+'30'!G111</f>
        <v>0</v>
      </c>
      <c r="H111" s="45">
        <f>'18'!H111+'21'!H111+'30'!H111</f>
        <v>0</v>
      </c>
      <c r="I111" s="45">
        <f>'18'!I111+'21'!I111+'30'!I111</f>
        <v>0</v>
      </c>
      <c r="J111" s="45">
        <f>'18'!J111+'21'!J111+'30'!J111</f>
        <v>0</v>
      </c>
      <c r="K111" s="45">
        <f>'18'!K111+'21'!K111+'30'!K111</f>
        <v>0</v>
      </c>
      <c r="L111" s="47">
        <f t="shared" si="5"/>
        <v>15</v>
      </c>
    </row>
    <row r="112" spans="1:12" ht="15.75" x14ac:dyDescent="0.25">
      <c r="A112" s="7">
        <v>24</v>
      </c>
      <c r="B112" s="8" t="s">
        <v>36</v>
      </c>
      <c r="C112" s="9">
        <v>26</v>
      </c>
      <c r="D112" s="45">
        <f>'18'!D112+'21'!D112+'30'!D112</f>
        <v>13</v>
      </c>
      <c r="E112" s="45">
        <f>'18'!E112+'21'!E112+'30'!E112</f>
        <v>1</v>
      </c>
      <c r="F112" s="45">
        <f>'18'!F112+'21'!F112+'30'!F112</f>
        <v>6</v>
      </c>
      <c r="G112" s="45">
        <f>'18'!G112+'21'!G112+'30'!G112</f>
        <v>0</v>
      </c>
      <c r="H112" s="45">
        <f>'18'!H112+'21'!H112+'30'!H112</f>
        <v>0</v>
      </c>
      <c r="I112" s="45">
        <f>'18'!I112+'21'!I112+'30'!I112</f>
        <v>0</v>
      </c>
      <c r="J112" s="45">
        <f>'18'!J112+'21'!J112+'30'!J112</f>
        <v>0</v>
      </c>
      <c r="K112" s="45">
        <f>'18'!K112+'21'!K112+'30'!K112</f>
        <v>0</v>
      </c>
      <c r="L112" s="47">
        <f t="shared" si="5"/>
        <v>20</v>
      </c>
    </row>
    <row r="113" spans="1:12" ht="15.75" x14ac:dyDescent="0.25">
      <c r="A113" s="7">
        <v>25</v>
      </c>
      <c r="B113" s="18" t="s">
        <v>37</v>
      </c>
      <c r="C113" s="19">
        <v>26</v>
      </c>
      <c r="D113" s="45">
        <f>'18'!D113+'21'!D113+'30'!D113</f>
        <v>34</v>
      </c>
      <c r="E113" s="45">
        <f>'18'!E113+'21'!E113+'30'!E113</f>
        <v>0</v>
      </c>
      <c r="F113" s="45">
        <f>'18'!F113+'21'!F113+'30'!F113</f>
        <v>7</v>
      </c>
      <c r="G113" s="45">
        <f>'18'!G113+'21'!G113+'30'!G113</f>
        <v>1</v>
      </c>
      <c r="H113" s="45">
        <f>'18'!H113+'21'!H113+'30'!H113</f>
        <v>0</v>
      </c>
      <c r="I113" s="45">
        <f>'18'!I113+'21'!I113+'30'!I113</f>
        <v>0</v>
      </c>
      <c r="J113" s="45">
        <f>'18'!J113+'21'!J113+'30'!J113</f>
        <v>0</v>
      </c>
      <c r="K113" s="45">
        <f>'18'!K113+'21'!K113+'30'!K113</f>
        <v>0</v>
      </c>
      <c r="L113" s="47">
        <f t="shared" si="5"/>
        <v>42</v>
      </c>
    </row>
    <row r="114" spans="1:12" ht="15.75" x14ac:dyDescent="0.25">
      <c r="A114" s="7">
        <v>26</v>
      </c>
      <c r="B114" s="8" t="s">
        <v>38</v>
      </c>
      <c r="C114" s="22">
        <v>26</v>
      </c>
      <c r="D114" s="45">
        <f>'18'!D114+'21'!D114+'30'!D114</f>
        <v>7</v>
      </c>
      <c r="E114" s="45">
        <f>'18'!E114+'21'!E114+'30'!E114</f>
        <v>0</v>
      </c>
      <c r="F114" s="45">
        <f>'18'!F114+'21'!F114+'30'!F114</f>
        <v>4</v>
      </c>
      <c r="G114" s="45">
        <f>'18'!G114+'21'!G114+'30'!G114</f>
        <v>0</v>
      </c>
      <c r="H114" s="45">
        <f>'18'!H114+'21'!H114+'30'!H114</f>
        <v>2</v>
      </c>
      <c r="I114" s="45">
        <f>'18'!I114+'21'!I114+'30'!I114</f>
        <v>0</v>
      </c>
      <c r="J114" s="45">
        <f>'18'!J114+'21'!J114+'30'!J114</f>
        <v>0</v>
      </c>
      <c r="K114" s="45">
        <f>'18'!K114+'21'!K114+'30'!K114</f>
        <v>0</v>
      </c>
      <c r="L114" s="47">
        <f t="shared" si="5"/>
        <v>13</v>
      </c>
    </row>
    <row r="115" spans="1:12" ht="15.75" x14ac:dyDescent="0.25">
      <c r="A115" s="7">
        <v>27</v>
      </c>
      <c r="B115" s="18" t="s">
        <v>39</v>
      </c>
      <c r="C115" s="22">
        <v>26</v>
      </c>
      <c r="D115" s="45">
        <f>'18'!D115+'21'!D115+'30'!D115</f>
        <v>0</v>
      </c>
      <c r="E115" s="45">
        <f>'18'!E115+'21'!E115+'30'!E115</f>
        <v>0</v>
      </c>
      <c r="F115" s="45">
        <f>'18'!F115+'21'!F115+'30'!F115</f>
        <v>0</v>
      </c>
      <c r="G115" s="45">
        <f>'18'!G115+'21'!G115+'30'!G115</f>
        <v>0</v>
      </c>
      <c r="H115" s="45">
        <f>'18'!H115+'21'!H115+'30'!H115</f>
        <v>0</v>
      </c>
      <c r="I115" s="45">
        <f>'18'!I115+'21'!I115+'30'!I115</f>
        <v>0</v>
      </c>
      <c r="J115" s="45">
        <f>'18'!J115+'21'!J115+'30'!J115</f>
        <v>0</v>
      </c>
      <c r="K115" s="45">
        <f>'18'!K115+'21'!K115+'30'!K115</f>
        <v>0</v>
      </c>
      <c r="L115" s="47">
        <f t="shared" si="5"/>
        <v>0</v>
      </c>
    </row>
    <row r="116" spans="1:12" ht="15.75" x14ac:dyDescent="0.25">
      <c r="A116" s="7">
        <v>28</v>
      </c>
      <c r="B116" s="18" t="s">
        <v>40</v>
      </c>
      <c r="C116" s="22">
        <v>26</v>
      </c>
      <c r="D116" s="45">
        <f>'18'!D116+'21'!D116+'30'!D116</f>
        <v>0</v>
      </c>
      <c r="E116" s="45">
        <f>'18'!E116+'21'!E116+'30'!E116</f>
        <v>0</v>
      </c>
      <c r="F116" s="45">
        <f>'18'!F116+'21'!F116+'30'!F116</f>
        <v>0</v>
      </c>
      <c r="G116" s="45">
        <f>'18'!G116+'21'!G116+'30'!G116</f>
        <v>0</v>
      </c>
      <c r="H116" s="45">
        <f>'18'!H116+'21'!H116+'30'!H116</f>
        <v>0</v>
      </c>
      <c r="I116" s="45">
        <f>'18'!I116+'21'!I116+'30'!I116</f>
        <v>0</v>
      </c>
      <c r="J116" s="45">
        <f>'18'!J116+'21'!J116+'30'!J116</f>
        <v>0</v>
      </c>
      <c r="K116" s="45">
        <f>'18'!K116+'21'!K116+'30'!K116</f>
        <v>0</v>
      </c>
      <c r="L116" s="47">
        <f t="shared" si="5"/>
        <v>0</v>
      </c>
    </row>
    <row r="117" spans="1:12" ht="16.5" thickBot="1" x14ac:dyDescent="0.3">
      <c r="A117" s="7">
        <v>29</v>
      </c>
      <c r="B117" s="18" t="s">
        <v>41</v>
      </c>
      <c r="C117" s="22">
        <v>26</v>
      </c>
      <c r="D117" s="45">
        <f>'18'!D117+'21'!D117+'30'!D117</f>
        <v>0</v>
      </c>
      <c r="E117" s="45">
        <f>'18'!E117+'21'!E117+'30'!E117</f>
        <v>0</v>
      </c>
      <c r="F117" s="45">
        <f>'18'!F117+'21'!F117+'30'!F117</f>
        <v>0</v>
      </c>
      <c r="G117" s="45">
        <f>'18'!G117+'21'!G117+'30'!G117</f>
        <v>0</v>
      </c>
      <c r="H117" s="45">
        <f>'18'!H117+'21'!H117+'30'!H117</f>
        <v>0</v>
      </c>
      <c r="I117" s="45">
        <f>'18'!I117+'21'!I117+'30'!I117</f>
        <v>0</v>
      </c>
      <c r="J117" s="45">
        <f>'18'!J117+'21'!J117+'30'!J117</f>
        <v>0</v>
      </c>
      <c r="K117" s="45">
        <f>'18'!K117+'21'!K117+'30'!K117</f>
        <v>0</v>
      </c>
      <c r="L117" s="47">
        <f t="shared" si="5"/>
        <v>0</v>
      </c>
    </row>
    <row r="118" spans="1:12" ht="16.5" thickBot="1" x14ac:dyDescent="0.3">
      <c r="A118" s="225" t="s">
        <v>42</v>
      </c>
      <c r="B118" s="226"/>
      <c r="C118" s="48">
        <v>26</v>
      </c>
      <c r="D118" s="49">
        <f t="shared" ref="D118:K118" si="6">SUM(D89:D117)</f>
        <v>504</v>
      </c>
      <c r="E118" s="30">
        <f t="shared" si="6"/>
        <v>9</v>
      </c>
      <c r="F118" s="50">
        <f t="shared" si="6"/>
        <v>242</v>
      </c>
      <c r="G118" s="30">
        <f t="shared" si="6"/>
        <v>2</v>
      </c>
      <c r="H118" s="50">
        <f t="shared" si="6"/>
        <v>11</v>
      </c>
      <c r="I118" s="30">
        <f t="shared" si="6"/>
        <v>0</v>
      </c>
      <c r="J118" s="50">
        <f t="shared" si="6"/>
        <v>0</v>
      </c>
      <c r="K118" s="30">
        <f t="shared" si="6"/>
        <v>0</v>
      </c>
      <c r="L118" s="118">
        <f>SUM(D118:K118)</f>
        <v>768</v>
      </c>
    </row>
    <row r="119" spans="1:12" ht="15.75" x14ac:dyDescent="0.25">
      <c r="A119" s="232" t="s">
        <v>43</v>
      </c>
      <c r="B119" s="232"/>
      <c r="C119" s="32">
        <v>26</v>
      </c>
      <c r="D119" s="52">
        <f>D89+D90+D91+D92+D93+D94+D95+D96+D97+D98+D99+D100+D101+D102+D103+D104+D105+D106+D107+D108+D109+D110+D111+D112+D113</f>
        <v>497</v>
      </c>
      <c r="E119" s="33">
        <f>E89+E90+E91+E92+E93+E94+E95+E96+E97+E98+E99+E100+E101+E102+E103+E104+E105+E106+E107+E108+E109+E110+E111+E112+E113</f>
        <v>9</v>
      </c>
      <c r="F119" s="32">
        <f>F89+F90+F91+F92+F93+F94+F95+F96+F97+F98+F99+F100+F101+F102+F103+F104+F105+F106+F107+F108+F109+F110+F111+F112+F113</f>
        <v>238</v>
      </c>
      <c r="G119" s="33">
        <f>G89+G90+G91+G92+G93+G94+G95+G96+G97+G98+G99+G100+G101+G102+G103+G104+G105+G106+G107+G108+G109+G110+G111+G112+G113</f>
        <v>2</v>
      </c>
      <c r="H119" s="32">
        <f>H89+H90+H91+H92+H93+H94+H95+H96+H97+H98+H99+H100+H101+H102+H103+H104+H105+H106+H107+H108+H109+H110+H111+H112+H113</f>
        <v>9</v>
      </c>
      <c r="I119" s="33">
        <f>I89+I90+I91+I92+I93+I94+I95+I96+I97+I98+I99+I100+I101+I102+I103+I104+I105+I106+I107+I108+I109+I110+I111+I113</f>
        <v>0</v>
      </c>
      <c r="J119" s="32">
        <f>J89+J90+J91+J92+J93+J94+J95+J96+J97+J98+J99+J100+J101+J102+J103+J104+J105+J106+J107+J108+J109+J110+J111+J112+J113</f>
        <v>0</v>
      </c>
      <c r="K119" s="33">
        <f>K89+K90+K91+K92+K93+K94+K95+K96+K97+K98+K99+K100+K101+K102+K103+K104+K105+K106+K107+K108+K109+K110+K111+K113</f>
        <v>0</v>
      </c>
      <c r="L119" s="118">
        <f>D119+E119+F119+G119+H119+I119+J119+K119</f>
        <v>755</v>
      </c>
    </row>
    <row r="121" spans="1:12" ht="15.75" x14ac:dyDescent="0.25">
      <c r="C121" s="152"/>
      <c r="D121" s="133"/>
      <c r="E121" s="133"/>
      <c r="F121" s="133"/>
      <c r="G121" s="133"/>
      <c r="H121" s="133"/>
      <c r="I121" s="133"/>
      <c r="J121" s="133"/>
      <c r="K121" s="133"/>
      <c r="L121" s="133"/>
    </row>
    <row r="122" spans="1:12" ht="15.75" x14ac:dyDescent="0.25">
      <c r="B122" s="134" t="s">
        <v>85</v>
      </c>
      <c r="D122" s="133"/>
      <c r="E122" s="133"/>
      <c r="F122" s="133"/>
      <c r="G122" s="133"/>
      <c r="H122" s="133"/>
      <c r="I122" s="133"/>
      <c r="J122" s="133"/>
      <c r="K122" s="133"/>
      <c r="L122" s="133"/>
    </row>
    <row r="123" spans="1:12" ht="15.75" thickBot="1" x14ac:dyDescent="0.3">
      <c r="A123" s="211" t="s">
        <v>47</v>
      </c>
      <c r="B123" s="211"/>
    </row>
    <row r="124" spans="1:12" ht="12.75" customHeight="1" x14ac:dyDescent="0.25">
      <c r="A124" s="212" t="s">
        <v>2</v>
      </c>
      <c r="B124" s="212" t="s">
        <v>3</v>
      </c>
      <c r="C124" s="212" t="s">
        <v>4</v>
      </c>
      <c r="D124" s="215" t="s">
        <v>5</v>
      </c>
      <c r="E124" s="216"/>
      <c r="F124" s="216"/>
      <c r="G124" s="216"/>
      <c r="H124" s="216"/>
      <c r="I124" s="216"/>
      <c r="J124" s="216"/>
      <c r="K124" s="217"/>
      <c r="L124" s="218" t="s">
        <v>6</v>
      </c>
    </row>
    <row r="125" spans="1:12" ht="21.75" customHeight="1" x14ac:dyDescent="0.25">
      <c r="A125" s="213"/>
      <c r="B125" s="213"/>
      <c r="C125" s="213"/>
      <c r="D125" s="221" t="s">
        <v>7</v>
      </c>
      <c r="E125" s="222"/>
      <c r="F125" s="222" t="s">
        <v>8</v>
      </c>
      <c r="G125" s="222"/>
      <c r="H125" s="222" t="s">
        <v>9</v>
      </c>
      <c r="I125" s="222"/>
      <c r="J125" s="222" t="s">
        <v>10</v>
      </c>
      <c r="K125" s="222"/>
      <c r="L125" s="219"/>
    </row>
    <row r="126" spans="1:12" ht="13.5" customHeight="1" thickBot="1" x14ac:dyDescent="0.3">
      <c r="A126" s="213"/>
      <c r="B126" s="213"/>
      <c r="C126" s="213"/>
      <c r="D126" s="223">
        <v>1</v>
      </c>
      <c r="E126" s="224"/>
      <c r="F126" s="224">
        <v>2</v>
      </c>
      <c r="G126" s="224"/>
      <c r="H126" s="224">
        <v>3</v>
      </c>
      <c r="I126" s="224"/>
      <c r="J126" s="224">
        <v>4</v>
      </c>
      <c r="K126" s="224"/>
      <c r="L126" s="220"/>
    </row>
    <row r="127" spans="1:12" ht="15.75" thickBot="1" x14ac:dyDescent="0.3">
      <c r="A127" s="214"/>
      <c r="B127" s="214"/>
      <c r="C127" s="214"/>
      <c r="D127" s="4" t="s">
        <v>11</v>
      </c>
      <c r="E127" s="5" t="s">
        <v>12</v>
      </c>
      <c r="F127" s="5" t="s">
        <v>11</v>
      </c>
      <c r="G127" s="5" t="s">
        <v>12</v>
      </c>
      <c r="H127" s="5" t="s">
        <v>11</v>
      </c>
      <c r="I127" s="5" t="s">
        <v>12</v>
      </c>
      <c r="J127" s="5" t="s">
        <v>11</v>
      </c>
      <c r="K127" s="5" t="s">
        <v>12</v>
      </c>
      <c r="L127" s="6"/>
    </row>
    <row r="128" spans="1:12" ht="15.75" x14ac:dyDescent="0.25">
      <c r="A128" s="7">
        <v>1</v>
      </c>
      <c r="B128" s="8" t="s">
        <v>13</v>
      </c>
      <c r="C128" s="9">
        <v>26</v>
      </c>
      <c r="D128" s="45">
        <f>'18'!D127+'21'!D128+'30'!D128</f>
        <v>14</v>
      </c>
      <c r="E128" s="45">
        <f>'18'!E127+'21'!E128+'30'!E128</f>
        <v>0</v>
      </c>
      <c r="F128" s="45">
        <f>'18'!F127+'21'!F128+'30'!F128</f>
        <v>12</v>
      </c>
      <c r="G128" s="45">
        <f>'18'!G127+'21'!G128+'30'!G128</f>
        <v>0</v>
      </c>
      <c r="H128" s="45">
        <f>'18'!H127+'21'!H128+'30'!H128</f>
        <v>1</v>
      </c>
      <c r="I128" s="45">
        <f>'18'!I127+'21'!I128+'30'!I128</f>
        <v>0</v>
      </c>
      <c r="J128" s="45">
        <f>'18'!J127+'21'!J128+'30'!J128</f>
        <v>0</v>
      </c>
      <c r="K128" s="45">
        <f>'18'!K127+'21'!K128+'30'!K128</f>
        <v>0</v>
      </c>
      <c r="L128" s="47">
        <f>SUM(D128:K128)</f>
        <v>27</v>
      </c>
    </row>
    <row r="129" spans="1:12" ht="15.75" x14ac:dyDescent="0.25">
      <c r="A129" s="7">
        <v>2</v>
      </c>
      <c r="B129" s="8" t="s">
        <v>14</v>
      </c>
      <c r="C129" s="9">
        <v>26</v>
      </c>
      <c r="D129" s="45">
        <f>'18'!D128+'21'!D129+'30'!D129</f>
        <v>7</v>
      </c>
      <c r="E129" s="45">
        <f>'18'!E128+'21'!E129+'30'!E129</f>
        <v>1</v>
      </c>
      <c r="F129" s="45">
        <f>'18'!F128+'21'!F129+'30'!F129</f>
        <v>7</v>
      </c>
      <c r="G129" s="45">
        <f>'18'!G128+'21'!G129+'30'!G129</f>
        <v>0</v>
      </c>
      <c r="H129" s="45">
        <f>'18'!H128+'21'!H129+'30'!H129</f>
        <v>0</v>
      </c>
      <c r="I129" s="45">
        <f>'18'!I128+'21'!I129+'30'!I129</f>
        <v>0</v>
      </c>
      <c r="J129" s="45">
        <f>'18'!J128+'21'!J129+'30'!J129</f>
        <v>0</v>
      </c>
      <c r="K129" s="45">
        <f>'18'!K128+'21'!K129+'30'!K129</f>
        <v>0</v>
      </c>
      <c r="L129" s="47">
        <f t="shared" ref="L129:L156" si="7">SUM(D129:K129)</f>
        <v>15</v>
      </c>
    </row>
    <row r="130" spans="1:12" ht="15.75" x14ac:dyDescent="0.25">
      <c r="A130" s="7">
        <v>3</v>
      </c>
      <c r="B130" s="8" t="s">
        <v>15</v>
      </c>
      <c r="C130" s="9">
        <v>26</v>
      </c>
      <c r="D130" s="45">
        <f>'18'!D129+'21'!D130+'30'!D130</f>
        <v>50</v>
      </c>
      <c r="E130" s="45">
        <f>'18'!E129+'21'!E130+'30'!E130</f>
        <v>3</v>
      </c>
      <c r="F130" s="45">
        <f>'18'!F129+'21'!F130+'30'!F130</f>
        <v>28</v>
      </c>
      <c r="G130" s="45">
        <f>'18'!G129+'21'!G130+'30'!G130</f>
        <v>0</v>
      </c>
      <c r="H130" s="45">
        <f>'18'!H129+'21'!H130+'30'!H130</f>
        <v>4</v>
      </c>
      <c r="I130" s="45">
        <f>'18'!I129+'21'!I130+'30'!I130</f>
        <v>0</v>
      </c>
      <c r="J130" s="45">
        <f>'18'!J129+'21'!J130+'30'!J130</f>
        <v>0</v>
      </c>
      <c r="K130" s="45">
        <f>'18'!K129+'21'!K130+'30'!K130</f>
        <v>0</v>
      </c>
      <c r="L130" s="47">
        <f t="shared" si="7"/>
        <v>85</v>
      </c>
    </row>
    <row r="131" spans="1:12" ht="15.75" x14ac:dyDescent="0.25">
      <c r="A131" s="7">
        <v>4</v>
      </c>
      <c r="B131" s="17" t="s">
        <v>16</v>
      </c>
      <c r="C131" s="9">
        <v>26</v>
      </c>
      <c r="D131" s="45">
        <f>'18'!D130+'21'!D131+'30'!D131</f>
        <v>10</v>
      </c>
      <c r="E131" s="45">
        <f>'18'!E130+'21'!E131+'30'!E131</f>
        <v>0</v>
      </c>
      <c r="F131" s="45">
        <f>'18'!F130+'21'!F131+'30'!F131</f>
        <v>3</v>
      </c>
      <c r="G131" s="45">
        <f>'18'!G130+'21'!G131+'30'!G131</f>
        <v>0</v>
      </c>
      <c r="H131" s="45">
        <f>'18'!H130+'21'!H131+'30'!H131</f>
        <v>0</v>
      </c>
      <c r="I131" s="45">
        <f>'18'!I130+'21'!I131+'30'!I131</f>
        <v>0</v>
      </c>
      <c r="J131" s="45">
        <f>'18'!J130+'21'!J131+'30'!J131</f>
        <v>0</v>
      </c>
      <c r="K131" s="45">
        <f>'18'!K130+'21'!K131+'30'!K131</f>
        <v>0</v>
      </c>
      <c r="L131" s="47">
        <f t="shared" si="7"/>
        <v>13</v>
      </c>
    </row>
    <row r="132" spans="1:12" ht="15.75" x14ac:dyDescent="0.25">
      <c r="A132" s="7">
        <v>5</v>
      </c>
      <c r="B132" s="8" t="s">
        <v>17</v>
      </c>
      <c r="C132" s="9">
        <v>26</v>
      </c>
      <c r="D132" s="45">
        <f>'18'!D131+'21'!D132+'30'!D132</f>
        <v>15</v>
      </c>
      <c r="E132" s="45">
        <f>'18'!E131+'21'!E132+'30'!E132</f>
        <v>0</v>
      </c>
      <c r="F132" s="45">
        <f>'18'!F131+'21'!F132+'30'!F132</f>
        <v>5</v>
      </c>
      <c r="G132" s="45">
        <f>'18'!G131+'21'!G132+'30'!G132</f>
        <v>0</v>
      </c>
      <c r="H132" s="45">
        <f>'18'!H131+'21'!H132+'30'!H132</f>
        <v>0</v>
      </c>
      <c r="I132" s="45">
        <f>'18'!I131+'21'!I132+'30'!I132</f>
        <v>0</v>
      </c>
      <c r="J132" s="45">
        <f>'18'!J131+'21'!J132+'30'!J132</f>
        <v>0</v>
      </c>
      <c r="K132" s="45">
        <f>'18'!K131+'21'!K132+'30'!K132</f>
        <v>0</v>
      </c>
      <c r="L132" s="47">
        <f t="shared" si="7"/>
        <v>20</v>
      </c>
    </row>
    <row r="133" spans="1:12" ht="15.75" x14ac:dyDescent="0.25">
      <c r="A133" s="7">
        <v>6</v>
      </c>
      <c r="B133" s="8" t="s">
        <v>18</v>
      </c>
      <c r="C133" s="9">
        <v>26</v>
      </c>
      <c r="D133" s="45">
        <f>'18'!D132+'21'!D133+'30'!D133</f>
        <v>13</v>
      </c>
      <c r="E133" s="45">
        <f>'18'!E132+'21'!E133+'30'!E133</f>
        <v>0</v>
      </c>
      <c r="F133" s="45">
        <f>'18'!F132+'21'!F133+'30'!F133</f>
        <v>14</v>
      </c>
      <c r="G133" s="45">
        <f>'18'!G132+'21'!G133+'30'!G133</f>
        <v>0</v>
      </c>
      <c r="H133" s="45">
        <f>'18'!H132+'21'!H133+'30'!H133</f>
        <v>2</v>
      </c>
      <c r="I133" s="45">
        <f>'18'!I132+'21'!I133+'30'!I133</f>
        <v>0</v>
      </c>
      <c r="J133" s="45">
        <f>'18'!J132+'21'!J133+'30'!J133</f>
        <v>0</v>
      </c>
      <c r="K133" s="45">
        <f>'18'!K132+'21'!K133+'30'!K133</f>
        <v>0</v>
      </c>
      <c r="L133" s="47">
        <f t="shared" si="7"/>
        <v>29</v>
      </c>
    </row>
    <row r="134" spans="1:12" ht="15.75" x14ac:dyDescent="0.25">
      <c r="A134" s="7">
        <v>7</v>
      </c>
      <c r="B134" s="8" t="s">
        <v>19</v>
      </c>
      <c r="C134" s="9">
        <v>26</v>
      </c>
      <c r="D134" s="45">
        <f>'18'!D133+'21'!D134+'30'!D134</f>
        <v>16</v>
      </c>
      <c r="E134" s="45">
        <f>'18'!E133+'21'!E134+'30'!E134</f>
        <v>0</v>
      </c>
      <c r="F134" s="45">
        <f>'18'!F133+'21'!F134+'30'!F134</f>
        <v>12</v>
      </c>
      <c r="G134" s="45">
        <f>'18'!G133+'21'!G134+'30'!G134</f>
        <v>0</v>
      </c>
      <c r="H134" s="45">
        <f>'18'!H133+'21'!H134+'30'!H134</f>
        <v>0</v>
      </c>
      <c r="I134" s="45">
        <f>'18'!I133+'21'!I134+'30'!I134</f>
        <v>0</v>
      </c>
      <c r="J134" s="45">
        <f>'18'!J133+'21'!J134+'30'!J134</f>
        <v>0</v>
      </c>
      <c r="K134" s="45">
        <f>'18'!K133+'21'!K134+'30'!K134</f>
        <v>0</v>
      </c>
      <c r="L134" s="47">
        <f t="shared" si="7"/>
        <v>28</v>
      </c>
    </row>
    <row r="135" spans="1:12" ht="15.75" x14ac:dyDescent="0.25">
      <c r="A135" s="7">
        <v>8</v>
      </c>
      <c r="B135" s="8" t="s">
        <v>20</v>
      </c>
      <c r="C135" s="9">
        <v>26</v>
      </c>
      <c r="D135" s="45">
        <f>'18'!D134+'21'!D135+'30'!D135</f>
        <v>13</v>
      </c>
      <c r="E135" s="45">
        <f>'18'!E134+'21'!E135+'30'!E135</f>
        <v>0</v>
      </c>
      <c r="F135" s="45">
        <f>'18'!F134+'21'!F135+'30'!F135</f>
        <v>5</v>
      </c>
      <c r="G135" s="45">
        <f>'18'!G134+'21'!G135+'30'!G135</f>
        <v>0</v>
      </c>
      <c r="H135" s="45">
        <f>'18'!H134+'21'!H135+'30'!H135</f>
        <v>1</v>
      </c>
      <c r="I135" s="45">
        <f>'18'!I134+'21'!I135+'30'!I135</f>
        <v>0</v>
      </c>
      <c r="J135" s="45">
        <f>'18'!J134+'21'!J135+'30'!J135</f>
        <v>0</v>
      </c>
      <c r="K135" s="45">
        <f>'18'!K134+'21'!K135+'30'!K135</f>
        <v>0</v>
      </c>
      <c r="L135" s="47">
        <f t="shared" si="7"/>
        <v>19</v>
      </c>
    </row>
    <row r="136" spans="1:12" ht="15.75" x14ac:dyDescent="0.25">
      <c r="A136" s="7">
        <v>9</v>
      </c>
      <c r="B136" s="8" t="s">
        <v>21</v>
      </c>
      <c r="C136" s="9">
        <v>26</v>
      </c>
      <c r="D136" s="45">
        <f>'18'!D135+'21'!D136+'30'!D136</f>
        <v>8</v>
      </c>
      <c r="E136" s="45">
        <f>'18'!E135+'21'!E136+'30'!E136</f>
        <v>0</v>
      </c>
      <c r="F136" s="45">
        <f>'18'!F135+'21'!F136+'30'!F136</f>
        <v>1</v>
      </c>
      <c r="G136" s="45">
        <f>'18'!G135+'21'!G136+'30'!G136</f>
        <v>0</v>
      </c>
      <c r="H136" s="45">
        <f>'18'!H135+'21'!H136+'30'!H136</f>
        <v>2</v>
      </c>
      <c r="I136" s="45">
        <f>'18'!I135+'21'!I136+'30'!I136</f>
        <v>0</v>
      </c>
      <c r="J136" s="45">
        <f>'18'!J135+'21'!J136+'30'!J136</f>
        <v>0</v>
      </c>
      <c r="K136" s="45">
        <f>'18'!K135+'21'!K136+'30'!K136</f>
        <v>0</v>
      </c>
      <c r="L136" s="47">
        <f t="shared" si="7"/>
        <v>11</v>
      </c>
    </row>
    <row r="137" spans="1:12" ht="15.75" x14ac:dyDescent="0.25">
      <c r="A137" s="7">
        <v>10</v>
      </c>
      <c r="B137" s="8" t="s">
        <v>22</v>
      </c>
      <c r="C137" s="9">
        <v>26</v>
      </c>
      <c r="D137" s="45">
        <f>'18'!D136+'21'!D137+'30'!D137</f>
        <v>13</v>
      </c>
      <c r="E137" s="45">
        <f>'18'!E136+'21'!E137+'30'!E137</f>
        <v>0</v>
      </c>
      <c r="F137" s="45">
        <f>'18'!F136+'21'!F137+'30'!F137</f>
        <v>9</v>
      </c>
      <c r="G137" s="45">
        <f>'18'!G136+'21'!G137+'30'!G137</f>
        <v>1</v>
      </c>
      <c r="H137" s="45">
        <f>'18'!H136+'21'!H137+'30'!H137</f>
        <v>2</v>
      </c>
      <c r="I137" s="45">
        <f>'18'!I136+'21'!I137+'30'!I137</f>
        <v>0</v>
      </c>
      <c r="J137" s="45">
        <f>'18'!J136+'21'!J137+'30'!J137</f>
        <v>0</v>
      </c>
      <c r="K137" s="45">
        <f>'18'!K136+'21'!K137+'30'!K137</f>
        <v>0</v>
      </c>
      <c r="L137" s="47">
        <f t="shared" si="7"/>
        <v>25</v>
      </c>
    </row>
    <row r="138" spans="1:12" ht="15.75" x14ac:dyDescent="0.25">
      <c r="A138" s="7">
        <v>11</v>
      </c>
      <c r="B138" s="8" t="s">
        <v>23</v>
      </c>
      <c r="C138" s="9">
        <v>26</v>
      </c>
      <c r="D138" s="45">
        <f>'18'!D137+'21'!D138+'30'!D138</f>
        <v>0</v>
      </c>
      <c r="E138" s="45">
        <f>'18'!E137+'21'!E138+'30'!E138</f>
        <v>0</v>
      </c>
      <c r="F138" s="45">
        <f>'18'!F137+'21'!F138+'30'!F138</f>
        <v>0</v>
      </c>
      <c r="G138" s="45">
        <f>'18'!G137+'21'!G138+'30'!G138</f>
        <v>0</v>
      </c>
      <c r="H138" s="45">
        <f>'18'!H137+'21'!H138+'30'!H138</f>
        <v>0</v>
      </c>
      <c r="I138" s="45">
        <f>'18'!I137+'21'!I138+'30'!I138</f>
        <v>0</v>
      </c>
      <c r="J138" s="45">
        <f>'18'!J137+'21'!J138+'30'!J138</f>
        <v>0</v>
      </c>
      <c r="K138" s="45">
        <f>'18'!K137+'21'!K138+'30'!K138</f>
        <v>0</v>
      </c>
      <c r="L138" s="47">
        <f t="shared" si="7"/>
        <v>0</v>
      </c>
    </row>
    <row r="139" spans="1:12" ht="15.75" x14ac:dyDescent="0.25">
      <c r="A139" s="7">
        <v>12</v>
      </c>
      <c r="B139" s="8" t="s">
        <v>24</v>
      </c>
      <c r="C139" s="9">
        <v>26</v>
      </c>
      <c r="D139" s="45">
        <f>'18'!D138+'21'!D139+'30'!D139</f>
        <v>18</v>
      </c>
      <c r="E139" s="45">
        <f>'18'!E138+'21'!E139+'30'!E139</f>
        <v>1</v>
      </c>
      <c r="F139" s="45">
        <f>'18'!F138+'21'!F139+'30'!F139</f>
        <v>17</v>
      </c>
      <c r="G139" s="45">
        <f>'18'!G138+'21'!G139+'30'!G139</f>
        <v>0</v>
      </c>
      <c r="H139" s="45">
        <f>'18'!H138+'21'!H139+'30'!H139</f>
        <v>1</v>
      </c>
      <c r="I139" s="45">
        <f>'18'!I138+'21'!I139+'30'!I139</f>
        <v>0</v>
      </c>
      <c r="J139" s="45">
        <f>'18'!J138+'21'!J139+'30'!J139</f>
        <v>0</v>
      </c>
      <c r="K139" s="45">
        <f>'18'!K138+'21'!K139+'30'!K139</f>
        <v>0</v>
      </c>
      <c r="L139" s="47">
        <f t="shared" si="7"/>
        <v>37</v>
      </c>
    </row>
    <row r="140" spans="1:12" ht="15.75" x14ac:dyDescent="0.25">
      <c r="A140" s="7">
        <v>13</v>
      </c>
      <c r="B140" s="8" t="s">
        <v>25</v>
      </c>
      <c r="C140" s="9">
        <v>26</v>
      </c>
      <c r="D140" s="45">
        <f>'18'!D139+'21'!D140+'30'!D140</f>
        <v>20</v>
      </c>
      <c r="E140" s="45">
        <f>'18'!E139+'21'!E140+'30'!E140</f>
        <v>0</v>
      </c>
      <c r="F140" s="45">
        <f>'18'!F139+'21'!F140+'30'!F140</f>
        <v>10</v>
      </c>
      <c r="G140" s="45">
        <f>'18'!G139+'21'!G140+'30'!G140</f>
        <v>0</v>
      </c>
      <c r="H140" s="45">
        <f>'18'!H139+'21'!H140+'30'!H140</f>
        <v>2</v>
      </c>
      <c r="I140" s="45">
        <f>'18'!I139+'21'!I140+'30'!I140</f>
        <v>0</v>
      </c>
      <c r="J140" s="45">
        <f>'18'!J139+'21'!J140+'30'!J140</f>
        <v>0</v>
      </c>
      <c r="K140" s="45">
        <f>'18'!K139+'21'!K140+'30'!K140</f>
        <v>0</v>
      </c>
      <c r="L140" s="47">
        <f t="shared" si="7"/>
        <v>32</v>
      </c>
    </row>
    <row r="141" spans="1:12" ht="15.75" x14ac:dyDescent="0.25">
      <c r="A141" s="7">
        <v>14</v>
      </c>
      <c r="B141" s="8" t="s">
        <v>26</v>
      </c>
      <c r="C141" s="9">
        <v>26</v>
      </c>
      <c r="D141" s="45">
        <f>'18'!D140+'21'!D141+'30'!D141</f>
        <v>41</v>
      </c>
      <c r="E141" s="45">
        <f>'18'!E140+'21'!E141+'30'!E141</f>
        <v>3</v>
      </c>
      <c r="F141" s="45">
        <f>'18'!F140+'21'!F141+'30'!F141</f>
        <v>18</v>
      </c>
      <c r="G141" s="45">
        <f>'18'!G140+'21'!G141+'30'!G141</f>
        <v>0</v>
      </c>
      <c r="H141" s="45">
        <f>'18'!H140+'21'!H141+'30'!H141</f>
        <v>0</v>
      </c>
      <c r="I141" s="45">
        <f>'18'!I140+'21'!I141+'30'!I141</f>
        <v>0</v>
      </c>
      <c r="J141" s="45">
        <f>'18'!J140+'21'!J141+'30'!J141</f>
        <v>0</v>
      </c>
      <c r="K141" s="45">
        <f>'18'!K140+'21'!K141+'30'!K141</f>
        <v>0</v>
      </c>
      <c r="L141" s="47">
        <f t="shared" si="7"/>
        <v>62</v>
      </c>
    </row>
    <row r="142" spans="1:12" ht="15.75" x14ac:dyDescent="0.25">
      <c r="A142" s="7">
        <v>15</v>
      </c>
      <c r="B142" s="8" t="s">
        <v>27</v>
      </c>
      <c r="C142" s="9">
        <v>26</v>
      </c>
      <c r="D142" s="45">
        <f>'18'!D141+'21'!D142+'30'!D142</f>
        <v>18</v>
      </c>
      <c r="E142" s="45">
        <f>'18'!E141+'21'!E142+'30'!E142</f>
        <v>0</v>
      </c>
      <c r="F142" s="45">
        <f>'18'!F141+'21'!F142+'30'!F142</f>
        <v>10</v>
      </c>
      <c r="G142" s="45">
        <f>'18'!G141+'21'!G142+'30'!G142</f>
        <v>0</v>
      </c>
      <c r="H142" s="45">
        <f>'18'!H141+'21'!H142+'30'!H142</f>
        <v>0</v>
      </c>
      <c r="I142" s="45">
        <f>'18'!I141+'21'!I142+'30'!I142</f>
        <v>0</v>
      </c>
      <c r="J142" s="45">
        <f>'18'!J141+'21'!J142+'30'!J142</f>
        <v>0</v>
      </c>
      <c r="K142" s="45">
        <f>'18'!K141+'21'!K142+'30'!K142</f>
        <v>0</v>
      </c>
      <c r="L142" s="47">
        <f>SUM(D142:K142)</f>
        <v>28</v>
      </c>
    </row>
    <row r="143" spans="1:12" ht="15.75" x14ac:dyDescent="0.25">
      <c r="A143" s="7">
        <v>16</v>
      </c>
      <c r="B143" s="8" t="s">
        <v>28</v>
      </c>
      <c r="C143" s="9">
        <v>26</v>
      </c>
      <c r="D143" s="45">
        <f>'18'!D142+'21'!D143+'30'!D143</f>
        <v>11</v>
      </c>
      <c r="E143" s="45">
        <f>'18'!E142+'21'!E143+'30'!E143</f>
        <v>0</v>
      </c>
      <c r="F143" s="45">
        <f>'18'!F142+'21'!F143+'30'!F143</f>
        <v>2</v>
      </c>
      <c r="G143" s="45">
        <f>'18'!G142+'21'!G143+'30'!G143</f>
        <v>2</v>
      </c>
      <c r="H143" s="45">
        <f>'18'!H142+'21'!H143+'30'!H143</f>
        <v>0</v>
      </c>
      <c r="I143" s="45">
        <f>'18'!I142+'21'!I143+'30'!I143</f>
        <v>0</v>
      </c>
      <c r="J143" s="45">
        <f>'18'!J142+'21'!J143+'30'!J143</f>
        <v>0</v>
      </c>
      <c r="K143" s="45">
        <f>'18'!K142+'21'!K143+'30'!K143</f>
        <v>0</v>
      </c>
      <c r="L143" s="47">
        <f t="shared" si="7"/>
        <v>15</v>
      </c>
    </row>
    <row r="144" spans="1:12" ht="15.75" x14ac:dyDescent="0.25">
      <c r="A144" s="7">
        <v>17</v>
      </c>
      <c r="B144" s="8" t="s">
        <v>29</v>
      </c>
      <c r="C144" s="9">
        <v>26</v>
      </c>
      <c r="D144" s="45">
        <f>'18'!D143+'21'!D144+'30'!D144</f>
        <v>11</v>
      </c>
      <c r="E144" s="45">
        <f>'18'!E143+'21'!E144+'30'!E144</f>
        <v>0</v>
      </c>
      <c r="F144" s="45">
        <f>'18'!F143+'21'!F144+'30'!F144</f>
        <v>6</v>
      </c>
      <c r="G144" s="45">
        <f>'18'!G143+'21'!G144+'30'!G144</f>
        <v>0</v>
      </c>
      <c r="H144" s="45">
        <f>'18'!H143+'21'!H144+'30'!H144</f>
        <v>0</v>
      </c>
      <c r="I144" s="45">
        <f>'18'!I143+'21'!I144+'30'!I144</f>
        <v>0</v>
      </c>
      <c r="J144" s="45">
        <f>'18'!J143+'21'!J144+'30'!J144</f>
        <v>0</v>
      </c>
      <c r="K144" s="45">
        <f>'18'!K143+'21'!K144+'30'!K144</f>
        <v>0</v>
      </c>
      <c r="L144" s="47">
        <f t="shared" si="7"/>
        <v>17</v>
      </c>
    </row>
    <row r="145" spans="1:12" ht="15.75" x14ac:dyDescent="0.25">
      <c r="A145" s="7">
        <v>18</v>
      </c>
      <c r="B145" s="8" t="s">
        <v>30</v>
      </c>
      <c r="C145" s="9">
        <v>26</v>
      </c>
      <c r="D145" s="45">
        <f>'18'!D144+'21'!D145+'30'!D145</f>
        <v>4</v>
      </c>
      <c r="E145" s="45">
        <f>'18'!E144+'21'!E145+'30'!E145</f>
        <v>0</v>
      </c>
      <c r="F145" s="45">
        <f>'18'!F144+'21'!F145+'30'!F145</f>
        <v>5</v>
      </c>
      <c r="G145" s="45">
        <f>'18'!G144+'21'!G145+'30'!G145</f>
        <v>0</v>
      </c>
      <c r="H145" s="45">
        <f>'18'!H144+'21'!H145+'30'!H145</f>
        <v>0</v>
      </c>
      <c r="I145" s="45">
        <f>'18'!I144+'21'!I145+'30'!I145</f>
        <v>0</v>
      </c>
      <c r="J145" s="45">
        <f>'18'!J144+'21'!J145+'30'!J145</f>
        <v>0</v>
      </c>
      <c r="K145" s="45">
        <f>'18'!K144+'21'!K145+'30'!K145</f>
        <v>0</v>
      </c>
      <c r="L145" s="47">
        <f t="shared" si="7"/>
        <v>9</v>
      </c>
    </row>
    <row r="146" spans="1:12" ht="15.75" x14ac:dyDescent="0.25">
      <c r="A146" s="7">
        <v>19</v>
      </c>
      <c r="B146" s="8" t="s">
        <v>31</v>
      </c>
      <c r="C146" s="9">
        <v>26</v>
      </c>
      <c r="D146" s="45">
        <f>'18'!D145+'21'!D146+'30'!D146</f>
        <v>33</v>
      </c>
      <c r="E146" s="45">
        <f>'18'!E145+'21'!E146+'30'!E146</f>
        <v>1</v>
      </c>
      <c r="F146" s="45">
        <f>'18'!F145+'21'!F146+'30'!F146</f>
        <v>19</v>
      </c>
      <c r="G146" s="45">
        <f>'18'!G145+'21'!G146+'30'!G146</f>
        <v>0</v>
      </c>
      <c r="H146" s="45">
        <f>'18'!H145+'21'!H146+'30'!H146</f>
        <v>0</v>
      </c>
      <c r="I146" s="45">
        <f>'18'!I145+'21'!I146+'30'!I146</f>
        <v>0</v>
      </c>
      <c r="J146" s="45">
        <f>'18'!J145+'21'!J146+'30'!J146</f>
        <v>0</v>
      </c>
      <c r="K146" s="45">
        <f>'18'!K145+'21'!K146+'30'!K146</f>
        <v>0</v>
      </c>
      <c r="L146" s="47">
        <f t="shared" si="7"/>
        <v>53</v>
      </c>
    </row>
    <row r="147" spans="1:12" ht="15.75" x14ac:dyDescent="0.25">
      <c r="A147" s="7">
        <v>20</v>
      </c>
      <c r="B147" s="8" t="s">
        <v>32</v>
      </c>
      <c r="C147" s="9">
        <v>26</v>
      </c>
      <c r="D147" s="45">
        <f>'18'!D146+'21'!D147+'30'!D147</f>
        <v>3</v>
      </c>
      <c r="E147" s="45">
        <f>'18'!E146+'21'!E147+'30'!E147</f>
        <v>0</v>
      </c>
      <c r="F147" s="45">
        <f>'18'!F146+'21'!F147+'30'!F147</f>
        <v>6</v>
      </c>
      <c r="G147" s="45">
        <f>'18'!G146+'21'!G147+'30'!G147</f>
        <v>1</v>
      </c>
      <c r="H147" s="45">
        <f>'18'!H146+'21'!H147+'30'!H147</f>
        <v>0</v>
      </c>
      <c r="I147" s="45">
        <f>'18'!I146+'21'!I147+'30'!I147</f>
        <v>0</v>
      </c>
      <c r="J147" s="45">
        <f>'18'!J146+'21'!J147+'30'!J147</f>
        <v>0</v>
      </c>
      <c r="K147" s="45">
        <f>'18'!K146+'21'!K147+'30'!K147</f>
        <v>0</v>
      </c>
      <c r="L147" s="47">
        <f t="shared" si="7"/>
        <v>10</v>
      </c>
    </row>
    <row r="148" spans="1:12" ht="15.75" x14ac:dyDescent="0.25">
      <c r="A148" s="7">
        <v>21</v>
      </c>
      <c r="B148" s="8" t="s">
        <v>33</v>
      </c>
      <c r="C148" s="9">
        <v>26</v>
      </c>
      <c r="D148" s="45">
        <f>'18'!D147+'21'!D148+'30'!D148</f>
        <v>12</v>
      </c>
      <c r="E148" s="45">
        <f>'18'!E147+'21'!E148+'30'!E148</f>
        <v>0</v>
      </c>
      <c r="F148" s="45">
        <f>'18'!F147+'21'!F148+'30'!F148</f>
        <v>9</v>
      </c>
      <c r="G148" s="45">
        <f>'18'!G147+'21'!G148+'30'!G148</f>
        <v>0</v>
      </c>
      <c r="H148" s="45">
        <f>'18'!H147+'21'!H148+'30'!H148</f>
        <v>5</v>
      </c>
      <c r="I148" s="45">
        <f>'18'!I147+'21'!I148+'30'!I148</f>
        <v>0</v>
      </c>
      <c r="J148" s="45">
        <f>'18'!J147+'21'!J148+'30'!J148</f>
        <v>0</v>
      </c>
      <c r="K148" s="45">
        <f>'18'!K147+'21'!K148+'30'!K148</f>
        <v>0</v>
      </c>
      <c r="L148" s="47">
        <f t="shared" si="7"/>
        <v>26</v>
      </c>
    </row>
    <row r="149" spans="1:12" ht="15.75" x14ac:dyDescent="0.25">
      <c r="A149" s="7">
        <v>22</v>
      </c>
      <c r="B149" s="8" t="s">
        <v>34</v>
      </c>
      <c r="C149" s="9">
        <v>26</v>
      </c>
      <c r="D149" s="45">
        <f>'18'!D148+'21'!D149+'30'!D149</f>
        <v>13</v>
      </c>
      <c r="E149" s="45">
        <f>'18'!E148+'21'!E149+'30'!E149</f>
        <v>1</v>
      </c>
      <c r="F149" s="45">
        <f>'18'!F148+'21'!F149+'30'!F149</f>
        <v>8</v>
      </c>
      <c r="G149" s="45">
        <f>'18'!G148+'21'!G149+'30'!G149</f>
        <v>0</v>
      </c>
      <c r="H149" s="45">
        <f>'18'!H148+'21'!H149+'30'!H149</f>
        <v>2</v>
      </c>
      <c r="I149" s="45">
        <f>'18'!I148+'21'!I149+'30'!I149</f>
        <v>0</v>
      </c>
      <c r="J149" s="45">
        <f>'18'!J148+'21'!J149+'30'!J149</f>
        <v>0</v>
      </c>
      <c r="K149" s="45">
        <f>'18'!K148+'21'!K149+'30'!K149</f>
        <v>0</v>
      </c>
      <c r="L149" s="47">
        <f t="shared" si="7"/>
        <v>24</v>
      </c>
    </row>
    <row r="150" spans="1:12" ht="15.75" x14ac:dyDescent="0.25">
      <c r="A150" s="7">
        <v>23</v>
      </c>
      <c r="B150" s="8" t="s">
        <v>35</v>
      </c>
      <c r="C150" s="9">
        <v>26</v>
      </c>
      <c r="D150" s="45">
        <f>'18'!D149+'21'!D150+'30'!D150</f>
        <v>2</v>
      </c>
      <c r="E150" s="45">
        <f>'18'!E149+'21'!E150+'30'!E150</f>
        <v>0</v>
      </c>
      <c r="F150" s="45">
        <f>'18'!F149+'21'!F150+'30'!F150</f>
        <v>3</v>
      </c>
      <c r="G150" s="45">
        <f>'18'!G149+'21'!G150+'30'!G150</f>
        <v>0</v>
      </c>
      <c r="H150" s="45">
        <f>'18'!H149+'21'!H150+'30'!H150</f>
        <v>0</v>
      </c>
      <c r="I150" s="45">
        <f>'18'!I149+'21'!I150+'30'!I150</f>
        <v>0</v>
      </c>
      <c r="J150" s="45">
        <f>'18'!J149+'21'!J150+'30'!J150</f>
        <v>0</v>
      </c>
      <c r="K150" s="45">
        <f>'18'!K149+'21'!K150+'30'!K150</f>
        <v>0</v>
      </c>
      <c r="L150" s="47">
        <f t="shared" si="7"/>
        <v>5</v>
      </c>
    </row>
    <row r="151" spans="1:12" ht="15.75" x14ac:dyDescent="0.25">
      <c r="A151" s="7">
        <v>24</v>
      </c>
      <c r="B151" s="8" t="s">
        <v>36</v>
      </c>
      <c r="C151" s="9">
        <v>26</v>
      </c>
      <c r="D151" s="45">
        <f>'18'!D150+'21'!D151+'30'!D151</f>
        <v>12</v>
      </c>
      <c r="E151" s="45">
        <f>'18'!E150+'21'!E151+'30'!E151</f>
        <v>0</v>
      </c>
      <c r="F151" s="45">
        <f>'18'!F150+'21'!F151+'30'!F151</f>
        <v>4</v>
      </c>
      <c r="G151" s="45">
        <f>'18'!G150+'21'!G151+'30'!G151</f>
        <v>0</v>
      </c>
      <c r="H151" s="45">
        <f>'18'!H150+'21'!H151+'30'!H151</f>
        <v>1</v>
      </c>
      <c r="I151" s="45">
        <f>'18'!I150+'21'!I151+'30'!I151</f>
        <v>0</v>
      </c>
      <c r="J151" s="45">
        <f>'18'!J150+'21'!J151+'30'!J151</f>
        <v>0</v>
      </c>
      <c r="K151" s="45">
        <f>'18'!K150+'21'!K151+'30'!K151</f>
        <v>0</v>
      </c>
      <c r="L151" s="47">
        <f t="shared" si="7"/>
        <v>17</v>
      </c>
    </row>
    <row r="152" spans="1:12" ht="15.75" x14ac:dyDescent="0.25">
      <c r="A152" s="7">
        <v>25</v>
      </c>
      <c r="B152" s="18" t="s">
        <v>37</v>
      </c>
      <c r="C152" s="19">
        <v>26</v>
      </c>
      <c r="D152" s="45">
        <f>'18'!D151+'21'!D152+'30'!D152</f>
        <v>33</v>
      </c>
      <c r="E152" s="45">
        <f>'18'!E151+'21'!E152+'30'!E152</f>
        <v>0</v>
      </c>
      <c r="F152" s="45">
        <f>'18'!F151+'21'!F152+'30'!F152</f>
        <v>8</v>
      </c>
      <c r="G152" s="45">
        <f>'18'!G151+'21'!G152+'30'!G152</f>
        <v>1</v>
      </c>
      <c r="H152" s="45">
        <f>'18'!H151+'21'!H152+'30'!H152</f>
        <v>0</v>
      </c>
      <c r="I152" s="45">
        <f>'18'!I151+'21'!I152+'30'!I152</f>
        <v>0</v>
      </c>
      <c r="J152" s="45">
        <f>'18'!J151+'21'!J152+'30'!J152</f>
        <v>0</v>
      </c>
      <c r="K152" s="45">
        <f>'18'!K151+'21'!K152+'30'!K152</f>
        <v>0</v>
      </c>
      <c r="L152" s="47">
        <f t="shared" si="7"/>
        <v>42</v>
      </c>
    </row>
    <row r="153" spans="1:12" ht="15.75" x14ac:dyDescent="0.25">
      <c r="A153" s="7">
        <v>26</v>
      </c>
      <c r="B153" s="8" t="s">
        <v>38</v>
      </c>
      <c r="C153" s="22">
        <v>26</v>
      </c>
      <c r="D153" s="45">
        <f>'18'!D152+'21'!D153+'30'!D153</f>
        <v>17</v>
      </c>
      <c r="E153" s="45">
        <f>'18'!E152+'21'!E153+'30'!E153</f>
        <v>1</v>
      </c>
      <c r="F153" s="45">
        <f>'18'!F152+'21'!F153+'30'!F153</f>
        <v>7</v>
      </c>
      <c r="G153" s="45">
        <f>'18'!G152+'21'!G153+'30'!G153</f>
        <v>1</v>
      </c>
      <c r="H153" s="45">
        <f>'18'!H152+'21'!H153+'30'!H153</f>
        <v>2</v>
      </c>
      <c r="I153" s="45">
        <f>'18'!I152+'21'!I153+'30'!I153</f>
        <v>0</v>
      </c>
      <c r="J153" s="45">
        <f>'18'!J152+'21'!J153+'30'!J153</f>
        <v>0</v>
      </c>
      <c r="K153" s="45">
        <f>'18'!K152+'21'!K153+'30'!K153</f>
        <v>0</v>
      </c>
      <c r="L153" s="47">
        <f t="shared" si="7"/>
        <v>28</v>
      </c>
    </row>
    <row r="154" spans="1:12" ht="15.75" x14ac:dyDescent="0.25">
      <c r="A154" s="7">
        <v>27</v>
      </c>
      <c r="B154" s="18" t="s">
        <v>39</v>
      </c>
      <c r="C154" s="22">
        <v>26</v>
      </c>
      <c r="D154" s="45">
        <f>'18'!D153+'21'!D154+'30'!D154</f>
        <v>0</v>
      </c>
      <c r="E154" s="45">
        <f>'18'!E153+'21'!E154+'30'!E154</f>
        <v>0</v>
      </c>
      <c r="F154" s="45">
        <f>'18'!F153+'21'!F154+'30'!F154</f>
        <v>0</v>
      </c>
      <c r="G154" s="45">
        <f>'18'!G153+'21'!G154+'30'!G154</f>
        <v>0</v>
      </c>
      <c r="H154" s="45">
        <f>'18'!H153+'21'!H154+'30'!H154</f>
        <v>0</v>
      </c>
      <c r="I154" s="45">
        <f>'18'!I153+'21'!I154+'30'!I154</f>
        <v>0</v>
      </c>
      <c r="J154" s="45">
        <f>'18'!J153+'21'!J154+'30'!J154</f>
        <v>0</v>
      </c>
      <c r="K154" s="45">
        <f>'18'!K153+'21'!K154+'30'!K154</f>
        <v>0</v>
      </c>
      <c r="L154" s="47">
        <f t="shared" si="7"/>
        <v>0</v>
      </c>
    </row>
    <row r="155" spans="1:12" ht="15.75" x14ac:dyDescent="0.25">
      <c r="A155" s="7">
        <v>28</v>
      </c>
      <c r="B155" s="18" t="s">
        <v>40</v>
      </c>
      <c r="C155" s="22">
        <v>26</v>
      </c>
      <c r="D155" s="45">
        <f>'18'!D154+'21'!D155+'30'!D155</f>
        <v>0</v>
      </c>
      <c r="E155" s="45">
        <f>'18'!E154+'21'!E155+'30'!E155</f>
        <v>0</v>
      </c>
      <c r="F155" s="45">
        <f>'18'!F154+'21'!F155+'30'!F155</f>
        <v>0</v>
      </c>
      <c r="G155" s="45">
        <f>'18'!G154+'21'!G155+'30'!G155</f>
        <v>0</v>
      </c>
      <c r="H155" s="45">
        <f>'18'!H154+'21'!H155+'30'!H155</f>
        <v>0</v>
      </c>
      <c r="I155" s="45">
        <f>'18'!I154+'21'!I155+'30'!I155</f>
        <v>0</v>
      </c>
      <c r="J155" s="45">
        <f>'18'!J154+'21'!J155+'30'!J155</f>
        <v>0</v>
      </c>
      <c r="K155" s="45">
        <f>'18'!K154+'21'!K155+'30'!K155</f>
        <v>0</v>
      </c>
      <c r="L155" s="47">
        <f t="shared" si="7"/>
        <v>0</v>
      </c>
    </row>
    <row r="156" spans="1:12" ht="16.5" thickBot="1" x14ac:dyDescent="0.3">
      <c r="A156" s="7">
        <v>29</v>
      </c>
      <c r="B156" s="18" t="s">
        <v>41</v>
      </c>
      <c r="C156" s="22">
        <v>26</v>
      </c>
      <c r="D156" s="45">
        <f>'18'!D155+'21'!D156+'30'!D156</f>
        <v>0</v>
      </c>
      <c r="E156" s="45">
        <f>'18'!E155+'21'!E156+'30'!E156</f>
        <v>0</v>
      </c>
      <c r="F156" s="45">
        <f>'18'!F155+'21'!F156+'30'!F156</f>
        <v>0</v>
      </c>
      <c r="G156" s="45">
        <f>'18'!G155+'21'!G156+'30'!G156</f>
        <v>0</v>
      </c>
      <c r="H156" s="45">
        <f>'18'!H155+'21'!H156+'30'!H156</f>
        <v>0</v>
      </c>
      <c r="I156" s="45">
        <f>'18'!I155+'21'!I156+'30'!I156</f>
        <v>0</v>
      </c>
      <c r="J156" s="45">
        <f>'18'!J155+'21'!J156+'30'!J156</f>
        <v>0</v>
      </c>
      <c r="K156" s="45">
        <f>'18'!K155+'21'!K156+'30'!K156</f>
        <v>0</v>
      </c>
      <c r="L156" s="47">
        <f t="shared" si="7"/>
        <v>0</v>
      </c>
    </row>
    <row r="157" spans="1:12" ht="16.5" thickBot="1" x14ac:dyDescent="0.3">
      <c r="A157" s="225" t="s">
        <v>42</v>
      </c>
      <c r="B157" s="226"/>
      <c r="C157" s="48">
        <v>26</v>
      </c>
      <c r="D157" s="27">
        <f t="shared" ref="D157:K157" si="8">SUM(D128:D156)</f>
        <v>407</v>
      </c>
      <c r="E157" s="55">
        <f t="shared" si="8"/>
        <v>11</v>
      </c>
      <c r="F157" s="27">
        <f t="shared" si="8"/>
        <v>228</v>
      </c>
      <c r="G157" s="55">
        <f t="shared" si="8"/>
        <v>6</v>
      </c>
      <c r="H157" s="56">
        <f t="shared" si="8"/>
        <v>25</v>
      </c>
      <c r="I157" s="57">
        <f t="shared" si="8"/>
        <v>0</v>
      </c>
      <c r="J157" s="56">
        <f t="shared" si="8"/>
        <v>0</v>
      </c>
      <c r="K157" s="57">
        <f t="shared" si="8"/>
        <v>0</v>
      </c>
      <c r="L157" s="51">
        <f>D157+F157+H157+E157+G157+I157+J157+K157</f>
        <v>677</v>
      </c>
    </row>
    <row r="158" spans="1:12" ht="16.5" thickBot="1" x14ac:dyDescent="0.3">
      <c r="A158" s="227" t="s">
        <v>43</v>
      </c>
      <c r="B158" s="228"/>
      <c r="C158" s="48">
        <v>26</v>
      </c>
      <c r="D158" s="32">
        <f>D128+D129+D130+D131+D132+D133+D134+D135+D136+D137+D138+D139+D140+D141+D142+D143+D144+D145+D146+D147+D148+D149+D150+D151+D152</f>
        <v>390</v>
      </c>
      <c r="E158" s="33">
        <f>E128+E129+E130+E131+E132+E133+E134+E135+E136+E137+E138+E139+E140+E141+E142+E143+E144+E145+E146+E147+E148+E149+E150+E151+E152</f>
        <v>10</v>
      </c>
      <c r="F158" s="32">
        <f>SUM(F128:F152)</f>
        <v>221</v>
      </c>
      <c r="G158" s="33">
        <f>G128+G129+G130+G131+G132+G133+G134+G135+G136+G137+G138+G139+G140+G141+G142+G143+G144+G145+G146+G147+G148+G149+G150+G151+G152</f>
        <v>5</v>
      </c>
      <c r="H158" s="32">
        <f>H128+H129+H130+H131+H132+H133+H134+H135+H136+H137+H138+H139+H140+H141+H142+H143+H144+H145+H146+H147+H148+H149+H150+H151+H152</f>
        <v>23</v>
      </c>
      <c r="I158" s="33">
        <f>I128+I129+I130+I131+I132+I133+I134+I135+I136+I137+I138+I139+I140+I141+I142+I143+I144+I145+I146+I147+I148+I149+I150+I151+I152</f>
        <v>0</v>
      </c>
      <c r="J158" s="32">
        <f>J128+J129+J130+J131+J132+J133+J134+J135+J136+J137+J138+J139+J140+J141+J142+J143+J144+J145+J146+J147+J148+J149+J150+J151+J152</f>
        <v>0</v>
      </c>
      <c r="K158" s="33">
        <f>K128+K129+K130+K131+K132+K133+K134+K135+K136+K137+K138+K139+K140+K141+K142+K143+K144+K145+K146+K147+K148+K149+K150+K151+K152</f>
        <v>0</v>
      </c>
      <c r="L158" s="58">
        <f>D158+F158+H158+E158+G158+I158+J158+K158</f>
        <v>649</v>
      </c>
    </row>
    <row r="160" spans="1:12" ht="15.75" x14ac:dyDescent="0.25">
      <c r="C160" s="152"/>
      <c r="D160" s="133"/>
      <c r="E160" s="133"/>
      <c r="F160" s="133"/>
      <c r="G160" s="133"/>
      <c r="H160" s="133"/>
      <c r="I160" s="133"/>
      <c r="J160" s="133"/>
      <c r="K160" s="133"/>
      <c r="L160" s="133"/>
    </row>
    <row r="161" spans="1:13" x14ac:dyDescent="0.25">
      <c r="B161" s="2" t="s">
        <v>85</v>
      </c>
      <c r="C161" s="2"/>
      <c r="D161" s="2"/>
      <c r="E161" s="2"/>
    </row>
    <row r="162" spans="1:13" ht="15.75" thickBot="1" x14ac:dyDescent="0.3">
      <c r="A162" s="233" t="s">
        <v>48</v>
      </c>
      <c r="B162" s="211"/>
    </row>
    <row r="163" spans="1:13" ht="12.75" customHeight="1" x14ac:dyDescent="0.25">
      <c r="A163" s="212" t="s">
        <v>2</v>
      </c>
      <c r="B163" s="212" t="s">
        <v>3</v>
      </c>
      <c r="C163" s="212" t="s">
        <v>4</v>
      </c>
      <c r="D163" s="215" t="s">
        <v>5</v>
      </c>
      <c r="E163" s="216"/>
      <c r="F163" s="216"/>
      <c r="G163" s="216"/>
      <c r="H163" s="216"/>
      <c r="I163" s="216"/>
      <c r="J163" s="216"/>
      <c r="K163" s="217"/>
      <c r="L163" s="218" t="s">
        <v>6</v>
      </c>
    </row>
    <row r="164" spans="1:13" ht="24" customHeight="1" x14ac:dyDescent="0.25">
      <c r="A164" s="213"/>
      <c r="B164" s="213"/>
      <c r="C164" s="213"/>
      <c r="D164" s="221" t="s">
        <v>7</v>
      </c>
      <c r="E164" s="222"/>
      <c r="F164" s="222" t="s">
        <v>8</v>
      </c>
      <c r="G164" s="222"/>
      <c r="H164" s="222" t="s">
        <v>9</v>
      </c>
      <c r="I164" s="222"/>
      <c r="J164" s="222" t="s">
        <v>10</v>
      </c>
      <c r="K164" s="222"/>
      <c r="L164" s="219"/>
    </row>
    <row r="165" spans="1:13" ht="13.5" customHeight="1" thickBot="1" x14ac:dyDescent="0.3">
      <c r="A165" s="213"/>
      <c r="B165" s="213"/>
      <c r="C165" s="213"/>
      <c r="D165" s="223">
        <v>1</v>
      </c>
      <c r="E165" s="224"/>
      <c r="F165" s="224">
        <v>2</v>
      </c>
      <c r="G165" s="224"/>
      <c r="H165" s="224">
        <v>3</v>
      </c>
      <c r="I165" s="224"/>
      <c r="J165" s="224">
        <v>4</v>
      </c>
      <c r="K165" s="224"/>
      <c r="L165" s="220"/>
    </row>
    <row r="166" spans="1:13" ht="15.75" thickBot="1" x14ac:dyDescent="0.3">
      <c r="A166" s="214"/>
      <c r="B166" s="214"/>
      <c r="C166" s="214"/>
      <c r="D166" s="4" t="s">
        <v>11</v>
      </c>
      <c r="E166" s="5" t="s">
        <v>12</v>
      </c>
      <c r="F166" s="5" t="s">
        <v>11</v>
      </c>
      <c r="G166" s="5" t="s">
        <v>12</v>
      </c>
      <c r="H166" s="5" t="s">
        <v>11</v>
      </c>
      <c r="I166" s="5" t="s">
        <v>12</v>
      </c>
      <c r="J166" s="5" t="s">
        <v>11</v>
      </c>
      <c r="K166" s="5" t="s">
        <v>12</v>
      </c>
      <c r="L166" s="6"/>
    </row>
    <row r="167" spans="1:13" ht="15.75" x14ac:dyDescent="0.25">
      <c r="A167" s="7">
        <v>1</v>
      </c>
      <c r="B167" s="8" t="s">
        <v>13</v>
      </c>
      <c r="C167" s="9">
        <v>26</v>
      </c>
      <c r="D167" s="59">
        <f t="shared" ref="D167:D195" si="9">D9+D49+D89+D128</f>
        <v>66</v>
      </c>
      <c r="E167" s="59">
        <f t="shared" ref="E167:K167" si="10">E9+E49+E89+E128</f>
        <v>2</v>
      </c>
      <c r="F167" s="59">
        <f t="shared" ref="F167:K196" si="11">F9+F49+F89+F128</f>
        <v>47</v>
      </c>
      <c r="G167" s="59">
        <f t="shared" si="10"/>
        <v>0</v>
      </c>
      <c r="H167" s="59">
        <f t="shared" si="10"/>
        <v>1</v>
      </c>
      <c r="I167" s="59">
        <f t="shared" si="10"/>
        <v>0</v>
      </c>
      <c r="J167" s="59">
        <f t="shared" si="10"/>
        <v>0</v>
      </c>
      <c r="K167" s="59">
        <f t="shared" si="10"/>
        <v>0</v>
      </c>
      <c r="L167" s="60">
        <f>SUM(D167:K167)</f>
        <v>116</v>
      </c>
      <c r="M167" s="61">
        <f t="shared" ref="M167:M196" si="12">L9+L49+L89+L128</f>
        <v>116</v>
      </c>
    </row>
    <row r="168" spans="1:13" ht="15.75" x14ac:dyDescent="0.25">
      <c r="A168" s="7">
        <v>2</v>
      </c>
      <c r="B168" s="8" t="s">
        <v>14</v>
      </c>
      <c r="C168" s="9">
        <v>26</v>
      </c>
      <c r="D168" s="59">
        <f t="shared" si="9"/>
        <v>56</v>
      </c>
      <c r="E168" s="59">
        <f t="shared" ref="E168:E196" si="13">E10+E50+E90+E129</f>
        <v>1</v>
      </c>
      <c r="F168" s="59">
        <f t="shared" si="11"/>
        <v>40</v>
      </c>
      <c r="G168" s="59">
        <f t="shared" ref="G168:K177" si="14">G10+G50+G90+G129</f>
        <v>0</v>
      </c>
      <c r="H168" s="59">
        <f t="shared" si="14"/>
        <v>1</v>
      </c>
      <c r="I168" s="59">
        <f t="shared" si="14"/>
        <v>0</v>
      </c>
      <c r="J168" s="59">
        <f t="shared" si="14"/>
        <v>0</v>
      </c>
      <c r="K168" s="59">
        <f t="shared" si="14"/>
        <v>0</v>
      </c>
      <c r="L168" s="60">
        <f t="shared" ref="L168:L195" si="15">SUM(D168:K168)</f>
        <v>98</v>
      </c>
      <c r="M168" s="62">
        <f t="shared" si="12"/>
        <v>98</v>
      </c>
    </row>
    <row r="169" spans="1:13" ht="15.75" x14ac:dyDescent="0.25">
      <c r="A169" s="7">
        <v>3</v>
      </c>
      <c r="B169" s="8" t="s">
        <v>15</v>
      </c>
      <c r="C169" s="9">
        <v>26</v>
      </c>
      <c r="D169" s="59">
        <f t="shared" si="9"/>
        <v>310</v>
      </c>
      <c r="E169" s="59">
        <f t="shared" si="13"/>
        <v>6</v>
      </c>
      <c r="F169" s="59">
        <f t="shared" si="11"/>
        <v>118</v>
      </c>
      <c r="G169" s="59">
        <f t="shared" si="14"/>
        <v>0</v>
      </c>
      <c r="H169" s="59">
        <f t="shared" si="14"/>
        <v>12</v>
      </c>
      <c r="I169" s="59">
        <f t="shared" si="14"/>
        <v>0</v>
      </c>
      <c r="J169" s="59">
        <f t="shared" si="14"/>
        <v>0</v>
      </c>
      <c r="K169" s="59">
        <f t="shared" si="14"/>
        <v>0</v>
      </c>
      <c r="L169" s="60">
        <f t="shared" si="15"/>
        <v>446</v>
      </c>
      <c r="M169" s="62">
        <f t="shared" si="12"/>
        <v>446</v>
      </c>
    </row>
    <row r="170" spans="1:13" ht="15.75" x14ac:dyDescent="0.25">
      <c r="A170" s="7">
        <v>4</v>
      </c>
      <c r="B170" s="17" t="s">
        <v>16</v>
      </c>
      <c r="C170" s="9">
        <v>26</v>
      </c>
      <c r="D170" s="59">
        <f t="shared" si="9"/>
        <v>44</v>
      </c>
      <c r="E170" s="59">
        <f t="shared" si="13"/>
        <v>0</v>
      </c>
      <c r="F170" s="59">
        <f t="shared" si="11"/>
        <v>24</v>
      </c>
      <c r="G170" s="59">
        <f t="shared" si="14"/>
        <v>0</v>
      </c>
      <c r="H170" s="59">
        <f t="shared" si="14"/>
        <v>0</v>
      </c>
      <c r="I170" s="59">
        <f t="shared" si="14"/>
        <v>0</v>
      </c>
      <c r="J170" s="59">
        <f t="shared" si="14"/>
        <v>0</v>
      </c>
      <c r="K170" s="59">
        <f t="shared" si="14"/>
        <v>0</v>
      </c>
      <c r="L170" s="60">
        <f t="shared" si="15"/>
        <v>68</v>
      </c>
      <c r="M170" s="62">
        <f t="shared" si="12"/>
        <v>68</v>
      </c>
    </row>
    <row r="171" spans="1:13" ht="15.75" x14ac:dyDescent="0.25">
      <c r="A171" s="7">
        <v>5</v>
      </c>
      <c r="B171" s="8" t="s">
        <v>17</v>
      </c>
      <c r="C171" s="9">
        <v>26</v>
      </c>
      <c r="D171" s="59">
        <f t="shared" si="9"/>
        <v>77</v>
      </c>
      <c r="E171" s="59">
        <f t="shared" si="13"/>
        <v>3</v>
      </c>
      <c r="F171" s="59">
        <f t="shared" si="11"/>
        <v>37</v>
      </c>
      <c r="G171" s="59">
        <f t="shared" si="14"/>
        <v>0</v>
      </c>
      <c r="H171" s="59">
        <f t="shared" si="14"/>
        <v>0</v>
      </c>
      <c r="I171" s="59">
        <f t="shared" si="14"/>
        <v>0</v>
      </c>
      <c r="J171" s="59">
        <f t="shared" si="14"/>
        <v>0</v>
      </c>
      <c r="K171" s="59">
        <f t="shared" si="14"/>
        <v>0</v>
      </c>
      <c r="L171" s="60">
        <f t="shared" si="15"/>
        <v>117</v>
      </c>
      <c r="M171" s="62">
        <f t="shared" si="12"/>
        <v>117</v>
      </c>
    </row>
    <row r="172" spans="1:13" ht="15.75" x14ac:dyDescent="0.25">
      <c r="A172" s="7">
        <v>6</v>
      </c>
      <c r="B172" s="8" t="s">
        <v>18</v>
      </c>
      <c r="C172" s="9">
        <v>26</v>
      </c>
      <c r="D172" s="59">
        <f t="shared" si="9"/>
        <v>68</v>
      </c>
      <c r="E172" s="59">
        <f t="shared" si="13"/>
        <v>1</v>
      </c>
      <c r="F172" s="59">
        <f t="shared" si="11"/>
        <v>47</v>
      </c>
      <c r="G172" s="59">
        <f t="shared" si="14"/>
        <v>0</v>
      </c>
      <c r="H172" s="59">
        <f t="shared" si="14"/>
        <v>4</v>
      </c>
      <c r="I172" s="59">
        <f t="shared" si="14"/>
        <v>0</v>
      </c>
      <c r="J172" s="59">
        <f t="shared" si="14"/>
        <v>0</v>
      </c>
      <c r="K172" s="59">
        <f t="shared" si="14"/>
        <v>0</v>
      </c>
      <c r="L172" s="60">
        <f t="shared" si="15"/>
        <v>120</v>
      </c>
      <c r="M172" s="62">
        <f t="shared" si="12"/>
        <v>120</v>
      </c>
    </row>
    <row r="173" spans="1:13" ht="15.75" x14ac:dyDescent="0.25">
      <c r="A173" s="7">
        <v>7</v>
      </c>
      <c r="B173" s="8" t="s">
        <v>19</v>
      </c>
      <c r="C173" s="9">
        <v>26</v>
      </c>
      <c r="D173" s="59">
        <f t="shared" si="9"/>
        <v>78</v>
      </c>
      <c r="E173" s="59">
        <f t="shared" si="13"/>
        <v>1</v>
      </c>
      <c r="F173" s="59">
        <f t="shared" si="11"/>
        <v>47</v>
      </c>
      <c r="G173" s="59">
        <f t="shared" si="14"/>
        <v>0</v>
      </c>
      <c r="H173" s="59">
        <f t="shared" si="14"/>
        <v>0</v>
      </c>
      <c r="I173" s="59">
        <f t="shared" si="14"/>
        <v>0</v>
      </c>
      <c r="J173" s="59">
        <f t="shared" si="14"/>
        <v>0</v>
      </c>
      <c r="K173" s="59">
        <f t="shared" si="14"/>
        <v>0</v>
      </c>
      <c r="L173" s="60">
        <f t="shared" si="15"/>
        <v>126</v>
      </c>
      <c r="M173" s="62">
        <f t="shared" si="12"/>
        <v>126</v>
      </c>
    </row>
    <row r="174" spans="1:13" ht="15.75" x14ac:dyDescent="0.25">
      <c r="A174" s="7">
        <v>8</v>
      </c>
      <c r="B174" s="8" t="s">
        <v>20</v>
      </c>
      <c r="C174" s="9">
        <v>26</v>
      </c>
      <c r="D174" s="59">
        <f t="shared" si="9"/>
        <v>54</v>
      </c>
      <c r="E174" s="59">
        <f t="shared" si="13"/>
        <v>1</v>
      </c>
      <c r="F174" s="59">
        <f t="shared" si="11"/>
        <v>21</v>
      </c>
      <c r="G174" s="59">
        <f t="shared" si="14"/>
        <v>1</v>
      </c>
      <c r="H174" s="59">
        <f t="shared" si="14"/>
        <v>2</v>
      </c>
      <c r="I174" s="59">
        <f t="shared" si="14"/>
        <v>0</v>
      </c>
      <c r="J174" s="59">
        <f t="shared" si="14"/>
        <v>0</v>
      </c>
      <c r="K174" s="59">
        <f t="shared" si="14"/>
        <v>0</v>
      </c>
      <c r="L174" s="60">
        <f t="shared" si="15"/>
        <v>79</v>
      </c>
      <c r="M174" s="62">
        <f t="shared" si="12"/>
        <v>79</v>
      </c>
    </row>
    <row r="175" spans="1:13" ht="15.75" x14ac:dyDescent="0.25">
      <c r="A175" s="7">
        <v>9</v>
      </c>
      <c r="B175" s="8" t="s">
        <v>21</v>
      </c>
      <c r="C175" s="9">
        <v>26</v>
      </c>
      <c r="D175" s="59">
        <f t="shared" si="9"/>
        <v>70</v>
      </c>
      <c r="E175" s="59">
        <f t="shared" si="13"/>
        <v>1</v>
      </c>
      <c r="F175" s="59">
        <f t="shared" si="11"/>
        <v>32</v>
      </c>
      <c r="G175" s="59">
        <f t="shared" si="14"/>
        <v>1</v>
      </c>
      <c r="H175" s="59">
        <f t="shared" si="14"/>
        <v>11</v>
      </c>
      <c r="I175" s="59">
        <f t="shared" si="14"/>
        <v>0</v>
      </c>
      <c r="J175" s="59">
        <f t="shared" si="14"/>
        <v>0</v>
      </c>
      <c r="K175" s="59">
        <f t="shared" si="14"/>
        <v>0</v>
      </c>
      <c r="L175" s="60">
        <f t="shared" si="15"/>
        <v>115</v>
      </c>
      <c r="M175" s="62">
        <f t="shared" si="12"/>
        <v>115</v>
      </c>
    </row>
    <row r="176" spans="1:13" ht="15.75" x14ac:dyDescent="0.25">
      <c r="A176" s="7">
        <v>10</v>
      </c>
      <c r="B176" s="8" t="s">
        <v>22</v>
      </c>
      <c r="C176" s="9">
        <v>26</v>
      </c>
      <c r="D176" s="59">
        <f t="shared" si="9"/>
        <v>72</v>
      </c>
      <c r="E176" s="59">
        <f t="shared" si="13"/>
        <v>2</v>
      </c>
      <c r="F176" s="59">
        <f t="shared" si="11"/>
        <v>34</v>
      </c>
      <c r="G176" s="59">
        <f t="shared" si="14"/>
        <v>1</v>
      </c>
      <c r="H176" s="59">
        <f t="shared" si="14"/>
        <v>3</v>
      </c>
      <c r="I176" s="59">
        <f t="shared" si="14"/>
        <v>0</v>
      </c>
      <c r="J176" s="59">
        <f t="shared" si="14"/>
        <v>0</v>
      </c>
      <c r="K176" s="59">
        <f t="shared" si="14"/>
        <v>0</v>
      </c>
      <c r="L176" s="60">
        <f t="shared" si="15"/>
        <v>112</v>
      </c>
      <c r="M176" s="62">
        <f t="shared" si="12"/>
        <v>112</v>
      </c>
    </row>
    <row r="177" spans="1:13" ht="15.75" x14ac:dyDescent="0.25">
      <c r="A177" s="7">
        <v>11</v>
      </c>
      <c r="B177" s="8" t="s">
        <v>23</v>
      </c>
      <c r="C177" s="9">
        <v>26</v>
      </c>
      <c r="D177" s="59">
        <f t="shared" si="9"/>
        <v>0</v>
      </c>
      <c r="E177" s="59">
        <f t="shared" si="13"/>
        <v>0</v>
      </c>
      <c r="F177" s="59">
        <f t="shared" si="11"/>
        <v>0</v>
      </c>
      <c r="G177" s="59">
        <f t="shared" si="14"/>
        <v>0</v>
      </c>
      <c r="H177" s="59">
        <f t="shared" si="14"/>
        <v>0</v>
      </c>
      <c r="I177" s="59">
        <f t="shared" si="14"/>
        <v>0</v>
      </c>
      <c r="J177" s="59">
        <f t="shared" si="14"/>
        <v>0</v>
      </c>
      <c r="K177" s="59">
        <f t="shared" si="14"/>
        <v>0</v>
      </c>
      <c r="L177" s="60">
        <f t="shared" si="15"/>
        <v>0</v>
      </c>
      <c r="M177" s="62">
        <f t="shared" si="12"/>
        <v>0</v>
      </c>
    </row>
    <row r="178" spans="1:13" ht="15.75" x14ac:dyDescent="0.25">
      <c r="A178" s="7">
        <v>12</v>
      </c>
      <c r="B178" s="8" t="s">
        <v>24</v>
      </c>
      <c r="C178" s="9">
        <v>26</v>
      </c>
      <c r="D178" s="59">
        <f t="shared" si="9"/>
        <v>121</v>
      </c>
      <c r="E178" s="59">
        <f t="shared" si="13"/>
        <v>5</v>
      </c>
      <c r="F178" s="59">
        <f t="shared" si="11"/>
        <v>71</v>
      </c>
      <c r="G178" s="59">
        <f t="shared" ref="G178:K187" si="16">G20+G60+G100+G139</f>
        <v>1</v>
      </c>
      <c r="H178" s="59">
        <f t="shared" si="16"/>
        <v>1</v>
      </c>
      <c r="I178" s="59">
        <f t="shared" si="16"/>
        <v>0</v>
      </c>
      <c r="J178" s="59">
        <f t="shared" si="16"/>
        <v>0</v>
      </c>
      <c r="K178" s="59">
        <f t="shared" si="16"/>
        <v>0</v>
      </c>
      <c r="L178" s="60">
        <f t="shared" si="15"/>
        <v>199</v>
      </c>
      <c r="M178" s="62">
        <f t="shared" si="12"/>
        <v>199</v>
      </c>
    </row>
    <row r="179" spans="1:13" ht="15.75" x14ac:dyDescent="0.25">
      <c r="A179" s="7">
        <v>13</v>
      </c>
      <c r="B179" s="8" t="s">
        <v>25</v>
      </c>
      <c r="C179" s="9">
        <v>26</v>
      </c>
      <c r="D179" s="59">
        <f t="shared" si="9"/>
        <v>117</v>
      </c>
      <c r="E179" s="59">
        <f t="shared" si="13"/>
        <v>3</v>
      </c>
      <c r="F179" s="59">
        <f t="shared" si="11"/>
        <v>49</v>
      </c>
      <c r="G179" s="59">
        <f t="shared" si="16"/>
        <v>2</v>
      </c>
      <c r="H179" s="59">
        <f t="shared" si="16"/>
        <v>11</v>
      </c>
      <c r="I179" s="59">
        <f t="shared" si="16"/>
        <v>0</v>
      </c>
      <c r="J179" s="59">
        <f t="shared" si="16"/>
        <v>0</v>
      </c>
      <c r="K179" s="59">
        <f t="shared" si="16"/>
        <v>0</v>
      </c>
      <c r="L179" s="60">
        <f t="shared" si="15"/>
        <v>182</v>
      </c>
      <c r="M179" s="62">
        <f t="shared" si="12"/>
        <v>182</v>
      </c>
    </row>
    <row r="180" spans="1:13" ht="15.75" x14ac:dyDescent="0.25">
      <c r="A180" s="7">
        <v>14</v>
      </c>
      <c r="B180" s="8" t="s">
        <v>26</v>
      </c>
      <c r="C180" s="9">
        <v>26</v>
      </c>
      <c r="D180" s="59">
        <f t="shared" si="9"/>
        <v>217</v>
      </c>
      <c r="E180" s="59">
        <f t="shared" si="13"/>
        <v>6</v>
      </c>
      <c r="F180" s="59">
        <f t="shared" si="11"/>
        <v>114</v>
      </c>
      <c r="G180" s="59">
        <f t="shared" si="16"/>
        <v>3</v>
      </c>
      <c r="H180" s="59">
        <f t="shared" si="16"/>
        <v>3</v>
      </c>
      <c r="I180" s="59">
        <f t="shared" si="16"/>
        <v>0</v>
      </c>
      <c r="J180" s="59">
        <f t="shared" si="16"/>
        <v>0</v>
      </c>
      <c r="K180" s="59">
        <f t="shared" si="16"/>
        <v>0</v>
      </c>
      <c r="L180" s="60">
        <f t="shared" si="15"/>
        <v>343</v>
      </c>
      <c r="M180" s="62">
        <f t="shared" si="12"/>
        <v>343</v>
      </c>
    </row>
    <row r="181" spans="1:13" ht="15.75" x14ac:dyDescent="0.25">
      <c r="A181" s="7">
        <v>15</v>
      </c>
      <c r="B181" s="8" t="s">
        <v>27</v>
      </c>
      <c r="C181" s="9">
        <v>26</v>
      </c>
      <c r="D181" s="59">
        <f t="shared" si="9"/>
        <v>125</v>
      </c>
      <c r="E181" s="59">
        <f t="shared" si="13"/>
        <v>2</v>
      </c>
      <c r="F181" s="59">
        <f t="shared" si="11"/>
        <v>64</v>
      </c>
      <c r="G181" s="59">
        <f t="shared" si="16"/>
        <v>0</v>
      </c>
      <c r="H181" s="59">
        <f t="shared" si="16"/>
        <v>4</v>
      </c>
      <c r="I181" s="59">
        <f t="shared" si="16"/>
        <v>0</v>
      </c>
      <c r="J181" s="59">
        <f t="shared" si="16"/>
        <v>0</v>
      </c>
      <c r="K181" s="59">
        <f t="shared" si="16"/>
        <v>0</v>
      </c>
      <c r="L181" s="60">
        <f t="shared" si="15"/>
        <v>195</v>
      </c>
      <c r="M181" s="62">
        <f t="shared" si="12"/>
        <v>195</v>
      </c>
    </row>
    <row r="182" spans="1:13" ht="15.75" x14ac:dyDescent="0.25">
      <c r="A182" s="7">
        <v>16</v>
      </c>
      <c r="B182" s="8" t="s">
        <v>28</v>
      </c>
      <c r="C182" s="9">
        <v>26</v>
      </c>
      <c r="D182" s="59">
        <f t="shared" si="9"/>
        <v>47</v>
      </c>
      <c r="E182" s="59">
        <f t="shared" si="13"/>
        <v>2</v>
      </c>
      <c r="F182" s="59">
        <f t="shared" si="11"/>
        <v>22</v>
      </c>
      <c r="G182" s="59">
        <f t="shared" si="16"/>
        <v>2</v>
      </c>
      <c r="H182" s="59">
        <f t="shared" si="16"/>
        <v>1</v>
      </c>
      <c r="I182" s="59">
        <f t="shared" si="16"/>
        <v>0</v>
      </c>
      <c r="J182" s="59">
        <f t="shared" si="16"/>
        <v>0</v>
      </c>
      <c r="K182" s="59">
        <f t="shared" si="16"/>
        <v>0</v>
      </c>
      <c r="L182" s="60">
        <f t="shared" si="15"/>
        <v>74</v>
      </c>
      <c r="M182" s="62">
        <f t="shared" si="12"/>
        <v>74</v>
      </c>
    </row>
    <row r="183" spans="1:13" ht="15.75" x14ac:dyDescent="0.25">
      <c r="A183" s="7">
        <v>17</v>
      </c>
      <c r="B183" s="8" t="s">
        <v>29</v>
      </c>
      <c r="C183" s="9">
        <v>26</v>
      </c>
      <c r="D183" s="59">
        <f t="shared" si="9"/>
        <v>53</v>
      </c>
      <c r="E183" s="59">
        <f t="shared" si="13"/>
        <v>0</v>
      </c>
      <c r="F183" s="59">
        <f t="shared" si="11"/>
        <v>36</v>
      </c>
      <c r="G183" s="59">
        <f t="shared" si="16"/>
        <v>0</v>
      </c>
      <c r="H183" s="59">
        <f t="shared" si="16"/>
        <v>0</v>
      </c>
      <c r="I183" s="59">
        <f t="shared" si="16"/>
        <v>0</v>
      </c>
      <c r="J183" s="59">
        <f t="shared" si="16"/>
        <v>0</v>
      </c>
      <c r="K183" s="59">
        <f t="shared" si="16"/>
        <v>0</v>
      </c>
      <c r="L183" s="60">
        <f t="shared" si="15"/>
        <v>89</v>
      </c>
      <c r="M183" s="62">
        <f t="shared" si="12"/>
        <v>89</v>
      </c>
    </row>
    <row r="184" spans="1:13" ht="15.75" x14ac:dyDescent="0.25">
      <c r="A184" s="7">
        <v>18</v>
      </c>
      <c r="B184" s="8" t="s">
        <v>30</v>
      </c>
      <c r="C184" s="9">
        <v>26</v>
      </c>
      <c r="D184" s="59">
        <f t="shared" si="9"/>
        <v>23</v>
      </c>
      <c r="E184" s="59">
        <f t="shared" si="13"/>
        <v>0</v>
      </c>
      <c r="F184" s="59">
        <f t="shared" si="11"/>
        <v>13</v>
      </c>
      <c r="G184" s="59">
        <f t="shared" si="16"/>
        <v>0</v>
      </c>
      <c r="H184" s="59">
        <f t="shared" si="16"/>
        <v>4</v>
      </c>
      <c r="I184" s="59">
        <f t="shared" si="16"/>
        <v>0</v>
      </c>
      <c r="J184" s="59">
        <f t="shared" si="16"/>
        <v>0</v>
      </c>
      <c r="K184" s="59">
        <f t="shared" si="16"/>
        <v>0</v>
      </c>
      <c r="L184" s="60">
        <f t="shared" si="15"/>
        <v>40</v>
      </c>
      <c r="M184" s="62">
        <f t="shared" si="12"/>
        <v>40</v>
      </c>
    </row>
    <row r="185" spans="1:13" ht="15.75" x14ac:dyDescent="0.25">
      <c r="A185" s="7">
        <v>19</v>
      </c>
      <c r="B185" s="8" t="s">
        <v>31</v>
      </c>
      <c r="C185" s="9">
        <v>26</v>
      </c>
      <c r="D185" s="59">
        <f t="shared" si="9"/>
        <v>132</v>
      </c>
      <c r="E185" s="59">
        <f t="shared" si="13"/>
        <v>2</v>
      </c>
      <c r="F185" s="59">
        <f t="shared" si="11"/>
        <v>78</v>
      </c>
      <c r="G185" s="59">
        <f t="shared" si="16"/>
        <v>0</v>
      </c>
      <c r="H185" s="59">
        <f t="shared" si="16"/>
        <v>4</v>
      </c>
      <c r="I185" s="59">
        <f t="shared" si="16"/>
        <v>0</v>
      </c>
      <c r="J185" s="59">
        <f t="shared" si="16"/>
        <v>0</v>
      </c>
      <c r="K185" s="59">
        <f t="shared" si="16"/>
        <v>0</v>
      </c>
      <c r="L185" s="60">
        <f t="shared" si="15"/>
        <v>216</v>
      </c>
      <c r="M185" s="62">
        <f t="shared" si="12"/>
        <v>216</v>
      </c>
    </row>
    <row r="186" spans="1:13" ht="15.75" x14ac:dyDescent="0.25">
      <c r="A186" s="7">
        <v>20</v>
      </c>
      <c r="B186" s="8" t="s">
        <v>32</v>
      </c>
      <c r="C186" s="9">
        <v>26</v>
      </c>
      <c r="D186" s="59">
        <f t="shared" si="9"/>
        <v>38</v>
      </c>
      <c r="E186" s="59">
        <f t="shared" si="13"/>
        <v>0</v>
      </c>
      <c r="F186" s="59">
        <f t="shared" si="11"/>
        <v>25</v>
      </c>
      <c r="G186" s="59">
        <f t="shared" si="16"/>
        <v>1</v>
      </c>
      <c r="H186" s="59">
        <f t="shared" si="16"/>
        <v>0</v>
      </c>
      <c r="I186" s="59">
        <f t="shared" si="16"/>
        <v>0</v>
      </c>
      <c r="J186" s="59">
        <f t="shared" si="16"/>
        <v>0</v>
      </c>
      <c r="K186" s="59">
        <f t="shared" si="16"/>
        <v>0</v>
      </c>
      <c r="L186" s="60">
        <f t="shared" si="15"/>
        <v>64</v>
      </c>
      <c r="M186" s="62">
        <f t="shared" si="12"/>
        <v>64</v>
      </c>
    </row>
    <row r="187" spans="1:13" ht="15.75" x14ac:dyDescent="0.25">
      <c r="A187" s="7">
        <v>21</v>
      </c>
      <c r="B187" s="8" t="s">
        <v>33</v>
      </c>
      <c r="C187" s="9">
        <v>26</v>
      </c>
      <c r="D187" s="59">
        <f t="shared" si="9"/>
        <v>50</v>
      </c>
      <c r="E187" s="59">
        <f t="shared" si="13"/>
        <v>0</v>
      </c>
      <c r="F187" s="59">
        <f t="shared" si="11"/>
        <v>27</v>
      </c>
      <c r="G187" s="59">
        <f t="shared" si="16"/>
        <v>0</v>
      </c>
      <c r="H187" s="59">
        <f t="shared" si="16"/>
        <v>12</v>
      </c>
      <c r="I187" s="59">
        <f t="shared" si="16"/>
        <v>0</v>
      </c>
      <c r="J187" s="59">
        <f t="shared" si="16"/>
        <v>0</v>
      </c>
      <c r="K187" s="59">
        <f t="shared" si="16"/>
        <v>0</v>
      </c>
      <c r="L187" s="60">
        <f t="shared" si="15"/>
        <v>89</v>
      </c>
      <c r="M187" s="62">
        <f t="shared" si="12"/>
        <v>89</v>
      </c>
    </row>
    <row r="188" spans="1:13" ht="15.75" x14ac:dyDescent="0.25">
      <c r="A188" s="7">
        <v>22</v>
      </c>
      <c r="B188" s="8" t="s">
        <v>34</v>
      </c>
      <c r="C188" s="9">
        <v>26</v>
      </c>
      <c r="D188" s="59">
        <f t="shared" si="9"/>
        <v>64</v>
      </c>
      <c r="E188" s="59">
        <f t="shared" si="13"/>
        <v>3</v>
      </c>
      <c r="F188" s="59">
        <f t="shared" si="11"/>
        <v>33</v>
      </c>
      <c r="G188" s="59">
        <f t="shared" ref="G188:K195" si="17">G30+G70+G110+G149</f>
        <v>0</v>
      </c>
      <c r="H188" s="59">
        <f t="shared" si="17"/>
        <v>3</v>
      </c>
      <c r="I188" s="59">
        <f t="shared" si="17"/>
        <v>0</v>
      </c>
      <c r="J188" s="59">
        <f t="shared" si="17"/>
        <v>0</v>
      </c>
      <c r="K188" s="59">
        <f t="shared" si="17"/>
        <v>0</v>
      </c>
      <c r="L188" s="60">
        <f t="shared" si="15"/>
        <v>103</v>
      </c>
      <c r="M188" s="62">
        <f t="shared" si="12"/>
        <v>103</v>
      </c>
    </row>
    <row r="189" spans="1:13" ht="15.75" x14ac:dyDescent="0.25">
      <c r="A189" s="7">
        <v>23</v>
      </c>
      <c r="B189" s="8" t="s">
        <v>35</v>
      </c>
      <c r="C189" s="9">
        <v>26</v>
      </c>
      <c r="D189" s="59">
        <f t="shared" si="9"/>
        <v>18</v>
      </c>
      <c r="E189" s="59">
        <f t="shared" si="13"/>
        <v>0</v>
      </c>
      <c r="F189" s="59">
        <f t="shared" si="11"/>
        <v>16</v>
      </c>
      <c r="G189" s="59">
        <f t="shared" si="17"/>
        <v>0</v>
      </c>
      <c r="H189" s="59">
        <f t="shared" si="17"/>
        <v>0</v>
      </c>
      <c r="I189" s="59">
        <f t="shared" si="17"/>
        <v>0</v>
      </c>
      <c r="J189" s="59">
        <f t="shared" si="17"/>
        <v>0</v>
      </c>
      <c r="K189" s="59">
        <f t="shared" si="17"/>
        <v>0</v>
      </c>
      <c r="L189" s="60">
        <f t="shared" si="15"/>
        <v>34</v>
      </c>
      <c r="M189" s="62">
        <f t="shared" si="12"/>
        <v>34</v>
      </c>
    </row>
    <row r="190" spans="1:13" ht="15.75" x14ac:dyDescent="0.25">
      <c r="A190" s="7">
        <v>24</v>
      </c>
      <c r="B190" s="8" t="s">
        <v>36</v>
      </c>
      <c r="C190" s="9">
        <v>26</v>
      </c>
      <c r="D190" s="59">
        <f t="shared" si="9"/>
        <v>49</v>
      </c>
      <c r="E190" s="59">
        <f t="shared" si="13"/>
        <v>3</v>
      </c>
      <c r="F190" s="59">
        <f t="shared" si="11"/>
        <v>23</v>
      </c>
      <c r="G190" s="59">
        <f t="shared" si="17"/>
        <v>0</v>
      </c>
      <c r="H190" s="59">
        <f t="shared" si="17"/>
        <v>3</v>
      </c>
      <c r="I190" s="59">
        <f t="shared" si="17"/>
        <v>0</v>
      </c>
      <c r="J190" s="59">
        <f t="shared" si="17"/>
        <v>0</v>
      </c>
      <c r="K190" s="59">
        <f t="shared" si="17"/>
        <v>0</v>
      </c>
      <c r="L190" s="60">
        <f t="shared" si="15"/>
        <v>78</v>
      </c>
      <c r="M190" s="62">
        <f t="shared" si="12"/>
        <v>78</v>
      </c>
    </row>
    <row r="191" spans="1:13" ht="15.75" x14ac:dyDescent="0.25">
      <c r="A191" s="7">
        <v>25</v>
      </c>
      <c r="B191" s="18" t="s">
        <v>37</v>
      </c>
      <c r="C191" s="19">
        <v>26</v>
      </c>
      <c r="D191" s="59">
        <f t="shared" si="9"/>
        <v>133</v>
      </c>
      <c r="E191" s="59">
        <f t="shared" si="13"/>
        <v>2</v>
      </c>
      <c r="F191" s="59">
        <f t="shared" si="11"/>
        <v>41</v>
      </c>
      <c r="G191" s="59">
        <f t="shared" si="17"/>
        <v>3</v>
      </c>
      <c r="H191" s="59">
        <f t="shared" si="17"/>
        <v>0</v>
      </c>
      <c r="I191" s="59">
        <f t="shared" si="17"/>
        <v>0</v>
      </c>
      <c r="J191" s="59">
        <f t="shared" si="17"/>
        <v>0</v>
      </c>
      <c r="K191" s="59">
        <f t="shared" si="17"/>
        <v>0</v>
      </c>
      <c r="L191" s="60">
        <f t="shared" si="15"/>
        <v>179</v>
      </c>
      <c r="M191" s="62">
        <f t="shared" si="12"/>
        <v>179</v>
      </c>
    </row>
    <row r="192" spans="1:13" ht="15.75" x14ac:dyDescent="0.25">
      <c r="A192" s="7">
        <v>26</v>
      </c>
      <c r="B192" s="8" t="s">
        <v>38</v>
      </c>
      <c r="C192" s="22">
        <v>26</v>
      </c>
      <c r="D192" s="59">
        <f t="shared" si="9"/>
        <v>48</v>
      </c>
      <c r="E192" s="59">
        <f t="shared" si="13"/>
        <v>2</v>
      </c>
      <c r="F192" s="59">
        <f t="shared" si="11"/>
        <v>23</v>
      </c>
      <c r="G192" s="59">
        <f t="shared" si="17"/>
        <v>1</v>
      </c>
      <c r="H192" s="59">
        <f t="shared" si="17"/>
        <v>8</v>
      </c>
      <c r="I192" s="59">
        <f t="shared" si="17"/>
        <v>0</v>
      </c>
      <c r="J192" s="59">
        <f t="shared" si="17"/>
        <v>0</v>
      </c>
      <c r="K192" s="59">
        <f t="shared" si="17"/>
        <v>0</v>
      </c>
      <c r="L192" s="60">
        <f t="shared" si="15"/>
        <v>82</v>
      </c>
      <c r="M192" s="62">
        <f t="shared" si="12"/>
        <v>82</v>
      </c>
    </row>
    <row r="193" spans="1:13" ht="15.75" x14ac:dyDescent="0.25">
      <c r="A193" s="7">
        <v>27</v>
      </c>
      <c r="B193" s="18" t="s">
        <v>39</v>
      </c>
      <c r="C193" s="22">
        <v>26</v>
      </c>
      <c r="D193" s="59">
        <f t="shared" si="9"/>
        <v>0</v>
      </c>
      <c r="E193" s="59">
        <f t="shared" si="13"/>
        <v>0</v>
      </c>
      <c r="F193" s="59">
        <f t="shared" si="11"/>
        <v>0</v>
      </c>
      <c r="G193" s="59">
        <f t="shared" si="17"/>
        <v>0</v>
      </c>
      <c r="H193" s="59">
        <f t="shared" si="17"/>
        <v>0</v>
      </c>
      <c r="I193" s="59">
        <f t="shared" si="17"/>
        <v>0</v>
      </c>
      <c r="J193" s="59">
        <f t="shared" si="17"/>
        <v>0</v>
      </c>
      <c r="K193" s="59">
        <f t="shared" si="17"/>
        <v>0</v>
      </c>
      <c r="L193" s="60">
        <f t="shared" si="15"/>
        <v>0</v>
      </c>
      <c r="M193" s="62">
        <f t="shared" si="12"/>
        <v>0</v>
      </c>
    </row>
    <row r="194" spans="1:13" ht="15.75" x14ac:dyDescent="0.25">
      <c r="A194" s="7">
        <v>28</v>
      </c>
      <c r="B194" s="18" t="s">
        <v>40</v>
      </c>
      <c r="C194" s="22">
        <v>26</v>
      </c>
      <c r="D194" s="59">
        <f t="shared" si="9"/>
        <v>0</v>
      </c>
      <c r="E194" s="59">
        <f t="shared" si="13"/>
        <v>0</v>
      </c>
      <c r="F194" s="59">
        <f t="shared" si="11"/>
        <v>0</v>
      </c>
      <c r="G194" s="59">
        <f t="shared" si="17"/>
        <v>0</v>
      </c>
      <c r="H194" s="59">
        <f t="shared" si="17"/>
        <v>0</v>
      </c>
      <c r="I194" s="59">
        <f t="shared" si="17"/>
        <v>0</v>
      </c>
      <c r="J194" s="59">
        <f t="shared" si="17"/>
        <v>0</v>
      </c>
      <c r="K194" s="59">
        <f t="shared" si="17"/>
        <v>0</v>
      </c>
      <c r="L194" s="60">
        <f t="shared" si="15"/>
        <v>0</v>
      </c>
      <c r="M194" s="62">
        <f t="shared" si="12"/>
        <v>0</v>
      </c>
    </row>
    <row r="195" spans="1:13" ht="20.25" customHeight="1" thickBot="1" x14ac:dyDescent="0.3">
      <c r="A195" s="40">
        <v>29</v>
      </c>
      <c r="B195" s="18" t="s">
        <v>41</v>
      </c>
      <c r="C195" s="22">
        <v>26</v>
      </c>
      <c r="D195" s="59">
        <f t="shared" si="9"/>
        <v>0</v>
      </c>
      <c r="E195" s="59">
        <f t="shared" si="13"/>
        <v>0</v>
      </c>
      <c r="F195" s="59">
        <f t="shared" si="11"/>
        <v>0</v>
      </c>
      <c r="G195" s="59">
        <f t="shared" si="17"/>
        <v>0</v>
      </c>
      <c r="H195" s="59">
        <f t="shared" si="17"/>
        <v>0</v>
      </c>
      <c r="I195" s="59">
        <f t="shared" si="17"/>
        <v>0</v>
      </c>
      <c r="J195" s="59">
        <f t="shared" si="17"/>
        <v>0</v>
      </c>
      <c r="K195" s="59">
        <f t="shared" si="17"/>
        <v>0</v>
      </c>
      <c r="L195" s="60">
        <f t="shared" si="15"/>
        <v>0</v>
      </c>
      <c r="M195" s="62">
        <f t="shared" si="12"/>
        <v>0</v>
      </c>
    </row>
    <row r="196" spans="1:13" ht="15.75" x14ac:dyDescent="0.25">
      <c r="A196" s="234" t="s">
        <v>42</v>
      </c>
      <c r="B196" s="234"/>
      <c r="C196" s="63">
        <v>26</v>
      </c>
      <c r="D196" s="64">
        <f>D38+D78+D118+D157</f>
        <v>2130</v>
      </c>
      <c r="E196" s="64">
        <f t="shared" si="13"/>
        <v>48</v>
      </c>
      <c r="F196" s="64">
        <f t="shared" si="11"/>
        <v>1082</v>
      </c>
      <c r="G196" s="64">
        <f t="shared" si="11"/>
        <v>16</v>
      </c>
      <c r="H196" s="64">
        <f>H38+H78+H118+H157</f>
        <v>88</v>
      </c>
      <c r="I196" s="64">
        <f t="shared" si="11"/>
        <v>0</v>
      </c>
      <c r="J196" s="64">
        <f t="shared" si="11"/>
        <v>0</v>
      </c>
      <c r="K196" s="64">
        <f t="shared" si="11"/>
        <v>0</v>
      </c>
      <c r="L196" s="67">
        <f>SUM(D196:K196)</f>
        <v>3364</v>
      </c>
      <c r="M196" s="68">
        <f t="shared" si="12"/>
        <v>3364</v>
      </c>
    </row>
    <row r="197" spans="1:13" ht="15.75" x14ac:dyDescent="0.25">
      <c r="A197" s="234" t="s">
        <v>43</v>
      </c>
      <c r="B197" s="234"/>
      <c r="C197" s="69">
        <v>26</v>
      </c>
      <c r="D197" s="70">
        <f t="shared" ref="D197:K197" si="18">SUM(D167:D191)</f>
        <v>2082</v>
      </c>
      <c r="E197" s="71">
        <f t="shared" si="18"/>
        <v>46</v>
      </c>
      <c r="F197" s="72">
        <f t="shared" si="18"/>
        <v>1059</v>
      </c>
      <c r="G197" s="71">
        <f t="shared" si="18"/>
        <v>15</v>
      </c>
      <c r="H197" s="72">
        <f t="shared" si="18"/>
        <v>80</v>
      </c>
      <c r="I197" s="71">
        <f t="shared" si="18"/>
        <v>0</v>
      </c>
      <c r="J197" s="72">
        <f t="shared" si="18"/>
        <v>0</v>
      </c>
      <c r="K197" s="71">
        <f t="shared" si="18"/>
        <v>0</v>
      </c>
      <c r="L197" s="73">
        <f>D197+E197+F197+G197+H197+I197+J197+K197</f>
        <v>3282</v>
      </c>
      <c r="M197" s="74">
        <f>SUM(M167:M191)</f>
        <v>3282</v>
      </c>
    </row>
    <row r="199" spans="1:13" ht="15.75" x14ac:dyDescent="0.25">
      <c r="C199" s="152"/>
      <c r="D199" s="171"/>
      <c r="E199" s="133"/>
      <c r="F199" s="133"/>
      <c r="G199" s="133"/>
      <c r="H199" s="133"/>
      <c r="I199" s="133"/>
      <c r="J199" s="133"/>
      <c r="K199" s="133"/>
      <c r="L199" s="171"/>
    </row>
    <row r="204" spans="1:13" x14ac:dyDescent="0.25">
      <c r="L204" s="111"/>
    </row>
  </sheetData>
  <protectedRanges>
    <protectedRange sqref="H78:H79 H118:H119 J78:J79 J118:J119 E9:E37 G9:G37 H9:H39 J9:J39 H157:H158 J157:J158" name="Діапазон2"/>
    <protectedRange sqref="E9:E37 G9:G37 I9:I37 K9:K37" name="Діапазон1"/>
  </protectedRanges>
  <mergeCells count="81">
    <mergeCell ref="A1:I1"/>
    <mergeCell ref="A4:B4"/>
    <mergeCell ref="A5:A8"/>
    <mergeCell ref="B5:B8"/>
    <mergeCell ref="C5:C8"/>
    <mergeCell ref="D5:K5"/>
    <mergeCell ref="L45:L47"/>
    <mergeCell ref="D46:E46"/>
    <mergeCell ref="F46:G46"/>
    <mergeCell ref="H46:I46"/>
    <mergeCell ref="J46:K46"/>
    <mergeCell ref="D47:E47"/>
    <mergeCell ref="F47:G47"/>
    <mergeCell ref="H47:I47"/>
    <mergeCell ref="J47:K47"/>
    <mergeCell ref="L5:L7"/>
    <mergeCell ref="D6:E6"/>
    <mergeCell ref="F6:G6"/>
    <mergeCell ref="H6:I6"/>
    <mergeCell ref="J6:K6"/>
    <mergeCell ref="D7:E7"/>
    <mergeCell ref="F7:G7"/>
    <mergeCell ref="H7:I7"/>
    <mergeCell ref="J7:K7"/>
    <mergeCell ref="A38:B38"/>
    <mergeCell ref="A39:B39"/>
    <mergeCell ref="A44:B44"/>
    <mergeCell ref="A45:A48"/>
    <mergeCell ref="B45:B48"/>
    <mergeCell ref="A78:B78"/>
    <mergeCell ref="C45:C48"/>
    <mergeCell ref="D45:K45"/>
    <mergeCell ref="A79:B79"/>
    <mergeCell ref="A84:B84"/>
    <mergeCell ref="A85:A88"/>
    <mergeCell ref="B85:B88"/>
    <mergeCell ref="C124:C127"/>
    <mergeCell ref="C85:C88"/>
    <mergeCell ref="A118:B118"/>
    <mergeCell ref="A119:B119"/>
    <mergeCell ref="A123:B123"/>
    <mergeCell ref="A124:A127"/>
    <mergeCell ref="B124:B127"/>
    <mergeCell ref="D85:K85"/>
    <mergeCell ref="L85:L87"/>
    <mergeCell ref="D86:E86"/>
    <mergeCell ref="F86:G86"/>
    <mergeCell ref="H86:I86"/>
    <mergeCell ref="J86:K86"/>
    <mergeCell ref="D87:E87"/>
    <mergeCell ref="F87:G87"/>
    <mergeCell ref="H87:I87"/>
    <mergeCell ref="J87:K87"/>
    <mergeCell ref="D124:K124"/>
    <mergeCell ref="L124:L126"/>
    <mergeCell ref="D125:E125"/>
    <mergeCell ref="F125:G125"/>
    <mergeCell ref="H125:I125"/>
    <mergeCell ref="J125:K125"/>
    <mergeCell ref="D126:E126"/>
    <mergeCell ref="F126:G126"/>
    <mergeCell ref="H126:I126"/>
    <mergeCell ref="J126:K126"/>
    <mergeCell ref="A157:B157"/>
    <mergeCell ref="A158:B158"/>
    <mergeCell ref="A162:B162"/>
    <mergeCell ref="A163:A166"/>
    <mergeCell ref="B163:B166"/>
    <mergeCell ref="A196:B196"/>
    <mergeCell ref="A197:B197"/>
    <mergeCell ref="D163:K163"/>
    <mergeCell ref="L163:L165"/>
    <mergeCell ref="D164:E164"/>
    <mergeCell ref="F164:G164"/>
    <mergeCell ref="H164:I164"/>
    <mergeCell ref="J164:K164"/>
    <mergeCell ref="D165:E165"/>
    <mergeCell ref="F165:G165"/>
    <mergeCell ref="H165:I165"/>
    <mergeCell ref="J165:K165"/>
    <mergeCell ref="C163:C166"/>
  </mergeCells>
  <pageMargins left="0.7" right="0.7" top="0.75" bottom="0.75" header="0.3" footer="0.3"/>
  <ignoredErrors>
    <ignoredError sqref="D118:K119" unlockedFormula="1"/>
  </ignoredError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56448C-18B7-4C11-95D9-DAB0DEBE5F78}">
  <sheetPr>
    <tabColor rgb="FFFF0000"/>
  </sheetPr>
  <dimension ref="A1:N199"/>
  <sheetViews>
    <sheetView topLeftCell="A148" zoomScale="73" zoomScaleNormal="73" workbookViewId="0">
      <selection activeCell="R178" sqref="R178"/>
    </sheetView>
  </sheetViews>
  <sheetFormatPr defaultRowHeight="15" x14ac:dyDescent="0.25"/>
  <cols>
    <col min="1" max="1" width="5.28515625" customWidth="1"/>
    <col min="2" max="2" width="24" customWidth="1"/>
    <col min="4" max="4" width="11" customWidth="1"/>
    <col min="6" max="6" width="10.5703125" customWidth="1"/>
    <col min="8" max="8" width="10.42578125" customWidth="1"/>
    <col min="10" max="10" width="10.42578125" customWidth="1"/>
    <col min="253" max="253" width="5.28515625" customWidth="1"/>
    <col min="254" max="254" width="24" customWidth="1"/>
    <col min="256" max="256" width="11" customWidth="1"/>
    <col min="258" max="258" width="10.5703125" customWidth="1"/>
    <col min="260" max="260" width="10.42578125" customWidth="1"/>
    <col min="262" max="262" width="10.42578125" customWidth="1"/>
    <col min="509" max="509" width="5.28515625" customWidth="1"/>
    <col min="510" max="510" width="24" customWidth="1"/>
    <col min="512" max="512" width="11" customWidth="1"/>
    <col min="514" max="514" width="10.5703125" customWidth="1"/>
    <col min="516" max="516" width="10.42578125" customWidth="1"/>
    <col min="518" max="518" width="10.42578125" customWidth="1"/>
    <col min="765" max="765" width="5.28515625" customWidth="1"/>
    <col min="766" max="766" width="24" customWidth="1"/>
    <col min="768" max="768" width="11" customWidth="1"/>
    <col min="770" max="770" width="10.5703125" customWidth="1"/>
    <col min="772" max="772" width="10.42578125" customWidth="1"/>
    <col min="774" max="774" width="10.42578125" customWidth="1"/>
    <col min="1021" max="1021" width="5.28515625" customWidth="1"/>
    <col min="1022" max="1022" width="24" customWidth="1"/>
    <col min="1024" max="1024" width="11" customWidth="1"/>
    <col min="1026" max="1026" width="10.5703125" customWidth="1"/>
    <col min="1028" max="1028" width="10.42578125" customWidth="1"/>
    <col min="1030" max="1030" width="10.42578125" customWidth="1"/>
    <col min="1277" max="1277" width="5.28515625" customWidth="1"/>
    <col min="1278" max="1278" width="24" customWidth="1"/>
    <col min="1280" max="1280" width="11" customWidth="1"/>
    <col min="1282" max="1282" width="10.5703125" customWidth="1"/>
    <col min="1284" max="1284" width="10.42578125" customWidth="1"/>
    <col min="1286" max="1286" width="10.42578125" customWidth="1"/>
    <col min="1533" max="1533" width="5.28515625" customWidth="1"/>
    <col min="1534" max="1534" width="24" customWidth="1"/>
    <col min="1536" max="1536" width="11" customWidth="1"/>
    <col min="1538" max="1538" width="10.5703125" customWidth="1"/>
    <col min="1540" max="1540" width="10.42578125" customWidth="1"/>
    <col min="1542" max="1542" width="10.42578125" customWidth="1"/>
    <col min="1789" max="1789" width="5.28515625" customWidth="1"/>
    <col min="1790" max="1790" width="24" customWidth="1"/>
    <col min="1792" max="1792" width="11" customWidth="1"/>
    <col min="1794" max="1794" width="10.5703125" customWidth="1"/>
    <col min="1796" max="1796" width="10.42578125" customWidth="1"/>
    <col min="1798" max="1798" width="10.42578125" customWidth="1"/>
    <col min="2045" max="2045" width="5.28515625" customWidth="1"/>
    <col min="2046" max="2046" width="24" customWidth="1"/>
    <col min="2048" max="2048" width="11" customWidth="1"/>
    <col min="2050" max="2050" width="10.5703125" customWidth="1"/>
    <col min="2052" max="2052" width="10.42578125" customWidth="1"/>
    <col min="2054" max="2054" width="10.42578125" customWidth="1"/>
    <col min="2301" max="2301" width="5.28515625" customWidth="1"/>
    <col min="2302" max="2302" width="24" customWidth="1"/>
    <col min="2304" max="2304" width="11" customWidth="1"/>
    <col min="2306" max="2306" width="10.5703125" customWidth="1"/>
    <col min="2308" max="2308" width="10.42578125" customWidth="1"/>
    <col min="2310" max="2310" width="10.42578125" customWidth="1"/>
    <col min="2557" max="2557" width="5.28515625" customWidth="1"/>
    <col min="2558" max="2558" width="24" customWidth="1"/>
    <col min="2560" max="2560" width="11" customWidth="1"/>
    <col min="2562" max="2562" width="10.5703125" customWidth="1"/>
    <col min="2564" max="2564" width="10.42578125" customWidth="1"/>
    <col min="2566" max="2566" width="10.42578125" customWidth="1"/>
    <col min="2813" max="2813" width="5.28515625" customWidth="1"/>
    <col min="2814" max="2814" width="24" customWidth="1"/>
    <col min="2816" max="2816" width="11" customWidth="1"/>
    <col min="2818" max="2818" width="10.5703125" customWidth="1"/>
    <col min="2820" max="2820" width="10.42578125" customWidth="1"/>
    <col min="2822" max="2822" width="10.42578125" customWidth="1"/>
    <col min="3069" max="3069" width="5.28515625" customWidth="1"/>
    <col min="3070" max="3070" width="24" customWidth="1"/>
    <col min="3072" max="3072" width="11" customWidth="1"/>
    <col min="3074" max="3074" width="10.5703125" customWidth="1"/>
    <col min="3076" max="3076" width="10.42578125" customWidth="1"/>
    <col min="3078" max="3078" width="10.42578125" customWidth="1"/>
    <col min="3325" max="3325" width="5.28515625" customWidth="1"/>
    <col min="3326" max="3326" width="24" customWidth="1"/>
    <col min="3328" max="3328" width="11" customWidth="1"/>
    <col min="3330" max="3330" width="10.5703125" customWidth="1"/>
    <col min="3332" max="3332" width="10.42578125" customWidth="1"/>
    <col min="3334" max="3334" width="10.42578125" customWidth="1"/>
    <col min="3581" max="3581" width="5.28515625" customWidth="1"/>
    <col min="3582" max="3582" width="24" customWidth="1"/>
    <col min="3584" max="3584" width="11" customWidth="1"/>
    <col min="3586" max="3586" width="10.5703125" customWidth="1"/>
    <col min="3588" max="3588" width="10.42578125" customWidth="1"/>
    <col min="3590" max="3590" width="10.42578125" customWidth="1"/>
    <col min="3837" max="3837" width="5.28515625" customWidth="1"/>
    <col min="3838" max="3838" width="24" customWidth="1"/>
    <col min="3840" max="3840" width="11" customWidth="1"/>
    <col min="3842" max="3842" width="10.5703125" customWidth="1"/>
    <col min="3844" max="3844" width="10.42578125" customWidth="1"/>
    <col min="3846" max="3846" width="10.42578125" customWidth="1"/>
    <col min="4093" max="4093" width="5.28515625" customWidth="1"/>
    <col min="4094" max="4094" width="24" customWidth="1"/>
    <col min="4096" max="4096" width="11" customWidth="1"/>
    <col min="4098" max="4098" width="10.5703125" customWidth="1"/>
    <col min="4100" max="4100" width="10.42578125" customWidth="1"/>
    <col min="4102" max="4102" width="10.42578125" customWidth="1"/>
    <col min="4349" max="4349" width="5.28515625" customWidth="1"/>
    <col min="4350" max="4350" width="24" customWidth="1"/>
    <col min="4352" max="4352" width="11" customWidth="1"/>
    <col min="4354" max="4354" width="10.5703125" customWidth="1"/>
    <col min="4356" max="4356" width="10.42578125" customWidth="1"/>
    <col min="4358" max="4358" width="10.42578125" customWidth="1"/>
    <col min="4605" max="4605" width="5.28515625" customWidth="1"/>
    <col min="4606" max="4606" width="24" customWidth="1"/>
    <col min="4608" max="4608" width="11" customWidth="1"/>
    <col min="4610" max="4610" width="10.5703125" customWidth="1"/>
    <col min="4612" max="4612" width="10.42578125" customWidth="1"/>
    <col min="4614" max="4614" width="10.42578125" customWidth="1"/>
    <col min="4861" max="4861" width="5.28515625" customWidth="1"/>
    <col min="4862" max="4862" width="24" customWidth="1"/>
    <col min="4864" max="4864" width="11" customWidth="1"/>
    <col min="4866" max="4866" width="10.5703125" customWidth="1"/>
    <col min="4868" max="4868" width="10.42578125" customWidth="1"/>
    <col min="4870" max="4870" width="10.42578125" customWidth="1"/>
    <col min="5117" max="5117" width="5.28515625" customWidth="1"/>
    <col min="5118" max="5118" width="24" customWidth="1"/>
    <col min="5120" max="5120" width="11" customWidth="1"/>
    <col min="5122" max="5122" width="10.5703125" customWidth="1"/>
    <col min="5124" max="5124" width="10.42578125" customWidth="1"/>
    <col min="5126" max="5126" width="10.42578125" customWidth="1"/>
    <col min="5373" max="5373" width="5.28515625" customWidth="1"/>
    <col min="5374" max="5374" width="24" customWidth="1"/>
    <col min="5376" max="5376" width="11" customWidth="1"/>
    <col min="5378" max="5378" width="10.5703125" customWidth="1"/>
    <col min="5380" max="5380" width="10.42578125" customWidth="1"/>
    <col min="5382" max="5382" width="10.42578125" customWidth="1"/>
    <col min="5629" max="5629" width="5.28515625" customWidth="1"/>
    <col min="5630" max="5630" width="24" customWidth="1"/>
    <col min="5632" max="5632" width="11" customWidth="1"/>
    <col min="5634" max="5634" width="10.5703125" customWidth="1"/>
    <col min="5636" max="5636" width="10.42578125" customWidth="1"/>
    <col min="5638" max="5638" width="10.42578125" customWidth="1"/>
    <col min="5885" max="5885" width="5.28515625" customWidth="1"/>
    <col min="5886" max="5886" width="24" customWidth="1"/>
    <col min="5888" max="5888" width="11" customWidth="1"/>
    <col min="5890" max="5890" width="10.5703125" customWidth="1"/>
    <col min="5892" max="5892" width="10.42578125" customWidth="1"/>
    <col min="5894" max="5894" width="10.42578125" customWidth="1"/>
    <col min="6141" max="6141" width="5.28515625" customWidth="1"/>
    <col min="6142" max="6142" width="24" customWidth="1"/>
    <col min="6144" max="6144" width="11" customWidth="1"/>
    <col min="6146" max="6146" width="10.5703125" customWidth="1"/>
    <col min="6148" max="6148" width="10.42578125" customWidth="1"/>
    <col min="6150" max="6150" width="10.42578125" customWidth="1"/>
    <col min="6397" max="6397" width="5.28515625" customWidth="1"/>
    <col min="6398" max="6398" width="24" customWidth="1"/>
    <col min="6400" max="6400" width="11" customWidth="1"/>
    <col min="6402" max="6402" width="10.5703125" customWidth="1"/>
    <col min="6404" max="6404" width="10.42578125" customWidth="1"/>
    <col min="6406" max="6406" width="10.42578125" customWidth="1"/>
    <col min="6653" max="6653" width="5.28515625" customWidth="1"/>
    <col min="6654" max="6654" width="24" customWidth="1"/>
    <col min="6656" max="6656" width="11" customWidth="1"/>
    <col min="6658" max="6658" width="10.5703125" customWidth="1"/>
    <col min="6660" max="6660" width="10.42578125" customWidth="1"/>
    <col min="6662" max="6662" width="10.42578125" customWidth="1"/>
    <col min="6909" max="6909" width="5.28515625" customWidth="1"/>
    <col min="6910" max="6910" width="24" customWidth="1"/>
    <col min="6912" max="6912" width="11" customWidth="1"/>
    <col min="6914" max="6914" width="10.5703125" customWidth="1"/>
    <col min="6916" max="6916" width="10.42578125" customWidth="1"/>
    <col min="6918" max="6918" width="10.42578125" customWidth="1"/>
    <col min="7165" max="7165" width="5.28515625" customWidth="1"/>
    <col min="7166" max="7166" width="24" customWidth="1"/>
    <col min="7168" max="7168" width="11" customWidth="1"/>
    <col min="7170" max="7170" width="10.5703125" customWidth="1"/>
    <col min="7172" max="7172" width="10.42578125" customWidth="1"/>
    <col min="7174" max="7174" width="10.42578125" customWidth="1"/>
    <col min="7421" max="7421" width="5.28515625" customWidth="1"/>
    <col min="7422" max="7422" width="24" customWidth="1"/>
    <col min="7424" max="7424" width="11" customWidth="1"/>
    <col min="7426" max="7426" width="10.5703125" customWidth="1"/>
    <col min="7428" max="7428" width="10.42578125" customWidth="1"/>
    <col min="7430" max="7430" width="10.42578125" customWidth="1"/>
    <col min="7677" max="7677" width="5.28515625" customWidth="1"/>
    <col min="7678" max="7678" width="24" customWidth="1"/>
    <col min="7680" max="7680" width="11" customWidth="1"/>
    <col min="7682" max="7682" width="10.5703125" customWidth="1"/>
    <col min="7684" max="7684" width="10.42578125" customWidth="1"/>
    <col min="7686" max="7686" width="10.42578125" customWidth="1"/>
    <col min="7933" max="7933" width="5.28515625" customWidth="1"/>
    <col min="7934" max="7934" width="24" customWidth="1"/>
    <col min="7936" max="7936" width="11" customWidth="1"/>
    <col min="7938" max="7938" width="10.5703125" customWidth="1"/>
    <col min="7940" max="7940" width="10.42578125" customWidth="1"/>
    <col min="7942" max="7942" width="10.42578125" customWidth="1"/>
    <col min="8189" max="8189" width="5.28515625" customWidth="1"/>
    <col min="8190" max="8190" width="24" customWidth="1"/>
    <col min="8192" max="8192" width="11" customWidth="1"/>
    <col min="8194" max="8194" width="10.5703125" customWidth="1"/>
    <col min="8196" max="8196" width="10.42578125" customWidth="1"/>
    <col min="8198" max="8198" width="10.42578125" customWidth="1"/>
    <col min="8445" max="8445" width="5.28515625" customWidth="1"/>
    <col min="8446" max="8446" width="24" customWidth="1"/>
    <col min="8448" max="8448" width="11" customWidth="1"/>
    <col min="8450" max="8450" width="10.5703125" customWidth="1"/>
    <col min="8452" max="8452" width="10.42578125" customWidth="1"/>
    <col min="8454" max="8454" width="10.42578125" customWidth="1"/>
    <col min="8701" max="8701" width="5.28515625" customWidth="1"/>
    <col min="8702" max="8702" width="24" customWidth="1"/>
    <col min="8704" max="8704" width="11" customWidth="1"/>
    <col min="8706" max="8706" width="10.5703125" customWidth="1"/>
    <col min="8708" max="8708" width="10.42578125" customWidth="1"/>
    <col min="8710" max="8710" width="10.42578125" customWidth="1"/>
    <col min="8957" max="8957" width="5.28515625" customWidth="1"/>
    <col min="8958" max="8958" width="24" customWidth="1"/>
    <col min="8960" max="8960" width="11" customWidth="1"/>
    <col min="8962" max="8962" width="10.5703125" customWidth="1"/>
    <col min="8964" max="8964" width="10.42578125" customWidth="1"/>
    <col min="8966" max="8966" width="10.42578125" customWidth="1"/>
    <col min="9213" max="9213" width="5.28515625" customWidth="1"/>
    <col min="9214" max="9214" width="24" customWidth="1"/>
    <col min="9216" max="9216" width="11" customWidth="1"/>
    <col min="9218" max="9218" width="10.5703125" customWidth="1"/>
    <col min="9220" max="9220" width="10.42578125" customWidth="1"/>
    <col min="9222" max="9222" width="10.42578125" customWidth="1"/>
    <col min="9469" max="9469" width="5.28515625" customWidth="1"/>
    <col min="9470" max="9470" width="24" customWidth="1"/>
    <col min="9472" max="9472" width="11" customWidth="1"/>
    <col min="9474" max="9474" width="10.5703125" customWidth="1"/>
    <col min="9476" max="9476" width="10.42578125" customWidth="1"/>
    <col min="9478" max="9478" width="10.42578125" customWidth="1"/>
    <col min="9725" max="9725" width="5.28515625" customWidth="1"/>
    <col min="9726" max="9726" width="24" customWidth="1"/>
    <col min="9728" max="9728" width="11" customWidth="1"/>
    <col min="9730" max="9730" width="10.5703125" customWidth="1"/>
    <col min="9732" max="9732" width="10.42578125" customWidth="1"/>
    <col min="9734" max="9734" width="10.42578125" customWidth="1"/>
    <col min="9981" max="9981" width="5.28515625" customWidth="1"/>
    <col min="9982" max="9982" width="24" customWidth="1"/>
    <col min="9984" max="9984" width="11" customWidth="1"/>
    <col min="9986" max="9986" width="10.5703125" customWidth="1"/>
    <col min="9988" max="9988" width="10.42578125" customWidth="1"/>
    <col min="9990" max="9990" width="10.42578125" customWidth="1"/>
    <col min="10237" max="10237" width="5.28515625" customWidth="1"/>
    <col min="10238" max="10238" width="24" customWidth="1"/>
    <col min="10240" max="10240" width="11" customWidth="1"/>
    <col min="10242" max="10242" width="10.5703125" customWidth="1"/>
    <col min="10244" max="10244" width="10.42578125" customWidth="1"/>
    <col min="10246" max="10246" width="10.42578125" customWidth="1"/>
    <col min="10493" max="10493" width="5.28515625" customWidth="1"/>
    <col min="10494" max="10494" width="24" customWidth="1"/>
    <col min="10496" max="10496" width="11" customWidth="1"/>
    <col min="10498" max="10498" width="10.5703125" customWidth="1"/>
    <col min="10500" max="10500" width="10.42578125" customWidth="1"/>
    <col min="10502" max="10502" width="10.42578125" customWidth="1"/>
    <col min="10749" max="10749" width="5.28515625" customWidth="1"/>
    <col min="10750" max="10750" width="24" customWidth="1"/>
    <col min="10752" max="10752" width="11" customWidth="1"/>
    <col min="10754" max="10754" width="10.5703125" customWidth="1"/>
    <col min="10756" max="10756" width="10.42578125" customWidth="1"/>
    <col min="10758" max="10758" width="10.42578125" customWidth="1"/>
    <col min="11005" max="11005" width="5.28515625" customWidth="1"/>
    <col min="11006" max="11006" width="24" customWidth="1"/>
    <col min="11008" max="11008" width="11" customWidth="1"/>
    <col min="11010" max="11010" width="10.5703125" customWidth="1"/>
    <col min="11012" max="11012" width="10.42578125" customWidth="1"/>
    <col min="11014" max="11014" width="10.42578125" customWidth="1"/>
    <col min="11261" max="11261" width="5.28515625" customWidth="1"/>
    <col min="11262" max="11262" width="24" customWidth="1"/>
    <col min="11264" max="11264" width="11" customWidth="1"/>
    <col min="11266" max="11266" width="10.5703125" customWidth="1"/>
    <col min="11268" max="11268" width="10.42578125" customWidth="1"/>
    <col min="11270" max="11270" width="10.42578125" customWidth="1"/>
    <col min="11517" max="11517" width="5.28515625" customWidth="1"/>
    <col min="11518" max="11518" width="24" customWidth="1"/>
    <col min="11520" max="11520" width="11" customWidth="1"/>
    <col min="11522" max="11522" width="10.5703125" customWidth="1"/>
    <col min="11524" max="11524" width="10.42578125" customWidth="1"/>
    <col min="11526" max="11526" width="10.42578125" customWidth="1"/>
    <col min="11773" max="11773" width="5.28515625" customWidth="1"/>
    <col min="11774" max="11774" width="24" customWidth="1"/>
    <col min="11776" max="11776" width="11" customWidth="1"/>
    <col min="11778" max="11778" width="10.5703125" customWidth="1"/>
    <col min="11780" max="11780" width="10.42578125" customWidth="1"/>
    <col min="11782" max="11782" width="10.42578125" customWidth="1"/>
    <col min="12029" max="12029" width="5.28515625" customWidth="1"/>
    <col min="12030" max="12030" width="24" customWidth="1"/>
    <col min="12032" max="12032" width="11" customWidth="1"/>
    <col min="12034" max="12034" width="10.5703125" customWidth="1"/>
    <col min="12036" max="12036" width="10.42578125" customWidth="1"/>
    <col min="12038" max="12038" width="10.42578125" customWidth="1"/>
    <col min="12285" max="12285" width="5.28515625" customWidth="1"/>
    <col min="12286" max="12286" width="24" customWidth="1"/>
    <col min="12288" max="12288" width="11" customWidth="1"/>
    <col min="12290" max="12290" width="10.5703125" customWidth="1"/>
    <col min="12292" max="12292" width="10.42578125" customWidth="1"/>
    <col min="12294" max="12294" width="10.42578125" customWidth="1"/>
    <col min="12541" max="12541" width="5.28515625" customWidth="1"/>
    <col min="12542" max="12542" width="24" customWidth="1"/>
    <col min="12544" max="12544" width="11" customWidth="1"/>
    <col min="12546" max="12546" width="10.5703125" customWidth="1"/>
    <col min="12548" max="12548" width="10.42578125" customWidth="1"/>
    <col min="12550" max="12550" width="10.42578125" customWidth="1"/>
    <col min="12797" max="12797" width="5.28515625" customWidth="1"/>
    <col min="12798" max="12798" width="24" customWidth="1"/>
    <col min="12800" max="12800" width="11" customWidth="1"/>
    <col min="12802" max="12802" width="10.5703125" customWidth="1"/>
    <col min="12804" max="12804" width="10.42578125" customWidth="1"/>
    <col min="12806" max="12806" width="10.42578125" customWidth="1"/>
    <col min="13053" max="13053" width="5.28515625" customWidth="1"/>
    <col min="13054" max="13054" width="24" customWidth="1"/>
    <col min="13056" max="13056" width="11" customWidth="1"/>
    <col min="13058" max="13058" width="10.5703125" customWidth="1"/>
    <col min="13060" max="13060" width="10.42578125" customWidth="1"/>
    <col min="13062" max="13062" width="10.42578125" customWidth="1"/>
    <col min="13309" max="13309" width="5.28515625" customWidth="1"/>
    <col min="13310" max="13310" width="24" customWidth="1"/>
    <col min="13312" max="13312" width="11" customWidth="1"/>
    <col min="13314" max="13314" width="10.5703125" customWidth="1"/>
    <col min="13316" max="13316" width="10.42578125" customWidth="1"/>
    <col min="13318" max="13318" width="10.42578125" customWidth="1"/>
    <col min="13565" max="13565" width="5.28515625" customWidth="1"/>
    <col min="13566" max="13566" width="24" customWidth="1"/>
    <col min="13568" max="13568" width="11" customWidth="1"/>
    <col min="13570" max="13570" width="10.5703125" customWidth="1"/>
    <col min="13572" max="13572" width="10.42578125" customWidth="1"/>
    <col min="13574" max="13574" width="10.42578125" customWidth="1"/>
    <col min="13821" max="13821" width="5.28515625" customWidth="1"/>
    <col min="13822" max="13822" width="24" customWidth="1"/>
    <col min="13824" max="13824" width="11" customWidth="1"/>
    <col min="13826" max="13826" width="10.5703125" customWidth="1"/>
    <col min="13828" max="13828" width="10.42578125" customWidth="1"/>
    <col min="13830" max="13830" width="10.42578125" customWidth="1"/>
    <col min="14077" max="14077" width="5.28515625" customWidth="1"/>
    <col min="14078" max="14078" width="24" customWidth="1"/>
    <col min="14080" max="14080" width="11" customWidth="1"/>
    <col min="14082" max="14082" width="10.5703125" customWidth="1"/>
    <col min="14084" max="14084" width="10.42578125" customWidth="1"/>
    <col min="14086" max="14086" width="10.42578125" customWidth="1"/>
    <col min="14333" max="14333" width="5.28515625" customWidth="1"/>
    <col min="14334" max="14334" width="24" customWidth="1"/>
    <col min="14336" max="14336" width="11" customWidth="1"/>
    <col min="14338" max="14338" width="10.5703125" customWidth="1"/>
    <col min="14340" max="14340" width="10.42578125" customWidth="1"/>
    <col min="14342" max="14342" width="10.42578125" customWidth="1"/>
    <col min="14589" max="14589" width="5.28515625" customWidth="1"/>
    <col min="14590" max="14590" width="24" customWidth="1"/>
    <col min="14592" max="14592" width="11" customWidth="1"/>
    <col min="14594" max="14594" width="10.5703125" customWidth="1"/>
    <col min="14596" max="14596" width="10.42578125" customWidth="1"/>
    <col min="14598" max="14598" width="10.42578125" customWidth="1"/>
    <col min="14845" max="14845" width="5.28515625" customWidth="1"/>
    <col min="14846" max="14846" width="24" customWidth="1"/>
    <col min="14848" max="14848" width="11" customWidth="1"/>
    <col min="14850" max="14850" width="10.5703125" customWidth="1"/>
    <col min="14852" max="14852" width="10.42578125" customWidth="1"/>
    <col min="14854" max="14854" width="10.42578125" customWidth="1"/>
    <col min="15101" max="15101" width="5.28515625" customWidth="1"/>
    <col min="15102" max="15102" width="24" customWidth="1"/>
    <col min="15104" max="15104" width="11" customWidth="1"/>
    <col min="15106" max="15106" width="10.5703125" customWidth="1"/>
    <col min="15108" max="15108" width="10.42578125" customWidth="1"/>
    <col min="15110" max="15110" width="10.42578125" customWidth="1"/>
    <col min="15357" max="15357" width="5.28515625" customWidth="1"/>
    <col min="15358" max="15358" width="24" customWidth="1"/>
    <col min="15360" max="15360" width="11" customWidth="1"/>
    <col min="15362" max="15362" width="10.5703125" customWidth="1"/>
    <col min="15364" max="15364" width="10.42578125" customWidth="1"/>
    <col min="15366" max="15366" width="10.42578125" customWidth="1"/>
    <col min="15613" max="15613" width="5.28515625" customWidth="1"/>
    <col min="15614" max="15614" width="24" customWidth="1"/>
    <col min="15616" max="15616" width="11" customWidth="1"/>
    <col min="15618" max="15618" width="10.5703125" customWidth="1"/>
    <col min="15620" max="15620" width="10.42578125" customWidth="1"/>
    <col min="15622" max="15622" width="10.42578125" customWidth="1"/>
    <col min="15869" max="15869" width="5.28515625" customWidth="1"/>
    <col min="15870" max="15870" width="24" customWidth="1"/>
    <col min="15872" max="15872" width="11" customWidth="1"/>
    <col min="15874" max="15874" width="10.5703125" customWidth="1"/>
    <col min="15876" max="15876" width="10.42578125" customWidth="1"/>
    <col min="15878" max="15878" width="10.42578125" customWidth="1"/>
    <col min="16125" max="16125" width="5.28515625" customWidth="1"/>
    <col min="16126" max="16126" width="24" customWidth="1"/>
    <col min="16128" max="16128" width="11" customWidth="1"/>
    <col min="16130" max="16130" width="10.5703125" customWidth="1"/>
    <col min="16132" max="16132" width="10.42578125" customWidth="1"/>
    <col min="16134" max="16134" width="10.42578125" customWidth="1"/>
  </cols>
  <sheetData>
    <row r="1" spans="1:14" ht="38.25" customHeight="1" x14ac:dyDescent="0.25">
      <c r="A1" s="210"/>
      <c r="B1" s="210"/>
      <c r="C1" s="210"/>
      <c r="D1" s="210"/>
      <c r="E1" s="210"/>
      <c r="F1" s="210"/>
      <c r="G1" s="210"/>
      <c r="H1" s="210"/>
      <c r="I1" s="210"/>
      <c r="J1" s="75"/>
      <c r="K1" s="75"/>
      <c r="L1" s="2"/>
      <c r="M1" s="2"/>
      <c r="N1" s="2"/>
    </row>
    <row r="3" spans="1:14" x14ac:dyDescent="0.25">
      <c r="B3" s="2" t="s">
        <v>86</v>
      </c>
      <c r="C3" s="2"/>
      <c r="D3" s="2"/>
      <c r="E3" s="2"/>
      <c r="F3" s="2"/>
      <c r="G3" s="2"/>
      <c r="H3" s="2"/>
      <c r="J3" s="2"/>
    </row>
    <row r="4" spans="1:14" ht="15.75" thickBot="1" x14ac:dyDescent="0.3">
      <c r="A4" s="211" t="s">
        <v>1</v>
      </c>
      <c r="B4" s="211"/>
    </row>
    <row r="5" spans="1:14" ht="12.75" customHeight="1" x14ac:dyDescent="0.25">
      <c r="A5" s="212" t="s">
        <v>2</v>
      </c>
      <c r="B5" s="212" t="s">
        <v>3</v>
      </c>
      <c r="C5" s="212" t="s">
        <v>4</v>
      </c>
      <c r="D5" s="215" t="s">
        <v>5</v>
      </c>
      <c r="E5" s="216"/>
      <c r="F5" s="216"/>
      <c r="G5" s="216"/>
      <c r="H5" s="216"/>
      <c r="I5" s="216"/>
      <c r="J5" s="216"/>
      <c r="K5" s="217"/>
      <c r="L5" s="218" t="s">
        <v>6</v>
      </c>
    </row>
    <row r="6" spans="1:14" ht="22.5" customHeight="1" x14ac:dyDescent="0.25">
      <c r="A6" s="213"/>
      <c r="B6" s="213"/>
      <c r="C6" s="213"/>
      <c r="D6" s="221" t="s">
        <v>7</v>
      </c>
      <c r="E6" s="222"/>
      <c r="F6" s="222" t="s">
        <v>8</v>
      </c>
      <c r="G6" s="222"/>
      <c r="H6" s="222" t="s">
        <v>9</v>
      </c>
      <c r="I6" s="222"/>
      <c r="J6" s="222" t="s">
        <v>10</v>
      </c>
      <c r="K6" s="222"/>
      <c r="L6" s="219"/>
    </row>
    <row r="7" spans="1:14" ht="13.5" customHeight="1" thickBot="1" x14ac:dyDescent="0.3">
      <c r="A7" s="213"/>
      <c r="B7" s="213"/>
      <c r="C7" s="213"/>
      <c r="D7" s="223">
        <v>1</v>
      </c>
      <c r="E7" s="224"/>
      <c r="F7" s="224">
        <v>2</v>
      </c>
      <c r="G7" s="224"/>
      <c r="H7" s="224">
        <v>3</v>
      </c>
      <c r="I7" s="224"/>
      <c r="J7" s="224">
        <v>4</v>
      </c>
      <c r="K7" s="224"/>
      <c r="L7" s="220"/>
    </row>
    <row r="8" spans="1:14" ht="15.75" thickBot="1" x14ac:dyDescent="0.3">
      <c r="A8" s="214"/>
      <c r="B8" s="214"/>
      <c r="C8" s="214"/>
      <c r="D8" s="4" t="s">
        <v>11</v>
      </c>
      <c r="E8" s="5" t="s">
        <v>12</v>
      </c>
      <c r="F8" s="5" t="s">
        <v>11</v>
      </c>
      <c r="G8" s="5" t="s">
        <v>12</v>
      </c>
      <c r="H8" s="5" t="s">
        <v>11</v>
      </c>
      <c r="I8" s="5" t="s">
        <v>12</v>
      </c>
      <c r="J8" s="5" t="s">
        <v>11</v>
      </c>
      <c r="K8" s="5" t="s">
        <v>12</v>
      </c>
      <c r="L8" s="6"/>
    </row>
    <row r="9" spans="1:14" ht="15.75" x14ac:dyDescent="0.25">
      <c r="A9" s="7">
        <v>1</v>
      </c>
      <c r="B9" s="8" t="s">
        <v>13</v>
      </c>
      <c r="C9" s="9">
        <v>38</v>
      </c>
      <c r="D9" s="10"/>
      <c r="E9" s="11"/>
      <c r="F9" s="12"/>
      <c r="G9" s="13"/>
      <c r="H9" s="14"/>
      <c r="I9" s="13"/>
      <c r="J9" s="14"/>
      <c r="K9" s="13"/>
      <c r="L9" s="15"/>
    </row>
    <row r="10" spans="1:14" ht="15.75" x14ac:dyDescent="0.25">
      <c r="A10" s="7">
        <v>2</v>
      </c>
      <c r="B10" s="8" t="s">
        <v>14</v>
      </c>
      <c r="C10" s="9">
        <v>38</v>
      </c>
      <c r="D10" s="10"/>
      <c r="E10" s="11"/>
      <c r="F10" s="12"/>
      <c r="G10" s="13"/>
      <c r="H10" s="14"/>
      <c r="I10" s="13"/>
      <c r="J10" s="14"/>
      <c r="K10" s="13"/>
      <c r="L10" s="16"/>
    </row>
    <row r="11" spans="1:14" ht="15.75" x14ac:dyDescent="0.25">
      <c r="A11" s="7">
        <v>3</v>
      </c>
      <c r="B11" s="8" t="s">
        <v>15</v>
      </c>
      <c r="C11" s="9">
        <v>38</v>
      </c>
      <c r="D11" s="10"/>
      <c r="E11" s="11"/>
      <c r="F11" s="12"/>
      <c r="G11" s="13"/>
      <c r="H11" s="14"/>
      <c r="I11" s="13"/>
      <c r="J11" s="14"/>
      <c r="K11" s="13"/>
      <c r="L11" s="16"/>
    </row>
    <row r="12" spans="1:14" ht="15.75" x14ac:dyDescent="0.25">
      <c r="A12" s="7">
        <v>4</v>
      </c>
      <c r="B12" s="17" t="s">
        <v>16</v>
      </c>
      <c r="C12" s="9">
        <v>38</v>
      </c>
      <c r="D12" s="10"/>
      <c r="E12" s="11"/>
      <c r="F12" s="12"/>
      <c r="G12" s="13"/>
      <c r="H12" s="14"/>
      <c r="I12" s="13"/>
      <c r="J12" s="14"/>
      <c r="K12" s="13"/>
      <c r="L12" s="16"/>
      <c r="M12" s="3"/>
      <c r="N12" s="3"/>
    </row>
    <row r="13" spans="1:14" ht="15.75" x14ac:dyDescent="0.25">
      <c r="A13" s="7">
        <v>5</v>
      </c>
      <c r="B13" s="8" t="s">
        <v>17</v>
      </c>
      <c r="C13" s="9">
        <v>38</v>
      </c>
      <c r="D13" s="10"/>
      <c r="E13" s="11"/>
      <c r="F13" s="12"/>
      <c r="G13" s="13"/>
      <c r="H13" s="14"/>
      <c r="I13" s="13"/>
      <c r="J13" s="14"/>
      <c r="K13" s="13"/>
      <c r="L13" s="16"/>
    </row>
    <row r="14" spans="1:14" ht="15.75" x14ac:dyDescent="0.25">
      <c r="A14" s="7">
        <v>6</v>
      </c>
      <c r="B14" s="8" t="s">
        <v>18</v>
      </c>
      <c r="C14" s="9">
        <v>38</v>
      </c>
      <c r="D14" s="10"/>
      <c r="E14" s="11"/>
      <c r="F14" s="12"/>
      <c r="G14" s="13"/>
      <c r="H14" s="14"/>
      <c r="I14" s="13"/>
      <c r="J14" s="14"/>
      <c r="K14" s="13"/>
      <c r="L14" s="16"/>
    </row>
    <row r="15" spans="1:14" ht="15.75" x14ac:dyDescent="0.25">
      <c r="A15" s="7">
        <v>7</v>
      </c>
      <c r="B15" s="8" t="s">
        <v>19</v>
      </c>
      <c r="C15" s="9">
        <v>38</v>
      </c>
      <c r="D15" s="10"/>
      <c r="E15" s="11"/>
      <c r="F15" s="12"/>
      <c r="G15" s="13"/>
      <c r="H15" s="14"/>
      <c r="I15" s="13"/>
      <c r="J15" s="14"/>
      <c r="K15" s="13"/>
      <c r="L15" s="16"/>
    </row>
    <row r="16" spans="1:14" ht="15.75" x14ac:dyDescent="0.25">
      <c r="A16" s="7">
        <v>8</v>
      </c>
      <c r="B16" s="8" t="s">
        <v>20</v>
      </c>
      <c r="C16" s="9">
        <v>38</v>
      </c>
      <c r="D16" s="10"/>
      <c r="E16" s="11"/>
      <c r="F16" s="12"/>
      <c r="G16" s="13"/>
      <c r="H16" s="14"/>
      <c r="I16" s="13"/>
      <c r="J16" s="14"/>
      <c r="K16" s="13"/>
      <c r="L16" s="16"/>
    </row>
    <row r="17" spans="1:12" ht="15.75" x14ac:dyDescent="0.25">
      <c r="A17" s="7">
        <v>9</v>
      </c>
      <c r="B17" s="8" t="s">
        <v>21</v>
      </c>
      <c r="C17" s="9">
        <v>38</v>
      </c>
      <c r="D17" s="10"/>
      <c r="E17" s="11"/>
      <c r="F17" s="12"/>
      <c r="G17" s="13"/>
      <c r="H17" s="14"/>
      <c r="I17" s="13"/>
      <c r="J17" s="14"/>
      <c r="K17" s="13"/>
      <c r="L17" s="16"/>
    </row>
    <row r="18" spans="1:12" ht="15.75" x14ac:dyDescent="0.25">
      <c r="A18" s="7">
        <v>10</v>
      </c>
      <c r="B18" s="8" t="s">
        <v>22</v>
      </c>
      <c r="C18" s="9">
        <v>38</v>
      </c>
      <c r="D18" s="10"/>
      <c r="E18" s="11"/>
      <c r="F18" s="12"/>
      <c r="G18" s="13"/>
      <c r="H18" s="14"/>
      <c r="I18" s="13"/>
      <c r="J18" s="14"/>
      <c r="K18" s="13"/>
      <c r="L18" s="16"/>
    </row>
    <row r="19" spans="1:12" ht="15.75" x14ac:dyDescent="0.25">
      <c r="A19" s="7">
        <v>11</v>
      </c>
      <c r="B19" s="8" t="s">
        <v>23</v>
      </c>
      <c r="C19" s="9">
        <v>38</v>
      </c>
      <c r="D19" s="10"/>
      <c r="E19" s="11"/>
      <c r="F19" s="12"/>
      <c r="G19" s="13"/>
      <c r="H19" s="14"/>
      <c r="I19" s="13"/>
      <c r="J19" s="14"/>
      <c r="K19" s="13"/>
      <c r="L19" s="16"/>
    </row>
    <row r="20" spans="1:12" ht="15.75" x14ac:dyDescent="0.25">
      <c r="A20" s="7">
        <v>12</v>
      </c>
      <c r="B20" s="8" t="s">
        <v>24</v>
      </c>
      <c r="C20" s="9">
        <v>38</v>
      </c>
      <c r="D20" s="10"/>
      <c r="E20" s="11"/>
      <c r="F20" s="12"/>
      <c r="G20" s="13"/>
      <c r="H20" s="14"/>
      <c r="I20" s="13"/>
      <c r="J20" s="14"/>
      <c r="K20" s="13"/>
      <c r="L20" s="16"/>
    </row>
    <row r="21" spans="1:12" ht="15.75" x14ac:dyDescent="0.25">
      <c r="A21" s="7">
        <v>13</v>
      </c>
      <c r="B21" s="8" t="s">
        <v>25</v>
      </c>
      <c r="C21" s="9">
        <v>38</v>
      </c>
      <c r="D21" s="10"/>
      <c r="E21" s="11"/>
      <c r="F21" s="12"/>
      <c r="G21" s="13"/>
      <c r="H21" s="14"/>
      <c r="I21" s="13"/>
      <c r="J21" s="14"/>
      <c r="K21" s="13"/>
      <c r="L21" s="16"/>
    </row>
    <row r="22" spans="1:12" ht="15.75" x14ac:dyDescent="0.25">
      <c r="A22" s="7">
        <v>14</v>
      </c>
      <c r="B22" s="8" t="s">
        <v>26</v>
      </c>
      <c r="C22" s="9">
        <v>38</v>
      </c>
      <c r="D22" s="10"/>
      <c r="E22" s="11"/>
      <c r="F22" s="12"/>
      <c r="G22" s="13"/>
      <c r="H22" s="14"/>
      <c r="I22" s="13"/>
      <c r="J22" s="14"/>
      <c r="K22" s="13"/>
      <c r="L22" s="16"/>
    </row>
    <row r="23" spans="1:12" ht="15.75" x14ac:dyDescent="0.25">
      <c r="A23" s="7">
        <v>15</v>
      </c>
      <c r="B23" s="8" t="s">
        <v>27</v>
      </c>
      <c r="C23" s="9">
        <v>38</v>
      </c>
      <c r="D23" s="10"/>
      <c r="E23" s="11"/>
      <c r="F23" s="12"/>
      <c r="G23" s="13"/>
      <c r="H23" s="14"/>
      <c r="I23" s="13"/>
      <c r="J23" s="14"/>
      <c r="K23" s="13"/>
      <c r="L23" s="16"/>
    </row>
    <row r="24" spans="1:12" ht="15.75" x14ac:dyDescent="0.25">
      <c r="A24" s="7">
        <v>16</v>
      </c>
      <c r="B24" s="8" t="s">
        <v>28</v>
      </c>
      <c r="C24" s="9">
        <v>38</v>
      </c>
      <c r="D24" s="10"/>
      <c r="E24" s="11"/>
      <c r="F24" s="12"/>
      <c r="G24" s="13"/>
      <c r="H24" s="14"/>
      <c r="I24" s="13"/>
      <c r="J24" s="14"/>
      <c r="K24" s="13"/>
      <c r="L24" s="16"/>
    </row>
    <row r="25" spans="1:12" ht="15.75" x14ac:dyDescent="0.25">
      <c r="A25" s="7">
        <v>17</v>
      </c>
      <c r="B25" s="8" t="s">
        <v>29</v>
      </c>
      <c r="C25" s="9">
        <v>38</v>
      </c>
      <c r="D25" s="10"/>
      <c r="E25" s="11"/>
      <c r="F25" s="12"/>
      <c r="G25" s="13"/>
      <c r="H25" s="14"/>
      <c r="I25" s="13"/>
      <c r="J25" s="14"/>
      <c r="K25" s="13"/>
      <c r="L25" s="16"/>
    </row>
    <row r="26" spans="1:12" ht="15.75" x14ac:dyDescent="0.25">
      <c r="A26" s="7">
        <v>18</v>
      </c>
      <c r="B26" s="8" t="s">
        <v>30</v>
      </c>
      <c r="C26" s="9">
        <v>38</v>
      </c>
      <c r="D26" s="10"/>
      <c r="E26" s="11"/>
      <c r="F26" s="12"/>
      <c r="G26" s="13"/>
      <c r="H26" s="14"/>
      <c r="I26" s="13"/>
      <c r="J26" s="14"/>
      <c r="K26" s="13"/>
      <c r="L26" s="16"/>
    </row>
    <row r="27" spans="1:12" ht="15.75" x14ac:dyDescent="0.25">
      <c r="A27" s="7">
        <v>19</v>
      </c>
      <c r="B27" s="8" t="s">
        <v>31</v>
      </c>
      <c r="C27" s="9">
        <v>38</v>
      </c>
      <c r="D27" s="10"/>
      <c r="E27" s="11"/>
      <c r="F27" s="12"/>
      <c r="G27" s="13"/>
      <c r="H27" s="14"/>
      <c r="I27" s="13"/>
      <c r="J27" s="14"/>
      <c r="K27" s="13"/>
      <c r="L27" s="16"/>
    </row>
    <row r="28" spans="1:12" ht="15.75" x14ac:dyDescent="0.25">
      <c r="A28" s="7">
        <v>20</v>
      </c>
      <c r="B28" s="8" t="s">
        <v>32</v>
      </c>
      <c r="C28" s="9">
        <v>38</v>
      </c>
      <c r="D28" s="10"/>
      <c r="E28" s="11"/>
      <c r="F28" s="12"/>
      <c r="G28" s="13"/>
      <c r="H28" s="14"/>
      <c r="I28" s="13"/>
      <c r="J28" s="14"/>
      <c r="K28" s="13"/>
      <c r="L28" s="16"/>
    </row>
    <row r="29" spans="1:12" ht="15.75" x14ac:dyDescent="0.25">
      <c r="A29" s="7">
        <v>21</v>
      </c>
      <c r="B29" s="8" t="s">
        <v>33</v>
      </c>
      <c r="C29" s="9">
        <v>38</v>
      </c>
      <c r="D29" s="10"/>
      <c r="E29" s="11"/>
      <c r="F29" s="12"/>
      <c r="G29" s="13"/>
      <c r="H29" s="14"/>
      <c r="I29" s="13"/>
      <c r="J29" s="14"/>
      <c r="K29" s="13"/>
      <c r="L29" s="16"/>
    </row>
    <row r="30" spans="1:12" ht="15.75" x14ac:dyDescent="0.25">
      <c r="A30" s="7">
        <v>22</v>
      </c>
      <c r="B30" s="8" t="s">
        <v>34</v>
      </c>
      <c r="C30" s="9">
        <v>38</v>
      </c>
      <c r="D30" s="10"/>
      <c r="E30" s="11"/>
      <c r="F30" s="12"/>
      <c r="G30" s="13"/>
      <c r="H30" s="14"/>
      <c r="I30" s="13"/>
      <c r="J30" s="14"/>
      <c r="K30" s="13"/>
      <c r="L30" s="16"/>
    </row>
    <row r="31" spans="1:12" ht="15.75" x14ac:dyDescent="0.25">
      <c r="A31" s="7">
        <v>23</v>
      </c>
      <c r="B31" s="8" t="s">
        <v>35</v>
      </c>
      <c r="C31" s="9">
        <v>38</v>
      </c>
      <c r="D31" s="10"/>
      <c r="E31" s="11"/>
      <c r="F31" s="12"/>
      <c r="G31" s="13"/>
      <c r="H31" s="14"/>
      <c r="I31" s="13"/>
      <c r="J31" s="14"/>
      <c r="K31" s="13"/>
      <c r="L31" s="16"/>
    </row>
    <row r="32" spans="1:12" ht="15.75" x14ac:dyDescent="0.25">
      <c r="A32" s="7">
        <v>24</v>
      </c>
      <c r="B32" s="8" t="s">
        <v>36</v>
      </c>
      <c r="C32" s="9">
        <v>38</v>
      </c>
      <c r="D32" s="10"/>
      <c r="E32" s="11"/>
      <c r="F32" s="12"/>
      <c r="G32" s="13"/>
      <c r="H32" s="14"/>
      <c r="I32" s="13"/>
      <c r="J32" s="14"/>
      <c r="K32" s="13"/>
      <c r="L32" s="16"/>
    </row>
    <row r="33" spans="1:12" ht="15.75" x14ac:dyDescent="0.25">
      <c r="A33" s="7">
        <v>25</v>
      </c>
      <c r="B33" s="18" t="s">
        <v>37</v>
      </c>
      <c r="C33" s="19">
        <v>38</v>
      </c>
      <c r="D33" s="10"/>
      <c r="E33" s="20"/>
      <c r="F33" s="12"/>
      <c r="G33" s="21"/>
      <c r="H33" s="14"/>
      <c r="I33" s="21"/>
      <c r="J33" s="14"/>
      <c r="K33" s="21"/>
      <c r="L33" s="16"/>
    </row>
    <row r="34" spans="1:12" ht="15.75" x14ac:dyDescent="0.25">
      <c r="A34" s="7">
        <v>26</v>
      </c>
      <c r="B34" s="8" t="s">
        <v>38</v>
      </c>
      <c r="C34" s="22">
        <v>38</v>
      </c>
      <c r="D34" s="10"/>
      <c r="E34" s="23"/>
      <c r="F34" s="12"/>
      <c r="G34" s="24"/>
      <c r="H34" s="14"/>
      <c r="I34" s="24"/>
      <c r="J34" s="14"/>
      <c r="K34" s="24"/>
      <c r="L34" s="16"/>
    </row>
    <row r="35" spans="1:12" ht="15.75" x14ac:dyDescent="0.25">
      <c r="A35" s="7">
        <v>27</v>
      </c>
      <c r="B35" s="18" t="s">
        <v>39</v>
      </c>
      <c r="C35" s="22">
        <v>38</v>
      </c>
      <c r="D35" s="10"/>
      <c r="E35" s="23"/>
      <c r="F35" s="12"/>
      <c r="G35" s="24"/>
      <c r="H35" s="14"/>
      <c r="I35" s="24"/>
      <c r="J35" s="14"/>
      <c r="K35" s="24"/>
      <c r="L35" s="16"/>
    </row>
    <row r="36" spans="1:12" ht="15.75" x14ac:dyDescent="0.25">
      <c r="A36" s="7">
        <v>28</v>
      </c>
      <c r="B36" s="18" t="s">
        <v>40</v>
      </c>
      <c r="C36" s="22">
        <v>38</v>
      </c>
      <c r="D36" s="10"/>
      <c r="E36" s="23"/>
      <c r="F36" s="12"/>
      <c r="G36" s="24"/>
      <c r="H36" s="14"/>
      <c r="I36" s="24"/>
      <c r="J36" s="14"/>
      <c r="K36" s="24"/>
      <c r="L36" s="16"/>
    </row>
    <row r="37" spans="1:12" ht="16.5" thickBot="1" x14ac:dyDescent="0.3">
      <c r="A37" s="7">
        <v>29</v>
      </c>
      <c r="B37" s="18" t="s">
        <v>41</v>
      </c>
      <c r="C37" s="25">
        <v>38</v>
      </c>
      <c r="D37" s="10"/>
      <c r="E37" s="23"/>
      <c r="F37" s="12"/>
      <c r="G37" s="24"/>
      <c r="H37" s="14"/>
      <c r="I37" s="24"/>
      <c r="J37" s="14"/>
      <c r="K37" s="24"/>
      <c r="L37" s="16"/>
    </row>
    <row r="38" spans="1:12" ht="15.75" x14ac:dyDescent="0.25">
      <c r="A38" s="225" t="s">
        <v>42</v>
      </c>
      <c r="B38" s="226"/>
      <c r="C38" s="26">
        <v>38</v>
      </c>
      <c r="D38" s="27">
        <f t="shared" ref="D38:K38" si="0">SUM(D9:D37)</f>
        <v>0</v>
      </c>
      <c r="E38" s="28">
        <f t="shared" si="0"/>
        <v>0</v>
      </c>
      <c r="F38" s="29">
        <f t="shared" si="0"/>
        <v>0</v>
      </c>
      <c r="G38" s="30">
        <f t="shared" si="0"/>
        <v>0</v>
      </c>
      <c r="H38" s="29">
        <f t="shared" si="0"/>
        <v>0</v>
      </c>
      <c r="I38" s="30">
        <f t="shared" si="0"/>
        <v>0</v>
      </c>
      <c r="J38" s="29">
        <f t="shared" si="0"/>
        <v>0</v>
      </c>
      <c r="K38" s="30">
        <f t="shared" si="0"/>
        <v>0</v>
      </c>
      <c r="L38" s="31">
        <f>D38+F38+H38</f>
        <v>0</v>
      </c>
    </row>
    <row r="39" spans="1:12" ht="15" customHeight="1" x14ac:dyDescent="0.25">
      <c r="A39" s="227" t="s">
        <v>43</v>
      </c>
      <c r="B39" s="228"/>
      <c r="C39" s="32">
        <v>38</v>
      </c>
      <c r="D39" s="32">
        <f>SUM(D9:D33)</f>
        <v>0</v>
      </c>
      <c r="E39" s="33">
        <f>SUM(E9:E33)</f>
        <v>0</v>
      </c>
      <c r="F39" s="32">
        <f>F9+F10+F11+F12+F13+F14+F15+F16+F17+F18+F19+F20+F21+F22+F23+F24+F25+F26+F27+F28+F29+F30+F31+F32+F3+F33</f>
        <v>0</v>
      </c>
      <c r="G39" s="33">
        <f>G9+G10+G11+G12+G14+G13+G15+G16+G17+G18+G19+G20+G21+G22+G23+G24+G25+G26+G27+G28+G29+G30+G31+G32+G33</f>
        <v>0</v>
      </c>
      <c r="H39" s="32">
        <f>H9+H10+H11+H12+H13+H14++H15+H16+H17+H18+H19+H20+H21+H22+H23+H24+H25+H26+H27+H28+H29+H30+H31+H32+H33</f>
        <v>0</v>
      </c>
      <c r="I39" s="33">
        <f>I9+I10+I11+I12+I13+I14+I15+I16+I17+I18+I19+I20+I21+I22+I23+I24+I25+I26+I27+I28+I29+I30+I31+I32+I33</f>
        <v>0</v>
      </c>
      <c r="J39" s="32">
        <f>J9+J10+J11+J12+J13+J14++J15+J16+J17+J18+J19+J20+J21+J22+J23+J24+J25+J26+J27+J28+J29+J30+J31+J32+J33</f>
        <v>0</v>
      </c>
      <c r="K39" s="33">
        <f>K9+K10+K11+K12+K13+K14+K15+K16+K17+K18+K19+K20+K21+K22+K23+K24+K25+K26+K27+K28+K29+K30+K31+K32+K33</f>
        <v>0</v>
      </c>
      <c r="L39" s="34">
        <f>L9+L10+L11+L12+L13+L14+L15+L16+L17+L18+L19+L20+L21+L22+L23+L24+L25+L26+L27+L28+L29+L30+L31+L32+L33</f>
        <v>0</v>
      </c>
    </row>
    <row r="41" spans="1:12" ht="15.75" x14ac:dyDescent="0.25">
      <c r="D41" s="133"/>
      <c r="E41" s="133"/>
      <c r="F41" s="133"/>
      <c r="G41" s="133"/>
      <c r="H41" s="133"/>
      <c r="I41" s="133"/>
      <c r="J41" s="133"/>
      <c r="K41" s="133"/>
      <c r="L41" s="133"/>
    </row>
    <row r="43" spans="1:12" x14ac:dyDescent="0.25">
      <c r="B43" s="2" t="s">
        <v>86</v>
      </c>
      <c r="C43" s="2"/>
      <c r="D43" s="2"/>
      <c r="E43" s="2"/>
    </row>
    <row r="44" spans="1:12" ht="15.75" thickBot="1" x14ac:dyDescent="0.3">
      <c r="A44" s="211" t="s">
        <v>45</v>
      </c>
      <c r="B44" s="211"/>
    </row>
    <row r="45" spans="1:12" ht="14.25" customHeight="1" x14ac:dyDescent="0.25">
      <c r="A45" s="212" t="s">
        <v>2</v>
      </c>
      <c r="B45" s="212" t="s">
        <v>3</v>
      </c>
      <c r="C45" s="212" t="s">
        <v>4</v>
      </c>
      <c r="D45" s="215" t="s">
        <v>5</v>
      </c>
      <c r="E45" s="216"/>
      <c r="F45" s="216"/>
      <c r="G45" s="216"/>
      <c r="H45" s="216"/>
      <c r="I45" s="216"/>
      <c r="J45" s="216"/>
      <c r="K45" s="217"/>
      <c r="L45" s="218" t="s">
        <v>6</v>
      </c>
    </row>
    <row r="46" spans="1:12" ht="21.75" customHeight="1" x14ac:dyDescent="0.25">
      <c r="A46" s="213"/>
      <c r="B46" s="213"/>
      <c r="C46" s="213"/>
      <c r="D46" s="221" t="s">
        <v>7</v>
      </c>
      <c r="E46" s="222"/>
      <c r="F46" s="222" t="s">
        <v>8</v>
      </c>
      <c r="G46" s="222"/>
      <c r="H46" s="222" t="s">
        <v>9</v>
      </c>
      <c r="I46" s="222"/>
      <c r="J46" s="222" t="s">
        <v>10</v>
      </c>
      <c r="K46" s="222"/>
      <c r="L46" s="219"/>
    </row>
    <row r="47" spans="1:12" ht="13.5" customHeight="1" thickBot="1" x14ac:dyDescent="0.3">
      <c r="A47" s="213"/>
      <c r="B47" s="213"/>
      <c r="C47" s="213"/>
      <c r="D47" s="223">
        <v>1</v>
      </c>
      <c r="E47" s="224"/>
      <c r="F47" s="224">
        <v>2</v>
      </c>
      <c r="G47" s="224"/>
      <c r="H47" s="224">
        <v>3</v>
      </c>
      <c r="I47" s="224"/>
      <c r="J47" s="224">
        <v>4</v>
      </c>
      <c r="K47" s="224"/>
      <c r="L47" s="220"/>
    </row>
    <row r="48" spans="1:12" ht="15.75" thickBot="1" x14ac:dyDescent="0.3">
      <c r="A48" s="214"/>
      <c r="B48" s="214"/>
      <c r="C48" s="214"/>
      <c r="D48" s="4" t="s">
        <v>11</v>
      </c>
      <c r="E48" s="5" t="s">
        <v>12</v>
      </c>
      <c r="F48" s="5" t="s">
        <v>11</v>
      </c>
      <c r="G48" s="5" t="s">
        <v>12</v>
      </c>
      <c r="H48" s="5" t="s">
        <v>11</v>
      </c>
      <c r="I48" s="5" t="s">
        <v>12</v>
      </c>
      <c r="J48" s="5" t="s">
        <v>11</v>
      </c>
      <c r="K48" s="5" t="s">
        <v>12</v>
      </c>
      <c r="L48" s="6"/>
    </row>
    <row r="49" spans="1:12" ht="15.75" x14ac:dyDescent="0.25">
      <c r="A49" s="7">
        <v>1</v>
      </c>
      <c r="B49" s="8" t="s">
        <v>13</v>
      </c>
      <c r="C49" s="9">
        <v>38</v>
      </c>
      <c r="D49" s="38">
        <f>'39'!D49+'40'!D49</f>
        <v>17</v>
      </c>
      <c r="E49" s="38">
        <f>'39'!E49+'40'!E49</f>
        <v>2</v>
      </c>
      <c r="F49" s="38">
        <f>'39'!F49+'40'!F49</f>
        <v>13</v>
      </c>
      <c r="G49" s="38">
        <f>'39'!G49+'40'!G49</f>
        <v>0</v>
      </c>
      <c r="H49" s="38">
        <f>'39'!H49+'40'!H49</f>
        <v>0</v>
      </c>
      <c r="I49" s="38">
        <f>'39'!I49+'40'!I49</f>
        <v>0</v>
      </c>
      <c r="J49" s="38">
        <f>'39'!J49+'40'!J49</f>
        <v>0</v>
      </c>
      <c r="K49" s="38">
        <f>'39'!K49+'40'!K49</f>
        <v>0</v>
      </c>
      <c r="L49" s="100">
        <f>SUM(D49:K49)</f>
        <v>32</v>
      </c>
    </row>
    <row r="50" spans="1:12" ht="15.75" x14ac:dyDescent="0.25">
      <c r="A50" s="7">
        <v>2</v>
      </c>
      <c r="B50" s="8" t="s">
        <v>14</v>
      </c>
      <c r="C50" s="9">
        <v>38</v>
      </c>
      <c r="D50" s="38">
        <f>'39'!D50+'40'!D50</f>
        <v>18</v>
      </c>
      <c r="E50" s="38">
        <f>'39'!E50+'40'!E50</f>
        <v>0</v>
      </c>
      <c r="F50" s="38">
        <f>'39'!F50+'40'!F50</f>
        <v>11</v>
      </c>
      <c r="G50" s="38">
        <f>'39'!G50+'40'!G50</f>
        <v>0</v>
      </c>
      <c r="H50" s="38">
        <f>'39'!H50+'40'!H50</f>
        <v>0</v>
      </c>
      <c r="I50" s="38">
        <f>'39'!I50+'40'!I50</f>
        <v>0</v>
      </c>
      <c r="J50" s="38">
        <f>'39'!J50+'40'!J50</f>
        <v>0</v>
      </c>
      <c r="K50" s="38">
        <f>'39'!K50+'40'!K50</f>
        <v>0</v>
      </c>
      <c r="L50" s="100">
        <f t="shared" ref="L50:L79" si="1">SUM(D50:K50)</f>
        <v>29</v>
      </c>
    </row>
    <row r="51" spans="1:12" ht="15.75" x14ac:dyDescent="0.25">
      <c r="A51" s="7">
        <v>3</v>
      </c>
      <c r="B51" s="8" t="s">
        <v>15</v>
      </c>
      <c r="C51" s="9">
        <v>38</v>
      </c>
      <c r="D51" s="38">
        <f>'39'!D51+'40'!D51</f>
        <v>29</v>
      </c>
      <c r="E51" s="38">
        <f>'39'!E51+'40'!E51</f>
        <v>1</v>
      </c>
      <c r="F51" s="38">
        <f>'39'!F51+'40'!F51</f>
        <v>21</v>
      </c>
      <c r="G51" s="38">
        <f>'39'!G51+'40'!G51</f>
        <v>0</v>
      </c>
      <c r="H51" s="38">
        <f>'39'!H51+'40'!H51</f>
        <v>3</v>
      </c>
      <c r="I51" s="38">
        <f>'39'!I51+'40'!I51</f>
        <v>0</v>
      </c>
      <c r="J51" s="38">
        <f>'39'!J51+'40'!J51</f>
        <v>0</v>
      </c>
      <c r="K51" s="38">
        <f>'39'!K51+'40'!K51</f>
        <v>0</v>
      </c>
      <c r="L51" s="100">
        <f t="shared" si="1"/>
        <v>54</v>
      </c>
    </row>
    <row r="52" spans="1:12" ht="15.75" x14ac:dyDescent="0.25">
      <c r="A52" s="7">
        <v>4</v>
      </c>
      <c r="B52" s="17" t="s">
        <v>16</v>
      </c>
      <c r="C52" s="9">
        <v>38</v>
      </c>
      <c r="D52" s="38">
        <f>'39'!D52+'40'!D52</f>
        <v>11</v>
      </c>
      <c r="E52" s="38">
        <f>'39'!E52+'40'!E52</f>
        <v>0</v>
      </c>
      <c r="F52" s="38">
        <f>'39'!F52+'40'!F52</f>
        <v>5</v>
      </c>
      <c r="G52" s="38">
        <f>'39'!G52+'40'!G52</f>
        <v>0</v>
      </c>
      <c r="H52" s="38">
        <f>'39'!H52+'40'!H52</f>
        <v>0</v>
      </c>
      <c r="I52" s="38">
        <f>'39'!I52+'40'!I52</f>
        <v>0</v>
      </c>
      <c r="J52" s="38">
        <f>'39'!J52+'40'!J52</f>
        <v>0</v>
      </c>
      <c r="K52" s="38">
        <f>'39'!K52+'40'!K52</f>
        <v>0</v>
      </c>
      <c r="L52" s="100">
        <f t="shared" si="1"/>
        <v>16</v>
      </c>
    </row>
    <row r="53" spans="1:12" ht="15.75" x14ac:dyDescent="0.25">
      <c r="A53" s="7">
        <v>5</v>
      </c>
      <c r="B53" s="8" t="s">
        <v>17</v>
      </c>
      <c r="C53" s="9">
        <v>38</v>
      </c>
      <c r="D53" s="38">
        <f>'39'!D53+'40'!D53</f>
        <v>25</v>
      </c>
      <c r="E53" s="38">
        <f>'39'!E53+'40'!E53</f>
        <v>1</v>
      </c>
      <c r="F53" s="38">
        <f>'39'!F53+'40'!F53</f>
        <v>11</v>
      </c>
      <c r="G53" s="38">
        <f>'39'!G53+'40'!G53</f>
        <v>0</v>
      </c>
      <c r="H53" s="38">
        <f>'39'!H53+'40'!H53</f>
        <v>0</v>
      </c>
      <c r="I53" s="38">
        <f>'39'!I53+'40'!I53</f>
        <v>0</v>
      </c>
      <c r="J53" s="38">
        <f>'39'!J53+'40'!J53</f>
        <v>0</v>
      </c>
      <c r="K53" s="38">
        <f>'39'!K53+'40'!K53</f>
        <v>0</v>
      </c>
      <c r="L53" s="100">
        <f t="shared" si="1"/>
        <v>37</v>
      </c>
    </row>
    <row r="54" spans="1:12" ht="15.75" x14ac:dyDescent="0.25">
      <c r="A54" s="7">
        <v>6</v>
      </c>
      <c r="B54" s="8" t="s">
        <v>18</v>
      </c>
      <c r="C54" s="9">
        <v>38</v>
      </c>
      <c r="D54" s="38">
        <f>'39'!D54+'40'!D54</f>
        <v>15</v>
      </c>
      <c r="E54" s="38">
        <f>'39'!E54+'40'!E54</f>
        <v>0</v>
      </c>
      <c r="F54" s="38">
        <f>'39'!F54+'40'!F54</f>
        <v>11</v>
      </c>
      <c r="G54" s="38">
        <f>'39'!G54+'40'!G54</f>
        <v>0</v>
      </c>
      <c r="H54" s="38">
        <f>'39'!H54+'40'!H54</f>
        <v>0</v>
      </c>
      <c r="I54" s="38">
        <f>'39'!I54+'40'!I54</f>
        <v>0</v>
      </c>
      <c r="J54" s="38">
        <f>'39'!J54+'40'!J54</f>
        <v>0</v>
      </c>
      <c r="K54" s="38">
        <f>'39'!K54+'40'!K54</f>
        <v>0</v>
      </c>
      <c r="L54" s="100">
        <f t="shared" si="1"/>
        <v>26</v>
      </c>
    </row>
    <row r="55" spans="1:12" ht="15.75" x14ac:dyDescent="0.25">
      <c r="A55" s="7">
        <v>7</v>
      </c>
      <c r="B55" s="8" t="s">
        <v>19</v>
      </c>
      <c r="C55" s="9">
        <v>38</v>
      </c>
      <c r="D55" s="38">
        <f>'39'!D55+'40'!D55</f>
        <v>20</v>
      </c>
      <c r="E55" s="38">
        <f>'39'!E55+'40'!E55</f>
        <v>0</v>
      </c>
      <c r="F55" s="38">
        <f>'39'!F55+'40'!F55</f>
        <v>10</v>
      </c>
      <c r="G55" s="38">
        <f>'39'!G55+'40'!G55</f>
        <v>0</v>
      </c>
      <c r="H55" s="38">
        <f>'39'!H55+'40'!H55</f>
        <v>0</v>
      </c>
      <c r="I55" s="38">
        <f>'39'!I55+'40'!I55</f>
        <v>0</v>
      </c>
      <c r="J55" s="38">
        <f>'39'!J55+'40'!J55</f>
        <v>0</v>
      </c>
      <c r="K55" s="38">
        <f>'39'!K55+'40'!K55</f>
        <v>0</v>
      </c>
      <c r="L55" s="100">
        <f t="shared" si="1"/>
        <v>30</v>
      </c>
    </row>
    <row r="56" spans="1:12" ht="15.75" x14ac:dyDescent="0.25">
      <c r="A56" s="7">
        <v>8</v>
      </c>
      <c r="B56" s="8" t="s">
        <v>20</v>
      </c>
      <c r="C56" s="9">
        <v>38</v>
      </c>
      <c r="D56" s="38">
        <f>'39'!D56+'40'!D56</f>
        <v>13</v>
      </c>
      <c r="E56" s="38">
        <f>'39'!E56+'40'!E56</f>
        <v>0</v>
      </c>
      <c r="F56" s="38">
        <f>'39'!F56+'40'!F56</f>
        <v>8</v>
      </c>
      <c r="G56" s="38">
        <f>'39'!G56+'40'!G56</f>
        <v>0</v>
      </c>
      <c r="H56" s="38">
        <f>'39'!H56+'40'!H56</f>
        <v>1</v>
      </c>
      <c r="I56" s="38">
        <f>'39'!I56+'40'!I56</f>
        <v>0</v>
      </c>
      <c r="J56" s="38">
        <f>'39'!J56+'40'!J56</f>
        <v>0</v>
      </c>
      <c r="K56" s="38">
        <f>'39'!K56+'40'!K56</f>
        <v>0</v>
      </c>
      <c r="L56" s="100">
        <f t="shared" si="1"/>
        <v>22</v>
      </c>
    </row>
    <row r="57" spans="1:12" ht="15.75" x14ac:dyDescent="0.25">
      <c r="A57" s="7">
        <v>9</v>
      </c>
      <c r="B57" s="8" t="s">
        <v>21</v>
      </c>
      <c r="C57" s="9">
        <v>38</v>
      </c>
      <c r="D57" s="38">
        <f>'39'!D57+'40'!D57</f>
        <v>21</v>
      </c>
      <c r="E57" s="38">
        <f>'39'!E57+'40'!E57</f>
        <v>0</v>
      </c>
      <c r="F57" s="38">
        <f>'39'!F57+'40'!F57</f>
        <v>10</v>
      </c>
      <c r="G57" s="38">
        <f>'39'!G57+'40'!G57</f>
        <v>0</v>
      </c>
      <c r="H57" s="38">
        <f>'39'!H57+'40'!H57</f>
        <v>6</v>
      </c>
      <c r="I57" s="38">
        <f>'39'!I57+'40'!I57</f>
        <v>0</v>
      </c>
      <c r="J57" s="38">
        <f>'39'!J57+'40'!J57</f>
        <v>0</v>
      </c>
      <c r="K57" s="38">
        <f>'39'!K57+'40'!K57</f>
        <v>0</v>
      </c>
      <c r="L57" s="100">
        <f t="shared" si="1"/>
        <v>37</v>
      </c>
    </row>
    <row r="58" spans="1:12" ht="15.75" x14ac:dyDescent="0.25">
      <c r="A58" s="7">
        <v>10</v>
      </c>
      <c r="B58" s="8" t="s">
        <v>22</v>
      </c>
      <c r="C58" s="9">
        <v>38</v>
      </c>
      <c r="D58" s="38">
        <f>'39'!D58+'40'!D58</f>
        <v>17</v>
      </c>
      <c r="E58" s="38">
        <f>'39'!E58+'40'!E58</f>
        <v>0</v>
      </c>
      <c r="F58" s="38">
        <f>'39'!F58+'40'!F58</f>
        <v>7</v>
      </c>
      <c r="G58" s="38">
        <f>'39'!G58+'40'!G58</f>
        <v>0</v>
      </c>
      <c r="H58" s="38">
        <f>'39'!H58+'40'!H58</f>
        <v>1</v>
      </c>
      <c r="I58" s="38">
        <f>'39'!I58+'40'!I58</f>
        <v>0</v>
      </c>
      <c r="J58" s="38">
        <f>'39'!J58+'40'!J58</f>
        <v>0</v>
      </c>
      <c r="K58" s="38">
        <f>'39'!K58+'40'!K58</f>
        <v>0</v>
      </c>
      <c r="L58" s="100">
        <f t="shared" si="1"/>
        <v>25</v>
      </c>
    </row>
    <row r="59" spans="1:12" ht="15.75" x14ac:dyDescent="0.25">
      <c r="A59" s="7">
        <v>11</v>
      </c>
      <c r="B59" s="8" t="s">
        <v>23</v>
      </c>
      <c r="C59" s="9">
        <v>38</v>
      </c>
      <c r="D59" s="38">
        <f>'39'!D59+'40'!D59</f>
        <v>0</v>
      </c>
      <c r="E59" s="38">
        <f>'39'!E59+'40'!E59</f>
        <v>0</v>
      </c>
      <c r="F59" s="38">
        <f>'39'!F59+'40'!F59</f>
        <v>0</v>
      </c>
      <c r="G59" s="38">
        <f>'39'!G59+'40'!G59</f>
        <v>0</v>
      </c>
      <c r="H59" s="38">
        <f>'39'!H59+'40'!H59</f>
        <v>0</v>
      </c>
      <c r="I59" s="38">
        <f>'39'!I59+'40'!I59</f>
        <v>0</v>
      </c>
      <c r="J59" s="38">
        <f>'39'!J59+'40'!J59</f>
        <v>0</v>
      </c>
      <c r="K59" s="38">
        <f>'39'!K59+'40'!K59</f>
        <v>0</v>
      </c>
      <c r="L59" s="100">
        <f t="shared" si="1"/>
        <v>0</v>
      </c>
    </row>
    <row r="60" spans="1:12" ht="15.75" x14ac:dyDescent="0.25">
      <c r="A60" s="7">
        <v>12</v>
      </c>
      <c r="B60" s="8" t="s">
        <v>24</v>
      </c>
      <c r="C60" s="9">
        <v>38</v>
      </c>
      <c r="D60" s="38">
        <f>'39'!D60+'40'!D60</f>
        <v>26</v>
      </c>
      <c r="E60" s="38">
        <f>'39'!E60+'40'!E60</f>
        <v>0</v>
      </c>
      <c r="F60" s="38">
        <f>'39'!F60+'40'!F60</f>
        <v>13</v>
      </c>
      <c r="G60" s="38">
        <f>'39'!G60+'40'!G60</f>
        <v>1</v>
      </c>
      <c r="H60" s="38">
        <f>'39'!H60+'40'!H60</f>
        <v>0</v>
      </c>
      <c r="I60" s="38">
        <f>'39'!I60+'40'!I60</f>
        <v>0</v>
      </c>
      <c r="J60" s="38">
        <f>'39'!J60+'40'!J60</f>
        <v>0</v>
      </c>
      <c r="K60" s="38">
        <f>'39'!K60+'40'!K60</f>
        <v>0</v>
      </c>
      <c r="L60" s="100">
        <f t="shared" si="1"/>
        <v>40</v>
      </c>
    </row>
    <row r="61" spans="1:12" ht="15.75" x14ac:dyDescent="0.25">
      <c r="A61" s="7">
        <v>13</v>
      </c>
      <c r="B61" s="8" t="s">
        <v>25</v>
      </c>
      <c r="C61" s="9">
        <v>38</v>
      </c>
      <c r="D61" s="38">
        <f>'39'!D61+'40'!D61</f>
        <v>30</v>
      </c>
      <c r="E61" s="38">
        <f>'39'!E61+'40'!E61</f>
        <v>1</v>
      </c>
      <c r="F61" s="38">
        <f>'39'!F61+'40'!F61</f>
        <v>16</v>
      </c>
      <c r="G61" s="38">
        <f>'39'!G61+'40'!G61</f>
        <v>1</v>
      </c>
      <c r="H61" s="38">
        <f>'39'!H61+'40'!H61</f>
        <v>3</v>
      </c>
      <c r="I61" s="38">
        <f>'39'!I61+'40'!I61</f>
        <v>0</v>
      </c>
      <c r="J61" s="38">
        <f>'39'!J61+'40'!J61</f>
        <v>0</v>
      </c>
      <c r="K61" s="38">
        <f>'39'!K61+'40'!K61</f>
        <v>0</v>
      </c>
      <c r="L61" s="100">
        <f t="shared" si="1"/>
        <v>51</v>
      </c>
    </row>
    <row r="62" spans="1:12" ht="15.75" x14ac:dyDescent="0.25">
      <c r="A62" s="7">
        <v>14</v>
      </c>
      <c r="B62" s="8" t="s">
        <v>26</v>
      </c>
      <c r="C62" s="9">
        <v>38</v>
      </c>
      <c r="D62" s="38">
        <f>'39'!D62+'40'!D62</f>
        <v>64</v>
      </c>
      <c r="E62" s="38">
        <f>'39'!E62+'40'!E62</f>
        <v>0</v>
      </c>
      <c r="F62" s="38">
        <f>'39'!F62+'40'!F62</f>
        <v>33</v>
      </c>
      <c r="G62" s="38">
        <f>'39'!G62+'40'!G62</f>
        <v>2</v>
      </c>
      <c r="H62" s="38">
        <f>'39'!H62+'40'!H62</f>
        <v>0</v>
      </c>
      <c r="I62" s="38">
        <f>'39'!I62+'40'!I62</f>
        <v>0</v>
      </c>
      <c r="J62" s="38">
        <f>'39'!J62+'40'!J62</f>
        <v>0</v>
      </c>
      <c r="K62" s="38">
        <f>'39'!K62+'40'!K62</f>
        <v>0</v>
      </c>
      <c r="L62" s="100">
        <f t="shared" si="1"/>
        <v>99</v>
      </c>
    </row>
    <row r="63" spans="1:12" ht="15.75" x14ac:dyDescent="0.25">
      <c r="A63" s="7">
        <v>15</v>
      </c>
      <c r="B63" s="8" t="s">
        <v>27</v>
      </c>
      <c r="C63" s="9">
        <v>38</v>
      </c>
      <c r="D63" s="38">
        <f>'39'!D63+'40'!D63</f>
        <v>32</v>
      </c>
      <c r="E63" s="38">
        <f>'39'!E63+'40'!E63</f>
        <v>0</v>
      </c>
      <c r="F63" s="38">
        <f>'39'!F63+'40'!F63</f>
        <v>22</v>
      </c>
      <c r="G63" s="38">
        <f>'39'!G63+'40'!G63</f>
        <v>0</v>
      </c>
      <c r="H63" s="38">
        <f>'39'!H63+'40'!H63</f>
        <v>2</v>
      </c>
      <c r="I63" s="38">
        <f>'39'!I63+'40'!I63</f>
        <v>0</v>
      </c>
      <c r="J63" s="38">
        <f>'39'!J63+'40'!J63</f>
        <v>0</v>
      </c>
      <c r="K63" s="38">
        <f>'39'!K63+'40'!K63</f>
        <v>0</v>
      </c>
      <c r="L63" s="100">
        <f t="shared" si="1"/>
        <v>56</v>
      </c>
    </row>
    <row r="64" spans="1:12" ht="15.75" x14ac:dyDescent="0.25">
      <c r="A64" s="7">
        <v>16</v>
      </c>
      <c r="B64" s="8" t="s">
        <v>28</v>
      </c>
      <c r="C64" s="9">
        <v>38</v>
      </c>
      <c r="D64" s="38">
        <f>'39'!D64+'40'!D64</f>
        <v>10</v>
      </c>
      <c r="E64" s="38">
        <f>'39'!E64+'40'!E64</f>
        <v>1</v>
      </c>
      <c r="F64" s="38">
        <f>'39'!F64+'40'!F64</f>
        <v>6</v>
      </c>
      <c r="G64" s="38">
        <f>'39'!G64+'40'!G64</f>
        <v>0</v>
      </c>
      <c r="H64" s="38">
        <f>'39'!H64+'40'!H64</f>
        <v>0</v>
      </c>
      <c r="I64" s="38">
        <f>'39'!I64+'40'!I64</f>
        <v>0</v>
      </c>
      <c r="J64" s="38">
        <f>'39'!J64+'40'!J64</f>
        <v>0</v>
      </c>
      <c r="K64" s="38">
        <f>'39'!K64+'40'!K64</f>
        <v>0</v>
      </c>
      <c r="L64" s="100">
        <f t="shared" si="1"/>
        <v>17</v>
      </c>
    </row>
    <row r="65" spans="1:12" ht="15.75" x14ac:dyDescent="0.25">
      <c r="A65" s="7">
        <v>17</v>
      </c>
      <c r="B65" s="8" t="s">
        <v>29</v>
      </c>
      <c r="C65" s="9">
        <v>38</v>
      </c>
      <c r="D65" s="38">
        <f>'39'!D65+'40'!D65</f>
        <v>17</v>
      </c>
      <c r="E65" s="38">
        <f>'39'!E65+'40'!E65</f>
        <v>0</v>
      </c>
      <c r="F65" s="38">
        <f>'39'!F65+'40'!F65</f>
        <v>12</v>
      </c>
      <c r="G65" s="38">
        <f>'39'!G65+'40'!G65</f>
        <v>0</v>
      </c>
      <c r="H65" s="38">
        <f>'39'!H65+'40'!H65</f>
        <v>0</v>
      </c>
      <c r="I65" s="38">
        <f>'39'!I65+'40'!I65</f>
        <v>0</v>
      </c>
      <c r="J65" s="38">
        <f>'39'!J65+'40'!J65</f>
        <v>0</v>
      </c>
      <c r="K65" s="38">
        <f>'39'!K65+'40'!K65</f>
        <v>0</v>
      </c>
      <c r="L65" s="100">
        <f t="shared" si="1"/>
        <v>29</v>
      </c>
    </row>
    <row r="66" spans="1:12" ht="15.75" x14ac:dyDescent="0.25">
      <c r="A66" s="7">
        <v>18</v>
      </c>
      <c r="B66" s="8" t="s">
        <v>30</v>
      </c>
      <c r="C66" s="9">
        <v>38</v>
      </c>
      <c r="D66" s="38">
        <f>'39'!D66+'40'!D66</f>
        <v>10</v>
      </c>
      <c r="E66" s="38">
        <f>'39'!E66+'40'!E66</f>
        <v>0</v>
      </c>
      <c r="F66" s="38">
        <f>'39'!F66+'40'!F66</f>
        <v>2</v>
      </c>
      <c r="G66" s="38">
        <f>'39'!G66+'40'!G66</f>
        <v>0</v>
      </c>
      <c r="H66" s="38">
        <f>'39'!H66+'40'!H66</f>
        <v>0</v>
      </c>
      <c r="I66" s="38">
        <f>'39'!I66+'40'!I66</f>
        <v>0</v>
      </c>
      <c r="J66" s="38">
        <f>'39'!J66+'40'!J66</f>
        <v>0</v>
      </c>
      <c r="K66" s="38">
        <f>'39'!K66+'40'!K66</f>
        <v>0</v>
      </c>
      <c r="L66" s="100">
        <f t="shared" si="1"/>
        <v>12</v>
      </c>
    </row>
    <row r="67" spans="1:12" ht="15.75" x14ac:dyDescent="0.25">
      <c r="A67" s="7">
        <v>19</v>
      </c>
      <c r="B67" s="8" t="s">
        <v>31</v>
      </c>
      <c r="C67" s="9">
        <v>38</v>
      </c>
      <c r="D67" s="103">
        <f>'39'!D67+'40'!D67</f>
        <v>32</v>
      </c>
      <c r="E67" s="103">
        <f>'39'!E67+'40'!E67</f>
        <v>1</v>
      </c>
      <c r="F67" s="38">
        <f>'39'!F67+'40'!F67</f>
        <v>14</v>
      </c>
      <c r="G67" s="38">
        <f>'39'!G67+'40'!G67</f>
        <v>0</v>
      </c>
      <c r="H67" s="38">
        <f>'39'!H67+'40'!H67</f>
        <v>2</v>
      </c>
      <c r="I67" s="38">
        <f>'39'!I67+'40'!I67</f>
        <v>0</v>
      </c>
      <c r="J67" s="38">
        <f>'39'!J67+'40'!J67</f>
        <v>0</v>
      </c>
      <c r="K67" s="38">
        <f>'39'!K67+'40'!K67</f>
        <v>0</v>
      </c>
      <c r="L67" s="100">
        <f t="shared" si="1"/>
        <v>49</v>
      </c>
    </row>
    <row r="68" spans="1:12" ht="15.75" x14ac:dyDescent="0.25">
      <c r="A68" s="7">
        <v>20</v>
      </c>
      <c r="B68" s="8" t="s">
        <v>32</v>
      </c>
      <c r="C68" s="9">
        <v>38</v>
      </c>
      <c r="D68" s="38">
        <f>'39'!D68+'40'!D68</f>
        <v>11</v>
      </c>
      <c r="E68" s="38">
        <f>'39'!E68+'40'!E68</f>
        <v>0</v>
      </c>
      <c r="F68" s="38">
        <f>'39'!F68+'40'!F68</f>
        <v>7</v>
      </c>
      <c r="G68" s="38">
        <f>'39'!G68+'40'!G68</f>
        <v>0</v>
      </c>
      <c r="H68" s="38">
        <f>'39'!H68+'40'!H68</f>
        <v>0</v>
      </c>
      <c r="I68" s="38">
        <f>'39'!I68+'40'!I68</f>
        <v>0</v>
      </c>
      <c r="J68" s="38">
        <f>'39'!J68+'40'!J68</f>
        <v>0</v>
      </c>
      <c r="K68" s="38">
        <f>'39'!K68+'40'!K68</f>
        <v>0</v>
      </c>
      <c r="L68" s="100">
        <f t="shared" si="1"/>
        <v>18</v>
      </c>
    </row>
    <row r="69" spans="1:12" ht="15.75" x14ac:dyDescent="0.25">
      <c r="A69" s="7">
        <v>21</v>
      </c>
      <c r="B69" s="8" t="s">
        <v>33</v>
      </c>
      <c r="C69" s="9">
        <v>38</v>
      </c>
      <c r="D69" s="38">
        <f>'39'!D69+'40'!D69</f>
        <v>8</v>
      </c>
      <c r="E69" s="38">
        <f>'39'!E69+'40'!E69</f>
        <v>0</v>
      </c>
      <c r="F69" s="38">
        <f>'39'!F69+'40'!F69</f>
        <v>6</v>
      </c>
      <c r="G69" s="38">
        <f>'39'!G69+'40'!G69</f>
        <v>0</v>
      </c>
      <c r="H69" s="38">
        <f>'39'!H69+'40'!H69</f>
        <v>4</v>
      </c>
      <c r="I69" s="38">
        <f>'39'!I69+'40'!I69</f>
        <v>0</v>
      </c>
      <c r="J69" s="38">
        <f>'39'!J69+'40'!J69</f>
        <v>0</v>
      </c>
      <c r="K69" s="38">
        <f>'39'!K69+'40'!K69</f>
        <v>0</v>
      </c>
      <c r="L69" s="100">
        <f t="shared" si="1"/>
        <v>18</v>
      </c>
    </row>
    <row r="70" spans="1:12" ht="15.75" x14ac:dyDescent="0.25">
      <c r="A70" s="7">
        <v>22</v>
      </c>
      <c r="B70" s="8" t="s">
        <v>34</v>
      </c>
      <c r="C70" s="9">
        <v>38</v>
      </c>
      <c r="D70" s="38">
        <f>'39'!D70+'40'!D70</f>
        <v>17</v>
      </c>
      <c r="E70" s="38">
        <f>'39'!E70+'40'!E70</f>
        <v>0</v>
      </c>
      <c r="F70" s="38">
        <f>'39'!F70+'40'!F70</f>
        <v>7</v>
      </c>
      <c r="G70" s="38">
        <f>'39'!G70+'40'!G70</f>
        <v>0</v>
      </c>
      <c r="H70" s="38">
        <f>'39'!H70+'40'!H70</f>
        <v>0</v>
      </c>
      <c r="I70" s="38">
        <f>'39'!I70+'40'!I70</f>
        <v>0</v>
      </c>
      <c r="J70" s="38">
        <f>'39'!J70+'40'!J70</f>
        <v>0</v>
      </c>
      <c r="K70" s="38">
        <f>'39'!K70+'40'!K70</f>
        <v>0</v>
      </c>
      <c r="L70" s="100">
        <f t="shared" si="1"/>
        <v>24</v>
      </c>
    </row>
    <row r="71" spans="1:12" ht="15.75" x14ac:dyDescent="0.25">
      <c r="A71" s="7">
        <v>23</v>
      </c>
      <c r="B71" s="8" t="s">
        <v>35</v>
      </c>
      <c r="C71" s="9">
        <v>38</v>
      </c>
      <c r="D71" s="38">
        <f>'39'!D71+'40'!D71</f>
        <v>6</v>
      </c>
      <c r="E71" s="38">
        <f>'39'!E71+'40'!E71</f>
        <v>0</v>
      </c>
      <c r="F71" s="38">
        <f>'39'!F71+'40'!F71</f>
        <v>1</v>
      </c>
      <c r="G71" s="38">
        <f>'39'!G71+'40'!G71</f>
        <v>0</v>
      </c>
      <c r="H71" s="38">
        <f>'39'!H71+'40'!H71</f>
        <v>0</v>
      </c>
      <c r="I71" s="38">
        <f>'39'!I71+'40'!I71</f>
        <v>0</v>
      </c>
      <c r="J71" s="38">
        <f>'39'!J71+'40'!J71</f>
        <v>0</v>
      </c>
      <c r="K71" s="38">
        <f>'39'!K71+'40'!K71</f>
        <v>0</v>
      </c>
      <c r="L71" s="100">
        <f t="shared" si="1"/>
        <v>7</v>
      </c>
    </row>
    <row r="72" spans="1:12" ht="15.75" x14ac:dyDescent="0.25">
      <c r="A72" s="7">
        <v>24</v>
      </c>
      <c r="B72" s="8" t="s">
        <v>36</v>
      </c>
      <c r="C72" s="9">
        <v>38</v>
      </c>
      <c r="D72" s="38">
        <f>'39'!D72+'40'!D72</f>
        <v>14</v>
      </c>
      <c r="E72" s="38">
        <f>'39'!E72+'40'!E72</f>
        <v>2</v>
      </c>
      <c r="F72" s="38">
        <f>'39'!F72+'40'!F72</f>
        <v>8</v>
      </c>
      <c r="G72" s="38">
        <f>'39'!G72+'40'!G72</f>
        <v>0</v>
      </c>
      <c r="H72" s="38">
        <f>'39'!H72+'40'!H72</f>
        <v>2</v>
      </c>
      <c r="I72" s="38">
        <f>'39'!I72+'40'!I72</f>
        <v>0</v>
      </c>
      <c r="J72" s="38">
        <f>'39'!J72+'40'!J72</f>
        <v>0</v>
      </c>
      <c r="K72" s="38">
        <f>'39'!K72+'40'!K72</f>
        <v>0</v>
      </c>
      <c r="L72" s="100">
        <f t="shared" si="1"/>
        <v>26</v>
      </c>
    </row>
    <row r="73" spans="1:12" ht="15.75" x14ac:dyDescent="0.25">
      <c r="A73" s="7">
        <v>25</v>
      </c>
      <c r="B73" s="18" t="s">
        <v>37</v>
      </c>
      <c r="C73" s="19">
        <v>38</v>
      </c>
      <c r="D73" s="38">
        <f>'39'!D73+'40'!D73</f>
        <v>29</v>
      </c>
      <c r="E73" s="38">
        <f>'39'!E73+'40'!E73</f>
        <v>1</v>
      </c>
      <c r="F73" s="38">
        <f>'39'!F73+'40'!F73</f>
        <v>11</v>
      </c>
      <c r="G73" s="38">
        <f>'39'!G73+'40'!G73</f>
        <v>0</v>
      </c>
      <c r="H73" s="38">
        <f>'39'!H73+'40'!H73</f>
        <v>0</v>
      </c>
      <c r="I73" s="38">
        <f>'39'!I73+'40'!I73</f>
        <v>0</v>
      </c>
      <c r="J73" s="38">
        <f>'39'!J73+'40'!J73</f>
        <v>0</v>
      </c>
      <c r="K73" s="38">
        <f>'39'!K73+'40'!K73</f>
        <v>0</v>
      </c>
      <c r="L73" s="100">
        <f t="shared" si="1"/>
        <v>41</v>
      </c>
    </row>
    <row r="74" spans="1:12" ht="15.75" x14ac:dyDescent="0.25">
      <c r="A74" s="7">
        <v>26</v>
      </c>
      <c r="B74" s="8" t="s">
        <v>38</v>
      </c>
      <c r="C74" s="22">
        <v>38</v>
      </c>
      <c r="D74" s="38">
        <f>'39'!D74+'40'!D74</f>
        <v>16</v>
      </c>
      <c r="E74" s="38">
        <f>'39'!E74+'40'!E74</f>
        <v>1</v>
      </c>
      <c r="F74" s="38">
        <f>'39'!F74+'40'!F74</f>
        <v>5</v>
      </c>
      <c r="G74" s="38">
        <f>'39'!G74+'40'!G74</f>
        <v>0</v>
      </c>
      <c r="H74" s="38">
        <f>'39'!H74+'40'!H74</f>
        <v>2</v>
      </c>
      <c r="I74" s="38">
        <f>'39'!I74+'40'!I74</f>
        <v>0</v>
      </c>
      <c r="J74" s="38">
        <f>'39'!J74+'40'!J74</f>
        <v>0</v>
      </c>
      <c r="K74" s="38">
        <f>'39'!K74+'40'!K74</f>
        <v>0</v>
      </c>
      <c r="L74" s="100">
        <f t="shared" si="1"/>
        <v>24</v>
      </c>
    </row>
    <row r="75" spans="1:12" ht="15.75" x14ac:dyDescent="0.25">
      <c r="A75" s="7">
        <v>27</v>
      </c>
      <c r="B75" s="18" t="s">
        <v>39</v>
      </c>
      <c r="C75" s="22">
        <v>38</v>
      </c>
      <c r="D75" s="38">
        <f>'39'!D75+'40'!D75</f>
        <v>0</v>
      </c>
      <c r="E75" s="38">
        <f>'39'!E75+'40'!E75</f>
        <v>0</v>
      </c>
      <c r="F75" s="38">
        <f>'39'!F75+'40'!F75</f>
        <v>0</v>
      </c>
      <c r="G75" s="38">
        <f>'39'!G75+'40'!G75</f>
        <v>0</v>
      </c>
      <c r="H75" s="38">
        <f>'39'!H75+'40'!H75</f>
        <v>0</v>
      </c>
      <c r="I75" s="38">
        <f>'39'!I75+'40'!I75</f>
        <v>0</v>
      </c>
      <c r="J75" s="38">
        <f>'39'!J75+'40'!J75</f>
        <v>0</v>
      </c>
      <c r="K75" s="38">
        <f>'39'!K75+'40'!K75</f>
        <v>0</v>
      </c>
      <c r="L75" s="100">
        <f t="shared" si="1"/>
        <v>0</v>
      </c>
    </row>
    <row r="76" spans="1:12" ht="15.75" x14ac:dyDescent="0.25">
      <c r="A76" s="7">
        <v>28</v>
      </c>
      <c r="B76" s="18" t="s">
        <v>40</v>
      </c>
      <c r="C76" s="22">
        <v>38</v>
      </c>
      <c r="D76" s="38">
        <f>'39'!D76+'40'!D76</f>
        <v>0</v>
      </c>
      <c r="E76" s="38">
        <f>'39'!E76+'40'!E76</f>
        <v>0</v>
      </c>
      <c r="F76" s="38">
        <f>'39'!F76+'40'!F76</f>
        <v>0</v>
      </c>
      <c r="G76" s="38">
        <f>'39'!G76+'40'!G76</f>
        <v>0</v>
      </c>
      <c r="H76" s="38">
        <f>'39'!H76+'40'!H76</f>
        <v>0</v>
      </c>
      <c r="I76" s="38">
        <f>'39'!I76+'40'!I76</f>
        <v>0</v>
      </c>
      <c r="J76" s="38">
        <f>'39'!J76+'40'!J76</f>
        <v>0</v>
      </c>
      <c r="K76" s="38">
        <f>'39'!K76+'40'!K76</f>
        <v>0</v>
      </c>
      <c r="L76" s="100">
        <f t="shared" si="1"/>
        <v>0</v>
      </c>
    </row>
    <row r="77" spans="1:12" ht="15.75" x14ac:dyDescent="0.25">
      <c r="A77" s="40">
        <v>29</v>
      </c>
      <c r="B77" s="18" t="s">
        <v>41</v>
      </c>
      <c r="C77" s="25">
        <v>38</v>
      </c>
      <c r="D77" s="38">
        <f>'39'!D77+'40'!D77</f>
        <v>0</v>
      </c>
      <c r="E77" s="38">
        <f>'39'!E77+'40'!E77</f>
        <v>0</v>
      </c>
      <c r="F77" s="38">
        <f>'39'!F77+'40'!F77</f>
        <v>0</v>
      </c>
      <c r="G77" s="38">
        <f>'39'!G77+'40'!G77</f>
        <v>0</v>
      </c>
      <c r="H77" s="38">
        <f>'39'!H77+'40'!H77</f>
        <v>0</v>
      </c>
      <c r="I77" s="38">
        <f>'39'!I77+'40'!I77</f>
        <v>0</v>
      </c>
      <c r="J77" s="38">
        <f>'39'!J77+'40'!J77</f>
        <v>0</v>
      </c>
      <c r="K77" s="38">
        <f>'39'!K77+'40'!K77</f>
        <v>0</v>
      </c>
      <c r="L77" s="100">
        <f t="shared" si="1"/>
        <v>0</v>
      </c>
    </row>
    <row r="78" spans="1:12" ht="15.75" x14ac:dyDescent="0.25">
      <c r="A78" s="229" t="s">
        <v>42</v>
      </c>
      <c r="B78" s="229"/>
      <c r="C78" s="26">
        <v>38</v>
      </c>
      <c r="D78" s="32">
        <f t="shared" ref="D78:K78" si="2">SUM(D49:D77)</f>
        <v>508</v>
      </c>
      <c r="E78" s="33">
        <f t="shared" si="2"/>
        <v>11</v>
      </c>
      <c r="F78" s="32">
        <f t="shared" si="2"/>
        <v>270</v>
      </c>
      <c r="G78" s="33">
        <f t="shared" si="2"/>
        <v>4</v>
      </c>
      <c r="H78" s="32">
        <f t="shared" si="2"/>
        <v>26</v>
      </c>
      <c r="I78" s="33">
        <f t="shared" si="2"/>
        <v>0</v>
      </c>
      <c r="J78" s="32">
        <f t="shared" si="2"/>
        <v>0</v>
      </c>
      <c r="K78" s="33">
        <f t="shared" si="2"/>
        <v>0</v>
      </c>
      <c r="L78" s="101">
        <f>SUM(D78:K78)</f>
        <v>819</v>
      </c>
    </row>
    <row r="79" spans="1:12" ht="15.75" x14ac:dyDescent="0.25">
      <c r="A79" s="230" t="s">
        <v>43</v>
      </c>
      <c r="B79" s="231"/>
      <c r="C79" s="32">
        <v>38</v>
      </c>
      <c r="D79" s="32">
        <f t="shared" ref="D79:K79" si="3">D49+D50+D51+D52+D53+D54+D55+D56+D57+D58+D59+D60+D61+D62+D63+D64+D65+D66+D67+D68+D69+D70+D71+D72+D73</f>
        <v>492</v>
      </c>
      <c r="E79" s="33">
        <f t="shared" si="3"/>
        <v>10</v>
      </c>
      <c r="F79" s="32">
        <f t="shared" si="3"/>
        <v>265</v>
      </c>
      <c r="G79" s="33">
        <f t="shared" si="3"/>
        <v>4</v>
      </c>
      <c r="H79" s="32">
        <f t="shared" si="3"/>
        <v>24</v>
      </c>
      <c r="I79" s="33">
        <f t="shared" si="3"/>
        <v>0</v>
      </c>
      <c r="J79" s="32">
        <f t="shared" si="3"/>
        <v>0</v>
      </c>
      <c r="K79" s="33">
        <f t="shared" si="3"/>
        <v>0</v>
      </c>
      <c r="L79" s="101">
        <f t="shared" si="1"/>
        <v>795</v>
      </c>
    </row>
    <row r="81" spans="1:12" ht="15.75" x14ac:dyDescent="0.25">
      <c r="C81" s="152"/>
      <c r="D81" s="171"/>
      <c r="E81" s="133"/>
      <c r="F81" s="133"/>
      <c r="G81" s="133"/>
      <c r="H81" s="133"/>
      <c r="I81" s="133"/>
      <c r="J81" s="133"/>
      <c r="K81" s="133"/>
      <c r="L81" s="133"/>
    </row>
    <row r="83" spans="1:12" x14ac:dyDescent="0.25">
      <c r="B83" s="2" t="s">
        <v>86</v>
      </c>
      <c r="C83" s="2"/>
      <c r="D83" s="2"/>
      <c r="E83" s="2"/>
    </row>
    <row r="84" spans="1:12" ht="15.75" thickBot="1" x14ac:dyDescent="0.3">
      <c r="A84" s="211" t="s">
        <v>46</v>
      </c>
      <c r="B84" s="211"/>
    </row>
    <row r="85" spans="1:12" ht="12.75" customHeight="1" x14ac:dyDescent="0.25">
      <c r="A85" s="212" t="s">
        <v>2</v>
      </c>
      <c r="B85" s="212" t="s">
        <v>3</v>
      </c>
      <c r="C85" s="212" t="s">
        <v>4</v>
      </c>
      <c r="D85" s="215" t="s">
        <v>5</v>
      </c>
      <c r="E85" s="216"/>
      <c r="F85" s="216"/>
      <c r="G85" s="216"/>
      <c r="H85" s="216"/>
      <c r="I85" s="216"/>
      <c r="J85" s="216"/>
      <c r="K85" s="217"/>
      <c r="L85" s="218" t="s">
        <v>6</v>
      </c>
    </row>
    <row r="86" spans="1:12" ht="21" customHeight="1" x14ac:dyDescent="0.25">
      <c r="A86" s="213"/>
      <c r="B86" s="213"/>
      <c r="C86" s="213"/>
      <c r="D86" s="221" t="s">
        <v>7</v>
      </c>
      <c r="E86" s="222"/>
      <c r="F86" s="222" t="s">
        <v>8</v>
      </c>
      <c r="G86" s="222"/>
      <c r="H86" s="222" t="s">
        <v>9</v>
      </c>
      <c r="I86" s="222"/>
      <c r="J86" s="222" t="s">
        <v>10</v>
      </c>
      <c r="K86" s="222"/>
      <c r="L86" s="219"/>
    </row>
    <row r="87" spans="1:12" ht="13.5" customHeight="1" thickBot="1" x14ac:dyDescent="0.3">
      <c r="A87" s="213"/>
      <c r="B87" s="213"/>
      <c r="C87" s="213"/>
      <c r="D87" s="223">
        <v>1</v>
      </c>
      <c r="E87" s="224"/>
      <c r="F87" s="224">
        <v>2</v>
      </c>
      <c r="G87" s="224"/>
      <c r="H87" s="224">
        <v>3</v>
      </c>
      <c r="I87" s="224"/>
      <c r="J87" s="224">
        <v>4</v>
      </c>
      <c r="K87" s="224"/>
      <c r="L87" s="220"/>
    </row>
    <row r="88" spans="1:12" ht="15.75" thickBot="1" x14ac:dyDescent="0.3">
      <c r="A88" s="214"/>
      <c r="B88" s="214"/>
      <c r="C88" s="214"/>
      <c r="D88" s="4" t="s">
        <v>11</v>
      </c>
      <c r="E88" s="5" t="s">
        <v>12</v>
      </c>
      <c r="F88" s="5" t="s">
        <v>11</v>
      </c>
      <c r="G88" s="5" t="s">
        <v>12</v>
      </c>
      <c r="H88" s="5" t="s">
        <v>11</v>
      </c>
      <c r="I88" s="5" t="s">
        <v>12</v>
      </c>
      <c r="J88" s="5" t="s">
        <v>11</v>
      </c>
      <c r="K88" s="5" t="s">
        <v>12</v>
      </c>
      <c r="L88" s="6"/>
    </row>
    <row r="89" spans="1:12" ht="15.75" x14ac:dyDescent="0.25">
      <c r="A89" s="7">
        <v>1</v>
      </c>
      <c r="B89" s="8" t="s">
        <v>13</v>
      </c>
      <c r="C89" s="9">
        <v>38</v>
      </c>
      <c r="D89" s="45">
        <f>'39'!D89+'40'!D89</f>
        <v>12</v>
      </c>
      <c r="E89" s="45">
        <f>'39'!E89+'40'!E89</f>
        <v>0</v>
      </c>
      <c r="F89" s="45">
        <f>'39'!F89+'40'!F89</f>
        <v>8</v>
      </c>
      <c r="G89" s="45">
        <f>'39'!G89+'40'!G89</f>
        <v>0</v>
      </c>
      <c r="H89" s="45">
        <f>'39'!H89+'40'!H89</f>
        <v>0</v>
      </c>
      <c r="I89" s="45">
        <f>'39'!I89+'40'!I89</f>
        <v>0</v>
      </c>
      <c r="J89" s="45">
        <f>'39'!J89+'40'!J89</f>
        <v>0</v>
      </c>
      <c r="K89" s="45">
        <f>'39'!K89+'40'!K89</f>
        <v>0</v>
      </c>
      <c r="L89" s="47">
        <f>SUM(D89:K89)</f>
        <v>20</v>
      </c>
    </row>
    <row r="90" spans="1:12" ht="15.75" x14ac:dyDescent="0.25">
      <c r="A90" s="7">
        <v>2</v>
      </c>
      <c r="B90" s="8" t="s">
        <v>14</v>
      </c>
      <c r="C90" s="9">
        <v>38</v>
      </c>
      <c r="D90" s="45">
        <f>'39'!D90+'40'!D90</f>
        <v>14</v>
      </c>
      <c r="E90" s="45">
        <f>'39'!E90+'40'!E90</f>
        <v>0</v>
      </c>
      <c r="F90" s="45">
        <f>'39'!F90+'40'!F90</f>
        <v>11</v>
      </c>
      <c r="G90" s="45">
        <f>'39'!G90+'40'!G90</f>
        <v>0</v>
      </c>
      <c r="H90" s="45">
        <f>'39'!H90+'40'!H90</f>
        <v>0</v>
      </c>
      <c r="I90" s="45">
        <f>'39'!I90+'40'!I90</f>
        <v>0</v>
      </c>
      <c r="J90" s="45">
        <f>'39'!J90+'40'!J90</f>
        <v>0</v>
      </c>
      <c r="K90" s="45">
        <f>'39'!K90+'40'!K90</f>
        <v>0</v>
      </c>
      <c r="L90" s="47">
        <f t="shared" ref="L90:L117" si="4">SUM(D90:K90)</f>
        <v>25</v>
      </c>
    </row>
    <row r="91" spans="1:12" ht="15.75" x14ac:dyDescent="0.25">
      <c r="A91" s="7">
        <v>3</v>
      </c>
      <c r="B91" s="8" t="s">
        <v>15</v>
      </c>
      <c r="C91" s="9">
        <v>38</v>
      </c>
      <c r="D91" s="45">
        <f>'39'!D91+'40'!D91</f>
        <v>31</v>
      </c>
      <c r="E91" s="45">
        <f>'39'!E91+'40'!E91</f>
        <v>0</v>
      </c>
      <c r="F91" s="45">
        <f>'39'!F91+'40'!F91</f>
        <v>19</v>
      </c>
      <c r="G91" s="45">
        <f>'39'!G91+'40'!G91</f>
        <v>0</v>
      </c>
      <c r="H91" s="45">
        <f>'39'!H91+'40'!H91</f>
        <v>1</v>
      </c>
      <c r="I91" s="45">
        <f>'39'!I91+'40'!I91</f>
        <v>0</v>
      </c>
      <c r="J91" s="45">
        <f>'39'!J91+'40'!J91</f>
        <v>0</v>
      </c>
      <c r="K91" s="45">
        <f>'39'!K91+'40'!K91</f>
        <v>0</v>
      </c>
      <c r="L91" s="47">
        <f t="shared" si="4"/>
        <v>51</v>
      </c>
    </row>
    <row r="92" spans="1:12" ht="15.75" x14ac:dyDescent="0.25">
      <c r="A92" s="7">
        <v>4</v>
      </c>
      <c r="B92" s="17" t="s">
        <v>16</v>
      </c>
      <c r="C92" s="9">
        <v>38</v>
      </c>
      <c r="D92" s="45">
        <f>'39'!D92+'40'!D92</f>
        <v>6</v>
      </c>
      <c r="E92" s="45">
        <f>'39'!E92+'40'!E92</f>
        <v>0</v>
      </c>
      <c r="F92" s="45">
        <f>'39'!F92+'40'!F92</f>
        <v>5</v>
      </c>
      <c r="G92" s="45">
        <f>'39'!G92+'40'!G92</f>
        <v>0</v>
      </c>
      <c r="H92" s="45">
        <f>'39'!H92+'40'!H92</f>
        <v>0</v>
      </c>
      <c r="I92" s="45">
        <f>'39'!I92+'40'!I92</f>
        <v>0</v>
      </c>
      <c r="J92" s="45">
        <f>'39'!J92+'40'!J92</f>
        <v>0</v>
      </c>
      <c r="K92" s="45">
        <f>'39'!K92+'40'!K92</f>
        <v>0</v>
      </c>
      <c r="L92" s="47">
        <f t="shared" si="4"/>
        <v>11</v>
      </c>
    </row>
    <row r="93" spans="1:12" ht="15.75" x14ac:dyDescent="0.25">
      <c r="A93" s="7">
        <v>5</v>
      </c>
      <c r="B93" s="8" t="s">
        <v>17</v>
      </c>
      <c r="C93" s="9">
        <v>38</v>
      </c>
      <c r="D93" s="45">
        <f>'39'!D93+'40'!D93</f>
        <v>15</v>
      </c>
      <c r="E93" s="45">
        <f>'39'!E93+'40'!E93</f>
        <v>1</v>
      </c>
      <c r="F93" s="45">
        <f>'39'!F93+'40'!F93</f>
        <v>8</v>
      </c>
      <c r="G93" s="45">
        <f>'39'!G93+'40'!G93</f>
        <v>0</v>
      </c>
      <c r="H93" s="45">
        <f>'39'!H93+'40'!H93</f>
        <v>0</v>
      </c>
      <c r="I93" s="45">
        <f>'39'!I93+'40'!I93</f>
        <v>0</v>
      </c>
      <c r="J93" s="45">
        <f>'39'!J93+'40'!J93</f>
        <v>0</v>
      </c>
      <c r="K93" s="45">
        <f>'39'!K93+'40'!K93</f>
        <v>0</v>
      </c>
      <c r="L93" s="47">
        <f t="shared" si="4"/>
        <v>24</v>
      </c>
    </row>
    <row r="94" spans="1:12" ht="15.75" x14ac:dyDescent="0.25">
      <c r="A94" s="7">
        <v>6</v>
      </c>
      <c r="B94" s="8" t="s">
        <v>18</v>
      </c>
      <c r="C94" s="9">
        <v>38</v>
      </c>
      <c r="D94" s="45">
        <f>'39'!D94+'40'!D94</f>
        <v>16</v>
      </c>
      <c r="E94" s="45">
        <f>'39'!E94+'40'!E94</f>
        <v>1</v>
      </c>
      <c r="F94" s="45">
        <f>'39'!F94+'40'!F94</f>
        <v>11</v>
      </c>
      <c r="G94" s="45">
        <f>'39'!G94+'40'!G94</f>
        <v>0</v>
      </c>
      <c r="H94" s="45">
        <f>'39'!H94+'40'!H94</f>
        <v>1</v>
      </c>
      <c r="I94" s="45">
        <f>'39'!I94+'40'!I94</f>
        <v>0</v>
      </c>
      <c r="J94" s="45">
        <f>'39'!J94+'40'!J94</f>
        <v>0</v>
      </c>
      <c r="K94" s="45">
        <f>'39'!K94+'40'!K94</f>
        <v>0</v>
      </c>
      <c r="L94" s="47">
        <f t="shared" si="4"/>
        <v>29</v>
      </c>
    </row>
    <row r="95" spans="1:12" ht="15.75" x14ac:dyDescent="0.25">
      <c r="A95" s="7">
        <v>7</v>
      </c>
      <c r="B95" s="8" t="s">
        <v>19</v>
      </c>
      <c r="C95" s="9">
        <v>38</v>
      </c>
      <c r="D95" s="45">
        <f>'39'!D95+'40'!D95</f>
        <v>26</v>
      </c>
      <c r="E95" s="45">
        <f>'39'!E95+'40'!E95</f>
        <v>0</v>
      </c>
      <c r="F95" s="45">
        <f>'39'!F95+'40'!F95</f>
        <v>7</v>
      </c>
      <c r="G95" s="45">
        <f>'39'!G95+'40'!G95</f>
        <v>1</v>
      </c>
      <c r="H95" s="45">
        <f>'39'!H95+'40'!H95</f>
        <v>0</v>
      </c>
      <c r="I95" s="45">
        <f>'39'!I95+'40'!I95</f>
        <v>0</v>
      </c>
      <c r="J95" s="45">
        <f>'39'!J95+'40'!J95</f>
        <v>0</v>
      </c>
      <c r="K95" s="45">
        <f>'39'!K95+'40'!K95</f>
        <v>0</v>
      </c>
      <c r="L95" s="47">
        <f t="shared" si="4"/>
        <v>34</v>
      </c>
    </row>
    <row r="96" spans="1:12" ht="15.75" x14ac:dyDescent="0.25">
      <c r="A96" s="7">
        <v>8</v>
      </c>
      <c r="B96" s="8" t="s">
        <v>20</v>
      </c>
      <c r="C96" s="9">
        <v>38</v>
      </c>
      <c r="D96" s="45">
        <f>'39'!D96+'40'!D96</f>
        <v>11</v>
      </c>
      <c r="E96" s="45">
        <f>'39'!E96+'40'!E96</f>
        <v>0</v>
      </c>
      <c r="F96" s="45">
        <f>'39'!F96+'40'!F96</f>
        <v>4</v>
      </c>
      <c r="G96" s="45">
        <f>'39'!G96+'40'!G96</f>
        <v>0</v>
      </c>
      <c r="H96" s="45">
        <f>'39'!H96+'40'!H96</f>
        <v>0</v>
      </c>
      <c r="I96" s="45">
        <f>'39'!I96+'40'!I96</f>
        <v>0</v>
      </c>
      <c r="J96" s="45">
        <f>'39'!J96+'40'!J96</f>
        <v>0</v>
      </c>
      <c r="K96" s="45">
        <f>'39'!K96+'40'!K96</f>
        <v>0</v>
      </c>
      <c r="L96" s="47">
        <f t="shared" si="4"/>
        <v>15</v>
      </c>
    </row>
    <row r="97" spans="1:12" ht="15.75" x14ac:dyDescent="0.25">
      <c r="A97" s="7">
        <v>9</v>
      </c>
      <c r="B97" s="17" t="s">
        <v>21</v>
      </c>
      <c r="C97" s="9">
        <v>38</v>
      </c>
      <c r="D97" s="45">
        <f>'39'!D97+'40'!D97</f>
        <v>17</v>
      </c>
      <c r="E97" s="45">
        <f>'39'!E97+'40'!E97</f>
        <v>0</v>
      </c>
      <c r="F97" s="45">
        <f>'39'!F97+'40'!F97</f>
        <v>9</v>
      </c>
      <c r="G97" s="45">
        <f>'39'!G97+'40'!G97</f>
        <v>1</v>
      </c>
      <c r="H97" s="45">
        <f>'39'!H97+'40'!H97</f>
        <v>0</v>
      </c>
      <c r="I97" s="45">
        <f>'39'!I97+'40'!I97</f>
        <v>0</v>
      </c>
      <c r="J97" s="45">
        <f>'39'!J97+'40'!J97</f>
        <v>0</v>
      </c>
      <c r="K97" s="45">
        <f>'39'!K97+'40'!K97</f>
        <v>0</v>
      </c>
      <c r="L97" s="47">
        <f t="shared" si="4"/>
        <v>27</v>
      </c>
    </row>
    <row r="98" spans="1:12" ht="15.75" x14ac:dyDescent="0.25">
      <c r="A98" s="7">
        <v>10</v>
      </c>
      <c r="B98" s="17" t="s">
        <v>22</v>
      </c>
      <c r="C98" s="9">
        <v>38</v>
      </c>
      <c r="D98" s="45">
        <f>'39'!D98+'40'!D98</f>
        <v>17</v>
      </c>
      <c r="E98" s="45">
        <f>'39'!E98+'40'!E98</f>
        <v>1</v>
      </c>
      <c r="F98" s="45">
        <f>'39'!F98+'40'!F98</f>
        <v>8</v>
      </c>
      <c r="G98" s="45">
        <f>'39'!G98+'40'!G98</f>
        <v>0</v>
      </c>
      <c r="H98" s="45">
        <f>'39'!H98+'40'!H98</f>
        <v>0</v>
      </c>
      <c r="I98" s="45">
        <f>'39'!I98+'40'!I98</f>
        <v>0</v>
      </c>
      <c r="J98" s="45">
        <f>'39'!J98+'40'!J98</f>
        <v>0</v>
      </c>
      <c r="K98" s="45">
        <f>'39'!K98+'40'!K98</f>
        <v>0</v>
      </c>
      <c r="L98" s="47">
        <f t="shared" si="4"/>
        <v>26</v>
      </c>
    </row>
    <row r="99" spans="1:12" ht="15.75" x14ac:dyDescent="0.25">
      <c r="A99" s="7">
        <v>11</v>
      </c>
      <c r="B99" s="17" t="s">
        <v>23</v>
      </c>
      <c r="C99" s="9">
        <v>38</v>
      </c>
      <c r="D99" s="45">
        <f>'39'!D99+'40'!D99</f>
        <v>0</v>
      </c>
      <c r="E99" s="45">
        <f>'39'!E99+'40'!E99</f>
        <v>0</v>
      </c>
      <c r="F99" s="45">
        <f>'39'!F99+'40'!F99</f>
        <v>0</v>
      </c>
      <c r="G99" s="45">
        <f>'39'!G99+'40'!G99</f>
        <v>0</v>
      </c>
      <c r="H99" s="45">
        <f>'39'!H99+'40'!H99</f>
        <v>0</v>
      </c>
      <c r="I99" s="45">
        <f>'39'!I99+'40'!I99</f>
        <v>0</v>
      </c>
      <c r="J99" s="45">
        <f>'39'!J99+'40'!J99</f>
        <v>0</v>
      </c>
      <c r="K99" s="45">
        <f>'39'!K99+'40'!K99</f>
        <v>0</v>
      </c>
      <c r="L99" s="47">
        <f t="shared" si="4"/>
        <v>0</v>
      </c>
    </row>
    <row r="100" spans="1:12" ht="15.75" x14ac:dyDescent="0.25">
      <c r="A100" s="7">
        <v>12</v>
      </c>
      <c r="B100" s="17" t="s">
        <v>24</v>
      </c>
      <c r="C100" s="9">
        <v>38</v>
      </c>
      <c r="D100" s="45">
        <f>'39'!D100+'40'!D100</f>
        <v>28</v>
      </c>
      <c r="E100" s="45">
        <f>'39'!E100+'40'!E100</f>
        <v>0</v>
      </c>
      <c r="F100" s="45">
        <f>'39'!F100+'40'!F100</f>
        <v>14</v>
      </c>
      <c r="G100" s="45">
        <f>'39'!G100+'40'!G100</f>
        <v>0</v>
      </c>
      <c r="H100" s="45">
        <f>'39'!H100+'40'!H100</f>
        <v>0</v>
      </c>
      <c r="I100" s="45">
        <f>'39'!I100+'40'!I100</f>
        <v>0</v>
      </c>
      <c r="J100" s="45">
        <f>'39'!J100+'40'!J100</f>
        <v>0</v>
      </c>
      <c r="K100" s="45">
        <f>'39'!K100+'40'!K100</f>
        <v>0</v>
      </c>
      <c r="L100" s="47">
        <f t="shared" si="4"/>
        <v>42</v>
      </c>
    </row>
    <row r="101" spans="1:12" ht="15.75" x14ac:dyDescent="0.25">
      <c r="A101" s="7">
        <v>13</v>
      </c>
      <c r="B101" s="17" t="s">
        <v>25</v>
      </c>
      <c r="C101" s="9">
        <v>38</v>
      </c>
      <c r="D101" s="45">
        <f>'39'!D101+'40'!D101</f>
        <v>27</v>
      </c>
      <c r="E101" s="45">
        <f>'39'!E101+'40'!E101</f>
        <v>0</v>
      </c>
      <c r="F101" s="45">
        <f>'39'!F101+'40'!F101</f>
        <v>8</v>
      </c>
      <c r="G101" s="45">
        <f>'39'!G101+'40'!G101</f>
        <v>0</v>
      </c>
      <c r="H101" s="45">
        <f>'39'!H101+'40'!H101</f>
        <v>1</v>
      </c>
      <c r="I101" s="45">
        <f>'39'!I101+'40'!I101</f>
        <v>0</v>
      </c>
      <c r="J101" s="45">
        <f>'39'!J101+'40'!J101</f>
        <v>0</v>
      </c>
      <c r="K101" s="45">
        <f>'39'!K101+'40'!K101</f>
        <v>0</v>
      </c>
      <c r="L101" s="47">
        <f t="shared" si="4"/>
        <v>36</v>
      </c>
    </row>
    <row r="102" spans="1:12" ht="15.75" x14ac:dyDescent="0.25">
      <c r="A102" s="7">
        <v>14</v>
      </c>
      <c r="B102" s="17" t="s">
        <v>26</v>
      </c>
      <c r="C102" s="9">
        <v>38</v>
      </c>
      <c r="D102" s="45">
        <f>'39'!D102+'40'!D102</f>
        <v>43</v>
      </c>
      <c r="E102" s="45">
        <f>'39'!E102+'40'!E102</f>
        <v>0</v>
      </c>
      <c r="F102" s="45">
        <f>'39'!F102+'40'!F102</f>
        <v>31</v>
      </c>
      <c r="G102" s="45">
        <f>'39'!G102+'40'!G102</f>
        <v>0</v>
      </c>
      <c r="H102" s="45">
        <f>'39'!H102+'40'!H102</f>
        <v>2</v>
      </c>
      <c r="I102" s="45">
        <f>'39'!I102+'40'!I102</f>
        <v>0</v>
      </c>
      <c r="J102" s="45">
        <f>'39'!J102+'40'!J102</f>
        <v>0</v>
      </c>
      <c r="K102" s="45">
        <f>'39'!K102+'40'!K102</f>
        <v>0</v>
      </c>
      <c r="L102" s="47">
        <f t="shared" si="4"/>
        <v>76</v>
      </c>
    </row>
    <row r="103" spans="1:12" ht="15.75" x14ac:dyDescent="0.25">
      <c r="A103" s="7">
        <v>15</v>
      </c>
      <c r="B103" s="17" t="s">
        <v>27</v>
      </c>
      <c r="C103" s="9">
        <v>38</v>
      </c>
      <c r="D103" s="45">
        <f>'39'!D103+'40'!D103</f>
        <v>20</v>
      </c>
      <c r="E103" s="45">
        <f>'39'!E103+'40'!E103</f>
        <v>0</v>
      </c>
      <c r="F103" s="45">
        <f>'39'!F103+'40'!F103</f>
        <v>12</v>
      </c>
      <c r="G103" s="45">
        <f>'39'!G103+'40'!G103</f>
        <v>0</v>
      </c>
      <c r="H103" s="45">
        <f>'39'!H103+'40'!H103</f>
        <v>0</v>
      </c>
      <c r="I103" s="45">
        <f>'39'!I103+'40'!I103</f>
        <v>0</v>
      </c>
      <c r="J103" s="45">
        <f>'39'!J103+'40'!J103</f>
        <v>0</v>
      </c>
      <c r="K103" s="45">
        <f>'39'!K103+'40'!K103</f>
        <v>0</v>
      </c>
      <c r="L103" s="47">
        <f t="shared" si="4"/>
        <v>32</v>
      </c>
    </row>
    <row r="104" spans="1:12" ht="15.75" x14ac:dyDescent="0.25">
      <c r="A104" s="7">
        <v>16</v>
      </c>
      <c r="B104" s="17" t="s">
        <v>28</v>
      </c>
      <c r="C104" s="9">
        <v>38</v>
      </c>
      <c r="D104" s="45">
        <f>'39'!D104+'40'!D104</f>
        <v>10</v>
      </c>
      <c r="E104" s="45">
        <f>'39'!E104+'40'!E104</f>
        <v>0</v>
      </c>
      <c r="F104" s="45">
        <f>'39'!F104+'40'!F104</f>
        <v>1</v>
      </c>
      <c r="G104" s="45">
        <f>'39'!G104+'40'!G104</f>
        <v>0</v>
      </c>
      <c r="H104" s="45">
        <f>'39'!H104+'40'!H104</f>
        <v>1</v>
      </c>
      <c r="I104" s="45">
        <f>'39'!I104+'40'!I104</f>
        <v>0</v>
      </c>
      <c r="J104" s="45">
        <f>'39'!J104+'40'!J104</f>
        <v>0</v>
      </c>
      <c r="K104" s="45">
        <f>'39'!K104+'40'!K104</f>
        <v>0</v>
      </c>
      <c r="L104" s="47">
        <f t="shared" si="4"/>
        <v>12</v>
      </c>
    </row>
    <row r="105" spans="1:12" ht="15.75" x14ac:dyDescent="0.25">
      <c r="A105" s="7">
        <v>17</v>
      </c>
      <c r="B105" s="17" t="s">
        <v>29</v>
      </c>
      <c r="C105" s="9">
        <v>38</v>
      </c>
      <c r="D105" s="45">
        <f>'39'!D105+'40'!D105</f>
        <v>12</v>
      </c>
      <c r="E105" s="45">
        <f>'39'!E105+'40'!E105</f>
        <v>0</v>
      </c>
      <c r="F105" s="45">
        <f>'39'!F105+'40'!F105</f>
        <v>6</v>
      </c>
      <c r="G105" s="45">
        <f>'39'!G105+'40'!G105</f>
        <v>0</v>
      </c>
      <c r="H105" s="45">
        <f>'39'!H105+'40'!H105</f>
        <v>0</v>
      </c>
      <c r="I105" s="45">
        <f>'39'!I105+'40'!I105</f>
        <v>0</v>
      </c>
      <c r="J105" s="45">
        <f>'39'!J105+'40'!J105</f>
        <v>0</v>
      </c>
      <c r="K105" s="45">
        <f>'39'!K105+'40'!K105</f>
        <v>0</v>
      </c>
      <c r="L105" s="47">
        <f t="shared" si="4"/>
        <v>18</v>
      </c>
    </row>
    <row r="106" spans="1:12" ht="15.75" x14ac:dyDescent="0.25">
      <c r="A106" s="7">
        <v>18</v>
      </c>
      <c r="B106" s="17" t="s">
        <v>30</v>
      </c>
      <c r="C106" s="9">
        <v>38</v>
      </c>
      <c r="D106" s="45">
        <f>'39'!D106+'40'!D106</f>
        <v>1</v>
      </c>
      <c r="E106" s="45">
        <f>'39'!E106+'40'!E106</f>
        <v>0</v>
      </c>
      <c r="F106" s="45">
        <f>'39'!F106+'40'!F106</f>
        <v>1</v>
      </c>
      <c r="G106" s="45">
        <f>'39'!G106+'40'!G106</f>
        <v>0</v>
      </c>
      <c r="H106" s="45">
        <f>'39'!H106+'40'!H106</f>
        <v>0</v>
      </c>
      <c r="I106" s="45">
        <f>'39'!I106+'40'!I106</f>
        <v>0</v>
      </c>
      <c r="J106" s="45">
        <f>'39'!J106+'40'!J106</f>
        <v>0</v>
      </c>
      <c r="K106" s="45">
        <f>'39'!K106+'40'!K106</f>
        <v>0</v>
      </c>
      <c r="L106" s="47">
        <f t="shared" si="4"/>
        <v>2</v>
      </c>
    </row>
    <row r="107" spans="1:12" ht="15.75" x14ac:dyDescent="0.25">
      <c r="A107" s="7">
        <v>19</v>
      </c>
      <c r="B107" s="17" t="s">
        <v>31</v>
      </c>
      <c r="C107" s="9">
        <v>38</v>
      </c>
      <c r="D107" s="45">
        <f>'39'!D107+'40'!D107</f>
        <v>29</v>
      </c>
      <c r="E107" s="45">
        <f>'39'!E107+'40'!E107</f>
        <v>0</v>
      </c>
      <c r="F107" s="45">
        <f>'39'!F107+'40'!F107</f>
        <v>18</v>
      </c>
      <c r="G107" s="45">
        <f>'39'!G107+'40'!G107</f>
        <v>0</v>
      </c>
      <c r="H107" s="45">
        <f>'39'!H107+'40'!H107</f>
        <v>0</v>
      </c>
      <c r="I107" s="45">
        <f>'39'!I107+'40'!I107</f>
        <v>0</v>
      </c>
      <c r="J107" s="45">
        <f>'39'!J107+'40'!J107</f>
        <v>0</v>
      </c>
      <c r="K107" s="45">
        <f>'39'!K107+'40'!K107</f>
        <v>0</v>
      </c>
      <c r="L107" s="47">
        <f t="shared" si="4"/>
        <v>47</v>
      </c>
    </row>
    <row r="108" spans="1:12" ht="15.75" x14ac:dyDescent="0.25">
      <c r="A108" s="7">
        <v>20</v>
      </c>
      <c r="B108" s="17" t="s">
        <v>32</v>
      </c>
      <c r="C108" s="9">
        <v>38</v>
      </c>
      <c r="D108" s="45">
        <f>'39'!D108+'40'!D108</f>
        <v>12</v>
      </c>
      <c r="E108" s="45">
        <f>'39'!E108+'40'!E108</f>
        <v>0</v>
      </c>
      <c r="F108" s="45">
        <f>'39'!F108+'40'!F108</f>
        <v>5</v>
      </c>
      <c r="G108" s="45">
        <f>'39'!G108+'40'!G108</f>
        <v>0</v>
      </c>
      <c r="H108" s="45">
        <f>'39'!H108+'40'!H108</f>
        <v>0</v>
      </c>
      <c r="I108" s="45">
        <f>'39'!I108+'40'!I108</f>
        <v>0</v>
      </c>
      <c r="J108" s="45">
        <f>'39'!J108+'40'!J108</f>
        <v>0</v>
      </c>
      <c r="K108" s="45">
        <f>'39'!K108+'40'!K108</f>
        <v>0</v>
      </c>
      <c r="L108" s="47">
        <f t="shared" si="4"/>
        <v>17</v>
      </c>
    </row>
    <row r="109" spans="1:12" ht="15.75" x14ac:dyDescent="0.25">
      <c r="A109" s="7">
        <v>21</v>
      </c>
      <c r="B109" s="17" t="s">
        <v>33</v>
      </c>
      <c r="C109" s="9">
        <v>38</v>
      </c>
      <c r="D109" s="45">
        <f>'39'!D109+'40'!D109</f>
        <v>12</v>
      </c>
      <c r="E109" s="45">
        <f>'39'!E109+'40'!E109</f>
        <v>0</v>
      </c>
      <c r="F109" s="45">
        <f>'39'!F109+'40'!F109</f>
        <v>3</v>
      </c>
      <c r="G109" s="45">
        <f>'39'!G109+'40'!G109</f>
        <v>0</v>
      </c>
      <c r="H109" s="45">
        <f>'39'!H109+'40'!H109</f>
        <v>1</v>
      </c>
      <c r="I109" s="45">
        <f>'39'!I109+'40'!I109</f>
        <v>0</v>
      </c>
      <c r="J109" s="45">
        <f>'39'!J109+'40'!J109</f>
        <v>0</v>
      </c>
      <c r="K109" s="45">
        <f>'39'!K109+'40'!K109</f>
        <v>0</v>
      </c>
      <c r="L109" s="47">
        <f t="shared" si="4"/>
        <v>16</v>
      </c>
    </row>
    <row r="110" spans="1:12" ht="15.75" x14ac:dyDescent="0.25">
      <c r="A110" s="7">
        <v>22</v>
      </c>
      <c r="B110" s="17" t="s">
        <v>34</v>
      </c>
      <c r="C110" s="9">
        <v>38</v>
      </c>
      <c r="D110" s="45">
        <f>'39'!D110+'40'!D110</f>
        <v>15</v>
      </c>
      <c r="E110" s="45">
        <f>'39'!E110+'40'!E110</f>
        <v>1</v>
      </c>
      <c r="F110" s="45">
        <f>'39'!F110+'40'!F110</f>
        <v>5</v>
      </c>
      <c r="G110" s="45">
        <f>'39'!G110+'40'!G110</f>
        <v>0</v>
      </c>
      <c r="H110" s="45">
        <f>'39'!H110+'40'!H110</f>
        <v>0</v>
      </c>
      <c r="I110" s="45">
        <f>'39'!I110+'40'!I110</f>
        <v>0</v>
      </c>
      <c r="J110" s="45">
        <f>'39'!J110+'40'!J110</f>
        <v>0</v>
      </c>
      <c r="K110" s="45">
        <f>'39'!K110+'40'!K110</f>
        <v>0</v>
      </c>
      <c r="L110" s="47">
        <f t="shared" si="4"/>
        <v>21</v>
      </c>
    </row>
    <row r="111" spans="1:12" ht="15.75" x14ac:dyDescent="0.25">
      <c r="A111" s="7" t="s">
        <v>134</v>
      </c>
      <c r="B111" s="8" t="s">
        <v>35</v>
      </c>
      <c r="C111" s="9">
        <v>38</v>
      </c>
      <c r="D111" s="45">
        <f>'39'!D111+'40'!D111</f>
        <v>4</v>
      </c>
      <c r="E111" s="45">
        <f>'39'!E111+'40'!E111</f>
        <v>0</v>
      </c>
      <c r="F111" s="45">
        <f>'39'!F111+'40'!F111</f>
        <v>7</v>
      </c>
      <c r="G111" s="45">
        <f>'39'!G111+'40'!G111</f>
        <v>0</v>
      </c>
      <c r="H111" s="45">
        <f>'39'!H111+'40'!H111</f>
        <v>0</v>
      </c>
      <c r="I111" s="45">
        <f>'39'!I111+'40'!I111</f>
        <v>0</v>
      </c>
      <c r="J111" s="45">
        <f>'39'!J111+'40'!J111</f>
        <v>0</v>
      </c>
      <c r="K111" s="45">
        <f>'39'!K111+'40'!K111</f>
        <v>0</v>
      </c>
      <c r="L111" s="47">
        <f t="shared" si="4"/>
        <v>11</v>
      </c>
    </row>
    <row r="112" spans="1:12" ht="15.75" x14ac:dyDescent="0.25">
      <c r="A112" s="7">
        <v>24</v>
      </c>
      <c r="B112" s="8" t="s">
        <v>36</v>
      </c>
      <c r="C112" s="9">
        <v>38</v>
      </c>
      <c r="D112" s="45">
        <f>'39'!D112+'40'!D112</f>
        <v>13</v>
      </c>
      <c r="E112" s="45">
        <f>'39'!E112+'40'!E112</f>
        <v>1</v>
      </c>
      <c r="F112" s="45">
        <f>'39'!F112+'40'!F112</f>
        <v>5</v>
      </c>
      <c r="G112" s="45">
        <f>'39'!G112+'40'!G112</f>
        <v>0</v>
      </c>
      <c r="H112" s="45">
        <f>'39'!H112+'40'!H112</f>
        <v>0</v>
      </c>
      <c r="I112" s="45">
        <f>'39'!I112+'40'!I112</f>
        <v>0</v>
      </c>
      <c r="J112" s="45">
        <f>'39'!J112+'40'!J112</f>
        <v>0</v>
      </c>
      <c r="K112" s="45">
        <f>'39'!K112+'40'!K112</f>
        <v>0</v>
      </c>
      <c r="L112" s="47">
        <f t="shared" si="4"/>
        <v>19</v>
      </c>
    </row>
    <row r="113" spans="1:12" ht="15.75" x14ac:dyDescent="0.25">
      <c r="A113" s="7">
        <v>25</v>
      </c>
      <c r="B113" s="18" t="s">
        <v>37</v>
      </c>
      <c r="C113" s="19">
        <v>38</v>
      </c>
      <c r="D113" s="45">
        <f>'39'!D113+'40'!D113</f>
        <v>28</v>
      </c>
      <c r="E113" s="45">
        <f>'39'!E113+'40'!E113</f>
        <v>0</v>
      </c>
      <c r="F113" s="45">
        <f>'39'!F113+'40'!F113</f>
        <v>4</v>
      </c>
      <c r="G113" s="45">
        <f>'39'!G113+'40'!G113</f>
        <v>0</v>
      </c>
      <c r="H113" s="45">
        <f>'39'!H113+'40'!H113</f>
        <v>0</v>
      </c>
      <c r="I113" s="45">
        <f>'39'!I113+'40'!I113</f>
        <v>0</v>
      </c>
      <c r="J113" s="45">
        <f>'39'!J113+'40'!J113</f>
        <v>0</v>
      </c>
      <c r="K113" s="45">
        <f>'39'!K113+'40'!K113</f>
        <v>0</v>
      </c>
      <c r="L113" s="47">
        <f t="shared" si="4"/>
        <v>32</v>
      </c>
    </row>
    <row r="114" spans="1:12" ht="15.75" x14ac:dyDescent="0.25">
      <c r="A114" s="7">
        <v>26</v>
      </c>
      <c r="B114" s="8" t="s">
        <v>38</v>
      </c>
      <c r="C114" s="22">
        <v>38</v>
      </c>
      <c r="D114" s="45">
        <f>'39'!D114+'40'!D114</f>
        <v>6</v>
      </c>
      <c r="E114" s="45">
        <f>'39'!E114+'40'!E114</f>
        <v>0</v>
      </c>
      <c r="F114" s="45">
        <f>'39'!F114+'40'!F114</f>
        <v>4</v>
      </c>
      <c r="G114" s="45">
        <f>'39'!G114+'40'!G114</f>
        <v>0</v>
      </c>
      <c r="H114" s="45">
        <f>'39'!H114+'40'!H114</f>
        <v>2</v>
      </c>
      <c r="I114" s="45">
        <f>'39'!I114+'40'!I114</f>
        <v>0</v>
      </c>
      <c r="J114" s="45">
        <f>'39'!J114+'40'!J114</f>
        <v>0</v>
      </c>
      <c r="K114" s="45">
        <f>'39'!K114+'40'!K114</f>
        <v>0</v>
      </c>
      <c r="L114" s="47">
        <f t="shared" si="4"/>
        <v>12</v>
      </c>
    </row>
    <row r="115" spans="1:12" ht="15.75" x14ac:dyDescent="0.25">
      <c r="A115" s="7">
        <v>27</v>
      </c>
      <c r="B115" s="18" t="s">
        <v>39</v>
      </c>
      <c r="C115" s="22">
        <v>38</v>
      </c>
      <c r="D115" s="45">
        <f>'39'!D115+'40'!D115</f>
        <v>0</v>
      </c>
      <c r="E115" s="45">
        <f>'39'!E115+'40'!E115</f>
        <v>0</v>
      </c>
      <c r="F115" s="45">
        <f>'39'!F115+'40'!F115</f>
        <v>0</v>
      </c>
      <c r="G115" s="45">
        <f>'39'!G115+'40'!G115</f>
        <v>0</v>
      </c>
      <c r="H115" s="45">
        <f>'39'!H115+'40'!H115</f>
        <v>0</v>
      </c>
      <c r="I115" s="45">
        <f>'39'!I115+'40'!I115</f>
        <v>0</v>
      </c>
      <c r="J115" s="45">
        <f>'39'!J115+'40'!J115</f>
        <v>0</v>
      </c>
      <c r="K115" s="45">
        <f>'39'!K115+'40'!K115</f>
        <v>0</v>
      </c>
      <c r="L115" s="47">
        <f t="shared" si="4"/>
        <v>0</v>
      </c>
    </row>
    <row r="116" spans="1:12" ht="15.75" x14ac:dyDescent="0.25">
      <c r="A116" s="7">
        <v>28</v>
      </c>
      <c r="B116" s="18" t="s">
        <v>40</v>
      </c>
      <c r="C116" s="22">
        <v>38</v>
      </c>
      <c r="D116" s="45">
        <f>'39'!D116+'40'!D116</f>
        <v>0</v>
      </c>
      <c r="E116" s="45">
        <f>'39'!E116+'40'!E116</f>
        <v>0</v>
      </c>
      <c r="F116" s="45">
        <f>'39'!F116+'40'!F116</f>
        <v>0</v>
      </c>
      <c r="G116" s="45">
        <f>'39'!G116+'40'!G116</f>
        <v>0</v>
      </c>
      <c r="H116" s="45">
        <f>'39'!H116+'40'!H116</f>
        <v>0</v>
      </c>
      <c r="I116" s="45">
        <f>'39'!I116+'40'!I116</f>
        <v>0</v>
      </c>
      <c r="J116" s="45">
        <f>'39'!J116+'40'!J116</f>
        <v>0</v>
      </c>
      <c r="K116" s="45">
        <f>'39'!K116+'40'!K116</f>
        <v>0</v>
      </c>
      <c r="L116" s="47">
        <f t="shared" si="4"/>
        <v>0</v>
      </c>
    </row>
    <row r="117" spans="1:12" ht="16.5" thickBot="1" x14ac:dyDescent="0.3">
      <c r="A117" s="7">
        <v>29</v>
      </c>
      <c r="B117" s="18" t="s">
        <v>41</v>
      </c>
      <c r="C117" s="22">
        <v>38</v>
      </c>
      <c r="D117" s="45">
        <f>'39'!D117+'40'!D117</f>
        <v>0</v>
      </c>
      <c r="E117" s="45">
        <f>'39'!E117+'40'!E117</f>
        <v>0</v>
      </c>
      <c r="F117" s="45">
        <f>'39'!F117+'40'!F117</f>
        <v>0</v>
      </c>
      <c r="G117" s="45">
        <f>'39'!G117+'40'!G117</f>
        <v>0</v>
      </c>
      <c r="H117" s="45">
        <f>'39'!H117+'40'!H117</f>
        <v>0</v>
      </c>
      <c r="I117" s="45">
        <f>'39'!I117+'40'!I117</f>
        <v>0</v>
      </c>
      <c r="J117" s="45">
        <f>'39'!J117+'40'!J117</f>
        <v>0</v>
      </c>
      <c r="K117" s="45">
        <f>'39'!K117+'40'!K117</f>
        <v>0</v>
      </c>
      <c r="L117" s="47">
        <f t="shared" si="4"/>
        <v>0</v>
      </c>
    </row>
    <row r="118" spans="1:12" ht="16.5" thickBot="1" x14ac:dyDescent="0.3">
      <c r="A118" s="225" t="s">
        <v>42</v>
      </c>
      <c r="B118" s="226"/>
      <c r="C118" s="48">
        <v>38</v>
      </c>
      <c r="D118" s="49">
        <f t="shared" ref="D118:K118" si="5">SUM(D89:D117)</f>
        <v>425</v>
      </c>
      <c r="E118" s="30">
        <f t="shared" si="5"/>
        <v>5</v>
      </c>
      <c r="F118" s="50">
        <f t="shared" si="5"/>
        <v>214</v>
      </c>
      <c r="G118" s="30">
        <f t="shared" si="5"/>
        <v>2</v>
      </c>
      <c r="H118" s="50">
        <f t="shared" si="5"/>
        <v>9</v>
      </c>
      <c r="I118" s="30">
        <f t="shared" si="5"/>
        <v>0</v>
      </c>
      <c r="J118" s="50">
        <f t="shared" si="5"/>
        <v>0</v>
      </c>
      <c r="K118" s="30">
        <f t="shared" si="5"/>
        <v>0</v>
      </c>
      <c r="L118" s="118">
        <f>SUM(D118:K118)</f>
        <v>655</v>
      </c>
    </row>
    <row r="119" spans="1:12" ht="15.75" x14ac:dyDescent="0.25">
      <c r="A119" s="232" t="s">
        <v>43</v>
      </c>
      <c r="B119" s="232"/>
      <c r="C119" s="32">
        <v>38</v>
      </c>
      <c r="D119" s="52">
        <f>D89+D90+D91+D92+D93+D94+D95+D96+D97+D98+D99+D100+D101+D102+D103+D104+D105+D106+D107+D108+D109+D110+D111+D112+D113</f>
        <v>419</v>
      </c>
      <c r="E119" s="33">
        <f>E89+E90+E91+E92+E93+E94+E95+E96+E97+E98+E99+E100+E101+E102+E103+E104+E105+E106+E107+E108+E109+E110+E111+E112+E113</f>
        <v>5</v>
      </c>
      <c r="F119" s="32">
        <f>F89+F90+F91+F92+F93+F94+F95+F96+F97+F98+F99+F100+F101+F102+F103+F104+F105+F106+F107+F108+F109+F110+F111+F112+F113</f>
        <v>210</v>
      </c>
      <c r="G119" s="33">
        <f>G89+G90+G91+G92+G93+G94+G95+G96+G97+G98+G99+G100+G101+G102+G103+G104+G105+G106+G107+G108+G109+G110+G111+G112+G113</f>
        <v>2</v>
      </c>
      <c r="H119" s="32">
        <f>H89+H90+H91+H92+H93+H94+H95+H96+H97+H98+H99+H100+H101+H102+H103+H104+H105+H106+H107+H108+H109+H110+H111+H112+H113</f>
        <v>7</v>
      </c>
      <c r="I119" s="33">
        <f>I89+I90+I91+I92+I93+I94+I95+I96+I97+I98+I99+I100+I101+I102+I103+I104+I105+I106+I107+I108+I109+I110+I111+I113</f>
        <v>0</v>
      </c>
      <c r="J119" s="32">
        <f>J89+J90+J91+J92+J93+J94+J95+J96+J97+J98+J99+J100+J101+J102+J103+J104+J105+J106+J107+J108+J109+J110+J111+J112+J113</f>
        <v>0</v>
      </c>
      <c r="K119" s="33">
        <f>K89+K90+K91+K92+K93+K94+K95+K96+K97+K98+K99+K100+K101+K102+K103+K104+K105+K106+K107+K108+K109+K110+K111+K113</f>
        <v>0</v>
      </c>
      <c r="L119" s="118">
        <f>D119+E119+F119+G119+H119+I119+J119+K119</f>
        <v>643</v>
      </c>
    </row>
    <row r="121" spans="1:12" ht="15.75" x14ac:dyDescent="0.25">
      <c r="D121" s="133"/>
      <c r="E121" s="133"/>
      <c r="F121" s="133"/>
      <c r="G121" s="133"/>
      <c r="H121" s="133"/>
      <c r="I121" s="133"/>
      <c r="J121" s="133"/>
      <c r="K121" s="133"/>
      <c r="L121" s="133"/>
    </row>
    <row r="122" spans="1:12" ht="15.75" x14ac:dyDescent="0.25">
      <c r="B122" s="134" t="s">
        <v>86</v>
      </c>
      <c r="D122" s="133"/>
      <c r="E122" s="133"/>
      <c r="F122" s="133"/>
      <c r="G122" s="133"/>
      <c r="H122" s="133"/>
      <c r="I122" s="133"/>
      <c r="J122" s="133"/>
      <c r="K122" s="133"/>
      <c r="L122" s="133"/>
    </row>
    <row r="123" spans="1:12" ht="15.75" thickBot="1" x14ac:dyDescent="0.3">
      <c r="A123" s="211" t="s">
        <v>47</v>
      </c>
      <c r="B123" s="211"/>
    </row>
    <row r="124" spans="1:12" ht="12.75" customHeight="1" x14ac:dyDescent="0.25">
      <c r="A124" s="212" t="s">
        <v>2</v>
      </c>
      <c r="B124" s="212" t="s">
        <v>3</v>
      </c>
      <c r="C124" s="212" t="s">
        <v>4</v>
      </c>
      <c r="D124" s="215" t="s">
        <v>5</v>
      </c>
      <c r="E124" s="216"/>
      <c r="F124" s="216"/>
      <c r="G124" s="216"/>
      <c r="H124" s="216"/>
      <c r="I124" s="216"/>
      <c r="J124" s="216"/>
      <c r="K124" s="217"/>
      <c r="L124" s="218" t="s">
        <v>6</v>
      </c>
    </row>
    <row r="125" spans="1:12" ht="21.75" customHeight="1" x14ac:dyDescent="0.25">
      <c r="A125" s="213"/>
      <c r="B125" s="213"/>
      <c r="C125" s="213"/>
      <c r="D125" s="221" t="s">
        <v>7</v>
      </c>
      <c r="E125" s="222"/>
      <c r="F125" s="222" t="s">
        <v>8</v>
      </c>
      <c r="G125" s="222"/>
      <c r="H125" s="222" t="s">
        <v>9</v>
      </c>
      <c r="I125" s="222"/>
      <c r="J125" s="222" t="s">
        <v>10</v>
      </c>
      <c r="K125" s="222"/>
      <c r="L125" s="219"/>
    </row>
    <row r="126" spans="1:12" ht="13.5" customHeight="1" thickBot="1" x14ac:dyDescent="0.3">
      <c r="A126" s="213"/>
      <c r="B126" s="213"/>
      <c r="C126" s="213"/>
      <c r="D126" s="223">
        <v>1</v>
      </c>
      <c r="E126" s="224"/>
      <c r="F126" s="224">
        <v>2</v>
      </c>
      <c r="G126" s="224"/>
      <c r="H126" s="224">
        <v>3</v>
      </c>
      <c r="I126" s="224"/>
      <c r="J126" s="224">
        <v>4</v>
      </c>
      <c r="K126" s="224"/>
      <c r="L126" s="220"/>
    </row>
    <row r="127" spans="1:12" ht="15.75" thickBot="1" x14ac:dyDescent="0.3">
      <c r="A127" s="214"/>
      <c r="B127" s="214"/>
      <c r="C127" s="214"/>
      <c r="D127" s="4" t="s">
        <v>11</v>
      </c>
      <c r="E127" s="5" t="s">
        <v>12</v>
      </c>
      <c r="F127" s="5" t="s">
        <v>11</v>
      </c>
      <c r="G127" s="5" t="s">
        <v>12</v>
      </c>
      <c r="H127" s="5" t="s">
        <v>11</v>
      </c>
      <c r="I127" s="5" t="s">
        <v>12</v>
      </c>
      <c r="J127" s="5" t="s">
        <v>11</v>
      </c>
      <c r="K127" s="5" t="s">
        <v>12</v>
      </c>
      <c r="L127" s="6"/>
    </row>
    <row r="128" spans="1:12" ht="15.75" x14ac:dyDescent="0.25">
      <c r="A128" s="7">
        <v>1</v>
      </c>
      <c r="B128" s="8" t="s">
        <v>13</v>
      </c>
      <c r="C128" s="9">
        <v>38</v>
      </c>
      <c r="D128" s="45">
        <f>'39'!D127+'40'!D127</f>
        <v>13</v>
      </c>
      <c r="E128" s="45">
        <f>'39'!E127+'40'!E127</f>
        <v>0</v>
      </c>
      <c r="F128" s="45">
        <f>'39'!F127+'40'!F127</f>
        <v>12</v>
      </c>
      <c r="G128" s="45">
        <f>'39'!G127+'40'!G127</f>
        <v>0</v>
      </c>
      <c r="H128" s="45">
        <f>'39'!H127+'40'!H127</f>
        <v>0</v>
      </c>
      <c r="I128" s="45">
        <f>'39'!I127+'40'!I127</f>
        <v>0</v>
      </c>
      <c r="J128" s="45">
        <f>'39'!J127+'40'!J127</f>
        <v>0</v>
      </c>
      <c r="K128" s="45">
        <f>'39'!K127+'40'!K127</f>
        <v>0</v>
      </c>
      <c r="L128" s="47">
        <f>SUM(D128:K128)</f>
        <v>25</v>
      </c>
    </row>
    <row r="129" spans="1:12" ht="15.75" x14ac:dyDescent="0.25">
      <c r="A129" s="7">
        <v>2</v>
      </c>
      <c r="B129" s="8" t="s">
        <v>14</v>
      </c>
      <c r="C129" s="9">
        <v>38</v>
      </c>
      <c r="D129" s="45">
        <f>'39'!D128+'40'!D128</f>
        <v>7</v>
      </c>
      <c r="E129" s="45">
        <f>'39'!E128+'40'!E128</f>
        <v>0</v>
      </c>
      <c r="F129" s="45">
        <f>'39'!F128+'40'!F128</f>
        <v>7</v>
      </c>
      <c r="G129" s="45">
        <f>'39'!G128+'40'!G128</f>
        <v>0</v>
      </c>
      <c r="H129" s="45">
        <f>'39'!H128+'40'!H128</f>
        <v>0</v>
      </c>
      <c r="I129" s="45">
        <f>'39'!I128+'40'!I128</f>
        <v>0</v>
      </c>
      <c r="J129" s="45">
        <f>'39'!J128+'40'!J128</f>
        <v>0</v>
      </c>
      <c r="K129" s="45">
        <f>'39'!K128+'40'!K128</f>
        <v>0</v>
      </c>
      <c r="L129" s="47">
        <f t="shared" ref="L129:L156" si="6">SUM(D129:K129)</f>
        <v>14</v>
      </c>
    </row>
    <row r="130" spans="1:12" ht="15.75" x14ac:dyDescent="0.25">
      <c r="A130" s="7">
        <v>3</v>
      </c>
      <c r="B130" s="8" t="s">
        <v>15</v>
      </c>
      <c r="C130" s="9">
        <v>38</v>
      </c>
      <c r="D130" s="45">
        <f>'39'!D129+'40'!D129</f>
        <v>44</v>
      </c>
      <c r="E130" s="45">
        <f>'39'!E129+'40'!E129</f>
        <v>2</v>
      </c>
      <c r="F130" s="45">
        <f>'39'!F129+'40'!F129</f>
        <v>24</v>
      </c>
      <c r="G130" s="45">
        <f>'39'!G129+'40'!G129</f>
        <v>0</v>
      </c>
      <c r="H130" s="45">
        <f>'39'!H129+'40'!H129</f>
        <v>2</v>
      </c>
      <c r="I130" s="45">
        <f>'39'!I129+'40'!I129</f>
        <v>0</v>
      </c>
      <c r="J130" s="45">
        <f>'39'!J129+'40'!J129</f>
        <v>0</v>
      </c>
      <c r="K130" s="45">
        <f>'39'!K129+'40'!K129</f>
        <v>0</v>
      </c>
      <c r="L130" s="47">
        <f t="shared" si="6"/>
        <v>72</v>
      </c>
    </row>
    <row r="131" spans="1:12" ht="15.75" x14ac:dyDescent="0.25">
      <c r="A131" s="7">
        <v>4</v>
      </c>
      <c r="B131" s="17" t="s">
        <v>16</v>
      </c>
      <c r="C131" s="9">
        <v>38</v>
      </c>
      <c r="D131" s="45">
        <f>'39'!D130+'40'!D130</f>
        <v>19</v>
      </c>
      <c r="E131" s="45">
        <f>'39'!E130+'40'!E130</f>
        <v>0</v>
      </c>
      <c r="F131" s="45">
        <f>'39'!F130+'40'!F130</f>
        <v>7</v>
      </c>
      <c r="G131" s="45">
        <f>'39'!G130+'40'!G130</f>
        <v>0</v>
      </c>
      <c r="H131" s="45">
        <f>'39'!H130+'40'!H130</f>
        <v>0</v>
      </c>
      <c r="I131" s="45">
        <f>'39'!I130+'40'!I130</f>
        <v>0</v>
      </c>
      <c r="J131" s="45">
        <f>'39'!J130+'40'!J130</f>
        <v>0</v>
      </c>
      <c r="K131" s="45">
        <f>'39'!K130+'40'!K130</f>
        <v>0</v>
      </c>
      <c r="L131" s="47">
        <f t="shared" si="6"/>
        <v>26</v>
      </c>
    </row>
    <row r="132" spans="1:12" ht="15.75" x14ac:dyDescent="0.25">
      <c r="A132" s="7">
        <v>5</v>
      </c>
      <c r="B132" s="8" t="s">
        <v>17</v>
      </c>
      <c r="C132" s="9">
        <v>38</v>
      </c>
      <c r="D132" s="45">
        <f>'39'!D131+'40'!D131</f>
        <v>15</v>
      </c>
      <c r="E132" s="45">
        <f>'39'!E131+'40'!E131</f>
        <v>0</v>
      </c>
      <c r="F132" s="45">
        <f>'39'!F131+'40'!F131</f>
        <v>5</v>
      </c>
      <c r="G132" s="45">
        <f>'39'!G131+'40'!G131</f>
        <v>0</v>
      </c>
      <c r="H132" s="45">
        <f>'39'!H131+'40'!H131</f>
        <v>0</v>
      </c>
      <c r="I132" s="45">
        <f>'39'!I131+'40'!I131</f>
        <v>0</v>
      </c>
      <c r="J132" s="45">
        <f>'39'!J131+'40'!J131</f>
        <v>0</v>
      </c>
      <c r="K132" s="45">
        <f>'39'!K131+'40'!K131</f>
        <v>0</v>
      </c>
      <c r="L132" s="47">
        <f t="shared" si="6"/>
        <v>20</v>
      </c>
    </row>
    <row r="133" spans="1:12" ht="15.75" x14ac:dyDescent="0.25">
      <c r="A133" s="7">
        <v>6</v>
      </c>
      <c r="B133" s="8" t="s">
        <v>18</v>
      </c>
      <c r="C133" s="9">
        <v>38</v>
      </c>
      <c r="D133" s="45">
        <f>'39'!D132+'40'!D132</f>
        <v>13</v>
      </c>
      <c r="E133" s="45">
        <f>'39'!E132+'40'!E132</f>
        <v>0</v>
      </c>
      <c r="F133" s="45">
        <f>'39'!F132+'40'!F132</f>
        <v>13</v>
      </c>
      <c r="G133" s="45">
        <f>'39'!G132+'40'!G132</f>
        <v>0</v>
      </c>
      <c r="H133" s="45">
        <f>'39'!H132+'40'!H132</f>
        <v>2</v>
      </c>
      <c r="I133" s="45">
        <f>'39'!I132+'40'!I132</f>
        <v>0</v>
      </c>
      <c r="J133" s="45">
        <f>'39'!J132+'40'!J132</f>
        <v>0</v>
      </c>
      <c r="K133" s="45">
        <f>'39'!K132+'40'!K132</f>
        <v>0</v>
      </c>
      <c r="L133" s="47">
        <f t="shared" si="6"/>
        <v>28</v>
      </c>
    </row>
    <row r="134" spans="1:12" ht="15.75" x14ac:dyDescent="0.25">
      <c r="A134" s="7">
        <v>7</v>
      </c>
      <c r="B134" s="8" t="s">
        <v>19</v>
      </c>
      <c r="C134" s="9">
        <v>38</v>
      </c>
      <c r="D134" s="45">
        <f>'39'!D133+'40'!D133</f>
        <v>16</v>
      </c>
      <c r="E134" s="45">
        <f>'39'!E133+'40'!E133</f>
        <v>0</v>
      </c>
      <c r="F134" s="45">
        <f>'39'!F133+'40'!F133</f>
        <v>12</v>
      </c>
      <c r="G134" s="45">
        <f>'39'!G133+'40'!G133</f>
        <v>0</v>
      </c>
      <c r="H134" s="45">
        <f>'39'!H133+'40'!H133</f>
        <v>0</v>
      </c>
      <c r="I134" s="45">
        <f>'39'!I133+'40'!I133</f>
        <v>0</v>
      </c>
      <c r="J134" s="45">
        <f>'39'!J133+'40'!J133</f>
        <v>0</v>
      </c>
      <c r="K134" s="45">
        <f>'39'!K133+'40'!K133</f>
        <v>0</v>
      </c>
      <c r="L134" s="47">
        <f t="shared" si="6"/>
        <v>28</v>
      </c>
    </row>
    <row r="135" spans="1:12" ht="15.75" x14ac:dyDescent="0.25">
      <c r="A135" s="7">
        <v>8</v>
      </c>
      <c r="B135" s="8" t="s">
        <v>20</v>
      </c>
      <c r="C135" s="9">
        <v>38</v>
      </c>
      <c r="D135" s="45">
        <f>'39'!D134+'40'!D134</f>
        <v>13</v>
      </c>
      <c r="E135" s="45">
        <f>'39'!E134+'40'!E134</f>
        <v>0</v>
      </c>
      <c r="F135" s="45">
        <f>'39'!F134+'40'!F134</f>
        <v>5</v>
      </c>
      <c r="G135" s="45">
        <f>'39'!G134+'40'!G134</f>
        <v>0</v>
      </c>
      <c r="H135" s="45">
        <f>'39'!H134+'40'!H134</f>
        <v>1</v>
      </c>
      <c r="I135" s="45">
        <f>'39'!I134+'40'!I134</f>
        <v>0</v>
      </c>
      <c r="J135" s="45">
        <f>'39'!J134+'40'!J134</f>
        <v>0</v>
      </c>
      <c r="K135" s="45">
        <f>'39'!K134+'40'!K134</f>
        <v>0</v>
      </c>
      <c r="L135" s="47">
        <f t="shared" si="6"/>
        <v>19</v>
      </c>
    </row>
    <row r="136" spans="1:12" ht="15.75" x14ac:dyDescent="0.25">
      <c r="A136" s="7">
        <v>9</v>
      </c>
      <c r="B136" s="8" t="s">
        <v>21</v>
      </c>
      <c r="C136" s="9">
        <v>38</v>
      </c>
      <c r="D136" s="45">
        <f>'39'!D135+'40'!D135</f>
        <v>8</v>
      </c>
      <c r="E136" s="45">
        <f>'39'!E135+'40'!E135</f>
        <v>0</v>
      </c>
      <c r="F136" s="45">
        <f>'39'!F135+'40'!F135</f>
        <v>1</v>
      </c>
      <c r="G136" s="45">
        <f>'39'!G135+'40'!G135</f>
        <v>0</v>
      </c>
      <c r="H136" s="45">
        <f>'39'!H135+'40'!H135</f>
        <v>2</v>
      </c>
      <c r="I136" s="45">
        <f>'39'!I135+'40'!I135</f>
        <v>0</v>
      </c>
      <c r="J136" s="45">
        <f>'39'!J135+'40'!J135</f>
        <v>0</v>
      </c>
      <c r="K136" s="45">
        <f>'39'!K135+'40'!K135</f>
        <v>0</v>
      </c>
      <c r="L136" s="47">
        <f t="shared" si="6"/>
        <v>11</v>
      </c>
    </row>
    <row r="137" spans="1:12" ht="15.75" x14ac:dyDescent="0.25">
      <c r="A137" s="7">
        <v>10</v>
      </c>
      <c r="B137" s="8" t="s">
        <v>22</v>
      </c>
      <c r="C137" s="9">
        <v>38</v>
      </c>
      <c r="D137" s="45">
        <f>'39'!D136+'40'!D136</f>
        <v>13</v>
      </c>
      <c r="E137" s="45">
        <f>'39'!E136+'40'!E136</f>
        <v>0</v>
      </c>
      <c r="F137" s="45">
        <f>'39'!F136+'40'!F136</f>
        <v>8</v>
      </c>
      <c r="G137" s="45">
        <f>'39'!G136+'40'!G136</f>
        <v>1</v>
      </c>
      <c r="H137" s="45">
        <f>'39'!H136+'40'!H136</f>
        <v>2</v>
      </c>
      <c r="I137" s="45">
        <f>'39'!I136+'40'!I136</f>
        <v>0</v>
      </c>
      <c r="J137" s="45">
        <f>'39'!J136+'40'!J136</f>
        <v>0</v>
      </c>
      <c r="K137" s="45">
        <f>'39'!K136+'40'!K136</f>
        <v>0</v>
      </c>
      <c r="L137" s="47">
        <f t="shared" si="6"/>
        <v>24</v>
      </c>
    </row>
    <row r="138" spans="1:12" ht="15.75" x14ac:dyDescent="0.25">
      <c r="A138" s="7">
        <v>11</v>
      </c>
      <c r="B138" s="8" t="s">
        <v>23</v>
      </c>
      <c r="C138" s="9">
        <v>38</v>
      </c>
      <c r="D138" s="45">
        <f>'39'!D137+'40'!D137</f>
        <v>0</v>
      </c>
      <c r="E138" s="45">
        <f>'39'!E137+'40'!E137</f>
        <v>0</v>
      </c>
      <c r="F138" s="45">
        <f>'39'!F137+'40'!F137</f>
        <v>0</v>
      </c>
      <c r="G138" s="45">
        <f>'39'!G137+'40'!G137</f>
        <v>0</v>
      </c>
      <c r="H138" s="45">
        <f>'39'!H137+'40'!H137</f>
        <v>0</v>
      </c>
      <c r="I138" s="45">
        <f>'39'!I137+'40'!I137</f>
        <v>0</v>
      </c>
      <c r="J138" s="45">
        <f>'39'!J137+'40'!J137</f>
        <v>0</v>
      </c>
      <c r="K138" s="45">
        <f>'39'!K137+'40'!K137</f>
        <v>0</v>
      </c>
      <c r="L138" s="47">
        <f t="shared" si="6"/>
        <v>0</v>
      </c>
    </row>
    <row r="139" spans="1:12" ht="15.75" x14ac:dyDescent="0.25">
      <c r="A139" s="7">
        <v>12</v>
      </c>
      <c r="B139" s="8" t="s">
        <v>24</v>
      </c>
      <c r="C139" s="9">
        <v>38</v>
      </c>
      <c r="D139" s="45">
        <f>'39'!D138+'40'!D138</f>
        <v>15</v>
      </c>
      <c r="E139" s="45">
        <f>'39'!E138+'40'!E138</f>
        <v>0</v>
      </c>
      <c r="F139" s="45">
        <f>'39'!F138+'40'!F138</f>
        <v>16</v>
      </c>
      <c r="G139" s="45">
        <f>'39'!G138+'40'!G138</f>
        <v>0</v>
      </c>
      <c r="H139" s="45">
        <f>'39'!H138+'40'!H138</f>
        <v>1</v>
      </c>
      <c r="I139" s="45">
        <f>'39'!I138+'40'!I138</f>
        <v>0</v>
      </c>
      <c r="J139" s="45">
        <f>'39'!J138+'40'!J138</f>
        <v>0</v>
      </c>
      <c r="K139" s="45">
        <f>'39'!K138+'40'!K138</f>
        <v>0</v>
      </c>
      <c r="L139" s="47">
        <f t="shared" si="6"/>
        <v>32</v>
      </c>
    </row>
    <row r="140" spans="1:12" ht="15.75" x14ac:dyDescent="0.25">
      <c r="A140" s="7">
        <v>13</v>
      </c>
      <c r="B140" s="8" t="s">
        <v>25</v>
      </c>
      <c r="C140" s="9">
        <v>38</v>
      </c>
      <c r="D140" s="45">
        <f>'39'!D139+'40'!D139</f>
        <v>16</v>
      </c>
      <c r="E140" s="45">
        <f>'39'!E139+'40'!E139</f>
        <v>0</v>
      </c>
      <c r="F140" s="45">
        <f>'39'!F139+'40'!F139</f>
        <v>6</v>
      </c>
      <c r="G140" s="45">
        <f>'39'!G139+'40'!G139</f>
        <v>0</v>
      </c>
      <c r="H140" s="45">
        <f>'39'!H139+'40'!H139</f>
        <v>2</v>
      </c>
      <c r="I140" s="45">
        <f>'39'!I139+'40'!I139</f>
        <v>0</v>
      </c>
      <c r="J140" s="45">
        <f>'39'!J139+'40'!J139</f>
        <v>0</v>
      </c>
      <c r="K140" s="45">
        <f>'39'!K139+'40'!K139</f>
        <v>0</v>
      </c>
      <c r="L140" s="47">
        <f t="shared" si="6"/>
        <v>24</v>
      </c>
    </row>
    <row r="141" spans="1:12" ht="15.75" x14ac:dyDescent="0.25">
      <c r="A141" s="7">
        <v>14</v>
      </c>
      <c r="B141" s="8" t="s">
        <v>26</v>
      </c>
      <c r="C141" s="9">
        <v>38</v>
      </c>
      <c r="D141" s="45">
        <f>'39'!D140+'40'!D140</f>
        <v>40</v>
      </c>
      <c r="E141" s="45">
        <f>'39'!E140+'40'!E140</f>
        <v>3</v>
      </c>
      <c r="F141" s="45">
        <f>'39'!F140+'40'!F140</f>
        <v>11</v>
      </c>
      <c r="G141" s="45">
        <f>'39'!G140+'40'!G140</f>
        <v>0</v>
      </c>
      <c r="H141" s="45">
        <f>'39'!H140+'40'!H140</f>
        <v>0</v>
      </c>
      <c r="I141" s="45">
        <f>'39'!I140+'40'!I140</f>
        <v>0</v>
      </c>
      <c r="J141" s="45">
        <f>'39'!J140+'40'!J140</f>
        <v>0</v>
      </c>
      <c r="K141" s="45">
        <f>'39'!K140+'40'!K140</f>
        <v>0</v>
      </c>
      <c r="L141" s="47">
        <f t="shared" si="6"/>
        <v>54</v>
      </c>
    </row>
    <row r="142" spans="1:12" ht="15.75" x14ac:dyDescent="0.25">
      <c r="A142" s="7">
        <v>15</v>
      </c>
      <c r="B142" s="8" t="s">
        <v>27</v>
      </c>
      <c r="C142" s="9">
        <v>38</v>
      </c>
      <c r="D142" s="45">
        <f>'39'!D141+'40'!D141</f>
        <v>17</v>
      </c>
      <c r="E142" s="45">
        <f>'39'!E141+'40'!E141</f>
        <v>0</v>
      </c>
      <c r="F142" s="45">
        <f>'39'!F141+'40'!F141</f>
        <v>10</v>
      </c>
      <c r="G142" s="45">
        <f>'39'!G141+'40'!G141</f>
        <v>0</v>
      </c>
      <c r="H142" s="45">
        <f>'39'!H141+'40'!H141</f>
        <v>0</v>
      </c>
      <c r="I142" s="45">
        <f>'39'!I141+'40'!I141</f>
        <v>0</v>
      </c>
      <c r="J142" s="45">
        <f>'39'!J141+'40'!J141</f>
        <v>0</v>
      </c>
      <c r="K142" s="45">
        <f>'39'!K141+'40'!K141</f>
        <v>0</v>
      </c>
      <c r="L142" s="47">
        <f t="shared" si="6"/>
        <v>27</v>
      </c>
    </row>
    <row r="143" spans="1:12" ht="15.75" x14ac:dyDescent="0.25">
      <c r="A143" s="7">
        <v>16</v>
      </c>
      <c r="B143" s="8" t="s">
        <v>28</v>
      </c>
      <c r="C143" s="9">
        <v>38</v>
      </c>
      <c r="D143" s="45">
        <f>'39'!D142+'40'!D142</f>
        <v>11</v>
      </c>
      <c r="E143" s="45">
        <f>'39'!E142+'40'!E142</f>
        <v>0</v>
      </c>
      <c r="F143" s="45">
        <f>'39'!F142+'40'!F142</f>
        <v>1</v>
      </c>
      <c r="G143" s="45">
        <f>'39'!G142+'40'!G142</f>
        <v>2</v>
      </c>
      <c r="H143" s="45">
        <f>'39'!H142+'40'!H142</f>
        <v>0</v>
      </c>
      <c r="I143" s="45">
        <f>'39'!I142+'40'!I142</f>
        <v>0</v>
      </c>
      <c r="J143" s="45">
        <f>'39'!J142+'40'!J142</f>
        <v>0</v>
      </c>
      <c r="K143" s="45">
        <f>'39'!K142+'40'!K142</f>
        <v>0</v>
      </c>
      <c r="L143" s="47">
        <f>SUM(D143:K143)</f>
        <v>14</v>
      </c>
    </row>
    <row r="144" spans="1:12" ht="15.75" x14ac:dyDescent="0.25">
      <c r="A144" s="7">
        <v>17</v>
      </c>
      <c r="B144" s="8" t="s">
        <v>29</v>
      </c>
      <c r="C144" s="9">
        <v>38</v>
      </c>
      <c r="D144" s="45">
        <f>'39'!D143+'40'!D143</f>
        <v>10</v>
      </c>
      <c r="E144" s="45">
        <f>'39'!E143+'40'!E143</f>
        <v>0</v>
      </c>
      <c r="F144" s="45">
        <f>'39'!F143+'40'!F143</f>
        <v>6</v>
      </c>
      <c r="G144" s="45">
        <f>'39'!G143+'40'!G143</f>
        <v>0</v>
      </c>
      <c r="H144" s="45">
        <f>'39'!H143+'40'!H143</f>
        <v>0</v>
      </c>
      <c r="I144" s="45">
        <f>'39'!I143+'40'!I143</f>
        <v>0</v>
      </c>
      <c r="J144" s="45">
        <f>'39'!J143+'40'!J143</f>
        <v>0</v>
      </c>
      <c r="K144" s="45">
        <f>'39'!K143+'40'!K143</f>
        <v>0</v>
      </c>
      <c r="L144" s="47">
        <f t="shared" si="6"/>
        <v>16</v>
      </c>
    </row>
    <row r="145" spans="1:12" ht="15.75" x14ac:dyDescent="0.25">
      <c r="A145" s="7">
        <v>18</v>
      </c>
      <c r="B145" s="8" t="s">
        <v>30</v>
      </c>
      <c r="C145" s="9">
        <v>38</v>
      </c>
      <c r="D145" s="45">
        <f>'39'!D144+'40'!D144</f>
        <v>21</v>
      </c>
      <c r="E145" s="45">
        <f>'39'!E144+'40'!E144</f>
        <v>0</v>
      </c>
      <c r="F145" s="45">
        <f>'39'!F144+'40'!F144</f>
        <v>8</v>
      </c>
      <c r="G145" s="45">
        <f>'39'!G144+'40'!G144</f>
        <v>0</v>
      </c>
      <c r="H145" s="45">
        <f>'39'!H144+'40'!H144</f>
        <v>0</v>
      </c>
      <c r="I145" s="45">
        <f>'39'!I144+'40'!I144</f>
        <v>0</v>
      </c>
      <c r="J145" s="45">
        <f>'39'!J144+'40'!J144</f>
        <v>0</v>
      </c>
      <c r="K145" s="45">
        <f>'39'!K144+'40'!K144</f>
        <v>0</v>
      </c>
      <c r="L145" s="47">
        <f t="shared" si="6"/>
        <v>29</v>
      </c>
    </row>
    <row r="146" spans="1:12" ht="15.75" x14ac:dyDescent="0.25">
      <c r="A146" s="7">
        <v>19</v>
      </c>
      <c r="B146" s="8" t="s">
        <v>31</v>
      </c>
      <c r="C146" s="9">
        <v>38</v>
      </c>
      <c r="D146" s="45">
        <f>'39'!D145+'40'!D145</f>
        <v>31</v>
      </c>
      <c r="E146" s="45">
        <f>'39'!E145+'40'!E145</f>
        <v>1</v>
      </c>
      <c r="F146" s="45">
        <f>'39'!F145+'40'!F145</f>
        <v>12</v>
      </c>
      <c r="G146" s="45">
        <f>'39'!G145+'40'!G145</f>
        <v>0</v>
      </c>
      <c r="H146" s="45">
        <f>'39'!H145+'40'!H145</f>
        <v>0</v>
      </c>
      <c r="I146" s="45">
        <f>'39'!I145+'40'!I145</f>
        <v>0</v>
      </c>
      <c r="J146" s="45">
        <f>'39'!J145+'40'!J145</f>
        <v>0</v>
      </c>
      <c r="K146" s="45">
        <f>'39'!K145+'40'!K145</f>
        <v>0</v>
      </c>
      <c r="L146" s="47">
        <f t="shared" si="6"/>
        <v>44</v>
      </c>
    </row>
    <row r="147" spans="1:12" ht="15.75" x14ac:dyDescent="0.25">
      <c r="A147" s="7">
        <v>20</v>
      </c>
      <c r="B147" s="8" t="s">
        <v>32</v>
      </c>
      <c r="C147" s="9">
        <v>38</v>
      </c>
      <c r="D147" s="45">
        <f>'39'!D146+'40'!D146</f>
        <v>3</v>
      </c>
      <c r="E147" s="45">
        <f>'39'!E146+'40'!E146</f>
        <v>0</v>
      </c>
      <c r="F147" s="45">
        <f>'39'!F146+'40'!F146</f>
        <v>6</v>
      </c>
      <c r="G147" s="45">
        <f>'39'!G146+'40'!G146</f>
        <v>1</v>
      </c>
      <c r="H147" s="45">
        <f>'39'!H146+'40'!H146</f>
        <v>0</v>
      </c>
      <c r="I147" s="45">
        <f>'39'!I146+'40'!I146</f>
        <v>0</v>
      </c>
      <c r="J147" s="45">
        <f>'39'!J146+'40'!J146</f>
        <v>0</v>
      </c>
      <c r="K147" s="45">
        <f>'39'!K146+'40'!K146</f>
        <v>0</v>
      </c>
      <c r="L147" s="47">
        <f t="shared" si="6"/>
        <v>10</v>
      </c>
    </row>
    <row r="148" spans="1:12" ht="15.75" x14ac:dyDescent="0.25">
      <c r="A148" s="7">
        <v>21</v>
      </c>
      <c r="B148" s="8" t="s">
        <v>33</v>
      </c>
      <c r="C148" s="9">
        <v>38</v>
      </c>
      <c r="D148" s="45">
        <f>'39'!D147+'40'!D147</f>
        <v>12</v>
      </c>
      <c r="E148" s="45">
        <f>'39'!E147+'40'!E147</f>
        <v>0</v>
      </c>
      <c r="F148" s="45">
        <f>'39'!F147+'40'!F147</f>
        <v>8</v>
      </c>
      <c r="G148" s="45">
        <f>'39'!G147+'40'!G147</f>
        <v>0</v>
      </c>
      <c r="H148" s="45">
        <f>'39'!H147+'40'!H147</f>
        <v>0</v>
      </c>
      <c r="I148" s="45">
        <f>'39'!I147+'40'!I147</f>
        <v>0</v>
      </c>
      <c r="J148" s="45">
        <f>'39'!J147+'40'!J147</f>
        <v>0</v>
      </c>
      <c r="K148" s="45">
        <f>'39'!K147+'40'!K147</f>
        <v>0</v>
      </c>
      <c r="L148" s="47">
        <f t="shared" si="6"/>
        <v>20</v>
      </c>
    </row>
    <row r="149" spans="1:12" ht="15.75" x14ac:dyDescent="0.25">
      <c r="A149" s="7">
        <v>22</v>
      </c>
      <c r="B149" s="8" t="s">
        <v>34</v>
      </c>
      <c r="C149" s="9">
        <v>38</v>
      </c>
      <c r="D149" s="45">
        <f>'39'!D148+'40'!D148</f>
        <v>7</v>
      </c>
      <c r="E149" s="45">
        <f>'39'!E148+'40'!E148</f>
        <v>0</v>
      </c>
      <c r="F149" s="45">
        <f>'39'!F148+'40'!F148</f>
        <v>6</v>
      </c>
      <c r="G149" s="45">
        <f>'39'!G148+'40'!G148</f>
        <v>0</v>
      </c>
      <c r="H149" s="45">
        <f>'39'!H148+'40'!H148</f>
        <v>0</v>
      </c>
      <c r="I149" s="45">
        <f>'39'!I148+'40'!I148</f>
        <v>0</v>
      </c>
      <c r="J149" s="45">
        <f>'39'!J148+'40'!J148</f>
        <v>0</v>
      </c>
      <c r="K149" s="45">
        <f>'39'!K148+'40'!K148</f>
        <v>0</v>
      </c>
      <c r="L149" s="47">
        <f t="shared" si="6"/>
        <v>13</v>
      </c>
    </row>
    <row r="150" spans="1:12" ht="15.75" x14ac:dyDescent="0.25">
      <c r="A150" s="7">
        <v>23</v>
      </c>
      <c r="B150" s="8" t="s">
        <v>35</v>
      </c>
      <c r="C150" s="9">
        <v>38</v>
      </c>
      <c r="D150" s="45">
        <f>'39'!D149+'40'!D149</f>
        <v>2</v>
      </c>
      <c r="E150" s="45">
        <f>'39'!E149+'40'!E149</f>
        <v>0</v>
      </c>
      <c r="F150" s="45">
        <f>'39'!F149+'40'!F149</f>
        <v>3</v>
      </c>
      <c r="G150" s="45">
        <f>'39'!G149+'40'!G149</f>
        <v>0</v>
      </c>
      <c r="H150" s="45">
        <f>'39'!H149+'40'!H149</f>
        <v>0</v>
      </c>
      <c r="I150" s="45">
        <f>'39'!I149+'40'!I149</f>
        <v>0</v>
      </c>
      <c r="J150" s="45">
        <f>'39'!J149+'40'!J149</f>
        <v>0</v>
      </c>
      <c r="K150" s="45">
        <f>'39'!K149+'40'!K149</f>
        <v>0</v>
      </c>
      <c r="L150" s="47">
        <f t="shared" si="6"/>
        <v>5</v>
      </c>
    </row>
    <row r="151" spans="1:12" ht="15.75" x14ac:dyDescent="0.25">
      <c r="A151" s="7">
        <v>24</v>
      </c>
      <c r="B151" s="8" t="s">
        <v>36</v>
      </c>
      <c r="C151" s="9">
        <v>38</v>
      </c>
      <c r="D151" s="45">
        <f>'39'!D150+'40'!D150</f>
        <v>11</v>
      </c>
      <c r="E151" s="45">
        <f>'39'!E150+'40'!E150</f>
        <v>0</v>
      </c>
      <c r="F151" s="45">
        <f>'39'!F150+'40'!F150</f>
        <v>4</v>
      </c>
      <c r="G151" s="45">
        <f>'39'!G150+'40'!G150</f>
        <v>0</v>
      </c>
      <c r="H151" s="45">
        <f>'39'!H150+'40'!H150</f>
        <v>1</v>
      </c>
      <c r="I151" s="45">
        <f>'39'!I150+'40'!I150</f>
        <v>0</v>
      </c>
      <c r="J151" s="45">
        <f>'39'!J150+'40'!J150</f>
        <v>0</v>
      </c>
      <c r="K151" s="45">
        <f>'39'!K150+'40'!K150</f>
        <v>0</v>
      </c>
      <c r="L151" s="47">
        <f t="shared" si="6"/>
        <v>16</v>
      </c>
    </row>
    <row r="152" spans="1:12" ht="15.75" x14ac:dyDescent="0.25">
      <c r="A152" s="7">
        <v>25</v>
      </c>
      <c r="B152" s="18" t="s">
        <v>37</v>
      </c>
      <c r="C152" s="19">
        <v>38</v>
      </c>
      <c r="D152" s="45">
        <f>'39'!D151+'40'!D151</f>
        <v>26</v>
      </c>
      <c r="E152" s="45">
        <f>'39'!E151+'40'!E151</f>
        <v>0</v>
      </c>
      <c r="F152" s="45">
        <f>'39'!F151+'40'!F151</f>
        <v>7</v>
      </c>
      <c r="G152" s="45">
        <f>'39'!G151+'40'!G151</f>
        <v>1</v>
      </c>
      <c r="H152" s="45">
        <f>'39'!H151+'40'!H151</f>
        <v>0</v>
      </c>
      <c r="I152" s="45">
        <f>'39'!I151+'40'!I151</f>
        <v>0</v>
      </c>
      <c r="J152" s="45">
        <f>'39'!J151+'40'!J151</f>
        <v>0</v>
      </c>
      <c r="K152" s="45">
        <f>'39'!K151+'40'!K151</f>
        <v>0</v>
      </c>
      <c r="L152" s="47">
        <f t="shared" si="6"/>
        <v>34</v>
      </c>
    </row>
    <row r="153" spans="1:12" ht="15.75" x14ac:dyDescent="0.25">
      <c r="A153" s="7">
        <v>26</v>
      </c>
      <c r="B153" s="8" t="s">
        <v>38</v>
      </c>
      <c r="C153" s="22">
        <v>38</v>
      </c>
      <c r="D153" s="45">
        <f>'39'!D152+'40'!D152</f>
        <v>17</v>
      </c>
      <c r="E153" s="45">
        <f>'39'!E152+'40'!E152</f>
        <v>1</v>
      </c>
      <c r="F153" s="45">
        <f>'39'!F152+'40'!F152</f>
        <v>7</v>
      </c>
      <c r="G153" s="45">
        <f>'39'!G152+'40'!G152</f>
        <v>1</v>
      </c>
      <c r="H153" s="45">
        <f>'39'!H152+'40'!H152</f>
        <v>2</v>
      </c>
      <c r="I153" s="45">
        <f>'39'!I152+'40'!I152</f>
        <v>0</v>
      </c>
      <c r="J153" s="45">
        <f>'39'!J152+'40'!J152</f>
        <v>0</v>
      </c>
      <c r="K153" s="45">
        <f>'39'!K152+'40'!K152</f>
        <v>0</v>
      </c>
      <c r="L153" s="47">
        <f t="shared" si="6"/>
        <v>28</v>
      </c>
    </row>
    <row r="154" spans="1:12" ht="15.75" x14ac:dyDescent="0.25">
      <c r="A154" s="7">
        <v>27</v>
      </c>
      <c r="B154" s="18" t="s">
        <v>39</v>
      </c>
      <c r="C154" s="22">
        <v>38</v>
      </c>
      <c r="D154" s="45">
        <f>'39'!D153+'40'!D153</f>
        <v>0</v>
      </c>
      <c r="E154" s="45">
        <f>'39'!E153+'40'!E153</f>
        <v>0</v>
      </c>
      <c r="F154" s="45">
        <f>'39'!F153+'40'!F153</f>
        <v>0</v>
      </c>
      <c r="G154" s="45">
        <f>'39'!G153+'40'!G153</f>
        <v>0</v>
      </c>
      <c r="H154" s="45">
        <f>'39'!H153+'40'!H153</f>
        <v>0</v>
      </c>
      <c r="I154" s="45">
        <f>'39'!I153+'40'!I153</f>
        <v>0</v>
      </c>
      <c r="J154" s="45">
        <f>'39'!J153+'40'!J153</f>
        <v>0</v>
      </c>
      <c r="K154" s="45">
        <f>'39'!K153+'40'!K153</f>
        <v>0</v>
      </c>
      <c r="L154" s="47">
        <f t="shared" si="6"/>
        <v>0</v>
      </c>
    </row>
    <row r="155" spans="1:12" ht="15.75" x14ac:dyDescent="0.25">
      <c r="A155" s="7">
        <v>28</v>
      </c>
      <c r="B155" s="18" t="s">
        <v>40</v>
      </c>
      <c r="C155" s="22">
        <v>38</v>
      </c>
      <c r="D155" s="45">
        <f>'39'!D154+'40'!D154</f>
        <v>0</v>
      </c>
      <c r="E155" s="45">
        <f>'39'!E154+'40'!E154</f>
        <v>0</v>
      </c>
      <c r="F155" s="45">
        <f>'39'!F154+'40'!F154</f>
        <v>0</v>
      </c>
      <c r="G155" s="45">
        <f>'39'!G154+'40'!G154</f>
        <v>0</v>
      </c>
      <c r="H155" s="45">
        <f>'39'!H154+'40'!H154</f>
        <v>0</v>
      </c>
      <c r="I155" s="45">
        <f>'39'!I154+'40'!I154</f>
        <v>0</v>
      </c>
      <c r="J155" s="45">
        <f>'39'!J154+'40'!J154</f>
        <v>0</v>
      </c>
      <c r="K155" s="45">
        <f>'39'!K154+'40'!K154</f>
        <v>0</v>
      </c>
      <c r="L155" s="47">
        <f t="shared" si="6"/>
        <v>0</v>
      </c>
    </row>
    <row r="156" spans="1:12" ht="16.5" thickBot="1" x14ac:dyDescent="0.3">
      <c r="A156" s="7">
        <v>29</v>
      </c>
      <c r="B156" s="18" t="s">
        <v>41</v>
      </c>
      <c r="C156" s="22">
        <v>38</v>
      </c>
      <c r="D156" s="45">
        <f>'39'!D155+'40'!D155</f>
        <v>0</v>
      </c>
      <c r="E156" s="45">
        <f>'39'!E155+'40'!E155</f>
        <v>0</v>
      </c>
      <c r="F156" s="45">
        <f>'39'!F155+'40'!F155</f>
        <v>0</v>
      </c>
      <c r="G156" s="45">
        <f>'39'!G155+'40'!G155</f>
        <v>0</v>
      </c>
      <c r="H156" s="45">
        <f>'39'!H155+'40'!H155</f>
        <v>0</v>
      </c>
      <c r="I156" s="45">
        <f>'39'!I155+'40'!I155</f>
        <v>0</v>
      </c>
      <c r="J156" s="45">
        <f>'39'!J155+'40'!J155</f>
        <v>0</v>
      </c>
      <c r="K156" s="45">
        <f>'39'!K155+'40'!K155</f>
        <v>0</v>
      </c>
      <c r="L156" s="47">
        <f t="shared" si="6"/>
        <v>0</v>
      </c>
    </row>
    <row r="157" spans="1:12" ht="16.5" thickBot="1" x14ac:dyDescent="0.3">
      <c r="A157" s="225" t="s">
        <v>42</v>
      </c>
      <c r="B157" s="226"/>
      <c r="C157" s="48">
        <v>38</v>
      </c>
      <c r="D157" s="27">
        <f t="shared" ref="D157:K157" si="7">SUM(D128:D156)</f>
        <v>400</v>
      </c>
      <c r="E157" s="55">
        <f t="shared" si="7"/>
        <v>7</v>
      </c>
      <c r="F157" s="27">
        <f t="shared" si="7"/>
        <v>205</v>
      </c>
      <c r="G157" s="55">
        <f t="shared" si="7"/>
        <v>6</v>
      </c>
      <c r="H157" s="56">
        <f t="shared" si="7"/>
        <v>15</v>
      </c>
      <c r="I157" s="57">
        <f t="shared" si="7"/>
        <v>0</v>
      </c>
      <c r="J157" s="56">
        <f t="shared" si="7"/>
        <v>0</v>
      </c>
      <c r="K157" s="57">
        <f t="shared" si="7"/>
        <v>0</v>
      </c>
      <c r="L157" s="51">
        <f>D157+F157+H157+E157+G157+I157+J157+K157</f>
        <v>633</v>
      </c>
    </row>
    <row r="158" spans="1:12" ht="16.5" thickBot="1" x14ac:dyDescent="0.3">
      <c r="A158" s="227" t="s">
        <v>43</v>
      </c>
      <c r="B158" s="228"/>
      <c r="C158" s="48">
        <v>38</v>
      </c>
      <c r="D158" s="32">
        <f>D128+D129+D130+D131+D132+D133+D134+D135+D136+D137+D138+D139+D140+D141+D142+D143+D144+D145+D146+D147+D148+D149+D150+D151+D152</f>
        <v>383</v>
      </c>
      <c r="E158" s="33">
        <f>E128+E129+E130+E131+E132+E133+E134+E135+E136+E137+E138+E139+E140+E141+E142+E143+E144+E145+E146+E147+E148+E149+E150+E151+E152</f>
        <v>6</v>
      </c>
      <c r="F158" s="32">
        <f>SUM(F128:F152)</f>
        <v>198</v>
      </c>
      <c r="G158" s="33">
        <f>G128+G129+G130+G131+G132+G133+G134+G135+G136+G137+G138+G139+G140+G141+G142+G143+G144+G145+G146+G147+G148+G149+G150+G151+G152</f>
        <v>5</v>
      </c>
      <c r="H158" s="32">
        <f>H128+H129+H130+H131+H132+H133+H134+H135+H136+H137+H138+H139+H140+H141+H142+H143+H144+H145+H146+H147+H148+H149+H150+H151+H152</f>
        <v>13</v>
      </c>
      <c r="I158" s="33">
        <f>I128+I129+I130+I131+I132+I133+I134+I135+I136+I137+I138+I139+I140+I141+I142+I143+I144+I145+I146+I147+I148+I149+I150+I151+I152</f>
        <v>0</v>
      </c>
      <c r="J158" s="32">
        <f>J128+J129+J130+J131+J132+J133+J134+J135+J136+J137+J138+J139+J140+J141+J142+J143+J144+J145+J146+J147+J148+J149+J150+J151+J152</f>
        <v>0</v>
      </c>
      <c r="K158" s="33">
        <f>K128+K129+K130+K131+K132+K133+K134+K135+K136+K137+K138+K139+K140+K141+K142+K143+K144+K145+K146+K147+K148+K149+K150+K151+K152</f>
        <v>0</v>
      </c>
      <c r="L158" s="58">
        <f>D158+F158+H158+E158+G158+I158+J158+K158</f>
        <v>605</v>
      </c>
    </row>
    <row r="160" spans="1:12" ht="15.75" x14ac:dyDescent="0.25">
      <c r="C160" s="152"/>
      <c r="D160" s="133"/>
      <c r="E160" s="133"/>
      <c r="F160" s="133"/>
      <c r="G160" s="133"/>
      <c r="H160" s="133"/>
      <c r="I160" s="133"/>
      <c r="J160" s="133"/>
      <c r="K160" s="133"/>
      <c r="L160" s="133"/>
    </row>
    <row r="161" spans="1:13" x14ac:dyDescent="0.25">
      <c r="B161" s="2" t="s">
        <v>86</v>
      </c>
      <c r="C161" s="2"/>
      <c r="D161" s="2"/>
      <c r="E161" s="2"/>
    </row>
    <row r="162" spans="1:13" ht="15.75" thickBot="1" x14ac:dyDescent="0.3">
      <c r="A162" s="233" t="s">
        <v>48</v>
      </c>
      <c r="B162" s="211"/>
    </row>
    <row r="163" spans="1:13" ht="12.75" customHeight="1" x14ac:dyDescent="0.25">
      <c r="A163" s="212" t="s">
        <v>2</v>
      </c>
      <c r="B163" s="212" t="s">
        <v>3</v>
      </c>
      <c r="C163" s="212" t="s">
        <v>4</v>
      </c>
      <c r="D163" s="215" t="s">
        <v>5</v>
      </c>
      <c r="E163" s="216"/>
      <c r="F163" s="216"/>
      <c r="G163" s="216"/>
      <c r="H163" s="216"/>
      <c r="I163" s="216"/>
      <c r="J163" s="216"/>
      <c r="K163" s="217"/>
      <c r="L163" s="218" t="s">
        <v>6</v>
      </c>
    </row>
    <row r="164" spans="1:13" ht="24" customHeight="1" x14ac:dyDescent="0.25">
      <c r="A164" s="213"/>
      <c r="B164" s="213"/>
      <c r="C164" s="213"/>
      <c r="D164" s="221" t="s">
        <v>7</v>
      </c>
      <c r="E164" s="222"/>
      <c r="F164" s="222" t="s">
        <v>8</v>
      </c>
      <c r="G164" s="222"/>
      <c r="H164" s="222" t="s">
        <v>9</v>
      </c>
      <c r="I164" s="222"/>
      <c r="J164" s="222" t="s">
        <v>10</v>
      </c>
      <c r="K164" s="222"/>
      <c r="L164" s="219"/>
    </row>
    <row r="165" spans="1:13" ht="13.5" customHeight="1" thickBot="1" x14ac:dyDescent="0.3">
      <c r="A165" s="213"/>
      <c r="B165" s="213"/>
      <c r="C165" s="213"/>
      <c r="D165" s="223">
        <v>1</v>
      </c>
      <c r="E165" s="224"/>
      <c r="F165" s="224">
        <v>2</v>
      </c>
      <c r="G165" s="224"/>
      <c r="H165" s="224">
        <v>3</v>
      </c>
      <c r="I165" s="224"/>
      <c r="J165" s="224">
        <v>4</v>
      </c>
      <c r="K165" s="224"/>
      <c r="L165" s="220"/>
    </row>
    <row r="166" spans="1:13" ht="15.75" thickBot="1" x14ac:dyDescent="0.3">
      <c r="A166" s="214"/>
      <c r="B166" s="214"/>
      <c r="C166" s="214"/>
      <c r="D166" s="4" t="s">
        <v>11</v>
      </c>
      <c r="E166" s="5" t="s">
        <v>12</v>
      </c>
      <c r="F166" s="5" t="s">
        <v>11</v>
      </c>
      <c r="G166" s="5" t="s">
        <v>12</v>
      </c>
      <c r="H166" s="5" t="s">
        <v>11</v>
      </c>
      <c r="I166" s="5" t="s">
        <v>12</v>
      </c>
      <c r="J166" s="5" t="s">
        <v>11</v>
      </c>
      <c r="K166" s="5" t="s">
        <v>12</v>
      </c>
      <c r="L166" s="6"/>
    </row>
    <row r="167" spans="1:13" ht="15.75" x14ac:dyDescent="0.25">
      <c r="A167" s="7">
        <v>1</v>
      </c>
      <c r="B167" s="8" t="s">
        <v>13</v>
      </c>
      <c r="C167" s="9">
        <v>38</v>
      </c>
      <c r="D167" s="59">
        <f t="shared" ref="D167:D195" si="8">D9+D49+D89+D128</f>
        <v>42</v>
      </c>
      <c r="E167" s="59">
        <f t="shared" ref="E167:K167" si="9">E9+E49+E89+E128</f>
        <v>2</v>
      </c>
      <c r="F167" s="59">
        <f t="shared" ref="F167:K196" si="10">F9+F49+F89+F128</f>
        <v>33</v>
      </c>
      <c r="G167" s="59">
        <f t="shared" si="9"/>
        <v>0</v>
      </c>
      <c r="H167" s="59">
        <f t="shared" si="9"/>
        <v>0</v>
      </c>
      <c r="I167" s="59">
        <f t="shared" si="9"/>
        <v>0</v>
      </c>
      <c r="J167" s="59">
        <f t="shared" si="9"/>
        <v>0</v>
      </c>
      <c r="K167" s="59">
        <f t="shared" si="9"/>
        <v>0</v>
      </c>
      <c r="L167" s="60">
        <f>SUM(D167:K167)</f>
        <v>77</v>
      </c>
      <c r="M167" s="61">
        <f t="shared" ref="M167:M195" si="11">L9+L49+L89+L128</f>
        <v>77</v>
      </c>
    </row>
    <row r="168" spans="1:13" ht="15.75" x14ac:dyDescent="0.25">
      <c r="A168" s="7">
        <v>2</v>
      </c>
      <c r="B168" s="8" t="s">
        <v>14</v>
      </c>
      <c r="C168" s="9">
        <v>38</v>
      </c>
      <c r="D168" s="59">
        <f t="shared" si="8"/>
        <v>39</v>
      </c>
      <c r="E168" s="59">
        <f t="shared" ref="E168:E196" si="12">E10+E50+E90+E129</f>
        <v>0</v>
      </c>
      <c r="F168" s="59">
        <f t="shared" si="10"/>
        <v>29</v>
      </c>
      <c r="G168" s="59">
        <f t="shared" ref="G168:K177" si="13">G10+G50+G90+G129</f>
        <v>0</v>
      </c>
      <c r="H168" s="59">
        <f t="shared" si="13"/>
        <v>0</v>
      </c>
      <c r="I168" s="59">
        <f t="shared" si="13"/>
        <v>0</v>
      </c>
      <c r="J168" s="59">
        <f t="shared" si="13"/>
        <v>0</v>
      </c>
      <c r="K168" s="59">
        <f t="shared" si="13"/>
        <v>0</v>
      </c>
      <c r="L168" s="60">
        <f t="shared" ref="L168:L195" si="14">SUM(D168:K168)</f>
        <v>68</v>
      </c>
      <c r="M168" s="62">
        <f t="shared" si="11"/>
        <v>68</v>
      </c>
    </row>
    <row r="169" spans="1:13" ht="15.75" x14ac:dyDescent="0.25">
      <c r="A169" s="7">
        <v>3</v>
      </c>
      <c r="B169" s="8" t="s">
        <v>15</v>
      </c>
      <c r="C169" s="9">
        <v>38</v>
      </c>
      <c r="D169" s="59">
        <f t="shared" si="8"/>
        <v>104</v>
      </c>
      <c r="E169" s="59">
        <f t="shared" si="12"/>
        <v>3</v>
      </c>
      <c r="F169" s="59">
        <f t="shared" si="10"/>
        <v>64</v>
      </c>
      <c r="G169" s="59">
        <f t="shared" si="13"/>
        <v>0</v>
      </c>
      <c r="H169" s="59">
        <f t="shared" si="13"/>
        <v>6</v>
      </c>
      <c r="I169" s="59">
        <f t="shared" si="13"/>
        <v>0</v>
      </c>
      <c r="J169" s="59">
        <f t="shared" si="13"/>
        <v>0</v>
      </c>
      <c r="K169" s="59">
        <f t="shared" si="13"/>
        <v>0</v>
      </c>
      <c r="L169" s="60">
        <f t="shared" si="14"/>
        <v>177</v>
      </c>
      <c r="M169" s="62">
        <f t="shared" si="11"/>
        <v>177</v>
      </c>
    </row>
    <row r="170" spans="1:13" ht="15.75" x14ac:dyDescent="0.25">
      <c r="A170" s="7">
        <v>4</v>
      </c>
      <c r="B170" s="17" t="s">
        <v>16</v>
      </c>
      <c r="C170" s="9">
        <v>38</v>
      </c>
      <c r="D170" s="59">
        <f t="shared" si="8"/>
        <v>36</v>
      </c>
      <c r="E170" s="59">
        <f t="shared" si="12"/>
        <v>0</v>
      </c>
      <c r="F170" s="59">
        <f t="shared" si="10"/>
        <v>17</v>
      </c>
      <c r="G170" s="59">
        <f t="shared" si="13"/>
        <v>0</v>
      </c>
      <c r="H170" s="59">
        <f t="shared" si="13"/>
        <v>0</v>
      </c>
      <c r="I170" s="59">
        <f t="shared" si="13"/>
        <v>0</v>
      </c>
      <c r="J170" s="59">
        <f t="shared" si="13"/>
        <v>0</v>
      </c>
      <c r="K170" s="59">
        <f t="shared" si="13"/>
        <v>0</v>
      </c>
      <c r="L170" s="60">
        <f t="shared" si="14"/>
        <v>53</v>
      </c>
      <c r="M170" s="62">
        <f t="shared" si="11"/>
        <v>53</v>
      </c>
    </row>
    <row r="171" spans="1:13" ht="15.75" x14ac:dyDescent="0.25">
      <c r="A171" s="7">
        <v>5</v>
      </c>
      <c r="B171" s="8" t="s">
        <v>17</v>
      </c>
      <c r="C171" s="9">
        <v>38</v>
      </c>
      <c r="D171" s="59">
        <f t="shared" si="8"/>
        <v>55</v>
      </c>
      <c r="E171" s="59">
        <f t="shared" si="12"/>
        <v>2</v>
      </c>
      <c r="F171" s="59">
        <f t="shared" si="10"/>
        <v>24</v>
      </c>
      <c r="G171" s="59">
        <f t="shared" si="13"/>
        <v>0</v>
      </c>
      <c r="H171" s="59">
        <f t="shared" si="13"/>
        <v>0</v>
      </c>
      <c r="I171" s="59">
        <f t="shared" si="13"/>
        <v>0</v>
      </c>
      <c r="J171" s="59">
        <f t="shared" si="13"/>
        <v>0</v>
      </c>
      <c r="K171" s="59">
        <f t="shared" si="13"/>
        <v>0</v>
      </c>
      <c r="L171" s="60">
        <f t="shared" si="14"/>
        <v>81</v>
      </c>
      <c r="M171" s="62">
        <f t="shared" si="11"/>
        <v>81</v>
      </c>
    </row>
    <row r="172" spans="1:13" ht="15.75" x14ac:dyDescent="0.25">
      <c r="A172" s="7">
        <v>6</v>
      </c>
      <c r="B172" s="8" t="s">
        <v>18</v>
      </c>
      <c r="C172" s="9">
        <v>38</v>
      </c>
      <c r="D172" s="59">
        <f t="shared" si="8"/>
        <v>44</v>
      </c>
      <c r="E172" s="59">
        <f t="shared" si="12"/>
        <v>1</v>
      </c>
      <c r="F172" s="59">
        <f t="shared" si="10"/>
        <v>35</v>
      </c>
      <c r="G172" s="59">
        <f t="shared" si="13"/>
        <v>0</v>
      </c>
      <c r="H172" s="59">
        <f t="shared" si="13"/>
        <v>3</v>
      </c>
      <c r="I172" s="59">
        <f t="shared" si="13"/>
        <v>0</v>
      </c>
      <c r="J172" s="59">
        <f t="shared" si="13"/>
        <v>0</v>
      </c>
      <c r="K172" s="59">
        <f t="shared" si="13"/>
        <v>0</v>
      </c>
      <c r="L172" s="60">
        <f t="shared" si="14"/>
        <v>83</v>
      </c>
      <c r="M172" s="62">
        <f t="shared" si="11"/>
        <v>83</v>
      </c>
    </row>
    <row r="173" spans="1:13" ht="15.75" x14ac:dyDescent="0.25">
      <c r="A173" s="7">
        <v>7</v>
      </c>
      <c r="B173" s="8" t="s">
        <v>19</v>
      </c>
      <c r="C173" s="9">
        <v>38</v>
      </c>
      <c r="D173" s="59">
        <f t="shared" si="8"/>
        <v>62</v>
      </c>
      <c r="E173" s="59">
        <f t="shared" si="12"/>
        <v>0</v>
      </c>
      <c r="F173" s="59">
        <f t="shared" si="10"/>
        <v>29</v>
      </c>
      <c r="G173" s="59">
        <f t="shared" si="13"/>
        <v>1</v>
      </c>
      <c r="H173" s="59">
        <f t="shared" si="13"/>
        <v>0</v>
      </c>
      <c r="I173" s="59">
        <f t="shared" si="13"/>
        <v>0</v>
      </c>
      <c r="J173" s="59">
        <f t="shared" si="13"/>
        <v>0</v>
      </c>
      <c r="K173" s="59">
        <f t="shared" si="13"/>
        <v>0</v>
      </c>
      <c r="L173" s="60">
        <f t="shared" si="14"/>
        <v>92</v>
      </c>
      <c r="M173" s="62">
        <f t="shared" si="11"/>
        <v>92</v>
      </c>
    </row>
    <row r="174" spans="1:13" ht="15.75" x14ac:dyDescent="0.25">
      <c r="A174" s="7">
        <v>8</v>
      </c>
      <c r="B174" s="8" t="s">
        <v>20</v>
      </c>
      <c r="C174" s="9">
        <v>38</v>
      </c>
      <c r="D174" s="59">
        <f t="shared" si="8"/>
        <v>37</v>
      </c>
      <c r="E174" s="59">
        <f t="shared" si="12"/>
        <v>0</v>
      </c>
      <c r="F174" s="59">
        <f t="shared" si="10"/>
        <v>17</v>
      </c>
      <c r="G174" s="59">
        <f t="shared" si="13"/>
        <v>0</v>
      </c>
      <c r="H174" s="59">
        <f t="shared" si="13"/>
        <v>2</v>
      </c>
      <c r="I174" s="59">
        <f t="shared" si="13"/>
        <v>0</v>
      </c>
      <c r="J174" s="59">
        <f t="shared" si="13"/>
        <v>0</v>
      </c>
      <c r="K174" s="59">
        <f t="shared" si="13"/>
        <v>0</v>
      </c>
      <c r="L174" s="60">
        <f t="shared" si="14"/>
        <v>56</v>
      </c>
      <c r="M174" s="62">
        <f t="shared" si="11"/>
        <v>56</v>
      </c>
    </row>
    <row r="175" spans="1:13" ht="15.75" x14ac:dyDescent="0.25">
      <c r="A175" s="7">
        <v>9</v>
      </c>
      <c r="B175" s="8" t="s">
        <v>21</v>
      </c>
      <c r="C175" s="9">
        <v>38</v>
      </c>
      <c r="D175" s="59">
        <f t="shared" si="8"/>
        <v>46</v>
      </c>
      <c r="E175" s="59">
        <f t="shared" si="12"/>
        <v>0</v>
      </c>
      <c r="F175" s="59">
        <f t="shared" si="10"/>
        <v>20</v>
      </c>
      <c r="G175" s="59">
        <f t="shared" si="13"/>
        <v>1</v>
      </c>
      <c r="H175" s="59">
        <f t="shared" si="13"/>
        <v>8</v>
      </c>
      <c r="I175" s="59">
        <f t="shared" si="13"/>
        <v>0</v>
      </c>
      <c r="J175" s="59">
        <f t="shared" si="13"/>
        <v>0</v>
      </c>
      <c r="K175" s="59">
        <f t="shared" si="13"/>
        <v>0</v>
      </c>
      <c r="L175" s="60">
        <f t="shared" si="14"/>
        <v>75</v>
      </c>
      <c r="M175" s="62">
        <f t="shared" si="11"/>
        <v>75</v>
      </c>
    </row>
    <row r="176" spans="1:13" ht="15.75" x14ac:dyDescent="0.25">
      <c r="A176" s="7">
        <v>10</v>
      </c>
      <c r="B176" s="8" t="s">
        <v>22</v>
      </c>
      <c r="C176" s="9">
        <v>38</v>
      </c>
      <c r="D176" s="59">
        <f t="shared" si="8"/>
        <v>47</v>
      </c>
      <c r="E176" s="59">
        <f t="shared" si="12"/>
        <v>1</v>
      </c>
      <c r="F176" s="59">
        <f t="shared" si="10"/>
        <v>23</v>
      </c>
      <c r="G176" s="59">
        <f t="shared" si="13"/>
        <v>1</v>
      </c>
      <c r="H176" s="59">
        <f t="shared" si="13"/>
        <v>3</v>
      </c>
      <c r="I176" s="59">
        <f t="shared" si="13"/>
        <v>0</v>
      </c>
      <c r="J176" s="59">
        <f t="shared" si="13"/>
        <v>0</v>
      </c>
      <c r="K176" s="59">
        <f t="shared" si="13"/>
        <v>0</v>
      </c>
      <c r="L176" s="60">
        <f t="shared" si="14"/>
        <v>75</v>
      </c>
      <c r="M176" s="62">
        <f t="shared" si="11"/>
        <v>75</v>
      </c>
    </row>
    <row r="177" spans="1:13" ht="15.75" x14ac:dyDescent="0.25">
      <c r="A177" s="7">
        <v>11</v>
      </c>
      <c r="B177" s="8" t="s">
        <v>23</v>
      </c>
      <c r="C177" s="9">
        <v>38</v>
      </c>
      <c r="D177" s="59">
        <f t="shared" si="8"/>
        <v>0</v>
      </c>
      <c r="E177" s="59">
        <f t="shared" si="12"/>
        <v>0</v>
      </c>
      <c r="F177" s="59">
        <f t="shared" si="10"/>
        <v>0</v>
      </c>
      <c r="G177" s="59">
        <f t="shared" si="13"/>
        <v>0</v>
      </c>
      <c r="H177" s="59">
        <f t="shared" si="13"/>
        <v>0</v>
      </c>
      <c r="I177" s="59">
        <f t="shared" si="13"/>
        <v>0</v>
      </c>
      <c r="J177" s="59">
        <f t="shared" si="13"/>
        <v>0</v>
      </c>
      <c r="K177" s="59">
        <f t="shared" si="13"/>
        <v>0</v>
      </c>
      <c r="L177" s="60">
        <f t="shared" si="14"/>
        <v>0</v>
      </c>
      <c r="M177" s="62">
        <f t="shared" si="11"/>
        <v>0</v>
      </c>
    </row>
    <row r="178" spans="1:13" ht="15.75" x14ac:dyDescent="0.25">
      <c r="A178" s="7">
        <v>12</v>
      </c>
      <c r="B178" s="8" t="s">
        <v>24</v>
      </c>
      <c r="C178" s="9">
        <v>38</v>
      </c>
      <c r="D178" s="59">
        <f t="shared" si="8"/>
        <v>69</v>
      </c>
      <c r="E178" s="59">
        <f t="shared" si="12"/>
        <v>0</v>
      </c>
      <c r="F178" s="59">
        <f t="shared" si="10"/>
        <v>43</v>
      </c>
      <c r="G178" s="59">
        <f t="shared" ref="G178:K187" si="15">G20+G60+G100+G139</f>
        <v>1</v>
      </c>
      <c r="H178" s="59">
        <f t="shared" si="15"/>
        <v>1</v>
      </c>
      <c r="I178" s="59">
        <f t="shared" si="15"/>
        <v>0</v>
      </c>
      <c r="J178" s="59">
        <f t="shared" si="15"/>
        <v>0</v>
      </c>
      <c r="K178" s="59">
        <f t="shared" si="15"/>
        <v>0</v>
      </c>
      <c r="L178" s="60">
        <f t="shared" si="14"/>
        <v>114</v>
      </c>
      <c r="M178" s="62">
        <f t="shared" si="11"/>
        <v>114</v>
      </c>
    </row>
    <row r="179" spans="1:13" ht="15.75" x14ac:dyDescent="0.25">
      <c r="A179" s="7">
        <v>13</v>
      </c>
      <c r="B179" s="8" t="s">
        <v>25</v>
      </c>
      <c r="C179" s="9">
        <v>38</v>
      </c>
      <c r="D179" s="59">
        <f t="shared" si="8"/>
        <v>73</v>
      </c>
      <c r="E179" s="59">
        <f t="shared" si="12"/>
        <v>1</v>
      </c>
      <c r="F179" s="59">
        <f t="shared" si="10"/>
        <v>30</v>
      </c>
      <c r="G179" s="59">
        <f t="shared" si="15"/>
        <v>1</v>
      </c>
      <c r="H179" s="59">
        <f t="shared" si="15"/>
        <v>6</v>
      </c>
      <c r="I179" s="59">
        <f t="shared" si="15"/>
        <v>0</v>
      </c>
      <c r="J179" s="59">
        <f t="shared" si="15"/>
        <v>0</v>
      </c>
      <c r="K179" s="59">
        <f t="shared" si="15"/>
        <v>0</v>
      </c>
      <c r="L179" s="60">
        <f t="shared" si="14"/>
        <v>111</v>
      </c>
      <c r="M179" s="62">
        <f t="shared" si="11"/>
        <v>111</v>
      </c>
    </row>
    <row r="180" spans="1:13" ht="15.75" x14ac:dyDescent="0.25">
      <c r="A180" s="7">
        <v>14</v>
      </c>
      <c r="B180" s="8" t="s">
        <v>26</v>
      </c>
      <c r="C180" s="9">
        <v>38</v>
      </c>
      <c r="D180" s="59">
        <f t="shared" si="8"/>
        <v>147</v>
      </c>
      <c r="E180" s="59">
        <f t="shared" si="12"/>
        <v>3</v>
      </c>
      <c r="F180" s="59">
        <f t="shared" si="10"/>
        <v>75</v>
      </c>
      <c r="G180" s="59">
        <f t="shared" si="15"/>
        <v>2</v>
      </c>
      <c r="H180" s="59">
        <f t="shared" si="15"/>
        <v>2</v>
      </c>
      <c r="I180" s="59">
        <f t="shared" si="15"/>
        <v>0</v>
      </c>
      <c r="J180" s="59">
        <f t="shared" si="15"/>
        <v>0</v>
      </c>
      <c r="K180" s="59">
        <f t="shared" si="15"/>
        <v>0</v>
      </c>
      <c r="L180" s="60">
        <f t="shared" si="14"/>
        <v>229</v>
      </c>
      <c r="M180" s="62">
        <f t="shared" si="11"/>
        <v>229</v>
      </c>
    </row>
    <row r="181" spans="1:13" ht="15.75" x14ac:dyDescent="0.25">
      <c r="A181" s="7">
        <v>15</v>
      </c>
      <c r="B181" s="8" t="s">
        <v>27</v>
      </c>
      <c r="C181" s="9">
        <v>38</v>
      </c>
      <c r="D181" s="59">
        <f t="shared" si="8"/>
        <v>69</v>
      </c>
      <c r="E181" s="59">
        <f t="shared" si="12"/>
        <v>0</v>
      </c>
      <c r="F181" s="59">
        <f t="shared" si="10"/>
        <v>44</v>
      </c>
      <c r="G181" s="59">
        <f t="shared" si="15"/>
        <v>0</v>
      </c>
      <c r="H181" s="59">
        <f t="shared" si="15"/>
        <v>2</v>
      </c>
      <c r="I181" s="59">
        <f t="shared" si="15"/>
        <v>0</v>
      </c>
      <c r="J181" s="59">
        <f t="shared" si="15"/>
        <v>0</v>
      </c>
      <c r="K181" s="59">
        <f t="shared" si="15"/>
        <v>0</v>
      </c>
      <c r="L181" s="60">
        <f t="shared" si="14"/>
        <v>115</v>
      </c>
      <c r="M181" s="62">
        <f t="shared" si="11"/>
        <v>115</v>
      </c>
    </row>
    <row r="182" spans="1:13" ht="15.75" x14ac:dyDescent="0.25">
      <c r="A182" s="7">
        <v>16</v>
      </c>
      <c r="B182" s="8" t="s">
        <v>28</v>
      </c>
      <c r="C182" s="9">
        <v>38</v>
      </c>
      <c r="D182" s="59">
        <f t="shared" si="8"/>
        <v>31</v>
      </c>
      <c r="E182" s="59">
        <f t="shared" si="12"/>
        <v>1</v>
      </c>
      <c r="F182" s="59">
        <f t="shared" si="10"/>
        <v>8</v>
      </c>
      <c r="G182" s="59">
        <f t="shared" si="15"/>
        <v>2</v>
      </c>
      <c r="H182" s="59">
        <f t="shared" si="15"/>
        <v>1</v>
      </c>
      <c r="I182" s="59">
        <f t="shared" si="15"/>
        <v>0</v>
      </c>
      <c r="J182" s="59">
        <f t="shared" si="15"/>
        <v>0</v>
      </c>
      <c r="K182" s="59">
        <f t="shared" si="15"/>
        <v>0</v>
      </c>
      <c r="L182" s="60">
        <f t="shared" si="14"/>
        <v>43</v>
      </c>
      <c r="M182" s="62">
        <f t="shared" si="11"/>
        <v>43</v>
      </c>
    </row>
    <row r="183" spans="1:13" ht="15.75" x14ac:dyDescent="0.25">
      <c r="A183" s="7">
        <v>17</v>
      </c>
      <c r="B183" s="8" t="s">
        <v>29</v>
      </c>
      <c r="C183" s="9">
        <v>38</v>
      </c>
      <c r="D183" s="59">
        <f t="shared" si="8"/>
        <v>39</v>
      </c>
      <c r="E183" s="59">
        <f t="shared" si="12"/>
        <v>0</v>
      </c>
      <c r="F183" s="59">
        <f t="shared" si="10"/>
        <v>24</v>
      </c>
      <c r="G183" s="59">
        <f t="shared" si="15"/>
        <v>0</v>
      </c>
      <c r="H183" s="59">
        <f t="shared" si="15"/>
        <v>0</v>
      </c>
      <c r="I183" s="59">
        <f t="shared" si="15"/>
        <v>0</v>
      </c>
      <c r="J183" s="59">
        <f t="shared" si="15"/>
        <v>0</v>
      </c>
      <c r="K183" s="59">
        <f t="shared" si="15"/>
        <v>0</v>
      </c>
      <c r="L183" s="60">
        <f t="shared" si="14"/>
        <v>63</v>
      </c>
      <c r="M183" s="62">
        <f t="shared" si="11"/>
        <v>63</v>
      </c>
    </row>
    <row r="184" spans="1:13" ht="15.75" x14ac:dyDescent="0.25">
      <c r="A184" s="7">
        <v>18</v>
      </c>
      <c r="B184" s="8" t="s">
        <v>30</v>
      </c>
      <c r="C184" s="9">
        <v>38</v>
      </c>
      <c r="D184" s="59">
        <f t="shared" si="8"/>
        <v>32</v>
      </c>
      <c r="E184" s="59">
        <f t="shared" si="12"/>
        <v>0</v>
      </c>
      <c r="F184" s="59">
        <f t="shared" si="10"/>
        <v>11</v>
      </c>
      <c r="G184" s="59">
        <f t="shared" si="15"/>
        <v>0</v>
      </c>
      <c r="H184" s="59">
        <f t="shared" si="15"/>
        <v>0</v>
      </c>
      <c r="I184" s="59">
        <f t="shared" si="15"/>
        <v>0</v>
      </c>
      <c r="J184" s="59">
        <f t="shared" si="15"/>
        <v>0</v>
      </c>
      <c r="K184" s="59">
        <f t="shared" si="15"/>
        <v>0</v>
      </c>
      <c r="L184" s="60">
        <f t="shared" si="14"/>
        <v>43</v>
      </c>
      <c r="M184" s="62">
        <f t="shared" si="11"/>
        <v>43</v>
      </c>
    </row>
    <row r="185" spans="1:13" ht="15.75" x14ac:dyDescent="0.25">
      <c r="A185" s="7">
        <v>19</v>
      </c>
      <c r="B185" s="8" t="s">
        <v>31</v>
      </c>
      <c r="C185" s="9">
        <v>38</v>
      </c>
      <c r="D185" s="59">
        <f t="shared" si="8"/>
        <v>92</v>
      </c>
      <c r="E185" s="59">
        <f t="shared" si="12"/>
        <v>2</v>
      </c>
      <c r="F185" s="59">
        <f t="shared" si="10"/>
        <v>44</v>
      </c>
      <c r="G185" s="59">
        <f t="shared" si="15"/>
        <v>0</v>
      </c>
      <c r="H185" s="59">
        <f t="shared" si="15"/>
        <v>2</v>
      </c>
      <c r="I185" s="59">
        <f t="shared" si="15"/>
        <v>0</v>
      </c>
      <c r="J185" s="59">
        <f t="shared" si="15"/>
        <v>0</v>
      </c>
      <c r="K185" s="59">
        <f t="shared" si="15"/>
        <v>0</v>
      </c>
      <c r="L185" s="60">
        <f t="shared" si="14"/>
        <v>140</v>
      </c>
      <c r="M185" s="62">
        <f t="shared" si="11"/>
        <v>140</v>
      </c>
    </row>
    <row r="186" spans="1:13" ht="15.75" x14ac:dyDescent="0.25">
      <c r="A186" s="7">
        <v>20</v>
      </c>
      <c r="B186" s="8" t="s">
        <v>32</v>
      </c>
      <c r="C186" s="9">
        <v>38</v>
      </c>
      <c r="D186" s="59">
        <f t="shared" si="8"/>
        <v>26</v>
      </c>
      <c r="E186" s="59">
        <f t="shared" si="12"/>
        <v>0</v>
      </c>
      <c r="F186" s="59">
        <f t="shared" si="10"/>
        <v>18</v>
      </c>
      <c r="G186" s="59">
        <f t="shared" si="15"/>
        <v>1</v>
      </c>
      <c r="H186" s="59">
        <f t="shared" si="15"/>
        <v>0</v>
      </c>
      <c r="I186" s="59">
        <f t="shared" si="15"/>
        <v>0</v>
      </c>
      <c r="J186" s="59">
        <f t="shared" si="15"/>
        <v>0</v>
      </c>
      <c r="K186" s="59">
        <f t="shared" si="15"/>
        <v>0</v>
      </c>
      <c r="L186" s="60">
        <f t="shared" si="14"/>
        <v>45</v>
      </c>
      <c r="M186" s="62">
        <f t="shared" si="11"/>
        <v>45</v>
      </c>
    </row>
    <row r="187" spans="1:13" ht="15.75" x14ac:dyDescent="0.25">
      <c r="A187" s="7">
        <v>21</v>
      </c>
      <c r="B187" s="8" t="s">
        <v>33</v>
      </c>
      <c r="C187" s="9">
        <v>38</v>
      </c>
      <c r="D187" s="59">
        <f t="shared" si="8"/>
        <v>32</v>
      </c>
      <c r="E187" s="59">
        <f t="shared" si="12"/>
        <v>0</v>
      </c>
      <c r="F187" s="59">
        <f t="shared" si="10"/>
        <v>17</v>
      </c>
      <c r="G187" s="59">
        <f t="shared" si="15"/>
        <v>0</v>
      </c>
      <c r="H187" s="59">
        <f t="shared" si="15"/>
        <v>5</v>
      </c>
      <c r="I187" s="59">
        <f t="shared" si="15"/>
        <v>0</v>
      </c>
      <c r="J187" s="59">
        <f t="shared" si="15"/>
        <v>0</v>
      </c>
      <c r="K187" s="59">
        <f t="shared" si="15"/>
        <v>0</v>
      </c>
      <c r="L187" s="60">
        <f t="shared" si="14"/>
        <v>54</v>
      </c>
      <c r="M187" s="62">
        <f t="shared" si="11"/>
        <v>54</v>
      </c>
    </row>
    <row r="188" spans="1:13" ht="15.75" x14ac:dyDescent="0.25">
      <c r="A188" s="7">
        <v>22</v>
      </c>
      <c r="B188" s="8" t="s">
        <v>34</v>
      </c>
      <c r="C188" s="9">
        <v>38</v>
      </c>
      <c r="D188" s="59">
        <f t="shared" si="8"/>
        <v>39</v>
      </c>
      <c r="E188" s="59">
        <f t="shared" si="12"/>
        <v>1</v>
      </c>
      <c r="F188" s="59">
        <f t="shared" si="10"/>
        <v>18</v>
      </c>
      <c r="G188" s="59">
        <f t="shared" ref="G188:K195" si="16">G30+G70+G110+G149</f>
        <v>0</v>
      </c>
      <c r="H188" s="59">
        <f t="shared" si="16"/>
        <v>0</v>
      </c>
      <c r="I188" s="59">
        <f t="shared" si="16"/>
        <v>0</v>
      </c>
      <c r="J188" s="59">
        <f t="shared" si="16"/>
        <v>0</v>
      </c>
      <c r="K188" s="59">
        <f t="shared" si="16"/>
        <v>0</v>
      </c>
      <c r="L188" s="60">
        <f t="shared" si="14"/>
        <v>58</v>
      </c>
      <c r="M188" s="62">
        <f t="shared" si="11"/>
        <v>58</v>
      </c>
    </row>
    <row r="189" spans="1:13" ht="15.75" x14ac:dyDescent="0.25">
      <c r="A189" s="7">
        <v>23</v>
      </c>
      <c r="B189" s="8" t="s">
        <v>35</v>
      </c>
      <c r="C189" s="9">
        <v>38</v>
      </c>
      <c r="D189" s="59">
        <f t="shared" si="8"/>
        <v>12</v>
      </c>
      <c r="E189" s="59">
        <f t="shared" si="12"/>
        <v>0</v>
      </c>
      <c r="F189" s="59">
        <f t="shared" si="10"/>
        <v>11</v>
      </c>
      <c r="G189" s="59">
        <f t="shared" si="16"/>
        <v>0</v>
      </c>
      <c r="H189" s="59">
        <f t="shared" si="16"/>
        <v>0</v>
      </c>
      <c r="I189" s="59">
        <f t="shared" si="16"/>
        <v>0</v>
      </c>
      <c r="J189" s="59">
        <f t="shared" si="16"/>
        <v>0</v>
      </c>
      <c r="K189" s="59">
        <f t="shared" si="16"/>
        <v>0</v>
      </c>
      <c r="L189" s="60">
        <f t="shared" si="14"/>
        <v>23</v>
      </c>
      <c r="M189" s="62">
        <f t="shared" si="11"/>
        <v>23</v>
      </c>
    </row>
    <row r="190" spans="1:13" ht="15.75" x14ac:dyDescent="0.25">
      <c r="A190" s="7">
        <v>24</v>
      </c>
      <c r="B190" s="8" t="s">
        <v>36</v>
      </c>
      <c r="C190" s="9">
        <v>38</v>
      </c>
      <c r="D190" s="59">
        <f t="shared" si="8"/>
        <v>38</v>
      </c>
      <c r="E190" s="59">
        <f t="shared" si="12"/>
        <v>3</v>
      </c>
      <c r="F190" s="59">
        <f t="shared" si="10"/>
        <v>17</v>
      </c>
      <c r="G190" s="59">
        <f t="shared" si="16"/>
        <v>0</v>
      </c>
      <c r="H190" s="59">
        <f t="shared" si="16"/>
        <v>3</v>
      </c>
      <c r="I190" s="59">
        <f t="shared" si="16"/>
        <v>0</v>
      </c>
      <c r="J190" s="59">
        <f t="shared" si="16"/>
        <v>0</v>
      </c>
      <c r="K190" s="59">
        <f t="shared" si="16"/>
        <v>0</v>
      </c>
      <c r="L190" s="60">
        <f t="shared" si="14"/>
        <v>61</v>
      </c>
      <c r="M190" s="62">
        <f t="shared" si="11"/>
        <v>61</v>
      </c>
    </row>
    <row r="191" spans="1:13" ht="15.75" x14ac:dyDescent="0.25">
      <c r="A191" s="7">
        <v>25</v>
      </c>
      <c r="B191" s="18" t="s">
        <v>37</v>
      </c>
      <c r="C191" s="19">
        <v>38</v>
      </c>
      <c r="D191" s="59">
        <f t="shared" si="8"/>
        <v>83</v>
      </c>
      <c r="E191" s="59">
        <f t="shared" si="12"/>
        <v>1</v>
      </c>
      <c r="F191" s="59">
        <f t="shared" si="10"/>
        <v>22</v>
      </c>
      <c r="G191" s="59">
        <f t="shared" si="16"/>
        <v>1</v>
      </c>
      <c r="H191" s="59">
        <f t="shared" si="16"/>
        <v>0</v>
      </c>
      <c r="I191" s="59">
        <f t="shared" si="16"/>
        <v>0</v>
      </c>
      <c r="J191" s="59">
        <f t="shared" si="16"/>
        <v>0</v>
      </c>
      <c r="K191" s="59">
        <f t="shared" si="16"/>
        <v>0</v>
      </c>
      <c r="L191" s="60">
        <f t="shared" si="14"/>
        <v>107</v>
      </c>
      <c r="M191" s="62">
        <f t="shared" si="11"/>
        <v>107</v>
      </c>
    </row>
    <row r="192" spans="1:13" ht="15.75" x14ac:dyDescent="0.25">
      <c r="A192" s="7">
        <v>26</v>
      </c>
      <c r="B192" s="8" t="s">
        <v>38</v>
      </c>
      <c r="C192" s="22">
        <v>38</v>
      </c>
      <c r="D192" s="59">
        <f t="shared" si="8"/>
        <v>39</v>
      </c>
      <c r="E192" s="59">
        <f t="shared" si="12"/>
        <v>2</v>
      </c>
      <c r="F192" s="59">
        <f t="shared" si="10"/>
        <v>16</v>
      </c>
      <c r="G192" s="59">
        <f t="shared" si="16"/>
        <v>1</v>
      </c>
      <c r="H192" s="59">
        <f t="shared" si="16"/>
        <v>6</v>
      </c>
      <c r="I192" s="59">
        <f t="shared" si="16"/>
        <v>0</v>
      </c>
      <c r="J192" s="59">
        <f t="shared" si="16"/>
        <v>0</v>
      </c>
      <c r="K192" s="59">
        <f t="shared" si="16"/>
        <v>0</v>
      </c>
      <c r="L192" s="60">
        <f t="shared" si="14"/>
        <v>64</v>
      </c>
      <c r="M192" s="62">
        <f t="shared" si="11"/>
        <v>64</v>
      </c>
    </row>
    <row r="193" spans="1:13" ht="15.75" x14ac:dyDescent="0.25">
      <c r="A193" s="7">
        <v>27</v>
      </c>
      <c r="B193" s="18" t="s">
        <v>39</v>
      </c>
      <c r="C193" s="22">
        <v>38</v>
      </c>
      <c r="D193" s="59">
        <f t="shared" si="8"/>
        <v>0</v>
      </c>
      <c r="E193" s="59">
        <f t="shared" si="12"/>
        <v>0</v>
      </c>
      <c r="F193" s="59">
        <f t="shared" si="10"/>
        <v>0</v>
      </c>
      <c r="G193" s="59">
        <f t="shared" si="16"/>
        <v>0</v>
      </c>
      <c r="H193" s="59">
        <f t="shared" si="16"/>
        <v>0</v>
      </c>
      <c r="I193" s="59">
        <f t="shared" si="16"/>
        <v>0</v>
      </c>
      <c r="J193" s="59">
        <f t="shared" si="16"/>
        <v>0</v>
      </c>
      <c r="K193" s="59">
        <f t="shared" si="16"/>
        <v>0</v>
      </c>
      <c r="L193" s="60">
        <f t="shared" si="14"/>
        <v>0</v>
      </c>
      <c r="M193" s="62">
        <f t="shared" si="11"/>
        <v>0</v>
      </c>
    </row>
    <row r="194" spans="1:13" ht="15.75" x14ac:dyDescent="0.25">
      <c r="A194" s="7">
        <v>28</v>
      </c>
      <c r="B194" s="18" t="s">
        <v>40</v>
      </c>
      <c r="C194" s="22">
        <v>38</v>
      </c>
      <c r="D194" s="59">
        <f t="shared" si="8"/>
        <v>0</v>
      </c>
      <c r="E194" s="59">
        <f t="shared" si="12"/>
        <v>0</v>
      </c>
      <c r="F194" s="59">
        <f t="shared" si="10"/>
        <v>0</v>
      </c>
      <c r="G194" s="59">
        <f t="shared" si="16"/>
        <v>0</v>
      </c>
      <c r="H194" s="59">
        <f t="shared" si="16"/>
        <v>0</v>
      </c>
      <c r="I194" s="59">
        <f t="shared" si="16"/>
        <v>0</v>
      </c>
      <c r="J194" s="59">
        <f t="shared" si="16"/>
        <v>0</v>
      </c>
      <c r="K194" s="59">
        <f t="shared" si="16"/>
        <v>0</v>
      </c>
      <c r="L194" s="60">
        <f t="shared" si="14"/>
        <v>0</v>
      </c>
      <c r="M194" s="62">
        <f t="shared" si="11"/>
        <v>0</v>
      </c>
    </row>
    <row r="195" spans="1:13" ht="20.25" customHeight="1" thickBot="1" x14ac:dyDescent="0.3">
      <c r="A195" s="40">
        <v>29</v>
      </c>
      <c r="B195" s="18" t="s">
        <v>41</v>
      </c>
      <c r="C195" s="22">
        <v>38</v>
      </c>
      <c r="D195" s="59">
        <f t="shared" si="8"/>
        <v>0</v>
      </c>
      <c r="E195" s="59">
        <f t="shared" si="12"/>
        <v>0</v>
      </c>
      <c r="F195" s="59">
        <f t="shared" si="10"/>
        <v>0</v>
      </c>
      <c r="G195" s="59">
        <f t="shared" si="16"/>
        <v>0</v>
      </c>
      <c r="H195" s="59">
        <f t="shared" si="16"/>
        <v>0</v>
      </c>
      <c r="I195" s="59">
        <f t="shared" si="16"/>
        <v>0</v>
      </c>
      <c r="J195" s="59">
        <f t="shared" si="16"/>
        <v>0</v>
      </c>
      <c r="K195" s="59">
        <f t="shared" si="16"/>
        <v>0</v>
      </c>
      <c r="L195" s="60">
        <f t="shared" si="14"/>
        <v>0</v>
      </c>
      <c r="M195" s="62">
        <f t="shared" si="11"/>
        <v>0</v>
      </c>
    </row>
    <row r="196" spans="1:13" ht="15.75" x14ac:dyDescent="0.25">
      <c r="A196" s="234" t="s">
        <v>42</v>
      </c>
      <c r="B196" s="234"/>
      <c r="C196" s="63">
        <v>38</v>
      </c>
      <c r="D196" s="64">
        <f>D38+D78+D118+D157</f>
        <v>1333</v>
      </c>
      <c r="E196" s="64">
        <f t="shared" si="12"/>
        <v>23</v>
      </c>
      <c r="F196" s="64">
        <f t="shared" si="10"/>
        <v>689</v>
      </c>
      <c r="G196" s="64">
        <f t="shared" si="10"/>
        <v>12</v>
      </c>
      <c r="H196" s="64">
        <f t="shared" si="10"/>
        <v>50</v>
      </c>
      <c r="I196" s="64">
        <f t="shared" si="10"/>
        <v>0</v>
      </c>
      <c r="J196" s="64">
        <f t="shared" si="10"/>
        <v>0</v>
      </c>
      <c r="K196" s="64">
        <f t="shared" si="10"/>
        <v>0</v>
      </c>
      <c r="L196" s="67">
        <f>SUM(D196:K196)</f>
        <v>2107</v>
      </c>
      <c r="M196" s="132">
        <f>L38+L78+L118+L157</f>
        <v>2107</v>
      </c>
    </row>
    <row r="197" spans="1:13" ht="15.75" x14ac:dyDescent="0.25">
      <c r="A197" s="234" t="s">
        <v>43</v>
      </c>
      <c r="B197" s="234"/>
      <c r="C197" s="69">
        <v>38</v>
      </c>
      <c r="D197" s="70">
        <f t="shared" ref="D197:K197" si="17">SUM(D167:D191)</f>
        <v>1294</v>
      </c>
      <c r="E197" s="71">
        <f t="shared" si="17"/>
        <v>21</v>
      </c>
      <c r="F197" s="72">
        <f t="shared" si="17"/>
        <v>673</v>
      </c>
      <c r="G197" s="71">
        <f t="shared" si="17"/>
        <v>11</v>
      </c>
      <c r="H197" s="72">
        <f t="shared" si="17"/>
        <v>44</v>
      </c>
      <c r="I197" s="71">
        <f t="shared" si="17"/>
        <v>0</v>
      </c>
      <c r="J197" s="72">
        <f t="shared" si="17"/>
        <v>0</v>
      </c>
      <c r="K197" s="71">
        <f t="shared" si="17"/>
        <v>0</v>
      </c>
      <c r="L197" s="73">
        <f>D197+E197+F197+G197+H197+I197+J197+K197</f>
        <v>2043</v>
      </c>
      <c r="M197" s="74">
        <f>SUM(M167:M191)</f>
        <v>2043</v>
      </c>
    </row>
    <row r="199" spans="1:13" s="152" customFormat="1" ht="15.75" x14ac:dyDescent="0.25">
      <c r="D199" s="171"/>
      <c r="E199" s="133"/>
      <c r="F199" s="133"/>
      <c r="G199" s="133"/>
      <c r="H199" s="133"/>
      <c r="I199" s="133"/>
      <c r="J199" s="133"/>
      <c r="K199" s="133"/>
      <c r="L199" s="171"/>
    </row>
  </sheetData>
  <protectedRanges>
    <protectedRange sqref="G9:G37 E9:E37 H78:H79 H118:H119 H9:H39 J78:J79 J118:J119 J9:J39 H157:H158 J157:J158" name="Діапазон2"/>
    <protectedRange sqref="I9:I37 G9:G37 E9:E37 K9:K37" name="Діапазон1"/>
  </protectedRanges>
  <mergeCells count="81">
    <mergeCell ref="A1:I1"/>
    <mergeCell ref="A4:B4"/>
    <mergeCell ref="A5:A8"/>
    <mergeCell ref="B5:B8"/>
    <mergeCell ref="C5:C8"/>
    <mergeCell ref="D5:K5"/>
    <mergeCell ref="L45:L47"/>
    <mergeCell ref="D46:E46"/>
    <mergeCell ref="F46:G46"/>
    <mergeCell ref="H46:I46"/>
    <mergeCell ref="J46:K46"/>
    <mergeCell ref="D47:E47"/>
    <mergeCell ref="F47:G47"/>
    <mergeCell ref="H47:I47"/>
    <mergeCell ref="J47:K47"/>
    <mergeCell ref="L5:L7"/>
    <mergeCell ref="D6:E6"/>
    <mergeCell ref="F6:G6"/>
    <mergeCell ref="H6:I6"/>
    <mergeCell ref="J6:K6"/>
    <mergeCell ref="D7:E7"/>
    <mergeCell ref="F7:G7"/>
    <mergeCell ref="H7:I7"/>
    <mergeCell ref="J7:K7"/>
    <mergeCell ref="A38:B38"/>
    <mergeCell ref="A39:B39"/>
    <mergeCell ref="A44:B44"/>
    <mergeCell ref="A45:A48"/>
    <mergeCell ref="B45:B48"/>
    <mergeCell ref="A78:B78"/>
    <mergeCell ref="C45:C48"/>
    <mergeCell ref="D45:K45"/>
    <mergeCell ref="A79:B79"/>
    <mergeCell ref="A84:B84"/>
    <mergeCell ref="A85:A88"/>
    <mergeCell ref="B85:B88"/>
    <mergeCell ref="C124:C127"/>
    <mergeCell ref="C85:C88"/>
    <mergeCell ref="A118:B118"/>
    <mergeCell ref="A119:B119"/>
    <mergeCell ref="A123:B123"/>
    <mergeCell ref="A124:A127"/>
    <mergeCell ref="B124:B127"/>
    <mergeCell ref="D85:K85"/>
    <mergeCell ref="L85:L87"/>
    <mergeCell ref="D86:E86"/>
    <mergeCell ref="F86:G86"/>
    <mergeCell ref="H86:I86"/>
    <mergeCell ref="J86:K86"/>
    <mergeCell ref="D87:E87"/>
    <mergeCell ref="F87:G87"/>
    <mergeCell ref="H87:I87"/>
    <mergeCell ref="J87:K87"/>
    <mergeCell ref="D124:K124"/>
    <mergeCell ref="L124:L126"/>
    <mergeCell ref="D125:E125"/>
    <mergeCell ref="F125:G125"/>
    <mergeCell ref="H125:I125"/>
    <mergeCell ref="J125:K125"/>
    <mergeCell ref="D126:E126"/>
    <mergeCell ref="F126:G126"/>
    <mergeCell ref="H126:I126"/>
    <mergeCell ref="J126:K126"/>
    <mergeCell ref="A157:B157"/>
    <mergeCell ref="A158:B158"/>
    <mergeCell ref="A162:B162"/>
    <mergeCell ref="A163:A166"/>
    <mergeCell ref="B163:B166"/>
    <mergeCell ref="A196:B196"/>
    <mergeCell ref="A197:B197"/>
    <mergeCell ref="D163:K163"/>
    <mergeCell ref="L163:L165"/>
    <mergeCell ref="D164:E164"/>
    <mergeCell ref="F164:G164"/>
    <mergeCell ref="H164:I164"/>
    <mergeCell ref="J164:K164"/>
    <mergeCell ref="D165:E165"/>
    <mergeCell ref="F165:G165"/>
    <mergeCell ref="H165:I165"/>
    <mergeCell ref="J165:K165"/>
    <mergeCell ref="C163:C166"/>
  </mergeCells>
  <pageMargins left="0.7" right="0.7" top="0.75" bottom="0.75" header="0.3" footer="0.3"/>
  <ignoredErrors>
    <ignoredError sqref="L90:L117" formulaRange="1"/>
  </ignoredError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B5F6CB-F76A-41C3-B1DF-D885424303B3}">
  <dimension ref="A1:Q196"/>
  <sheetViews>
    <sheetView topLeftCell="A151" zoomScale="77" zoomScaleNormal="77" workbookViewId="0">
      <selection activeCell="O166" sqref="O166"/>
    </sheetView>
  </sheetViews>
  <sheetFormatPr defaultRowHeight="15" x14ac:dyDescent="0.25"/>
  <cols>
    <col min="1" max="1" width="5.28515625" customWidth="1"/>
    <col min="2" max="2" width="24" customWidth="1"/>
    <col min="4" max="4" width="11" customWidth="1"/>
    <col min="6" max="6" width="10.5703125" customWidth="1"/>
    <col min="8" max="8" width="10.42578125" customWidth="1"/>
    <col min="10" max="10" width="10.42578125" customWidth="1"/>
    <col min="257" max="257" width="5.28515625" customWidth="1"/>
    <col min="258" max="258" width="24" customWidth="1"/>
    <col min="260" max="260" width="11" customWidth="1"/>
    <col min="262" max="262" width="10.5703125" customWidth="1"/>
    <col min="264" max="264" width="10.42578125" customWidth="1"/>
    <col min="266" max="266" width="10.42578125" customWidth="1"/>
    <col min="513" max="513" width="5.28515625" customWidth="1"/>
    <col min="514" max="514" width="24" customWidth="1"/>
    <col min="516" max="516" width="11" customWidth="1"/>
    <col min="518" max="518" width="10.5703125" customWidth="1"/>
    <col min="520" max="520" width="10.42578125" customWidth="1"/>
    <col min="522" max="522" width="10.42578125" customWidth="1"/>
    <col min="769" max="769" width="5.28515625" customWidth="1"/>
    <col min="770" max="770" width="24" customWidth="1"/>
    <col min="772" max="772" width="11" customWidth="1"/>
    <col min="774" max="774" width="10.5703125" customWidth="1"/>
    <col min="776" max="776" width="10.42578125" customWidth="1"/>
    <col min="778" max="778" width="10.42578125" customWidth="1"/>
    <col min="1025" max="1025" width="5.28515625" customWidth="1"/>
    <col min="1026" max="1026" width="24" customWidth="1"/>
    <col min="1028" max="1028" width="11" customWidth="1"/>
    <col min="1030" max="1030" width="10.5703125" customWidth="1"/>
    <col min="1032" max="1032" width="10.42578125" customWidth="1"/>
    <col min="1034" max="1034" width="10.42578125" customWidth="1"/>
    <col min="1281" max="1281" width="5.28515625" customWidth="1"/>
    <col min="1282" max="1282" width="24" customWidth="1"/>
    <col min="1284" max="1284" width="11" customWidth="1"/>
    <col min="1286" max="1286" width="10.5703125" customWidth="1"/>
    <col min="1288" max="1288" width="10.42578125" customWidth="1"/>
    <col min="1290" max="1290" width="10.42578125" customWidth="1"/>
    <col min="1537" max="1537" width="5.28515625" customWidth="1"/>
    <col min="1538" max="1538" width="24" customWidth="1"/>
    <col min="1540" max="1540" width="11" customWidth="1"/>
    <col min="1542" max="1542" width="10.5703125" customWidth="1"/>
    <col min="1544" max="1544" width="10.42578125" customWidth="1"/>
    <col min="1546" max="1546" width="10.42578125" customWidth="1"/>
    <col min="1793" max="1793" width="5.28515625" customWidth="1"/>
    <col min="1794" max="1794" width="24" customWidth="1"/>
    <col min="1796" max="1796" width="11" customWidth="1"/>
    <col min="1798" max="1798" width="10.5703125" customWidth="1"/>
    <col min="1800" max="1800" width="10.42578125" customWidth="1"/>
    <col min="1802" max="1802" width="10.42578125" customWidth="1"/>
    <col min="2049" max="2049" width="5.28515625" customWidth="1"/>
    <col min="2050" max="2050" width="24" customWidth="1"/>
    <col min="2052" max="2052" width="11" customWidth="1"/>
    <col min="2054" max="2054" width="10.5703125" customWidth="1"/>
    <col min="2056" max="2056" width="10.42578125" customWidth="1"/>
    <col min="2058" max="2058" width="10.42578125" customWidth="1"/>
    <col min="2305" max="2305" width="5.28515625" customWidth="1"/>
    <col min="2306" max="2306" width="24" customWidth="1"/>
    <col min="2308" max="2308" width="11" customWidth="1"/>
    <col min="2310" max="2310" width="10.5703125" customWidth="1"/>
    <col min="2312" max="2312" width="10.42578125" customWidth="1"/>
    <col min="2314" max="2314" width="10.42578125" customWidth="1"/>
    <col min="2561" max="2561" width="5.28515625" customWidth="1"/>
    <col min="2562" max="2562" width="24" customWidth="1"/>
    <col min="2564" max="2564" width="11" customWidth="1"/>
    <col min="2566" max="2566" width="10.5703125" customWidth="1"/>
    <col min="2568" max="2568" width="10.42578125" customWidth="1"/>
    <col min="2570" max="2570" width="10.42578125" customWidth="1"/>
    <col min="2817" max="2817" width="5.28515625" customWidth="1"/>
    <col min="2818" max="2818" width="24" customWidth="1"/>
    <col min="2820" max="2820" width="11" customWidth="1"/>
    <col min="2822" max="2822" width="10.5703125" customWidth="1"/>
    <col min="2824" max="2824" width="10.42578125" customWidth="1"/>
    <col min="2826" max="2826" width="10.42578125" customWidth="1"/>
    <col min="3073" max="3073" width="5.28515625" customWidth="1"/>
    <col min="3074" max="3074" width="24" customWidth="1"/>
    <col min="3076" max="3076" width="11" customWidth="1"/>
    <col min="3078" max="3078" width="10.5703125" customWidth="1"/>
    <col min="3080" max="3080" width="10.42578125" customWidth="1"/>
    <col min="3082" max="3082" width="10.42578125" customWidth="1"/>
    <col min="3329" max="3329" width="5.28515625" customWidth="1"/>
    <col min="3330" max="3330" width="24" customWidth="1"/>
    <col min="3332" max="3332" width="11" customWidth="1"/>
    <col min="3334" max="3334" width="10.5703125" customWidth="1"/>
    <col min="3336" max="3336" width="10.42578125" customWidth="1"/>
    <col min="3338" max="3338" width="10.42578125" customWidth="1"/>
    <col min="3585" max="3585" width="5.28515625" customWidth="1"/>
    <col min="3586" max="3586" width="24" customWidth="1"/>
    <col min="3588" max="3588" width="11" customWidth="1"/>
    <col min="3590" max="3590" width="10.5703125" customWidth="1"/>
    <col min="3592" max="3592" width="10.42578125" customWidth="1"/>
    <col min="3594" max="3594" width="10.42578125" customWidth="1"/>
    <col min="3841" max="3841" width="5.28515625" customWidth="1"/>
    <col min="3842" max="3842" width="24" customWidth="1"/>
    <col min="3844" max="3844" width="11" customWidth="1"/>
    <col min="3846" max="3846" width="10.5703125" customWidth="1"/>
    <col min="3848" max="3848" width="10.42578125" customWidth="1"/>
    <col min="3850" max="3850" width="10.42578125" customWidth="1"/>
    <col min="4097" max="4097" width="5.28515625" customWidth="1"/>
    <col min="4098" max="4098" width="24" customWidth="1"/>
    <col min="4100" max="4100" width="11" customWidth="1"/>
    <col min="4102" max="4102" width="10.5703125" customWidth="1"/>
    <col min="4104" max="4104" width="10.42578125" customWidth="1"/>
    <col min="4106" max="4106" width="10.42578125" customWidth="1"/>
    <col min="4353" max="4353" width="5.28515625" customWidth="1"/>
    <col min="4354" max="4354" width="24" customWidth="1"/>
    <col min="4356" max="4356" width="11" customWidth="1"/>
    <col min="4358" max="4358" width="10.5703125" customWidth="1"/>
    <col min="4360" max="4360" width="10.42578125" customWidth="1"/>
    <col min="4362" max="4362" width="10.42578125" customWidth="1"/>
    <col min="4609" max="4609" width="5.28515625" customWidth="1"/>
    <col min="4610" max="4610" width="24" customWidth="1"/>
    <col min="4612" max="4612" width="11" customWidth="1"/>
    <col min="4614" max="4614" width="10.5703125" customWidth="1"/>
    <col min="4616" max="4616" width="10.42578125" customWidth="1"/>
    <col min="4618" max="4618" width="10.42578125" customWidth="1"/>
    <col min="4865" max="4865" width="5.28515625" customWidth="1"/>
    <col min="4866" max="4866" width="24" customWidth="1"/>
    <col min="4868" max="4868" width="11" customWidth="1"/>
    <col min="4870" max="4870" width="10.5703125" customWidth="1"/>
    <col min="4872" max="4872" width="10.42578125" customWidth="1"/>
    <col min="4874" max="4874" width="10.42578125" customWidth="1"/>
    <col min="5121" max="5121" width="5.28515625" customWidth="1"/>
    <col min="5122" max="5122" width="24" customWidth="1"/>
    <col min="5124" max="5124" width="11" customWidth="1"/>
    <col min="5126" max="5126" width="10.5703125" customWidth="1"/>
    <col min="5128" max="5128" width="10.42578125" customWidth="1"/>
    <col min="5130" max="5130" width="10.42578125" customWidth="1"/>
    <col min="5377" max="5377" width="5.28515625" customWidth="1"/>
    <col min="5378" max="5378" width="24" customWidth="1"/>
    <col min="5380" max="5380" width="11" customWidth="1"/>
    <col min="5382" max="5382" width="10.5703125" customWidth="1"/>
    <col min="5384" max="5384" width="10.42578125" customWidth="1"/>
    <col min="5386" max="5386" width="10.42578125" customWidth="1"/>
    <col min="5633" max="5633" width="5.28515625" customWidth="1"/>
    <col min="5634" max="5634" width="24" customWidth="1"/>
    <col min="5636" max="5636" width="11" customWidth="1"/>
    <col min="5638" max="5638" width="10.5703125" customWidth="1"/>
    <col min="5640" max="5640" width="10.42578125" customWidth="1"/>
    <col min="5642" max="5642" width="10.42578125" customWidth="1"/>
    <col min="5889" max="5889" width="5.28515625" customWidth="1"/>
    <col min="5890" max="5890" width="24" customWidth="1"/>
    <col min="5892" max="5892" width="11" customWidth="1"/>
    <col min="5894" max="5894" width="10.5703125" customWidth="1"/>
    <col min="5896" max="5896" width="10.42578125" customWidth="1"/>
    <col min="5898" max="5898" width="10.42578125" customWidth="1"/>
    <col min="6145" max="6145" width="5.28515625" customWidth="1"/>
    <col min="6146" max="6146" width="24" customWidth="1"/>
    <col min="6148" max="6148" width="11" customWidth="1"/>
    <col min="6150" max="6150" width="10.5703125" customWidth="1"/>
    <col min="6152" max="6152" width="10.42578125" customWidth="1"/>
    <col min="6154" max="6154" width="10.42578125" customWidth="1"/>
    <col min="6401" max="6401" width="5.28515625" customWidth="1"/>
    <col min="6402" max="6402" width="24" customWidth="1"/>
    <col min="6404" max="6404" width="11" customWidth="1"/>
    <col min="6406" max="6406" width="10.5703125" customWidth="1"/>
    <col min="6408" max="6408" width="10.42578125" customWidth="1"/>
    <col min="6410" max="6410" width="10.42578125" customWidth="1"/>
    <col min="6657" max="6657" width="5.28515625" customWidth="1"/>
    <col min="6658" max="6658" width="24" customWidth="1"/>
    <col min="6660" max="6660" width="11" customWidth="1"/>
    <col min="6662" max="6662" width="10.5703125" customWidth="1"/>
    <col min="6664" max="6664" width="10.42578125" customWidth="1"/>
    <col min="6666" max="6666" width="10.42578125" customWidth="1"/>
    <col min="6913" max="6913" width="5.28515625" customWidth="1"/>
    <col min="6914" max="6914" width="24" customWidth="1"/>
    <col min="6916" max="6916" width="11" customWidth="1"/>
    <col min="6918" max="6918" width="10.5703125" customWidth="1"/>
    <col min="6920" max="6920" width="10.42578125" customWidth="1"/>
    <col min="6922" max="6922" width="10.42578125" customWidth="1"/>
    <col min="7169" max="7169" width="5.28515625" customWidth="1"/>
    <col min="7170" max="7170" width="24" customWidth="1"/>
    <col min="7172" max="7172" width="11" customWidth="1"/>
    <col min="7174" max="7174" width="10.5703125" customWidth="1"/>
    <col min="7176" max="7176" width="10.42578125" customWidth="1"/>
    <col min="7178" max="7178" width="10.42578125" customWidth="1"/>
    <col min="7425" max="7425" width="5.28515625" customWidth="1"/>
    <col min="7426" max="7426" width="24" customWidth="1"/>
    <col min="7428" max="7428" width="11" customWidth="1"/>
    <col min="7430" max="7430" width="10.5703125" customWidth="1"/>
    <col min="7432" max="7432" width="10.42578125" customWidth="1"/>
    <col min="7434" max="7434" width="10.42578125" customWidth="1"/>
    <col min="7681" max="7681" width="5.28515625" customWidth="1"/>
    <col min="7682" max="7682" width="24" customWidth="1"/>
    <col min="7684" max="7684" width="11" customWidth="1"/>
    <col min="7686" max="7686" width="10.5703125" customWidth="1"/>
    <col min="7688" max="7688" width="10.42578125" customWidth="1"/>
    <col min="7690" max="7690" width="10.42578125" customWidth="1"/>
    <col min="7937" max="7937" width="5.28515625" customWidth="1"/>
    <col min="7938" max="7938" width="24" customWidth="1"/>
    <col min="7940" max="7940" width="11" customWidth="1"/>
    <col min="7942" max="7942" width="10.5703125" customWidth="1"/>
    <col min="7944" max="7944" width="10.42578125" customWidth="1"/>
    <col min="7946" max="7946" width="10.42578125" customWidth="1"/>
    <col min="8193" max="8193" width="5.28515625" customWidth="1"/>
    <col min="8194" max="8194" width="24" customWidth="1"/>
    <col min="8196" max="8196" width="11" customWidth="1"/>
    <col min="8198" max="8198" width="10.5703125" customWidth="1"/>
    <col min="8200" max="8200" width="10.42578125" customWidth="1"/>
    <col min="8202" max="8202" width="10.42578125" customWidth="1"/>
    <col min="8449" max="8449" width="5.28515625" customWidth="1"/>
    <col min="8450" max="8450" width="24" customWidth="1"/>
    <col min="8452" max="8452" width="11" customWidth="1"/>
    <col min="8454" max="8454" width="10.5703125" customWidth="1"/>
    <col min="8456" max="8456" width="10.42578125" customWidth="1"/>
    <col min="8458" max="8458" width="10.42578125" customWidth="1"/>
    <col min="8705" max="8705" width="5.28515625" customWidth="1"/>
    <col min="8706" max="8706" width="24" customWidth="1"/>
    <col min="8708" max="8708" width="11" customWidth="1"/>
    <col min="8710" max="8710" width="10.5703125" customWidth="1"/>
    <col min="8712" max="8712" width="10.42578125" customWidth="1"/>
    <col min="8714" max="8714" width="10.42578125" customWidth="1"/>
    <col min="8961" max="8961" width="5.28515625" customWidth="1"/>
    <col min="8962" max="8962" width="24" customWidth="1"/>
    <col min="8964" max="8964" width="11" customWidth="1"/>
    <col min="8966" max="8966" width="10.5703125" customWidth="1"/>
    <col min="8968" max="8968" width="10.42578125" customWidth="1"/>
    <col min="8970" max="8970" width="10.42578125" customWidth="1"/>
    <col min="9217" max="9217" width="5.28515625" customWidth="1"/>
    <col min="9218" max="9218" width="24" customWidth="1"/>
    <col min="9220" max="9220" width="11" customWidth="1"/>
    <col min="9222" max="9222" width="10.5703125" customWidth="1"/>
    <col min="9224" max="9224" width="10.42578125" customWidth="1"/>
    <col min="9226" max="9226" width="10.42578125" customWidth="1"/>
    <col min="9473" max="9473" width="5.28515625" customWidth="1"/>
    <col min="9474" max="9474" width="24" customWidth="1"/>
    <col min="9476" max="9476" width="11" customWidth="1"/>
    <col min="9478" max="9478" width="10.5703125" customWidth="1"/>
    <col min="9480" max="9480" width="10.42578125" customWidth="1"/>
    <col min="9482" max="9482" width="10.42578125" customWidth="1"/>
    <col min="9729" max="9729" width="5.28515625" customWidth="1"/>
    <col min="9730" max="9730" width="24" customWidth="1"/>
    <col min="9732" max="9732" width="11" customWidth="1"/>
    <col min="9734" max="9734" width="10.5703125" customWidth="1"/>
    <col min="9736" max="9736" width="10.42578125" customWidth="1"/>
    <col min="9738" max="9738" width="10.42578125" customWidth="1"/>
    <col min="9985" max="9985" width="5.28515625" customWidth="1"/>
    <col min="9986" max="9986" width="24" customWidth="1"/>
    <col min="9988" max="9988" width="11" customWidth="1"/>
    <col min="9990" max="9990" width="10.5703125" customWidth="1"/>
    <col min="9992" max="9992" width="10.42578125" customWidth="1"/>
    <col min="9994" max="9994" width="10.42578125" customWidth="1"/>
    <col min="10241" max="10241" width="5.28515625" customWidth="1"/>
    <col min="10242" max="10242" width="24" customWidth="1"/>
    <col min="10244" max="10244" width="11" customWidth="1"/>
    <col min="10246" max="10246" width="10.5703125" customWidth="1"/>
    <col min="10248" max="10248" width="10.42578125" customWidth="1"/>
    <col min="10250" max="10250" width="10.42578125" customWidth="1"/>
    <col min="10497" max="10497" width="5.28515625" customWidth="1"/>
    <col min="10498" max="10498" width="24" customWidth="1"/>
    <col min="10500" max="10500" width="11" customWidth="1"/>
    <col min="10502" max="10502" width="10.5703125" customWidth="1"/>
    <col min="10504" max="10504" width="10.42578125" customWidth="1"/>
    <col min="10506" max="10506" width="10.42578125" customWidth="1"/>
    <col min="10753" max="10753" width="5.28515625" customWidth="1"/>
    <col min="10754" max="10754" width="24" customWidth="1"/>
    <col min="10756" max="10756" width="11" customWidth="1"/>
    <col min="10758" max="10758" width="10.5703125" customWidth="1"/>
    <col min="10760" max="10760" width="10.42578125" customWidth="1"/>
    <col min="10762" max="10762" width="10.42578125" customWidth="1"/>
    <col min="11009" max="11009" width="5.28515625" customWidth="1"/>
    <col min="11010" max="11010" width="24" customWidth="1"/>
    <col min="11012" max="11012" width="11" customWidth="1"/>
    <col min="11014" max="11014" width="10.5703125" customWidth="1"/>
    <col min="11016" max="11016" width="10.42578125" customWidth="1"/>
    <col min="11018" max="11018" width="10.42578125" customWidth="1"/>
    <col min="11265" max="11265" width="5.28515625" customWidth="1"/>
    <col min="11266" max="11266" width="24" customWidth="1"/>
    <col min="11268" max="11268" width="11" customWidth="1"/>
    <col min="11270" max="11270" width="10.5703125" customWidth="1"/>
    <col min="11272" max="11272" width="10.42578125" customWidth="1"/>
    <col min="11274" max="11274" width="10.42578125" customWidth="1"/>
    <col min="11521" max="11521" width="5.28515625" customWidth="1"/>
    <col min="11522" max="11522" width="24" customWidth="1"/>
    <col min="11524" max="11524" width="11" customWidth="1"/>
    <col min="11526" max="11526" width="10.5703125" customWidth="1"/>
    <col min="11528" max="11528" width="10.42578125" customWidth="1"/>
    <col min="11530" max="11530" width="10.42578125" customWidth="1"/>
    <col min="11777" max="11777" width="5.28515625" customWidth="1"/>
    <col min="11778" max="11778" width="24" customWidth="1"/>
    <col min="11780" max="11780" width="11" customWidth="1"/>
    <col min="11782" max="11782" width="10.5703125" customWidth="1"/>
    <col min="11784" max="11784" width="10.42578125" customWidth="1"/>
    <col min="11786" max="11786" width="10.42578125" customWidth="1"/>
    <col min="12033" max="12033" width="5.28515625" customWidth="1"/>
    <col min="12034" max="12034" width="24" customWidth="1"/>
    <col min="12036" max="12036" width="11" customWidth="1"/>
    <col min="12038" max="12038" width="10.5703125" customWidth="1"/>
    <col min="12040" max="12040" width="10.42578125" customWidth="1"/>
    <col min="12042" max="12042" width="10.42578125" customWidth="1"/>
    <col min="12289" max="12289" width="5.28515625" customWidth="1"/>
    <col min="12290" max="12290" width="24" customWidth="1"/>
    <col min="12292" max="12292" width="11" customWidth="1"/>
    <col min="12294" max="12294" width="10.5703125" customWidth="1"/>
    <col min="12296" max="12296" width="10.42578125" customWidth="1"/>
    <col min="12298" max="12298" width="10.42578125" customWidth="1"/>
    <col min="12545" max="12545" width="5.28515625" customWidth="1"/>
    <col min="12546" max="12546" width="24" customWidth="1"/>
    <col min="12548" max="12548" width="11" customWidth="1"/>
    <col min="12550" max="12550" width="10.5703125" customWidth="1"/>
    <col min="12552" max="12552" width="10.42578125" customWidth="1"/>
    <col min="12554" max="12554" width="10.42578125" customWidth="1"/>
    <col min="12801" max="12801" width="5.28515625" customWidth="1"/>
    <col min="12802" max="12802" width="24" customWidth="1"/>
    <col min="12804" max="12804" width="11" customWidth="1"/>
    <col min="12806" max="12806" width="10.5703125" customWidth="1"/>
    <col min="12808" max="12808" width="10.42578125" customWidth="1"/>
    <col min="12810" max="12810" width="10.42578125" customWidth="1"/>
    <col min="13057" max="13057" width="5.28515625" customWidth="1"/>
    <col min="13058" max="13058" width="24" customWidth="1"/>
    <col min="13060" max="13060" width="11" customWidth="1"/>
    <col min="13062" max="13062" width="10.5703125" customWidth="1"/>
    <col min="13064" max="13064" width="10.42578125" customWidth="1"/>
    <col min="13066" max="13066" width="10.42578125" customWidth="1"/>
    <col min="13313" max="13313" width="5.28515625" customWidth="1"/>
    <col min="13314" max="13314" width="24" customWidth="1"/>
    <col min="13316" max="13316" width="11" customWidth="1"/>
    <col min="13318" max="13318" width="10.5703125" customWidth="1"/>
    <col min="13320" max="13320" width="10.42578125" customWidth="1"/>
    <col min="13322" max="13322" width="10.42578125" customWidth="1"/>
    <col min="13569" max="13569" width="5.28515625" customWidth="1"/>
    <col min="13570" max="13570" width="24" customWidth="1"/>
    <col min="13572" max="13572" width="11" customWidth="1"/>
    <col min="13574" max="13574" width="10.5703125" customWidth="1"/>
    <col min="13576" max="13576" width="10.42578125" customWidth="1"/>
    <col min="13578" max="13578" width="10.42578125" customWidth="1"/>
    <col min="13825" max="13825" width="5.28515625" customWidth="1"/>
    <col min="13826" max="13826" width="24" customWidth="1"/>
    <col min="13828" max="13828" width="11" customWidth="1"/>
    <col min="13830" max="13830" width="10.5703125" customWidth="1"/>
    <col min="13832" max="13832" width="10.42578125" customWidth="1"/>
    <col min="13834" max="13834" width="10.42578125" customWidth="1"/>
    <col min="14081" max="14081" width="5.28515625" customWidth="1"/>
    <col min="14082" max="14082" width="24" customWidth="1"/>
    <col min="14084" max="14084" width="11" customWidth="1"/>
    <col min="14086" max="14086" width="10.5703125" customWidth="1"/>
    <col min="14088" max="14088" width="10.42578125" customWidth="1"/>
    <col min="14090" max="14090" width="10.42578125" customWidth="1"/>
    <col min="14337" max="14337" width="5.28515625" customWidth="1"/>
    <col min="14338" max="14338" width="24" customWidth="1"/>
    <col min="14340" max="14340" width="11" customWidth="1"/>
    <col min="14342" max="14342" width="10.5703125" customWidth="1"/>
    <col min="14344" max="14344" width="10.42578125" customWidth="1"/>
    <col min="14346" max="14346" width="10.42578125" customWidth="1"/>
    <col min="14593" max="14593" width="5.28515625" customWidth="1"/>
    <col min="14594" max="14594" width="24" customWidth="1"/>
    <col min="14596" max="14596" width="11" customWidth="1"/>
    <col min="14598" max="14598" width="10.5703125" customWidth="1"/>
    <col min="14600" max="14600" width="10.42578125" customWidth="1"/>
    <col min="14602" max="14602" width="10.42578125" customWidth="1"/>
    <col min="14849" max="14849" width="5.28515625" customWidth="1"/>
    <col min="14850" max="14850" width="24" customWidth="1"/>
    <col min="14852" max="14852" width="11" customWidth="1"/>
    <col min="14854" max="14854" width="10.5703125" customWidth="1"/>
    <col min="14856" max="14856" width="10.42578125" customWidth="1"/>
    <col min="14858" max="14858" width="10.42578125" customWidth="1"/>
    <col min="15105" max="15105" width="5.28515625" customWidth="1"/>
    <col min="15106" max="15106" width="24" customWidth="1"/>
    <col min="15108" max="15108" width="11" customWidth="1"/>
    <col min="15110" max="15110" width="10.5703125" customWidth="1"/>
    <col min="15112" max="15112" width="10.42578125" customWidth="1"/>
    <col min="15114" max="15114" width="10.42578125" customWidth="1"/>
    <col min="15361" max="15361" width="5.28515625" customWidth="1"/>
    <col min="15362" max="15362" width="24" customWidth="1"/>
    <col min="15364" max="15364" width="11" customWidth="1"/>
    <col min="15366" max="15366" width="10.5703125" customWidth="1"/>
    <col min="15368" max="15368" width="10.42578125" customWidth="1"/>
    <col min="15370" max="15370" width="10.42578125" customWidth="1"/>
    <col min="15617" max="15617" width="5.28515625" customWidth="1"/>
    <col min="15618" max="15618" width="24" customWidth="1"/>
    <col min="15620" max="15620" width="11" customWidth="1"/>
    <col min="15622" max="15622" width="10.5703125" customWidth="1"/>
    <col min="15624" max="15624" width="10.42578125" customWidth="1"/>
    <col min="15626" max="15626" width="10.42578125" customWidth="1"/>
    <col min="15873" max="15873" width="5.28515625" customWidth="1"/>
    <col min="15874" max="15874" width="24" customWidth="1"/>
    <col min="15876" max="15876" width="11" customWidth="1"/>
    <col min="15878" max="15878" width="10.5703125" customWidth="1"/>
    <col min="15880" max="15880" width="10.42578125" customWidth="1"/>
    <col min="15882" max="15882" width="10.42578125" customWidth="1"/>
    <col min="16129" max="16129" width="5.28515625" customWidth="1"/>
    <col min="16130" max="16130" width="24" customWidth="1"/>
    <col min="16132" max="16132" width="11" customWidth="1"/>
    <col min="16134" max="16134" width="10.5703125" customWidth="1"/>
    <col min="16136" max="16136" width="10.42578125" customWidth="1"/>
    <col min="16138" max="16138" width="10.42578125" customWidth="1"/>
  </cols>
  <sheetData>
    <row r="1" spans="1:17" ht="38.25" customHeight="1" x14ac:dyDescent="0.25">
      <c r="A1" s="210"/>
      <c r="B1" s="210"/>
      <c r="C1" s="210"/>
      <c r="D1" s="210"/>
      <c r="E1" s="210"/>
      <c r="F1" s="210"/>
      <c r="G1" s="210"/>
      <c r="H1" s="210"/>
      <c r="I1" s="210"/>
      <c r="J1" s="75"/>
      <c r="K1" s="75"/>
      <c r="L1" s="2"/>
      <c r="M1" s="2"/>
      <c r="N1" s="2"/>
      <c r="O1" s="2"/>
      <c r="P1" s="2"/>
      <c r="Q1" s="2"/>
    </row>
    <row r="3" spans="1:17" x14ac:dyDescent="0.25">
      <c r="B3" s="2" t="s">
        <v>87</v>
      </c>
      <c r="C3" s="2"/>
      <c r="D3" s="2"/>
      <c r="E3" s="2"/>
      <c r="F3" s="2"/>
      <c r="G3" s="2"/>
      <c r="H3" s="2"/>
      <c r="J3" s="2"/>
    </row>
    <row r="4" spans="1:17" ht="15.75" thickBot="1" x14ac:dyDescent="0.3">
      <c r="A4" s="211" t="s">
        <v>1</v>
      </c>
      <c r="B4" s="211"/>
    </row>
    <row r="5" spans="1:17" ht="12.75" customHeight="1" x14ac:dyDescent="0.25">
      <c r="A5" s="212" t="s">
        <v>2</v>
      </c>
      <c r="B5" s="212" t="s">
        <v>3</v>
      </c>
      <c r="C5" s="212" t="s">
        <v>4</v>
      </c>
      <c r="D5" s="215" t="s">
        <v>5</v>
      </c>
      <c r="E5" s="216"/>
      <c r="F5" s="216"/>
      <c r="G5" s="216"/>
      <c r="H5" s="216"/>
      <c r="I5" s="216"/>
      <c r="J5" s="216"/>
      <c r="K5" s="217"/>
      <c r="L5" s="218" t="s">
        <v>6</v>
      </c>
    </row>
    <row r="6" spans="1:17" ht="22.5" customHeight="1" x14ac:dyDescent="0.25">
      <c r="A6" s="213"/>
      <c r="B6" s="213"/>
      <c r="C6" s="213"/>
      <c r="D6" s="221" t="s">
        <v>7</v>
      </c>
      <c r="E6" s="222"/>
      <c r="F6" s="222" t="s">
        <v>8</v>
      </c>
      <c r="G6" s="222"/>
      <c r="H6" s="222" t="s">
        <v>9</v>
      </c>
      <c r="I6" s="222"/>
      <c r="J6" s="222" t="s">
        <v>10</v>
      </c>
      <c r="K6" s="222"/>
      <c r="L6" s="219"/>
    </row>
    <row r="7" spans="1:17" ht="13.5" customHeight="1" thickBot="1" x14ac:dyDescent="0.3">
      <c r="A7" s="213"/>
      <c r="B7" s="213"/>
      <c r="C7" s="213"/>
      <c r="D7" s="223">
        <v>1</v>
      </c>
      <c r="E7" s="224"/>
      <c r="F7" s="224">
        <v>2</v>
      </c>
      <c r="G7" s="224"/>
      <c r="H7" s="224">
        <v>3</v>
      </c>
      <c r="I7" s="224"/>
      <c r="J7" s="224">
        <v>4</v>
      </c>
      <c r="K7" s="224"/>
      <c r="L7" s="220"/>
      <c r="O7" s="3"/>
      <c r="P7" s="3"/>
      <c r="Q7" s="3"/>
    </row>
    <row r="8" spans="1:17" ht="15.75" thickBot="1" x14ac:dyDescent="0.3">
      <c r="A8" s="214"/>
      <c r="B8" s="214"/>
      <c r="C8" s="214"/>
      <c r="D8" s="4" t="s">
        <v>11</v>
      </c>
      <c r="E8" s="5" t="s">
        <v>12</v>
      </c>
      <c r="F8" s="5" t="s">
        <v>11</v>
      </c>
      <c r="G8" s="5" t="s">
        <v>12</v>
      </c>
      <c r="H8" s="5" t="s">
        <v>11</v>
      </c>
      <c r="I8" s="5" t="s">
        <v>12</v>
      </c>
      <c r="J8" s="5" t="s">
        <v>11</v>
      </c>
      <c r="K8" s="5" t="s">
        <v>12</v>
      </c>
      <c r="L8" s="6"/>
      <c r="O8" s="3"/>
      <c r="P8" s="3"/>
      <c r="Q8" s="3"/>
    </row>
    <row r="9" spans="1:17" ht="15.75" x14ac:dyDescent="0.25">
      <c r="A9" s="7">
        <v>1</v>
      </c>
      <c r="B9" s="8" t="s">
        <v>13</v>
      </c>
      <c r="C9" s="9">
        <v>39</v>
      </c>
      <c r="D9" s="10"/>
      <c r="E9" s="11"/>
      <c r="F9" s="12"/>
      <c r="G9" s="13"/>
      <c r="H9" s="14"/>
      <c r="I9" s="13"/>
      <c r="J9" s="14"/>
      <c r="K9" s="13"/>
      <c r="L9" s="15"/>
      <c r="O9" s="3"/>
      <c r="P9" s="3"/>
      <c r="Q9" s="3"/>
    </row>
    <row r="10" spans="1:17" ht="15.75" x14ac:dyDescent="0.25">
      <c r="A10" s="7">
        <v>2</v>
      </c>
      <c r="B10" s="8" t="s">
        <v>14</v>
      </c>
      <c r="C10" s="9">
        <v>39</v>
      </c>
      <c r="D10" s="10"/>
      <c r="E10" s="11"/>
      <c r="F10" s="12"/>
      <c r="G10" s="13"/>
      <c r="H10" s="14"/>
      <c r="I10" s="13"/>
      <c r="J10" s="14"/>
      <c r="K10" s="13"/>
      <c r="L10" s="16"/>
      <c r="O10" s="3"/>
      <c r="P10" s="3"/>
      <c r="Q10" s="3"/>
    </row>
    <row r="11" spans="1:17" ht="15.75" x14ac:dyDescent="0.25">
      <c r="A11" s="7">
        <v>3</v>
      </c>
      <c r="B11" s="8" t="s">
        <v>15</v>
      </c>
      <c r="C11" s="9">
        <v>39</v>
      </c>
      <c r="D11" s="10"/>
      <c r="E11" s="11"/>
      <c r="F11" s="12"/>
      <c r="G11" s="13"/>
      <c r="H11" s="14"/>
      <c r="I11" s="13"/>
      <c r="J11" s="14"/>
      <c r="K11" s="13"/>
      <c r="L11" s="16"/>
      <c r="O11" s="3"/>
      <c r="P11" s="3"/>
      <c r="Q11" s="3"/>
    </row>
    <row r="12" spans="1:17" ht="15.75" x14ac:dyDescent="0.25">
      <c r="A12" s="7">
        <v>4</v>
      </c>
      <c r="B12" s="17" t="s">
        <v>16</v>
      </c>
      <c r="C12" s="9">
        <v>39</v>
      </c>
      <c r="D12" s="10"/>
      <c r="E12" s="11"/>
      <c r="F12" s="12"/>
      <c r="G12" s="13"/>
      <c r="H12" s="14"/>
      <c r="I12" s="13"/>
      <c r="J12" s="14"/>
      <c r="K12" s="13"/>
      <c r="L12" s="16"/>
      <c r="M12" s="3"/>
      <c r="N12" s="3"/>
      <c r="O12" s="3"/>
      <c r="P12" s="3"/>
      <c r="Q12" s="3"/>
    </row>
    <row r="13" spans="1:17" ht="15.75" x14ac:dyDescent="0.25">
      <c r="A13" s="7">
        <v>5</v>
      </c>
      <c r="B13" s="8" t="s">
        <v>17</v>
      </c>
      <c r="C13" s="9">
        <v>39</v>
      </c>
      <c r="D13" s="10"/>
      <c r="E13" s="11"/>
      <c r="F13" s="12"/>
      <c r="G13" s="13"/>
      <c r="H13" s="14"/>
      <c r="I13" s="13"/>
      <c r="J13" s="14"/>
      <c r="K13" s="13"/>
      <c r="L13" s="16"/>
      <c r="O13" s="3"/>
      <c r="P13" s="3"/>
      <c r="Q13" s="3"/>
    </row>
    <row r="14" spans="1:17" ht="15.75" x14ac:dyDescent="0.25">
      <c r="A14" s="7">
        <v>6</v>
      </c>
      <c r="B14" s="8" t="s">
        <v>18</v>
      </c>
      <c r="C14" s="9">
        <v>39</v>
      </c>
      <c r="D14" s="10"/>
      <c r="E14" s="11"/>
      <c r="F14" s="12"/>
      <c r="G14" s="13"/>
      <c r="H14" s="14"/>
      <c r="I14" s="13"/>
      <c r="J14" s="14"/>
      <c r="K14" s="13"/>
      <c r="L14" s="16"/>
    </row>
    <row r="15" spans="1:17" ht="15.75" x14ac:dyDescent="0.25">
      <c r="A15" s="7">
        <v>7</v>
      </c>
      <c r="B15" s="8" t="s">
        <v>19</v>
      </c>
      <c r="C15" s="9">
        <v>39</v>
      </c>
      <c r="D15" s="10"/>
      <c r="E15" s="11"/>
      <c r="F15" s="12"/>
      <c r="G15" s="13"/>
      <c r="H15" s="14"/>
      <c r="I15" s="13"/>
      <c r="J15" s="14"/>
      <c r="K15" s="13"/>
      <c r="L15" s="16"/>
    </row>
    <row r="16" spans="1:17" ht="15.75" x14ac:dyDescent="0.25">
      <c r="A16" s="7">
        <v>8</v>
      </c>
      <c r="B16" s="8" t="s">
        <v>20</v>
      </c>
      <c r="C16" s="9">
        <v>39</v>
      </c>
      <c r="D16" s="10"/>
      <c r="E16" s="11"/>
      <c r="F16" s="12"/>
      <c r="G16" s="13"/>
      <c r="H16" s="14"/>
      <c r="I16" s="13"/>
      <c r="J16" s="14"/>
      <c r="K16" s="13"/>
      <c r="L16" s="16"/>
    </row>
    <row r="17" spans="1:12" ht="15.75" x14ac:dyDescent="0.25">
      <c r="A17" s="7">
        <v>9</v>
      </c>
      <c r="B17" s="8" t="s">
        <v>21</v>
      </c>
      <c r="C17" s="9">
        <v>39</v>
      </c>
      <c r="D17" s="10"/>
      <c r="E17" s="11"/>
      <c r="F17" s="12"/>
      <c r="G17" s="13"/>
      <c r="H17" s="14"/>
      <c r="I17" s="13"/>
      <c r="J17" s="14"/>
      <c r="K17" s="13"/>
      <c r="L17" s="16"/>
    </row>
    <row r="18" spans="1:12" ht="15.75" x14ac:dyDescent="0.25">
      <c r="A18" s="7">
        <v>10</v>
      </c>
      <c r="B18" s="8" t="s">
        <v>22</v>
      </c>
      <c r="C18" s="9">
        <v>39</v>
      </c>
      <c r="D18" s="10"/>
      <c r="E18" s="11"/>
      <c r="F18" s="12"/>
      <c r="G18" s="13"/>
      <c r="H18" s="14"/>
      <c r="I18" s="13"/>
      <c r="J18" s="14"/>
      <c r="K18" s="13"/>
      <c r="L18" s="16"/>
    </row>
    <row r="19" spans="1:12" ht="15.75" x14ac:dyDescent="0.25">
      <c r="A19" s="7">
        <v>11</v>
      </c>
      <c r="B19" s="8" t="s">
        <v>23</v>
      </c>
      <c r="C19" s="9">
        <v>39</v>
      </c>
      <c r="D19" s="10"/>
      <c r="E19" s="11"/>
      <c r="F19" s="12"/>
      <c r="G19" s="13"/>
      <c r="H19" s="14"/>
      <c r="I19" s="13"/>
      <c r="J19" s="14"/>
      <c r="K19" s="13"/>
      <c r="L19" s="16"/>
    </row>
    <row r="20" spans="1:12" ht="15.75" x14ac:dyDescent="0.25">
      <c r="A20" s="7">
        <v>12</v>
      </c>
      <c r="B20" s="8" t="s">
        <v>24</v>
      </c>
      <c r="C20" s="9">
        <v>39</v>
      </c>
      <c r="D20" s="10"/>
      <c r="E20" s="11"/>
      <c r="F20" s="12"/>
      <c r="G20" s="13"/>
      <c r="H20" s="14"/>
      <c r="I20" s="13"/>
      <c r="J20" s="14"/>
      <c r="K20" s="13"/>
      <c r="L20" s="16"/>
    </row>
    <row r="21" spans="1:12" ht="15.75" x14ac:dyDescent="0.25">
      <c r="A21" s="7">
        <v>13</v>
      </c>
      <c r="B21" s="8" t="s">
        <v>25</v>
      </c>
      <c r="C21" s="9">
        <v>39</v>
      </c>
      <c r="D21" s="10"/>
      <c r="E21" s="11"/>
      <c r="F21" s="12"/>
      <c r="G21" s="13"/>
      <c r="H21" s="14"/>
      <c r="I21" s="13"/>
      <c r="J21" s="14"/>
      <c r="K21" s="13"/>
      <c r="L21" s="16"/>
    </row>
    <row r="22" spans="1:12" ht="15.75" x14ac:dyDescent="0.25">
      <c r="A22" s="7">
        <v>14</v>
      </c>
      <c r="B22" s="8" t="s">
        <v>26</v>
      </c>
      <c r="C22" s="9">
        <v>39</v>
      </c>
      <c r="D22" s="10"/>
      <c r="E22" s="11"/>
      <c r="F22" s="12"/>
      <c r="G22" s="13"/>
      <c r="H22" s="14"/>
      <c r="I22" s="13"/>
      <c r="J22" s="14"/>
      <c r="K22" s="13"/>
      <c r="L22" s="16"/>
    </row>
    <row r="23" spans="1:12" ht="15.75" x14ac:dyDescent="0.25">
      <c r="A23" s="7">
        <v>15</v>
      </c>
      <c r="B23" s="8" t="s">
        <v>27</v>
      </c>
      <c r="C23" s="9">
        <v>39</v>
      </c>
      <c r="D23" s="10"/>
      <c r="E23" s="11"/>
      <c r="F23" s="12"/>
      <c r="G23" s="13"/>
      <c r="H23" s="14"/>
      <c r="I23" s="13"/>
      <c r="J23" s="14"/>
      <c r="K23" s="13"/>
      <c r="L23" s="16"/>
    </row>
    <row r="24" spans="1:12" ht="15.75" x14ac:dyDescent="0.25">
      <c r="A24" s="7">
        <v>16</v>
      </c>
      <c r="B24" s="8" t="s">
        <v>28</v>
      </c>
      <c r="C24" s="9">
        <v>39</v>
      </c>
      <c r="D24" s="10"/>
      <c r="E24" s="11"/>
      <c r="F24" s="12"/>
      <c r="G24" s="13"/>
      <c r="H24" s="14"/>
      <c r="I24" s="13"/>
      <c r="J24" s="14"/>
      <c r="K24" s="13"/>
      <c r="L24" s="16"/>
    </row>
    <row r="25" spans="1:12" ht="15.75" x14ac:dyDescent="0.25">
      <c r="A25" s="7">
        <v>17</v>
      </c>
      <c r="B25" s="8" t="s">
        <v>29</v>
      </c>
      <c r="C25" s="9">
        <v>39</v>
      </c>
      <c r="D25" s="10"/>
      <c r="E25" s="11"/>
      <c r="F25" s="12"/>
      <c r="G25" s="13"/>
      <c r="H25" s="14"/>
      <c r="I25" s="13"/>
      <c r="J25" s="14"/>
      <c r="K25" s="13"/>
      <c r="L25" s="16"/>
    </row>
    <row r="26" spans="1:12" ht="15.75" x14ac:dyDescent="0.25">
      <c r="A26" s="7">
        <v>18</v>
      </c>
      <c r="B26" s="8" t="s">
        <v>30</v>
      </c>
      <c r="C26" s="9">
        <v>39</v>
      </c>
      <c r="D26" s="10"/>
      <c r="E26" s="11"/>
      <c r="F26" s="12"/>
      <c r="G26" s="13"/>
      <c r="H26" s="14"/>
      <c r="I26" s="13"/>
      <c r="J26" s="14"/>
      <c r="K26" s="13"/>
      <c r="L26" s="16"/>
    </row>
    <row r="27" spans="1:12" ht="15.75" x14ac:dyDescent="0.25">
      <c r="A27" s="7">
        <v>19</v>
      </c>
      <c r="B27" s="8" t="s">
        <v>31</v>
      </c>
      <c r="C27" s="9">
        <v>39</v>
      </c>
      <c r="D27" s="10"/>
      <c r="E27" s="11"/>
      <c r="F27" s="12"/>
      <c r="G27" s="13"/>
      <c r="H27" s="14"/>
      <c r="I27" s="13"/>
      <c r="J27" s="14"/>
      <c r="K27" s="13"/>
      <c r="L27" s="16"/>
    </row>
    <row r="28" spans="1:12" ht="15.75" x14ac:dyDescent="0.25">
      <c r="A28" s="7">
        <v>20</v>
      </c>
      <c r="B28" s="8" t="s">
        <v>32</v>
      </c>
      <c r="C28" s="9">
        <v>39</v>
      </c>
      <c r="D28" s="10"/>
      <c r="E28" s="11"/>
      <c r="F28" s="12"/>
      <c r="G28" s="13"/>
      <c r="H28" s="14"/>
      <c r="I28" s="13"/>
      <c r="J28" s="14"/>
      <c r="K28" s="13"/>
      <c r="L28" s="16"/>
    </row>
    <row r="29" spans="1:12" ht="15.75" x14ac:dyDescent="0.25">
      <c r="A29" s="7">
        <v>21</v>
      </c>
      <c r="B29" s="8" t="s">
        <v>33</v>
      </c>
      <c r="C29" s="9">
        <v>39</v>
      </c>
      <c r="D29" s="10"/>
      <c r="E29" s="11"/>
      <c r="F29" s="12"/>
      <c r="G29" s="13"/>
      <c r="H29" s="14"/>
      <c r="I29" s="13"/>
      <c r="J29" s="14"/>
      <c r="K29" s="13"/>
      <c r="L29" s="16"/>
    </row>
    <row r="30" spans="1:12" ht="15.75" x14ac:dyDescent="0.25">
      <c r="A30" s="7">
        <v>22</v>
      </c>
      <c r="B30" s="8" t="s">
        <v>34</v>
      </c>
      <c r="C30" s="9">
        <v>39</v>
      </c>
      <c r="D30" s="10"/>
      <c r="E30" s="11"/>
      <c r="F30" s="12"/>
      <c r="G30" s="13"/>
      <c r="H30" s="14"/>
      <c r="I30" s="13"/>
      <c r="J30" s="14"/>
      <c r="K30" s="13"/>
      <c r="L30" s="16"/>
    </row>
    <row r="31" spans="1:12" ht="15.75" x14ac:dyDescent="0.25">
      <c r="A31" s="7">
        <v>23</v>
      </c>
      <c r="B31" s="8" t="s">
        <v>35</v>
      </c>
      <c r="C31" s="9">
        <v>39</v>
      </c>
      <c r="D31" s="10"/>
      <c r="E31" s="11"/>
      <c r="F31" s="12"/>
      <c r="G31" s="13"/>
      <c r="H31" s="14"/>
      <c r="I31" s="13"/>
      <c r="J31" s="14"/>
      <c r="K31" s="13"/>
      <c r="L31" s="16"/>
    </row>
    <row r="32" spans="1:12" ht="15.75" x14ac:dyDescent="0.25">
      <c r="A32" s="7">
        <v>24</v>
      </c>
      <c r="B32" s="8" t="s">
        <v>36</v>
      </c>
      <c r="C32" s="9">
        <v>39</v>
      </c>
      <c r="D32" s="10"/>
      <c r="E32" s="11"/>
      <c r="F32" s="12"/>
      <c r="G32" s="13"/>
      <c r="H32" s="14"/>
      <c r="I32" s="13"/>
      <c r="J32" s="14"/>
      <c r="K32" s="13"/>
      <c r="L32" s="16"/>
    </row>
    <row r="33" spans="1:12" ht="15.75" x14ac:dyDescent="0.25">
      <c r="A33" s="7">
        <v>25</v>
      </c>
      <c r="B33" s="18" t="s">
        <v>37</v>
      </c>
      <c r="C33" s="19">
        <v>39</v>
      </c>
      <c r="D33" s="10"/>
      <c r="E33" s="20"/>
      <c r="F33" s="12"/>
      <c r="G33" s="21"/>
      <c r="H33" s="14"/>
      <c r="I33" s="21"/>
      <c r="J33" s="14"/>
      <c r="K33" s="21"/>
      <c r="L33" s="16"/>
    </row>
    <row r="34" spans="1:12" ht="15.75" x14ac:dyDescent="0.25">
      <c r="A34" s="7">
        <v>26</v>
      </c>
      <c r="B34" s="8" t="s">
        <v>38</v>
      </c>
      <c r="C34" s="22">
        <v>39</v>
      </c>
      <c r="D34" s="10"/>
      <c r="E34" s="23"/>
      <c r="F34" s="12"/>
      <c r="G34" s="24"/>
      <c r="H34" s="14"/>
      <c r="I34" s="24"/>
      <c r="J34" s="14"/>
      <c r="K34" s="24"/>
      <c r="L34" s="16"/>
    </row>
    <row r="35" spans="1:12" ht="15.75" x14ac:dyDescent="0.25">
      <c r="A35" s="7">
        <v>27</v>
      </c>
      <c r="B35" s="18" t="s">
        <v>39</v>
      </c>
      <c r="C35" s="22">
        <v>39</v>
      </c>
      <c r="D35" s="10"/>
      <c r="E35" s="23"/>
      <c r="F35" s="12"/>
      <c r="G35" s="24"/>
      <c r="H35" s="14"/>
      <c r="I35" s="24"/>
      <c r="J35" s="14"/>
      <c r="K35" s="24"/>
      <c r="L35" s="16"/>
    </row>
    <row r="36" spans="1:12" ht="15.75" x14ac:dyDescent="0.25">
      <c r="A36" s="7">
        <v>28</v>
      </c>
      <c r="B36" s="18" t="s">
        <v>40</v>
      </c>
      <c r="C36" s="22">
        <v>39</v>
      </c>
      <c r="D36" s="10"/>
      <c r="E36" s="23"/>
      <c r="F36" s="12"/>
      <c r="G36" s="24"/>
      <c r="H36" s="14"/>
      <c r="I36" s="24"/>
      <c r="J36" s="14"/>
      <c r="K36" s="24"/>
      <c r="L36" s="16"/>
    </row>
    <row r="37" spans="1:12" ht="16.5" thickBot="1" x14ac:dyDescent="0.3">
      <c r="A37" s="7">
        <v>29</v>
      </c>
      <c r="B37" s="18" t="s">
        <v>41</v>
      </c>
      <c r="C37" s="25">
        <v>39</v>
      </c>
      <c r="D37" s="10"/>
      <c r="E37" s="23"/>
      <c r="F37" s="12"/>
      <c r="G37" s="24"/>
      <c r="H37" s="14"/>
      <c r="I37" s="24"/>
      <c r="J37" s="14"/>
      <c r="K37" s="24"/>
      <c r="L37" s="16"/>
    </row>
    <row r="38" spans="1:12" ht="15.75" x14ac:dyDescent="0.25">
      <c r="A38" s="225" t="s">
        <v>42</v>
      </c>
      <c r="B38" s="226"/>
      <c r="C38" s="26">
        <v>39</v>
      </c>
      <c r="D38" s="27">
        <f t="shared" ref="D38:K38" si="0">SUM(D9:D37)</f>
        <v>0</v>
      </c>
      <c r="E38" s="28">
        <f t="shared" si="0"/>
        <v>0</v>
      </c>
      <c r="F38" s="29">
        <f t="shared" si="0"/>
        <v>0</v>
      </c>
      <c r="G38" s="30">
        <f t="shared" si="0"/>
        <v>0</v>
      </c>
      <c r="H38" s="29">
        <f t="shared" si="0"/>
        <v>0</v>
      </c>
      <c r="I38" s="30">
        <f t="shared" si="0"/>
        <v>0</v>
      </c>
      <c r="J38" s="29">
        <f t="shared" si="0"/>
        <v>0</v>
      </c>
      <c r="K38" s="30">
        <f t="shared" si="0"/>
        <v>0</v>
      </c>
      <c r="L38" s="31">
        <f>D38+F38+H38</f>
        <v>0</v>
      </c>
    </row>
    <row r="39" spans="1:12" ht="15" customHeight="1" x14ac:dyDescent="0.25">
      <c r="A39" s="227" t="s">
        <v>43</v>
      </c>
      <c r="B39" s="228"/>
      <c r="C39" s="32">
        <v>39</v>
      </c>
      <c r="D39" s="32">
        <f>SUM(D9:D33)</f>
        <v>0</v>
      </c>
      <c r="E39" s="33">
        <f>SUM(E9:E33)</f>
        <v>0</v>
      </c>
      <c r="F39" s="32">
        <f>F9+F10+F11+F12+F13+F14+F15+F16+F17+F18+F19+F20+F21+F22+F23+F24+F25+F26+F27+F28+F29+F30+F31+F32+F3+F33</f>
        <v>0</v>
      </c>
      <c r="G39" s="33">
        <f>G9+G10+G11+G12+G14+G13+G15+G16+G17+G18+G19+G20+G21+G22+G23+G24+G25+G26+G27+G28+G29+G30+G31+G32+G33</f>
        <v>0</v>
      </c>
      <c r="H39" s="32">
        <f>H9+H10+H11+H12+H13+H14++H15+H16+H17+H18+H19+H20+H21+H22+H23+H24+H25+H26+H27+H28+H29+H30+H31+H32+H33</f>
        <v>0</v>
      </c>
      <c r="I39" s="33">
        <f>I9+I10+I11+I12+I13+I14+I15+I16+I17+I18+I19+I20+I21+I22+I23+I24+I25+I26+I27+I28+I29+I30+I31+I32+I33</f>
        <v>0</v>
      </c>
      <c r="J39" s="32">
        <f>J9+J10+J11+J12+J13+J14++J15+J16+J17+J18+J19+J20+J21+J22+J23+J24+J25+J26+J27+J28+J29+J30+J31+J32+J33</f>
        <v>0</v>
      </c>
      <c r="K39" s="33">
        <f>K9+K10+K11+K12+K13+K14+K15+K16+K17+K18+K19+K20+K21+K22+K23+K24+K25+K26+K27+K28+K29+K30+K31+K32+K33</f>
        <v>0</v>
      </c>
      <c r="L39" s="34">
        <f>L9+L10+L11+L12+L13+L14+L15+L16+L17+L18+L19+L20+L21+L22+L23+L24+L25+L26+L27+L28+L29+L30+L31+L32+L33</f>
        <v>0</v>
      </c>
    </row>
    <row r="40" spans="1:12" ht="15.75" thickBot="1" x14ac:dyDescent="0.3"/>
    <row r="41" spans="1:12" ht="16.5" thickBot="1" x14ac:dyDescent="0.3">
      <c r="D41" s="35">
        <f>SUM(D9:D37)</f>
        <v>0</v>
      </c>
      <c r="E41" s="36"/>
      <c r="F41" s="35">
        <f>SUM(F9:F37)</f>
        <v>0</v>
      </c>
      <c r="G41" s="36"/>
      <c r="H41" s="35">
        <f>SUM(H9:H37)</f>
        <v>0</v>
      </c>
      <c r="I41" s="36"/>
      <c r="J41" s="35">
        <f>SUM(J9:J37)</f>
        <v>0</v>
      </c>
      <c r="K41" s="36"/>
      <c r="L41" s="37">
        <f>L9+L10+L11+L12+L13+L14+L15+L16+L17+L18+L19+L20+L21+L22+L23+L24+L25+L26+L27+L28+L29+L30+L31+L32+L33</f>
        <v>0</v>
      </c>
    </row>
    <row r="43" spans="1:12" x14ac:dyDescent="0.25">
      <c r="B43" s="2" t="s">
        <v>87</v>
      </c>
      <c r="C43" s="2"/>
      <c r="D43" s="2"/>
      <c r="E43" s="2"/>
    </row>
    <row r="44" spans="1:12" ht="15.75" thickBot="1" x14ac:dyDescent="0.3">
      <c r="A44" s="211" t="s">
        <v>45</v>
      </c>
      <c r="B44" s="211"/>
    </row>
    <row r="45" spans="1:12" ht="14.25" customHeight="1" x14ac:dyDescent="0.25">
      <c r="A45" s="212" t="s">
        <v>2</v>
      </c>
      <c r="B45" s="212" t="s">
        <v>3</v>
      </c>
      <c r="C45" s="212" t="s">
        <v>4</v>
      </c>
      <c r="D45" s="215" t="s">
        <v>5</v>
      </c>
      <c r="E45" s="216"/>
      <c r="F45" s="216"/>
      <c r="G45" s="216"/>
      <c r="H45" s="216"/>
      <c r="I45" s="216"/>
      <c r="J45" s="216"/>
      <c r="K45" s="217"/>
      <c r="L45" s="218" t="s">
        <v>6</v>
      </c>
    </row>
    <row r="46" spans="1:12" ht="21.75" customHeight="1" x14ac:dyDescent="0.25">
      <c r="A46" s="213"/>
      <c r="B46" s="213"/>
      <c r="C46" s="213"/>
      <c r="D46" s="221" t="s">
        <v>7</v>
      </c>
      <c r="E46" s="222"/>
      <c r="F46" s="222" t="s">
        <v>8</v>
      </c>
      <c r="G46" s="222"/>
      <c r="H46" s="222" t="s">
        <v>9</v>
      </c>
      <c r="I46" s="222"/>
      <c r="J46" s="222" t="s">
        <v>10</v>
      </c>
      <c r="K46" s="222"/>
      <c r="L46" s="219"/>
    </row>
    <row r="47" spans="1:12" ht="13.5" customHeight="1" thickBot="1" x14ac:dyDescent="0.3">
      <c r="A47" s="213"/>
      <c r="B47" s="213"/>
      <c r="C47" s="213"/>
      <c r="D47" s="223">
        <v>1</v>
      </c>
      <c r="E47" s="224"/>
      <c r="F47" s="224">
        <v>2</v>
      </c>
      <c r="G47" s="224"/>
      <c r="H47" s="224">
        <v>3</v>
      </c>
      <c r="I47" s="224"/>
      <c r="J47" s="224">
        <v>4</v>
      </c>
      <c r="K47" s="224"/>
      <c r="L47" s="220"/>
    </row>
    <row r="48" spans="1:12" ht="15.75" thickBot="1" x14ac:dyDescent="0.3">
      <c r="A48" s="214"/>
      <c r="B48" s="214"/>
      <c r="C48" s="214"/>
      <c r="D48" s="4" t="s">
        <v>11</v>
      </c>
      <c r="E48" s="5" t="s">
        <v>12</v>
      </c>
      <c r="F48" s="5" t="s">
        <v>11</v>
      </c>
      <c r="G48" s="5" t="s">
        <v>12</v>
      </c>
      <c r="H48" s="5" t="s">
        <v>11</v>
      </c>
      <c r="I48" s="5" t="s">
        <v>12</v>
      </c>
      <c r="J48" s="5" t="s">
        <v>11</v>
      </c>
      <c r="K48" s="5" t="s">
        <v>12</v>
      </c>
      <c r="L48" s="6"/>
    </row>
    <row r="49" spans="1:12" ht="15.75" x14ac:dyDescent="0.25">
      <c r="A49" s="7">
        <v>1</v>
      </c>
      <c r="B49" s="8" t="s">
        <v>13</v>
      </c>
      <c r="C49" s="9">
        <v>39</v>
      </c>
      <c r="D49" s="38">
        <v>14</v>
      </c>
      <c r="E49" s="39">
        <v>0</v>
      </c>
      <c r="F49" s="38">
        <v>7</v>
      </c>
      <c r="G49" s="13">
        <v>0</v>
      </c>
      <c r="H49" s="14">
        <v>0</v>
      </c>
      <c r="I49" s="13">
        <v>0</v>
      </c>
      <c r="J49" s="14">
        <v>0</v>
      </c>
      <c r="K49" s="13">
        <v>0</v>
      </c>
      <c r="L49" s="16">
        <f>SUM(D49:K49)</f>
        <v>21</v>
      </c>
    </row>
    <row r="50" spans="1:12" ht="15.75" x14ac:dyDescent="0.25">
      <c r="A50" s="7">
        <v>2</v>
      </c>
      <c r="B50" s="8" t="s">
        <v>14</v>
      </c>
      <c r="C50" s="9">
        <v>39</v>
      </c>
      <c r="D50" s="38">
        <v>15</v>
      </c>
      <c r="E50" s="39">
        <v>0</v>
      </c>
      <c r="F50" s="38">
        <v>11</v>
      </c>
      <c r="G50" s="13">
        <v>0</v>
      </c>
      <c r="H50" s="14">
        <v>0</v>
      </c>
      <c r="I50" s="13">
        <v>0</v>
      </c>
      <c r="J50" s="14">
        <v>0</v>
      </c>
      <c r="K50" s="13">
        <v>0</v>
      </c>
      <c r="L50" s="16">
        <f t="shared" ref="L50:L77" si="1">SUM(D50:K50)</f>
        <v>26</v>
      </c>
    </row>
    <row r="51" spans="1:12" ht="15.75" x14ac:dyDescent="0.25">
      <c r="A51" s="7">
        <v>3</v>
      </c>
      <c r="B51" s="8" t="s">
        <v>15</v>
      </c>
      <c r="C51" s="9">
        <v>39</v>
      </c>
      <c r="D51" s="38">
        <v>20</v>
      </c>
      <c r="E51" s="39">
        <v>1</v>
      </c>
      <c r="F51" s="38">
        <v>16</v>
      </c>
      <c r="G51" s="13">
        <v>0</v>
      </c>
      <c r="H51" s="14">
        <v>1</v>
      </c>
      <c r="I51" s="13">
        <v>0</v>
      </c>
      <c r="J51" s="14">
        <v>0</v>
      </c>
      <c r="K51" s="13">
        <v>0</v>
      </c>
      <c r="L51" s="16">
        <f t="shared" si="1"/>
        <v>38</v>
      </c>
    </row>
    <row r="52" spans="1:12" ht="15.75" x14ac:dyDescent="0.25">
      <c r="A52" s="7">
        <v>4</v>
      </c>
      <c r="B52" s="17" t="s">
        <v>16</v>
      </c>
      <c r="C52" s="9">
        <v>39</v>
      </c>
      <c r="D52" s="38">
        <v>7</v>
      </c>
      <c r="E52" s="39">
        <v>0</v>
      </c>
      <c r="F52" s="38">
        <v>4</v>
      </c>
      <c r="G52" s="13">
        <v>0</v>
      </c>
      <c r="H52" s="14">
        <v>0</v>
      </c>
      <c r="I52" s="13">
        <v>0</v>
      </c>
      <c r="J52" s="14">
        <v>0</v>
      </c>
      <c r="K52" s="13">
        <v>0</v>
      </c>
      <c r="L52" s="16">
        <f t="shared" si="1"/>
        <v>11</v>
      </c>
    </row>
    <row r="53" spans="1:12" ht="15.75" x14ac:dyDescent="0.25">
      <c r="A53" s="7">
        <v>5</v>
      </c>
      <c r="B53" s="8" t="s">
        <v>17</v>
      </c>
      <c r="C53" s="9">
        <v>39</v>
      </c>
      <c r="D53" s="38">
        <v>18</v>
      </c>
      <c r="E53" s="39">
        <v>0</v>
      </c>
      <c r="F53" s="38">
        <v>9</v>
      </c>
      <c r="G53" s="13">
        <v>0</v>
      </c>
      <c r="H53" s="14">
        <v>0</v>
      </c>
      <c r="I53" s="13">
        <v>0</v>
      </c>
      <c r="J53" s="14">
        <v>0</v>
      </c>
      <c r="K53" s="13">
        <v>0</v>
      </c>
      <c r="L53" s="16">
        <f t="shared" si="1"/>
        <v>27</v>
      </c>
    </row>
    <row r="54" spans="1:12" ht="15.75" x14ac:dyDescent="0.25">
      <c r="A54" s="7">
        <v>6</v>
      </c>
      <c r="B54" s="8" t="s">
        <v>18</v>
      </c>
      <c r="C54" s="9">
        <v>39</v>
      </c>
      <c r="D54" s="38">
        <v>11</v>
      </c>
      <c r="E54" s="39">
        <v>0</v>
      </c>
      <c r="F54" s="38">
        <v>6</v>
      </c>
      <c r="G54" s="13">
        <v>0</v>
      </c>
      <c r="H54" s="14">
        <v>0</v>
      </c>
      <c r="I54" s="13">
        <v>0</v>
      </c>
      <c r="J54" s="14">
        <v>0</v>
      </c>
      <c r="K54" s="13">
        <v>0</v>
      </c>
      <c r="L54" s="16">
        <f t="shared" si="1"/>
        <v>17</v>
      </c>
    </row>
    <row r="55" spans="1:12" ht="15.75" x14ac:dyDescent="0.25">
      <c r="A55" s="7">
        <v>7</v>
      </c>
      <c r="B55" s="8" t="s">
        <v>19</v>
      </c>
      <c r="C55" s="9">
        <v>39</v>
      </c>
      <c r="D55" s="38">
        <v>15</v>
      </c>
      <c r="E55" s="39">
        <v>0</v>
      </c>
      <c r="F55" s="38">
        <v>6</v>
      </c>
      <c r="G55" s="13">
        <v>0</v>
      </c>
      <c r="H55" s="14">
        <v>0</v>
      </c>
      <c r="I55" s="13">
        <v>0</v>
      </c>
      <c r="J55" s="14">
        <v>0</v>
      </c>
      <c r="K55" s="13">
        <v>0</v>
      </c>
      <c r="L55" s="16">
        <f t="shared" si="1"/>
        <v>21</v>
      </c>
    </row>
    <row r="56" spans="1:12" ht="15.75" x14ac:dyDescent="0.25">
      <c r="A56" s="7">
        <v>8</v>
      </c>
      <c r="B56" s="8" t="s">
        <v>20</v>
      </c>
      <c r="C56" s="9">
        <v>39</v>
      </c>
      <c r="D56" s="38">
        <v>3</v>
      </c>
      <c r="E56" s="39">
        <v>0</v>
      </c>
      <c r="F56" s="38">
        <v>7</v>
      </c>
      <c r="G56" s="13">
        <v>0</v>
      </c>
      <c r="H56" s="14">
        <v>1</v>
      </c>
      <c r="I56" s="13">
        <v>0</v>
      </c>
      <c r="J56" s="14">
        <v>0</v>
      </c>
      <c r="K56" s="13">
        <v>0</v>
      </c>
      <c r="L56" s="16">
        <f t="shared" si="1"/>
        <v>11</v>
      </c>
    </row>
    <row r="57" spans="1:12" ht="15.75" x14ac:dyDescent="0.25">
      <c r="A57" s="7">
        <v>9</v>
      </c>
      <c r="B57" s="8" t="s">
        <v>21</v>
      </c>
      <c r="C57" s="9">
        <v>39</v>
      </c>
      <c r="D57" s="38">
        <v>16</v>
      </c>
      <c r="E57" s="39">
        <v>0</v>
      </c>
      <c r="F57" s="38">
        <v>9</v>
      </c>
      <c r="G57" s="13">
        <v>0</v>
      </c>
      <c r="H57" s="14">
        <v>3</v>
      </c>
      <c r="I57" s="13">
        <v>0</v>
      </c>
      <c r="J57" s="14">
        <v>0</v>
      </c>
      <c r="K57" s="13">
        <v>0</v>
      </c>
      <c r="L57" s="16">
        <f t="shared" si="1"/>
        <v>28</v>
      </c>
    </row>
    <row r="58" spans="1:12" ht="15.75" x14ac:dyDescent="0.25">
      <c r="A58" s="7">
        <v>10</v>
      </c>
      <c r="B58" s="8" t="s">
        <v>22</v>
      </c>
      <c r="C58" s="9">
        <v>39</v>
      </c>
      <c r="D58" s="38">
        <v>13</v>
      </c>
      <c r="E58" s="39">
        <v>0</v>
      </c>
      <c r="F58" s="38">
        <v>6</v>
      </c>
      <c r="G58" s="13">
        <v>0</v>
      </c>
      <c r="H58" s="14">
        <v>1</v>
      </c>
      <c r="I58" s="13">
        <v>0</v>
      </c>
      <c r="J58" s="14">
        <v>0</v>
      </c>
      <c r="K58" s="13">
        <v>0</v>
      </c>
      <c r="L58" s="16">
        <f t="shared" si="1"/>
        <v>20</v>
      </c>
    </row>
    <row r="59" spans="1:12" ht="15.75" x14ac:dyDescent="0.25">
      <c r="A59" s="7">
        <v>11</v>
      </c>
      <c r="B59" s="8" t="s">
        <v>23</v>
      </c>
      <c r="C59" s="9">
        <v>39</v>
      </c>
      <c r="D59" s="38">
        <v>0</v>
      </c>
      <c r="E59" s="39">
        <v>0</v>
      </c>
      <c r="F59" s="38">
        <v>0</v>
      </c>
      <c r="G59" s="13">
        <v>0</v>
      </c>
      <c r="H59" s="14">
        <v>0</v>
      </c>
      <c r="I59" s="13">
        <v>0</v>
      </c>
      <c r="J59" s="14">
        <v>0</v>
      </c>
      <c r="K59" s="13">
        <v>0</v>
      </c>
      <c r="L59" s="16">
        <f t="shared" si="1"/>
        <v>0</v>
      </c>
    </row>
    <row r="60" spans="1:12" ht="15.75" x14ac:dyDescent="0.25">
      <c r="A60" s="7">
        <v>12</v>
      </c>
      <c r="B60" s="8" t="s">
        <v>24</v>
      </c>
      <c r="C60" s="9">
        <v>39</v>
      </c>
      <c r="D60" s="38">
        <v>19</v>
      </c>
      <c r="E60" s="39">
        <v>0</v>
      </c>
      <c r="F60" s="38">
        <v>9</v>
      </c>
      <c r="G60" s="13">
        <v>1</v>
      </c>
      <c r="H60" s="14">
        <v>0</v>
      </c>
      <c r="I60" s="13">
        <v>0</v>
      </c>
      <c r="J60" s="14">
        <v>0</v>
      </c>
      <c r="K60" s="13">
        <v>0</v>
      </c>
      <c r="L60" s="16">
        <f t="shared" si="1"/>
        <v>29</v>
      </c>
    </row>
    <row r="61" spans="1:12" ht="15.75" x14ac:dyDescent="0.25">
      <c r="A61" s="7">
        <v>13</v>
      </c>
      <c r="B61" s="8" t="s">
        <v>25</v>
      </c>
      <c r="C61" s="9">
        <v>39</v>
      </c>
      <c r="D61" s="38">
        <v>24</v>
      </c>
      <c r="E61" s="39">
        <v>0</v>
      </c>
      <c r="F61" s="38">
        <v>10</v>
      </c>
      <c r="G61" s="13">
        <v>1</v>
      </c>
      <c r="H61" s="14">
        <v>2</v>
      </c>
      <c r="I61" s="13">
        <v>0</v>
      </c>
      <c r="J61" s="14">
        <v>0</v>
      </c>
      <c r="K61" s="13">
        <v>0</v>
      </c>
      <c r="L61" s="16">
        <f t="shared" si="1"/>
        <v>37</v>
      </c>
    </row>
    <row r="62" spans="1:12" ht="15.75" x14ac:dyDescent="0.25">
      <c r="A62" s="7">
        <v>14</v>
      </c>
      <c r="B62" s="8" t="s">
        <v>26</v>
      </c>
      <c r="C62" s="9">
        <v>39</v>
      </c>
      <c r="D62" s="38">
        <v>45</v>
      </c>
      <c r="E62" s="39">
        <v>0</v>
      </c>
      <c r="F62" s="38">
        <v>20</v>
      </c>
      <c r="G62" s="13">
        <v>2</v>
      </c>
      <c r="H62" s="14">
        <v>0</v>
      </c>
      <c r="I62" s="13">
        <v>0</v>
      </c>
      <c r="J62" s="14">
        <v>0</v>
      </c>
      <c r="K62" s="13">
        <v>0</v>
      </c>
      <c r="L62" s="16">
        <f t="shared" si="1"/>
        <v>67</v>
      </c>
    </row>
    <row r="63" spans="1:12" ht="15.75" x14ac:dyDescent="0.25">
      <c r="A63" s="7">
        <v>15</v>
      </c>
      <c r="B63" s="8" t="s">
        <v>27</v>
      </c>
      <c r="C63" s="9">
        <v>39</v>
      </c>
      <c r="D63" s="38">
        <v>23</v>
      </c>
      <c r="E63" s="39">
        <v>0</v>
      </c>
      <c r="F63" s="38">
        <v>8</v>
      </c>
      <c r="G63" s="13">
        <v>0</v>
      </c>
      <c r="H63" s="14">
        <v>1</v>
      </c>
      <c r="I63" s="13">
        <v>0</v>
      </c>
      <c r="J63" s="14">
        <v>0</v>
      </c>
      <c r="K63" s="13">
        <v>0</v>
      </c>
      <c r="L63" s="16">
        <f t="shared" si="1"/>
        <v>32</v>
      </c>
    </row>
    <row r="64" spans="1:12" ht="15.75" x14ac:dyDescent="0.25">
      <c r="A64" s="7">
        <v>16</v>
      </c>
      <c r="B64" s="8" t="s">
        <v>28</v>
      </c>
      <c r="C64" s="9">
        <v>39</v>
      </c>
      <c r="D64" s="38">
        <v>9</v>
      </c>
      <c r="E64" s="39">
        <v>1</v>
      </c>
      <c r="F64" s="38">
        <v>3</v>
      </c>
      <c r="G64" s="13">
        <v>0</v>
      </c>
      <c r="H64" s="14">
        <v>0</v>
      </c>
      <c r="I64" s="13">
        <v>0</v>
      </c>
      <c r="J64" s="14">
        <v>0</v>
      </c>
      <c r="K64" s="13">
        <v>0</v>
      </c>
      <c r="L64" s="16">
        <f t="shared" si="1"/>
        <v>13</v>
      </c>
    </row>
    <row r="65" spans="1:14" ht="15.75" x14ac:dyDescent="0.25">
      <c r="A65" s="7">
        <v>17</v>
      </c>
      <c r="B65" s="8" t="s">
        <v>29</v>
      </c>
      <c r="C65" s="9">
        <v>39</v>
      </c>
      <c r="D65" s="38">
        <v>15</v>
      </c>
      <c r="E65" s="39">
        <v>0</v>
      </c>
      <c r="F65" s="38">
        <v>11</v>
      </c>
      <c r="G65" s="13">
        <v>0</v>
      </c>
      <c r="H65" s="14">
        <v>0</v>
      </c>
      <c r="I65" s="13">
        <v>0</v>
      </c>
      <c r="J65" s="14">
        <v>0</v>
      </c>
      <c r="K65" s="13">
        <v>0</v>
      </c>
      <c r="L65" s="16">
        <f t="shared" si="1"/>
        <v>26</v>
      </c>
    </row>
    <row r="66" spans="1:14" ht="15.75" x14ac:dyDescent="0.25">
      <c r="A66" s="7">
        <v>18</v>
      </c>
      <c r="B66" s="8" t="s">
        <v>30</v>
      </c>
      <c r="C66" s="9">
        <v>39</v>
      </c>
      <c r="D66" s="38">
        <v>10</v>
      </c>
      <c r="E66" s="39">
        <v>0</v>
      </c>
      <c r="F66" s="38">
        <v>2</v>
      </c>
      <c r="G66" s="13">
        <v>0</v>
      </c>
      <c r="H66" s="14">
        <v>0</v>
      </c>
      <c r="I66" s="13">
        <v>0</v>
      </c>
      <c r="J66" s="14">
        <v>0</v>
      </c>
      <c r="K66" s="13">
        <v>0</v>
      </c>
      <c r="L66" s="16">
        <f t="shared" si="1"/>
        <v>12</v>
      </c>
    </row>
    <row r="67" spans="1:14" ht="15.75" x14ac:dyDescent="0.25">
      <c r="A67" s="7">
        <v>19</v>
      </c>
      <c r="B67" s="8" t="s">
        <v>31</v>
      </c>
      <c r="C67" s="9">
        <v>39</v>
      </c>
      <c r="D67" s="38">
        <v>27</v>
      </c>
      <c r="E67" s="39">
        <v>1</v>
      </c>
      <c r="F67" s="38">
        <v>6</v>
      </c>
      <c r="G67" s="13">
        <v>0</v>
      </c>
      <c r="H67" s="14">
        <v>1</v>
      </c>
      <c r="I67" s="13">
        <v>0</v>
      </c>
      <c r="J67" s="14">
        <v>0</v>
      </c>
      <c r="K67" s="13">
        <v>0</v>
      </c>
      <c r="L67" s="16">
        <f t="shared" si="1"/>
        <v>35</v>
      </c>
    </row>
    <row r="68" spans="1:14" ht="15.75" x14ac:dyDescent="0.25">
      <c r="A68" s="7">
        <v>20</v>
      </c>
      <c r="B68" s="8" t="s">
        <v>32</v>
      </c>
      <c r="C68" s="9">
        <v>39</v>
      </c>
      <c r="D68" s="38">
        <v>8</v>
      </c>
      <c r="E68" s="39">
        <v>0</v>
      </c>
      <c r="F68" s="38">
        <v>2</v>
      </c>
      <c r="G68" s="13">
        <v>0</v>
      </c>
      <c r="H68" s="14">
        <v>0</v>
      </c>
      <c r="I68" s="13">
        <v>0</v>
      </c>
      <c r="J68" s="14">
        <v>0</v>
      </c>
      <c r="K68" s="13">
        <v>0</v>
      </c>
      <c r="L68" s="16">
        <f t="shared" si="1"/>
        <v>10</v>
      </c>
    </row>
    <row r="69" spans="1:14" ht="15.75" x14ac:dyDescent="0.25">
      <c r="A69" s="7">
        <v>21</v>
      </c>
      <c r="B69" s="8" t="s">
        <v>33</v>
      </c>
      <c r="C69" s="9">
        <v>39</v>
      </c>
      <c r="D69" s="38">
        <v>5</v>
      </c>
      <c r="E69" s="39">
        <v>0</v>
      </c>
      <c r="F69" s="38">
        <v>3</v>
      </c>
      <c r="G69" s="13">
        <v>0</v>
      </c>
      <c r="H69" s="14">
        <v>1</v>
      </c>
      <c r="I69" s="13">
        <v>0</v>
      </c>
      <c r="J69" s="14">
        <v>0</v>
      </c>
      <c r="K69" s="13">
        <v>0</v>
      </c>
      <c r="L69" s="16">
        <f t="shared" si="1"/>
        <v>9</v>
      </c>
    </row>
    <row r="70" spans="1:14" ht="15.75" x14ac:dyDescent="0.25">
      <c r="A70" s="7">
        <v>22</v>
      </c>
      <c r="B70" s="8" t="s">
        <v>34</v>
      </c>
      <c r="C70" s="9">
        <v>39</v>
      </c>
      <c r="D70" s="38">
        <v>13</v>
      </c>
      <c r="E70" s="39">
        <v>0</v>
      </c>
      <c r="F70" s="38">
        <v>4</v>
      </c>
      <c r="G70" s="13">
        <v>0</v>
      </c>
      <c r="H70" s="14">
        <v>0</v>
      </c>
      <c r="I70" s="13">
        <v>0</v>
      </c>
      <c r="J70" s="14">
        <v>0</v>
      </c>
      <c r="K70" s="13">
        <v>0</v>
      </c>
      <c r="L70" s="16">
        <f t="shared" si="1"/>
        <v>17</v>
      </c>
    </row>
    <row r="71" spans="1:14" ht="15.75" x14ac:dyDescent="0.25">
      <c r="A71" s="7">
        <v>23</v>
      </c>
      <c r="B71" s="8" t="s">
        <v>35</v>
      </c>
      <c r="C71" s="9">
        <v>39</v>
      </c>
      <c r="D71" s="38">
        <v>6</v>
      </c>
      <c r="E71" s="39">
        <v>0</v>
      </c>
      <c r="F71" s="38">
        <v>1</v>
      </c>
      <c r="G71" s="13">
        <v>0</v>
      </c>
      <c r="H71" s="14">
        <v>0</v>
      </c>
      <c r="I71" s="13">
        <v>0</v>
      </c>
      <c r="J71" s="14">
        <v>0</v>
      </c>
      <c r="K71" s="13">
        <v>0</v>
      </c>
      <c r="L71" s="16">
        <f t="shared" si="1"/>
        <v>7</v>
      </c>
    </row>
    <row r="72" spans="1:14" ht="15.75" x14ac:dyDescent="0.25">
      <c r="A72" s="7">
        <v>24</v>
      </c>
      <c r="B72" s="8" t="s">
        <v>36</v>
      </c>
      <c r="C72" s="9">
        <v>39</v>
      </c>
      <c r="D72" s="38">
        <v>11</v>
      </c>
      <c r="E72" s="39">
        <v>1</v>
      </c>
      <c r="F72" s="38">
        <v>2</v>
      </c>
      <c r="G72" s="13">
        <v>0</v>
      </c>
      <c r="H72" s="14">
        <v>2</v>
      </c>
      <c r="I72" s="13">
        <v>0</v>
      </c>
      <c r="J72" s="14">
        <v>0</v>
      </c>
      <c r="K72" s="13">
        <v>0</v>
      </c>
      <c r="L72" s="16">
        <f t="shared" si="1"/>
        <v>16</v>
      </c>
    </row>
    <row r="73" spans="1:14" ht="15.75" x14ac:dyDescent="0.25">
      <c r="A73" s="7">
        <v>25</v>
      </c>
      <c r="B73" s="18" t="s">
        <v>37</v>
      </c>
      <c r="C73" s="19">
        <v>39</v>
      </c>
      <c r="D73" s="38">
        <v>24</v>
      </c>
      <c r="E73" s="39">
        <v>1</v>
      </c>
      <c r="F73" s="38">
        <v>10</v>
      </c>
      <c r="G73" s="13">
        <v>0</v>
      </c>
      <c r="H73" s="14">
        <v>0</v>
      </c>
      <c r="I73" s="13">
        <v>0</v>
      </c>
      <c r="J73" s="14">
        <v>0</v>
      </c>
      <c r="K73" s="13">
        <v>0</v>
      </c>
      <c r="L73" s="16">
        <f t="shared" si="1"/>
        <v>35</v>
      </c>
    </row>
    <row r="74" spans="1:14" ht="15.75" x14ac:dyDescent="0.25">
      <c r="A74" s="7">
        <v>26</v>
      </c>
      <c r="B74" s="8" t="s">
        <v>38</v>
      </c>
      <c r="C74" s="22">
        <v>39</v>
      </c>
      <c r="D74" s="38">
        <v>9</v>
      </c>
      <c r="E74" s="39">
        <v>0</v>
      </c>
      <c r="F74" s="38">
        <v>3</v>
      </c>
      <c r="G74" s="13">
        <v>0</v>
      </c>
      <c r="H74" s="14">
        <v>1</v>
      </c>
      <c r="I74" s="13">
        <v>0</v>
      </c>
      <c r="J74" s="14">
        <v>0</v>
      </c>
      <c r="K74" s="13">
        <v>0</v>
      </c>
      <c r="L74" s="16">
        <f t="shared" si="1"/>
        <v>13</v>
      </c>
    </row>
    <row r="75" spans="1:14" ht="15.75" x14ac:dyDescent="0.25">
      <c r="A75" s="7">
        <v>27</v>
      </c>
      <c r="B75" s="18" t="s">
        <v>39</v>
      </c>
      <c r="C75" s="22">
        <v>39</v>
      </c>
      <c r="D75" s="38">
        <v>0</v>
      </c>
      <c r="E75" s="39">
        <v>0</v>
      </c>
      <c r="F75" s="38">
        <v>0</v>
      </c>
      <c r="G75" s="13">
        <v>0</v>
      </c>
      <c r="H75" s="14">
        <v>0</v>
      </c>
      <c r="I75" s="13">
        <v>0</v>
      </c>
      <c r="J75" s="14">
        <v>0</v>
      </c>
      <c r="K75" s="13">
        <v>0</v>
      </c>
      <c r="L75" s="16">
        <f t="shared" si="1"/>
        <v>0</v>
      </c>
    </row>
    <row r="76" spans="1:14" ht="15.75" x14ac:dyDescent="0.25">
      <c r="A76" s="7">
        <v>28</v>
      </c>
      <c r="B76" s="18" t="s">
        <v>40</v>
      </c>
      <c r="C76" s="22">
        <v>39</v>
      </c>
      <c r="D76" s="38">
        <v>0</v>
      </c>
      <c r="E76" s="39">
        <v>0</v>
      </c>
      <c r="F76" s="38">
        <v>0</v>
      </c>
      <c r="G76" s="13">
        <v>0</v>
      </c>
      <c r="H76" s="14">
        <v>0</v>
      </c>
      <c r="I76" s="13">
        <v>0</v>
      </c>
      <c r="J76" s="14">
        <v>0</v>
      </c>
      <c r="K76" s="13">
        <v>0</v>
      </c>
      <c r="L76" s="16">
        <f t="shared" si="1"/>
        <v>0</v>
      </c>
    </row>
    <row r="77" spans="1:14" ht="15.75" x14ac:dyDescent="0.25">
      <c r="A77" s="40">
        <v>29</v>
      </c>
      <c r="B77" s="18" t="s">
        <v>41</v>
      </c>
      <c r="C77" s="25">
        <v>39</v>
      </c>
      <c r="D77" s="38">
        <v>0</v>
      </c>
      <c r="E77" s="41">
        <v>0</v>
      </c>
      <c r="F77" s="38">
        <v>0</v>
      </c>
      <c r="G77" s="42">
        <v>0</v>
      </c>
      <c r="H77" s="14">
        <v>0</v>
      </c>
      <c r="I77" s="42">
        <v>0</v>
      </c>
      <c r="J77" s="14">
        <v>0</v>
      </c>
      <c r="K77" s="42">
        <v>0</v>
      </c>
      <c r="L77" s="16">
        <f t="shared" si="1"/>
        <v>0</v>
      </c>
    </row>
    <row r="78" spans="1:14" ht="15.75" x14ac:dyDescent="0.25">
      <c r="A78" s="229" t="s">
        <v>42</v>
      </c>
      <c r="B78" s="229"/>
      <c r="C78" s="26">
        <v>39</v>
      </c>
      <c r="D78" s="32">
        <f t="shared" ref="D78:K78" si="2">SUM(D49:D77)</f>
        <v>380</v>
      </c>
      <c r="E78" s="33">
        <f t="shared" si="2"/>
        <v>5</v>
      </c>
      <c r="F78" s="32">
        <f t="shared" si="2"/>
        <v>175</v>
      </c>
      <c r="G78" s="33">
        <f t="shared" si="2"/>
        <v>4</v>
      </c>
      <c r="H78" s="32">
        <f t="shared" si="2"/>
        <v>14</v>
      </c>
      <c r="I78" s="33">
        <f t="shared" si="2"/>
        <v>0</v>
      </c>
      <c r="J78" s="32">
        <f t="shared" si="2"/>
        <v>0</v>
      </c>
      <c r="K78" s="33">
        <f t="shared" si="2"/>
        <v>0</v>
      </c>
      <c r="L78" s="34">
        <f>SUM(D78:K78)</f>
        <v>578</v>
      </c>
    </row>
    <row r="79" spans="1:14" ht="15.75" x14ac:dyDescent="0.25">
      <c r="A79" s="230" t="s">
        <v>43</v>
      </c>
      <c r="B79" s="231"/>
      <c r="C79" s="32">
        <v>39</v>
      </c>
      <c r="D79" s="32">
        <f t="shared" ref="D79:K79" si="3">D49+D50+D51+D52+D53+D54+D55+D56+D57+D58+D59+D60+D61+D62+D63+D64+D65+D66+D67+D68+D69+D70+D71+D72+D73</f>
        <v>371</v>
      </c>
      <c r="E79" s="33">
        <f t="shared" si="3"/>
        <v>5</v>
      </c>
      <c r="F79" s="32">
        <f t="shared" si="3"/>
        <v>172</v>
      </c>
      <c r="G79" s="33">
        <f t="shared" si="3"/>
        <v>4</v>
      </c>
      <c r="H79" s="32">
        <f t="shared" si="3"/>
        <v>13</v>
      </c>
      <c r="I79" s="33">
        <f t="shared" si="3"/>
        <v>0</v>
      </c>
      <c r="J79" s="32">
        <f t="shared" si="3"/>
        <v>0</v>
      </c>
      <c r="K79" s="33">
        <f t="shared" si="3"/>
        <v>0</v>
      </c>
      <c r="L79" s="34">
        <f>SUM(D79:K79)</f>
        <v>565</v>
      </c>
    </row>
    <row r="80" spans="1:14" x14ac:dyDescent="0.25">
      <c r="N80" s="111"/>
    </row>
    <row r="81" spans="1:13" ht="15.75" x14ac:dyDescent="0.25">
      <c r="C81" s="152"/>
      <c r="D81" s="171"/>
      <c r="E81" s="133"/>
      <c r="F81" s="133"/>
      <c r="G81" s="133"/>
      <c r="H81" s="133"/>
      <c r="I81" s="133"/>
      <c r="J81" s="133"/>
      <c r="K81" s="133"/>
      <c r="L81" s="133"/>
    </row>
    <row r="82" spans="1:13" x14ac:dyDescent="0.25">
      <c r="C82" s="152"/>
      <c r="D82" s="152"/>
      <c r="E82" s="152"/>
      <c r="F82" s="152"/>
      <c r="G82" s="152"/>
      <c r="H82" s="152"/>
      <c r="I82" s="152"/>
      <c r="J82" s="152"/>
      <c r="K82" s="152"/>
      <c r="L82" s="152"/>
    </row>
    <row r="83" spans="1:13" x14ac:dyDescent="0.25">
      <c r="B83" s="2" t="s">
        <v>87</v>
      </c>
      <c r="C83" s="2"/>
      <c r="D83" s="2"/>
      <c r="E83" s="2"/>
    </row>
    <row r="84" spans="1:13" ht="15.75" thickBot="1" x14ac:dyDescent="0.3">
      <c r="A84" s="211" t="s">
        <v>46</v>
      </c>
      <c r="B84" s="211"/>
    </row>
    <row r="85" spans="1:13" ht="12.75" customHeight="1" x14ac:dyDescent="0.25">
      <c r="A85" s="212" t="s">
        <v>2</v>
      </c>
      <c r="B85" s="212" t="s">
        <v>3</v>
      </c>
      <c r="C85" s="212" t="s">
        <v>4</v>
      </c>
      <c r="D85" s="215" t="s">
        <v>5</v>
      </c>
      <c r="E85" s="216"/>
      <c r="F85" s="216"/>
      <c r="G85" s="216"/>
      <c r="H85" s="216"/>
      <c r="I85" s="216"/>
      <c r="J85" s="216"/>
      <c r="K85" s="217"/>
      <c r="L85" s="218" t="s">
        <v>6</v>
      </c>
    </row>
    <row r="86" spans="1:13" ht="21" customHeight="1" x14ac:dyDescent="0.25">
      <c r="A86" s="213"/>
      <c r="B86" s="213"/>
      <c r="C86" s="213"/>
      <c r="D86" s="221" t="s">
        <v>7</v>
      </c>
      <c r="E86" s="222"/>
      <c r="F86" s="222" t="s">
        <v>8</v>
      </c>
      <c r="G86" s="222"/>
      <c r="H86" s="222" t="s">
        <v>9</v>
      </c>
      <c r="I86" s="222"/>
      <c r="J86" s="222" t="s">
        <v>10</v>
      </c>
      <c r="K86" s="222"/>
      <c r="L86" s="219"/>
    </row>
    <row r="87" spans="1:13" ht="13.5" customHeight="1" thickBot="1" x14ac:dyDescent="0.3">
      <c r="A87" s="213"/>
      <c r="B87" s="213"/>
      <c r="C87" s="213"/>
      <c r="D87" s="223">
        <v>1</v>
      </c>
      <c r="E87" s="224"/>
      <c r="F87" s="224">
        <v>2</v>
      </c>
      <c r="G87" s="224"/>
      <c r="H87" s="224">
        <v>3</v>
      </c>
      <c r="I87" s="224"/>
      <c r="J87" s="224">
        <v>4</v>
      </c>
      <c r="K87" s="224"/>
      <c r="L87" s="220"/>
    </row>
    <row r="88" spans="1:13" ht="15.75" thickBot="1" x14ac:dyDescent="0.3">
      <c r="A88" s="214"/>
      <c r="B88" s="214"/>
      <c r="C88" s="214"/>
      <c r="D88" s="4" t="s">
        <v>11</v>
      </c>
      <c r="E88" s="5" t="s">
        <v>12</v>
      </c>
      <c r="F88" s="5" t="s">
        <v>11</v>
      </c>
      <c r="G88" s="5" t="s">
        <v>12</v>
      </c>
      <c r="H88" s="5" t="s">
        <v>11</v>
      </c>
      <c r="I88" s="5" t="s">
        <v>12</v>
      </c>
      <c r="J88" s="5" t="s">
        <v>11</v>
      </c>
      <c r="K88" s="5" t="s">
        <v>12</v>
      </c>
      <c r="L88" s="6"/>
    </row>
    <row r="89" spans="1:13" ht="15.75" x14ac:dyDescent="0.25">
      <c r="A89" s="7">
        <v>1</v>
      </c>
      <c r="B89" s="8" t="s">
        <v>13</v>
      </c>
      <c r="C89" s="9">
        <v>39</v>
      </c>
      <c r="D89" s="45">
        <v>10</v>
      </c>
      <c r="E89" s="24">
        <v>0</v>
      </c>
      <c r="F89" s="46">
        <v>5</v>
      </c>
      <c r="G89" s="24">
        <v>0</v>
      </c>
      <c r="H89" s="46">
        <v>0</v>
      </c>
      <c r="I89" s="24">
        <v>0</v>
      </c>
      <c r="J89" s="46">
        <v>0</v>
      </c>
      <c r="K89" s="24">
        <v>0</v>
      </c>
      <c r="L89" s="47">
        <f>SUM(D89:K89)</f>
        <v>15</v>
      </c>
    </row>
    <row r="90" spans="1:13" ht="15.75" x14ac:dyDescent="0.25">
      <c r="A90" s="7">
        <v>2</v>
      </c>
      <c r="B90" s="8" t="s">
        <v>14</v>
      </c>
      <c r="C90" s="9">
        <v>39</v>
      </c>
      <c r="D90" s="45">
        <v>9</v>
      </c>
      <c r="E90" s="24">
        <v>0</v>
      </c>
      <c r="F90" s="46">
        <v>8</v>
      </c>
      <c r="G90" s="24">
        <v>0</v>
      </c>
      <c r="H90" s="46">
        <v>0</v>
      </c>
      <c r="I90" s="24">
        <v>0</v>
      </c>
      <c r="J90" s="46">
        <v>0</v>
      </c>
      <c r="K90" s="24">
        <v>0</v>
      </c>
      <c r="L90" s="47">
        <f t="shared" ref="L90:L117" si="4">SUM(D90:K90)</f>
        <v>17</v>
      </c>
    </row>
    <row r="91" spans="1:13" ht="15.75" x14ac:dyDescent="0.25">
      <c r="A91" s="7">
        <v>3</v>
      </c>
      <c r="B91" s="8" t="s">
        <v>15</v>
      </c>
      <c r="C91" s="9">
        <v>39</v>
      </c>
      <c r="D91" s="45">
        <v>18</v>
      </c>
      <c r="E91" s="24">
        <v>0</v>
      </c>
      <c r="F91" s="46">
        <v>12</v>
      </c>
      <c r="G91" s="24">
        <v>0</v>
      </c>
      <c r="H91" s="46">
        <v>1</v>
      </c>
      <c r="I91" s="24">
        <v>0</v>
      </c>
      <c r="J91" s="46">
        <v>0</v>
      </c>
      <c r="K91" s="24">
        <v>0</v>
      </c>
      <c r="L91" s="47">
        <f t="shared" si="4"/>
        <v>31</v>
      </c>
    </row>
    <row r="92" spans="1:13" ht="15.75" x14ac:dyDescent="0.25">
      <c r="A92" s="7">
        <v>4</v>
      </c>
      <c r="B92" s="17" t="s">
        <v>16</v>
      </c>
      <c r="C92" s="9">
        <v>39</v>
      </c>
      <c r="D92" s="45">
        <v>5</v>
      </c>
      <c r="E92" s="24">
        <v>0</v>
      </c>
      <c r="F92" s="46">
        <v>4</v>
      </c>
      <c r="G92" s="24">
        <v>0</v>
      </c>
      <c r="H92" s="46">
        <v>0</v>
      </c>
      <c r="I92" s="24">
        <v>0</v>
      </c>
      <c r="J92" s="46">
        <v>0</v>
      </c>
      <c r="K92" s="24">
        <v>0</v>
      </c>
      <c r="L92" s="47">
        <f t="shared" si="4"/>
        <v>9</v>
      </c>
    </row>
    <row r="93" spans="1:13" ht="15.75" x14ac:dyDescent="0.25">
      <c r="A93" s="7">
        <v>5</v>
      </c>
      <c r="B93" s="8" t="s">
        <v>17</v>
      </c>
      <c r="C93" s="9">
        <v>39</v>
      </c>
      <c r="D93" s="45">
        <v>10</v>
      </c>
      <c r="E93" s="24">
        <v>1</v>
      </c>
      <c r="F93" s="46">
        <v>5</v>
      </c>
      <c r="G93" s="24">
        <v>0</v>
      </c>
      <c r="H93" s="46">
        <v>0</v>
      </c>
      <c r="I93" s="24">
        <v>0</v>
      </c>
      <c r="J93" s="46">
        <v>0</v>
      </c>
      <c r="K93" s="24">
        <v>0</v>
      </c>
      <c r="L93" s="47">
        <f t="shared" si="4"/>
        <v>16</v>
      </c>
    </row>
    <row r="94" spans="1:13" ht="15.75" x14ac:dyDescent="0.25">
      <c r="A94" s="7">
        <v>6</v>
      </c>
      <c r="B94" s="8" t="s">
        <v>18</v>
      </c>
      <c r="C94" s="9">
        <v>39</v>
      </c>
      <c r="D94" s="45">
        <v>13</v>
      </c>
      <c r="E94" s="24">
        <v>0</v>
      </c>
      <c r="F94" s="46">
        <v>8</v>
      </c>
      <c r="G94" s="24">
        <v>0</v>
      </c>
      <c r="H94" s="46">
        <v>1</v>
      </c>
      <c r="I94" s="24">
        <v>0</v>
      </c>
      <c r="J94" s="46">
        <v>0</v>
      </c>
      <c r="K94" s="24">
        <v>0</v>
      </c>
      <c r="L94" s="47">
        <f t="shared" si="4"/>
        <v>22</v>
      </c>
    </row>
    <row r="95" spans="1:13" ht="15.75" x14ac:dyDescent="0.25">
      <c r="A95" s="7">
        <v>7</v>
      </c>
      <c r="B95" s="8" t="s">
        <v>19</v>
      </c>
      <c r="C95" s="9">
        <v>39</v>
      </c>
      <c r="D95" s="45">
        <v>18</v>
      </c>
      <c r="E95" s="24">
        <v>0</v>
      </c>
      <c r="F95" s="46">
        <v>7</v>
      </c>
      <c r="G95" s="24">
        <v>1</v>
      </c>
      <c r="H95" s="46">
        <v>0</v>
      </c>
      <c r="I95" s="24">
        <v>0</v>
      </c>
      <c r="J95" s="46">
        <v>0</v>
      </c>
      <c r="K95" s="24">
        <v>0</v>
      </c>
      <c r="L95" s="47">
        <f t="shared" si="4"/>
        <v>26</v>
      </c>
      <c r="M95" s="3"/>
    </row>
    <row r="96" spans="1:13" ht="15.75" x14ac:dyDescent="0.25">
      <c r="A96" s="7">
        <v>8</v>
      </c>
      <c r="B96" s="8" t="s">
        <v>20</v>
      </c>
      <c r="C96" s="9">
        <v>39</v>
      </c>
      <c r="D96" s="45">
        <v>10</v>
      </c>
      <c r="E96" s="24">
        <v>0</v>
      </c>
      <c r="F96" s="46">
        <v>1</v>
      </c>
      <c r="G96" s="24">
        <v>0</v>
      </c>
      <c r="H96" s="46">
        <v>0</v>
      </c>
      <c r="I96" s="24">
        <v>0</v>
      </c>
      <c r="J96" s="46">
        <v>0</v>
      </c>
      <c r="K96" s="24">
        <v>0</v>
      </c>
      <c r="L96" s="47">
        <f t="shared" si="4"/>
        <v>11</v>
      </c>
    </row>
    <row r="97" spans="1:12" ht="15.75" x14ac:dyDescent="0.25">
      <c r="A97" s="7">
        <v>9</v>
      </c>
      <c r="B97" s="17" t="s">
        <v>21</v>
      </c>
      <c r="C97" s="9">
        <v>39</v>
      </c>
      <c r="D97" s="45">
        <v>13</v>
      </c>
      <c r="E97" s="24">
        <v>0</v>
      </c>
      <c r="F97" s="46">
        <v>8</v>
      </c>
      <c r="G97" s="24">
        <v>0</v>
      </c>
      <c r="H97" s="46">
        <v>0</v>
      </c>
      <c r="I97" s="24">
        <v>0</v>
      </c>
      <c r="J97" s="46">
        <v>0</v>
      </c>
      <c r="K97" s="24">
        <v>0</v>
      </c>
      <c r="L97" s="47">
        <f t="shared" si="4"/>
        <v>21</v>
      </c>
    </row>
    <row r="98" spans="1:12" ht="15.75" x14ac:dyDescent="0.25">
      <c r="A98" s="7">
        <v>10</v>
      </c>
      <c r="B98" s="17" t="s">
        <v>22</v>
      </c>
      <c r="C98" s="9">
        <v>39</v>
      </c>
      <c r="D98" s="45">
        <v>16</v>
      </c>
      <c r="E98" s="24">
        <v>1</v>
      </c>
      <c r="F98" s="46">
        <v>7</v>
      </c>
      <c r="G98" s="24">
        <v>0</v>
      </c>
      <c r="H98" s="46">
        <v>0</v>
      </c>
      <c r="I98" s="24">
        <v>0</v>
      </c>
      <c r="J98" s="46">
        <v>0</v>
      </c>
      <c r="K98" s="24">
        <v>0</v>
      </c>
      <c r="L98" s="47">
        <f t="shared" si="4"/>
        <v>24</v>
      </c>
    </row>
    <row r="99" spans="1:12" ht="15.75" x14ac:dyDescent="0.25">
      <c r="A99" s="7">
        <v>11</v>
      </c>
      <c r="B99" s="17" t="s">
        <v>23</v>
      </c>
      <c r="C99" s="9">
        <v>39</v>
      </c>
      <c r="D99" s="45">
        <v>0</v>
      </c>
      <c r="E99" s="24">
        <v>0</v>
      </c>
      <c r="F99" s="46">
        <v>0</v>
      </c>
      <c r="G99" s="24">
        <v>0</v>
      </c>
      <c r="H99" s="46">
        <v>0</v>
      </c>
      <c r="I99" s="24">
        <v>0</v>
      </c>
      <c r="J99" s="46">
        <v>0</v>
      </c>
      <c r="K99" s="24">
        <v>0</v>
      </c>
      <c r="L99" s="47">
        <f t="shared" si="4"/>
        <v>0</v>
      </c>
    </row>
    <row r="100" spans="1:12" ht="15.75" x14ac:dyDescent="0.25">
      <c r="A100" s="7">
        <v>12</v>
      </c>
      <c r="B100" s="17" t="s">
        <v>24</v>
      </c>
      <c r="C100" s="9">
        <v>39</v>
      </c>
      <c r="D100" s="45">
        <v>22</v>
      </c>
      <c r="E100" s="24">
        <v>0</v>
      </c>
      <c r="F100" s="46">
        <v>10</v>
      </c>
      <c r="G100" s="24">
        <v>0</v>
      </c>
      <c r="H100" s="46">
        <v>0</v>
      </c>
      <c r="I100" s="24">
        <v>0</v>
      </c>
      <c r="J100" s="46">
        <v>0</v>
      </c>
      <c r="K100" s="24">
        <v>0</v>
      </c>
      <c r="L100" s="47">
        <f t="shared" si="4"/>
        <v>32</v>
      </c>
    </row>
    <row r="101" spans="1:12" ht="15.75" x14ac:dyDescent="0.25">
      <c r="A101" s="7">
        <v>13</v>
      </c>
      <c r="B101" s="17" t="s">
        <v>25</v>
      </c>
      <c r="C101" s="9">
        <v>39</v>
      </c>
      <c r="D101" s="45">
        <v>24</v>
      </c>
      <c r="E101" s="24">
        <v>0</v>
      </c>
      <c r="F101" s="46">
        <v>5</v>
      </c>
      <c r="G101" s="24">
        <v>0</v>
      </c>
      <c r="H101" s="46">
        <v>1</v>
      </c>
      <c r="I101" s="24">
        <v>0</v>
      </c>
      <c r="J101" s="46">
        <v>0</v>
      </c>
      <c r="K101" s="24">
        <v>0</v>
      </c>
      <c r="L101" s="47">
        <f t="shared" si="4"/>
        <v>30</v>
      </c>
    </row>
    <row r="102" spans="1:12" ht="15.75" x14ac:dyDescent="0.25">
      <c r="A102" s="7">
        <v>14</v>
      </c>
      <c r="B102" s="17" t="s">
        <v>26</v>
      </c>
      <c r="C102" s="9">
        <v>39</v>
      </c>
      <c r="D102" s="45">
        <v>30</v>
      </c>
      <c r="E102" s="24">
        <v>0</v>
      </c>
      <c r="F102" s="46">
        <v>18</v>
      </c>
      <c r="G102" s="24">
        <v>0</v>
      </c>
      <c r="H102" s="46">
        <v>2</v>
      </c>
      <c r="I102" s="24">
        <v>0</v>
      </c>
      <c r="J102" s="46">
        <v>0</v>
      </c>
      <c r="K102" s="24">
        <v>0</v>
      </c>
      <c r="L102" s="47">
        <f t="shared" si="4"/>
        <v>50</v>
      </c>
    </row>
    <row r="103" spans="1:12" ht="15.75" x14ac:dyDescent="0.25">
      <c r="A103" s="7">
        <v>15</v>
      </c>
      <c r="B103" s="17" t="s">
        <v>27</v>
      </c>
      <c r="C103" s="9">
        <v>39</v>
      </c>
      <c r="D103" s="45">
        <v>14</v>
      </c>
      <c r="E103" s="24">
        <v>0</v>
      </c>
      <c r="F103" s="46">
        <v>8</v>
      </c>
      <c r="G103" s="24">
        <v>0</v>
      </c>
      <c r="H103" s="46">
        <v>0</v>
      </c>
      <c r="I103" s="24">
        <v>0</v>
      </c>
      <c r="J103" s="46">
        <v>0</v>
      </c>
      <c r="K103" s="24">
        <v>0</v>
      </c>
      <c r="L103" s="47">
        <f t="shared" si="4"/>
        <v>22</v>
      </c>
    </row>
    <row r="104" spans="1:12" ht="15.75" x14ac:dyDescent="0.25">
      <c r="A104" s="7">
        <v>16</v>
      </c>
      <c r="B104" s="17" t="s">
        <v>28</v>
      </c>
      <c r="C104" s="9">
        <v>39</v>
      </c>
      <c r="D104" s="45">
        <v>8</v>
      </c>
      <c r="E104" s="24">
        <v>0</v>
      </c>
      <c r="F104" s="46">
        <v>1</v>
      </c>
      <c r="G104" s="24">
        <v>0</v>
      </c>
      <c r="H104" s="46">
        <v>1</v>
      </c>
      <c r="I104" s="24">
        <v>0</v>
      </c>
      <c r="J104" s="46">
        <v>0</v>
      </c>
      <c r="K104" s="24">
        <v>0</v>
      </c>
      <c r="L104" s="47">
        <f t="shared" si="4"/>
        <v>10</v>
      </c>
    </row>
    <row r="105" spans="1:12" ht="15.75" x14ac:dyDescent="0.25">
      <c r="A105" s="7">
        <v>17</v>
      </c>
      <c r="B105" s="17" t="s">
        <v>29</v>
      </c>
      <c r="C105" s="9">
        <v>39</v>
      </c>
      <c r="D105" s="45">
        <v>9</v>
      </c>
      <c r="E105" s="24">
        <v>0</v>
      </c>
      <c r="F105" s="46">
        <v>4</v>
      </c>
      <c r="G105" s="24">
        <v>0</v>
      </c>
      <c r="H105" s="46">
        <v>0</v>
      </c>
      <c r="I105" s="24">
        <v>0</v>
      </c>
      <c r="J105" s="46">
        <v>0</v>
      </c>
      <c r="K105" s="24">
        <v>0</v>
      </c>
      <c r="L105" s="47">
        <f t="shared" si="4"/>
        <v>13</v>
      </c>
    </row>
    <row r="106" spans="1:12" ht="15.75" x14ac:dyDescent="0.25">
      <c r="A106" s="7">
        <v>18</v>
      </c>
      <c r="B106" s="17" t="s">
        <v>30</v>
      </c>
      <c r="C106" s="9">
        <v>39</v>
      </c>
      <c r="D106" s="45">
        <v>1</v>
      </c>
      <c r="E106" s="24">
        <v>0</v>
      </c>
      <c r="F106" s="46">
        <v>0</v>
      </c>
      <c r="G106" s="24">
        <v>0</v>
      </c>
      <c r="H106" s="46">
        <v>0</v>
      </c>
      <c r="I106" s="24">
        <v>0</v>
      </c>
      <c r="J106" s="46">
        <v>0</v>
      </c>
      <c r="K106" s="24">
        <v>0</v>
      </c>
      <c r="L106" s="47">
        <f t="shared" si="4"/>
        <v>1</v>
      </c>
    </row>
    <row r="107" spans="1:12" ht="15.75" x14ac:dyDescent="0.25">
      <c r="A107" s="7">
        <v>19</v>
      </c>
      <c r="B107" s="17" t="s">
        <v>31</v>
      </c>
      <c r="C107" s="9">
        <v>39</v>
      </c>
      <c r="D107" s="45">
        <v>16</v>
      </c>
      <c r="E107" s="24">
        <v>0</v>
      </c>
      <c r="F107" s="46">
        <v>7</v>
      </c>
      <c r="G107" s="24">
        <v>0</v>
      </c>
      <c r="H107" s="46">
        <v>0</v>
      </c>
      <c r="I107" s="24">
        <v>0</v>
      </c>
      <c r="J107" s="46">
        <v>0</v>
      </c>
      <c r="K107" s="24">
        <v>0</v>
      </c>
      <c r="L107" s="47">
        <f t="shared" si="4"/>
        <v>23</v>
      </c>
    </row>
    <row r="108" spans="1:12" ht="15.75" x14ac:dyDescent="0.25">
      <c r="A108" s="7">
        <v>20</v>
      </c>
      <c r="B108" s="17" t="s">
        <v>32</v>
      </c>
      <c r="C108" s="9">
        <v>39</v>
      </c>
      <c r="D108" s="45">
        <v>8</v>
      </c>
      <c r="E108" s="24">
        <v>0</v>
      </c>
      <c r="F108" s="46">
        <v>5</v>
      </c>
      <c r="G108" s="24">
        <v>0</v>
      </c>
      <c r="H108" s="46">
        <v>0</v>
      </c>
      <c r="I108" s="24">
        <v>0</v>
      </c>
      <c r="J108" s="46">
        <v>0</v>
      </c>
      <c r="K108" s="24">
        <v>0</v>
      </c>
      <c r="L108" s="47">
        <f t="shared" si="4"/>
        <v>13</v>
      </c>
    </row>
    <row r="109" spans="1:12" ht="15.75" x14ac:dyDescent="0.25">
      <c r="A109" s="7">
        <v>21</v>
      </c>
      <c r="B109" s="17" t="s">
        <v>33</v>
      </c>
      <c r="C109" s="9">
        <v>39</v>
      </c>
      <c r="D109" s="45">
        <v>10</v>
      </c>
      <c r="E109" s="24">
        <v>0</v>
      </c>
      <c r="F109" s="46">
        <v>2</v>
      </c>
      <c r="G109" s="24">
        <v>0</v>
      </c>
      <c r="H109" s="46">
        <v>0</v>
      </c>
      <c r="I109" s="24">
        <v>0</v>
      </c>
      <c r="J109" s="46">
        <v>0</v>
      </c>
      <c r="K109" s="24">
        <v>0</v>
      </c>
      <c r="L109" s="47">
        <f t="shared" si="4"/>
        <v>12</v>
      </c>
    </row>
    <row r="110" spans="1:12" ht="15.75" x14ac:dyDescent="0.25">
      <c r="A110" s="7">
        <v>22</v>
      </c>
      <c r="B110" s="17" t="s">
        <v>34</v>
      </c>
      <c r="C110" s="9">
        <v>39</v>
      </c>
      <c r="D110" s="45">
        <v>11</v>
      </c>
      <c r="E110" s="24">
        <v>1</v>
      </c>
      <c r="F110" s="46">
        <v>2</v>
      </c>
      <c r="G110" s="24">
        <v>0</v>
      </c>
      <c r="H110" s="46">
        <v>0</v>
      </c>
      <c r="I110" s="24">
        <v>0</v>
      </c>
      <c r="J110" s="46">
        <v>0</v>
      </c>
      <c r="K110" s="24">
        <v>0</v>
      </c>
      <c r="L110" s="47">
        <f t="shared" si="4"/>
        <v>14</v>
      </c>
    </row>
    <row r="111" spans="1:12" ht="15.75" x14ac:dyDescent="0.25">
      <c r="A111" s="7">
        <v>23</v>
      </c>
      <c r="B111" s="8" t="s">
        <v>35</v>
      </c>
      <c r="C111" s="9">
        <v>39</v>
      </c>
      <c r="D111" s="45">
        <v>4</v>
      </c>
      <c r="E111" s="24">
        <v>0</v>
      </c>
      <c r="F111" s="46">
        <v>7</v>
      </c>
      <c r="G111" s="24">
        <v>0</v>
      </c>
      <c r="H111" s="46">
        <v>0</v>
      </c>
      <c r="I111" s="24">
        <v>0</v>
      </c>
      <c r="J111" s="46">
        <v>0</v>
      </c>
      <c r="K111" s="24">
        <v>0</v>
      </c>
      <c r="L111" s="47">
        <f t="shared" si="4"/>
        <v>11</v>
      </c>
    </row>
    <row r="112" spans="1:12" ht="15.75" x14ac:dyDescent="0.25">
      <c r="A112" s="7">
        <v>24</v>
      </c>
      <c r="B112" s="8" t="s">
        <v>36</v>
      </c>
      <c r="C112" s="9">
        <v>39</v>
      </c>
      <c r="D112" s="45">
        <v>9</v>
      </c>
      <c r="E112" s="24">
        <v>1</v>
      </c>
      <c r="F112" s="46">
        <v>4</v>
      </c>
      <c r="G112" s="24">
        <v>0</v>
      </c>
      <c r="H112" s="46">
        <v>0</v>
      </c>
      <c r="I112" s="24">
        <v>0</v>
      </c>
      <c r="J112" s="46">
        <v>0</v>
      </c>
      <c r="K112" s="24">
        <v>0</v>
      </c>
      <c r="L112" s="47">
        <f t="shared" si="4"/>
        <v>14</v>
      </c>
    </row>
    <row r="113" spans="1:12" ht="15.75" x14ac:dyDescent="0.25">
      <c r="A113" s="7">
        <v>25</v>
      </c>
      <c r="B113" s="18" t="s">
        <v>37</v>
      </c>
      <c r="C113" s="19">
        <v>39</v>
      </c>
      <c r="D113" s="45">
        <v>20</v>
      </c>
      <c r="E113" s="24">
        <v>0</v>
      </c>
      <c r="F113" s="46">
        <v>4</v>
      </c>
      <c r="G113" s="24">
        <v>0</v>
      </c>
      <c r="H113" s="46">
        <v>0</v>
      </c>
      <c r="I113" s="24">
        <v>0</v>
      </c>
      <c r="J113" s="46">
        <v>0</v>
      </c>
      <c r="K113" s="24">
        <v>0</v>
      </c>
      <c r="L113" s="47">
        <f t="shared" si="4"/>
        <v>24</v>
      </c>
    </row>
    <row r="114" spans="1:12" ht="15.75" x14ac:dyDescent="0.25">
      <c r="A114" s="7">
        <v>26</v>
      </c>
      <c r="B114" s="8" t="s">
        <v>38</v>
      </c>
      <c r="C114" s="22">
        <v>39</v>
      </c>
      <c r="D114" s="45">
        <v>6</v>
      </c>
      <c r="E114" s="24">
        <v>0</v>
      </c>
      <c r="F114" s="46">
        <v>4</v>
      </c>
      <c r="G114" s="24">
        <v>0</v>
      </c>
      <c r="H114" s="46">
        <v>2</v>
      </c>
      <c r="I114" s="24">
        <v>0</v>
      </c>
      <c r="J114" s="46">
        <v>0</v>
      </c>
      <c r="K114" s="24">
        <v>0</v>
      </c>
      <c r="L114" s="47">
        <f t="shared" si="4"/>
        <v>12</v>
      </c>
    </row>
    <row r="115" spans="1:12" ht="15.75" x14ac:dyDescent="0.25">
      <c r="A115" s="7">
        <v>27</v>
      </c>
      <c r="B115" s="18" t="s">
        <v>39</v>
      </c>
      <c r="C115" s="22">
        <v>39</v>
      </c>
      <c r="D115" s="45">
        <v>0</v>
      </c>
      <c r="E115" s="24">
        <v>0</v>
      </c>
      <c r="F115" s="46">
        <v>0</v>
      </c>
      <c r="G115" s="24">
        <v>0</v>
      </c>
      <c r="H115" s="46">
        <v>0</v>
      </c>
      <c r="I115" s="24">
        <v>0</v>
      </c>
      <c r="J115" s="46">
        <v>0</v>
      </c>
      <c r="K115" s="24">
        <v>0</v>
      </c>
      <c r="L115" s="47">
        <f t="shared" si="4"/>
        <v>0</v>
      </c>
    </row>
    <row r="116" spans="1:12" ht="15.75" x14ac:dyDescent="0.25">
      <c r="A116" s="7">
        <v>28</v>
      </c>
      <c r="B116" s="18" t="s">
        <v>40</v>
      </c>
      <c r="C116" s="22">
        <v>39</v>
      </c>
      <c r="D116" s="45">
        <v>0</v>
      </c>
      <c r="E116" s="24">
        <v>0</v>
      </c>
      <c r="F116" s="46">
        <v>0</v>
      </c>
      <c r="G116" s="24">
        <v>0</v>
      </c>
      <c r="H116" s="46">
        <v>0</v>
      </c>
      <c r="I116" s="24">
        <v>0</v>
      </c>
      <c r="J116" s="46">
        <v>0</v>
      </c>
      <c r="K116" s="24">
        <v>0</v>
      </c>
      <c r="L116" s="47">
        <f t="shared" si="4"/>
        <v>0</v>
      </c>
    </row>
    <row r="117" spans="1:12" ht="16.5" thickBot="1" x14ac:dyDescent="0.3">
      <c r="A117" s="7">
        <v>29</v>
      </c>
      <c r="B117" s="18" t="s">
        <v>41</v>
      </c>
      <c r="C117" s="22">
        <v>39</v>
      </c>
      <c r="D117" s="45">
        <v>0</v>
      </c>
      <c r="E117" s="24">
        <v>0</v>
      </c>
      <c r="F117" s="46">
        <v>0</v>
      </c>
      <c r="G117" s="24">
        <v>0</v>
      </c>
      <c r="H117" s="46">
        <v>0</v>
      </c>
      <c r="I117" s="24">
        <v>0</v>
      </c>
      <c r="J117" s="46">
        <v>0</v>
      </c>
      <c r="K117" s="24">
        <v>0</v>
      </c>
      <c r="L117" s="47">
        <f t="shared" si="4"/>
        <v>0</v>
      </c>
    </row>
    <row r="118" spans="1:12" ht="16.5" thickBot="1" x14ac:dyDescent="0.3">
      <c r="A118" s="225" t="s">
        <v>42</v>
      </c>
      <c r="B118" s="226"/>
      <c r="C118" s="48">
        <v>39</v>
      </c>
      <c r="D118" s="49">
        <f t="shared" ref="D118:K118" si="5">SUM(D89:D117)</f>
        <v>314</v>
      </c>
      <c r="E118" s="30">
        <f t="shared" si="5"/>
        <v>4</v>
      </c>
      <c r="F118" s="50">
        <f t="shared" si="5"/>
        <v>146</v>
      </c>
      <c r="G118" s="30">
        <f t="shared" si="5"/>
        <v>1</v>
      </c>
      <c r="H118" s="50">
        <f t="shared" si="5"/>
        <v>8</v>
      </c>
      <c r="I118" s="30">
        <f t="shared" si="5"/>
        <v>0</v>
      </c>
      <c r="J118" s="50">
        <f t="shared" si="5"/>
        <v>0</v>
      </c>
      <c r="K118" s="30">
        <f t="shared" si="5"/>
        <v>0</v>
      </c>
      <c r="L118" s="118">
        <f>SUM(D118:K118)</f>
        <v>473</v>
      </c>
    </row>
    <row r="119" spans="1:12" ht="15.75" x14ac:dyDescent="0.25">
      <c r="A119" s="232" t="s">
        <v>43</v>
      </c>
      <c r="B119" s="232"/>
      <c r="C119" s="32">
        <v>39</v>
      </c>
      <c r="D119" s="52">
        <f>D89+D90+D91+D92+D93+D94+D95+D96+D97+D98+D99+D100+D101+D102+D103+D104+D105+D106+D107+D108+D109+D110+D111+D112+D113</f>
        <v>308</v>
      </c>
      <c r="E119" s="33">
        <f>E89+E90+E91+E92+E93+E94+E95+E96+E97+E98+E99+E100+E101+E102+E103+E104+E105+E106+E107+E108+E109+E110+E111+E112+E113</f>
        <v>4</v>
      </c>
      <c r="F119" s="32">
        <f>F89+F90+F91+F92+F93+F94+F95+F96+F97+F98+F99+F100+F101+F102+F103+F104+F105+F106+F107+F108+F109+F110+F111+F112+F113</f>
        <v>142</v>
      </c>
      <c r="G119" s="33">
        <f>G89+G90+G91+G92+G93+G94+G95+G96+G97+G98+G99+G100+G101+G102+G103+G104+G105+G106+G107+G108+G109+G110+G111+G112+G113</f>
        <v>1</v>
      </c>
      <c r="H119" s="32">
        <f>H89+H90+H91+H92+H93+H94+H95+H96+H97+H98+H99+H100+H101+H102+H103+H104+H105+H106+H107+H108+H109+H110+H111+H112+H113</f>
        <v>6</v>
      </c>
      <c r="I119" s="33">
        <f>I89+I90+I91+I92+I93+I94+I95+I96+I97+I98+I99+I100+I101+I102+I103+I104+I105+I106+I107+I108+I109+I110+I111+I113</f>
        <v>0</v>
      </c>
      <c r="J119" s="32">
        <f>J89+J90+J91+J92+J93+J94+J95+J96+J97+J98+J99+J100+J101+J102+J103+J104+J105+J106+J107+J108+J109+J110+J111+J112+J113</f>
        <v>0</v>
      </c>
      <c r="K119" s="33">
        <f>K89+K90+K91+K92+K93+K94+K95+K96+K97+K98+K99+K100+K101+K102+K103+K104+K105+K106+K107+K108+K109+K110+K111+K113</f>
        <v>0</v>
      </c>
      <c r="L119" s="118">
        <f>D119+E119+F119+G119+H119+I119+J119+K119</f>
        <v>461</v>
      </c>
    </row>
    <row r="121" spans="1:12" ht="15.75" x14ac:dyDescent="0.25">
      <c r="B121" s="134" t="s">
        <v>87</v>
      </c>
      <c r="D121" s="133"/>
      <c r="E121" s="133"/>
      <c r="F121" s="133"/>
      <c r="G121" s="133"/>
      <c r="H121" s="133"/>
      <c r="I121" s="133"/>
      <c r="J121" s="133"/>
      <c r="K121" s="133"/>
      <c r="L121" s="133"/>
    </row>
    <row r="122" spans="1:12" ht="15.75" thickBot="1" x14ac:dyDescent="0.3">
      <c r="A122" s="211" t="s">
        <v>47</v>
      </c>
      <c r="B122" s="211"/>
    </row>
    <row r="123" spans="1:12" ht="12.75" customHeight="1" x14ac:dyDescent="0.25">
      <c r="A123" s="212" t="s">
        <v>2</v>
      </c>
      <c r="B123" s="212" t="s">
        <v>3</v>
      </c>
      <c r="C123" s="212" t="s">
        <v>4</v>
      </c>
      <c r="D123" s="215" t="s">
        <v>5</v>
      </c>
      <c r="E123" s="216"/>
      <c r="F123" s="216"/>
      <c r="G123" s="216"/>
      <c r="H123" s="216"/>
      <c r="I123" s="216"/>
      <c r="J123" s="216"/>
      <c r="K123" s="217"/>
      <c r="L123" s="218" t="s">
        <v>6</v>
      </c>
    </row>
    <row r="124" spans="1:12" ht="21.75" customHeight="1" x14ac:dyDescent="0.25">
      <c r="A124" s="213"/>
      <c r="B124" s="213"/>
      <c r="C124" s="213"/>
      <c r="D124" s="221" t="s">
        <v>7</v>
      </c>
      <c r="E124" s="222"/>
      <c r="F124" s="222" t="s">
        <v>8</v>
      </c>
      <c r="G124" s="222"/>
      <c r="H124" s="222" t="s">
        <v>9</v>
      </c>
      <c r="I124" s="222"/>
      <c r="J124" s="222" t="s">
        <v>10</v>
      </c>
      <c r="K124" s="222"/>
      <c r="L124" s="219"/>
    </row>
    <row r="125" spans="1:12" ht="13.5" customHeight="1" thickBot="1" x14ac:dyDescent="0.3">
      <c r="A125" s="213"/>
      <c r="B125" s="213"/>
      <c r="C125" s="213"/>
      <c r="D125" s="223">
        <v>1</v>
      </c>
      <c r="E125" s="224"/>
      <c r="F125" s="224">
        <v>2</v>
      </c>
      <c r="G125" s="224"/>
      <c r="H125" s="224">
        <v>3</v>
      </c>
      <c r="I125" s="224"/>
      <c r="J125" s="224">
        <v>4</v>
      </c>
      <c r="K125" s="224"/>
      <c r="L125" s="220"/>
    </row>
    <row r="126" spans="1:12" ht="15.75" thickBot="1" x14ac:dyDescent="0.3">
      <c r="A126" s="214"/>
      <c r="B126" s="214"/>
      <c r="C126" s="214"/>
      <c r="D126" s="4" t="s">
        <v>11</v>
      </c>
      <c r="E126" s="5" t="s">
        <v>12</v>
      </c>
      <c r="F126" s="5" t="s">
        <v>11</v>
      </c>
      <c r="G126" s="5" t="s">
        <v>12</v>
      </c>
      <c r="H126" s="5" t="s">
        <v>11</v>
      </c>
      <c r="I126" s="5" t="s">
        <v>12</v>
      </c>
      <c r="J126" s="5" t="s">
        <v>11</v>
      </c>
      <c r="K126" s="5" t="s">
        <v>12</v>
      </c>
      <c r="L126" s="6"/>
    </row>
    <row r="127" spans="1:12" ht="15.75" x14ac:dyDescent="0.25">
      <c r="A127" s="7">
        <v>1</v>
      </c>
      <c r="B127" s="8" t="s">
        <v>13</v>
      </c>
      <c r="C127" s="9">
        <v>39</v>
      </c>
      <c r="D127" s="45">
        <v>9</v>
      </c>
      <c r="E127" s="21">
        <v>0</v>
      </c>
      <c r="F127" s="46">
        <v>7</v>
      </c>
      <c r="G127" s="21">
        <v>0</v>
      </c>
      <c r="H127" s="46">
        <v>0</v>
      </c>
      <c r="I127" s="21">
        <v>0</v>
      </c>
      <c r="J127" s="46">
        <v>0</v>
      </c>
      <c r="K127" s="21">
        <v>0</v>
      </c>
      <c r="L127" s="47">
        <f>SUM(D127:K127)</f>
        <v>16</v>
      </c>
    </row>
    <row r="128" spans="1:12" ht="15.75" x14ac:dyDescent="0.25">
      <c r="A128" s="7">
        <v>2</v>
      </c>
      <c r="B128" s="8" t="s">
        <v>14</v>
      </c>
      <c r="C128" s="9">
        <v>39</v>
      </c>
      <c r="D128" s="45">
        <v>3</v>
      </c>
      <c r="E128" s="21">
        <v>0</v>
      </c>
      <c r="F128" s="46">
        <v>3</v>
      </c>
      <c r="G128" s="21">
        <v>0</v>
      </c>
      <c r="H128" s="46">
        <v>0</v>
      </c>
      <c r="I128" s="21">
        <v>0</v>
      </c>
      <c r="J128" s="46">
        <v>0</v>
      </c>
      <c r="K128" s="21">
        <v>0</v>
      </c>
      <c r="L128" s="47">
        <f t="shared" ref="L128:L155" si="6">SUM(D128:K128)</f>
        <v>6</v>
      </c>
    </row>
    <row r="129" spans="1:12" ht="15.75" x14ac:dyDescent="0.25">
      <c r="A129" s="7">
        <v>3</v>
      </c>
      <c r="B129" s="8" t="s">
        <v>15</v>
      </c>
      <c r="C129" s="9">
        <v>39</v>
      </c>
      <c r="D129" s="45">
        <v>33</v>
      </c>
      <c r="E129" s="21">
        <v>2</v>
      </c>
      <c r="F129" s="46">
        <v>17</v>
      </c>
      <c r="G129" s="21">
        <v>0</v>
      </c>
      <c r="H129" s="46">
        <v>2</v>
      </c>
      <c r="I129" s="21">
        <v>0</v>
      </c>
      <c r="J129" s="46">
        <v>0</v>
      </c>
      <c r="K129" s="21">
        <v>0</v>
      </c>
      <c r="L129" s="47">
        <f t="shared" si="6"/>
        <v>54</v>
      </c>
    </row>
    <row r="130" spans="1:12" ht="15.75" x14ac:dyDescent="0.25">
      <c r="A130" s="7">
        <v>4</v>
      </c>
      <c r="B130" s="17" t="s">
        <v>16</v>
      </c>
      <c r="C130" s="9">
        <v>39</v>
      </c>
      <c r="D130" s="45">
        <v>16</v>
      </c>
      <c r="E130" s="21">
        <v>0</v>
      </c>
      <c r="F130" s="46">
        <v>5</v>
      </c>
      <c r="G130" s="21">
        <v>0</v>
      </c>
      <c r="H130" s="46">
        <v>0</v>
      </c>
      <c r="I130" s="21">
        <v>0</v>
      </c>
      <c r="J130" s="46">
        <v>0</v>
      </c>
      <c r="K130" s="21">
        <v>0</v>
      </c>
      <c r="L130" s="47">
        <f t="shared" si="6"/>
        <v>21</v>
      </c>
    </row>
    <row r="131" spans="1:12" ht="15.75" x14ac:dyDescent="0.25">
      <c r="A131" s="7">
        <v>5</v>
      </c>
      <c r="B131" s="8" t="s">
        <v>17</v>
      </c>
      <c r="C131" s="9">
        <v>39</v>
      </c>
      <c r="D131" s="45">
        <v>14</v>
      </c>
      <c r="E131" s="21">
        <v>0</v>
      </c>
      <c r="F131" s="46">
        <v>4</v>
      </c>
      <c r="G131" s="21">
        <v>0</v>
      </c>
      <c r="H131" s="46">
        <v>0</v>
      </c>
      <c r="I131" s="21">
        <v>0</v>
      </c>
      <c r="J131" s="46">
        <v>0</v>
      </c>
      <c r="K131" s="21">
        <v>0</v>
      </c>
      <c r="L131" s="47">
        <f t="shared" si="6"/>
        <v>18</v>
      </c>
    </row>
    <row r="132" spans="1:12" ht="15.75" x14ac:dyDescent="0.25">
      <c r="A132" s="7">
        <v>6</v>
      </c>
      <c r="B132" s="8" t="s">
        <v>18</v>
      </c>
      <c r="C132" s="9">
        <v>39</v>
      </c>
      <c r="D132" s="45">
        <v>10</v>
      </c>
      <c r="E132" s="21">
        <v>0</v>
      </c>
      <c r="F132" s="46">
        <v>5</v>
      </c>
      <c r="G132" s="21">
        <v>0</v>
      </c>
      <c r="H132" s="46">
        <v>2</v>
      </c>
      <c r="I132" s="21">
        <v>0</v>
      </c>
      <c r="J132" s="46">
        <v>0</v>
      </c>
      <c r="K132" s="21">
        <v>0</v>
      </c>
      <c r="L132" s="47">
        <f t="shared" si="6"/>
        <v>17</v>
      </c>
    </row>
    <row r="133" spans="1:12" ht="15.75" x14ac:dyDescent="0.25">
      <c r="A133" s="7">
        <v>7</v>
      </c>
      <c r="B133" s="8" t="s">
        <v>19</v>
      </c>
      <c r="C133" s="9">
        <v>39</v>
      </c>
      <c r="D133" s="45">
        <v>13</v>
      </c>
      <c r="E133" s="21">
        <v>0</v>
      </c>
      <c r="F133" s="46">
        <v>9</v>
      </c>
      <c r="G133" s="21">
        <v>0</v>
      </c>
      <c r="H133" s="46">
        <v>0</v>
      </c>
      <c r="I133" s="21">
        <v>0</v>
      </c>
      <c r="J133" s="46">
        <v>0</v>
      </c>
      <c r="K133" s="21">
        <v>0</v>
      </c>
      <c r="L133" s="47">
        <f t="shared" si="6"/>
        <v>22</v>
      </c>
    </row>
    <row r="134" spans="1:12" ht="15.75" x14ac:dyDescent="0.25">
      <c r="A134" s="7">
        <v>8</v>
      </c>
      <c r="B134" s="8" t="s">
        <v>20</v>
      </c>
      <c r="C134" s="9">
        <v>39</v>
      </c>
      <c r="D134" s="45">
        <v>8</v>
      </c>
      <c r="E134" s="21">
        <v>0</v>
      </c>
      <c r="F134" s="46">
        <v>3</v>
      </c>
      <c r="G134" s="21">
        <v>0</v>
      </c>
      <c r="H134" s="46">
        <v>1</v>
      </c>
      <c r="I134" s="21">
        <v>0</v>
      </c>
      <c r="J134" s="46">
        <v>0</v>
      </c>
      <c r="K134" s="21">
        <v>0</v>
      </c>
      <c r="L134" s="47">
        <f t="shared" si="6"/>
        <v>12</v>
      </c>
    </row>
    <row r="135" spans="1:12" ht="15.75" x14ac:dyDescent="0.25">
      <c r="A135" s="7">
        <v>9</v>
      </c>
      <c r="B135" s="8" t="s">
        <v>21</v>
      </c>
      <c r="C135" s="9">
        <v>39</v>
      </c>
      <c r="D135" s="45">
        <v>2</v>
      </c>
      <c r="E135" s="21">
        <v>0</v>
      </c>
      <c r="F135" s="46">
        <v>0</v>
      </c>
      <c r="G135" s="21">
        <v>0</v>
      </c>
      <c r="H135" s="46">
        <v>1</v>
      </c>
      <c r="I135" s="21">
        <v>0</v>
      </c>
      <c r="J135" s="46">
        <v>0</v>
      </c>
      <c r="K135" s="21">
        <v>0</v>
      </c>
      <c r="L135" s="47">
        <f t="shared" si="6"/>
        <v>3</v>
      </c>
    </row>
    <row r="136" spans="1:12" ht="15.75" x14ac:dyDescent="0.25">
      <c r="A136" s="7">
        <v>10</v>
      </c>
      <c r="B136" s="8" t="s">
        <v>22</v>
      </c>
      <c r="C136" s="9">
        <v>39</v>
      </c>
      <c r="D136" s="45">
        <v>11</v>
      </c>
      <c r="E136" s="21">
        <v>0</v>
      </c>
      <c r="F136" s="46">
        <v>6</v>
      </c>
      <c r="G136" s="21">
        <v>0</v>
      </c>
      <c r="H136" s="46">
        <v>1</v>
      </c>
      <c r="I136" s="21">
        <v>0</v>
      </c>
      <c r="J136" s="46">
        <v>0</v>
      </c>
      <c r="K136" s="21">
        <v>0</v>
      </c>
      <c r="L136" s="47">
        <f t="shared" si="6"/>
        <v>18</v>
      </c>
    </row>
    <row r="137" spans="1:12" ht="15.75" x14ac:dyDescent="0.25">
      <c r="A137" s="7">
        <v>11</v>
      </c>
      <c r="B137" s="8" t="s">
        <v>23</v>
      </c>
      <c r="C137" s="9">
        <v>39</v>
      </c>
      <c r="D137" s="45">
        <v>0</v>
      </c>
      <c r="E137" s="21">
        <v>0</v>
      </c>
      <c r="F137" s="46">
        <v>0</v>
      </c>
      <c r="G137" s="21">
        <v>0</v>
      </c>
      <c r="H137" s="46">
        <v>0</v>
      </c>
      <c r="I137" s="21">
        <v>0</v>
      </c>
      <c r="J137" s="46">
        <v>0</v>
      </c>
      <c r="K137" s="21">
        <v>0</v>
      </c>
      <c r="L137" s="47">
        <f t="shared" si="6"/>
        <v>0</v>
      </c>
    </row>
    <row r="138" spans="1:12" ht="15.75" x14ac:dyDescent="0.25">
      <c r="A138" s="7">
        <v>12</v>
      </c>
      <c r="B138" s="8" t="s">
        <v>24</v>
      </c>
      <c r="C138" s="9">
        <v>39</v>
      </c>
      <c r="D138" s="45">
        <v>9</v>
      </c>
      <c r="E138" s="21">
        <v>0</v>
      </c>
      <c r="F138" s="46">
        <v>8</v>
      </c>
      <c r="G138" s="21">
        <v>0</v>
      </c>
      <c r="H138" s="46">
        <v>0</v>
      </c>
      <c r="I138" s="21">
        <v>0</v>
      </c>
      <c r="J138" s="46">
        <v>0</v>
      </c>
      <c r="K138" s="21">
        <v>0</v>
      </c>
      <c r="L138" s="47">
        <f t="shared" si="6"/>
        <v>17</v>
      </c>
    </row>
    <row r="139" spans="1:12" ht="15.75" x14ac:dyDescent="0.25">
      <c r="A139" s="7">
        <v>13</v>
      </c>
      <c r="B139" s="8" t="s">
        <v>25</v>
      </c>
      <c r="C139" s="9">
        <v>39</v>
      </c>
      <c r="D139" s="45">
        <v>12</v>
      </c>
      <c r="E139" s="21">
        <v>0</v>
      </c>
      <c r="F139" s="46">
        <v>2</v>
      </c>
      <c r="G139" s="21">
        <v>0</v>
      </c>
      <c r="H139" s="46">
        <v>2</v>
      </c>
      <c r="I139" s="21">
        <v>0</v>
      </c>
      <c r="J139" s="46">
        <v>0</v>
      </c>
      <c r="K139" s="21">
        <v>0</v>
      </c>
      <c r="L139" s="47">
        <f t="shared" si="6"/>
        <v>16</v>
      </c>
    </row>
    <row r="140" spans="1:12" ht="15.75" x14ac:dyDescent="0.25">
      <c r="A140" s="7">
        <v>14</v>
      </c>
      <c r="B140" s="8" t="s">
        <v>26</v>
      </c>
      <c r="C140" s="9">
        <v>39</v>
      </c>
      <c r="D140" s="45">
        <v>26</v>
      </c>
      <c r="E140" s="21">
        <v>3</v>
      </c>
      <c r="F140" s="46">
        <v>8</v>
      </c>
      <c r="G140" s="21">
        <v>0</v>
      </c>
      <c r="H140" s="46">
        <v>0</v>
      </c>
      <c r="I140" s="21">
        <v>0</v>
      </c>
      <c r="J140" s="46">
        <v>0</v>
      </c>
      <c r="K140" s="21">
        <v>0</v>
      </c>
      <c r="L140" s="47">
        <f t="shared" si="6"/>
        <v>37</v>
      </c>
    </row>
    <row r="141" spans="1:12" ht="15.75" x14ac:dyDescent="0.25">
      <c r="A141" s="7">
        <v>15</v>
      </c>
      <c r="B141" s="8" t="s">
        <v>27</v>
      </c>
      <c r="C141" s="9">
        <v>39</v>
      </c>
      <c r="D141" s="45">
        <v>11</v>
      </c>
      <c r="E141" s="21">
        <v>0</v>
      </c>
      <c r="F141" s="46">
        <v>6</v>
      </c>
      <c r="G141" s="21">
        <v>0</v>
      </c>
      <c r="H141" s="46">
        <v>0</v>
      </c>
      <c r="I141" s="21">
        <v>0</v>
      </c>
      <c r="J141" s="46">
        <v>0</v>
      </c>
      <c r="K141" s="21">
        <v>0</v>
      </c>
      <c r="L141" s="47">
        <f t="shared" si="6"/>
        <v>17</v>
      </c>
    </row>
    <row r="142" spans="1:12" ht="15.75" x14ac:dyDescent="0.25">
      <c r="A142" s="7">
        <v>16</v>
      </c>
      <c r="B142" s="8" t="s">
        <v>28</v>
      </c>
      <c r="C142" s="9">
        <v>39</v>
      </c>
      <c r="D142" s="45">
        <v>9</v>
      </c>
      <c r="E142" s="21">
        <v>0</v>
      </c>
      <c r="F142" s="46">
        <v>1</v>
      </c>
      <c r="G142" s="21">
        <v>1</v>
      </c>
      <c r="H142" s="46">
        <v>0</v>
      </c>
      <c r="I142" s="21">
        <v>0</v>
      </c>
      <c r="J142" s="46">
        <v>0</v>
      </c>
      <c r="K142" s="21">
        <v>0</v>
      </c>
      <c r="L142" s="47">
        <f t="shared" si="6"/>
        <v>11</v>
      </c>
    </row>
    <row r="143" spans="1:12" ht="15.75" x14ac:dyDescent="0.25">
      <c r="A143" s="7">
        <v>17</v>
      </c>
      <c r="B143" s="8" t="s">
        <v>29</v>
      </c>
      <c r="C143" s="9">
        <v>39</v>
      </c>
      <c r="D143" s="45">
        <v>8</v>
      </c>
      <c r="E143" s="21">
        <v>0</v>
      </c>
      <c r="F143" s="46">
        <v>4</v>
      </c>
      <c r="G143" s="21">
        <v>0</v>
      </c>
      <c r="H143" s="46">
        <v>0</v>
      </c>
      <c r="I143" s="21">
        <v>0</v>
      </c>
      <c r="J143" s="46">
        <v>0</v>
      </c>
      <c r="K143" s="21">
        <v>0</v>
      </c>
      <c r="L143" s="47">
        <f t="shared" si="6"/>
        <v>12</v>
      </c>
    </row>
    <row r="144" spans="1:12" ht="15.75" x14ac:dyDescent="0.25">
      <c r="A144" s="7">
        <v>18</v>
      </c>
      <c r="B144" s="8" t="s">
        <v>30</v>
      </c>
      <c r="C144" s="9">
        <v>39</v>
      </c>
      <c r="D144" s="45">
        <v>20</v>
      </c>
      <c r="E144" s="21">
        <v>0</v>
      </c>
      <c r="F144" s="46">
        <v>7</v>
      </c>
      <c r="G144" s="21">
        <v>0</v>
      </c>
      <c r="H144" s="46">
        <v>0</v>
      </c>
      <c r="I144" s="21">
        <v>0</v>
      </c>
      <c r="J144" s="46">
        <v>0</v>
      </c>
      <c r="K144" s="21">
        <v>0</v>
      </c>
      <c r="L144" s="47">
        <f t="shared" si="6"/>
        <v>27</v>
      </c>
    </row>
    <row r="145" spans="1:12" ht="15.75" x14ac:dyDescent="0.25">
      <c r="A145" s="7">
        <v>19</v>
      </c>
      <c r="B145" s="8" t="s">
        <v>31</v>
      </c>
      <c r="C145" s="9">
        <v>39</v>
      </c>
      <c r="D145" s="45">
        <v>25</v>
      </c>
      <c r="E145" s="21">
        <v>0</v>
      </c>
      <c r="F145" s="46">
        <v>9</v>
      </c>
      <c r="G145" s="21">
        <v>0</v>
      </c>
      <c r="H145" s="46">
        <v>0</v>
      </c>
      <c r="I145" s="21">
        <v>0</v>
      </c>
      <c r="J145" s="46">
        <v>0</v>
      </c>
      <c r="K145" s="21">
        <v>0</v>
      </c>
      <c r="L145" s="47">
        <f t="shared" si="6"/>
        <v>34</v>
      </c>
    </row>
    <row r="146" spans="1:12" ht="15.75" x14ac:dyDescent="0.25">
      <c r="A146" s="7">
        <v>20</v>
      </c>
      <c r="B146" s="8" t="s">
        <v>32</v>
      </c>
      <c r="C146" s="9">
        <v>39</v>
      </c>
      <c r="D146" s="45">
        <v>2</v>
      </c>
      <c r="E146" s="21">
        <v>0</v>
      </c>
      <c r="F146" s="46">
        <v>4</v>
      </c>
      <c r="G146" s="21">
        <v>1</v>
      </c>
      <c r="H146" s="46">
        <v>0</v>
      </c>
      <c r="I146" s="21">
        <v>0</v>
      </c>
      <c r="J146" s="46">
        <v>0</v>
      </c>
      <c r="K146" s="21">
        <v>0</v>
      </c>
      <c r="L146" s="47">
        <f t="shared" si="6"/>
        <v>7</v>
      </c>
    </row>
    <row r="147" spans="1:12" ht="15.75" x14ac:dyDescent="0.25">
      <c r="A147" s="7">
        <v>21</v>
      </c>
      <c r="B147" s="8" t="s">
        <v>33</v>
      </c>
      <c r="C147" s="9">
        <v>39</v>
      </c>
      <c r="D147" s="45">
        <v>9</v>
      </c>
      <c r="E147" s="21">
        <v>0</v>
      </c>
      <c r="F147" s="46">
        <v>6</v>
      </c>
      <c r="G147" s="21">
        <v>0</v>
      </c>
      <c r="H147" s="46">
        <v>0</v>
      </c>
      <c r="I147" s="21">
        <v>0</v>
      </c>
      <c r="J147" s="46">
        <v>0</v>
      </c>
      <c r="K147" s="21">
        <v>0</v>
      </c>
      <c r="L147" s="47">
        <f t="shared" si="6"/>
        <v>15</v>
      </c>
    </row>
    <row r="148" spans="1:12" ht="15.75" x14ac:dyDescent="0.25">
      <c r="A148" s="7">
        <v>22</v>
      </c>
      <c r="B148" s="8" t="s">
        <v>34</v>
      </c>
      <c r="C148" s="9">
        <v>39</v>
      </c>
      <c r="D148" s="45">
        <v>6</v>
      </c>
      <c r="E148" s="21">
        <v>0</v>
      </c>
      <c r="F148" s="46">
        <v>4</v>
      </c>
      <c r="G148" s="21">
        <v>0</v>
      </c>
      <c r="H148" s="46">
        <v>0</v>
      </c>
      <c r="I148" s="21">
        <v>0</v>
      </c>
      <c r="J148" s="46">
        <v>0</v>
      </c>
      <c r="K148" s="21">
        <v>0</v>
      </c>
      <c r="L148" s="47">
        <f t="shared" si="6"/>
        <v>10</v>
      </c>
    </row>
    <row r="149" spans="1:12" ht="15.75" x14ac:dyDescent="0.25">
      <c r="A149" s="7">
        <v>23</v>
      </c>
      <c r="B149" s="8" t="s">
        <v>35</v>
      </c>
      <c r="C149" s="9">
        <v>39</v>
      </c>
      <c r="D149" s="45">
        <v>2</v>
      </c>
      <c r="E149" s="21">
        <v>0</v>
      </c>
      <c r="F149" s="46">
        <v>3</v>
      </c>
      <c r="G149" s="21">
        <v>0</v>
      </c>
      <c r="H149" s="46">
        <v>0</v>
      </c>
      <c r="I149" s="21">
        <v>0</v>
      </c>
      <c r="J149" s="46">
        <v>0</v>
      </c>
      <c r="K149" s="21">
        <v>0</v>
      </c>
      <c r="L149" s="47">
        <f t="shared" si="6"/>
        <v>5</v>
      </c>
    </row>
    <row r="150" spans="1:12" ht="15.75" x14ac:dyDescent="0.25">
      <c r="A150" s="7">
        <v>24</v>
      </c>
      <c r="B150" s="8" t="s">
        <v>36</v>
      </c>
      <c r="C150" s="9">
        <v>39</v>
      </c>
      <c r="D150" s="45">
        <v>8</v>
      </c>
      <c r="E150" s="21">
        <v>0</v>
      </c>
      <c r="F150" s="46">
        <v>3</v>
      </c>
      <c r="G150" s="21">
        <v>0</v>
      </c>
      <c r="H150" s="46">
        <v>0</v>
      </c>
      <c r="I150" s="21">
        <v>0</v>
      </c>
      <c r="J150" s="46">
        <v>0</v>
      </c>
      <c r="K150" s="21">
        <v>0</v>
      </c>
      <c r="L150" s="47">
        <f t="shared" si="6"/>
        <v>11</v>
      </c>
    </row>
    <row r="151" spans="1:12" ht="15.75" x14ac:dyDescent="0.25">
      <c r="A151" s="7">
        <v>25</v>
      </c>
      <c r="B151" s="18" t="s">
        <v>37</v>
      </c>
      <c r="C151" s="19">
        <v>39</v>
      </c>
      <c r="D151" s="45">
        <v>17</v>
      </c>
      <c r="E151" s="21">
        <v>0</v>
      </c>
      <c r="F151" s="46">
        <v>7</v>
      </c>
      <c r="G151" s="21">
        <v>1</v>
      </c>
      <c r="H151" s="46">
        <v>0</v>
      </c>
      <c r="I151" s="21">
        <v>0</v>
      </c>
      <c r="J151" s="46">
        <v>0</v>
      </c>
      <c r="K151" s="21">
        <v>0</v>
      </c>
      <c r="L151" s="47">
        <f t="shared" si="6"/>
        <v>25</v>
      </c>
    </row>
    <row r="152" spans="1:12" ht="15.75" x14ac:dyDescent="0.25">
      <c r="A152" s="7">
        <v>26</v>
      </c>
      <c r="B152" s="8" t="s">
        <v>38</v>
      </c>
      <c r="C152" s="22">
        <v>39</v>
      </c>
      <c r="D152" s="45">
        <v>16</v>
      </c>
      <c r="E152" s="21">
        <v>1</v>
      </c>
      <c r="F152" s="46">
        <v>6</v>
      </c>
      <c r="G152" s="21">
        <v>1</v>
      </c>
      <c r="H152" s="46">
        <v>1</v>
      </c>
      <c r="I152" s="21">
        <v>0</v>
      </c>
      <c r="J152" s="46">
        <v>0</v>
      </c>
      <c r="K152" s="21">
        <v>0</v>
      </c>
      <c r="L152" s="47">
        <f t="shared" si="6"/>
        <v>25</v>
      </c>
    </row>
    <row r="153" spans="1:12" ht="15.75" x14ac:dyDescent="0.25">
      <c r="A153" s="7">
        <v>27</v>
      </c>
      <c r="B153" s="18" t="s">
        <v>39</v>
      </c>
      <c r="C153" s="22">
        <v>39</v>
      </c>
      <c r="D153" s="45">
        <v>0</v>
      </c>
      <c r="E153" s="53">
        <v>0</v>
      </c>
      <c r="F153" s="46">
        <v>0</v>
      </c>
      <c r="G153" s="53">
        <v>0</v>
      </c>
      <c r="H153" s="46">
        <v>0</v>
      </c>
      <c r="I153" s="53">
        <v>0</v>
      </c>
      <c r="J153" s="46">
        <v>0</v>
      </c>
      <c r="K153" s="53">
        <v>0</v>
      </c>
      <c r="L153" s="47">
        <f t="shared" si="6"/>
        <v>0</v>
      </c>
    </row>
    <row r="154" spans="1:12" ht="15.75" x14ac:dyDescent="0.25">
      <c r="A154" s="7">
        <v>28</v>
      </c>
      <c r="B154" s="18" t="s">
        <v>40</v>
      </c>
      <c r="C154" s="22">
        <v>39</v>
      </c>
      <c r="D154" s="45">
        <v>0</v>
      </c>
      <c r="E154" s="53">
        <v>0</v>
      </c>
      <c r="F154" s="46">
        <v>0</v>
      </c>
      <c r="G154" s="53">
        <v>0</v>
      </c>
      <c r="H154" s="46">
        <v>0</v>
      </c>
      <c r="I154" s="53">
        <v>0</v>
      </c>
      <c r="J154" s="46">
        <v>0</v>
      </c>
      <c r="K154" s="53">
        <v>0</v>
      </c>
      <c r="L154" s="47">
        <f t="shared" si="6"/>
        <v>0</v>
      </c>
    </row>
    <row r="155" spans="1:12" ht="16.5" thickBot="1" x14ac:dyDescent="0.3">
      <c r="A155" s="7">
        <v>29</v>
      </c>
      <c r="B155" s="18" t="s">
        <v>41</v>
      </c>
      <c r="C155" s="22">
        <v>39</v>
      </c>
      <c r="D155" s="45">
        <v>0</v>
      </c>
      <c r="E155" s="53">
        <v>0</v>
      </c>
      <c r="F155" s="46">
        <v>0</v>
      </c>
      <c r="G155" s="53">
        <v>0</v>
      </c>
      <c r="H155" s="46">
        <v>0</v>
      </c>
      <c r="I155" s="53">
        <v>0</v>
      </c>
      <c r="J155" s="46">
        <v>0</v>
      </c>
      <c r="K155" s="53">
        <v>0</v>
      </c>
      <c r="L155" s="47">
        <f t="shared" si="6"/>
        <v>0</v>
      </c>
    </row>
    <row r="156" spans="1:12" ht="16.5" thickBot="1" x14ac:dyDescent="0.3">
      <c r="A156" s="225" t="s">
        <v>42</v>
      </c>
      <c r="B156" s="226"/>
      <c r="C156" s="48">
        <v>39</v>
      </c>
      <c r="D156" s="27">
        <f t="shared" ref="D156:K156" si="7">SUM(D127:D155)</f>
        <v>299</v>
      </c>
      <c r="E156" s="55">
        <f t="shared" si="7"/>
        <v>6</v>
      </c>
      <c r="F156" s="27">
        <f t="shared" si="7"/>
        <v>137</v>
      </c>
      <c r="G156" s="55">
        <f t="shared" si="7"/>
        <v>4</v>
      </c>
      <c r="H156" s="56">
        <f t="shared" si="7"/>
        <v>10</v>
      </c>
      <c r="I156" s="57">
        <f t="shared" si="7"/>
        <v>0</v>
      </c>
      <c r="J156" s="56">
        <f t="shared" si="7"/>
        <v>0</v>
      </c>
      <c r="K156" s="57">
        <f t="shared" si="7"/>
        <v>0</v>
      </c>
      <c r="L156" s="51">
        <f>D156+F156+H156+E156+G156+I156+J156+K156</f>
        <v>456</v>
      </c>
    </row>
    <row r="157" spans="1:12" ht="16.5" thickBot="1" x14ac:dyDescent="0.3">
      <c r="A157" s="227" t="s">
        <v>43</v>
      </c>
      <c r="B157" s="228"/>
      <c r="C157" s="48">
        <v>39</v>
      </c>
      <c r="D157" s="32">
        <f>D127+D128+D129+D130+D131+D132+D133+D134+D135+D136+D137+D138+D139+D140+D141+D142+D143+D144+D145+D146+D147+D148+D149+D150+D151</f>
        <v>283</v>
      </c>
      <c r="E157" s="33">
        <f>E127+E128+E129+E130+E131+E132+E133+E134+E135+E136+E137+E138+E139+E140+E141+E142+E143+E144+E145+E146+E147+E148+E149+E150+E151</f>
        <v>5</v>
      </c>
      <c r="F157" s="32">
        <f>SUM(F127:F151)</f>
        <v>131</v>
      </c>
      <c r="G157" s="33">
        <f>G127+G128+G129+G130+G131+G132+G133+G134+G135+G136+G137+G138+G139+G140+G141+G142+G143+G144+G145+G146+G147+G148+G149+G150+G151</f>
        <v>3</v>
      </c>
      <c r="H157" s="32">
        <f>H127+H128+H129+H130+H131+H132+H133+H134+H135+H136+H137+H138+H139+H140+H141+H142+H143+H144+H145+H146+H147+H148+H149+H150+H151</f>
        <v>9</v>
      </c>
      <c r="I157" s="33">
        <f>I127+I128+I129+I130+I131+I132+I133+I134+I135+I136+I137+I138+I139+I140+I141+I142+I143+I144+I145+I146+I147+I148+I149+I150+I151</f>
        <v>0</v>
      </c>
      <c r="J157" s="32">
        <f>J127+J128+J129+J130+J131+J132+J133+J134+J135+J136+J137+J138+J139+J140+J141+J142+J143+J144+J145+J146+J147+J148+J149+J150+J151</f>
        <v>0</v>
      </c>
      <c r="K157" s="33">
        <f>K127+K128+K129+K130+K131+K132+K133+K134+K135+K136+K137+K138+K139+K140+K141+K142+K143+K144+K145+K146+K147+K148+K149+K150+K151</f>
        <v>0</v>
      </c>
      <c r="L157" s="58">
        <f>D157+F157+H157+E157+G157+I157+J157+K157</f>
        <v>431</v>
      </c>
    </row>
    <row r="159" spans="1:12" ht="15.75" x14ac:dyDescent="0.25">
      <c r="C159" s="152"/>
      <c r="D159" s="133"/>
      <c r="E159" s="133"/>
      <c r="F159" s="133"/>
      <c r="G159" s="133"/>
      <c r="H159" s="133"/>
      <c r="I159" s="133"/>
      <c r="J159" s="133"/>
      <c r="K159" s="133"/>
      <c r="L159" s="133"/>
    </row>
    <row r="160" spans="1:12" x14ac:dyDescent="0.25">
      <c r="B160" s="2" t="s">
        <v>87</v>
      </c>
      <c r="C160" s="2"/>
      <c r="D160" s="2"/>
      <c r="E160" s="2"/>
    </row>
    <row r="161" spans="1:13" ht="15.75" thickBot="1" x14ac:dyDescent="0.3">
      <c r="A161" s="233" t="s">
        <v>48</v>
      </c>
      <c r="B161" s="211"/>
    </row>
    <row r="162" spans="1:13" ht="12.75" customHeight="1" x14ac:dyDescent="0.25">
      <c r="A162" s="212" t="s">
        <v>2</v>
      </c>
      <c r="B162" s="212" t="s">
        <v>3</v>
      </c>
      <c r="C162" s="212" t="s">
        <v>4</v>
      </c>
      <c r="D162" s="215" t="s">
        <v>5</v>
      </c>
      <c r="E162" s="216"/>
      <c r="F162" s="216"/>
      <c r="G162" s="216"/>
      <c r="H162" s="216"/>
      <c r="I162" s="216"/>
      <c r="J162" s="216"/>
      <c r="K162" s="217"/>
      <c r="L162" s="218" t="s">
        <v>6</v>
      </c>
    </row>
    <row r="163" spans="1:13" ht="24" customHeight="1" x14ac:dyDescent="0.25">
      <c r="A163" s="213"/>
      <c r="B163" s="213"/>
      <c r="C163" s="213"/>
      <c r="D163" s="221" t="s">
        <v>7</v>
      </c>
      <c r="E163" s="222"/>
      <c r="F163" s="222" t="s">
        <v>8</v>
      </c>
      <c r="G163" s="222"/>
      <c r="H163" s="222" t="s">
        <v>9</v>
      </c>
      <c r="I163" s="222"/>
      <c r="J163" s="222" t="s">
        <v>10</v>
      </c>
      <c r="K163" s="222"/>
      <c r="L163" s="219"/>
    </row>
    <row r="164" spans="1:13" ht="13.5" customHeight="1" thickBot="1" x14ac:dyDescent="0.3">
      <c r="A164" s="213"/>
      <c r="B164" s="213"/>
      <c r="C164" s="213"/>
      <c r="D164" s="223">
        <v>1</v>
      </c>
      <c r="E164" s="224"/>
      <c r="F164" s="224">
        <v>2</v>
      </c>
      <c r="G164" s="224"/>
      <c r="H164" s="224">
        <v>3</v>
      </c>
      <c r="I164" s="224"/>
      <c r="J164" s="224">
        <v>4</v>
      </c>
      <c r="K164" s="224"/>
      <c r="L164" s="220"/>
    </row>
    <row r="165" spans="1:13" ht="15.75" thickBot="1" x14ac:dyDescent="0.3">
      <c r="A165" s="214"/>
      <c r="B165" s="214"/>
      <c r="C165" s="214"/>
      <c r="D165" s="4" t="s">
        <v>11</v>
      </c>
      <c r="E165" s="5" t="s">
        <v>12</v>
      </c>
      <c r="F165" s="5" t="s">
        <v>11</v>
      </c>
      <c r="G165" s="5" t="s">
        <v>12</v>
      </c>
      <c r="H165" s="5" t="s">
        <v>11</v>
      </c>
      <c r="I165" s="5" t="s">
        <v>12</v>
      </c>
      <c r="J165" s="5" t="s">
        <v>11</v>
      </c>
      <c r="K165" s="5" t="s">
        <v>12</v>
      </c>
      <c r="L165" s="6"/>
    </row>
    <row r="166" spans="1:13" ht="15.75" x14ac:dyDescent="0.25">
      <c r="A166" s="7">
        <v>1</v>
      </c>
      <c r="B166" s="8" t="s">
        <v>13</v>
      </c>
      <c r="C166" s="9">
        <v>39</v>
      </c>
      <c r="D166" s="59">
        <f>D9+D49+D89+D127</f>
        <v>33</v>
      </c>
      <c r="E166" s="59">
        <f t="shared" ref="E166:K166" si="8">E9+E49+E89+E127</f>
        <v>0</v>
      </c>
      <c r="F166" s="59">
        <f>F9+F49+F89+F127</f>
        <v>19</v>
      </c>
      <c r="G166" s="59">
        <f t="shared" si="8"/>
        <v>0</v>
      </c>
      <c r="H166" s="59">
        <f t="shared" si="8"/>
        <v>0</v>
      </c>
      <c r="I166" s="59">
        <f t="shared" si="8"/>
        <v>0</v>
      </c>
      <c r="J166" s="59">
        <f t="shared" si="8"/>
        <v>0</v>
      </c>
      <c r="K166" s="59">
        <f t="shared" si="8"/>
        <v>0</v>
      </c>
      <c r="L166" s="60">
        <f>SUM(D166:K166)</f>
        <v>52</v>
      </c>
      <c r="M166" s="61">
        <f>L9+L49+L89+L127</f>
        <v>52</v>
      </c>
    </row>
    <row r="167" spans="1:13" ht="15.75" x14ac:dyDescent="0.25">
      <c r="A167" s="7">
        <v>2</v>
      </c>
      <c r="B167" s="8" t="s">
        <v>14</v>
      </c>
      <c r="C167" s="9">
        <v>39</v>
      </c>
      <c r="D167" s="59">
        <f t="shared" ref="D167:K167" si="9">D10+D50+D90+D128</f>
        <v>27</v>
      </c>
      <c r="E167" s="59">
        <f t="shared" si="9"/>
        <v>0</v>
      </c>
      <c r="F167" s="59">
        <f t="shared" si="9"/>
        <v>22</v>
      </c>
      <c r="G167" s="59">
        <f t="shared" si="9"/>
        <v>0</v>
      </c>
      <c r="H167" s="59">
        <f t="shared" si="9"/>
        <v>0</v>
      </c>
      <c r="I167" s="59">
        <f t="shared" si="9"/>
        <v>0</v>
      </c>
      <c r="J167" s="59">
        <f t="shared" si="9"/>
        <v>0</v>
      </c>
      <c r="K167" s="59">
        <f t="shared" si="9"/>
        <v>0</v>
      </c>
      <c r="L167" s="60">
        <f t="shared" ref="L167:L181" si="10">SUM(D167:K167)</f>
        <v>49</v>
      </c>
      <c r="M167" s="62">
        <f t="shared" ref="M167:M194" si="11">L10+L50+L90+L128</f>
        <v>49</v>
      </c>
    </row>
    <row r="168" spans="1:13" ht="15.75" x14ac:dyDescent="0.25">
      <c r="A168" s="7">
        <v>3</v>
      </c>
      <c r="B168" s="8" t="s">
        <v>15</v>
      </c>
      <c r="C168" s="9">
        <v>39</v>
      </c>
      <c r="D168" s="59">
        <f t="shared" ref="D168:K168" si="12">D11+D51+D91+D129</f>
        <v>71</v>
      </c>
      <c r="E168" s="59">
        <f t="shared" si="12"/>
        <v>3</v>
      </c>
      <c r="F168" s="59">
        <f t="shared" si="12"/>
        <v>45</v>
      </c>
      <c r="G168" s="59">
        <f t="shared" si="12"/>
        <v>0</v>
      </c>
      <c r="H168" s="59">
        <f t="shared" si="12"/>
        <v>4</v>
      </c>
      <c r="I168" s="59">
        <f t="shared" si="12"/>
        <v>0</v>
      </c>
      <c r="J168" s="59">
        <f t="shared" si="12"/>
        <v>0</v>
      </c>
      <c r="K168" s="59">
        <f t="shared" si="12"/>
        <v>0</v>
      </c>
      <c r="L168" s="60">
        <f t="shared" si="10"/>
        <v>123</v>
      </c>
      <c r="M168" s="62">
        <f t="shared" si="11"/>
        <v>123</v>
      </c>
    </row>
    <row r="169" spans="1:13" ht="15.75" x14ac:dyDescent="0.25">
      <c r="A169" s="7">
        <v>4</v>
      </c>
      <c r="B169" s="17" t="s">
        <v>16</v>
      </c>
      <c r="C169" s="9">
        <v>39</v>
      </c>
      <c r="D169" s="59">
        <f t="shared" ref="D169:K169" si="13">D12+D52+D92+D130</f>
        <v>28</v>
      </c>
      <c r="E169" s="59">
        <f t="shared" si="13"/>
        <v>0</v>
      </c>
      <c r="F169" s="59">
        <f t="shared" si="13"/>
        <v>13</v>
      </c>
      <c r="G169" s="59">
        <f t="shared" si="13"/>
        <v>0</v>
      </c>
      <c r="H169" s="59">
        <f t="shared" si="13"/>
        <v>0</v>
      </c>
      <c r="I169" s="59">
        <f t="shared" si="13"/>
        <v>0</v>
      </c>
      <c r="J169" s="59">
        <f t="shared" si="13"/>
        <v>0</v>
      </c>
      <c r="K169" s="59">
        <f t="shared" si="13"/>
        <v>0</v>
      </c>
      <c r="L169" s="60">
        <f t="shared" si="10"/>
        <v>41</v>
      </c>
      <c r="M169" s="62">
        <f t="shared" si="11"/>
        <v>41</v>
      </c>
    </row>
    <row r="170" spans="1:13" ht="15.75" x14ac:dyDescent="0.25">
      <c r="A170" s="7">
        <v>5</v>
      </c>
      <c r="B170" s="8" t="s">
        <v>17</v>
      </c>
      <c r="C170" s="9">
        <v>39</v>
      </c>
      <c r="D170" s="59">
        <f t="shared" ref="D170:K170" si="14">D13+D53+D93+D131</f>
        <v>42</v>
      </c>
      <c r="E170" s="59">
        <f t="shared" si="14"/>
        <v>1</v>
      </c>
      <c r="F170" s="59">
        <f t="shared" si="14"/>
        <v>18</v>
      </c>
      <c r="G170" s="59">
        <f t="shared" si="14"/>
        <v>0</v>
      </c>
      <c r="H170" s="59">
        <f t="shared" si="14"/>
        <v>0</v>
      </c>
      <c r="I170" s="59">
        <f t="shared" si="14"/>
        <v>0</v>
      </c>
      <c r="J170" s="59">
        <f t="shared" si="14"/>
        <v>0</v>
      </c>
      <c r="K170" s="59">
        <f t="shared" si="14"/>
        <v>0</v>
      </c>
      <c r="L170" s="60">
        <f t="shared" si="10"/>
        <v>61</v>
      </c>
      <c r="M170" s="62">
        <f t="shared" si="11"/>
        <v>61</v>
      </c>
    </row>
    <row r="171" spans="1:13" ht="15.75" x14ac:dyDescent="0.25">
      <c r="A171" s="7">
        <v>6</v>
      </c>
      <c r="B171" s="8" t="s">
        <v>18</v>
      </c>
      <c r="C171" s="9">
        <v>39</v>
      </c>
      <c r="D171" s="59">
        <f t="shared" ref="D171:K171" si="15">D14+D54+D94+D132</f>
        <v>34</v>
      </c>
      <c r="E171" s="59">
        <f t="shared" si="15"/>
        <v>0</v>
      </c>
      <c r="F171" s="59">
        <f t="shared" si="15"/>
        <v>19</v>
      </c>
      <c r="G171" s="59">
        <f t="shared" si="15"/>
        <v>0</v>
      </c>
      <c r="H171" s="59">
        <f t="shared" si="15"/>
        <v>3</v>
      </c>
      <c r="I171" s="59">
        <f t="shared" si="15"/>
        <v>0</v>
      </c>
      <c r="J171" s="59">
        <f t="shared" si="15"/>
        <v>0</v>
      </c>
      <c r="K171" s="59">
        <f t="shared" si="15"/>
        <v>0</v>
      </c>
      <c r="L171" s="60">
        <f t="shared" si="10"/>
        <v>56</v>
      </c>
      <c r="M171" s="62">
        <f t="shared" si="11"/>
        <v>56</v>
      </c>
    </row>
    <row r="172" spans="1:13" ht="15.75" x14ac:dyDescent="0.25">
      <c r="A172" s="7">
        <v>7</v>
      </c>
      <c r="B172" s="8" t="s">
        <v>19</v>
      </c>
      <c r="C172" s="9">
        <v>39</v>
      </c>
      <c r="D172" s="59">
        <f t="shared" ref="D172:K172" si="16">D15+D55+D95+D133</f>
        <v>46</v>
      </c>
      <c r="E172" s="59">
        <f t="shared" si="16"/>
        <v>0</v>
      </c>
      <c r="F172" s="59">
        <f t="shared" si="16"/>
        <v>22</v>
      </c>
      <c r="G172" s="59">
        <f t="shared" si="16"/>
        <v>1</v>
      </c>
      <c r="H172" s="59">
        <f t="shared" si="16"/>
        <v>0</v>
      </c>
      <c r="I172" s="59">
        <f t="shared" si="16"/>
        <v>0</v>
      </c>
      <c r="J172" s="59">
        <f t="shared" si="16"/>
        <v>0</v>
      </c>
      <c r="K172" s="59">
        <f t="shared" si="16"/>
        <v>0</v>
      </c>
      <c r="L172" s="60">
        <f t="shared" si="10"/>
        <v>69</v>
      </c>
      <c r="M172" s="62">
        <f t="shared" si="11"/>
        <v>69</v>
      </c>
    </row>
    <row r="173" spans="1:13" ht="15.75" x14ac:dyDescent="0.25">
      <c r="A173" s="7">
        <v>8</v>
      </c>
      <c r="B173" s="8" t="s">
        <v>20</v>
      </c>
      <c r="C173" s="9">
        <v>39</v>
      </c>
      <c r="D173" s="59">
        <f t="shared" ref="D173:K173" si="17">D16+D56+D96+D134</f>
        <v>21</v>
      </c>
      <c r="E173" s="59">
        <f t="shared" si="17"/>
        <v>0</v>
      </c>
      <c r="F173" s="59">
        <f t="shared" si="17"/>
        <v>11</v>
      </c>
      <c r="G173" s="59">
        <f t="shared" si="17"/>
        <v>0</v>
      </c>
      <c r="H173" s="59">
        <f t="shared" si="17"/>
        <v>2</v>
      </c>
      <c r="I173" s="59">
        <f t="shared" si="17"/>
        <v>0</v>
      </c>
      <c r="J173" s="59">
        <f t="shared" si="17"/>
        <v>0</v>
      </c>
      <c r="K173" s="59">
        <f t="shared" si="17"/>
        <v>0</v>
      </c>
      <c r="L173" s="60">
        <f t="shared" si="10"/>
        <v>34</v>
      </c>
      <c r="M173" s="62">
        <f t="shared" si="11"/>
        <v>34</v>
      </c>
    </row>
    <row r="174" spans="1:13" ht="15.75" x14ac:dyDescent="0.25">
      <c r="A174" s="7">
        <v>9</v>
      </c>
      <c r="B174" s="8" t="s">
        <v>21</v>
      </c>
      <c r="C174" s="9">
        <v>39</v>
      </c>
      <c r="D174" s="59">
        <f t="shared" ref="D174:K174" si="18">D17+D57+D97+D135</f>
        <v>31</v>
      </c>
      <c r="E174" s="59">
        <f t="shared" si="18"/>
        <v>0</v>
      </c>
      <c r="F174" s="59">
        <f t="shared" si="18"/>
        <v>17</v>
      </c>
      <c r="G174" s="59">
        <f t="shared" si="18"/>
        <v>0</v>
      </c>
      <c r="H174" s="59">
        <f t="shared" si="18"/>
        <v>4</v>
      </c>
      <c r="I174" s="59">
        <f t="shared" si="18"/>
        <v>0</v>
      </c>
      <c r="J174" s="59">
        <f t="shared" si="18"/>
        <v>0</v>
      </c>
      <c r="K174" s="59">
        <f t="shared" si="18"/>
        <v>0</v>
      </c>
      <c r="L174" s="60">
        <f t="shared" si="10"/>
        <v>52</v>
      </c>
      <c r="M174" s="62">
        <f t="shared" si="11"/>
        <v>52</v>
      </c>
    </row>
    <row r="175" spans="1:13" ht="15.75" x14ac:dyDescent="0.25">
      <c r="A175" s="7">
        <v>10</v>
      </c>
      <c r="B175" s="8" t="s">
        <v>22</v>
      </c>
      <c r="C175" s="9">
        <v>39</v>
      </c>
      <c r="D175" s="59">
        <f t="shared" ref="D175:K175" si="19">D18+D58+D98+D136</f>
        <v>40</v>
      </c>
      <c r="E175" s="59">
        <f t="shared" si="19"/>
        <v>1</v>
      </c>
      <c r="F175" s="59">
        <f t="shared" si="19"/>
        <v>19</v>
      </c>
      <c r="G175" s="59">
        <f t="shared" si="19"/>
        <v>0</v>
      </c>
      <c r="H175" s="59">
        <f t="shared" si="19"/>
        <v>2</v>
      </c>
      <c r="I175" s="59">
        <f t="shared" si="19"/>
        <v>0</v>
      </c>
      <c r="J175" s="59">
        <f t="shared" si="19"/>
        <v>0</v>
      </c>
      <c r="K175" s="59">
        <f t="shared" si="19"/>
        <v>0</v>
      </c>
      <c r="L175" s="60">
        <f t="shared" si="10"/>
        <v>62</v>
      </c>
      <c r="M175" s="62">
        <f t="shared" si="11"/>
        <v>62</v>
      </c>
    </row>
    <row r="176" spans="1:13" ht="15.75" x14ac:dyDescent="0.25">
      <c r="A176" s="7">
        <v>11</v>
      </c>
      <c r="B176" s="8" t="s">
        <v>23</v>
      </c>
      <c r="C176" s="9">
        <v>39</v>
      </c>
      <c r="D176" s="59">
        <f t="shared" ref="D176:K176" si="20">D19+D59+D99+D137</f>
        <v>0</v>
      </c>
      <c r="E176" s="59">
        <f t="shared" si="20"/>
        <v>0</v>
      </c>
      <c r="F176" s="59">
        <f t="shared" si="20"/>
        <v>0</v>
      </c>
      <c r="G176" s="59">
        <f t="shared" si="20"/>
        <v>0</v>
      </c>
      <c r="H176" s="59">
        <f t="shared" si="20"/>
        <v>0</v>
      </c>
      <c r="I176" s="59">
        <f t="shared" si="20"/>
        <v>0</v>
      </c>
      <c r="J176" s="59">
        <f t="shared" si="20"/>
        <v>0</v>
      </c>
      <c r="K176" s="59">
        <f t="shared" si="20"/>
        <v>0</v>
      </c>
      <c r="L176" s="60">
        <f t="shared" si="10"/>
        <v>0</v>
      </c>
      <c r="M176" s="62">
        <f t="shared" si="11"/>
        <v>0</v>
      </c>
    </row>
    <row r="177" spans="1:13" ht="15.75" x14ac:dyDescent="0.25">
      <c r="A177" s="7">
        <v>12</v>
      </c>
      <c r="B177" s="8" t="s">
        <v>24</v>
      </c>
      <c r="C177" s="9">
        <v>39</v>
      </c>
      <c r="D177" s="59">
        <f t="shared" ref="D177:K177" si="21">D20+D60+D100+D138</f>
        <v>50</v>
      </c>
      <c r="E177" s="59">
        <f t="shared" si="21"/>
        <v>0</v>
      </c>
      <c r="F177" s="59">
        <f t="shared" si="21"/>
        <v>27</v>
      </c>
      <c r="G177" s="59">
        <f t="shared" si="21"/>
        <v>1</v>
      </c>
      <c r="H177" s="59">
        <f t="shared" si="21"/>
        <v>0</v>
      </c>
      <c r="I177" s="59">
        <f t="shared" si="21"/>
        <v>0</v>
      </c>
      <c r="J177" s="59">
        <f t="shared" si="21"/>
        <v>0</v>
      </c>
      <c r="K177" s="59">
        <f t="shared" si="21"/>
        <v>0</v>
      </c>
      <c r="L177" s="60">
        <f t="shared" si="10"/>
        <v>78</v>
      </c>
      <c r="M177" s="62">
        <f t="shared" si="11"/>
        <v>78</v>
      </c>
    </row>
    <row r="178" spans="1:13" ht="15.75" x14ac:dyDescent="0.25">
      <c r="A178" s="7">
        <v>13</v>
      </c>
      <c r="B178" s="8" t="s">
        <v>25</v>
      </c>
      <c r="C178" s="9">
        <v>39</v>
      </c>
      <c r="D178" s="59">
        <f t="shared" ref="D178:K178" si="22">D21+D61+D101+D139</f>
        <v>60</v>
      </c>
      <c r="E178" s="59">
        <f t="shared" si="22"/>
        <v>0</v>
      </c>
      <c r="F178" s="59">
        <f t="shared" si="22"/>
        <v>17</v>
      </c>
      <c r="G178" s="59">
        <f t="shared" si="22"/>
        <v>1</v>
      </c>
      <c r="H178" s="59">
        <f t="shared" si="22"/>
        <v>5</v>
      </c>
      <c r="I178" s="59">
        <f t="shared" si="22"/>
        <v>0</v>
      </c>
      <c r="J178" s="59">
        <f t="shared" si="22"/>
        <v>0</v>
      </c>
      <c r="K178" s="59">
        <f t="shared" si="22"/>
        <v>0</v>
      </c>
      <c r="L178" s="60">
        <f t="shared" si="10"/>
        <v>83</v>
      </c>
      <c r="M178" s="62">
        <f t="shared" si="11"/>
        <v>83</v>
      </c>
    </row>
    <row r="179" spans="1:13" ht="15.75" x14ac:dyDescent="0.25">
      <c r="A179" s="7">
        <v>14</v>
      </c>
      <c r="B179" s="8" t="s">
        <v>26</v>
      </c>
      <c r="C179" s="9">
        <v>39</v>
      </c>
      <c r="D179" s="59">
        <f t="shared" ref="D179:K179" si="23">D22+D62+D102+D140</f>
        <v>101</v>
      </c>
      <c r="E179" s="59">
        <f t="shared" si="23"/>
        <v>3</v>
      </c>
      <c r="F179" s="59">
        <f t="shared" si="23"/>
        <v>46</v>
      </c>
      <c r="G179" s="59">
        <f t="shared" si="23"/>
        <v>2</v>
      </c>
      <c r="H179" s="59">
        <f t="shared" si="23"/>
        <v>2</v>
      </c>
      <c r="I179" s="59">
        <f t="shared" si="23"/>
        <v>0</v>
      </c>
      <c r="J179" s="59">
        <f t="shared" si="23"/>
        <v>0</v>
      </c>
      <c r="K179" s="59">
        <f t="shared" si="23"/>
        <v>0</v>
      </c>
      <c r="L179" s="60">
        <f t="shared" si="10"/>
        <v>154</v>
      </c>
      <c r="M179" s="62">
        <f t="shared" si="11"/>
        <v>154</v>
      </c>
    </row>
    <row r="180" spans="1:13" ht="15.75" x14ac:dyDescent="0.25">
      <c r="A180" s="7">
        <v>15</v>
      </c>
      <c r="B180" s="8" t="s">
        <v>27</v>
      </c>
      <c r="C180" s="9">
        <v>39</v>
      </c>
      <c r="D180" s="59">
        <f t="shared" ref="D180:K180" si="24">D23+D63+D103+D141</f>
        <v>48</v>
      </c>
      <c r="E180" s="59">
        <f t="shared" si="24"/>
        <v>0</v>
      </c>
      <c r="F180" s="59">
        <f t="shared" si="24"/>
        <v>22</v>
      </c>
      <c r="G180" s="59">
        <f t="shared" si="24"/>
        <v>0</v>
      </c>
      <c r="H180" s="59">
        <f t="shared" si="24"/>
        <v>1</v>
      </c>
      <c r="I180" s="59">
        <f t="shared" si="24"/>
        <v>0</v>
      </c>
      <c r="J180" s="59">
        <f t="shared" si="24"/>
        <v>0</v>
      </c>
      <c r="K180" s="59">
        <f t="shared" si="24"/>
        <v>0</v>
      </c>
      <c r="L180" s="60">
        <f t="shared" si="10"/>
        <v>71</v>
      </c>
      <c r="M180" s="62">
        <f t="shared" si="11"/>
        <v>71</v>
      </c>
    </row>
    <row r="181" spans="1:13" ht="15.75" x14ac:dyDescent="0.25">
      <c r="A181" s="7">
        <v>16</v>
      </c>
      <c r="B181" s="8" t="s">
        <v>28</v>
      </c>
      <c r="C181" s="9">
        <v>39</v>
      </c>
      <c r="D181" s="59">
        <f t="shared" ref="D181:K181" si="25">D24+D64+D104+D142</f>
        <v>26</v>
      </c>
      <c r="E181" s="59">
        <f t="shared" si="25"/>
        <v>1</v>
      </c>
      <c r="F181" s="59">
        <f t="shared" si="25"/>
        <v>5</v>
      </c>
      <c r="G181" s="59">
        <f t="shared" si="25"/>
        <v>1</v>
      </c>
      <c r="H181" s="59">
        <f t="shared" si="25"/>
        <v>1</v>
      </c>
      <c r="I181" s="59">
        <f t="shared" si="25"/>
        <v>0</v>
      </c>
      <c r="J181" s="59">
        <f t="shared" si="25"/>
        <v>0</v>
      </c>
      <c r="K181" s="59">
        <f t="shared" si="25"/>
        <v>0</v>
      </c>
      <c r="L181" s="60">
        <f t="shared" si="10"/>
        <v>34</v>
      </c>
      <c r="M181" s="62">
        <f t="shared" si="11"/>
        <v>34</v>
      </c>
    </row>
    <row r="182" spans="1:13" ht="15.75" x14ac:dyDescent="0.25">
      <c r="A182" s="7">
        <v>17</v>
      </c>
      <c r="B182" s="8" t="s">
        <v>29</v>
      </c>
      <c r="C182" s="9">
        <v>39</v>
      </c>
      <c r="D182" s="59">
        <f t="shared" ref="D182:K182" si="26">D25+D65+D105+D143</f>
        <v>32</v>
      </c>
      <c r="E182" s="59">
        <f t="shared" si="26"/>
        <v>0</v>
      </c>
      <c r="F182" s="59">
        <f t="shared" si="26"/>
        <v>19</v>
      </c>
      <c r="G182" s="59">
        <f t="shared" si="26"/>
        <v>0</v>
      </c>
      <c r="H182" s="59">
        <f t="shared" si="26"/>
        <v>0</v>
      </c>
      <c r="I182" s="59">
        <f t="shared" si="26"/>
        <v>0</v>
      </c>
      <c r="J182" s="59">
        <f t="shared" si="26"/>
        <v>0</v>
      </c>
      <c r="K182" s="59">
        <f t="shared" si="26"/>
        <v>0</v>
      </c>
      <c r="L182" s="60">
        <f t="shared" ref="L182:L194" si="27">SUM(D182:K182)</f>
        <v>51</v>
      </c>
      <c r="M182" s="62">
        <f t="shared" si="11"/>
        <v>51</v>
      </c>
    </row>
    <row r="183" spans="1:13" ht="15.75" x14ac:dyDescent="0.25">
      <c r="A183" s="7">
        <v>18</v>
      </c>
      <c r="B183" s="8" t="s">
        <v>30</v>
      </c>
      <c r="C183" s="9">
        <v>39</v>
      </c>
      <c r="D183" s="59">
        <f t="shared" ref="D183:K183" si="28">D26+D66+D106+D144</f>
        <v>31</v>
      </c>
      <c r="E183" s="59">
        <f t="shared" si="28"/>
        <v>0</v>
      </c>
      <c r="F183" s="59">
        <f t="shared" si="28"/>
        <v>9</v>
      </c>
      <c r="G183" s="59">
        <f t="shared" si="28"/>
        <v>0</v>
      </c>
      <c r="H183" s="59">
        <f t="shared" si="28"/>
        <v>0</v>
      </c>
      <c r="I183" s="59">
        <f t="shared" si="28"/>
        <v>0</v>
      </c>
      <c r="J183" s="59">
        <f t="shared" si="28"/>
        <v>0</v>
      </c>
      <c r="K183" s="59">
        <f t="shared" si="28"/>
        <v>0</v>
      </c>
      <c r="L183" s="60">
        <f t="shared" si="27"/>
        <v>40</v>
      </c>
      <c r="M183" s="62">
        <f t="shared" si="11"/>
        <v>40</v>
      </c>
    </row>
    <row r="184" spans="1:13" ht="15.75" x14ac:dyDescent="0.25">
      <c r="A184" s="7">
        <v>19</v>
      </c>
      <c r="B184" s="8" t="s">
        <v>31</v>
      </c>
      <c r="C184" s="9">
        <v>39</v>
      </c>
      <c r="D184" s="59">
        <f t="shared" ref="D184:K184" si="29">D27+D67+D107+D145</f>
        <v>68</v>
      </c>
      <c r="E184" s="59">
        <f t="shared" si="29"/>
        <v>1</v>
      </c>
      <c r="F184" s="59">
        <f t="shared" si="29"/>
        <v>22</v>
      </c>
      <c r="G184" s="59">
        <f t="shared" si="29"/>
        <v>0</v>
      </c>
      <c r="H184" s="59">
        <f t="shared" si="29"/>
        <v>1</v>
      </c>
      <c r="I184" s="59">
        <f t="shared" si="29"/>
        <v>0</v>
      </c>
      <c r="J184" s="59">
        <f t="shared" si="29"/>
        <v>0</v>
      </c>
      <c r="K184" s="59">
        <f t="shared" si="29"/>
        <v>0</v>
      </c>
      <c r="L184" s="60">
        <f t="shared" si="27"/>
        <v>92</v>
      </c>
      <c r="M184" s="62">
        <f t="shared" si="11"/>
        <v>92</v>
      </c>
    </row>
    <row r="185" spans="1:13" ht="15.75" x14ac:dyDescent="0.25">
      <c r="A185" s="7">
        <v>20</v>
      </c>
      <c r="B185" s="8" t="s">
        <v>32</v>
      </c>
      <c r="C185" s="9">
        <v>39</v>
      </c>
      <c r="D185" s="59">
        <f t="shared" ref="D185:K185" si="30">D28+D68+D108+D146</f>
        <v>18</v>
      </c>
      <c r="E185" s="59">
        <f t="shared" si="30"/>
        <v>0</v>
      </c>
      <c r="F185" s="59">
        <f t="shared" si="30"/>
        <v>11</v>
      </c>
      <c r="G185" s="59">
        <f t="shared" si="30"/>
        <v>1</v>
      </c>
      <c r="H185" s="59">
        <f t="shared" si="30"/>
        <v>0</v>
      </c>
      <c r="I185" s="59">
        <f t="shared" si="30"/>
        <v>0</v>
      </c>
      <c r="J185" s="59">
        <f t="shared" si="30"/>
        <v>0</v>
      </c>
      <c r="K185" s="59">
        <f t="shared" si="30"/>
        <v>0</v>
      </c>
      <c r="L185" s="60">
        <f t="shared" si="27"/>
        <v>30</v>
      </c>
      <c r="M185" s="62">
        <f t="shared" si="11"/>
        <v>30</v>
      </c>
    </row>
    <row r="186" spans="1:13" ht="15.75" x14ac:dyDescent="0.25">
      <c r="A186" s="7">
        <v>21</v>
      </c>
      <c r="B186" s="8" t="s">
        <v>33</v>
      </c>
      <c r="C186" s="9">
        <v>39</v>
      </c>
      <c r="D186" s="59">
        <f t="shared" ref="D186:K186" si="31">D29+D69+D109+D147</f>
        <v>24</v>
      </c>
      <c r="E186" s="59">
        <f t="shared" si="31"/>
        <v>0</v>
      </c>
      <c r="F186" s="59">
        <f t="shared" si="31"/>
        <v>11</v>
      </c>
      <c r="G186" s="59">
        <f t="shared" si="31"/>
        <v>0</v>
      </c>
      <c r="H186" s="59">
        <f t="shared" si="31"/>
        <v>1</v>
      </c>
      <c r="I186" s="59">
        <f t="shared" si="31"/>
        <v>0</v>
      </c>
      <c r="J186" s="59">
        <f t="shared" si="31"/>
        <v>0</v>
      </c>
      <c r="K186" s="59">
        <f t="shared" si="31"/>
        <v>0</v>
      </c>
      <c r="L186" s="60">
        <f t="shared" si="27"/>
        <v>36</v>
      </c>
      <c r="M186" s="62">
        <f t="shared" si="11"/>
        <v>36</v>
      </c>
    </row>
    <row r="187" spans="1:13" ht="15.75" x14ac:dyDescent="0.25">
      <c r="A187" s="7">
        <v>22</v>
      </c>
      <c r="B187" s="8" t="s">
        <v>34</v>
      </c>
      <c r="C187" s="9">
        <v>39</v>
      </c>
      <c r="D187" s="59">
        <f t="shared" ref="D187:K187" si="32">D30+D70+D110+D148</f>
        <v>30</v>
      </c>
      <c r="E187" s="59">
        <f t="shared" si="32"/>
        <v>1</v>
      </c>
      <c r="F187" s="59">
        <f t="shared" si="32"/>
        <v>10</v>
      </c>
      <c r="G187" s="59">
        <f t="shared" si="32"/>
        <v>0</v>
      </c>
      <c r="H187" s="59">
        <f t="shared" si="32"/>
        <v>0</v>
      </c>
      <c r="I187" s="59">
        <f t="shared" si="32"/>
        <v>0</v>
      </c>
      <c r="J187" s="59">
        <f t="shared" si="32"/>
        <v>0</v>
      </c>
      <c r="K187" s="59">
        <f t="shared" si="32"/>
        <v>0</v>
      </c>
      <c r="L187" s="60">
        <f t="shared" si="27"/>
        <v>41</v>
      </c>
      <c r="M187" s="62">
        <f t="shared" si="11"/>
        <v>41</v>
      </c>
    </row>
    <row r="188" spans="1:13" ht="15.75" x14ac:dyDescent="0.25">
      <c r="A188" s="7">
        <v>23</v>
      </c>
      <c r="B188" s="8" t="s">
        <v>35</v>
      </c>
      <c r="C188" s="9">
        <v>39</v>
      </c>
      <c r="D188" s="59">
        <f t="shared" ref="D188:K188" si="33">D31+D71+D111+D149</f>
        <v>12</v>
      </c>
      <c r="E188" s="59">
        <f t="shared" si="33"/>
        <v>0</v>
      </c>
      <c r="F188" s="59">
        <f t="shared" si="33"/>
        <v>11</v>
      </c>
      <c r="G188" s="59">
        <f t="shared" si="33"/>
        <v>0</v>
      </c>
      <c r="H188" s="59">
        <f t="shared" si="33"/>
        <v>0</v>
      </c>
      <c r="I188" s="59">
        <f t="shared" si="33"/>
        <v>0</v>
      </c>
      <c r="J188" s="59">
        <f t="shared" si="33"/>
        <v>0</v>
      </c>
      <c r="K188" s="59">
        <f t="shared" si="33"/>
        <v>0</v>
      </c>
      <c r="L188" s="60">
        <f t="shared" si="27"/>
        <v>23</v>
      </c>
      <c r="M188" s="62">
        <f t="shared" si="11"/>
        <v>23</v>
      </c>
    </row>
    <row r="189" spans="1:13" ht="15.75" x14ac:dyDescent="0.25">
      <c r="A189" s="7">
        <v>24</v>
      </c>
      <c r="B189" s="8" t="s">
        <v>36</v>
      </c>
      <c r="C189" s="9">
        <v>39</v>
      </c>
      <c r="D189" s="59">
        <f t="shared" ref="D189:K189" si="34">D32+D72+D112+D150</f>
        <v>28</v>
      </c>
      <c r="E189" s="59">
        <f t="shared" si="34"/>
        <v>2</v>
      </c>
      <c r="F189" s="59">
        <f t="shared" si="34"/>
        <v>9</v>
      </c>
      <c r="G189" s="59">
        <f t="shared" si="34"/>
        <v>0</v>
      </c>
      <c r="H189" s="59">
        <f t="shared" si="34"/>
        <v>2</v>
      </c>
      <c r="I189" s="59">
        <f t="shared" si="34"/>
        <v>0</v>
      </c>
      <c r="J189" s="59">
        <f t="shared" si="34"/>
        <v>0</v>
      </c>
      <c r="K189" s="59">
        <f t="shared" si="34"/>
        <v>0</v>
      </c>
      <c r="L189" s="60">
        <f t="shared" si="27"/>
        <v>41</v>
      </c>
      <c r="M189" s="62">
        <f t="shared" si="11"/>
        <v>41</v>
      </c>
    </row>
    <row r="190" spans="1:13" ht="15.75" x14ac:dyDescent="0.25">
      <c r="A190" s="7">
        <v>25</v>
      </c>
      <c r="B190" s="18" t="s">
        <v>37</v>
      </c>
      <c r="C190" s="19">
        <v>39</v>
      </c>
      <c r="D190" s="59">
        <f t="shared" ref="D190:K190" si="35">D33+D73+D113+D151</f>
        <v>61</v>
      </c>
      <c r="E190" s="59">
        <f t="shared" si="35"/>
        <v>1</v>
      </c>
      <c r="F190" s="59">
        <f t="shared" si="35"/>
        <v>21</v>
      </c>
      <c r="G190" s="59">
        <f t="shared" si="35"/>
        <v>1</v>
      </c>
      <c r="H190" s="59">
        <f t="shared" si="35"/>
        <v>0</v>
      </c>
      <c r="I190" s="59">
        <f t="shared" si="35"/>
        <v>0</v>
      </c>
      <c r="J190" s="59">
        <f t="shared" si="35"/>
        <v>0</v>
      </c>
      <c r="K190" s="59">
        <f t="shared" si="35"/>
        <v>0</v>
      </c>
      <c r="L190" s="60">
        <f t="shared" si="27"/>
        <v>84</v>
      </c>
      <c r="M190" s="62">
        <f t="shared" si="11"/>
        <v>84</v>
      </c>
    </row>
    <row r="191" spans="1:13" ht="15.75" x14ac:dyDescent="0.25">
      <c r="A191" s="7">
        <v>26</v>
      </c>
      <c r="B191" s="8" t="s">
        <v>38</v>
      </c>
      <c r="C191" s="22">
        <v>39</v>
      </c>
      <c r="D191" s="59">
        <f t="shared" ref="D191:K191" si="36">D34+D74+D114+D152</f>
        <v>31</v>
      </c>
      <c r="E191" s="59">
        <f t="shared" si="36"/>
        <v>1</v>
      </c>
      <c r="F191" s="59">
        <f t="shared" si="36"/>
        <v>13</v>
      </c>
      <c r="G191" s="59">
        <f t="shared" si="36"/>
        <v>1</v>
      </c>
      <c r="H191" s="59">
        <f t="shared" si="36"/>
        <v>4</v>
      </c>
      <c r="I191" s="59">
        <f t="shared" si="36"/>
        <v>0</v>
      </c>
      <c r="J191" s="59">
        <f t="shared" si="36"/>
        <v>0</v>
      </c>
      <c r="K191" s="59">
        <f t="shared" si="36"/>
        <v>0</v>
      </c>
      <c r="L191" s="60">
        <f t="shared" si="27"/>
        <v>50</v>
      </c>
      <c r="M191" s="62">
        <f t="shared" si="11"/>
        <v>50</v>
      </c>
    </row>
    <row r="192" spans="1:13" ht="15.75" x14ac:dyDescent="0.25">
      <c r="A192" s="7">
        <v>27</v>
      </c>
      <c r="B192" s="18" t="s">
        <v>39</v>
      </c>
      <c r="C192" s="22">
        <v>39</v>
      </c>
      <c r="D192" s="59">
        <f t="shared" ref="D192:K192" si="37">D35+D75+D115+D153</f>
        <v>0</v>
      </c>
      <c r="E192" s="59">
        <f t="shared" si="37"/>
        <v>0</v>
      </c>
      <c r="F192" s="59">
        <f t="shared" si="37"/>
        <v>0</v>
      </c>
      <c r="G192" s="59">
        <f t="shared" si="37"/>
        <v>0</v>
      </c>
      <c r="H192" s="59">
        <f t="shared" si="37"/>
        <v>0</v>
      </c>
      <c r="I192" s="59">
        <f t="shared" si="37"/>
        <v>0</v>
      </c>
      <c r="J192" s="59">
        <f t="shared" si="37"/>
        <v>0</v>
      </c>
      <c r="K192" s="59">
        <f t="shared" si="37"/>
        <v>0</v>
      </c>
      <c r="L192" s="60">
        <f t="shared" si="27"/>
        <v>0</v>
      </c>
      <c r="M192" s="62">
        <f t="shared" si="11"/>
        <v>0</v>
      </c>
    </row>
    <row r="193" spans="1:13" ht="15.75" x14ac:dyDescent="0.25">
      <c r="A193" s="7">
        <v>28</v>
      </c>
      <c r="B193" s="18" t="s">
        <v>40</v>
      </c>
      <c r="C193" s="22">
        <v>39</v>
      </c>
      <c r="D193" s="59">
        <f t="shared" ref="D193:K193" si="38">D36+D76+D116+D154</f>
        <v>0</v>
      </c>
      <c r="E193" s="59">
        <f t="shared" si="38"/>
        <v>0</v>
      </c>
      <c r="F193" s="59">
        <f t="shared" si="38"/>
        <v>0</v>
      </c>
      <c r="G193" s="59">
        <f t="shared" si="38"/>
        <v>0</v>
      </c>
      <c r="H193" s="59">
        <f t="shared" si="38"/>
        <v>0</v>
      </c>
      <c r="I193" s="59">
        <f t="shared" si="38"/>
        <v>0</v>
      </c>
      <c r="J193" s="59">
        <f t="shared" si="38"/>
        <v>0</v>
      </c>
      <c r="K193" s="59">
        <f t="shared" si="38"/>
        <v>0</v>
      </c>
      <c r="L193" s="60">
        <f t="shared" si="27"/>
        <v>0</v>
      </c>
      <c r="M193" s="62">
        <f t="shared" si="11"/>
        <v>0</v>
      </c>
    </row>
    <row r="194" spans="1:13" ht="20.25" customHeight="1" thickBot="1" x14ac:dyDescent="0.3">
      <c r="A194" s="40">
        <v>29</v>
      </c>
      <c r="B194" s="18" t="s">
        <v>41</v>
      </c>
      <c r="C194" s="22">
        <v>39</v>
      </c>
      <c r="D194" s="59">
        <f t="shared" ref="D194:K194" si="39">D37+D77+D117+D155</f>
        <v>0</v>
      </c>
      <c r="E194" s="59">
        <f t="shared" si="39"/>
        <v>0</v>
      </c>
      <c r="F194" s="59">
        <f t="shared" si="39"/>
        <v>0</v>
      </c>
      <c r="G194" s="59">
        <f t="shared" si="39"/>
        <v>0</v>
      </c>
      <c r="H194" s="59">
        <f t="shared" si="39"/>
        <v>0</v>
      </c>
      <c r="I194" s="59">
        <f t="shared" si="39"/>
        <v>0</v>
      </c>
      <c r="J194" s="59">
        <f t="shared" si="39"/>
        <v>0</v>
      </c>
      <c r="K194" s="59">
        <f t="shared" si="39"/>
        <v>0</v>
      </c>
      <c r="L194" s="60">
        <f t="shared" si="27"/>
        <v>0</v>
      </c>
      <c r="M194" s="62">
        <f t="shared" si="11"/>
        <v>0</v>
      </c>
    </row>
    <row r="195" spans="1:13" ht="15.75" x14ac:dyDescent="0.25">
      <c r="A195" s="234" t="s">
        <v>42</v>
      </c>
      <c r="B195" s="234"/>
      <c r="C195" s="63">
        <v>39</v>
      </c>
      <c r="D195" s="64">
        <f>SUM(D166:D194)</f>
        <v>993</v>
      </c>
      <c r="E195" s="64">
        <f>SUM(E166:E194)</f>
        <v>15</v>
      </c>
      <c r="F195" s="64">
        <f>SUM(F166:F194)</f>
        <v>458</v>
      </c>
      <c r="G195" s="64">
        <f>SUM(G166:G194)</f>
        <v>9</v>
      </c>
      <c r="H195" s="64">
        <f>SUM(H166:H194)</f>
        <v>32</v>
      </c>
      <c r="I195" s="64">
        <f t="shared" ref="I195:K195" si="40">I38+I78+I118+I157</f>
        <v>0</v>
      </c>
      <c r="J195" s="64">
        <f t="shared" si="40"/>
        <v>0</v>
      </c>
      <c r="K195" s="64">
        <f t="shared" si="40"/>
        <v>0</v>
      </c>
      <c r="L195" s="67">
        <f>SUM(L166:L194)</f>
        <v>1507</v>
      </c>
      <c r="M195" s="132">
        <f>SUM(M166:M194)</f>
        <v>1507</v>
      </c>
    </row>
    <row r="196" spans="1:13" ht="15.75" x14ac:dyDescent="0.25">
      <c r="A196" s="234" t="s">
        <v>43</v>
      </c>
      <c r="B196" s="234"/>
      <c r="C196" s="69">
        <v>39</v>
      </c>
      <c r="D196" s="70">
        <f t="shared" ref="D196:K196" si="41">SUM(D166:D190)</f>
        <v>962</v>
      </c>
      <c r="E196" s="71">
        <f t="shared" si="41"/>
        <v>14</v>
      </c>
      <c r="F196" s="72">
        <f t="shared" si="41"/>
        <v>445</v>
      </c>
      <c r="G196" s="71">
        <f t="shared" si="41"/>
        <v>8</v>
      </c>
      <c r="H196" s="72">
        <f t="shared" si="41"/>
        <v>28</v>
      </c>
      <c r="I196" s="71">
        <f t="shared" si="41"/>
        <v>0</v>
      </c>
      <c r="J196" s="72">
        <f t="shared" si="41"/>
        <v>0</v>
      </c>
      <c r="K196" s="71">
        <f t="shared" si="41"/>
        <v>0</v>
      </c>
      <c r="L196" s="73">
        <f>D196+F196+H196+E196+G196+I196+J196+K196</f>
        <v>1457</v>
      </c>
      <c r="M196" s="74">
        <f>SUM(M166:M190)</f>
        <v>1457</v>
      </c>
    </row>
  </sheetData>
  <protectedRanges>
    <protectedRange sqref="G9:G37 E9:E37 E49:E77 G49:G77 I49:I77 E89:E117 G89:G117 I89:I117 H49:H79 H89:H119 H9:H39 K49:K77 K89:K117 J49:J79 J89:J119 J9:J39 G127:G155 E127:E155 I127:I155 H127:H157 K127:K155 J127:J157" name="Діапазон2"/>
    <protectedRange sqref="I9:I37 G9:G37 E9:E37 E49:E77 G49:G77 I49:I77 E89:E117 G89:G117 I89:I117 K9:K37 K49:K77 K89:K117 G127:G155 E127:E155 I127:I155 K127:K155" name="Діапазон1"/>
  </protectedRanges>
  <mergeCells count="81">
    <mergeCell ref="A1:I1"/>
    <mergeCell ref="A4:B4"/>
    <mergeCell ref="A5:A8"/>
    <mergeCell ref="B5:B8"/>
    <mergeCell ref="C5:C8"/>
    <mergeCell ref="D5:K5"/>
    <mergeCell ref="L45:L47"/>
    <mergeCell ref="D46:E46"/>
    <mergeCell ref="F46:G46"/>
    <mergeCell ref="H46:I46"/>
    <mergeCell ref="J46:K46"/>
    <mergeCell ref="D47:E47"/>
    <mergeCell ref="F47:G47"/>
    <mergeCell ref="H47:I47"/>
    <mergeCell ref="J47:K47"/>
    <mergeCell ref="L5:L7"/>
    <mergeCell ref="D6:E6"/>
    <mergeCell ref="F6:G6"/>
    <mergeCell ref="H6:I6"/>
    <mergeCell ref="J6:K6"/>
    <mergeCell ref="D7:E7"/>
    <mergeCell ref="F7:G7"/>
    <mergeCell ref="H7:I7"/>
    <mergeCell ref="J7:K7"/>
    <mergeCell ref="A38:B38"/>
    <mergeCell ref="A39:B39"/>
    <mergeCell ref="A44:B44"/>
    <mergeCell ref="A45:A48"/>
    <mergeCell ref="B45:B48"/>
    <mergeCell ref="A78:B78"/>
    <mergeCell ref="C45:C48"/>
    <mergeCell ref="D45:K45"/>
    <mergeCell ref="A79:B79"/>
    <mergeCell ref="A84:B84"/>
    <mergeCell ref="A85:A88"/>
    <mergeCell ref="B85:B88"/>
    <mergeCell ref="C123:C126"/>
    <mergeCell ref="C85:C88"/>
    <mergeCell ref="A118:B118"/>
    <mergeCell ref="A119:B119"/>
    <mergeCell ref="A122:B122"/>
    <mergeCell ref="A123:A126"/>
    <mergeCell ref="B123:B126"/>
    <mergeCell ref="D85:K85"/>
    <mergeCell ref="L85:L87"/>
    <mergeCell ref="D86:E86"/>
    <mergeCell ref="F86:G86"/>
    <mergeCell ref="H86:I86"/>
    <mergeCell ref="J86:K86"/>
    <mergeCell ref="D87:E87"/>
    <mergeCell ref="F87:G87"/>
    <mergeCell ref="H87:I87"/>
    <mergeCell ref="J87:K87"/>
    <mergeCell ref="D123:K123"/>
    <mergeCell ref="L123:L125"/>
    <mergeCell ref="D124:E124"/>
    <mergeCell ref="F124:G124"/>
    <mergeCell ref="H124:I124"/>
    <mergeCell ref="J124:K124"/>
    <mergeCell ref="D125:E125"/>
    <mergeCell ref="F125:G125"/>
    <mergeCell ref="H125:I125"/>
    <mergeCell ref="J125:K125"/>
    <mergeCell ref="A156:B156"/>
    <mergeCell ref="A157:B157"/>
    <mergeCell ref="A161:B161"/>
    <mergeCell ref="A162:A165"/>
    <mergeCell ref="B162:B165"/>
    <mergeCell ref="A195:B195"/>
    <mergeCell ref="A196:B196"/>
    <mergeCell ref="D162:K162"/>
    <mergeCell ref="L162:L164"/>
    <mergeCell ref="D163:E163"/>
    <mergeCell ref="F163:G163"/>
    <mergeCell ref="H163:I163"/>
    <mergeCell ref="J163:K163"/>
    <mergeCell ref="D164:E164"/>
    <mergeCell ref="F164:G164"/>
    <mergeCell ref="H164:I164"/>
    <mergeCell ref="J164:K164"/>
    <mergeCell ref="C162:C165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453AC9-14FD-4876-93DE-BFCEC5D14373}">
  <dimension ref="A1:S199"/>
  <sheetViews>
    <sheetView topLeftCell="A154" zoomScale="71" zoomScaleNormal="71" workbookViewId="0">
      <selection activeCell="D196" sqref="D196"/>
    </sheetView>
  </sheetViews>
  <sheetFormatPr defaultRowHeight="15" x14ac:dyDescent="0.25"/>
  <cols>
    <col min="1" max="1" width="5.28515625" customWidth="1"/>
    <col min="2" max="2" width="24" customWidth="1"/>
    <col min="4" max="4" width="11" customWidth="1"/>
    <col min="6" max="6" width="10.5703125" customWidth="1"/>
    <col min="8" max="8" width="10.42578125" customWidth="1"/>
    <col min="10" max="10" width="10.42578125" customWidth="1"/>
    <col min="257" max="257" width="5.28515625" customWidth="1"/>
    <col min="258" max="258" width="24" customWidth="1"/>
    <col min="260" max="260" width="11" customWidth="1"/>
    <col min="262" max="262" width="10.5703125" customWidth="1"/>
    <col min="264" max="264" width="10.42578125" customWidth="1"/>
    <col min="266" max="266" width="10.42578125" customWidth="1"/>
    <col min="513" max="513" width="5.28515625" customWidth="1"/>
    <col min="514" max="514" width="24" customWidth="1"/>
    <col min="516" max="516" width="11" customWidth="1"/>
    <col min="518" max="518" width="10.5703125" customWidth="1"/>
    <col min="520" max="520" width="10.42578125" customWidth="1"/>
    <col min="522" max="522" width="10.42578125" customWidth="1"/>
    <col min="769" max="769" width="5.28515625" customWidth="1"/>
    <col min="770" max="770" width="24" customWidth="1"/>
    <col min="772" max="772" width="11" customWidth="1"/>
    <col min="774" max="774" width="10.5703125" customWidth="1"/>
    <col min="776" max="776" width="10.42578125" customWidth="1"/>
    <col min="778" max="778" width="10.42578125" customWidth="1"/>
    <col min="1025" max="1025" width="5.28515625" customWidth="1"/>
    <col min="1026" max="1026" width="24" customWidth="1"/>
    <col min="1028" max="1028" width="11" customWidth="1"/>
    <col min="1030" max="1030" width="10.5703125" customWidth="1"/>
    <col min="1032" max="1032" width="10.42578125" customWidth="1"/>
    <col min="1034" max="1034" width="10.42578125" customWidth="1"/>
    <col min="1281" max="1281" width="5.28515625" customWidth="1"/>
    <col min="1282" max="1282" width="24" customWidth="1"/>
    <col min="1284" max="1284" width="11" customWidth="1"/>
    <col min="1286" max="1286" width="10.5703125" customWidth="1"/>
    <col min="1288" max="1288" width="10.42578125" customWidth="1"/>
    <col min="1290" max="1290" width="10.42578125" customWidth="1"/>
    <col min="1537" max="1537" width="5.28515625" customWidth="1"/>
    <col min="1538" max="1538" width="24" customWidth="1"/>
    <col min="1540" max="1540" width="11" customWidth="1"/>
    <col min="1542" max="1542" width="10.5703125" customWidth="1"/>
    <col min="1544" max="1544" width="10.42578125" customWidth="1"/>
    <col min="1546" max="1546" width="10.42578125" customWidth="1"/>
    <col min="1793" max="1793" width="5.28515625" customWidth="1"/>
    <col min="1794" max="1794" width="24" customWidth="1"/>
    <col min="1796" max="1796" width="11" customWidth="1"/>
    <col min="1798" max="1798" width="10.5703125" customWidth="1"/>
    <col min="1800" max="1800" width="10.42578125" customWidth="1"/>
    <col min="1802" max="1802" width="10.42578125" customWidth="1"/>
    <col min="2049" max="2049" width="5.28515625" customWidth="1"/>
    <col min="2050" max="2050" width="24" customWidth="1"/>
    <col min="2052" max="2052" width="11" customWidth="1"/>
    <col min="2054" max="2054" width="10.5703125" customWidth="1"/>
    <col min="2056" max="2056" width="10.42578125" customWidth="1"/>
    <col min="2058" max="2058" width="10.42578125" customWidth="1"/>
    <col min="2305" max="2305" width="5.28515625" customWidth="1"/>
    <col min="2306" max="2306" width="24" customWidth="1"/>
    <col min="2308" max="2308" width="11" customWidth="1"/>
    <col min="2310" max="2310" width="10.5703125" customWidth="1"/>
    <col min="2312" max="2312" width="10.42578125" customWidth="1"/>
    <col min="2314" max="2314" width="10.42578125" customWidth="1"/>
    <col min="2561" max="2561" width="5.28515625" customWidth="1"/>
    <col min="2562" max="2562" width="24" customWidth="1"/>
    <col min="2564" max="2564" width="11" customWidth="1"/>
    <col min="2566" max="2566" width="10.5703125" customWidth="1"/>
    <col min="2568" max="2568" width="10.42578125" customWidth="1"/>
    <col min="2570" max="2570" width="10.42578125" customWidth="1"/>
    <col min="2817" max="2817" width="5.28515625" customWidth="1"/>
    <col min="2818" max="2818" width="24" customWidth="1"/>
    <col min="2820" max="2820" width="11" customWidth="1"/>
    <col min="2822" max="2822" width="10.5703125" customWidth="1"/>
    <col min="2824" max="2824" width="10.42578125" customWidth="1"/>
    <col min="2826" max="2826" width="10.42578125" customWidth="1"/>
    <col min="3073" max="3073" width="5.28515625" customWidth="1"/>
    <col min="3074" max="3074" width="24" customWidth="1"/>
    <col min="3076" max="3076" width="11" customWidth="1"/>
    <col min="3078" max="3078" width="10.5703125" customWidth="1"/>
    <col min="3080" max="3080" width="10.42578125" customWidth="1"/>
    <col min="3082" max="3082" width="10.42578125" customWidth="1"/>
    <col min="3329" max="3329" width="5.28515625" customWidth="1"/>
    <col min="3330" max="3330" width="24" customWidth="1"/>
    <col min="3332" max="3332" width="11" customWidth="1"/>
    <col min="3334" max="3334" width="10.5703125" customWidth="1"/>
    <col min="3336" max="3336" width="10.42578125" customWidth="1"/>
    <col min="3338" max="3338" width="10.42578125" customWidth="1"/>
    <col min="3585" max="3585" width="5.28515625" customWidth="1"/>
    <col min="3586" max="3586" width="24" customWidth="1"/>
    <col min="3588" max="3588" width="11" customWidth="1"/>
    <col min="3590" max="3590" width="10.5703125" customWidth="1"/>
    <col min="3592" max="3592" width="10.42578125" customWidth="1"/>
    <col min="3594" max="3594" width="10.42578125" customWidth="1"/>
    <col min="3841" max="3841" width="5.28515625" customWidth="1"/>
    <col min="3842" max="3842" width="24" customWidth="1"/>
    <col min="3844" max="3844" width="11" customWidth="1"/>
    <col min="3846" max="3846" width="10.5703125" customWidth="1"/>
    <col min="3848" max="3848" width="10.42578125" customWidth="1"/>
    <col min="3850" max="3850" width="10.42578125" customWidth="1"/>
    <col min="4097" max="4097" width="5.28515625" customWidth="1"/>
    <col min="4098" max="4098" width="24" customWidth="1"/>
    <col min="4100" max="4100" width="11" customWidth="1"/>
    <col min="4102" max="4102" width="10.5703125" customWidth="1"/>
    <col min="4104" max="4104" width="10.42578125" customWidth="1"/>
    <col min="4106" max="4106" width="10.42578125" customWidth="1"/>
    <col min="4353" max="4353" width="5.28515625" customWidth="1"/>
    <col min="4354" max="4354" width="24" customWidth="1"/>
    <col min="4356" max="4356" width="11" customWidth="1"/>
    <col min="4358" max="4358" width="10.5703125" customWidth="1"/>
    <col min="4360" max="4360" width="10.42578125" customWidth="1"/>
    <col min="4362" max="4362" width="10.42578125" customWidth="1"/>
    <col min="4609" max="4609" width="5.28515625" customWidth="1"/>
    <col min="4610" max="4610" width="24" customWidth="1"/>
    <col min="4612" max="4612" width="11" customWidth="1"/>
    <col min="4614" max="4614" width="10.5703125" customWidth="1"/>
    <col min="4616" max="4616" width="10.42578125" customWidth="1"/>
    <col min="4618" max="4618" width="10.42578125" customWidth="1"/>
    <col min="4865" max="4865" width="5.28515625" customWidth="1"/>
    <col min="4866" max="4866" width="24" customWidth="1"/>
    <col min="4868" max="4868" width="11" customWidth="1"/>
    <col min="4870" max="4870" width="10.5703125" customWidth="1"/>
    <col min="4872" max="4872" width="10.42578125" customWidth="1"/>
    <col min="4874" max="4874" width="10.42578125" customWidth="1"/>
    <col min="5121" max="5121" width="5.28515625" customWidth="1"/>
    <col min="5122" max="5122" width="24" customWidth="1"/>
    <col min="5124" max="5124" width="11" customWidth="1"/>
    <col min="5126" max="5126" width="10.5703125" customWidth="1"/>
    <col min="5128" max="5128" width="10.42578125" customWidth="1"/>
    <col min="5130" max="5130" width="10.42578125" customWidth="1"/>
    <col min="5377" max="5377" width="5.28515625" customWidth="1"/>
    <col min="5378" max="5378" width="24" customWidth="1"/>
    <col min="5380" max="5380" width="11" customWidth="1"/>
    <col min="5382" max="5382" width="10.5703125" customWidth="1"/>
    <col min="5384" max="5384" width="10.42578125" customWidth="1"/>
    <col min="5386" max="5386" width="10.42578125" customWidth="1"/>
    <col min="5633" max="5633" width="5.28515625" customWidth="1"/>
    <col min="5634" max="5634" width="24" customWidth="1"/>
    <col min="5636" max="5636" width="11" customWidth="1"/>
    <col min="5638" max="5638" width="10.5703125" customWidth="1"/>
    <col min="5640" max="5640" width="10.42578125" customWidth="1"/>
    <col min="5642" max="5642" width="10.42578125" customWidth="1"/>
    <col min="5889" max="5889" width="5.28515625" customWidth="1"/>
    <col min="5890" max="5890" width="24" customWidth="1"/>
    <col min="5892" max="5892" width="11" customWidth="1"/>
    <col min="5894" max="5894" width="10.5703125" customWidth="1"/>
    <col min="5896" max="5896" width="10.42578125" customWidth="1"/>
    <col min="5898" max="5898" width="10.42578125" customWidth="1"/>
    <col min="6145" max="6145" width="5.28515625" customWidth="1"/>
    <col min="6146" max="6146" width="24" customWidth="1"/>
    <col min="6148" max="6148" width="11" customWidth="1"/>
    <col min="6150" max="6150" width="10.5703125" customWidth="1"/>
    <col min="6152" max="6152" width="10.42578125" customWidth="1"/>
    <col min="6154" max="6154" width="10.42578125" customWidth="1"/>
    <col min="6401" max="6401" width="5.28515625" customWidth="1"/>
    <col min="6402" max="6402" width="24" customWidth="1"/>
    <col min="6404" max="6404" width="11" customWidth="1"/>
    <col min="6406" max="6406" width="10.5703125" customWidth="1"/>
    <col min="6408" max="6408" width="10.42578125" customWidth="1"/>
    <col min="6410" max="6410" width="10.42578125" customWidth="1"/>
    <col min="6657" max="6657" width="5.28515625" customWidth="1"/>
    <col min="6658" max="6658" width="24" customWidth="1"/>
    <col min="6660" max="6660" width="11" customWidth="1"/>
    <col min="6662" max="6662" width="10.5703125" customWidth="1"/>
    <col min="6664" max="6664" width="10.42578125" customWidth="1"/>
    <col min="6666" max="6666" width="10.42578125" customWidth="1"/>
    <col min="6913" max="6913" width="5.28515625" customWidth="1"/>
    <col min="6914" max="6914" width="24" customWidth="1"/>
    <col min="6916" max="6916" width="11" customWidth="1"/>
    <col min="6918" max="6918" width="10.5703125" customWidth="1"/>
    <col min="6920" max="6920" width="10.42578125" customWidth="1"/>
    <col min="6922" max="6922" width="10.42578125" customWidth="1"/>
    <col min="7169" max="7169" width="5.28515625" customWidth="1"/>
    <col min="7170" max="7170" width="24" customWidth="1"/>
    <col min="7172" max="7172" width="11" customWidth="1"/>
    <col min="7174" max="7174" width="10.5703125" customWidth="1"/>
    <col min="7176" max="7176" width="10.42578125" customWidth="1"/>
    <col min="7178" max="7178" width="10.42578125" customWidth="1"/>
    <col min="7425" max="7425" width="5.28515625" customWidth="1"/>
    <col min="7426" max="7426" width="24" customWidth="1"/>
    <col min="7428" max="7428" width="11" customWidth="1"/>
    <col min="7430" max="7430" width="10.5703125" customWidth="1"/>
    <col min="7432" max="7432" width="10.42578125" customWidth="1"/>
    <col min="7434" max="7434" width="10.42578125" customWidth="1"/>
    <col min="7681" max="7681" width="5.28515625" customWidth="1"/>
    <col min="7682" max="7682" width="24" customWidth="1"/>
    <col min="7684" max="7684" width="11" customWidth="1"/>
    <col min="7686" max="7686" width="10.5703125" customWidth="1"/>
    <col min="7688" max="7688" width="10.42578125" customWidth="1"/>
    <col min="7690" max="7690" width="10.42578125" customWidth="1"/>
    <col min="7937" max="7937" width="5.28515625" customWidth="1"/>
    <col min="7938" max="7938" width="24" customWidth="1"/>
    <col min="7940" max="7940" width="11" customWidth="1"/>
    <col min="7942" max="7942" width="10.5703125" customWidth="1"/>
    <col min="7944" max="7944" width="10.42578125" customWidth="1"/>
    <col min="7946" max="7946" width="10.42578125" customWidth="1"/>
    <col min="8193" max="8193" width="5.28515625" customWidth="1"/>
    <col min="8194" max="8194" width="24" customWidth="1"/>
    <col min="8196" max="8196" width="11" customWidth="1"/>
    <col min="8198" max="8198" width="10.5703125" customWidth="1"/>
    <col min="8200" max="8200" width="10.42578125" customWidth="1"/>
    <col min="8202" max="8202" width="10.42578125" customWidth="1"/>
    <col min="8449" max="8449" width="5.28515625" customWidth="1"/>
    <col min="8450" max="8450" width="24" customWidth="1"/>
    <col min="8452" max="8452" width="11" customWidth="1"/>
    <col min="8454" max="8454" width="10.5703125" customWidth="1"/>
    <col min="8456" max="8456" width="10.42578125" customWidth="1"/>
    <col min="8458" max="8458" width="10.42578125" customWidth="1"/>
    <col min="8705" max="8705" width="5.28515625" customWidth="1"/>
    <col min="8706" max="8706" width="24" customWidth="1"/>
    <col min="8708" max="8708" width="11" customWidth="1"/>
    <col min="8710" max="8710" width="10.5703125" customWidth="1"/>
    <col min="8712" max="8712" width="10.42578125" customWidth="1"/>
    <col min="8714" max="8714" width="10.42578125" customWidth="1"/>
    <col min="8961" max="8961" width="5.28515625" customWidth="1"/>
    <col min="8962" max="8962" width="24" customWidth="1"/>
    <col min="8964" max="8964" width="11" customWidth="1"/>
    <col min="8966" max="8966" width="10.5703125" customWidth="1"/>
    <col min="8968" max="8968" width="10.42578125" customWidth="1"/>
    <col min="8970" max="8970" width="10.42578125" customWidth="1"/>
    <col min="9217" max="9217" width="5.28515625" customWidth="1"/>
    <col min="9218" max="9218" width="24" customWidth="1"/>
    <col min="9220" max="9220" width="11" customWidth="1"/>
    <col min="9222" max="9222" width="10.5703125" customWidth="1"/>
    <col min="9224" max="9224" width="10.42578125" customWidth="1"/>
    <col min="9226" max="9226" width="10.42578125" customWidth="1"/>
    <col min="9473" max="9473" width="5.28515625" customWidth="1"/>
    <col min="9474" max="9474" width="24" customWidth="1"/>
    <col min="9476" max="9476" width="11" customWidth="1"/>
    <col min="9478" max="9478" width="10.5703125" customWidth="1"/>
    <col min="9480" max="9480" width="10.42578125" customWidth="1"/>
    <col min="9482" max="9482" width="10.42578125" customWidth="1"/>
    <col min="9729" max="9729" width="5.28515625" customWidth="1"/>
    <col min="9730" max="9730" width="24" customWidth="1"/>
    <col min="9732" max="9732" width="11" customWidth="1"/>
    <col min="9734" max="9734" width="10.5703125" customWidth="1"/>
    <col min="9736" max="9736" width="10.42578125" customWidth="1"/>
    <col min="9738" max="9738" width="10.42578125" customWidth="1"/>
    <col min="9985" max="9985" width="5.28515625" customWidth="1"/>
    <col min="9986" max="9986" width="24" customWidth="1"/>
    <col min="9988" max="9988" width="11" customWidth="1"/>
    <col min="9990" max="9990" width="10.5703125" customWidth="1"/>
    <col min="9992" max="9992" width="10.42578125" customWidth="1"/>
    <col min="9994" max="9994" width="10.42578125" customWidth="1"/>
    <col min="10241" max="10241" width="5.28515625" customWidth="1"/>
    <col min="10242" max="10242" width="24" customWidth="1"/>
    <col min="10244" max="10244" width="11" customWidth="1"/>
    <col min="10246" max="10246" width="10.5703125" customWidth="1"/>
    <col min="10248" max="10248" width="10.42578125" customWidth="1"/>
    <col min="10250" max="10250" width="10.42578125" customWidth="1"/>
    <col min="10497" max="10497" width="5.28515625" customWidth="1"/>
    <col min="10498" max="10498" width="24" customWidth="1"/>
    <col min="10500" max="10500" width="11" customWidth="1"/>
    <col min="10502" max="10502" width="10.5703125" customWidth="1"/>
    <col min="10504" max="10504" width="10.42578125" customWidth="1"/>
    <col min="10506" max="10506" width="10.42578125" customWidth="1"/>
    <col min="10753" max="10753" width="5.28515625" customWidth="1"/>
    <col min="10754" max="10754" width="24" customWidth="1"/>
    <col min="10756" max="10756" width="11" customWidth="1"/>
    <col min="10758" max="10758" width="10.5703125" customWidth="1"/>
    <col min="10760" max="10760" width="10.42578125" customWidth="1"/>
    <col min="10762" max="10762" width="10.42578125" customWidth="1"/>
    <col min="11009" max="11009" width="5.28515625" customWidth="1"/>
    <col min="11010" max="11010" width="24" customWidth="1"/>
    <col min="11012" max="11012" width="11" customWidth="1"/>
    <col min="11014" max="11014" width="10.5703125" customWidth="1"/>
    <col min="11016" max="11016" width="10.42578125" customWidth="1"/>
    <col min="11018" max="11018" width="10.42578125" customWidth="1"/>
    <col min="11265" max="11265" width="5.28515625" customWidth="1"/>
    <col min="11266" max="11266" width="24" customWidth="1"/>
    <col min="11268" max="11268" width="11" customWidth="1"/>
    <col min="11270" max="11270" width="10.5703125" customWidth="1"/>
    <col min="11272" max="11272" width="10.42578125" customWidth="1"/>
    <col min="11274" max="11274" width="10.42578125" customWidth="1"/>
    <col min="11521" max="11521" width="5.28515625" customWidth="1"/>
    <col min="11522" max="11522" width="24" customWidth="1"/>
    <col min="11524" max="11524" width="11" customWidth="1"/>
    <col min="11526" max="11526" width="10.5703125" customWidth="1"/>
    <col min="11528" max="11528" width="10.42578125" customWidth="1"/>
    <col min="11530" max="11530" width="10.42578125" customWidth="1"/>
    <col min="11777" max="11777" width="5.28515625" customWidth="1"/>
    <col min="11778" max="11778" width="24" customWidth="1"/>
    <col min="11780" max="11780" width="11" customWidth="1"/>
    <col min="11782" max="11782" width="10.5703125" customWidth="1"/>
    <col min="11784" max="11784" width="10.42578125" customWidth="1"/>
    <col min="11786" max="11786" width="10.42578125" customWidth="1"/>
    <col min="12033" max="12033" width="5.28515625" customWidth="1"/>
    <col min="12034" max="12034" width="24" customWidth="1"/>
    <col min="12036" max="12036" width="11" customWidth="1"/>
    <col min="12038" max="12038" width="10.5703125" customWidth="1"/>
    <col min="12040" max="12040" width="10.42578125" customWidth="1"/>
    <col min="12042" max="12042" width="10.42578125" customWidth="1"/>
    <col min="12289" max="12289" width="5.28515625" customWidth="1"/>
    <col min="12290" max="12290" width="24" customWidth="1"/>
    <col min="12292" max="12292" width="11" customWidth="1"/>
    <col min="12294" max="12294" width="10.5703125" customWidth="1"/>
    <col min="12296" max="12296" width="10.42578125" customWidth="1"/>
    <col min="12298" max="12298" width="10.42578125" customWidth="1"/>
    <col min="12545" max="12545" width="5.28515625" customWidth="1"/>
    <col min="12546" max="12546" width="24" customWidth="1"/>
    <col min="12548" max="12548" width="11" customWidth="1"/>
    <col min="12550" max="12550" width="10.5703125" customWidth="1"/>
    <col min="12552" max="12552" width="10.42578125" customWidth="1"/>
    <col min="12554" max="12554" width="10.42578125" customWidth="1"/>
    <col min="12801" max="12801" width="5.28515625" customWidth="1"/>
    <col min="12802" max="12802" width="24" customWidth="1"/>
    <col min="12804" max="12804" width="11" customWidth="1"/>
    <col min="12806" max="12806" width="10.5703125" customWidth="1"/>
    <col min="12808" max="12808" width="10.42578125" customWidth="1"/>
    <col min="12810" max="12810" width="10.42578125" customWidth="1"/>
    <col min="13057" max="13057" width="5.28515625" customWidth="1"/>
    <col min="13058" max="13058" width="24" customWidth="1"/>
    <col min="13060" max="13060" width="11" customWidth="1"/>
    <col min="13062" max="13062" width="10.5703125" customWidth="1"/>
    <col min="13064" max="13064" width="10.42578125" customWidth="1"/>
    <col min="13066" max="13066" width="10.42578125" customWidth="1"/>
    <col min="13313" max="13313" width="5.28515625" customWidth="1"/>
    <col min="13314" max="13314" width="24" customWidth="1"/>
    <col min="13316" max="13316" width="11" customWidth="1"/>
    <col min="13318" max="13318" width="10.5703125" customWidth="1"/>
    <col min="13320" max="13320" width="10.42578125" customWidth="1"/>
    <col min="13322" max="13322" width="10.42578125" customWidth="1"/>
    <col min="13569" max="13569" width="5.28515625" customWidth="1"/>
    <col min="13570" max="13570" width="24" customWidth="1"/>
    <col min="13572" max="13572" width="11" customWidth="1"/>
    <col min="13574" max="13574" width="10.5703125" customWidth="1"/>
    <col min="13576" max="13576" width="10.42578125" customWidth="1"/>
    <col min="13578" max="13578" width="10.42578125" customWidth="1"/>
    <col min="13825" max="13825" width="5.28515625" customWidth="1"/>
    <col min="13826" max="13826" width="24" customWidth="1"/>
    <col min="13828" max="13828" width="11" customWidth="1"/>
    <col min="13830" max="13830" width="10.5703125" customWidth="1"/>
    <col min="13832" max="13832" width="10.42578125" customWidth="1"/>
    <col min="13834" max="13834" width="10.42578125" customWidth="1"/>
    <col min="14081" max="14081" width="5.28515625" customWidth="1"/>
    <col min="14082" max="14082" width="24" customWidth="1"/>
    <col min="14084" max="14084" width="11" customWidth="1"/>
    <col min="14086" max="14086" width="10.5703125" customWidth="1"/>
    <col min="14088" max="14088" width="10.42578125" customWidth="1"/>
    <col min="14090" max="14090" width="10.42578125" customWidth="1"/>
    <col min="14337" max="14337" width="5.28515625" customWidth="1"/>
    <col min="14338" max="14338" width="24" customWidth="1"/>
    <col min="14340" max="14340" width="11" customWidth="1"/>
    <col min="14342" max="14342" width="10.5703125" customWidth="1"/>
    <col min="14344" max="14344" width="10.42578125" customWidth="1"/>
    <col min="14346" max="14346" width="10.42578125" customWidth="1"/>
    <col min="14593" max="14593" width="5.28515625" customWidth="1"/>
    <col min="14594" max="14594" width="24" customWidth="1"/>
    <col min="14596" max="14596" width="11" customWidth="1"/>
    <col min="14598" max="14598" width="10.5703125" customWidth="1"/>
    <col min="14600" max="14600" width="10.42578125" customWidth="1"/>
    <col min="14602" max="14602" width="10.42578125" customWidth="1"/>
    <col min="14849" max="14849" width="5.28515625" customWidth="1"/>
    <col min="14850" max="14850" width="24" customWidth="1"/>
    <col min="14852" max="14852" width="11" customWidth="1"/>
    <col min="14854" max="14854" width="10.5703125" customWidth="1"/>
    <col min="14856" max="14856" width="10.42578125" customWidth="1"/>
    <col min="14858" max="14858" width="10.42578125" customWidth="1"/>
    <col min="15105" max="15105" width="5.28515625" customWidth="1"/>
    <col min="15106" max="15106" width="24" customWidth="1"/>
    <col min="15108" max="15108" width="11" customWidth="1"/>
    <col min="15110" max="15110" width="10.5703125" customWidth="1"/>
    <col min="15112" max="15112" width="10.42578125" customWidth="1"/>
    <col min="15114" max="15114" width="10.42578125" customWidth="1"/>
    <col min="15361" max="15361" width="5.28515625" customWidth="1"/>
    <col min="15362" max="15362" width="24" customWidth="1"/>
    <col min="15364" max="15364" width="11" customWidth="1"/>
    <col min="15366" max="15366" width="10.5703125" customWidth="1"/>
    <col min="15368" max="15368" width="10.42578125" customWidth="1"/>
    <col min="15370" max="15370" width="10.42578125" customWidth="1"/>
    <col min="15617" max="15617" width="5.28515625" customWidth="1"/>
    <col min="15618" max="15618" width="24" customWidth="1"/>
    <col min="15620" max="15620" width="11" customWidth="1"/>
    <col min="15622" max="15622" width="10.5703125" customWidth="1"/>
    <col min="15624" max="15624" width="10.42578125" customWidth="1"/>
    <col min="15626" max="15626" width="10.42578125" customWidth="1"/>
    <col min="15873" max="15873" width="5.28515625" customWidth="1"/>
    <col min="15874" max="15874" width="24" customWidth="1"/>
    <col min="15876" max="15876" width="11" customWidth="1"/>
    <col min="15878" max="15878" width="10.5703125" customWidth="1"/>
    <col min="15880" max="15880" width="10.42578125" customWidth="1"/>
    <col min="15882" max="15882" width="10.42578125" customWidth="1"/>
    <col min="16129" max="16129" width="5.28515625" customWidth="1"/>
    <col min="16130" max="16130" width="24" customWidth="1"/>
    <col min="16132" max="16132" width="11" customWidth="1"/>
    <col min="16134" max="16134" width="10.5703125" customWidth="1"/>
    <col min="16136" max="16136" width="10.42578125" customWidth="1"/>
    <col min="16138" max="16138" width="10.42578125" customWidth="1"/>
  </cols>
  <sheetData>
    <row r="1" spans="1:17" ht="29.25" customHeight="1" x14ac:dyDescent="0.25">
      <c r="A1" s="210"/>
      <c r="B1" s="210"/>
      <c r="C1" s="210"/>
      <c r="D1" s="210"/>
      <c r="E1" s="210"/>
      <c r="F1" s="210"/>
      <c r="G1" s="210"/>
      <c r="H1" s="210"/>
      <c r="I1" s="210"/>
      <c r="J1" s="1"/>
      <c r="K1" s="1"/>
      <c r="L1" s="2"/>
      <c r="M1" s="2"/>
      <c r="N1" s="2"/>
      <c r="O1" s="2"/>
      <c r="P1" s="2"/>
      <c r="Q1" s="2"/>
    </row>
    <row r="3" spans="1:17" x14ac:dyDescent="0.25">
      <c r="B3" s="2" t="s">
        <v>54</v>
      </c>
      <c r="C3" s="2"/>
      <c r="D3" s="2"/>
      <c r="E3" s="2"/>
      <c r="F3" s="2"/>
      <c r="G3" s="2"/>
      <c r="H3" s="2"/>
      <c r="J3" s="2"/>
    </row>
    <row r="4" spans="1:17" ht="15.75" thickBot="1" x14ac:dyDescent="0.3">
      <c r="A4" s="211" t="s">
        <v>1</v>
      </c>
      <c r="B4" s="211"/>
    </row>
    <row r="5" spans="1:17" ht="12.75" customHeight="1" x14ac:dyDescent="0.25">
      <c r="A5" s="212" t="s">
        <v>2</v>
      </c>
      <c r="B5" s="212" t="s">
        <v>3</v>
      </c>
      <c r="C5" s="212" t="s">
        <v>4</v>
      </c>
      <c r="D5" s="215" t="s">
        <v>5</v>
      </c>
      <c r="E5" s="216"/>
      <c r="F5" s="216"/>
      <c r="G5" s="216"/>
      <c r="H5" s="216"/>
      <c r="I5" s="216"/>
      <c r="J5" s="216"/>
      <c r="K5" s="217"/>
      <c r="L5" s="218" t="s">
        <v>6</v>
      </c>
    </row>
    <row r="6" spans="1:17" ht="22.5" customHeight="1" x14ac:dyDescent="0.25">
      <c r="A6" s="213"/>
      <c r="B6" s="213"/>
      <c r="C6" s="213"/>
      <c r="D6" s="221" t="s">
        <v>7</v>
      </c>
      <c r="E6" s="222"/>
      <c r="F6" s="222" t="s">
        <v>8</v>
      </c>
      <c r="G6" s="222"/>
      <c r="H6" s="222" t="s">
        <v>9</v>
      </c>
      <c r="I6" s="222"/>
      <c r="J6" s="222" t="s">
        <v>10</v>
      </c>
      <c r="K6" s="222"/>
      <c r="L6" s="219"/>
    </row>
    <row r="7" spans="1:17" ht="13.5" customHeight="1" thickBot="1" x14ac:dyDescent="0.3">
      <c r="A7" s="213"/>
      <c r="B7" s="213"/>
      <c r="C7" s="213"/>
      <c r="D7" s="223">
        <v>1</v>
      </c>
      <c r="E7" s="224"/>
      <c r="F7" s="224">
        <v>2</v>
      </c>
      <c r="G7" s="224"/>
      <c r="H7" s="224">
        <v>3</v>
      </c>
      <c r="I7" s="224"/>
      <c r="J7" s="224">
        <v>4</v>
      </c>
      <c r="K7" s="224"/>
      <c r="L7" s="220"/>
      <c r="O7" s="3"/>
      <c r="P7" s="3"/>
      <c r="Q7" s="3"/>
    </row>
    <row r="8" spans="1:17" ht="15.75" thickBot="1" x14ac:dyDescent="0.3">
      <c r="A8" s="214"/>
      <c r="B8" s="214"/>
      <c r="C8" s="214"/>
      <c r="D8" s="4" t="s">
        <v>11</v>
      </c>
      <c r="E8" s="5" t="s">
        <v>12</v>
      </c>
      <c r="F8" s="5" t="s">
        <v>11</v>
      </c>
      <c r="G8" s="5" t="s">
        <v>12</v>
      </c>
      <c r="H8" s="5" t="s">
        <v>11</v>
      </c>
      <c r="I8" s="5" t="s">
        <v>12</v>
      </c>
      <c r="J8" s="5" t="s">
        <v>11</v>
      </c>
      <c r="K8" s="5" t="s">
        <v>12</v>
      </c>
      <c r="L8" s="6"/>
      <c r="O8" s="3"/>
      <c r="P8" s="3"/>
      <c r="Q8" s="3"/>
    </row>
    <row r="9" spans="1:17" ht="15.75" x14ac:dyDescent="0.25">
      <c r="A9" s="7">
        <v>1</v>
      </c>
      <c r="B9" s="8" t="s">
        <v>13</v>
      </c>
      <c r="C9" s="9">
        <v>4</v>
      </c>
      <c r="D9" s="10">
        <v>96</v>
      </c>
      <c r="E9" s="11">
        <v>0</v>
      </c>
      <c r="F9" s="12">
        <v>27</v>
      </c>
      <c r="G9" s="13">
        <v>0</v>
      </c>
      <c r="H9" s="14">
        <v>7</v>
      </c>
      <c r="I9" s="13">
        <v>0</v>
      </c>
      <c r="J9" s="14">
        <v>0</v>
      </c>
      <c r="K9" s="13">
        <v>0</v>
      </c>
      <c r="L9" s="15">
        <f>SUM(D9:K9)</f>
        <v>130</v>
      </c>
      <c r="O9" s="3">
        <v>0</v>
      </c>
      <c r="P9" s="3"/>
      <c r="Q9" s="3"/>
    </row>
    <row r="10" spans="1:17" ht="15.75" x14ac:dyDescent="0.25">
      <c r="A10" s="7">
        <v>2</v>
      </c>
      <c r="B10" s="8" t="s">
        <v>14</v>
      </c>
      <c r="C10" s="9">
        <v>4</v>
      </c>
      <c r="D10" s="10">
        <v>78</v>
      </c>
      <c r="E10" s="11">
        <v>3</v>
      </c>
      <c r="F10" s="12">
        <v>14</v>
      </c>
      <c r="G10" s="13">
        <v>1</v>
      </c>
      <c r="H10" s="14">
        <v>12</v>
      </c>
      <c r="I10" s="13">
        <v>0</v>
      </c>
      <c r="J10" s="14">
        <v>0</v>
      </c>
      <c r="K10" s="13">
        <v>0</v>
      </c>
      <c r="L10" s="15">
        <f t="shared" ref="L10:L37" si="0">SUM(D10:K10)</f>
        <v>108</v>
      </c>
      <c r="O10" s="3">
        <v>4</v>
      </c>
      <c r="P10" s="3"/>
      <c r="Q10" s="3"/>
    </row>
    <row r="11" spans="1:17" ht="15.75" x14ac:dyDescent="0.25">
      <c r="A11" s="7">
        <v>3</v>
      </c>
      <c r="B11" s="8" t="s">
        <v>15</v>
      </c>
      <c r="C11" s="9">
        <v>4</v>
      </c>
      <c r="D11" s="10">
        <v>194</v>
      </c>
      <c r="E11" s="11">
        <v>5</v>
      </c>
      <c r="F11" s="12">
        <v>53</v>
      </c>
      <c r="G11" s="13">
        <v>2</v>
      </c>
      <c r="H11" s="14">
        <v>18</v>
      </c>
      <c r="I11" s="13">
        <v>1</v>
      </c>
      <c r="J11" s="14">
        <v>0</v>
      </c>
      <c r="K11" s="13">
        <v>0</v>
      </c>
      <c r="L11" s="15">
        <f t="shared" si="0"/>
        <v>273</v>
      </c>
      <c r="O11" s="3">
        <v>8</v>
      </c>
      <c r="P11" s="3"/>
      <c r="Q11" s="3"/>
    </row>
    <row r="12" spans="1:17" ht="15.75" x14ac:dyDescent="0.25">
      <c r="A12" s="7">
        <v>4</v>
      </c>
      <c r="B12" s="17" t="s">
        <v>16</v>
      </c>
      <c r="C12" s="9">
        <v>4</v>
      </c>
      <c r="D12" s="10">
        <v>26</v>
      </c>
      <c r="E12" s="11">
        <v>0</v>
      </c>
      <c r="F12" s="12">
        <v>5</v>
      </c>
      <c r="G12" s="13">
        <v>0</v>
      </c>
      <c r="H12" s="14">
        <v>1</v>
      </c>
      <c r="I12" s="13">
        <v>0</v>
      </c>
      <c r="J12" s="14">
        <v>0</v>
      </c>
      <c r="K12" s="13">
        <v>0</v>
      </c>
      <c r="L12" s="15">
        <f t="shared" si="0"/>
        <v>32</v>
      </c>
      <c r="M12" s="3"/>
      <c r="N12" s="3"/>
      <c r="O12" s="3">
        <v>0</v>
      </c>
      <c r="P12" s="3"/>
      <c r="Q12" s="3"/>
    </row>
    <row r="13" spans="1:17" ht="15.75" x14ac:dyDescent="0.25">
      <c r="A13" s="7">
        <v>5</v>
      </c>
      <c r="B13" s="8" t="s">
        <v>17</v>
      </c>
      <c r="C13" s="9">
        <v>4</v>
      </c>
      <c r="D13" s="10">
        <v>80</v>
      </c>
      <c r="E13" s="11">
        <v>3</v>
      </c>
      <c r="F13" s="12">
        <v>13</v>
      </c>
      <c r="G13" s="13">
        <v>0</v>
      </c>
      <c r="H13" s="14">
        <v>6</v>
      </c>
      <c r="I13" s="13">
        <v>0</v>
      </c>
      <c r="J13" s="14">
        <v>0</v>
      </c>
      <c r="K13" s="13">
        <v>0</v>
      </c>
      <c r="L13" s="15">
        <f t="shared" si="0"/>
        <v>102</v>
      </c>
      <c r="O13" s="3">
        <v>3</v>
      </c>
      <c r="P13" s="3"/>
      <c r="Q13" s="3"/>
    </row>
    <row r="14" spans="1:17" ht="15.75" x14ac:dyDescent="0.25">
      <c r="A14" s="7">
        <v>6</v>
      </c>
      <c r="B14" s="8" t="s">
        <v>18</v>
      </c>
      <c r="C14" s="9">
        <v>4</v>
      </c>
      <c r="D14" s="10">
        <v>136</v>
      </c>
      <c r="E14" s="11">
        <v>1</v>
      </c>
      <c r="F14" s="12">
        <v>39</v>
      </c>
      <c r="G14" s="13">
        <v>1</v>
      </c>
      <c r="H14" s="14">
        <v>19</v>
      </c>
      <c r="I14" s="13">
        <v>0</v>
      </c>
      <c r="J14" s="14">
        <v>0</v>
      </c>
      <c r="K14" s="13">
        <v>0</v>
      </c>
      <c r="L14" s="15">
        <f t="shared" si="0"/>
        <v>196</v>
      </c>
      <c r="O14">
        <v>2</v>
      </c>
    </row>
    <row r="15" spans="1:17" ht="15.75" x14ac:dyDescent="0.25">
      <c r="A15" s="7">
        <v>7</v>
      </c>
      <c r="B15" s="8" t="s">
        <v>19</v>
      </c>
      <c r="C15" s="9">
        <v>4</v>
      </c>
      <c r="D15" s="10">
        <v>51</v>
      </c>
      <c r="E15" s="11">
        <v>4</v>
      </c>
      <c r="F15" s="12">
        <v>17</v>
      </c>
      <c r="G15" s="13">
        <v>1</v>
      </c>
      <c r="H15" s="14">
        <v>6</v>
      </c>
      <c r="I15" s="13">
        <v>0</v>
      </c>
      <c r="J15" s="14">
        <v>0</v>
      </c>
      <c r="K15" s="13">
        <v>0</v>
      </c>
      <c r="L15" s="15">
        <f t="shared" si="0"/>
        <v>79</v>
      </c>
      <c r="O15">
        <v>5</v>
      </c>
    </row>
    <row r="16" spans="1:17" ht="15.75" x14ac:dyDescent="0.25">
      <c r="A16" s="7">
        <v>8</v>
      </c>
      <c r="B16" s="8" t="s">
        <v>20</v>
      </c>
      <c r="C16" s="9">
        <v>4</v>
      </c>
      <c r="D16" s="10">
        <v>69</v>
      </c>
      <c r="E16" s="11">
        <v>0</v>
      </c>
      <c r="F16" s="12">
        <v>9</v>
      </c>
      <c r="G16" s="13">
        <v>0</v>
      </c>
      <c r="H16" s="14">
        <v>4</v>
      </c>
      <c r="I16" s="13">
        <v>0</v>
      </c>
      <c r="J16" s="14">
        <v>0</v>
      </c>
      <c r="K16" s="13">
        <v>0</v>
      </c>
      <c r="L16" s="15">
        <f t="shared" si="0"/>
        <v>82</v>
      </c>
      <c r="O16">
        <v>0</v>
      </c>
    </row>
    <row r="17" spans="1:15" ht="15.75" x14ac:dyDescent="0.25">
      <c r="A17" s="7">
        <v>9</v>
      </c>
      <c r="B17" s="8" t="s">
        <v>21</v>
      </c>
      <c r="C17" s="9">
        <v>4</v>
      </c>
      <c r="D17" s="10">
        <v>62</v>
      </c>
      <c r="E17" s="11">
        <v>0</v>
      </c>
      <c r="F17" s="12">
        <v>14</v>
      </c>
      <c r="G17" s="13">
        <v>0</v>
      </c>
      <c r="H17" s="14">
        <v>11</v>
      </c>
      <c r="I17" s="13">
        <v>0</v>
      </c>
      <c r="J17" s="14">
        <v>0</v>
      </c>
      <c r="K17" s="13">
        <v>0</v>
      </c>
      <c r="L17" s="15">
        <f t="shared" si="0"/>
        <v>87</v>
      </c>
      <c r="O17">
        <v>0</v>
      </c>
    </row>
    <row r="18" spans="1:15" ht="15.75" x14ac:dyDescent="0.25">
      <c r="A18" s="7">
        <v>10</v>
      </c>
      <c r="B18" s="8" t="s">
        <v>22</v>
      </c>
      <c r="C18" s="9">
        <v>4</v>
      </c>
      <c r="D18" s="10">
        <v>62</v>
      </c>
      <c r="E18" s="11">
        <v>1</v>
      </c>
      <c r="F18" s="12">
        <v>23</v>
      </c>
      <c r="G18" s="13">
        <v>0</v>
      </c>
      <c r="H18" s="14">
        <v>21</v>
      </c>
      <c r="I18" s="13">
        <v>0</v>
      </c>
      <c r="J18" s="14">
        <v>0</v>
      </c>
      <c r="K18" s="13">
        <v>0</v>
      </c>
      <c r="L18" s="15">
        <f t="shared" si="0"/>
        <v>107</v>
      </c>
      <c r="O18">
        <v>1</v>
      </c>
    </row>
    <row r="19" spans="1:15" ht="15.75" x14ac:dyDescent="0.25">
      <c r="A19" s="7">
        <v>11</v>
      </c>
      <c r="B19" s="8" t="s">
        <v>23</v>
      </c>
      <c r="C19" s="9">
        <v>4</v>
      </c>
      <c r="D19" s="10">
        <v>0</v>
      </c>
      <c r="E19" s="11">
        <v>0</v>
      </c>
      <c r="F19" s="12">
        <v>0</v>
      </c>
      <c r="G19" s="13">
        <v>0</v>
      </c>
      <c r="H19" s="14">
        <v>0</v>
      </c>
      <c r="I19" s="13">
        <v>0</v>
      </c>
      <c r="J19" s="14">
        <v>0</v>
      </c>
      <c r="K19" s="13">
        <v>0</v>
      </c>
      <c r="L19" s="15">
        <f t="shared" si="0"/>
        <v>0</v>
      </c>
      <c r="O19">
        <v>0</v>
      </c>
    </row>
    <row r="20" spans="1:15" ht="15.75" x14ac:dyDescent="0.25">
      <c r="A20" s="7">
        <v>12</v>
      </c>
      <c r="B20" s="8" t="s">
        <v>24</v>
      </c>
      <c r="C20" s="9">
        <v>4</v>
      </c>
      <c r="D20" s="10">
        <v>95</v>
      </c>
      <c r="E20" s="11">
        <v>11</v>
      </c>
      <c r="F20" s="12">
        <v>28</v>
      </c>
      <c r="G20" s="13">
        <v>1</v>
      </c>
      <c r="H20" s="14">
        <v>10</v>
      </c>
      <c r="I20" s="13">
        <v>0</v>
      </c>
      <c r="J20" s="14">
        <v>0</v>
      </c>
      <c r="K20" s="13">
        <v>0</v>
      </c>
      <c r="L20" s="15">
        <f t="shared" si="0"/>
        <v>145</v>
      </c>
      <c r="O20">
        <v>12</v>
      </c>
    </row>
    <row r="21" spans="1:15" ht="15.75" x14ac:dyDescent="0.25">
      <c r="A21" s="7">
        <v>13</v>
      </c>
      <c r="B21" s="8" t="s">
        <v>25</v>
      </c>
      <c r="C21" s="9">
        <v>4</v>
      </c>
      <c r="D21" s="10">
        <v>86</v>
      </c>
      <c r="E21" s="11">
        <v>3</v>
      </c>
      <c r="F21" s="12">
        <v>12</v>
      </c>
      <c r="G21" s="13">
        <v>0</v>
      </c>
      <c r="H21" s="14">
        <v>6</v>
      </c>
      <c r="I21" s="13">
        <v>0</v>
      </c>
      <c r="J21" s="14">
        <v>0</v>
      </c>
      <c r="K21" s="13">
        <v>0</v>
      </c>
      <c r="L21" s="15">
        <f t="shared" si="0"/>
        <v>107</v>
      </c>
      <c r="O21">
        <v>3</v>
      </c>
    </row>
    <row r="22" spans="1:15" ht="15.75" x14ac:dyDescent="0.25">
      <c r="A22" s="7">
        <v>14</v>
      </c>
      <c r="B22" s="8" t="s">
        <v>26</v>
      </c>
      <c r="C22" s="9">
        <v>4</v>
      </c>
      <c r="D22" s="10">
        <v>155</v>
      </c>
      <c r="E22" s="11">
        <v>5</v>
      </c>
      <c r="F22" s="12">
        <v>41</v>
      </c>
      <c r="G22" s="13">
        <v>1</v>
      </c>
      <c r="H22" s="14">
        <v>20</v>
      </c>
      <c r="I22" s="13">
        <v>0</v>
      </c>
      <c r="J22" s="14">
        <v>0</v>
      </c>
      <c r="K22" s="13">
        <v>0</v>
      </c>
      <c r="L22" s="15">
        <f t="shared" si="0"/>
        <v>222</v>
      </c>
      <c r="O22">
        <v>6</v>
      </c>
    </row>
    <row r="23" spans="1:15" ht="15.75" x14ac:dyDescent="0.25">
      <c r="A23" s="7">
        <v>15</v>
      </c>
      <c r="B23" s="8" t="s">
        <v>27</v>
      </c>
      <c r="C23" s="9">
        <v>4</v>
      </c>
      <c r="D23" s="10">
        <v>93</v>
      </c>
      <c r="E23" s="11">
        <v>0</v>
      </c>
      <c r="F23" s="12">
        <v>14</v>
      </c>
      <c r="G23" s="13">
        <v>0</v>
      </c>
      <c r="H23" s="14">
        <v>4</v>
      </c>
      <c r="I23" s="13">
        <v>0</v>
      </c>
      <c r="J23" s="14">
        <v>0</v>
      </c>
      <c r="K23" s="13">
        <v>0</v>
      </c>
      <c r="L23" s="15">
        <f t="shared" si="0"/>
        <v>111</v>
      </c>
      <c r="O23">
        <v>0</v>
      </c>
    </row>
    <row r="24" spans="1:15" ht="15.75" x14ac:dyDescent="0.25">
      <c r="A24" s="7">
        <v>16</v>
      </c>
      <c r="B24" s="8" t="s">
        <v>28</v>
      </c>
      <c r="C24" s="9">
        <v>4</v>
      </c>
      <c r="D24" s="10">
        <v>75</v>
      </c>
      <c r="E24" s="11">
        <v>1</v>
      </c>
      <c r="F24" s="12">
        <v>25</v>
      </c>
      <c r="G24" s="13">
        <v>0</v>
      </c>
      <c r="H24" s="14">
        <v>1</v>
      </c>
      <c r="I24" s="13">
        <v>0</v>
      </c>
      <c r="J24" s="14">
        <v>0</v>
      </c>
      <c r="K24" s="13">
        <v>0</v>
      </c>
      <c r="L24" s="15">
        <f t="shared" si="0"/>
        <v>102</v>
      </c>
      <c r="O24">
        <v>1</v>
      </c>
    </row>
    <row r="25" spans="1:15" ht="15.75" x14ac:dyDescent="0.25">
      <c r="A25" s="7">
        <v>17</v>
      </c>
      <c r="B25" s="8" t="s">
        <v>29</v>
      </c>
      <c r="C25" s="9">
        <v>4</v>
      </c>
      <c r="D25" s="10">
        <v>57</v>
      </c>
      <c r="E25" s="11">
        <v>1</v>
      </c>
      <c r="F25" s="12">
        <v>16</v>
      </c>
      <c r="G25" s="13">
        <v>0</v>
      </c>
      <c r="H25" s="14">
        <v>4</v>
      </c>
      <c r="I25" s="13">
        <v>0</v>
      </c>
      <c r="J25" s="14">
        <v>0</v>
      </c>
      <c r="K25" s="13">
        <v>0</v>
      </c>
      <c r="L25" s="15">
        <f t="shared" si="0"/>
        <v>78</v>
      </c>
      <c r="O25">
        <v>1</v>
      </c>
    </row>
    <row r="26" spans="1:15" ht="15.75" x14ac:dyDescent="0.25">
      <c r="A26" s="7">
        <v>18</v>
      </c>
      <c r="B26" s="8" t="s">
        <v>30</v>
      </c>
      <c r="C26" s="9">
        <v>4</v>
      </c>
      <c r="D26" s="10">
        <v>32</v>
      </c>
      <c r="E26" s="11">
        <v>0</v>
      </c>
      <c r="F26" s="12">
        <v>5</v>
      </c>
      <c r="G26" s="13">
        <v>0</v>
      </c>
      <c r="H26" s="14">
        <v>1</v>
      </c>
      <c r="I26" s="13">
        <v>0</v>
      </c>
      <c r="J26" s="14">
        <v>0</v>
      </c>
      <c r="K26" s="13">
        <v>0</v>
      </c>
      <c r="L26" s="15">
        <f t="shared" si="0"/>
        <v>38</v>
      </c>
      <c r="O26">
        <v>0</v>
      </c>
    </row>
    <row r="27" spans="1:15" ht="15.75" x14ac:dyDescent="0.25">
      <c r="A27" s="7">
        <v>19</v>
      </c>
      <c r="B27" s="8" t="s">
        <v>31</v>
      </c>
      <c r="C27" s="9">
        <v>4</v>
      </c>
      <c r="D27" s="10">
        <v>100</v>
      </c>
      <c r="E27" s="11">
        <v>1</v>
      </c>
      <c r="F27" s="12">
        <v>16</v>
      </c>
      <c r="G27" s="13">
        <v>0</v>
      </c>
      <c r="H27" s="14">
        <v>3</v>
      </c>
      <c r="I27" s="13">
        <v>0</v>
      </c>
      <c r="J27" s="14">
        <v>0</v>
      </c>
      <c r="K27" s="13">
        <v>0</v>
      </c>
      <c r="L27" s="15">
        <f t="shared" si="0"/>
        <v>120</v>
      </c>
      <c r="O27">
        <v>1</v>
      </c>
    </row>
    <row r="28" spans="1:15" ht="15.75" x14ac:dyDescent="0.25">
      <c r="A28" s="7">
        <v>20</v>
      </c>
      <c r="B28" s="8" t="s">
        <v>32</v>
      </c>
      <c r="C28" s="9">
        <v>4</v>
      </c>
      <c r="D28" s="10">
        <v>12</v>
      </c>
      <c r="E28" s="11">
        <v>0</v>
      </c>
      <c r="F28" s="12">
        <v>2</v>
      </c>
      <c r="G28" s="13">
        <v>0</v>
      </c>
      <c r="H28" s="14">
        <v>1</v>
      </c>
      <c r="I28" s="13">
        <v>0</v>
      </c>
      <c r="J28" s="14">
        <v>0</v>
      </c>
      <c r="K28" s="13">
        <v>0</v>
      </c>
      <c r="L28" s="15">
        <f t="shared" si="0"/>
        <v>15</v>
      </c>
      <c r="O28">
        <v>0</v>
      </c>
    </row>
    <row r="29" spans="1:15" ht="15.75" x14ac:dyDescent="0.25">
      <c r="A29" s="7">
        <v>21</v>
      </c>
      <c r="B29" s="8" t="s">
        <v>33</v>
      </c>
      <c r="C29" s="9">
        <v>4</v>
      </c>
      <c r="D29" s="10">
        <v>94</v>
      </c>
      <c r="E29" s="11">
        <v>0</v>
      </c>
      <c r="F29" s="12">
        <v>7</v>
      </c>
      <c r="G29" s="13">
        <v>0</v>
      </c>
      <c r="H29" s="14">
        <v>1</v>
      </c>
      <c r="I29" s="13">
        <v>0</v>
      </c>
      <c r="J29" s="14">
        <v>0</v>
      </c>
      <c r="K29" s="13">
        <v>0</v>
      </c>
      <c r="L29" s="15">
        <f t="shared" si="0"/>
        <v>102</v>
      </c>
      <c r="O29">
        <v>0</v>
      </c>
    </row>
    <row r="30" spans="1:15" ht="15.75" x14ac:dyDescent="0.25">
      <c r="A30" s="7">
        <v>22</v>
      </c>
      <c r="B30" s="8" t="s">
        <v>34</v>
      </c>
      <c r="C30" s="9">
        <v>4</v>
      </c>
      <c r="D30" s="10">
        <v>53</v>
      </c>
      <c r="E30" s="11">
        <v>3</v>
      </c>
      <c r="F30" s="12">
        <v>21</v>
      </c>
      <c r="G30" s="13">
        <v>1</v>
      </c>
      <c r="H30" s="14">
        <v>1</v>
      </c>
      <c r="I30" s="13">
        <v>0</v>
      </c>
      <c r="J30" s="14">
        <v>0</v>
      </c>
      <c r="K30" s="13">
        <v>0</v>
      </c>
      <c r="L30" s="15">
        <f t="shared" si="0"/>
        <v>79</v>
      </c>
      <c r="O30">
        <v>4</v>
      </c>
    </row>
    <row r="31" spans="1:15" ht="15.75" x14ac:dyDescent="0.25">
      <c r="A31" s="7">
        <v>23</v>
      </c>
      <c r="B31" s="8" t="s">
        <v>35</v>
      </c>
      <c r="C31" s="9">
        <v>4</v>
      </c>
      <c r="D31" s="10">
        <v>39</v>
      </c>
      <c r="E31" s="11">
        <v>8</v>
      </c>
      <c r="F31" s="12">
        <v>23</v>
      </c>
      <c r="G31" s="13">
        <v>0</v>
      </c>
      <c r="H31" s="14">
        <v>7</v>
      </c>
      <c r="I31" s="13">
        <v>0</v>
      </c>
      <c r="J31" s="14">
        <v>0</v>
      </c>
      <c r="K31" s="13">
        <v>0</v>
      </c>
      <c r="L31" s="15">
        <f t="shared" si="0"/>
        <v>77</v>
      </c>
      <c r="O31">
        <v>8</v>
      </c>
    </row>
    <row r="32" spans="1:15" ht="15.75" x14ac:dyDescent="0.25">
      <c r="A32" s="7">
        <v>24</v>
      </c>
      <c r="B32" s="8" t="s">
        <v>36</v>
      </c>
      <c r="C32" s="9">
        <v>4</v>
      </c>
      <c r="D32" s="10">
        <v>39</v>
      </c>
      <c r="E32" s="11">
        <v>1</v>
      </c>
      <c r="F32" s="12">
        <v>14</v>
      </c>
      <c r="G32" s="13">
        <v>0</v>
      </c>
      <c r="H32" s="14">
        <v>8</v>
      </c>
      <c r="I32" s="13">
        <v>0</v>
      </c>
      <c r="J32" s="14">
        <v>0</v>
      </c>
      <c r="K32" s="13">
        <v>0</v>
      </c>
      <c r="L32" s="15">
        <f t="shared" si="0"/>
        <v>62</v>
      </c>
      <c r="O32">
        <v>1</v>
      </c>
    </row>
    <row r="33" spans="1:15" ht="15.75" x14ac:dyDescent="0.25">
      <c r="A33" s="7">
        <v>25</v>
      </c>
      <c r="B33" s="18" t="s">
        <v>37</v>
      </c>
      <c r="C33" s="19">
        <v>4</v>
      </c>
      <c r="D33" s="10">
        <v>132</v>
      </c>
      <c r="E33" s="20">
        <v>5</v>
      </c>
      <c r="F33" s="12">
        <v>16</v>
      </c>
      <c r="G33" s="21">
        <v>0</v>
      </c>
      <c r="H33" s="14">
        <v>3</v>
      </c>
      <c r="I33" s="21">
        <v>0</v>
      </c>
      <c r="J33" s="14">
        <v>0</v>
      </c>
      <c r="K33" s="21">
        <v>0</v>
      </c>
      <c r="L33" s="15">
        <f t="shared" si="0"/>
        <v>156</v>
      </c>
      <c r="O33">
        <v>5</v>
      </c>
    </row>
    <row r="34" spans="1:15" ht="15.75" x14ac:dyDescent="0.25">
      <c r="A34" s="7">
        <v>26</v>
      </c>
      <c r="B34" s="8" t="s">
        <v>38</v>
      </c>
      <c r="C34" s="22">
        <v>4</v>
      </c>
      <c r="D34" s="10">
        <v>27</v>
      </c>
      <c r="E34" s="23">
        <v>2</v>
      </c>
      <c r="F34" s="12">
        <v>9</v>
      </c>
      <c r="G34" s="24">
        <v>0</v>
      </c>
      <c r="H34" s="14">
        <v>11</v>
      </c>
      <c r="I34" s="24">
        <v>0</v>
      </c>
      <c r="J34" s="14">
        <v>0</v>
      </c>
      <c r="K34" s="24">
        <v>0</v>
      </c>
      <c r="L34" s="15">
        <f t="shared" si="0"/>
        <v>49</v>
      </c>
      <c r="O34">
        <v>2</v>
      </c>
    </row>
    <row r="35" spans="1:15" ht="15.75" x14ac:dyDescent="0.25">
      <c r="A35" s="7">
        <v>27</v>
      </c>
      <c r="B35" s="18" t="s">
        <v>39</v>
      </c>
      <c r="C35" s="22">
        <v>4</v>
      </c>
      <c r="D35" s="10">
        <v>0</v>
      </c>
      <c r="E35" s="23">
        <v>0</v>
      </c>
      <c r="F35" s="12">
        <v>0</v>
      </c>
      <c r="G35" s="24">
        <v>0</v>
      </c>
      <c r="H35" s="14">
        <v>0</v>
      </c>
      <c r="I35" s="24">
        <v>0</v>
      </c>
      <c r="J35" s="14">
        <v>0</v>
      </c>
      <c r="K35" s="24">
        <v>0</v>
      </c>
      <c r="L35" s="15">
        <f t="shared" si="0"/>
        <v>0</v>
      </c>
    </row>
    <row r="36" spans="1:15" ht="15.75" x14ac:dyDescent="0.25">
      <c r="A36" s="7">
        <v>28</v>
      </c>
      <c r="B36" s="18" t="s">
        <v>40</v>
      </c>
      <c r="C36" s="22">
        <v>4</v>
      </c>
      <c r="D36" s="10">
        <v>0</v>
      </c>
      <c r="E36" s="23">
        <v>0</v>
      </c>
      <c r="F36" s="12">
        <v>0</v>
      </c>
      <c r="G36" s="24">
        <v>0</v>
      </c>
      <c r="H36" s="14">
        <v>0</v>
      </c>
      <c r="I36" s="24">
        <v>0</v>
      </c>
      <c r="J36" s="14">
        <v>0</v>
      </c>
      <c r="K36" s="24">
        <v>0</v>
      </c>
      <c r="L36" s="15">
        <f t="shared" si="0"/>
        <v>0</v>
      </c>
    </row>
    <row r="37" spans="1:15" ht="16.5" thickBot="1" x14ac:dyDescent="0.3">
      <c r="A37" s="7">
        <v>29</v>
      </c>
      <c r="B37" s="18" t="s">
        <v>41</v>
      </c>
      <c r="C37" s="25">
        <v>4</v>
      </c>
      <c r="D37" s="10">
        <v>0</v>
      </c>
      <c r="E37" s="23">
        <v>0</v>
      </c>
      <c r="F37" s="12">
        <v>0</v>
      </c>
      <c r="G37" s="24">
        <v>0</v>
      </c>
      <c r="H37" s="14">
        <v>0</v>
      </c>
      <c r="I37" s="24">
        <v>0</v>
      </c>
      <c r="J37" s="14">
        <v>0</v>
      </c>
      <c r="K37" s="24">
        <v>0</v>
      </c>
      <c r="L37" s="15">
        <f t="shared" si="0"/>
        <v>0</v>
      </c>
    </row>
    <row r="38" spans="1:15" ht="15.75" x14ac:dyDescent="0.25">
      <c r="A38" s="225" t="s">
        <v>42</v>
      </c>
      <c r="B38" s="226"/>
      <c r="C38" s="26">
        <v>4</v>
      </c>
      <c r="D38" s="27">
        <f t="shared" ref="D38:K38" si="1">SUM(D9:D37)</f>
        <v>1943</v>
      </c>
      <c r="E38" s="28">
        <f t="shared" si="1"/>
        <v>58</v>
      </c>
      <c r="F38" s="29">
        <f t="shared" si="1"/>
        <v>463</v>
      </c>
      <c r="G38" s="30">
        <f t="shared" si="1"/>
        <v>8</v>
      </c>
      <c r="H38" s="29">
        <f t="shared" si="1"/>
        <v>186</v>
      </c>
      <c r="I38" s="30">
        <f t="shared" si="1"/>
        <v>1</v>
      </c>
      <c r="J38" s="29">
        <f t="shared" si="1"/>
        <v>0</v>
      </c>
      <c r="K38" s="30">
        <f t="shared" si="1"/>
        <v>0</v>
      </c>
      <c r="L38" s="31">
        <f>D38+F38+H38</f>
        <v>2592</v>
      </c>
    </row>
    <row r="39" spans="1:15" ht="15" customHeight="1" x14ac:dyDescent="0.25">
      <c r="A39" s="227" t="s">
        <v>43</v>
      </c>
      <c r="B39" s="228"/>
      <c r="C39" s="32">
        <v>4</v>
      </c>
      <c r="D39" s="32">
        <f>SUM(D9:D33)</f>
        <v>1916</v>
      </c>
      <c r="E39" s="33">
        <f>SUM(E9:E33)</f>
        <v>56</v>
      </c>
      <c r="F39" s="32">
        <f>F9+F10+F11+F12+F13+F14+F15+F16+F17+F18+F19+F20+F21+F22+F23+F24+F25+F26+F27+F28+F29+F30+F31+F32+F3+F33</f>
        <v>454</v>
      </c>
      <c r="G39" s="33">
        <f>G9+G10+G11+G12+G14+G13+G15+G16+G17+G18+G19+G20+G21+G22+G23+G24+G25+G26+G27+G28+G29+G30+G31+G32+G33</f>
        <v>8</v>
      </c>
      <c r="H39" s="32">
        <f>H9+H10+H11+H12+H13+H14++H15+H16+H17+H18+H19+H20+H21+H22+H23+H24+H25+H26+H27+H28+H29+H30+H31+H32+H33</f>
        <v>175</v>
      </c>
      <c r="I39" s="33">
        <f>I9+I10+I11+I12+I13+I14+I15+I16+I17+I18+I19+I20+I21+I22+I23+I24+I25+I26+I27+I28+I29+I30+I31+I32+I33</f>
        <v>1</v>
      </c>
      <c r="J39" s="32">
        <f>J9+J10+J11+J12+J13+J14++J15+J16+J17+J18+J19+J20+J21+J22+J23+J24+J25+J26+J27+J28+J29+J30+J31+J32+J33</f>
        <v>0</v>
      </c>
      <c r="K39" s="33">
        <f>K9+K10+K11+K12+K13+K14+K15+K16+K17+K18+K19+K20+K21+K22+K23+K24+K25+K26+K27+K28+K29+K30+K31+K32+K33</f>
        <v>0</v>
      </c>
      <c r="L39" s="34">
        <f>L9+L10+L11+L12+L13+L14+L15+L16+L17+L18+L19+L20+L21+L22+L23+L24+L25+L26+L27+L28+L29+L30+L31+L32+L33</f>
        <v>2610</v>
      </c>
    </row>
    <row r="41" spans="1:15" ht="15.75" x14ac:dyDescent="0.25">
      <c r="C41" s="152"/>
      <c r="D41" s="133"/>
      <c r="E41" s="133"/>
      <c r="F41" s="133"/>
      <c r="G41" s="133"/>
      <c r="H41" s="133"/>
      <c r="I41" s="133"/>
      <c r="J41" s="133"/>
      <c r="K41" s="133"/>
      <c r="L41" s="133"/>
    </row>
    <row r="43" spans="1:15" x14ac:dyDescent="0.25">
      <c r="B43" s="2" t="s">
        <v>54</v>
      </c>
      <c r="C43" s="2"/>
      <c r="D43" s="2"/>
      <c r="E43" s="2"/>
    </row>
    <row r="44" spans="1:15" ht="15.75" thickBot="1" x14ac:dyDescent="0.3">
      <c r="A44" s="211" t="s">
        <v>45</v>
      </c>
      <c r="B44" s="211"/>
    </row>
    <row r="45" spans="1:15" ht="14.25" customHeight="1" x14ac:dyDescent="0.25">
      <c r="A45" s="212" t="s">
        <v>2</v>
      </c>
      <c r="B45" s="212" t="s">
        <v>3</v>
      </c>
      <c r="C45" s="212" t="s">
        <v>4</v>
      </c>
      <c r="D45" s="215" t="s">
        <v>5</v>
      </c>
      <c r="E45" s="216"/>
      <c r="F45" s="216"/>
      <c r="G45" s="216"/>
      <c r="H45" s="216"/>
      <c r="I45" s="216"/>
      <c r="J45" s="216"/>
      <c r="K45" s="217"/>
      <c r="L45" s="218" t="s">
        <v>6</v>
      </c>
    </row>
    <row r="46" spans="1:15" ht="21.75" customHeight="1" x14ac:dyDescent="0.25">
      <c r="A46" s="213"/>
      <c r="B46" s="213"/>
      <c r="C46" s="213"/>
      <c r="D46" s="221" t="s">
        <v>7</v>
      </c>
      <c r="E46" s="222"/>
      <c r="F46" s="222" t="s">
        <v>8</v>
      </c>
      <c r="G46" s="222"/>
      <c r="H46" s="222" t="s">
        <v>9</v>
      </c>
      <c r="I46" s="222"/>
      <c r="J46" s="222" t="s">
        <v>10</v>
      </c>
      <c r="K46" s="222"/>
      <c r="L46" s="219"/>
    </row>
    <row r="47" spans="1:15" ht="13.5" customHeight="1" thickBot="1" x14ac:dyDescent="0.3">
      <c r="A47" s="213"/>
      <c r="B47" s="213"/>
      <c r="C47" s="213"/>
      <c r="D47" s="223">
        <v>1</v>
      </c>
      <c r="E47" s="224"/>
      <c r="F47" s="224">
        <v>2</v>
      </c>
      <c r="G47" s="224"/>
      <c r="H47" s="224">
        <v>3</v>
      </c>
      <c r="I47" s="224"/>
      <c r="J47" s="224">
        <v>4</v>
      </c>
      <c r="K47" s="224"/>
      <c r="L47" s="220"/>
    </row>
    <row r="48" spans="1:15" ht="15.75" thickBot="1" x14ac:dyDescent="0.3">
      <c r="A48" s="214"/>
      <c r="B48" s="214"/>
      <c r="C48" s="214"/>
      <c r="D48" s="4" t="s">
        <v>11</v>
      </c>
      <c r="E48" s="5" t="s">
        <v>12</v>
      </c>
      <c r="F48" s="5" t="s">
        <v>11</v>
      </c>
      <c r="G48" s="5" t="s">
        <v>12</v>
      </c>
      <c r="H48" s="5" t="s">
        <v>11</v>
      </c>
      <c r="I48" s="5" t="s">
        <v>12</v>
      </c>
      <c r="J48" s="5" t="s">
        <v>11</v>
      </c>
      <c r="K48" s="5" t="s">
        <v>12</v>
      </c>
      <c r="L48" s="6"/>
    </row>
    <row r="49" spans="1:12" ht="15.75" x14ac:dyDescent="0.25">
      <c r="A49" s="7">
        <v>1</v>
      </c>
      <c r="B49" s="8" t="s">
        <v>13</v>
      </c>
      <c r="C49" s="9">
        <v>4</v>
      </c>
      <c r="D49" s="38">
        <v>72</v>
      </c>
      <c r="E49" s="39">
        <v>4</v>
      </c>
      <c r="F49" s="38">
        <v>27</v>
      </c>
      <c r="G49" s="13">
        <v>1</v>
      </c>
      <c r="H49" s="14">
        <v>7</v>
      </c>
      <c r="I49" s="13">
        <v>0</v>
      </c>
      <c r="J49" s="14">
        <v>0</v>
      </c>
      <c r="K49" s="13">
        <v>0</v>
      </c>
      <c r="L49" s="100">
        <f>SUM(D49:K49)</f>
        <v>111</v>
      </c>
    </row>
    <row r="50" spans="1:12" ht="15.75" x14ac:dyDescent="0.25">
      <c r="A50" s="7">
        <v>2</v>
      </c>
      <c r="B50" s="8" t="s">
        <v>14</v>
      </c>
      <c r="C50" s="9">
        <v>4</v>
      </c>
      <c r="D50" s="38">
        <v>71</v>
      </c>
      <c r="E50" s="39">
        <v>1</v>
      </c>
      <c r="F50" s="38">
        <v>12</v>
      </c>
      <c r="G50" s="13">
        <v>0</v>
      </c>
      <c r="H50" s="14">
        <v>11</v>
      </c>
      <c r="I50" s="13">
        <v>0</v>
      </c>
      <c r="J50" s="14">
        <v>0</v>
      </c>
      <c r="K50" s="13">
        <v>0</v>
      </c>
      <c r="L50" s="100">
        <f t="shared" ref="L50:L79" si="2">SUM(D50:K50)</f>
        <v>95</v>
      </c>
    </row>
    <row r="51" spans="1:12" ht="15.75" x14ac:dyDescent="0.25">
      <c r="A51" s="7">
        <v>3</v>
      </c>
      <c r="B51" s="8" t="s">
        <v>15</v>
      </c>
      <c r="C51" s="9">
        <v>4</v>
      </c>
      <c r="D51" s="38">
        <v>94</v>
      </c>
      <c r="E51" s="39">
        <v>7</v>
      </c>
      <c r="F51" s="38">
        <v>14</v>
      </c>
      <c r="G51" s="13">
        <v>0</v>
      </c>
      <c r="H51" s="14">
        <v>9</v>
      </c>
      <c r="I51" s="13">
        <v>0</v>
      </c>
      <c r="J51" s="14">
        <v>0</v>
      </c>
      <c r="K51" s="13">
        <v>0</v>
      </c>
      <c r="L51" s="100">
        <f t="shared" si="2"/>
        <v>124</v>
      </c>
    </row>
    <row r="52" spans="1:12" ht="15.75" x14ac:dyDescent="0.25">
      <c r="A52" s="7">
        <v>4</v>
      </c>
      <c r="B52" s="17" t="s">
        <v>16</v>
      </c>
      <c r="C52" s="9">
        <v>4</v>
      </c>
      <c r="D52" s="38">
        <v>24</v>
      </c>
      <c r="E52" s="39">
        <v>0</v>
      </c>
      <c r="F52" s="38">
        <v>4</v>
      </c>
      <c r="G52" s="13">
        <v>0</v>
      </c>
      <c r="H52" s="14">
        <v>1</v>
      </c>
      <c r="I52" s="13">
        <v>0</v>
      </c>
      <c r="J52" s="14">
        <v>0</v>
      </c>
      <c r="K52" s="13">
        <v>0</v>
      </c>
      <c r="L52" s="100">
        <f t="shared" si="2"/>
        <v>29</v>
      </c>
    </row>
    <row r="53" spans="1:12" ht="15.75" x14ac:dyDescent="0.25">
      <c r="A53" s="7">
        <v>5</v>
      </c>
      <c r="B53" s="8" t="s">
        <v>17</v>
      </c>
      <c r="C53" s="9">
        <v>4</v>
      </c>
      <c r="D53" s="38">
        <v>56</v>
      </c>
      <c r="E53" s="39">
        <v>4</v>
      </c>
      <c r="F53" s="38">
        <v>14</v>
      </c>
      <c r="G53" s="13">
        <v>1</v>
      </c>
      <c r="H53" s="14">
        <v>4</v>
      </c>
      <c r="I53" s="13">
        <v>0</v>
      </c>
      <c r="J53" s="14">
        <v>0</v>
      </c>
      <c r="K53" s="13">
        <v>0</v>
      </c>
      <c r="L53" s="100">
        <f t="shared" si="2"/>
        <v>79</v>
      </c>
    </row>
    <row r="54" spans="1:12" ht="15.75" x14ac:dyDescent="0.25">
      <c r="A54" s="7">
        <v>6</v>
      </c>
      <c r="B54" s="8" t="s">
        <v>18</v>
      </c>
      <c r="C54" s="9">
        <v>4</v>
      </c>
      <c r="D54" s="38">
        <v>120</v>
      </c>
      <c r="E54" s="39">
        <v>3</v>
      </c>
      <c r="F54" s="38">
        <v>37</v>
      </c>
      <c r="G54" s="13">
        <v>1</v>
      </c>
      <c r="H54" s="14">
        <v>9</v>
      </c>
      <c r="I54" s="13">
        <v>0</v>
      </c>
      <c r="J54" s="14">
        <v>0</v>
      </c>
      <c r="K54" s="13">
        <v>0</v>
      </c>
      <c r="L54" s="100">
        <f t="shared" si="2"/>
        <v>170</v>
      </c>
    </row>
    <row r="55" spans="1:12" ht="15.75" x14ac:dyDescent="0.25">
      <c r="A55" s="7">
        <v>7</v>
      </c>
      <c r="B55" s="8" t="s">
        <v>19</v>
      </c>
      <c r="C55" s="9">
        <v>4</v>
      </c>
      <c r="D55" s="38">
        <v>37</v>
      </c>
      <c r="E55" s="39">
        <v>2</v>
      </c>
      <c r="F55" s="38">
        <v>10</v>
      </c>
      <c r="G55" s="13">
        <v>1</v>
      </c>
      <c r="H55" s="14">
        <v>0</v>
      </c>
      <c r="I55" s="13">
        <v>0</v>
      </c>
      <c r="J55" s="14">
        <v>0</v>
      </c>
      <c r="K55" s="13">
        <v>0</v>
      </c>
      <c r="L55" s="100">
        <f t="shared" si="2"/>
        <v>50</v>
      </c>
    </row>
    <row r="56" spans="1:12" ht="15.75" x14ac:dyDescent="0.25">
      <c r="A56" s="7">
        <v>8</v>
      </c>
      <c r="B56" s="8" t="s">
        <v>20</v>
      </c>
      <c r="C56" s="9">
        <v>4</v>
      </c>
      <c r="D56" s="38">
        <v>53</v>
      </c>
      <c r="E56" s="39">
        <v>3</v>
      </c>
      <c r="F56" s="38">
        <v>13</v>
      </c>
      <c r="G56" s="13">
        <v>0</v>
      </c>
      <c r="H56" s="14">
        <v>2</v>
      </c>
      <c r="I56" s="13">
        <v>0</v>
      </c>
      <c r="J56" s="14">
        <v>0</v>
      </c>
      <c r="K56" s="13">
        <v>0</v>
      </c>
      <c r="L56" s="100">
        <f t="shared" si="2"/>
        <v>71</v>
      </c>
    </row>
    <row r="57" spans="1:12" ht="15.75" x14ac:dyDescent="0.25">
      <c r="A57" s="7">
        <v>9</v>
      </c>
      <c r="B57" s="8" t="s">
        <v>21</v>
      </c>
      <c r="C57" s="9">
        <v>4</v>
      </c>
      <c r="D57" s="38">
        <v>86</v>
      </c>
      <c r="E57" s="39">
        <v>0</v>
      </c>
      <c r="F57" s="38">
        <v>11</v>
      </c>
      <c r="G57" s="13">
        <v>1</v>
      </c>
      <c r="H57" s="14">
        <v>7</v>
      </c>
      <c r="I57" s="13">
        <v>0</v>
      </c>
      <c r="J57" s="14">
        <v>0</v>
      </c>
      <c r="K57" s="13">
        <v>0</v>
      </c>
      <c r="L57" s="100">
        <f t="shared" si="2"/>
        <v>105</v>
      </c>
    </row>
    <row r="58" spans="1:12" ht="15.75" x14ac:dyDescent="0.25">
      <c r="A58" s="7">
        <v>10</v>
      </c>
      <c r="B58" s="8" t="s">
        <v>22</v>
      </c>
      <c r="C58" s="9">
        <v>4</v>
      </c>
      <c r="D58" s="38">
        <v>58</v>
      </c>
      <c r="E58" s="39">
        <v>0</v>
      </c>
      <c r="F58" s="38">
        <v>15</v>
      </c>
      <c r="G58" s="13">
        <v>0</v>
      </c>
      <c r="H58" s="14">
        <v>17</v>
      </c>
      <c r="I58" s="13">
        <v>0</v>
      </c>
      <c r="J58" s="14">
        <v>0</v>
      </c>
      <c r="K58" s="13">
        <v>0</v>
      </c>
      <c r="L58" s="100">
        <f t="shared" si="2"/>
        <v>90</v>
      </c>
    </row>
    <row r="59" spans="1:12" ht="15.75" x14ac:dyDescent="0.25">
      <c r="A59" s="7">
        <v>11</v>
      </c>
      <c r="B59" s="8" t="s">
        <v>23</v>
      </c>
      <c r="C59" s="9">
        <v>4</v>
      </c>
      <c r="D59" s="38">
        <v>0</v>
      </c>
      <c r="E59" s="39">
        <v>0</v>
      </c>
      <c r="F59" s="38">
        <v>0</v>
      </c>
      <c r="G59" s="13">
        <v>0</v>
      </c>
      <c r="H59" s="14">
        <v>0</v>
      </c>
      <c r="I59" s="13">
        <v>0</v>
      </c>
      <c r="J59" s="14">
        <v>0</v>
      </c>
      <c r="K59" s="13">
        <v>0</v>
      </c>
      <c r="L59" s="100">
        <f t="shared" si="2"/>
        <v>0</v>
      </c>
    </row>
    <row r="60" spans="1:12" ht="15.75" x14ac:dyDescent="0.25">
      <c r="A60" s="7">
        <v>12</v>
      </c>
      <c r="B60" s="8" t="s">
        <v>24</v>
      </c>
      <c r="C60" s="9">
        <v>4</v>
      </c>
      <c r="D60" s="38">
        <v>152</v>
      </c>
      <c r="E60" s="39">
        <v>7</v>
      </c>
      <c r="F60" s="38">
        <v>41</v>
      </c>
      <c r="G60" s="13">
        <v>0</v>
      </c>
      <c r="H60" s="14">
        <v>6</v>
      </c>
      <c r="I60" s="13">
        <v>0</v>
      </c>
      <c r="J60" s="14">
        <v>0</v>
      </c>
      <c r="K60" s="13">
        <v>0</v>
      </c>
      <c r="L60" s="100">
        <f t="shared" si="2"/>
        <v>206</v>
      </c>
    </row>
    <row r="61" spans="1:12" ht="15.75" x14ac:dyDescent="0.25">
      <c r="A61" s="7">
        <v>13</v>
      </c>
      <c r="B61" s="8" t="s">
        <v>25</v>
      </c>
      <c r="C61" s="9">
        <v>4</v>
      </c>
      <c r="D61" s="38">
        <v>55</v>
      </c>
      <c r="E61" s="39">
        <v>1</v>
      </c>
      <c r="F61" s="38">
        <v>7</v>
      </c>
      <c r="G61" s="13">
        <v>0</v>
      </c>
      <c r="H61" s="14">
        <v>8</v>
      </c>
      <c r="I61" s="13">
        <v>0</v>
      </c>
      <c r="J61" s="14">
        <v>0</v>
      </c>
      <c r="K61" s="13">
        <v>0</v>
      </c>
      <c r="L61" s="100">
        <f t="shared" si="2"/>
        <v>71</v>
      </c>
    </row>
    <row r="62" spans="1:12" ht="15.75" x14ac:dyDescent="0.25">
      <c r="A62" s="7">
        <v>14</v>
      </c>
      <c r="B62" s="8" t="s">
        <v>26</v>
      </c>
      <c r="C62" s="9">
        <v>4</v>
      </c>
      <c r="D62" s="38">
        <v>163</v>
      </c>
      <c r="E62" s="39">
        <v>5</v>
      </c>
      <c r="F62" s="38">
        <v>37</v>
      </c>
      <c r="G62" s="13">
        <v>1</v>
      </c>
      <c r="H62" s="14">
        <v>18</v>
      </c>
      <c r="I62" s="13">
        <v>0</v>
      </c>
      <c r="J62" s="14">
        <v>0</v>
      </c>
      <c r="K62" s="13">
        <v>0</v>
      </c>
      <c r="L62" s="100">
        <f t="shared" si="2"/>
        <v>224</v>
      </c>
    </row>
    <row r="63" spans="1:12" ht="15.75" x14ac:dyDescent="0.25">
      <c r="A63" s="7">
        <v>15</v>
      </c>
      <c r="B63" s="8" t="s">
        <v>27</v>
      </c>
      <c r="C63" s="9">
        <v>4</v>
      </c>
      <c r="D63" s="38">
        <v>118</v>
      </c>
      <c r="E63" s="39">
        <v>2</v>
      </c>
      <c r="F63" s="38">
        <v>15</v>
      </c>
      <c r="G63" s="13">
        <v>0</v>
      </c>
      <c r="H63" s="14">
        <v>7</v>
      </c>
      <c r="I63" s="13">
        <v>0</v>
      </c>
      <c r="J63" s="14">
        <v>0</v>
      </c>
      <c r="K63" s="13">
        <v>0</v>
      </c>
      <c r="L63" s="100">
        <f t="shared" si="2"/>
        <v>142</v>
      </c>
    </row>
    <row r="64" spans="1:12" ht="15.75" x14ac:dyDescent="0.25">
      <c r="A64" s="7">
        <v>16</v>
      </c>
      <c r="B64" s="8" t="s">
        <v>28</v>
      </c>
      <c r="C64" s="9">
        <v>4</v>
      </c>
      <c r="D64" s="38">
        <v>74</v>
      </c>
      <c r="E64" s="39">
        <v>3</v>
      </c>
      <c r="F64" s="38">
        <v>20</v>
      </c>
      <c r="G64" s="13">
        <v>0</v>
      </c>
      <c r="H64" s="14">
        <v>1</v>
      </c>
      <c r="I64" s="13">
        <v>0</v>
      </c>
      <c r="J64" s="14">
        <v>0</v>
      </c>
      <c r="K64" s="13">
        <v>0</v>
      </c>
      <c r="L64" s="100">
        <f t="shared" si="2"/>
        <v>98</v>
      </c>
    </row>
    <row r="65" spans="1:14" ht="15.75" x14ac:dyDescent="0.25">
      <c r="A65" s="7">
        <v>17</v>
      </c>
      <c r="B65" s="8" t="s">
        <v>29</v>
      </c>
      <c r="C65" s="9">
        <v>4</v>
      </c>
      <c r="D65" s="38">
        <v>71</v>
      </c>
      <c r="E65" s="39">
        <v>1</v>
      </c>
      <c r="F65" s="38">
        <v>21</v>
      </c>
      <c r="G65" s="13">
        <v>0</v>
      </c>
      <c r="H65" s="14">
        <v>0</v>
      </c>
      <c r="I65" s="13">
        <v>0</v>
      </c>
      <c r="J65" s="14">
        <v>0</v>
      </c>
      <c r="K65" s="13">
        <v>0</v>
      </c>
      <c r="L65" s="100">
        <f t="shared" si="2"/>
        <v>93</v>
      </c>
    </row>
    <row r="66" spans="1:14" ht="15.75" x14ac:dyDescent="0.25">
      <c r="A66" s="7">
        <v>18</v>
      </c>
      <c r="B66" s="8" t="s">
        <v>30</v>
      </c>
      <c r="C66" s="9">
        <v>4</v>
      </c>
      <c r="D66" s="38">
        <v>43</v>
      </c>
      <c r="E66" s="39">
        <v>0</v>
      </c>
      <c r="F66" s="38">
        <v>8</v>
      </c>
      <c r="G66" s="13">
        <v>0</v>
      </c>
      <c r="H66" s="14">
        <v>1</v>
      </c>
      <c r="I66" s="13">
        <v>0</v>
      </c>
      <c r="J66" s="14">
        <v>0</v>
      </c>
      <c r="K66" s="13">
        <v>0</v>
      </c>
      <c r="L66" s="100">
        <f t="shared" si="2"/>
        <v>52</v>
      </c>
    </row>
    <row r="67" spans="1:14" ht="15.75" x14ac:dyDescent="0.25">
      <c r="A67" s="7">
        <v>19</v>
      </c>
      <c r="B67" s="8" t="s">
        <v>31</v>
      </c>
      <c r="C67" s="9">
        <v>4</v>
      </c>
      <c r="D67" s="38">
        <v>62</v>
      </c>
      <c r="E67" s="39">
        <v>2</v>
      </c>
      <c r="F67" s="38">
        <v>25</v>
      </c>
      <c r="G67" s="13">
        <v>0</v>
      </c>
      <c r="H67" s="14">
        <v>4</v>
      </c>
      <c r="I67" s="13">
        <v>0</v>
      </c>
      <c r="J67" s="14">
        <v>0</v>
      </c>
      <c r="K67" s="13">
        <v>0</v>
      </c>
      <c r="L67" s="100">
        <f t="shared" si="2"/>
        <v>93</v>
      </c>
    </row>
    <row r="68" spans="1:14" ht="15.75" x14ac:dyDescent="0.25">
      <c r="A68" s="7">
        <v>20</v>
      </c>
      <c r="B68" s="8" t="s">
        <v>32</v>
      </c>
      <c r="C68" s="9">
        <v>4</v>
      </c>
      <c r="D68" s="38">
        <v>28</v>
      </c>
      <c r="E68" s="39">
        <v>0</v>
      </c>
      <c r="F68" s="38">
        <v>5</v>
      </c>
      <c r="G68" s="13">
        <v>0</v>
      </c>
      <c r="H68" s="14">
        <v>0</v>
      </c>
      <c r="I68" s="13">
        <v>0</v>
      </c>
      <c r="J68" s="14">
        <v>0</v>
      </c>
      <c r="K68" s="13">
        <v>0</v>
      </c>
      <c r="L68" s="100">
        <f t="shared" si="2"/>
        <v>33</v>
      </c>
    </row>
    <row r="69" spans="1:14" ht="15.75" x14ac:dyDescent="0.25">
      <c r="A69" s="7">
        <v>21</v>
      </c>
      <c r="B69" s="8" t="s">
        <v>33</v>
      </c>
      <c r="C69" s="9">
        <v>4</v>
      </c>
      <c r="D69" s="38">
        <v>84</v>
      </c>
      <c r="E69" s="39">
        <v>1</v>
      </c>
      <c r="F69" s="38">
        <v>8</v>
      </c>
      <c r="G69" s="13">
        <v>0</v>
      </c>
      <c r="H69" s="14">
        <v>0</v>
      </c>
      <c r="I69" s="13">
        <v>0</v>
      </c>
      <c r="J69" s="14">
        <v>0</v>
      </c>
      <c r="K69" s="13">
        <v>0</v>
      </c>
      <c r="L69" s="100">
        <f t="shared" si="2"/>
        <v>93</v>
      </c>
    </row>
    <row r="70" spans="1:14" ht="15.75" x14ac:dyDescent="0.25">
      <c r="A70" s="7">
        <v>22</v>
      </c>
      <c r="B70" s="8" t="s">
        <v>34</v>
      </c>
      <c r="C70" s="9">
        <v>4</v>
      </c>
      <c r="D70" s="38">
        <v>71</v>
      </c>
      <c r="E70" s="39">
        <v>9</v>
      </c>
      <c r="F70" s="38">
        <v>25</v>
      </c>
      <c r="G70" s="13">
        <v>1</v>
      </c>
      <c r="H70" s="14">
        <v>2</v>
      </c>
      <c r="I70" s="13">
        <v>0</v>
      </c>
      <c r="J70" s="14">
        <v>0</v>
      </c>
      <c r="K70" s="13">
        <v>0</v>
      </c>
      <c r="L70" s="100">
        <f t="shared" si="2"/>
        <v>108</v>
      </c>
    </row>
    <row r="71" spans="1:14" ht="15.75" x14ac:dyDescent="0.25">
      <c r="A71" s="7">
        <v>23</v>
      </c>
      <c r="B71" s="8" t="s">
        <v>35</v>
      </c>
      <c r="C71" s="9">
        <v>4</v>
      </c>
      <c r="D71" s="38">
        <v>37</v>
      </c>
      <c r="E71" s="39">
        <v>2</v>
      </c>
      <c r="F71" s="38">
        <v>17</v>
      </c>
      <c r="G71" s="13">
        <v>0</v>
      </c>
      <c r="H71" s="14">
        <v>4</v>
      </c>
      <c r="I71" s="13">
        <v>0</v>
      </c>
      <c r="J71" s="14">
        <v>0</v>
      </c>
      <c r="K71" s="13">
        <v>0</v>
      </c>
      <c r="L71" s="100">
        <f t="shared" si="2"/>
        <v>60</v>
      </c>
    </row>
    <row r="72" spans="1:14" ht="15.75" x14ac:dyDescent="0.25">
      <c r="A72" s="7">
        <v>24</v>
      </c>
      <c r="B72" s="8" t="s">
        <v>36</v>
      </c>
      <c r="C72" s="9">
        <v>4</v>
      </c>
      <c r="D72" s="38">
        <v>40</v>
      </c>
      <c r="E72" s="39">
        <v>2</v>
      </c>
      <c r="F72" s="38">
        <v>9</v>
      </c>
      <c r="G72" s="13">
        <v>0</v>
      </c>
      <c r="H72" s="14">
        <v>3</v>
      </c>
      <c r="I72" s="13">
        <v>0</v>
      </c>
      <c r="J72" s="14">
        <v>0</v>
      </c>
      <c r="K72" s="13">
        <v>0</v>
      </c>
      <c r="L72" s="100">
        <f t="shared" si="2"/>
        <v>54</v>
      </c>
    </row>
    <row r="73" spans="1:14" ht="15.75" x14ac:dyDescent="0.25">
      <c r="A73" s="7">
        <v>25</v>
      </c>
      <c r="B73" s="18" t="s">
        <v>37</v>
      </c>
      <c r="C73" s="19">
        <v>4</v>
      </c>
      <c r="D73" s="38">
        <v>87</v>
      </c>
      <c r="E73" s="39">
        <v>6</v>
      </c>
      <c r="F73" s="38">
        <v>18</v>
      </c>
      <c r="G73" s="13">
        <v>1</v>
      </c>
      <c r="H73" s="14">
        <v>2</v>
      </c>
      <c r="I73" s="13">
        <v>0</v>
      </c>
      <c r="J73" s="14">
        <v>0</v>
      </c>
      <c r="K73" s="13">
        <v>0</v>
      </c>
      <c r="L73" s="100">
        <f t="shared" si="2"/>
        <v>114</v>
      </c>
    </row>
    <row r="74" spans="1:14" ht="15.75" x14ac:dyDescent="0.25">
      <c r="A74" s="7">
        <v>26</v>
      </c>
      <c r="B74" s="8" t="s">
        <v>38</v>
      </c>
      <c r="C74" s="22">
        <v>4</v>
      </c>
      <c r="D74" s="38">
        <v>29</v>
      </c>
      <c r="E74" s="39">
        <v>1</v>
      </c>
      <c r="F74" s="38">
        <v>16</v>
      </c>
      <c r="G74" s="13">
        <v>0</v>
      </c>
      <c r="H74" s="14">
        <v>2</v>
      </c>
      <c r="I74" s="13">
        <v>0</v>
      </c>
      <c r="J74" s="14">
        <v>0</v>
      </c>
      <c r="K74" s="13">
        <v>0</v>
      </c>
      <c r="L74" s="100">
        <f t="shared" si="2"/>
        <v>48</v>
      </c>
    </row>
    <row r="75" spans="1:14" ht="15.75" x14ac:dyDescent="0.25">
      <c r="A75" s="7">
        <v>27</v>
      </c>
      <c r="B75" s="18" t="s">
        <v>39</v>
      </c>
      <c r="C75" s="22">
        <v>4</v>
      </c>
      <c r="D75" s="38">
        <v>0</v>
      </c>
      <c r="E75" s="39">
        <v>0</v>
      </c>
      <c r="F75" s="38">
        <v>0</v>
      </c>
      <c r="G75" s="13">
        <v>0</v>
      </c>
      <c r="H75" s="14">
        <v>0</v>
      </c>
      <c r="I75" s="13">
        <v>0</v>
      </c>
      <c r="J75" s="14">
        <v>0</v>
      </c>
      <c r="K75" s="13">
        <v>0</v>
      </c>
      <c r="L75" s="100">
        <f t="shared" si="2"/>
        <v>0</v>
      </c>
    </row>
    <row r="76" spans="1:14" ht="15.75" x14ac:dyDescent="0.25">
      <c r="A76" s="7">
        <v>28</v>
      </c>
      <c r="B76" s="18" t="s">
        <v>40</v>
      </c>
      <c r="C76" s="22">
        <v>4</v>
      </c>
      <c r="D76" s="38">
        <v>0</v>
      </c>
      <c r="E76" s="39">
        <v>0</v>
      </c>
      <c r="F76" s="38">
        <v>0</v>
      </c>
      <c r="G76" s="13">
        <v>0</v>
      </c>
      <c r="H76" s="14">
        <v>0</v>
      </c>
      <c r="I76" s="13">
        <v>0</v>
      </c>
      <c r="J76" s="14">
        <v>0</v>
      </c>
      <c r="K76" s="13">
        <v>0</v>
      </c>
      <c r="L76" s="100">
        <f t="shared" si="2"/>
        <v>0</v>
      </c>
    </row>
    <row r="77" spans="1:14" ht="15.75" x14ac:dyDescent="0.25">
      <c r="A77" s="40">
        <v>29</v>
      </c>
      <c r="B77" s="18" t="s">
        <v>41</v>
      </c>
      <c r="C77" s="25">
        <v>4</v>
      </c>
      <c r="D77" s="38">
        <v>0</v>
      </c>
      <c r="E77" s="41">
        <v>0</v>
      </c>
      <c r="F77" s="38">
        <v>0</v>
      </c>
      <c r="G77" s="42">
        <v>0</v>
      </c>
      <c r="H77" s="14">
        <v>0</v>
      </c>
      <c r="I77" s="42">
        <v>0</v>
      </c>
      <c r="J77" s="14">
        <v>0</v>
      </c>
      <c r="K77" s="42">
        <v>0</v>
      </c>
      <c r="L77" s="100">
        <f t="shared" si="2"/>
        <v>0</v>
      </c>
    </row>
    <row r="78" spans="1:14" ht="15.75" x14ac:dyDescent="0.25">
      <c r="A78" s="229" t="s">
        <v>42</v>
      </c>
      <c r="B78" s="229"/>
      <c r="C78" s="26">
        <v>4</v>
      </c>
      <c r="D78" s="32">
        <f t="shared" ref="D78:K78" si="3">SUM(D49:D77)</f>
        <v>1785</v>
      </c>
      <c r="E78" s="33">
        <f t="shared" si="3"/>
        <v>66</v>
      </c>
      <c r="F78" s="32">
        <f t="shared" si="3"/>
        <v>429</v>
      </c>
      <c r="G78" s="33">
        <f t="shared" si="3"/>
        <v>8</v>
      </c>
      <c r="H78" s="32">
        <f t="shared" si="3"/>
        <v>125</v>
      </c>
      <c r="I78" s="33">
        <f t="shared" si="3"/>
        <v>0</v>
      </c>
      <c r="J78" s="32">
        <f t="shared" si="3"/>
        <v>0</v>
      </c>
      <c r="K78" s="33">
        <f t="shared" si="3"/>
        <v>0</v>
      </c>
      <c r="L78" s="34">
        <f>SUM(D78:K78)</f>
        <v>2413</v>
      </c>
    </row>
    <row r="79" spans="1:14" ht="15.75" x14ac:dyDescent="0.25">
      <c r="A79" s="230" t="s">
        <v>43</v>
      </c>
      <c r="B79" s="231"/>
      <c r="C79" s="181">
        <v>4</v>
      </c>
      <c r="D79" s="181">
        <f t="shared" ref="D79:K79" si="4">D49+D50+D51+D52+D53+D54+D55+D56+D57+D58+D59+D60+D61+D62+D63+D64+D65+D66+D67+D68+D69+D70+D71+D72+D73</f>
        <v>1756</v>
      </c>
      <c r="E79" s="28">
        <f t="shared" si="4"/>
        <v>65</v>
      </c>
      <c r="F79" s="181">
        <f t="shared" si="4"/>
        <v>413</v>
      </c>
      <c r="G79" s="28">
        <f t="shared" si="4"/>
        <v>8</v>
      </c>
      <c r="H79" s="181">
        <f t="shared" si="4"/>
        <v>123</v>
      </c>
      <c r="I79" s="28">
        <f t="shared" si="4"/>
        <v>0</v>
      </c>
      <c r="J79" s="181">
        <f t="shared" si="4"/>
        <v>0</v>
      </c>
      <c r="K79" s="28">
        <f t="shared" si="4"/>
        <v>0</v>
      </c>
      <c r="L79" s="185">
        <f t="shared" si="2"/>
        <v>2365</v>
      </c>
      <c r="N79" s="111"/>
    </row>
    <row r="80" spans="1:14" x14ac:dyDescent="0.25">
      <c r="C80" s="152"/>
      <c r="D80" s="152"/>
      <c r="E80" s="152"/>
      <c r="F80" s="152"/>
      <c r="G80" s="152"/>
      <c r="H80" s="152"/>
      <c r="I80" s="152"/>
      <c r="J80" s="152"/>
      <c r="K80" s="152"/>
      <c r="L80" s="152"/>
    </row>
    <row r="81" spans="1:12" ht="15.75" x14ac:dyDescent="0.25">
      <c r="C81" s="152"/>
      <c r="D81" s="171"/>
      <c r="E81" s="133"/>
      <c r="F81" s="133"/>
      <c r="G81" s="133"/>
      <c r="H81" s="133"/>
      <c r="I81" s="133"/>
      <c r="J81" s="133"/>
      <c r="K81" s="133"/>
      <c r="L81" s="171"/>
    </row>
    <row r="83" spans="1:12" x14ac:dyDescent="0.25">
      <c r="B83" s="2" t="s">
        <v>54</v>
      </c>
      <c r="C83" s="2"/>
      <c r="D83" s="2"/>
      <c r="E83" s="2"/>
    </row>
    <row r="84" spans="1:12" ht="15.75" thickBot="1" x14ac:dyDescent="0.3">
      <c r="A84" s="211" t="s">
        <v>46</v>
      </c>
      <c r="B84" s="211"/>
    </row>
    <row r="85" spans="1:12" ht="12.75" customHeight="1" x14ac:dyDescent="0.25">
      <c r="A85" s="212" t="s">
        <v>2</v>
      </c>
      <c r="B85" s="212" t="s">
        <v>3</v>
      </c>
      <c r="C85" s="212" t="s">
        <v>4</v>
      </c>
      <c r="D85" s="215" t="s">
        <v>5</v>
      </c>
      <c r="E85" s="216"/>
      <c r="F85" s="216"/>
      <c r="G85" s="216"/>
      <c r="H85" s="216"/>
      <c r="I85" s="216"/>
      <c r="J85" s="216"/>
      <c r="K85" s="217"/>
      <c r="L85" s="218" t="s">
        <v>6</v>
      </c>
    </row>
    <row r="86" spans="1:12" ht="21" customHeight="1" x14ac:dyDescent="0.25">
      <c r="A86" s="213"/>
      <c r="B86" s="213"/>
      <c r="C86" s="213"/>
      <c r="D86" s="221" t="s">
        <v>7</v>
      </c>
      <c r="E86" s="222"/>
      <c r="F86" s="222" t="s">
        <v>8</v>
      </c>
      <c r="G86" s="222"/>
      <c r="H86" s="222" t="s">
        <v>9</v>
      </c>
      <c r="I86" s="222"/>
      <c r="J86" s="222" t="s">
        <v>10</v>
      </c>
      <c r="K86" s="222"/>
      <c r="L86" s="219"/>
    </row>
    <row r="87" spans="1:12" ht="13.5" customHeight="1" thickBot="1" x14ac:dyDescent="0.3">
      <c r="A87" s="213"/>
      <c r="B87" s="213"/>
      <c r="C87" s="213"/>
      <c r="D87" s="223">
        <v>1</v>
      </c>
      <c r="E87" s="224"/>
      <c r="F87" s="224">
        <v>2</v>
      </c>
      <c r="G87" s="224"/>
      <c r="H87" s="224">
        <v>3</v>
      </c>
      <c r="I87" s="224"/>
      <c r="J87" s="224">
        <v>4</v>
      </c>
      <c r="K87" s="224"/>
      <c r="L87" s="220"/>
    </row>
    <row r="88" spans="1:12" ht="15.75" thickBot="1" x14ac:dyDescent="0.3">
      <c r="A88" s="214"/>
      <c r="B88" s="214"/>
      <c r="C88" s="214"/>
      <c r="D88" s="4" t="s">
        <v>11</v>
      </c>
      <c r="E88" s="5" t="s">
        <v>12</v>
      </c>
      <c r="F88" s="5" t="s">
        <v>11</v>
      </c>
      <c r="G88" s="5" t="s">
        <v>12</v>
      </c>
      <c r="H88" s="5" t="s">
        <v>11</v>
      </c>
      <c r="I88" s="5" t="s">
        <v>12</v>
      </c>
      <c r="J88" s="5" t="s">
        <v>11</v>
      </c>
      <c r="K88" s="5" t="s">
        <v>12</v>
      </c>
      <c r="L88" s="6"/>
    </row>
    <row r="89" spans="1:12" ht="15.75" x14ac:dyDescent="0.25">
      <c r="A89" s="7">
        <v>1</v>
      </c>
      <c r="B89" s="8" t="s">
        <v>13</v>
      </c>
      <c r="C89" s="9">
        <v>4</v>
      </c>
      <c r="D89" s="45">
        <v>55</v>
      </c>
      <c r="E89" s="24">
        <v>1</v>
      </c>
      <c r="F89" s="46">
        <v>23</v>
      </c>
      <c r="G89" s="24">
        <v>0</v>
      </c>
      <c r="H89" s="46">
        <v>2</v>
      </c>
      <c r="I89" s="24">
        <v>0</v>
      </c>
      <c r="J89" s="46">
        <v>0</v>
      </c>
      <c r="K89" s="24">
        <v>0</v>
      </c>
      <c r="L89" s="47">
        <f>SUM(D89:K89)</f>
        <v>81</v>
      </c>
    </row>
    <row r="90" spans="1:12" ht="15.75" x14ac:dyDescent="0.25">
      <c r="A90" s="7">
        <v>2</v>
      </c>
      <c r="B90" s="8" t="s">
        <v>14</v>
      </c>
      <c r="C90" s="9">
        <v>4</v>
      </c>
      <c r="D90" s="45">
        <v>67</v>
      </c>
      <c r="E90" s="24">
        <v>3</v>
      </c>
      <c r="F90" s="46">
        <v>0</v>
      </c>
      <c r="G90" s="24">
        <v>0</v>
      </c>
      <c r="H90" s="46">
        <v>5</v>
      </c>
      <c r="I90" s="24">
        <v>0</v>
      </c>
      <c r="J90" s="46">
        <v>0</v>
      </c>
      <c r="K90" s="24">
        <v>0</v>
      </c>
      <c r="L90" s="47">
        <f t="shared" ref="L90:L117" si="5">SUM(D90:K90)</f>
        <v>75</v>
      </c>
    </row>
    <row r="91" spans="1:12" ht="15.75" x14ac:dyDescent="0.25">
      <c r="A91" s="7">
        <v>3</v>
      </c>
      <c r="B91" s="8" t="s">
        <v>15</v>
      </c>
      <c r="C91" s="9">
        <v>4</v>
      </c>
      <c r="D91" s="45">
        <v>119</v>
      </c>
      <c r="E91" s="24">
        <v>6</v>
      </c>
      <c r="F91" s="46">
        <v>23</v>
      </c>
      <c r="G91" s="24">
        <v>1</v>
      </c>
      <c r="H91" s="46">
        <v>9</v>
      </c>
      <c r="I91" s="24">
        <v>0</v>
      </c>
      <c r="J91" s="46">
        <v>0</v>
      </c>
      <c r="K91" s="24">
        <v>0</v>
      </c>
      <c r="L91" s="47">
        <f t="shared" si="5"/>
        <v>158</v>
      </c>
    </row>
    <row r="92" spans="1:12" ht="15.75" x14ac:dyDescent="0.25">
      <c r="A92" s="7">
        <v>4</v>
      </c>
      <c r="B92" s="17" t="s">
        <v>16</v>
      </c>
      <c r="C92" s="9">
        <v>4</v>
      </c>
      <c r="D92" s="45">
        <v>17</v>
      </c>
      <c r="E92" s="24">
        <v>1</v>
      </c>
      <c r="F92" s="46">
        <v>2</v>
      </c>
      <c r="G92" s="24">
        <v>0</v>
      </c>
      <c r="H92" s="46">
        <v>0</v>
      </c>
      <c r="I92" s="24">
        <v>0</v>
      </c>
      <c r="J92" s="46">
        <v>0</v>
      </c>
      <c r="K92" s="24">
        <v>0</v>
      </c>
      <c r="L92" s="47">
        <f t="shared" si="5"/>
        <v>20</v>
      </c>
    </row>
    <row r="93" spans="1:12" ht="15.75" x14ac:dyDescent="0.25">
      <c r="A93" s="7">
        <v>5</v>
      </c>
      <c r="B93" s="8" t="s">
        <v>17</v>
      </c>
      <c r="C93" s="9">
        <v>4</v>
      </c>
      <c r="D93" s="45">
        <v>79</v>
      </c>
      <c r="E93" s="24">
        <v>1</v>
      </c>
      <c r="F93" s="46">
        <v>10</v>
      </c>
      <c r="G93" s="24">
        <v>0</v>
      </c>
      <c r="H93" s="46">
        <v>6</v>
      </c>
      <c r="I93" s="24">
        <v>0</v>
      </c>
      <c r="J93" s="46">
        <v>0</v>
      </c>
      <c r="K93" s="24">
        <v>0</v>
      </c>
      <c r="L93" s="47">
        <f t="shared" si="5"/>
        <v>96</v>
      </c>
    </row>
    <row r="94" spans="1:12" ht="15.75" x14ac:dyDescent="0.25">
      <c r="A94" s="7">
        <v>6</v>
      </c>
      <c r="B94" s="8" t="s">
        <v>18</v>
      </c>
      <c r="C94" s="9">
        <v>4</v>
      </c>
      <c r="D94" s="45">
        <v>115</v>
      </c>
      <c r="E94" s="24">
        <v>1</v>
      </c>
      <c r="F94" s="46">
        <v>33</v>
      </c>
      <c r="G94" s="24">
        <v>0</v>
      </c>
      <c r="H94" s="46">
        <v>13</v>
      </c>
      <c r="I94" s="24">
        <v>0</v>
      </c>
      <c r="J94" s="46">
        <v>0</v>
      </c>
      <c r="K94" s="24">
        <v>0</v>
      </c>
      <c r="L94" s="47">
        <f t="shared" si="5"/>
        <v>162</v>
      </c>
    </row>
    <row r="95" spans="1:12" ht="15.75" x14ac:dyDescent="0.25">
      <c r="A95" s="7">
        <v>7</v>
      </c>
      <c r="B95" s="8" t="s">
        <v>19</v>
      </c>
      <c r="C95" s="9">
        <v>4</v>
      </c>
      <c r="D95" s="45">
        <v>45</v>
      </c>
      <c r="E95" s="24">
        <v>0</v>
      </c>
      <c r="F95" s="46">
        <v>9</v>
      </c>
      <c r="G95" s="24">
        <v>3</v>
      </c>
      <c r="H95" s="46">
        <v>0</v>
      </c>
      <c r="I95" s="24">
        <v>0</v>
      </c>
      <c r="J95" s="46">
        <v>0</v>
      </c>
      <c r="K95" s="24">
        <v>0</v>
      </c>
      <c r="L95" s="47">
        <f t="shared" si="5"/>
        <v>57</v>
      </c>
    </row>
    <row r="96" spans="1:12" ht="15.75" x14ac:dyDescent="0.25">
      <c r="A96" s="7">
        <v>8</v>
      </c>
      <c r="B96" s="8" t="s">
        <v>20</v>
      </c>
      <c r="C96" s="9">
        <v>4</v>
      </c>
      <c r="D96" s="45">
        <v>58</v>
      </c>
      <c r="E96" s="24">
        <v>2</v>
      </c>
      <c r="F96" s="46">
        <v>8</v>
      </c>
      <c r="G96" s="24">
        <v>0</v>
      </c>
      <c r="H96" s="46">
        <v>3</v>
      </c>
      <c r="I96" s="24">
        <v>0</v>
      </c>
      <c r="J96" s="46">
        <v>0</v>
      </c>
      <c r="K96" s="24">
        <v>0</v>
      </c>
      <c r="L96" s="47">
        <f t="shared" si="5"/>
        <v>71</v>
      </c>
    </row>
    <row r="97" spans="1:12" ht="15.75" x14ac:dyDescent="0.25">
      <c r="A97" s="7">
        <v>9</v>
      </c>
      <c r="B97" s="17" t="s">
        <v>21</v>
      </c>
      <c r="C97" s="9">
        <v>4</v>
      </c>
      <c r="D97" s="45">
        <v>65</v>
      </c>
      <c r="E97" s="24">
        <v>0</v>
      </c>
      <c r="F97" s="46">
        <v>15</v>
      </c>
      <c r="G97" s="24">
        <v>0</v>
      </c>
      <c r="H97" s="46">
        <v>6</v>
      </c>
      <c r="I97" s="24">
        <v>0</v>
      </c>
      <c r="J97" s="46">
        <v>0</v>
      </c>
      <c r="K97" s="24">
        <v>0</v>
      </c>
      <c r="L97" s="47">
        <f t="shared" si="5"/>
        <v>86</v>
      </c>
    </row>
    <row r="98" spans="1:12" ht="15.75" x14ac:dyDescent="0.25">
      <c r="A98" s="7">
        <v>10</v>
      </c>
      <c r="B98" s="17" t="s">
        <v>22</v>
      </c>
      <c r="C98" s="9">
        <v>4</v>
      </c>
      <c r="D98" s="45">
        <v>57</v>
      </c>
      <c r="E98" s="24">
        <v>0</v>
      </c>
      <c r="F98" s="46">
        <v>12</v>
      </c>
      <c r="G98" s="24">
        <v>0</v>
      </c>
      <c r="H98" s="46">
        <v>20</v>
      </c>
      <c r="I98" s="24">
        <v>0</v>
      </c>
      <c r="J98" s="46">
        <v>0</v>
      </c>
      <c r="K98" s="24">
        <v>0</v>
      </c>
      <c r="L98" s="47">
        <f t="shared" si="5"/>
        <v>89</v>
      </c>
    </row>
    <row r="99" spans="1:12" ht="15.75" x14ac:dyDescent="0.25">
      <c r="A99" s="7">
        <v>11</v>
      </c>
      <c r="B99" s="17" t="s">
        <v>23</v>
      </c>
      <c r="C99" s="9">
        <v>4</v>
      </c>
      <c r="D99" s="45">
        <v>0</v>
      </c>
      <c r="E99" s="24">
        <v>0</v>
      </c>
      <c r="F99" s="46">
        <v>0</v>
      </c>
      <c r="G99" s="24">
        <v>0</v>
      </c>
      <c r="H99" s="46">
        <v>0</v>
      </c>
      <c r="I99" s="24">
        <v>0</v>
      </c>
      <c r="J99" s="46">
        <v>0</v>
      </c>
      <c r="K99" s="24">
        <v>0</v>
      </c>
      <c r="L99" s="47">
        <f t="shared" si="5"/>
        <v>0</v>
      </c>
    </row>
    <row r="100" spans="1:12" ht="15.75" x14ac:dyDescent="0.25">
      <c r="A100" s="7">
        <v>12</v>
      </c>
      <c r="B100" s="17" t="s">
        <v>24</v>
      </c>
      <c r="C100" s="9">
        <v>4</v>
      </c>
      <c r="D100" s="45">
        <v>126</v>
      </c>
      <c r="E100" s="24">
        <v>3</v>
      </c>
      <c r="F100" s="46">
        <v>27</v>
      </c>
      <c r="G100" s="24">
        <v>2</v>
      </c>
      <c r="H100" s="46">
        <v>3</v>
      </c>
      <c r="I100" s="24">
        <v>0</v>
      </c>
      <c r="J100" s="46">
        <v>0</v>
      </c>
      <c r="K100" s="24">
        <v>0</v>
      </c>
      <c r="L100" s="47">
        <f t="shared" si="5"/>
        <v>161</v>
      </c>
    </row>
    <row r="101" spans="1:12" ht="15.75" x14ac:dyDescent="0.25">
      <c r="A101" s="7">
        <v>13</v>
      </c>
      <c r="B101" s="17" t="s">
        <v>25</v>
      </c>
      <c r="C101" s="9">
        <v>4</v>
      </c>
      <c r="D101" s="45">
        <v>59</v>
      </c>
      <c r="E101" s="24">
        <v>0</v>
      </c>
      <c r="F101" s="46">
        <v>9</v>
      </c>
      <c r="G101" s="24">
        <v>0</v>
      </c>
      <c r="H101" s="46">
        <v>1</v>
      </c>
      <c r="I101" s="24">
        <v>0</v>
      </c>
      <c r="J101" s="46">
        <v>0</v>
      </c>
      <c r="K101" s="24">
        <v>0</v>
      </c>
      <c r="L101" s="47">
        <f t="shared" si="5"/>
        <v>69</v>
      </c>
    </row>
    <row r="102" spans="1:12" ht="15.75" x14ac:dyDescent="0.25">
      <c r="A102" s="7">
        <v>14</v>
      </c>
      <c r="B102" s="17" t="s">
        <v>26</v>
      </c>
      <c r="C102" s="9">
        <v>4</v>
      </c>
      <c r="D102" s="45">
        <v>129</v>
      </c>
      <c r="E102" s="24">
        <v>3</v>
      </c>
      <c r="F102" s="46">
        <v>39</v>
      </c>
      <c r="G102" s="24">
        <v>3</v>
      </c>
      <c r="H102" s="46">
        <v>12</v>
      </c>
      <c r="I102" s="24">
        <v>2</v>
      </c>
      <c r="J102" s="46">
        <v>0</v>
      </c>
      <c r="K102" s="24">
        <v>0</v>
      </c>
      <c r="L102" s="47">
        <f t="shared" si="5"/>
        <v>188</v>
      </c>
    </row>
    <row r="103" spans="1:12" ht="15.75" x14ac:dyDescent="0.25">
      <c r="A103" s="7">
        <v>15</v>
      </c>
      <c r="B103" s="17" t="s">
        <v>27</v>
      </c>
      <c r="C103" s="9">
        <v>4</v>
      </c>
      <c r="D103" s="45">
        <v>109</v>
      </c>
      <c r="E103" s="24">
        <v>1</v>
      </c>
      <c r="F103" s="46">
        <v>19</v>
      </c>
      <c r="G103" s="24">
        <v>1</v>
      </c>
      <c r="H103" s="46">
        <v>4</v>
      </c>
      <c r="I103" s="24">
        <v>0</v>
      </c>
      <c r="J103" s="46">
        <v>0</v>
      </c>
      <c r="K103" s="24">
        <v>0</v>
      </c>
      <c r="L103" s="47">
        <f t="shared" si="5"/>
        <v>134</v>
      </c>
    </row>
    <row r="104" spans="1:12" ht="15.75" x14ac:dyDescent="0.25">
      <c r="A104" s="7">
        <v>16</v>
      </c>
      <c r="B104" s="17" t="s">
        <v>28</v>
      </c>
      <c r="C104" s="9">
        <v>4</v>
      </c>
      <c r="D104" s="45">
        <v>54</v>
      </c>
      <c r="E104" s="24">
        <v>0</v>
      </c>
      <c r="F104" s="46">
        <v>13</v>
      </c>
      <c r="G104" s="24">
        <v>0</v>
      </c>
      <c r="H104" s="46">
        <v>1</v>
      </c>
      <c r="I104" s="24">
        <v>0</v>
      </c>
      <c r="J104" s="46">
        <v>0</v>
      </c>
      <c r="K104" s="24">
        <v>0</v>
      </c>
      <c r="L104" s="47">
        <f t="shared" si="5"/>
        <v>68</v>
      </c>
    </row>
    <row r="105" spans="1:12" ht="15.75" x14ac:dyDescent="0.25">
      <c r="A105" s="7">
        <v>17</v>
      </c>
      <c r="B105" s="17" t="s">
        <v>29</v>
      </c>
      <c r="C105" s="9">
        <v>4</v>
      </c>
      <c r="D105" s="45">
        <v>36</v>
      </c>
      <c r="E105" s="24">
        <v>2</v>
      </c>
      <c r="F105" s="46">
        <v>11</v>
      </c>
      <c r="G105" s="24">
        <v>0</v>
      </c>
      <c r="H105" s="46">
        <v>1</v>
      </c>
      <c r="I105" s="24">
        <v>0</v>
      </c>
      <c r="J105" s="46">
        <v>0</v>
      </c>
      <c r="K105" s="24">
        <v>0</v>
      </c>
      <c r="L105" s="47">
        <f t="shared" si="5"/>
        <v>50</v>
      </c>
    </row>
    <row r="106" spans="1:12" ht="15.75" x14ac:dyDescent="0.25">
      <c r="A106" s="7">
        <v>18</v>
      </c>
      <c r="B106" s="17" t="s">
        <v>30</v>
      </c>
      <c r="C106" s="9">
        <v>4</v>
      </c>
      <c r="D106" s="45">
        <v>34</v>
      </c>
      <c r="E106" s="24">
        <v>2</v>
      </c>
      <c r="F106" s="46">
        <v>2</v>
      </c>
      <c r="G106" s="24">
        <v>0</v>
      </c>
      <c r="H106" s="46">
        <v>3</v>
      </c>
      <c r="I106" s="24">
        <v>0</v>
      </c>
      <c r="J106" s="46">
        <v>0</v>
      </c>
      <c r="K106" s="24">
        <v>0</v>
      </c>
      <c r="L106" s="47">
        <f t="shared" si="5"/>
        <v>41</v>
      </c>
    </row>
    <row r="107" spans="1:12" ht="15.75" x14ac:dyDescent="0.25">
      <c r="A107" s="7">
        <v>19</v>
      </c>
      <c r="B107" s="17" t="s">
        <v>31</v>
      </c>
      <c r="C107" s="9">
        <v>4</v>
      </c>
      <c r="D107" s="45">
        <v>86</v>
      </c>
      <c r="E107" s="24">
        <v>3</v>
      </c>
      <c r="F107" s="46">
        <v>21</v>
      </c>
      <c r="G107" s="24">
        <v>1</v>
      </c>
      <c r="H107" s="46">
        <v>4</v>
      </c>
      <c r="I107" s="24">
        <v>0</v>
      </c>
      <c r="J107" s="46">
        <v>0</v>
      </c>
      <c r="K107" s="24">
        <v>0</v>
      </c>
      <c r="L107" s="47">
        <f t="shared" si="5"/>
        <v>115</v>
      </c>
    </row>
    <row r="108" spans="1:12" ht="15.75" x14ac:dyDescent="0.25">
      <c r="A108" s="7">
        <v>20</v>
      </c>
      <c r="B108" s="17" t="s">
        <v>32</v>
      </c>
      <c r="C108" s="9">
        <v>4</v>
      </c>
      <c r="D108" s="45">
        <v>17</v>
      </c>
      <c r="E108" s="24">
        <v>0</v>
      </c>
      <c r="F108" s="46">
        <v>5</v>
      </c>
      <c r="G108" s="24">
        <v>0</v>
      </c>
      <c r="H108" s="46">
        <v>0</v>
      </c>
      <c r="I108" s="24">
        <v>0</v>
      </c>
      <c r="J108" s="46">
        <v>0</v>
      </c>
      <c r="K108" s="24">
        <v>0</v>
      </c>
      <c r="L108" s="47">
        <f t="shared" si="5"/>
        <v>22</v>
      </c>
    </row>
    <row r="109" spans="1:12" ht="15.75" x14ac:dyDescent="0.25">
      <c r="A109" s="7">
        <v>21</v>
      </c>
      <c r="B109" s="17" t="s">
        <v>33</v>
      </c>
      <c r="C109" s="9">
        <v>4</v>
      </c>
      <c r="D109" s="45">
        <v>44</v>
      </c>
      <c r="E109" s="24">
        <v>0</v>
      </c>
      <c r="F109" s="46">
        <v>18</v>
      </c>
      <c r="G109" s="24">
        <v>0</v>
      </c>
      <c r="H109" s="46">
        <v>1</v>
      </c>
      <c r="I109" s="24">
        <v>0</v>
      </c>
      <c r="J109" s="46">
        <v>0</v>
      </c>
      <c r="K109" s="24">
        <v>0</v>
      </c>
      <c r="L109" s="47">
        <f t="shared" si="5"/>
        <v>63</v>
      </c>
    </row>
    <row r="110" spans="1:12" ht="15.75" x14ac:dyDescent="0.25">
      <c r="A110" s="7">
        <v>22</v>
      </c>
      <c r="B110" s="17" t="s">
        <v>34</v>
      </c>
      <c r="C110" s="9">
        <v>4</v>
      </c>
      <c r="D110" s="45">
        <v>71</v>
      </c>
      <c r="E110" s="24">
        <v>7</v>
      </c>
      <c r="F110" s="46">
        <v>20</v>
      </c>
      <c r="G110" s="24">
        <v>0</v>
      </c>
      <c r="H110" s="46">
        <v>2</v>
      </c>
      <c r="I110" s="24">
        <v>0</v>
      </c>
      <c r="J110" s="46">
        <v>0</v>
      </c>
      <c r="K110" s="24">
        <v>0</v>
      </c>
      <c r="L110" s="47">
        <f t="shared" si="5"/>
        <v>100</v>
      </c>
    </row>
    <row r="111" spans="1:12" ht="15.75" x14ac:dyDescent="0.25">
      <c r="A111" s="7">
        <v>23</v>
      </c>
      <c r="B111" s="8" t="s">
        <v>35</v>
      </c>
      <c r="C111" s="9">
        <v>4</v>
      </c>
      <c r="D111" s="45">
        <v>30</v>
      </c>
      <c r="E111" s="24">
        <v>0</v>
      </c>
      <c r="F111" s="46">
        <v>11</v>
      </c>
      <c r="G111" s="24">
        <v>0</v>
      </c>
      <c r="H111" s="46">
        <v>3</v>
      </c>
      <c r="I111" s="24">
        <v>0</v>
      </c>
      <c r="J111" s="46">
        <v>0</v>
      </c>
      <c r="K111" s="24">
        <v>0</v>
      </c>
      <c r="L111" s="47">
        <f t="shared" si="5"/>
        <v>44</v>
      </c>
    </row>
    <row r="112" spans="1:12" ht="15.75" x14ac:dyDescent="0.25">
      <c r="A112" s="7">
        <v>24</v>
      </c>
      <c r="B112" s="8" t="s">
        <v>36</v>
      </c>
      <c r="C112" s="9">
        <v>4</v>
      </c>
      <c r="D112" s="45">
        <v>36</v>
      </c>
      <c r="E112" s="24">
        <v>0</v>
      </c>
      <c r="F112" s="46">
        <v>5</v>
      </c>
      <c r="G112" s="24">
        <v>0</v>
      </c>
      <c r="H112" s="46">
        <v>0</v>
      </c>
      <c r="I112" s="24">
        <v>0</v>
      </c>
      <c r="J112" s="46">
        <v>0</v>
      </c>
      <c r="K112" s="24">
        <v>0</v>
      </c>
      <c r="L112" s="47">
        <f t="shared" si="5"/>
        <v>41</v>
      </c>
    </row>
    <row r="113" spans="1:12" ht="15.75" x14ac:dyDescent="0.25">
      <c r="A113" s="7">
        <v>25</v>
      </c>
      <c r="B113" s="18" t="s">
        <v>37</v>
      </c>
      <c r="C113" s="19">
        <v>4</v>
      </c>
      <c r="D113" s="45">
        <v>115</v>
      </c>
      <c r="E113" s="24">
        <v>3</v>
      </c>
      <c r="F113" s="46">
        <v>15</v>
      </c>
      <c r="G113" s="24">
        <v>0</v>
      </c>
      <c r="H113" s="46">
        <v>0</v>
      </c>
      <c r="I113" s="24">
        <v>0</v>
      </c>
      <c r="J113" s="46">
        <v>0</v>
      </c>
      <c r="K113" s="24">
        <v>0</v>
      </c>
      <c r="L113" s="47">
        <f t="shared" si="5"/>
        <v>133</v>
      </c>
    </row>
    <row r="114" spans="1:12" ht="15.75" x14ac:dyDescent="0.25">
      <c r="A114" s="7">
        <v>26</v>
      </c>
      <c r="B114" s="8" t="s">
        <v>38</v>
      </c>
      <c r="C114" s="22">
        <v>4</v>
      </c>
      <c r="D114" s="45">
        <v>29</v>
      </c>
      <c r="E114" s="24">
        <v>0</v>
      </c>
      <c r="F114" s="46">
        <v>12</v>
      </c>
      <c r="G114" s="24">
        <v>0</v>
      </c>
      <c r="H114" s="46">
        <v>3</v>
      </c>
      <c r="I114" s="24">
        <v>0</v>
      </c>
      <c r="J114" s="46">
        <v>0</v>
      </c>
      <c r="K114" s="24">
        <v>0</v>
      </c>
      <c r="L114" s="47">
        <f t="shared" si="5"/>
        <v>44</v>
      </c>
    </row>
    <row r="115" spans="1:12" ht="15.75" x14ac:dyDescent="0.25">
      <c r="A115" s="7">
        <v>27</v>
      </c>
      <c r="B115" s="18" t="s">
        <v>39</v>
      </c>
      <c r="C115" s="22">
        <v>4</v>
      </c>
      <c r="D115" s="45">
        <v>0</v>
      </c>
      <c r="E115" s="24">
        <v>0</v>
      </c>
      <c r="F115" s="46">
        <v>0</v>
      </c>
      <c r="G115" s="24">
        <v>0</v>
      </c>
      <c r="H115" s="46">
        <v>0</v>
      </c>
      <c r="I115" s="24">
        <v>0</v>
      </c>
      <c r="J115" s="46">
        <v>0</v>
      </c>
      <c r="K115" s="24">
        <v>0</v>
      </c>
      <c r="L115" s="47">
        <f t="shared" si="5"/>
        <v>0</v>
      </c>
    </row>
    <row r="116" spans="1:12" ht="15.75" x14ac:dyDescent="0.25">
      <c r="A116" s="7">
        <v>28</v>
      </c>
      <c r="B116" s="18" t="s">
        <v>40</v>
      </c>
      <c r="C116" s="22">
        <v>4</v>
      </c>
      <c r="D116" s="45">
        <v>0</v>
      </c>
      <c r="E116" s="24">
        <v>0</v>
      </c>
      <c r="F116" s="46">
        <v>0</v>
      </c>
      <c r="G116" s="24">
        <v>0</v>
      </c>
      <c r="H116" s="46">
        <v>0</v>
      </c>
      <c r="I116" s="24">
        <v>0</v>
      </c>
      <c r="J116" s="46">
        <v>0</v>
      </c>
      <c r="K116" s="24">
        <v>0</v>
      </c>
      <c r="L116" s="47">
        <f t="shared" si="5"/>
        <v>0</v>
      </c>
    </row>
    <row r="117" spans="1:12" ht="16.5" thickBot="1" x14ac:dyDescent="0.3">
      <c r="A117" s="7">
        <v>29</v>
      </c>
      <c r="B117" s="18" t="s">
        <v>41</v>
      </c>
      <c r="C117" s="22">
        <v>4</v>
      </c>
      <c r="D117" s="45">
        <v>0</v>
      </c>
      <c r="E117" s="24">
        <v>0</v>
      </c>
      <c r="F117" s="46">
        <v>0</v>
      </c>
      <c r="G117" s="24">
        <v>0</v>
      </c>
      <c r="H117" s="46">
        <v>0</v>
      </c>
      <c r="I117" s="24">
        <v>0</v>
      </c>
      <c r="J117" s="46">
        <v>0</v>
      </c>
      <c r="K117" s="24">
        <v>0</v>
      </c>
      <c r="L117" s="47">
        <f t="shared" si="5"/>
        <v>0</v>
      </c>
    </row>
    <row r="118" spans="1:12" ht="16.5" thickBot="1" x14ac:dyDescent="0.3">
      <c r="A118" s="225" t="s">
        <v>42</v>
      </c>
      <c r="B118" s="226"/>
      <c r="C118" s="48">
        <v>4</v>
      </c>
      <c r="D118" s="49">
        <f t="shared" ref="D118:K118" si="6">SUM(D89:D117)</f>
        <v>1652</v>
      </c>
      <c r="E118" s="30">
        <f t="shared" si="6"/>
        <v>39</v>
      </c>
      <c r="F118" s="50">
        <f t="shared" si="6"/>
        <v>362</v>
      </c>
      <c r="G118" s="30">
        <f t="shared" si="6"/>
        <v>11</v>
      </c>
      <c r="H118" s="50">
        <f t="shared" si="6"/>
        <v>102</v>
      </c>
      <c r="I118" s="30">
        <f t="shared" si="6"/>
        <v>2</v>
      </c>
      <c r="J118" s="50">
        <f t="shared" si="6"/>
        <v>0</v>
      </c>
      <c r="K118" s="30">
        <f t="shared" si="6"/>
        <v>0</v>
      </c>
      <c r="L118" s="118">
        <f>D118+F118+H118+J118</f>
        <v>2116</v>
      </c>
    </row>
    <row r="119" spans="1:12" ht="15.75" x14ac:dyDescent="0.25">
      <c r="A119" s="232" t="s">
        <v>43</v>
      </c>
      <c r="B119" s="232"/>
      <c r="C119" s="32">
        <v>4</v>
      </c>
      <c r="D119" s="52">
        <f>D89+D90+D91+D92+D93+D94+D95+D96+D97+D98+D99+D100+D101+D102+D103+D104+D105+D106+D107+D108+D109+D110+D111+D112+D113</f>
        <v>1623</v>
      </c>
      <c r="E119" s="33">
        <f>E89+E90+E91+E92+E93+E94+E95+E96+E97+E98+E99+E100+E101+E102+E103+E104+E105+E106+E107+E108+E109+E110+E111+E112+E113</f>
        <v>39</v>
      </c>
      <c r="F119" s="32">
        <f>F89+F90+F91+F92+F93+F94+F95+F96+F97+F98+F99+F100+F101+F102+F103+F104+F105+F106+F107+F108+F109+F110+F111+F112+F113</f>
        <v>350</v>
      </c>
      <c r="G119" s="33">
        <f>G89+G90+G91+G92+G93+G94+G95+G96+G97+G98+G99+G100+G101+G102+G103+G104+G105+G106+G107+G108+G109+G110+G111+G112+G113</f>
        <v>11</v>
      </c>
      <c r="H119" s="32">
        <f>H89+H90+H91+H92+H93+H94+H95+H96+H97+H98+H99+H100+H101+H102+H103+H104+H105+H106+H107+H108+H109+H110+H111+H112+H113</f>
        <v>99</v>
      </c>
      <c r="I119" s="33">
        <f>I89+I90+I91+I92+I93+I94+I95+I96+I97+I98+I99+I100+I101+I102+I103+I104+I105+I106+I107+I108+I109+I110+I111+I113</f>
        <v>2</v>
      </c>
      <c r="J119" s="32">
        <f>J89+J90+J91+J92+J93+J94+J95+J96+J97+J98+J99+J100+J101+J102+J103+J104+J105+J106+J107+J108+J109+J110+J111+J112+J113</f>
        <v>0</v>
      </c>
      <c r="K119" s="33">
        <f>K89+K90+K91+K92+K93+K94+K95+K96+K97+K98+K99+K100+K101+K102+K103+K104+K105+K106+K107+K108+K109+K110+K111+K113</f>
        <v>0</v>
      </c>
      <c r="L119" s="118">
        <f>D119+F119+H119+J119</f>
        <v>2072</v>
      </c>
    </row>
    <row r="121" spans="1:12" ht="15.75" x14ac:dyDescent="0.25">
      <c r="C121" s="152"/>
      <c r="D121" s="133"/>
      <c r="E121" s="133"/>
      <c r="F121" s="133"/>
      <c r="G121" s="133"/>
      <c r="H121" s="133"/>
      <c r="I121" s="133"/>
      <c r="J121" s="133"/>
      <c r="K121" s="133"/>
      <c r="L121" s="133"/>
    </row>
    <row r="122" spans="1:12" ht="15.75" x14ac:dyDescent="0.25">
      <c r="B122" s="91" t="s">
        <v>54</v>
      </c>
      <c r="D122" s="133"/>
      <c r="E122" s="133"/>
      <c r="F122" s="133"/>
      <c r="G122" s="133"/>
      <c r="H122" s="133"/>
      <c r="I122" s="133"/>
      <c r="J122" s="133"/>
      <c r="K122" s="133"/>
      <c r="L122" s="133"/>
    </row>
    <row r="123" spans="1:12" ht="15.75" thickBot="1" x14ac:dyDescent="0.3">
      <c r="A123" s="211" t="s">
        <v>47</v>
      </c>
      <c r="B123" s="211"/>
    </row>
    <row r="124" spans="1:12" ht="12.75" customHeight="1" x14ac:dyDescent="0.25">
      <c r="A124" s="212" t="s">
        <v>2</v>
      </c>
      <c r="B124" s="212" t="s">
        <v>3</v>
      </c>
      <c r="C124" s="212" t="s">
        <v>4</v>
      </c>
      <c r="D124" s="215" t="s">
        <v>5</v>
      </c>
      <c r="E124" s="216"/>
      <c r="F124" s="216"/>
      <c r="G124" s="216"/>
      <c r="H124" s="216"/>
      <c r="I124" s="216"/>
      <c r="J124" s="216"/>
      <c r="K124" s="217"/>
      <c r="L124" s="218" t="s">
        <v>6</v>
      </c>
    </row>
    <row r="125" spans="1:12" ht="21.75" customHeight="1" x14ac:dyDescent="0.25">
      <c r="A125" s="213"/>
      <c r="B125" s="213"/>
      <c r="C125" s="213"/>
      <c r="D125" s="221" t="s">
        <v>7</v>
      </c>
      <c r="E125" s="222"/>
      <c r="F125" s="222" t="s">
        <v>8</v>
      </c>
      <c r="G125" s="222"/>
      <c r="H125" s="222" t="s">
        <v>9</v>
      </c>
      <c r="I125" s="222"/>
      <c r="J125" s="222" t="s">
        <v>10</v>
      </c>
      <c r="K125" s="222"/>
      <c r="L125" s="219"/>
    </row>
    <row r="126" spans="1:12" ht="13.5" customHeight="1" thickBot="1" x14ac:dyDescent="0.3">
      <c r="A126" s="213"/>
      <c r="B126" s="213"/>
      <c r="C126" s="213"/>
      <c r="D126" s="223">
        <v>1</v>
      </c>
      <c r="E126" s="224"/>
      <c r="F126" s="224">
        <v>2</v>
      </c>
      <c r="G126" s="224"/>
      <c r="H126" s="224">
        <v>3</v>
      </c>
      <c r="I126" s="224"/>
      <c r="J126" s="224">
        <v>4</v>
      </c>
      <c r="K126" s="224"/>
      <c r="L126" s="220"/>
    </row>
    <row r="127" spans="1:12" ht="15.75" thickBot="1" x14ac:dyDescent="0.3">
      <c r="A127" s="214"/>
      <c r="B127" s="214"/>
      <c r="C127" s="214"/>
      <c r="D127" s="4" t="s">
        <v>11</v>
      </c>
      <c r="E127" s="5" t="s">
        <v>12</v>
      </c>
      <c r="F127" s="5" t="s">
        <v>11</v>
      </c>
      <c r="G127" s="5" t="s">
        <v>12</v>
      </c>
      <c r="H127" s="5" t="s">
        <v>11</v>
      </c>
      <c r="I127" s="5" t="s">
        <v>12</v>
      </c>
      <c r="J127" s="5" t="s">
        <v>11</v>
      </c>
      <c r="K127" s="5" t="s">
        <v>12</v>
      </c>
      <c r="L127" s="6"/>
    </row>
    <row r="128" spans="1:12" ht="15.75" x14ac:dyDescent="0.25">
      <c r="A128" s="7">
        <v>1</v>
      </c>
      <c r="B128" s="8" t="s">
        <v>13</v>
      </c>
      <c r="C128" s="9">
        <v>4</v>
      </c>
      <c r="D128" s="45">
        <v>62</v>
      </c>
      <c r="E128" s="21">
        <v>4</v>
      </c>
      <c r="F128" s="46">
        <v>18</v>
      </c>
      <c r="G128" s="21">
        <v>0</v>
      </c>
      <c r="H128" s="46">
        <v>11</v>
      </c>
      <c r="I128" s="21">
        <v>0</v>
      </c>
      <c r="J128" s="46">
        <v>0</v>
      </c>
      <c r="K128" s="21">
        <v>0</v>
      </c>
      <c r="L128" s="47">
        <f>SUM(D128:K128)</f>
        <v>95</v>
      </c>
    </row>
    <row r="129" spans="1:12" ht="15.75" x14ac:dyDescent="0.25">
      <c r="A129" s="7">
        <v>2</v>
      </c>
      <c r="B129" s="8" t="s">
        <v>14</v>
      </c>
      <c r="C129" s="9">
        <v>4</v>
      </c>
      <c r="D129" s="45">
        <v>64</v>
      </c>
      <c r="E129" s="21">
        <v>2</v>
      </c>
      <c r="F129" s="46">
        <v>26</v>
      </c>
      <c r="G129" s="21">
        <v>0</v>
      </c>
      <c r="H129" s="46">
        <v>7</v>
      </c>
      <c r="I129" s="21">
        <v>0</v>
      </c>
      <c r="J129" s="46">
        <v>0</v>
      </c>
      <c r="K129" s="21">
        <v>0</v>
      </c>
      <c r="L129" s="47">
        <f t="shared" ref="L129:L156" si="7">SUM(D129:K129)</f>
        <v>99</v>
      </c>
    </row>
    <row r="130" spans="1:12" ht="15.75" x14ac:dyDescent="0.25">
      <c r="A130" s="7">
        <v>3</v>
      </c>
      <c r="B130" s="8" t="s">
        <v>15</v>
      </c>
      <c r="C130" s="9">
        <v>4</v>
      </c>
      <c r="D130" s="45">
        <v>156</v>
      </c>
      <c r="E130" s="21">
        <v>3</v>
      </c>
      <c r="F130" s="46">
        <v>30</v>
      </c>
      <c r="G130" s="21">
        <v>0</v>
      </c>
      <c r="H130" s="46">
        <v>14</v>
      </c>
      <c r="I130" s="21">
        <v>0</v>
      </c>
      <c r="J130" s="46">
        <v>0</v>
      </c>
      <c r="K130" s="21">
        <v>0</v>
      </c>
      <c r="L130" s="47">
        <f t="shared" si="7"/>
        <v>203</v>
      </c>
    </row>
    <row r="131" spans="1:12" ht="15.75" x14ac:dyDescent="0.25">
      <c r="A131" s="7">
        <v>4</v>
      </c>
      <c r="B131" s="17" t="s">
        <v>16</v>
      </c>
      <c r="C131" s="9">
        <v>4</v>
      </c>
      <c r="D131" s="45">
        <v>14</v>
      </c>
      <c r="E131" s="21">
        <v>0</v>
      </c>
      <c r="F131" s="46">
        <v>4</v>
      </c>
      <c r="G131" s="21">
        <v>0</v>
      </c>
      <c r="H131" s="46">
        <v>0</v>
      </c>
      <c r="I131" s="21">
        <v>0</v>
      </c>
      <c r="J131" s="46">
        <v>0</v>
      </c>
      <c r="K131" s="21">
        <v>0</v>
      </c>
      <c r="L131" s="47">
        <f t="shared" si="7"/>
        <v>18</v>
      </c>
    </row>
    <row r="132" spans="1:12" ht="15.75" x14ac:dyDescent="0.25">
      <c r="A132" s="7">
        <v>5</v>
      </c>
      <c r="B132" s="8" t="s">
        <v>17</v>
      </c>
      <c r="C132" s="9">
        <v>4</v>
      </c>
      <c r="D132" s="45">
        <v>65</v>
      </c>
      <c r="E132" s="21">
        <v>3</v>
      </c>
      <c r="F132" s="46">
        <v>12</v>
      </c>
      <c r="G132" s="21">
        <v>0</v>
      </c>
      <c r="H132" s="46">
        <v>5</v>
      </c>
      <c r="I132" s="21">
        <v>0</v>
      </c>
      <c r="J132" s="46">
        <v>0</v>
      </c>
      <c r="K132" s="21">
        <v>0</v>
      </c>
      <c r="L132" s="47">
        <f t="shared" si="7"/>
        <v>85</v>
      </c>
    </row>
    <row r="133" spans="1:12" ht="15.75" x14ac:dyDescent="0.25">
      <c r="A133" s="7">
        <v>6</v>
      </c>
      <c r="B133" s="8" t="s">
        <v>18</v>
      </c>
      <c r="C133" s="9">
        <v>4</v>
      </c>
      <c r="D133" s="45">
        <v>76</v>
      </c>
      <c r="E133" s="21">
        <v>0</v>
      </c>
      <c r="F133" s="46">
        <v>21</v>
      </c>
      <c r="G133" s="21">
        <v>0</v>
      </c>
      <c r="H133" s="46">
        <v>25</v>
      </c>
      <c r="I133" s="21">
        <v>0</v>
      </c>
      <c r="J133" s="46">
        <v>0</v>
      </c>
      <c r="K133" s="21">
        <v>0</v>
      </c>
      <c r="L133" s="47">
        <f t="shared" si="7"/>
        <v>122</v>
      </c>
    </row>
    <row r="134" spans="1:12" ht="15.75" x14ac:dyDescent="0.25">
      <c r="A134" s="7">
        <v>7</v>
      </c>
      <c r="B134" s="8" t="s">
        <v>19</v>
      </c>
      <c r="C134" s="9">
        <v>4</v>
      </c>
      <c r="D134" s="45">
        <v>26</v>
      </c>
      <c r="E134" s="21">
        <v>1</v>
      </c>
      <c r="F134" s="46">
        <v>11</v>
      </c>
      <c r="G134" s="21">
        <v>0</v>
      </c>
      <c r="H134" s="46">
        <v>0</v>
      </c>
      <c r="I134" s="21">
        <v>0</v>
      </c>
      <c r="J134" s="46">
        <v>0</v>
      </c>
      <c r="K134" s="21">
        <v>0</v>
      </c>
      <c r="L134" s="47">
        <f t="shared" si="7"/>
        <v>38</v>
      </c>
    </row>
    <row r="135" spans="1:12" ht="15.75" x14ac:dyDescent="0.25">
      <c r="A135" s="7">
        <v>8</v>
      </c>
      <c r="B135" s="8" t="s">
        <v>20</v>
      </c>
      <c r="C135" s="9">
        <v>4</v>
      </c>
      <c r="D135" s="45">
        <v>65</v>
      </c>
      <c r="E135" s="21">
        <v>0</v>
      </c>
      <c r="F135" s="46">
        <v>9</v>
      </c>
      <c r="G135" s="21">
        <v>0</v>
      </c>
      <c r="H135" s="46">
        <v>2</v>
      </c>
      <c r="I135" s="21">
        <v>0</v>
      </c>
      <c r="J135" s="46">
        <v>0</v>
      </c>
      <c r="K135" s="21">
        <v>0</v>
      </c>
      <c r="L135" s="47">
        <f t="shared" si="7"/>
        <v>76</v>
      </c>
    </row>
    <row r="136" spans="1:12" ht="15.75" x14ac:dyDescent="0.25">
      <c r="A136" s="7">
        <v>9</v>
      </c>
      <c r="B136" s="8" t="s">
        <v>21</v>
      </c>
      <c r="C136" s="9">
        <v>4</v>
      </c>
      <c r="D136" s="45">
        <v>75</v>
      </c>
      <c r="E136" s="21">
        <v>1</v>
      </c>
      <c r="F136" s="46">
        <v>17</v>
      </c>
      <c r="G136" s="21">
        <v>0</v>
      </c>
      <c r="H136" s="46">
        <v>4</v>
      </c>
      <c r="I136" s="21">
        <v>0</v>
      </c>
      <c r="J136" s="46">
        <v>0</v>
      </c>
      <c r="K136" s="21">
        <v>0</v>
      </c>
      <c r="L136" s="47">
        <f t="shared" si="7"/>
        <v>97</v>
      </c>
    </row>
    <row r="137" spans="1:12" ht="15.75" x14ac:dyDescent="0.25">
      <c r="A137" s="7">
        <v>10</v>
      </c>
      <c r="B137" s="8" t="s">
        <v>22</v>
      </c>
      <c r="C137" s="9">
        <v>4</v>
      </c>
      <c r="D137" s="45">
        <v>44</v>
      </c>
      <c r="E137" s="21">
        <v>1</v>
      </c>
      <c r="F137" s="46">
        <v>15</v>
      </c>
      <c r="G137" s="21">
        <v>0</v>
      </c>
      <c r="H137" s="46">
        <v>13</v>
      </c>
      <c r="I137" s="21">
        <v>0</v>
      </c>
      <c r="J137" s="46">
        <v>0</v>
      </c>
      <c r="K137" s="21">
        <v>0</v>
      </c>
      <c r="L137" s="47">
        <f t="shared" si="7"/>
        <v>73</v>
      </c>
    </row>
    <row r="138" spans="1:12" ht="15.75" x14ac:dyDescent="0.25">
      <c r="A138" s="7">
        <v>11</v>
      </c>
      <c r="B138" s="8" t="s">
        <v>23</v>
      </c>
      <c r="C138" s="9">
        <v>4</v>
      </c>
      <c r="D138" s="45">
        <v>0</v>
      </c>
      <c r="E138" s="21">
        <v>0</v>
      </c>
      <c r="F138" s="46">
        <v>0</v>
      </c>
      <c r="G138" s="21">
        <v>0</v>
      </c>
      <c r="H138" s="46">
        <v>0</v>
      </c>
      <c r="I138" s="21">
        <v>0</v>
      </c>
      <c r="J138" s="46">
        <v>0</v>
      </c>
      <c r="K138" s="21">
        <v>0</v>
      </c>
      <c r="L138" s="47">
        <f t="shared" si="7"/>
        <v>0</v>
      </c>
    </row>
    <row r="139" spans="1:12" ht="15.75" x14ac:dyDescent="0.25">
      <c r="A139" s="7">
        <v>12</v>
      </c>
      <c r="B139" s="8" t="s">
        <v>24</v>
      </c>
      <c r="C139" s="9">
        <v>4</v>
      </c>
      <c r="D139" s="45">
        <v>116</v>
      </c>
      <c r="E139" s="21">
        <v>3</v>
      </c>
      <c r="F139" s="46">
        <v>24</v>
      </c>
      <c r="G139" s="21">
        <v>0</v>
      </c>
      <c r="H139" s="46">
        <v>8</v>
      </c>
      <c r="I139" s="21">
        <v>0</v>
      </c>
      <c r="J139" s="46">
        <v>0</v>
      </c>
      <c r="K139" s="21">
        <v>0</v>
      </c>
      <c r="L139" s="47">
        <f t="shared" si="7"/>
        <v>151</v>
      </c>
    </row>
    <row r="140" spans="1:12" ht="15.75" x14ac:dyDescent="0.25">
      <c r="A140" s="7">
        <v>13</v>
      </c>
      <c r="B140" s="8" t="s">
        <v>25</v>
      </c>
      <c r="C140" s="9">
        <v>4</v>
      </c>
      <c r="D140" s="45">
        <v>36</v>
      </c>
      <c r="E140" s="21">
        <v>0</v>
      </c>
      <c r="F140" s="46">
        <v>11</v>
      </c>
      <c r="G140" s="21">
        <v>0</v>
      </c>
      <c r="H140" s="46">
        <v>3</v>
      </c>
      <c r="I140" s="21">
        <v>0</v>
      </c>
      <c r="J140" s="46">
        <v>0</v>
      </c>
      <c r="K140" s="21">
        <v>0</v>
      </c>
      <c r="L140" s="47">
        <f t="shared" si="7"/>
        <v>50</v>
      </c>
    </row>
    <row r="141" spans="1:12" ht="15.75" x14ac:dyDescent="0.25">
      <c r="A141" s="7">
        <v>14</v>
      </c>
      <c r="B141" s="8" t="s">
        <v>26</v>
      </c>
      <c r="C141" s="9">
        <v>4</v>
      </c>
      <c r="D141" s="45">
        <v>127</v>
      </c>
      <c r="E141" s="21">
        <v>5</v>
      </c>
      <c r="F141" s="46">
        <v>31</v>
      </c>
      <c r="G141" s="21">
        <v>0</v>
      </c>
      <c r="H141" s="46">
        <v>21</v>
      </c>
      <c r="I141" s="21">
        <v>0</v>
      </c>
      <c r="J141" s="46">
        <v>0</v>
      </c>
      <c r="K141" s="21">
        <v>0</v>
      </c>
      <c r="L141" s="47">
        <f t="shared" si="7"/>
        <v>184</v>
      </c>
    </row>
    <row r="142" spans="1:12" ht="15.75" x14ac:dyDescent="0.25">
      <c r="A142" s="7">
        <v>15</v>
      </c>
      <c r="B142" s="8" t="s">
        <v>27</v>
      </c>
      <c r="C142" s="9">
        <v>4</v>
      </c>
      <c r="D142" s="45">
        <v>62</v>
      </c>
      <c r="E142" s="21">
        <v>5</v>
      </c>
      <c r="F142" s="46">
        <v>11</v>
      </c>
      <c r="G142" s="21">
        <v>0</v>
      </c>
      <c r="H142" s="46">
        <v>2</v>
      </c>
      <c r="I142" s="21">
        <v>0</v>
      </c>
      <c r="J142" s="46">
        <v>0</v>
      </c>
      <c r="K142" s="21">
        <v>0</v>
      </c>
      <c r="L142" s="47">
        <f t="shared" si="7"/>
        <v>80</v>
      </c>
    </row>
    <row r="143" spans="1:12" ht="15.75" x14ac:dyDescent="0.25">
      <c r="A143" s="7">
        <v>16</v>
      </c>
      <c r="B143" s="8" t="s">
        <v>28</v>
      </c>
      <c r="C143" s="9">
        <v>4</v>
      </c>
      <c r="D143" s="45">
        <v>66</v>
      </c>
      <c r="E143" s="21">
        <v>0</v>
      </c>
      <c r="F143" s="46">
        <v>12</v>
      </c>
      <c r="G143" s="21">
        <v>0</v>
      </c>
      <c r="H143" s="46">
        <v>2</v>
      </c>
      <c r="I143" s="21">
        <v>0</v>
      </c>
      <c r="J143" s="46">
        <v>0</v>
      </c>
      <c r="K143" s="21">
        <v>0</v>
      </c>
      <c r="L143" s="47">
        <f t="shared" si="7"/>
        <v>80</v>
      </c>
    </row>
    <row r="144" spans="1:12" ht="15.75" x14ac:dyDescent="0.25">
      <c r="A144" s="7">
        <v>17</v>
      </c>
      <c r="B144" s="8" t="s">
        <v>29</v>
      </c>
      <c r="C144" s="9">
        <v>4</v>
      </c>
      <c r="D144" s="45">
        <v>38</v>
      </c>
      <c r="E144" s="21">
        <v>0</v>
      </c>
      <c r="F144" s="46">
        <v>8</v>
      </c>
      <c r="G144" s="21">
        <v>0</v>
      </c>
      <c r="H144" s="46">
        <v>3</v>
      </c>
      <c r="I144" s="21">
        <v>0</v>
      </c>
      <c r="J144" s="46">
        <v>0</v>
      </c>
      <c r="K144" s="21">
        <v>0</v>
      </c>
      <c r="L144" s="47">
        <f t="shared" si="7"/>
        <v>49</v>
      </c>
    </row>
    <row r="145" spans="1:19" ht="15.75" x14ac:dyDescent="0.25">
      <c r="A145" s="7">
        <v>18</v>
      </c>
      <c r="B145" s="8" t="s">
        <v>30</v>
      </c>
      <c r="C145" s="9">
        <v>4</v>
      </c>
      <c r="D145" s="45">
        <v>24</v>
      </c>
      <c r="E145" s="21">
        <v>0</v>
      </c>
      <c r="F145" s="46">
        <v>8</v>
      </c>
      <c r="G145" s="21">
        <v>0</v>
      </c>
      <c r="H145" s="46">
        <v>2</v>
      </c>
      <c r="I145" s="21">
        <v>0</v>
      </c>
      <c r="J145" s="46">
        <v>0</v>
      </c>
      <c r="K145" s="21">
        <v>0</v>
      </c>
      <c r="L145" s="47">
        <f t="shared" si="7"/>
        <v>34</v>
      </c>
    </row>
    <row r="146" spans="1:19" ht="15.75" x14ac:dyDescent="0.25">
      <c r="A146" s="7">
        <v>19</v>
      </c>
      <c r="B146" s="8" t="s">
        <v>31</v>
      </c>
      <c r="C146" s="9">
        <v>4</v>
      </c>
      <c r="D146" s="45">
        <v>79</v>
      </c>
      <c r="E146" s="21">
        <v>1</v>
      </c>
      <c r="F146" s="46">
        <v>19</v>
      </c>
      <c r="G146" s="21">
        <v>2</v>
      </c>
      <c r="H146" s="46">
        <v>5</v>
      </c>
      <c r="I146" s="21">
        <v>0</v>
      </c>
      <c r="J146" s="46">
        <v>0</v>
      </c>
      <c r="K146" s="21">
        <v>0</v>
      </c>
      <c r="L146" s="47">
        <f t="shared" si="7"/>
        <v>106</v>
      </c>
    </row>
    <row r="147" spans="1:19" ht="15.75" x14ac:dyDescent="0.25">
      <c r="A147" s="7">
        <v>20</v>
      </c>
      <c r="B147" s="8" t="s">
        <v>32</v>
      </c>
      <c r="C147" s="9">
        <v>4</v>
      </c>
      <c r="D147" s="45">
        <v>8</v>
      </c>
      <c r="E147" s="21">
        <v>0</v>
      </c>
      <c r="F147" s="46">
        <v>2</v>
      </c>
      <c r="G147" s="21">
        <v>0</v>
      </c>
      <c r="H147" s="46">
        <v>0</v>
      </c>
      <c r="I147" s="21">
        <v>0</v>
      </c>
      <c r="J147" s="46">
        <v>0</v>
      </c>
      <c r="K147" s="21">
        <v>0</v>
      </c>
      <c r="L147" s="47">
        <f t="shared" si="7"/>
        <v>10</v>
      </c>
    </row>
    <row r="148" spans="1:19" ht="15.75" x14ac:dyDescent="0.25">
      <c r="A148" s="7">
        <v>21</v>
      </c>
      <c r="B148" s="8" t="s">
        <v>33</v>
      </c>
      <c r="C148" s="9">
        <v>4</v>
      </c>
      <c r="D148" s="45">
        <v>43</v>
      </c>
      <c r="E148" s="21">
        <v>5</v>
      </c>
      <c r="F148" s="46">
        <v>9</v>
      </c>
      <c r="G148" s="21">
        <v>0</v>
      </c>
      <c r="H148" s="46">
        <v>0</v>
      </c>
      <c r="I148" s="21">
        <v>0</v>
      </c>
      <c r="J148" s="46">
        <v>0</v>
      </c>
      <c r="K148" s="21">
        <v>0</v>
      </c>
      <c r="L148" s="47">
        <f t="shared" si="7"/>
        <v>57</v>
      </c>
    </row>
    <row r="149" spans="1:19" ht="15.75" x14ac:dyDescent="0.25">
      <c r="A149" s="7">
        <v>22</v>
      </c>
      <c r="B149" s="8" t="s">
        <v>34</v>
      </c>
      <c r="C149" s="9">
        <v>4</v>
      </c>
      <c r="D149" s="45">
        <v>51</v>
      </c>
      <c r="E149" s="21">
        <v>2</v>
      </c>
      <c r="F149" s="46">
        <v>15</v>
      </c>
      <c r="G149" s="21">
        <v>1</v>
      </c>
      <c r="H149" s="46">
        <v>1</v>
      </c>
      <c r="I149" s="21">
        <v>0</v>
      </c>
      <c r="J149" s="46">
        <v>0</v>
      </c>
      <c r="K149" s="21">
        <v>0</v>
      </c>
      <c r="L149" s="47">
        <f t="shared" si="7"/>
        <v>70</v>
      </c>
    </row>
    <row r="150" spans="1:19" ht="15.75" x14ac:dyDescent="0.25">
      <c r="A150" s="7">
        <v>23</v>
      </c>
      <c r="B150" s="8" t="s">
        <v>35</v>
      </c>
      <c r="C150" s="9">
        <v>4</v>
      </c>
      <c r="D150" s="45">
        <v>21</v>
      </c>
      <c r="E150" s="21">
        <v>0</v>
      </c>
      <c r="F150" s="46">
        <v>15</v>
      </c>
      <c r="G150" s="21">
        <v>0</v>
      </c>
      <c r="H150" s="46">
        <v>4</v>
      </c>
      <c r="I150" s="21">
        <v>0</v>
      </c>
      <c r="J150" s="46">
        <v>0</v>
      </c>
      <c r="K150" s="21">
        <v>0</v>
      </c>
      <c r="L150" s="47">
        <f t="shared" si="7"/>
        <v>40</v>
      </c>
    </row>
    <row r="151" spans="1:19" ht="15.75" x14ac:dyDescent="0.25">
      <c r="A151" s="7">
        <v>24</v>
      </c>
      <c r="B151" s="8" t="s">
        <v>36</v>
      </c>
      <c r="C151" s="9">
        <v>4</v>
      </c>
      <c r="D151" s="45">
        <v>43</v>
      </c>
      <c r="E151" s="21">
        <v>0</v>
      </c>
      <c r="F151" s="46">
        <v>7</v>
      </c>
      <c r="G151" s="21">
        <v>0</v>
      </c>
      <c r="H151" s="46">
        <v>4</v>
      </c>
      <c r="I151" s="21">
        <v>0</v>
      </c>
      <c r="J151" s="46">
        <v>0</v>
      </c>
      <c r="K151" s="21">
        <v>0</v>
      </c>
      <c r="L151" s="47">
        <f t="shared" si="7"/>
        <v>54</v>
      </c>
    </row>
    <row r="152" spans="1:19" ht="15.75" x14ac:dyDescent="0.25">
      <c r="A152" s="7">
        <v>25</v>
      </c>
      <c r="B152" s="18" t="s">
        <v>37</v>
      </c>
      <c r="C152" s="19">
        <v>4</v>
      </c>
      <c r="D152" s="45">
        <v>86</v>
      </c>
      <c r="E152" s="21">
        <v>3</v>
      </c>
      <c r="F152" s="46">
        <v>12</v>
      </c>
      <c r="G152" s="21">
        <v>1</v>
      </c>
      <c r="H152" s="46">
        <v>5</v>
      </c>
      <c r="I152" s="21">
        <v>0</v>
      </c>
      <c r="J152" s="46">
        <v>0</v>
      </c>
      <c r="K152" s="21">
        <v>0</v>
      </c>
      <c r="L152" s="47">
        <f t="shared" si="7"/>
        <v>107</v>
      </c>
    </row>
    <row r="153" spans="1:19" ht="15.75" x14ac:dyDescent="0.25">
      <c r="A153" s="7">
        <v>26</v>
      </c>
      <c r="B153" s="8" t="s">
        <v>38</v>
      </c>
      <c r="C153" s="22">
        <v>4</v>
      </c>
      <c r="D153" s="45">
        <v>38</v>
      </c>
      <c r="E153" s="21">
        <v>0</v>
      </c>
      <c r="F153" s="46">
        <v>11</v>
      </c>
      <c r="G153" s="21">
        <v>0</v>
      </c>
      <c r="H153" s="46">
        <v>5</v>
      </c>
      <c r="I153" s="21">
        <v>0</v>
      </c>
      <c r="J153" s="46">
        <v>0</v>
      </c>
      <c r="K153" s="21">
        <v>0</v>
      </c>
      <c r="L153" s="47">
        <f t="shared" si="7"/>
        <v>54</v>
      </c>
    </row>
    <row r="154" spans="1:19" ht="15.75" x14ac:dyDescent="0.25">
      <c r="A154" s="7">
        <v>27</v>
      </c>
      <c r="B154" s="18" t="s">
        <v>39</v>
      </c>
      <c r="C154" s="22">
        <v>4</v>
      </c>
      <c r="D154" s="45">
        <v>0</v>
      </c>
      <c r="E154" s="53">
        <v>0</v>
      </c>
      <c r="F154" s="46">
        <v>0</v>
      </c>
      <c r="G154" s="53">
        <v>0</v>
      </c>
      <c r="H154" s="46">
        <v>0</v>
      </c>
      <c r="I154" s="46">
        <v>0</v>
      </c>
      <c r="J154" s="46">
        <v>0</v>
      </c>
      <c r="K154" s="46">
        <v>0</v>
      </c>
      <c r="L154" s="47">
        <f t="shared" si="7"/>
        <v>0</v>
      </c>
    </row>
    <row r="155" spans="1:19" ht="15.75" x14ac:dyDescent="0.25">
      <c r="A155" s="7">
        <v>28</v>
      </c>
      <c r="B155" s="18" t="s">
        <v>40</v>
      </c>
      <c r="C155" s="22">
        <v>4</v>
      </c>
      <c r="D155" s="45">
        <v>0</v>
      </c>
      <c r="E155" s="53">
        <v>0</v>
      </c>
      <c r="F155" s="46">
        <v>0</v>
      </c>
      <c r="G155" s="53">
        <v>0</v>
      </c>
      <c r="H155" s="46">
        <v>0</v>
      </c>
      <c r="I155" s="46">
        <v>0</v>
      </c>
      <c r="J155" s="46">
        <v>0</v>
      </c>
      <c r="K155" s="46">
        <v>0</v>
      </c>
      <c r="L155" s="47">
        <f t="shared" si="7"/>
        <v>0</v>
      </c>
    </row>
    <row r="156" spans="1:19" ht="16.5" thickBot="1" x14ac:dyDescent="0.3">
      <c r="A156" s="7">
        <v>29</v>
      </c>
      <c r="B156" s="18" t="s">
        <v>41</v>
      </c>
      <c r="C156" s="22">
        <v>4</v>
      </c>
      <c r="D156" s="45">
        <v>0</v>
      </c>
      <c r="E156" s="53">
        <v>0</v>
      </c>
      <c r="F156" s="46">
        <v>0</v>
      </c>
      <c r="G156" s="53">
        <v>0</v>
      </c>
      <c r="H156" s="46">
        <v>0</v>
      </c>
      <c r="I156" s="46">
        <v>0</v>
      </c>
      <c r="J156" s="46">
        <v>0</v>
      </c>
      <c r="K156" s="46">
        <v>0</v>
      </c>
      <c r="L156" s="47">
        <f t="shared" si="7"/>
        <v>0</v>
      </c>
      <c r="S156" t="s">
        <v>136</v>
      </c>
    </row>
    <row r="157" spans="1:19" ht="16.5" thickBot="1" x14ac:dyDescent="0.3">
      <c r="A157" s="225" t="s">
        <v>42</v>
      </c>
      <c r="B157" s="226"/>
      <c r="C157" s="48">
        <v>4</v>
      </c>
      <c r="D157" s="179">
        <f>SUM(D128:D156)</f>
        <v>1485</v>
      </c>
      <c r="E157" s="55">
        <f t="shared" ref="E157:K157" si="8">SUM(E128:E156)</f>
        <v>39</v>
      </c>
      <c r="F157" s="27">
        <f t="shared" si="8"/>
        <v>358</v>
      </c>
      <c r="G157" s="55">
        <f t="shared" si="8"/>
        <v>4</v>
      </c>
      <c r="H157" s="56">
        <f t="shared" si="8"/>
        <v>146</v>
      </c>
      <c r="I157" s="57">
        <f t="shared" si="8"/>
        <v>0</v>
      </c>
      <c r="J157" s="56">
        <f t="shared" si="8"/>
        <v>0</v>
      </c>
      <c r="K157" s="57">
        <f t="shared" si="8"/>
        <v>0</v>
      </c>
      <c r="L157" s="118">
        <f>D157+F157+H157+J157+E157+G157+I157+K157</f>
        <v>2032</v>
      </c>
    </row>
    <row r="158" spans="1:19" ht="16.5" thickBot="1" x14ac:dyDescent="0.3">
      <c r="A158" s="227" t="s">
        <v>43</v>
      </c>
      <c r="B158" s="228"/>
      <c r="C158" s="48">
        <v>4</v>
      </c>
      <c r="D158" s="32">
        <f>D128+D129+D130+D131+D132+D133+D134+D135+D136+D137+D138+D139+D140+D141+D142+D143+D144+D145+D146+D147+D148+D149+D150+D151+D152</f>
        <v>1447</v>
      </c>
      <c r="E158" s="33">
        <f>E128+E129+E130+E131+E132+E133+E134+E135+E136+E137+E138+E139+E140+E141+E142+E143+E144+E145+E146+E147+E148+E149+E150+E151+E152</f>
        <v>39</v>
      </c>
      <c r="F158" s="32">
        <f>SUM(F128:F152)</f>
        <v>347</v>
      </c>
      <c r="G158" s="33">
        <f>G128+G129+G130+G131+G132+G133+G134+G135+G136+G137+G138+G139+G140+G141+G142+G143+G144+G145+G146+G147+G148+G149+G150+G151+G152</f>
        <v>4</v>
      </c>
      <c r="H158" s="32">
        <f>H128+H129+H130+H131+H132+H133+H134+H135+H136+H137+H138+H139+H140+H141+H142+H143+H144+H145+H146+H147+H148+H149+H150+H151+H152</f>
        <v>141</v>
      </c>
      <c r="I158" s="33">
        <f>I128+I129+I130+I131+I132+I133+I134+I135+I136+I137+I138+I139+I140+I141+I142+I143+I144+I145+I146+I147+I148+I149+I150+I151+I152</f>
        <v>0</v>
      </c>
      <c r="J158" s="32">
        <f>J128+J129+J130+J131+J132+J133+J134+J135+J136+J137+J138+J139+J140+J141+J142+J143+J144+J145+J146+J147+J148+J149+J150+J151+J152</f>
        <v>0</v>
      </c>
      <c r="K158" s="33">
        <f>K128+K129+K130+K131+K132+K133+K134+K135+K136+K137+K138+K139+K140+K141+K142+K143+K144+K145+K146+K147+K148+K149+K150+K151+K152</f>
        <v>0</v>
      </c>
      <c r="L158" s="58">
        <f>D158+F158+H158+J158+E158+G158+I158+K158</f>
        <v>1978</v>
      </c>
    </row>
    <row r="160" spans="1:19" ht="15.75" x14ac:dyDescent="0.25">
      <c r="C160" s="152"/>
      <c r="D160" s="133"/>
      <c r="E160" s="133"/>
      <c r="F160" s="133"/>
      <c r="G160" s="133"/>
      <c r="H160" s="133"/>
      <c r="I160" s="133"/>
      <c r="J160" s="133"/>
      <c r="K160" s="133"/>
      <c r="L160" s="133"/>
    </row>
    <row r="161" spans="1:14" x14ac:dyDescent="0.25">
      <c r="B161" s="2" t="s">
        <v>54</v>
      </c>
      <c r="C161" s="2"/>
      <c r="D161" s="2"/>
      <c r="E161" s="2"/>
    </row>
    <row r="162" spans="1:14" ht="15.75" thickBot="1" x14ac:dyDescent="0.3">
      <c r="A162" s="233" t="s">
        <v>48</v>
      </c>
      <c r="B162" s="211"/>
    </row>
    <row r="163" spans="1:14" ht="12.75" customHeight="1" x14ac:dyDescent="0.25">
      <c r="A163" s="212" t="s">
        <v>2</v>
      </c>
      <c r="B163" s="212" t="s">
        <v>3</v>
      </c>
      <c r="C163" s="212" t="s">
        <v>4</v>
      </c>
      <c r="D163" s="215" t="s">
        <v>5</v>
      </c>
      <c r="E163" s="216"/>
      <c r="F163" s="216"/>
      <c r="G163" s="216"/>
      <c r="H163" s="216"/>
      <c r="I163" s="216"/>
      <c r="J163" s="216"/>
      <c r="K163" s="217"/>
      <c r="L163" s="218" t="s">
        <v>6</v>
      </c>
    </row>
    <row r="164" spans="1:14" ht="24" customHeight="1" x14ac:dyDescent="0.25">
      <c r="A164" s="213"/>
      <c r="B164" s="213"/>
      <c r="C164" s="213"/>
      <c r="D164" s="221" t="s">
        <v>7</v>
      </c>
      <c r="E164" s="222"/>
      <c r="F164" s="222" t="s">
        <v>8</v>
      </c>
      <c r="G164" s="222"/>
      <c r="H164" s="222" t="s">
        <v>9</v>
      </c>
      <c r="I164" s="222"/>
      <c r="J164" s="222" t="s">
        <v>10</v>
      </c>
      <c r="K164" s="222"/>
      <c r="L164" s="219"/>
    </row>
    <row r="165" spans="1:14" ht="13.5" customHeight="1" thickBot="1" x14ac:dyDescent="0.3">
      <c r="A165" s="213"/>
      <c r="B165" s="213"/>
      <c r="C165" s="213"/>
      <c r="D165" s="223">
        <v>1</v>
      </c>
      <c r="E165" s="224"/>
      <c r="F165" s="224">
        <v>2</v>
      </c>
      <c r="G165" s="224"/>
      <c r="H165" s="224">
        <v>3</v>
      </c>
      <c r="I165" s="224"/>
      <c r="J165" s="224">
        <v>4</v>
      </c>
      <c r="K165" s="224"/>
      <c r="L165" s="220"/>
    </row>
    <row r="166" spans="1:14" ht="15.75" thickBot="1" x14ac:dyDescent="0.3">
      <c r="A166" s="214"/>
      <c r="B166" s="214"/>
      <c r="C166" s="214"/>
      <c r="D166" s="4" t="s">
        <v>11</v>
      </c>
      <c r="E166" s="5" t="s">
        <v>12</v>
      </c>
      <c r="F166" s="5" t="s">
        <v>11</v>
      </c>
      <c r="G166" s="5" t="s">
        <v>12</v>
      </c>
      <c r="H166" s="5" t="s">
        <v>11</v>
      </c>
      <c r="I166" s="5" t="s">
        <v>12</v>
      </c>
      <c r="J166" s="5" t="s">
        <v>11</v>
      </c>
      <c r="K166" s="5" t="s">
        <v>12</v>
      </c>
      <c r="L166" s="6"/>
    </row>
    <row r="167" spans="1:14" ht="15.75" x14ac:dyDescent="0.25">
      <c r="A167" s="7">
        <v>1</v>
      </c>
      <c r="B167" s="8" t="s">
        <v>13</v>
      </c>
      <c r="C167" s="9">
        <v>4</v>
      </c>
      <c r="D167" s="59">
        <f t="shared" ref="D167:D195" si="9">D9+D49+D89+D128</f>
        <v>285</v>
      </c>
      <c r="E167" s="59">
        <f t="shared" ref="E167:K167" si="10">E9+E49+E89+E128</f>
        <v>9</v>
      </c>
      <c r="F167" s="59">
        <f t="shared" ref="F167:F195" si="11">F9+F49+F89+F128</f>
        <v>95</v>
      </c>
      <c r="G167" s="59">
        <f t="shared" si="10"/>
        <v>1</v>
      </c>
      <c r="H167" s="59">
        <f t="shared" si="10"/>
        <v>27</v>
      </c>
      <c r="I167" s="59">
        <f t="shared" si="10"/>
        <v>0</v>
      </c>
      <c r="J167" s="59">
        <f t="shared" si="10"/>
        <v>0</v>
      </c>
      <c r="K167" s="59">
        <f t="shared" si="10"/>
        <v>0</v>
      </c>
      <c r="L167" s="60">
        <f>SUM(D167:K167)</f>
        <v>417</v>
      </c>
      <c r="M167" s="61">
        <f t="shared" ref="M167:M195" si="12">L9+L49+L89+L128</f>
        <v>417</v>
      </c>
      <c r="N167" s="111"/>
    </row>
    <row r="168" spans="1:14" ht="15.75" x14ac:dyDescent="0.25">
      <c r="A168" s="7">
        <v>2</v>
      </c>
      <c r="B168" s="8" t="s">
        <v>14</v>
      </c>
      <c r="C168" s="9">
        <v>4</v>
      </c>
      <c r="D168" s="59">
        <f t="shared" si="9"/>
        <v>280</v>
      </c>
      <c r="E168" s="59">
        <f t="shared" ref="E168:E195" si="13">E10+E50+E90+E129</f>
        <v>9</v>
      </c>
      <c r="F168" s="59">
        <f t="shared" si="11"/>
        <v>52</v>
      </c>
      <c r="G168" s="59">
        <f t="shared" ref="G168:K177" si="14">G10+G50+G90+G129</f>
        <v>1</v>
      </c>
      <c r="H168" s="59">
        <f t="shared" si="14"/>
        <v>35</v>
      </c>
      <c r="I168" s="59">
        <f t="shared" si="14"/>
        <v>0</v>
      </c>
      <c r="J168" s="59">
        <f t="shared" si="14"/>
        <v>0</v>
      </c>
      <c r="K168" s="59">
        <f t="shared" si="14"/>
        <v>0</v>
      </c>
      <c r="L168" s="60">
        <f t="shared" ref="L168:L195" si="15">SUM(D168:K168)</f>
        <v>377</v>
      </c>
      <c r="M168" s="62">
        <f t="shared" si="12"/>
        <v>377</v>
      </c>
      <c r="N168" s="111"/>
    </row>
    <row r="169" spans="1:14" ht="15.75" x14ac:dyDescent="0.25">
      <c r="A169" s="7">
        <v>3</v>
      </c>
      <c r="B169" s="8" t="s">
        <v>15</v>
      </c>
      <c r="C169" s="9">
        <v>4</v>
      </c>
      <c r="D169" s="59">
        <f t="shared" si="9"/>
        <v>563</v>
      </c>
      <c r="E169" s="59">
        <f t="shared" si="13"/>
        <v>21</v>
      </c>
      <c r="F169" s="59">
        <f t="shared" si="11"/>
        <v>120</v>
      </c>
      <c r="G169" s="59">
        <f t="shared" si="14"/>
        <v>3</v>
      </c>
      <c r="H169" s="59">
        <f t="shared" si="14"/>
        <v>50</v>
      </c>
      <c r="I169" s="59">
        <f t="shared" si="14"/>
        <v>1</v>
      </c>
      <c r="J169" s="59">
        <f t="shared" si="14"/>
        <v>0</v>
      </c>
      <c r="K169" s="59">
        <f t="shared" si="14"/>
        <v>0</v>
      </c>
      <c r="L169" s="60">
        <f t="shared" si="15"/>
        <v>758</v>
      </c>
      <c r="M169" s="62">
        <f t="shared" si="12"/>
        <v>758</v>
      </c>
      <c r="N169" s="111"/>
    </row>
    <row r="170" spans="1:14" ht="15.75" x14ac:dyDescent="0.25">
      <c r="A170" s="7">
        <v>4</v>
      </c>
      <c r="B170" s="17" t="s">
        <v>16</v>
      </c>
      <c r="C170" s="9">
        <v>4</v>
      </c>
      <c r="D170" s="59">
        <f t="shared" si="9"/>
        <v>81</v>
      </c>
      <c r="E170" s="59">
        <f t="shared" si="13"/>
        <v>1</v>
      </c>
      <c r="F170" s="59">
        <f t="shared" si="11"/>
        <v>15</v>
      </c>
      <c r="G170" s="59">
        <f t="shared" si="14"/>
        <v>0</v>
      </c>
      <c r="H170" s="59">
        <f t="shared" si="14"/>
        <v>2</v>
      </c>
      <c r="I170" s="59">
        <f t="shared" si="14"/>
        <v>0</v>
      </c>
      <c r="J170" s="59">
        <f t="shared" si="14"/>
        <v>0</v>
      </c>
      <c r="K170" s="59">
        <f t="shared" si="14"/>
        <v>0</v>
      </c>
      <c r="L170" s="60">
        <f t="shared" si="15"/>
        <v>99</v>
      </c>
      <c r="M170" s="62">
        <f t="shared" si="12"/>
        <v>99</v>
      </c>
      <c r="N170" s="111"/>
    </row>
    <row r="171" spans="1:14" ht="15.75" x14ac:dyDescent="0.25">
      <c r="A171" s="7">
        <v>5</v>
      </c>
      <c r="B171" s="8" t="s">
        <v>17</v>
      </c>
      <c r="C171" s="9">
        <v>4</v>
      </c>
      <c r="D171" s="59">
        <f t="shared" si="9"/>
        <v>280</v>
      </c>
      <c r="E171" s="59">
        <f t="shared" si="13"/>
        <v>11</v>
      </c>
      <c r="F171" s="59">
        <f t="shared" si="11"/>
        <v>49</v>
      </c>
      <c r="G171" s="59">
        <f t="shared" si="14"/>
        <v>1</v>
      </c>
      <c r="H171" s="59">
        <f t="shared" si="14"/>
        <v>21</v>
      </c>
      <c r="I171" s="59">
        <f t="shared" si="14"/>
        <v>0</v>
      </c>
      <c r="J171" s="59">
        <f t="shared" si="14"/>
        <v>0</v>
      </c>
      <c r="K171" s="59">
        <f t="shared" si="14"/>
        <v>0</v>
      </c>
      <c r="L171" s="60">
        <f t="shared" si="15"/>
        <v>362</v>
      </c>
      <c r="M171" s="62">
        <f t="shared" si="12"/>
        <v>362</v>
      </c>
      <c r="N171" s="111"/>
    </row>
    <row r="172" spans="1:14" ht="15.75" x14ac:dyDescent="0.25">
      <c r="A172" s="7">
        <v>6</v>
      </c>
      <c r="B172" s="8" t="s">
        <v>18</v>
      </c>
      <c r="C172" s="9">
        <v>4</v>
      </c>
      <c r="D172" s="59">
        <f t="shared" si="9"/>
        <v>447</v>
      </c>
      <c r="E172" s="59">
        <f t="shared" si="13"/>
        <v>5</v>
      </c>
      <c r="F172" s="59">
        <f t="shared" si="11"/>
        <v>130</v>
      </c>
      <c r="G172" s="59">
        <f t="shared" si="14"/>
        <v>2</v>
      </c>
      <c r="H172" s="59">
        <f t="shared" si="14"/>
        <v>66</v>
      </c>
      <c r="I172" s="59">
        <f t="shared" si="14"/>
        <v>0</v>
      </c>
      <c r="J172" s="59">
        <f t="shared" si="14"/>
        <v>0</v>
      </c>
      <c r="K172" s="59">
        <f t="shared" si="14"/>
        <v>0</v>
      </c>
      <c r="L172" s="60">
        <f t="shared" si="15"/>
        <v>650</v>
      </c>
      <c r="M172" s="62">
        <f t="shared" si="12"/>
        <v>650</v>
      </c>
      <c r="N172" s="111"/>
    </row>
    <row r="173" spans="1:14" ht="15.75" x14ac:dyDescent="0.25">
      <c r="A173" s="7">
        <v>7</v>
      </c>
      <c r="B173" s="8" t="s">
        <v>19</v>
      </c>
      <c r="C173" s="9">
        <v>4</v>
      </c>
      <c r="D173" s="59">
        <f t="shared" si="9"/>
        <v>159</v>
      </c>
      <c r="E173" s="59">
        <f t="shared" si="13"/>
        <v>7</v>
      </c>
      <c r="F173" s="59">
        <f t="shared" si="11"/>
        <v>47</v>
      </c>
      <c r="G173" s="59">
        <f t="shared" si="14"/>
        <v>5</v>
      </c>
      <c r="H173" s="59">
        <f t="shared" si="14"/>
        <v>6</v>
      </c>
      <c r="I173" s="59">
        <f t="shared" si="14"/>
        <v>0</v>
      </c>
      <c r="J173" s="59">
        <f t="shared" si="14"/>
        <v>0</v>
      </c>
      <c r="K173" s="59">
        <f t="shared" si="14"/>
        <v>0</v>
      </c>
      <c r="L173" s="60">
        <f t="shared" si="15"/>
        <v>224</v>
      </c>
      <c r="M173" s="62">
        <f t="shared" si="12"/>
        <v>224</v>
      </c>
      <c r="N173" s="111"/>
    </row>
    <row r="174" spans="1:14" ht="15.75" x14ac:dyDescent="0.25">
      <c r="A174" s="7">
        <v>8</v>
      </c>
      <c r="B174" s="8" t="s">
        <v>20</v>
      </c>
      <c r="C174" s="9">
        <v>4</v>
      </c>
      <c r="D174" s="59">
        <f t="shared" si="9"/>
        <v>245</v>
      </c>
      <c r="E174" s="59">
        <f t="shared" si="13"/>
        <v>5</v>
      </c>
      <c r="F174" s="59">
        <f t="shared" si="11"/>
        <v>39</v>
      </c>
      <c r="G174" s="59">
        <f t="shared" si="14"/>
        <v>0</v>
      </c>
      <c r="H174" s="59">
        <f t="shared" si="14"/>
        <v>11</v>
      </c>
      <c r="I174" s="59">
        <f t="shared" si="14"/>
        <v>0</v>
      </c>
      <c r="J174" s="59">
        <f t="shared" si="14"/>
        <v>0</v>
      </c>
      <c r="K174" s="59">
        <f t="shared" si="14"/>
        <v>0</v>
      </c>
      <c r="L174" s="60">
        <f t="shared" si="15"/>
        <v>300</v>
      </c>
      <c r="M174" s="62">
        <f t="shared" si="12"/>
        <v>300</v>
      </c>
      <c r="N174" s="111"/>
    </row>
    <row r="175" spans="1:14" ht="15.75" x14ac:dyDescent="0.25">
      <c r="A175" s="7">
        <v>9</v>
      </c>
      <c r="B175" s="8" t="s">
        <v>21</v>
      </c>
      <c r="C175" s="9">
        <v>4</v>
      </c>
      <c r="D175" s="59">
        <f t="shared" si="9"/>
        <v>288</v>
      </c>
      <c r="E175" s="59">
        <f t="shared" si="13"/>
        <v>1</v>
      </c>
      <c r="F175" s="59">
        <f t="shared" si="11"/>
        <v>57</v>
      </c>
      <c r="G175" s="59">
        <f t="shared" si="14"/>
        <v>1</v>
      </c>
      <c r="H175" s="59">
        <f t="shared" si="14"/>
        <v>28</v>
      </c>
      <c r="I175" s="59">
        <f t="shared" si="14"/>
        <v>0</v>
      </c>
      <c r="J175" s="59">
        <f t="shared" si="14"/>
        <v>0</v>
      </c>
      <c r="K175" s="59">
        <f t="shared" si="14"/>
        <v>0</v>
      </c>
      <c r="L175" s="60">
        <f t="shared" si="15"/>
        <v>375</v>
      </c>
      <c r="M175" s="62">
        <f t="shared" si="12"/>
        <v>375</v>
      </c>
      <c r="N175" s="111"/>
    </row>
    <row r="176" spans="1:14" ht="15.75" x14ac:dyDescent="0.25">
      <c r="A176" s="7">
        <v>10</v>
      </c>
      <c r="B176" s="8" t="s">
        <v>22</v>
      </c>
      <c r="C176" s="9">
        <v>4</v>
      </c>
      <c r="D176" s="59">
        <f t="shared" si="9"/>
        <v>221</v>
      </c>
      <c r="E176" s="59">
        <f t="shared" si="13"/>
        <v>2</v>
      </c>
      <c r="F176" s="59">
        <f t="shared" si="11"/>
        <v>65</v>
      </c>
      <c r="G176" s="59">
        <f t="shared" si="14"/>
        <v>0</v>
      </c>
      <c r="H176" s="59">
        <f t="shared" si="14"/>
        <v>71</v>
      </c>
      <c r="I176" s="59">
        <f t="shared" si="14"/>
        <v>0</v>
      </c>
      <c r="J176" s="59">
        <f t="shared" si="14"/>
        <v>0</v>
      </c>
      <c r="K176" s="59">
        <f t="shared" si="14"/>
        <v>0</v>
      </c>
      <c r="L176" s="60">
        <f t="shared" si="15"/>
        <v>359</v>
      </c>
      <c r="M176" s="62">
        <f t="shared" si="12"/>
        <v>359</v>
      </c>
      <c r="N176" s="111"/>
    </row>
    <row r="177" spans="1:14" ht="15.75" x14ac:dyDescent="0.25">
      <c r="A177" s="7">
        <v>11</v>
      </c>
      <c r="B177" s="8" t="s">
        <v>23</v>
      </c>
      <c r="C177" s="9">
        <v>4</v>
      </c>
      <c r="D177" s="59">
        <f t="shared" si="9"/>
        <v>0</v>
      </c>
      <c r="E177" s="59">
        <f t="shared" si="13"/>
        <v>0</v>
      </c>
      <c r="F177" s="59">
        <f t="shared" si="11"/>
        <v>0</v>
      </c>
      <c r="G177" s="59">
        <f t="shared" si="14"/>
        <v>0</v>
      </c>
      <c r="H177" s="59">
        <f t="shared" si="14"/>
        <v>0</v>
      </c>
      <c r="I177" s="59">
        <f t="shared" si="14"/>
        <v>0</v>
      </c>
      <c r="J177" s="59">
        <f t="shared" si="14"/>
        <v>0</v>
      </c>
      <c r="K177" s="59">
        <f t="shared" si="14"/>
        <v>0</v>
      </c>
      <c r="L177" s="60">
        <f t="shared" si="15"/>
        <v>0</v>
      </c>
      <c r="M177" s="62">
        <f t="shared" si="12"/>
        <v>0</v>
      </c>
      <c r="N177" s="111"/>
    </row>
    <row r="178" spans="1:14" ht="15.75" x14ac:dyDescent="0.25">
      <c r="A178" s="7">
        <v>12</v>
      </c>
      <c r="B178" s="8" t="s">
        <v>24</v>
      </c>
      <c r="C178" s="9">
        <v>4</v>
      </c>
      <c r="D178" s="59">
        <f t="shared" si="9"/>
        <v>489</v>
      </c>
      <c r="E178" s="59">
        <f t="shared" si="13"/>
        <v>24</v>
      </c>
      <c r="F178" s="59">
        <f t="shared" si="11"/>
        <v>120</v>
      </c>
      <c r="G178" s="59">
        <f t="shared" ref="G178:K187" si="16">G20+G60+G100+G139</f>
        <v>3</v>
      </c>
      <c r="H178" s="59">
        <f t="shared" si="16"/>
        <v>27</v>
      </c>
      <c r="I178" s="59">
        <f t="shared" si="16"/>
        <v>0</v>
      </c>
      <c r="J178" s="59">
        <f t="shared" si="16"/>
        <v>0</v>
      </c>
      <c r="K178" s="59">
        <f t="shared" si="16"/>
        <v>0</v>
      </c>
      <c r="L178" s="60">
        <f t="shared" si="15"/>
        <v>663</v>
      </c>
      <c r="M178" s="62">
        <f t="shared" si="12"/>
        <v>663</v>
      </c>
      <c r="N178" s="111"/>
    </row>
    <row r="179" spans="1:14" ht="15.75" x14ac:dyDescent="0.25">
      <c r="A179" s="7">
        <v>13</v>
      </c>
      <c r="B179" s="8" t="s">
        <v>25</v>
      </c>
      <c r="C179" s="9">
        <v>4</v>
      </c>
      <c r="D179" s="59">
        <f t="shared" si="9"/>
        <v>236</v>
      </c>
      <c r="E179" s="59">
        <f t="shared" si="13"/>
        <v>4</v>
      </c>
      <c r="F179" s="59">
        <f t="shared" si="11"/>
        <v>39</v>
      </c>
      <c r="G179" s="59">
        <f t="shared" si="16"/>
        <v>0</v>
      </c>
      <c r="H179" s="59">
        <f t="shared" si="16"/>
        <v>18</v>
      </c>
      <c r="I179" s="59">
        <f t="shared" si="16"/>
        <v>0</v>
      </c>
      <c r="J179" s="59">
        <f t="shared" si="16"/>
        <v>0</v>
      </c>
      <c r="K179" s="59">
        <f t="shared" si="16"/>
        <v>0</v>
      </c>
      <c r="L179" s="60">
        <f t="shared" si="15"/>
        <v>297</v>
      </c>
      <c r="M179" s="62">
        <f t="shared" si="12"/>
        <v>297</v>
      </c>
      <c r="N179" s="111"/>
    </row>
    <row r="180" spans="1:14" ht="15.75" x14ac:dyDescent="0.25">
      <c r="A180" s="7">
        <v>14</v>
      </c>
      <c r="B180" s="8" t="s">
        <v>26</v>
      </c>
      <c r="C180" s="9">
        <v>4</v>
      </c>
      <c r="D180" s="59">
        <f t="shared" si="9"/>
        <v>574</v>
      </c>
      <c r="E180" s="59">
        <f t="shared" si="13"/>
        <v>18</v>
      </c>
      <c r="F180" s="59">
        <f t="shared" si="11"/>
        <v>148</v>
      </c>
      <c r="G180" s="59">
        <f t="shared" si="16"/>
        <v>5</v>
      </c>
      <c r="H180" s="59">
        <f t="shared" si="16"/>
        <v>71</v>
      </c>
      <c r="I180" s="59">
        <f t="shared" si="16"/>
        <v>2</v>
      </c>
      <c r="J180" s="59">
        <f t="shared" si="16"/>
        <v>0</v>
      </c>
      <c r="K180" s="59">
        <f t="shared" si="16"/>
        <v>0</v>
      </c>
      <c r="L180" s="60">
        <f t="shared" si="15"/>
        <v>818</v>
      </c>
      <c r="M180" s="62">
        <f t="shared" si="12"/>
        <v>818</v>
      </c>
      <c r="N180" s="111"/>
    </row>
    <row r="181" spans="1:14" ht="15.75" x14ac:dyDescent="0.25">
      <c r="A181" s="7">
        <v>15</v>
      </c>
      <c r="B181" s="8" t="s">
        <v>27</v>
      </c>
      <c r="C181" s="9">
        <v>4</v>
      </c>
      <c r="D181" s="59">
        <f t="shared" si="9"/>
        <v>382</v>
      </c>
      <c r="E181" s="59">
        <f t="shared" si="13"/>
        <v>8</v>
      </c>
      <c r="F181" s="59">
        <f t="shared" si="11"/>
        <v>59</v>
      </c>
      <c r="G181" s="59">
        <f t="shared" si="16"/>
        <v>1</v>
      </c>
      <c r="H181" s="59">
        <f t="shared" si="16"/>
        <v>17</v>
      </c>
      <c r="I181" s="59">
        <f t="shared" si="16"/>
        <v>0</v>
      </c>
      <c r="J181" s="59">
        <f t="shared" si="16"/>
        <v>0</v>
      </c>
      <c r="K181" s="59">
        <f t="shared" si="16"/>
        <v>0</v>
      </c>
      <c r="L181" s="60">
        <f t="shared" si="15"/>
        <v>467</v>
      </c>
      <c r="M181" s="62">
        <f t="shared" si="12"/>
        <v>467</v>
      </c>
      <c r="N181" s="111"/>
    </row>
    <row r="182" spans="1:14" ht="15.75" x14ac:dyDescent="0.25">
      <c r="A182" s="7">
        <v>16</v>
      </c>
      <c r="B182" s="8" t="s">
        <v>28</v>
      </c>
      <c r="C182" s="9">
        <v>4</v>
      </c>
      <c r="D182" s="59">
        <f t="shared" si="9"/>
        <v>269</v>
      </c>
      <c r="E182" s="59">
        <f t="shared" si="13"/>
        <v>4</v>
      </c>
      <c r="F182" s="59">
        <f t="shared" si="11"/>
        <v>70</v>
      </c>
      <c r="G182" s="59">
        <f t="shared" si="16"/>
        <v>0</v>
      </c>
      <c r="H182" s="59">
        <f t="shared" si="16"/>
        <v>5</v>
      </c>
      <c r="I182" s="59">
        <f t="shared" si="16"/>
        <v>0</v>
      </c>
      <c r="J182" s="59">
        <f t="shared" si="16"/>
        <v>0</v>
      </c>
      <c r="K182" s="59">
        <f t="shared" si="16"/>
        <v>0</v>
      </c>
      <c r="L182" s="60">
        <f t="shared" si="15"/>
        <v>348</v>
      </c>
      <c r="M182" s="62">
        <f t="shared" si="12"/>
        <v>348</v>
      </c>
      <c r="N182" s="111"/>
    </row>
    <row r="183" spans="1:14" ht="15.75" x14ac:dyDescent="0.25">
      <c r="A183" s="7">
        <v>17</v>
      </c>
      <c r="B183" s="8" t="s">
        <v>29</v>
      </c>
      <c r="C183" s="9">
        <v>4</v>
      </c>
      <c r="D183" s="59">
        <f t="shared" si="9"/>
        <v>202</v>
      </c>
      <c r="E183" s="59">
        <f t="shared" si="13"/>
        <v>4</v>
      </c>
      <c r="F183" s="59">
        <f t="shared" si="11"/>
        <v>56</v>
      </c>
      <c r="G183" s="59">
        <f t="shared" si="16"/>
        <v>0</v>
      </c>
      <c r="H183" s="59">
        <f t="shared" si="16"/>
        <v>8</v>
      </c>
      <c r="I183" s="59">
        <f t="shared" si="16"/>
        <v>0</v>
      </c>
      <c r="J183" s="59">
        <f t="shared" si="16"/>
        <v>0</v>
      </c>
      <c r="K183" s="59">
        <f t="shared" si="16"/>
        <v>0</v>
      </c>
      <c r="L183" s="60">
        <f t="shared" si="15"/>
        <v>270</v>
      </c>
      <c r="M183" s="62">
        <f t="shared" si="12"/>
        <v>270</v>
      </c>
      <c r="N183" s="111"/>
    </row>
    <row r="184" spans="1:14" ht="15.75" x14ac:dyDescent="0.25">
      <c r="A184" s="7">
        <v>18</v>
      </c>
      <c r="B184" s="8" t="s">
        <v>30</v>
      </c>
      <c r="C184" s="9">
        <v>4</v>
      </c>
      <c r="D184" s="59">
        <f t="shared" si="9"/>
        <v>133</v>
      </c>
      <c r="E184" s="59">
        <f t="shared" si="13"/>
        <v>2</v>
      </c>
      <c r="F184" s="59">
        <f t="shared" si="11"/>
        <v>23</v>
      </c>
      <c r="G184" s="59">
        <f t="shared" si="16"/>
        <v>0</v>
      </c>
      <c r="H184" s="59">
        <f t="shared" si="16"/>
        <v>7</v>
      </c>
      <c r="I184" s="59">
        <f t="shared" si="16"/>
        <v>0</v>
      </c>
      <c r="J184" s="59">
        <f t="shared" si="16"/>
        <v>0</v>
      </c>
      <c r="K184" s="59">
        <f t="shared" si="16"/>
        <v>0</v>
      </c>
      <c r="L184" s="60">
        <f t="shared" si="15"/>
        <v>165</v>
      </c>
      <c r="M184" s="62">
        <f t="shared" si="12"/>
        <v>165</v>
      </c>
      <c r="N184" s="111"/>
    </row>
    <row r="185" spans="1:14" ht="15.75" x14ac:dyDescent="0.25">
      <c r="A185" s="7">
        <v>19</v>
      </c>
      <c r="B185" s="8" t="s">
        <v>31</v>
      </c>
      <c r="C185" s="9">
        <v>4</v>
      </c>
      <c r="D185" s="59">
        <f t="shared" si="9"/>
        <v>327</v>
      </c>
      <c r="E185" s="59">
        <f t="shared" si="13"/>
        <v>7</v>
      </c>
      <c r="F185" s="59">
        <f t="shared" si="11"/>
        <v>81</v>
      </c>
      <c r="G185" s="59">
        <f t="shared" si="16"/>
        <v>3</v>
      </c>
      <c r="H185" s="59">
        <f t="shared" si="16"/>
        <v>16</v>
      </c>
      <c r="I185" s="59">
        <f t="shared" si="16"/>
        <v>0</v>
      </c>
      <c r="J185" s="59">
        <f t="shared" si="16"/>
        <v>0</v>
      </c>
      <c r="K185" s="59">
        <f t="shared" si="16"/>
        <v>0</v>
      </c>
      <c r="L185" s="60">
        <f t="shared" si="15"/>
        <v>434</v>
      </c>
      <c r="M185" s="62">
        <f t="shared" si="12"/>
        <v>434</v>
      </c>
      <c r="N185" s="111"/>
    </row>
    <row r="186" spans="1:14" ht="15.75" x14ac:dyDescent="0.25">
      <c r="A186" s="7">
        <v>20</v>
      </c>
      <c r="B186" s="8" t="s">
        <v>32</v>
      </c>
      <c r="C186" s="9">
        <v>4</v>
      </c>
      <c r="D186" s="59">
        <f t="shared" si="9"/>
        <v>65</v>
      </c>
      <c r="E186" s="59">
        <f t="shared" si="13"/>
        <v>0</v>
      </c>
      <c r="F186" s="59">
        <f t="shared" si="11"/>
        <v>14</v>
      </c>
      <c r="G186" s="59">
        <f t="shared" si="16"/>
        <v>0</v>
      </c>
      <c r="H186" s="59">
        <f t="shared" si="16"/>
        <v>1</v>
      </c>
      <c r="I186" s="59">
        <f t="shared" si="16"/>
        <v>0</v>
      </c>
      <c r="J186" s="59">
        <f t="shared" si="16"/>
        <v>0</v>
      </c>
      <c r="K186" s="59">
        <f t="shared" si="16"/>
        <v>0</v>
      </c>
      <c r="L186" s="60">
        <f t="shared" si="15"/>
        <v>80</v>
      </c>
      <c r="M186" s="62">
        <f t="shared" si="12"/>
        <v>80</v>
      </c>
      <c r="N186" s="111"/>
    </row>
    <row r="187" spans="1:14" ht="15.75" x14ac:dyDescent="0.25">
      <c r="A187" s="7">
        <v>21</v>
      </c>
      <c r="B187" s="8" t="s">
        <v>33</v>
      </c>
      <c r="C187" s="9">
        <v>4</v>
      </c>
      <c r="D187" s="59">
        <f t="shared" si="9"/>
        <v>265</v>
      </c>
      <c r="E187" s="59">
        <f t="shared" si="13"/>
        <v>6</v>
      </c>
      <c r="F187" s="59">
        <f t="shared" si="11"/>
        <v>42</v>
      </c>
      <c r="G187" s="59">
        <f t="shared" si="16"/>
        <v>0</v>
      </c>
      <c r="H187" s="59">
        <f t="shared" si="16"/>
        <v>2</v>
      </c>
      <c r="I187" s="59">
        <f t="shared" si="16"/>
        <v>0</v>
      </c>
      <c r="J187" s="59">
        <f t="shared" si="16"/>
        <v>0</v>
      </c>
      <c r="K187" s="59">
        <f t="shared" si="16"/>
        <v>0</v>
      </c>
      <c r="L187" s="60">
        <f t="shared" si="15"/>
        <v>315</v>
      </c>
      <c r="M187" s="62">
        <f t="shared" si="12"/>
        <v>315</v>
      </c>
      <c r="N187" s="111"/>
    </row>
    <row r="188" spans="1:14" ht="15.75" x14ac:dyDescent="0.25">
      <c r="A188" s="7">
        <v>22</v>
      </c>
      <c r="B188" s="8" t="s">
        <v>34</v>
      </c>
      <c r="C188" s="9">
        <v>4</v>
      </c>
      <c r="D188" s="59">
        <f t="shared" si="9"/>
        <v>246</v>
      </c>
      <c r="E188" s="59">
        <f t="shared" si="13"/>
        <v>21</v>
      </c>
      <c r="F188" s="59">
        <f t="shared" si="11"/>
        <v>81</v>
      </c>
      <c r="G188" s="59">
        <f t="shared" ref="G188:K195" si="17">G30+G70+G110+G149</f>
        <v>3</v>
      </c>
      <c r="H188" s="59">
        <f t="shared" si="17"/>
        <v>6</v>
      </c>
      <c r="I188" s="59">
        <f t="shared" si="17"/>
        <v>0</v>
      </c>
      <c r="J188" s="59">
        <f t="shared" si="17"/>
        <v>0</v>
      </c>
      <c r="K188" s="59">
        <f t="shared" si="17"/>
        <v>0</v>
      </c>
      <c r="L188" s="60">
        <f t="shared" si="15"/>
        <v>357</v>
      </c>
      <c r="M188" s="62">
        <f t="shared" si="12"/>
        <v>357</v>
      </c>
      <c r="N188" s="111"/>
    </row>
    <row r="189" spans="1:14" ht="15.75" x14ac:dyDescent="0.25">
      <c r="A189" s="7">
        <v>23</v>
      </c>
      <c r="B189" s="8" t="s">
        <v>35</v>
      </c>
      <c r="C189" s="9">
        <v>4</v>
      </c>
      <c r="D189" s="59">
        <f t="shared" si="9"/>
        <v>127</v>
      </c>
      <c r="E189" s="59">
        <f t="shared" si="13"/>
        <v>10</v>
      </c>
      <c r="F189" s="59">
        <f t="shared" si="11"/>
        <v>66</v>
      </c>
      <c r="G189" s="59">
        <f t="shared" si="17"/>
        <v>0</v>
      </c>
      <c r="H189" s="59">
        <f t="shared" si="17"/>
        <v>18</v>
      </c>
      <c r="I189" s="59">
        <f t="shared" si="17"/>
        <v>0</v>
      </c>
      <c r="J189" s="59">
        <f t="shared" si="17"/>
        <v>0</v>
      </c>
      <c r="K189" s="59">
        <f t="shared" si="17"/>
        <v>0</v>
      </c>
      <c r="L189" s="60">
        <f t="shared" si="15"/>
        <v>221</v>
      </c>
      <c r="M189" s="62">
        <f t="shared" si="12"/>
        <v>221</v>
      </c>
      <c r="N189" s="111"/>
    </row>
    <row r="190" spans="1:14" ht="15.75" x14ac:dyDescent="0.25">
      <c r="A190" s="7">
        <v>24</v>
      </c>
      <c r="B190" s="8" t="s">
        <v>36</v>
      </c>
      <c r="C190" s="9">
        <v>4</v>
      </c>
      <c r="D190" s="59">
        <f t="shared" si="9"/>
        <v>158</v>
      </c>
      <c r="E190" s="59">
        <f t="shared" si="13"/>
        <v>3</v>
      </c>
      <c r="F190" s="59">
        <f t="shared" si="11"/>
        <v>35</v>
      </c>
      <c r="G190" s="59">
        <f t="shared" si="17"/>
        <v>0</v>
      </c>
      <c r="H190" s="59">
        <f t="shared" si="17"/>
        <v>15</v>
      </c>
      <c r="I190" s="59">
        <f t="shared" si="17"/>
        <v>0</v>
      </c>
      <c r="J190" s="59">
        <f t="shared" si="17"/>
        <v>0</v>
      </c>
      <c r="K190" s="59">
        <f t="shared" si="17"/>
        <v>0</v>
      </c>
      <c r="L190" s="60">
        <f t="shared" si="15"/>
        <v>211</v>
      </c>
      <c r="M190" s="62">
        <f t="shared" si="12"/>
        <v>211</v>
      </c>
      <c r="N190" s="111"/>
    </row>
    <row r="191" spans="1:14" ht="15.75" x14ac:dyDescent="0.25">
      <c r="A191" s="7">
        <v>25</v>
      </c>
      <c r="B191" s="18" t="s">
        <v>37</v>
      </c>
      <c r="C191" s="19">
        <v>4</v>
      </c>
      <c r="D191" s="59">
        <f t="shared" si="9"/>
        <v>420</v>
      </c>
      <c r="E191" s="59">
        <f t="shared" si="13"/>
        <v>17</v>
      </c>
      <c r="F191" s="59">
        <f t="shared" si="11"/>
        <v>61</v>
      </c>
      <c r="G191" s="59">
        <f t="shared" si="17"/>
        <v>2</v>
      </c>
      <c r="H191" s="59">
        <f t="shared" si="17"/>
        <v>10</v>
      </c>
      <c r="I191" s="59">
        <f t="shared" si="17"/>
        <v>0</v>
      </c>
      <c r="J191" s="59">
        <f t="shared" si="17"/>
        <v>0</v>
      </c>
      <c r="K191" s="59">
        <f t="shared" si="17"/>
        <v>0</v>
      </c>
      <c r="L191" s="60">
        <f t="shared" si="15"/>
        <v>510</v>
      </c>
      <c r="M191" s="62">
        <f t="shared" si="12"/>
        <v>510</v>
      </c>
      <c r="N191" s="111"/>
    </row>
    <row r="192" spans="1:14" ht="15.75" x14ac:dyDescent="0.25">
      <c r="A192" s="7">
        <v>26</v>
      </c>
      <c r="B192" s="8" t="s">
        <v>38</v>
      </c>
      <c r="C192" s="22">
        <v>4</v>
      </c>
      <c r="D192" s="59">
        <f t="shared" si="9"/>
        <v>123</v>
      </c>
      <c r="E192" s="59">
        <f t="shared" si="13"/>
        <v>3</v>
      </c>
      <c r="F192" s="59">
        <f t="shared" si="11"/>
        <v>48</v>
      </c>
      <c r="G192" s="59">
        <f t="shared" si="17"/>
        <v>0</v>
      </c>
      <c r="H192" s="59">
        <f t="shared" si="17"/>
        <v>21</v>
      </c>
      <c r="I192" s="59">
        <f t="shared" si="17"/>
        <v>0</v>
      </c>
      <c r="J192" s="59">
        <f t="shared" si="17"/>
        <v>0</v>
      </c>
      <c r="K192" s="59">
        <f t="shared" si="17"/>
        <v>0</v>
      </c>
      <c r="L192" s="60">
        <f t="shared" si="15"/>
        <v>195</v>
      </c>
      <c r="M192" s="62">
        <f t="shared" si="12"/>
        <v>195</v>
      </c>
      <c r="N192" s="111"/>
    </row>
    <row r="193" spans="1:14" ht="15.75" x14ac:dyDescent="0.25">
      <c r="A193" s="7">
        <v>27</v>
      </c>
      <c r="B193" s="18" t="s">
        <v>39</v>
      </c>
      <c r="C193" s="22">
        <v>4</v>
      </c>
      <c r="D193" s="59">
        <f t="shared" si="9"/>
        <v>0</v>
      </c>
      <c r="E193" s="59">
        <f t="shared" si="13"/>
        <v>0</v>
      </c>
      <c r="F193" s="59">
        <f t="shared" si="11"/>
        <v>0</v>
      </c>
      <c r="G193" s="59">
        <f t="shared" si="17"/>
        <v>0</v>
      </c>
      <c r="H193" s="59">
        <f t="shared" si="17"/>
        <v>0</v>
      </c>
      <c r="I193" s="59">
        <f t="shared" si="17"/>
        <v>0</v>
      </c>
      <c r="J193" s="59">
        <f t="shared" si="17"/>
        <v>0</v>
      </c>
      <c r="K193" s="59">
        <f t="shared" si="17"/>
        <v>0</v>
      </c>
      <c r="L193" s="60">
        <f t="shared" si="15"/>
        <v>0</v>
      </c>
      <c r="M193" s="62">
        <f t="shared" si="12"/>
        <v>0</v>
      </c>
      <c r="N193" s="111"/>
    </row>
    <row r="194" spans="1:14" ht="15.75" x14ac:dyDescent="0.25">
      <c r="A194" s="7">
        <v>28</v>
      </c>
      <c r="B194" s="18" t="s">
        <v>40</v>
      </c>
      <c r="C194" s="22">
        <v>4</v>
      </c>
      <c r="D194" s="59">
        <f t="shared" si="9"/>
        <v>0</v>
      </c>
      <c r="E194" s="59">
        <f t="shared" si="13"/>
        <v>0</v>
      </c>
      <c r="F194" s="59">
        <f t="shared" si="11"/>
        <v>0</v>
      </c>
      <c r="G194" s="59">
        <f t="shared" si="17"/>
        <v>0</v>
      </c>
      <c r="H194" s="59">
        <f t="shared" si="17"/>
        <v>0</v>
      </c>
      <c r="I194" s="59">
        <f t="shared" si="17"/>
        <v>0</v>
      </c>
      <c r="J194" s="59">
        <f t="shared" si="17"/>
        <v>0</v>
      </c>
      <c r="K194" s="59">
        <f t="shared" si="17"/>
        <v>0</v>
      </c>
      <c r="L194" s="60">
        <f t="shared" si="15"/>
        <v>0</v>
      </c>
      <c r="M194" s="62">
        <f t="shared" si="12"/>
        <v>0</v>
      </c>
      <c r="N194" s="111"/>
    </row>
    <row r="195" spans="1:14" ht="20.25" customHeight="1" thickBot="1" x14ac:dyDescent="0.3">
      <c r="A195" s="40">
        <v>29</v>
      </c>
      <c r="B195" s="18" t="s">
        <v>41</v>
      </c>
      <c r="C195" s="22">
        <v>4</v>
      </c>
      <c r="D195" s="59">
        <f t="shared" si="9"/>
        <v>0</v>
      </c>
      <c r="E195" s="59">
        <f t="shared" si="13"/>
        <v>0</v>
      </c>
      <c r="F195" s="59">
        <f t="shared" si="11"/>
        <v>0</v>
      </c>
      <c r="G195" s="59">
        <f t="shared" si="17"/>
        <v>0</v>
      </c>
      <c r="H195" s="59">
        <f t="shared" si="17"/>
        <v>0</v>
      </c>
      <c r="I195" s="59">
        <f t="shared" si="17"/>
        <v>0</v>
      </c>
      <c r="J195" s="59">
        <f t="shared" si="17"/>
        <v>0</v>
      </c>
      <c r="K195" s="59">
        <f t="shared" si="17"/>
        <v>0</v>
      </c>
      <c r="L195" s="60">
        <f t="shared" si="15"/>
        <v>0</v>
      </c>
      <c r="M195" s="62">
        <f t="shared" si="12"/>
        <v>0</v>
      </c>
      <c r="N195" s="111"/>
    </row>
    <row r="196" spans="1:14" ht="15.75" x14ac:dyDescent="0.25">
      <c r="A196" s="234" t="s">
        <v>42</v>
      </c>
      <c r="B196" s="234"/>
      <c r="C196" s="63">
        <v>4</v>
      </c>
      <c r="D196" s="64">
        <f>SUM(D167:D195)</f>
        <v>6865</v>
      </c>
      <c r="E196" s="64">
        <f t="shared" ref="E196:K196" si="18">SUM(E167:E195)</f>
        <v>202</v>
      </c>
      <c r="F196" s="64">
        <f t="shared" si="18"/>
        <v>1612</v>
      </c>
      <c r="G196" s="64">
        <f t="shared" si="18"/>
        <v>31</v>
      </c>
      <c r="H196" s="64">
        <f t="shared" si="18"/>
        <v>559</v>
      </c>
      <c r="I196" s="64">
        <f t="shared" si="18"/>
        <v>3</v>
      </c>
      <c r="J196" s="64">
        <f t="shared" si="18"/>
        <v>0</v>
      </c>
      <c r="K196" s="64">
        <f t="shared" si="18"/>
        <v>0</v>
      </c>
      <c r="L196" s="67">
        <f>SUM(D196:K196)</f>
        <v>9272</v>
      </c>
      <c r="M196" s="132">
        <f>SUM(M167:M195)</f>
        <v>9272</v>
      </c>
    </row>
    <row r="197" spans="1:14" ht="15.75" x14ac:dyDescent="0.25">
      <c r="A197" s="234" t="s">
        <v>43</v>
      </c>
      <c r="B197" s="234"/>
      <c r="C197" s="69">
        <v>4</v>
      </c>
      <c r="D197" s="70">
        <f t="shared" ref="D197:K197" si="19">SUM(D167:D191)</f>
        <v>6742</v>
      </c>
      <c r="E197" s="120">
        <f t="shared" si="19"/>
        <v>199</v>
      </c>
      <c r="F197" s="70">
        <f t="shared" si="19"/>
        <v>1564</v>
      </c>
      <c r="G197" s="120">
        <f t="shared" si="19"/>
        <v>31</v>
      </c>
      <c r="H197" s="70">
        <f t="shared" si="19"/>
        <v>538</v>
      </c>
      <c r="I197" s="120">
        <f t="shared" si="19"/>
        <v>3</v>
      </c>
      <c r="J197" s="70">
        <f t="shared" si="19"/>
        <v>0</v>
      </c>
      <c r="K197" s="120">
        <f t="shared" si="19"/>
        <v>0</v>
      </c>
      <c r="L197" s="73">
        <f>D197+F197+H197+E197+G197+I197+J197+K197</f>
        <v>9077</v>
      </c>
      <c r="M197" s="73">
        <f>SUM(M167:M191)</f>
        <v>9077</v>
      </c>
    </row>
    <row r="199" spans="1:14" s="152" customFormat="1" ht="15.75" x14ac:dyDescent="0.25">
      <c r="D199" s="171"/>
      <c r="E199" s="133"/>
      <c r="F199" s="133"/>
      <c r="G199" s="133"/>
      <c r="H199" s="133"/>
      <c r="I199" s="133"/>
      <c r="J199" s="133"/>
      <c r="K199" s="133"/>
      <c r="L199" s="133"/>
    </row>
  </sheetData>
  <protectedRanges>
    <protectedRange sqref="G9:G37 E9:E37 E49:E77 G49:G77 I49:I77 E89:E117 G89:G117 I89:I117 H49:H79 H89:H119 H9:H39 K49:K77 K89:K117 J49:J79 J89:J119 J9:J39 J157:J158 G128:G156 E128:E156 H128:H158 I128:K156" name="Діапазон2"/>
    <protectedRange sqref="I9:I37 G9:G37 E9:E37 I128:I153 E49:E77 G49:G77 I49:I77 E89:E117 G89:G117 I89:I117 K9:K37 K128:K153 K49:K77 K89:K117 G128:G156 E128:E156" name="Діапазон1"/>
  </protectedRanges>
  <mergeCells count="81">
    <mergeCell ref="A196:B196"/>
    <mergeCell ref="A197:B197"/>
    <mergeCell ref="D163:K163"/>
    <mergeCell ref="L163:L165"/>
    <mergeCell ref="D164:E164"/>
    <mergeCell ref="F164:G164"/>
    <mergeCell ref="H164:I164"/>
    <mergeCell ref="J164:K164"/>
    <mergeCell ref="D165:E165"/>
    <mergeCell ref="F165:G165"/>
    <mergeCell ref="H165:I165"/>
    <mergeCell ref="J165:K165"/>
    <mergeCell ref="C163:C166"/>
    <mergeCell ref="A157:B157"/>
    <mergeCell ref="A158:B158"/>
    <mergeCell ref="A162:B162"/>
    <mergeCell ref="A163:A166"/>
    <mergeCell ref="B163:B166"/>
    <mergeCell ref="D124:K124"/>
    <mergeCell ref="L124:L126"/>
    <mergeCell ref="D125:E125"/>
    <mergeCell ref="F125:G125"/>
    <mergeCell ref="H125:I125"/>
    <mergeCell ref="J125:K125"/>
    <mergeCell ref="D126:E126"/>
    <mergeCell ref="F126:G126"/>
    <mergeCell ref="H126:I126"/>
    <mergeCell ref="J126:K126"/>
    <mergeCell ref="D85:K85"/>
    <mergeCell ref="L85:L87"/>
    <mergeCell ref="D86:E86"/>
    <mergeCell ref="F86:G86"/>
    <mergeCell ref="H86:I86"/>
    <mergeCell ref="J86:K86"/>
    <mergeCell ref="D87:E87"/>
    <mergeCell ref="F87:G87"/>
    <mergeCell ref="H87:I87"/>
    <mergeCell ref="J87:K87"/>
    <mergeCell ref="A85:A88"/>
    <mergeCell ref="B85:B88"/>
    <mergeCell ref="C124:C127"/>
    <mergeCell ref="C85:C88"/>
    <mergeCell ref="A118:B118"/>
    <mergeCell ref="A119:B119"/>
    <mergeCell ref="A123:B123"/>
    <mergeCell ref="A124:A127"/>
    <mergeCell ref="B124:B127"/>
    <mergeCell ref="A78:B78"/>
    <mergeCell ref="C45:C48"/>
    <mergeCell ref="D45:K45"/>
    <mergeCell ref="A79:B79"/>
    <mergeCell ref="A84:B84"/>
    <mergeCell ref="A38:B38"/>
    <mergeCell ref="A39:B39"/>
    <mergeCell ref="A44:B44"/>
    <mergeCell ref="A45:A48"/>
    <mergeCell ref="B45:B48"/>
    <mergeCell ref="L5:L7"/>
    <mergeCell ref="D6:E6"/>
    <mergeCell ref="F6:G6"/>
    <mergeCell ref="H6:I6"/>
    <mergeCell ref="J6:K6"/>
    <mergeCell ref="D7:E7"/>
    <mergeCell ref="F7:G7"/>
    <mergeCell ref="H7:I7"/>
    <mergeCell ref="J7:K7"/>
    <mergeCell ref="L45:L47"/>
    <mergeCell ref="D46:E46"/>
    <mergeCell ref="F46:G46"/>
    <mergeCell ref="H46:I46"/>
    <mergeCell ref="J46:K46"/>
    <mergeCell ref="D47:E47"/>
    <mergeCell ref="F47:G47"/>
    <mergeCell ref="H47:I47"/>
    <mergeCell ref="J47:K47"/>
    <mergeCell ref="A1:I1"/>
    <mergeCell ref="A4:B4"/>
    <mergeCell ref="A5:A8"/>
    <mergeCell ref="B5:B8"/>
    <mergeCell ref="C5:C8"/>
    <mergeCell ref="D5:K5"/>
  </mergeCells>
  <pageMargins left="0.7" right="0.7" top="0.75" bottom="0.75" header="0.3" footer="0.3"/>
  <pageSetup paperSize="9" orientation="portrait" r:id="rId1"/>
  <ignoredErrors>
    <ignoredError sqref="L9:L37" formulaRange="1"/>
  </ignoredErrors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9FCCC0-30EE-45E6-9A69-9A4CA711E5E6}">
  <dimension ref="A1:Q196"/>
  <sheetViews>
    <sheetView topLeftCell="A154" zoomScale="69" zoomScaleNormal="69" workbookViewId="0">
      <selection activeCell="O167" sqref="O167"/>
    </sheetView>
  </sheetViews>
  <sheetFormatPr defaultRowHeight="15" x14ac:dyDescent="0.25"/>
  <cols>
    <col min="1" max="1" width="5.28515625" customWidth="1"/>
    <col min="2" max="2" width="24" customWidth="1"/>
    <col min="4" max="4" width="11" customWidth="1"/>
    <col min="6" max="6" width="10.5703125" customWidth="1"/>
    <col min="8" max="8" width="10.42578125" customWidth="1"/>
    <col min="10" max="10" width="10.42578125" customWidth="1"/>
    <col min="257" max="257" width="5.28515625" customWidth="1"/>
    <col min="258" max="258" width="24" customWidth="1"/>
    <col min="260" max="260" width="11" customWidth="1"/>
    <col min="262" max="262" width="10.5703125" customWidth="1"/>
    <col min="264" max="264" width="10.42578125" customWidth="1"/>
    <col min="266" max="266" width="10.42578125" customWidth="1"/>
    <col min="513" max="513" width="5.28515625" customWidth="1"/>
    <col min="514" max="514" width="24" customWidth="1"/>
    <col min="516" max="516" width="11" customWidth="1"/>
    <col min="518" max="518" width="10.5703125" customWidth="1"/>
    <col min="520" max="520" width="10.42578125" customWidth="1"/>
    <col min="522" max="522" width="10.42578125" customWidth="1"/>
    <col min="769" max="769" width="5.28515625" customWidth="1"/>
    <col min="770" max="770" width="24" customWidth="1"/>
    <col min="772" max="772" width="11" customWidth="1"/>
    <col min="774" max="774" width="10.5703125" customWidth="1"/>
    <col min="776" max="776" width="10.42578125" customWidth="1"/>
    <col min="778" max="778" width="10.42578125" customWidth="1"/>
    <col min="1025" max="1025" width="5.28515625" customWidth="1"/>
    <col min="1026" max="1026" width="24" customWidth="1"/>
    <col min="1028" max="1028" width="11" customWidth="1"/>
    <col min="1030" max="1030" width="10.5703125" customWidth="1"/>
    <col min="1032" max="1032" width="10.42578125" customWidth="1"/>
    <col min="1034" max="1034" width="10.42578125" customWidth="1"/>
    <col min="1281" max="1281" width="5.28515625" customWidth="1"/>
    <col min="1282" max="1282" width="24" customWidth="1"/>
    <col min="1284" max="1284" width="11" customWidth="1"/>
    <col min="1286" max="1286" width="10.5703125" customWidth="1"/>
    <col min="1288" max="1288" width="10.42578125" customWidth="1"/>
    <col min="1290" max="1290" width="10.42578125" customWidth="1"/>
    <col min="1537" max="1537" width="5.28515625" customWidth="1"/>
    <col min="1538" max="1538" width="24" customWidth="1"/>
    <col min="1540" max="1540" width="11" customWidth="1"/>
    <col min="1542" max="1542" width="10.5703125" customWidth="1"/>
    <col min="1544" max="1544" width="10.42578125" customWidth="1"/>
    <col min="1546" max="1546" width="10.42578125" customWidth="1"/>
    <col min="1793" max="1793" width="5.28515625" customWidth="1"/>
    <col min="1794" max="1794" width="24" customWidth="1"/>
    <col min="1796" max="1796" width="11" customWidth="1"/>
    <col min="1798" max="1798" width="10.5703125" customWidth="1"/>
    <col min="1800" max="1800" width="10.42578125" customWidth="1"/>
    <col min="1802" max="1802" width="10.42578125" customWidth="1"/>
    <col min="2049" max="2049" width="5.28515625" customWidth="1"/>
    <col min="2050" max="2050" width="24" customWidth="1"/>
    <col min="2052" max="2052" width="11" customWidth="1"/>
    <col min="2054" max="2054" width="10.5703125" customWidth="1"/>
    <col min="2056" max="2056" width="10.42578125" customWidth="1"/>
    <col min="2058" max="2058" width="10.42578125" customWidth="1"/>
    <col min="2305" max="2305" width="5.28515625" customWidth="1"/>
    <col min="2306" max="2306" width="24" customWidth="1"/>
    <col min="2308" max="2308" width="11" customWidth="1"/>
    <col min="2310" max="2310" width="10.5703125" customWidth="1"/>
    <col min="2312" max="2312" width="10.42578125" customWidth="1"/>
    <col min="2314" max="2314" width="10.42578125" customWidth="1"/>
    <col min="2561" max="2561" width="5.28515625" customWidth="1"/>
    <col min="2562" max="2562" width="24" customWidth="1"/>
    <col min="2564" max="2564" width="11" customWidth="1"/>
    <col min="2566" max="2566" width="10.5703125" customWidth="1"/>
    <col min="2568" max="2568" width="10.42578125" customWidth="1"/>
    <col min="2570" max="2570" width="10.42578125" customWidth="1"/>
    <col min="2817" max="2817" width="5.28515625" customWidth="1"/>
    <col min="2818" max="2818" width="24" customWidth="1"/>
    <col min="2820" max="2820" width="11" customWidth="1"/>
    <col min="2822" max="2822" width="10.5703125" customWidth="1"/>
    <col min="2824" max="2824" width="10.42578125" customWidth="1"/>
    <col min="2826" max="2826" width="10.42578125" customWidth="1"/>
    <col min="3073" max="3073" width="5.28515625" customWidth="1"/>
    <col min="3074" max="3074" width="24" customWidth="1"/>
    <col min="3076" max="3076" width="11" customWidth="1"/>
    <col min="3078" max="3078" width="10.5703125" customWidth="1"/>
    <col min="3080" max="3080" width="10.42578125" customWidth="1"/>
    <col min="3082" max="3082" width="10.42578125" customWidth="1"/>
    <col min="3329" max="3329" width="5.28515625" customWidth="1"/>
    <col min="3330" max="3330" width="24" customWidth="1"/>
    <col min="3332" max="3332" width="11" customWidth="1"/>
    <col min="3334" max="3334" width="10.5703125" customWidth="1"/>
    <col min="3336" max="3336" width="10.42578125" customWidth="1"/>
    <col min="3338" max="3338" width="10.42578125" customWidth="1"/>
    <col min="3585" max="3585" width="5.28515625" customWidth="1"/>
    <col min="3586" max="3586" width="24" customWidth="1"/>
    <col min="3588" max="3588" width="11" customWidth="1"/>
    <col min="3590" max="3590" width="10.5703125" customWidth="1"/>
    <col min="3592" max="3592" width="10.42578125" customWidth="1"/>
    <col min="3594" max="3594" width="10.42578125" customWidth="1"/>
    <col min="3841" max="3841" width="5.28515625" customWidth="1"/>
    <col min="3842" max="3842" width="24" customWidth="1"/>
    <col min="3844" max="3844" width="11" customWidth="1"/>
    <col min="3846" max="3846" width="10.5703125" customWidth="1"/>
    <col min="3848" max="3848" width="10.42578125" customWidth="1"/>
    <col min="3850" max="3850" width="10.42578125" customWidth="1"/>
    <col min="4097" max="4097" width="5.28515625" customWidth="1"/>
    <col min="4098" max="4098" width="24" customWidth="1"/>
    <col min="4100" max="4100" width="11" customWidth="1"/>
    <col min="4102" max="4102" width="10.5703125" customWidth="1"/>
    <col min="4104" max="4104" width="10.42578125" customWidth="1"/>
    <col min="4106" max="4106" width="10.42578125" customWidth="1"/>
    <col min="4353" max="4353" width="5.28515625" customWidth="1"/>
    <col min="4354" max="4354" width="24" customWidth="1"/>
    <col min="4356" max="4356" width="11" customWidth="1"/>
    <col min="4358" max="4358" width="10.5703125" customWidth="1"/>
    <col min="4360" max="4360" width="10.42578125" customWidth="1"/>
    <col min="4362" max="4362" width="10.42578125" customWidth="1"/>
    <col min="4609" max="4609" width="5.28515625" customWidth="1"/>
    <col min="4610" max="4610" width="24" customWidth="1"/>
    <col min="4612" max="4612" width="11" customWidth="1"/>
    <col min="4614" max="4614" width="10.5703125" customWidth="1"/>
    <col min="4616" max="4616" width="10.42578125" customWidth="1"/>
    <col min="4618" max="4618" width="10.42578125" customWidth="1"/>
    <col min="4865" max="4865" width="5.28515625" customWidth="1"/>
    <col min="4866" max="4866" width="24" customWidth="1"/>
    <col min="4868" max="4868" width="11" customWidth="1"/>
    <col min="4870" max="4870" width="10.5703125" customWidth="1"/>
    <col min="4872" max="4872" width="10.42578125" customWidth="1"/>
    <col min="4874" max="4874" width="10.42578125" customWidth="1"/>
    <col min="5121" max="5121" width="5.28515625" customWidth="1"/>
    <col min="5122" max="5122" width="24" customWidth="1"/>
    <col min="5124" max="5124" width="11" customWidth="1"/>
    <col min="5126" max="5126" width="10.5703125" customWidth="1"/>
    <col min="5128" max="5128" width="10.42578125" customWidth="1"/>
    <col min="5130" max="5130" width="10.42578125" customWidth="1"/>
    <col min="5377" max="5377" width="5.28515625" customWidth="1"/>
    <col min="5378" max="5378" width="24" customWidth="1"/>
    <col min="5380" max="5380" width="11" customWidth="1"/>
    <col min="5382" max="5382" width="10.5703125" customWidth="1"/>
    <col min="5384" max="5384" width="10.42578125" customWidth="1"/>
    <col min="5386" max="5386" width="10.42578125" customWidth="1"/>
    <col min="5633" max="5633" width="5.28515625" customWidth="1"/>
    <col min="5634" max="5634" width="24" customWidth="1"/>
    <col min="5636" max="5636" width="11" customWidth="1"/>
    <col min="5638" max="5638" width="10.5703125" customWidth="1"/>
    <col min="5640" max="5640" width="10.42578125" customWidth="1"/>
    <col min="5642" max="5642" width="10.42578125" customWidth="1"/>
    <col min="5889" max="5889" width="5.28515625" customWidth="1"/>
    <col min="5890" max="5890" width="24" customWidth="1"/>
    <col min="5892" max="5892" width="11" customWidth="1"/>
    <col min="5894" max="5894" width="10.5703125" customWidth="1"/>
    <col min="5896" max="5896" width="10.42578125" customWidth="1"/>
    <col min="5898" max="5898" width="10.42578125" customWidth="1"/>
    <col min="6145" max="6145" width="5.28515625" customWidth="1"/>
    <col min="6146" max="6146" width="24" customWidth="1"/>
    <col min="6148" max="6148" width="11" customWidth="1"/>
    <col min="6150" max="6150" width="10.5703125" customWidth="1"/>
    <col min="6152" max="6152" width="10.42578125" customWidth="1"/>
    <col min="6154" max="6154" width="10.42578125" customWidth="1"/>
    <col min="6401" max="6401" width="5.28515625" customWidth="1"/>
    <col min="6402" max="6402" width="24" customWidth="1"/>
    <col min="6404" max="6404" width="11" customWidth="1"/>
    <col min="6406" max="6406" width="10.5703125" customWidth="1"/>
    <col min="6408" max="6408" width="10.42578125" customWidth="1"/>
    <col min="6410" max="6410" width="10.42578125" customWidth="1"/>
    <col min="6657" max="6657" width="5.28515625" customWidth="1"/>
    <col min="6658" max="6658" width="24" customWidth="1"/>
    <col min="6660" max="6660" width="11" customWidth="1"/>
    <col min="6662" max="6662" width="10.5703125" customWidth="1"/>
    <col min="6664" max="6664" width="10.42578125" customWidth="1"/>
    <col min="6666" max="6666" width="10.42578125" customWidth="1"/>
    <col min="6913" max="6913" width="5.28515625" customWidth="1"/>
    <col min="6914" max="6914" width="24" customWidth="1"/>
    <col min="6916" max="6916" width="11" customWidth="1"/>
    <col min="6918" max="6918" width="10.5703125" customWidth="1"/>
    <col min="6920" max="6920" width="10.42578125" customWidth="1"/>
    <col min="6922" max="6922" width="10.42578125" customWidth="1"/>
    <col min="7169" max="7169" width="5.28515625" customWidth="1"/>
    <col min="7170" max="7170" width="24" customWidth="1"/>
    <col min="7172" max="7172" width="11" customWidth="1"/>
    <col min="7174" max="7174" width="10.5703125" customWidth="1"/>
    <col min="7176" max="7176" width="10.42578125" customWidth="1"/>
    <col min="7178" max="7178" width="10.42578125" customWidth="1"/>
    <col min="7425" max="7425" width="5.28515625" customWidth="1"/>
    <col min="7426" max="7426" width="24" customWidth="1"/>
    <col min="7428" max="7428" width="11" customWidth="1"/>
    <col min="7430" max="7430" width="10.5703125" customWidth="1"/>
    <col min="7432" max="7432" width="10.42578125" customWidth="1"/>
    <col min="7434" max="7434" width="10.42578125" customWidth="1"/>
    <col min="7681" max="7681" width="5.28515625" customWidth="1"/>
    <col min="7682" max="7682" width="24" customWidth="1"/>
    <col min="7684" max="7684" width="11" customWidth="1"/>
    <col min="7686" max="7686" width="10.5703125" customWidth="1"/>
    <col min="7688" max="7688" width="10.42578125" customWidth="1"/>
    <col min="7690" max="7690" width="10.42578125" customWidth="1"/>
    <col min="7937" max="7937" width="5.28515625" customWidth="1"/>
    <col min="7938" max="7938" width="24" customWidth="1"/>
    <col min="7940" max="7940" width="11" customWidth="1"/>
    <col min="7942" max="7942" width="10.5703125" customWidth="1"/>
    <col min="7944" max="7944" width="10.42578125" customWidth="1"/>
    <col min="7946" max="7946" width="10.42578125" customWidth="1"/>
    <col min="8193" max="8193" width="5.28515625" customWidth="1"/>
    <col min="8194" max="8194" width="24" customWidth="1"/>
    <col min="8196" max="8196" width="11" customWidth="1"/>
    <col min="8198" max="8198" width="10.5703125" customWidth="1"/>
    <col min="8200" max="8200" width="10.42578125" customWidth="1"/>
    <col min="8202" max="8202" width="10.42578125" customWidth="1"/>
    <col min="8449" max="8449" width="5.28515625" customWidth="1"/>
    <col min="8450" max="8450" width="24" customWidth="1"/>
    <col min="8452" max="8452" width="11" customWidth="1"/>
    <col min="8454" max="8454" width="10.5703125" customWidth="1"/>
    <col min="8456" max="8456" width="10.42578125" customWidth="1"/>
    <col min="8458" max="8458" width="10.42578125" customWidth="1"/>
    <col min="8705" max="8705" width="5.28515625" customWidth="1"/>
    <col min="8706" max="8706" width="24" customWidth="1"/>
    <col min="8708" max="8708" width="11" customWidth="1"/>
    <col min="8710" max="8710" width="10.5703125" customWidth="1"/>
    <col min="8712" max="8712" width="10.42578125" customWidth="1"/>
    <col min="8714" max="8714" width="10.42578125" customWidth="1"/>
    <col min="8961" max="8961" width="5.28515625" customWidth="1"/>
    <col min="8962" max="8962" width="24" customWidth="1"/>
    <col min="8964" max="8964" width="11" customWidth="1"/>
    <col min="8966" max="8966" width="10.5703125" customWidth="1"/>
    <col min="8968" max="8968" width="10.42578125" customWidth="1"/>
    <col min="8970" max="8970" width="10.42578125" customWidth="1"/>
    <col min="9217" max="9217" width="5.28515625" customWidth="1"/>
    <col min="9218" max="9218" width="24" customWidth="1"/>
    <col min="9220" max="9220" width="11" customWidth="1"/>
    <col min="9222" max="9222" width="10.5703125" customWidth="1"/>
    <col min="9224" max="9224" width="10.42578125" customWidth="1"/>
    <col min="9226" max="9226" width="10.42578125" customWidth="1"/>
    <col min="9473" max="9473" width="5.28515625" customWidth="1"/>
    <col min="9474" max="9474" width="24" customWidth="1"/>
    <col min="9476" max="9476" width="11" customWidth="1"/>
    <col min="9478" max="9478" width="10.5703125" customWidth="1"/>
    <col min="9480" max="9480" width="10.42578125" customWidth="1"/>
    <col min="9482" max="9482" width="10.42578125" customWidth="1"/>
    <col min="9729" max="9729" width="5.28515625" customWidth="1"/>
    <col min="9730" max="9730" width="24" customWidth="1"/>
    <col min="9732" max="9732" width="11" customWidth="1"/>
    <col min="9734" max="9734" width="10.5703125" customWidth="1"/>
    <col min="9736" max="9736" width="10.42578125" customWidth="1"/>
    <col min="9738" max="9738" width="10.42578125" customWidth="1"/>
    <col min="9985" max="9985" width="5.28515625" customWidth="1"/>
    <col min="9986" max="9986" width="24" customWidth="1"/>
    <col min="9988" max="9988" width="11" customWidth="1"/>
    <col min="9990" max="9990" width="10.5703125" customWidth="1"/>
    <col min="9992" max="9992" width="10.42578125" customWidth="1"/>
    <col min="9994" max="9994" width="10.42578125" customWidth="1"/>
    <col min="10241" max="10241" width="5.28515625" customWidth="1"/>
    <col min="10242" max="10242" width="24" customWidth="1"/>
    <col min="10244" max="10244" width="11" customWidth="1"/>
    <col min="10246" max="10246" width="10.5703125" customWidth="1"/>
    <col min="10248" max="10248" width="10.42578125" customWidth="1"/>
    <col min="10250" max="10250" width="10.42578125" customWidth="1"/>
    <col min="10497" max="10497" width="5.28515625" customWidth="1"/>
    <col min="10498" max="10498" width="24" customWidth="1"/>
    <col min="10500" max="10500" width="11" customWidth="1"/>
    <col min="10502" max="10502" width="10.5703125" customWidth="1"/>
    <col min="10504" max="10504" width="10.42578125" customWidth="1"/>
    <col min="10506" max="10506" width="10.42578125" customWidth="1"/>
    <col min="10753" max="10753" width="5.28515625" customWidth="1"/>
    <col min="10754" max="10754" width="24" customWidth="1"/>
    <col min="10756" max="10756" width="11" customWidth="1"/>
    <col min="10758" max="10758" width="10.5703125" customWidth="1"/>
    <col min="10760" max="10760" width="10.42578125" customWidth="1"/>
    <col min="10762" max="10762" width="10.42578125" customWidth="1"/>
    <col min="11009" max="11009" width="5.28515625" customWidth="1"/>
    <col min="11010" max="11010" width="24" customWidth="1"/>
    <col min="11012" max="11012" width="11" customWidth="1"/>
    <col min="11014" max="11014" width="10.5703125" customWidth="1"/>
    <col min="11016" max="11016" width="10.42578125" customWidth="1"/>
    <col min="11018" max="11018" width="10.42578125" customWidth="1"/>
    <col min="11265" max="11265" width="5.28515625" customWidth="1"/>
    <col min="11266" max="11266" width="24" customWidth="1"/>
    <col min="11268" max="11268" width="11" customWidth="1"/>
    <col min="11270" max="11270" width="10.5703125" customWidth="1"/>
    <col min="11272" max="11272" width="10.42578125" customWidth="1"/>
    <col min="11274" max="11274" width="10.42578125" customWidth="1"/>
    <col min="11521" max="11521" width="5.28515625" customWidth="1"/>
    <col min="11522" max="11522" width="24" customWidth="1"/>
    <col min="11524" max="11524" width="11" customWidth="1"/>
    <col min="11526" max="11526" width="10.5703125" customWidth="1"/>
    <col min="11528" max="11528" width="10.42578125" customWidth="1"/>
    <col min="11530" max="11530" width="10.42578125" customWidth="1"/>
    <col min="11777" max="11777" width="5.28515625" customWidth="1"/>
    <col min="11778" max="11778" width="24" customWidth="1"/>
    <col min="11780" max="11780" width="11" customWidth="1"/>
    <col min="11782" max="11782" width="10.5703125" customWidth="1"/>
    <col min="11784" max="11784" width="10.42578125" customWidth="1"/>
    <col min="11786" max="11786" width="10.42578125" customWidth="1"/>
    <col min="12033" max="12033" width="5.28515625" customWidth="1"/>
    <col min="12034" max="12034" width="24" customWidth="1"/>
    <col min="12036" max="12036" width="11" customWidth="1"/>
    <col min="12038" max="12038" width="10.5703125" customWidth="1"/>
    <col min="12040" max="12040" width="10.42578125" customWidth="1"/>
    <col min="12042" max="12042" width="10.42578125" customWidth="1"/>
    <col min="12289" max="12289" width="5.28515625" customWidth="1"/>
    <col min="12290" max="12290" width="24" customWidth="1"/>
    <col min="12292" max="12292" width="11" customWidth="1"/>
    <col min="12294" max="12294" width="10.5703125" customWidth="1"/>
    <col min="12296" max="12296" width="10.42578125" customWidth="1"/>
    <col min="12298" max="12298" width="10.42578125" customWidth="1"/>
    <col min="12545" max="12545" width="5.28515625" customWidth="1"/>
    <col min="12546" max="12546" width="24" customWidth="1"/>
    <col min="12548" max="12548" width="11" customWidth="1"/>
    <col min="12550" max="12550" width="10.5703125" customWidth="1"/>
    <col min="12552" max="12552" width="10.42578125" customWidth="1"/>
    <col min="12554" max="12554" width="10.42578125" customWidth="1"/>
    <col min="12801" max="12801" width="5.28515625" customWidth="1"/>
    <col min="12802" max="12802" width="24" customWidth="1"/>
    <col min="12804" max="12804" width="11" customWidth="1"/>
    <col min="12806" max="12806" width="10.5703125" customWidth="1"/>
    <col min="12808" max="12808" width="10.42578125" customWidth="1"/>
    <col min="12810" max="12810" width="10.42578125" customWidth="1"/>
    <col min="13057" max="13057" width="5.28515625" customWidth="1"/>
    <col min="13058" max="13058" width="24" customWidth="1"/>
    <col min="13060" max="13060" width="11" customWidth="1"/>
    <col min="13062" max="13062" width="10.5703125" customWidth="1"/>
    <col min="13064" max="13064" width="10.42578125" customWidth="1"/>
    <col min="13066" max="13066" width="10.42578125" customWidth="1"/>
    <col min="13313" max="13313" width="5.28515625" customWidth="1"/>
    <col min="13314" max="13314" width="24" customWidth="1"/>
    <col min="13316" max="13316" width="11" customWidth="1"/>
    <col min="13318" max="13318" width="10.5703125" customWidth="1"/>
    <col min="13320" max="13320" width="10.42578125" customWidth="1"/>
    <col min="13322" max="13322" width="10.42578125" customWidth="1"/>
    <col min="13569" max="13569" width="5.28515625" customWidth="1"/>
    <col min="13570" max="13570" width="24" customWidth="1"/>
    <col min="13572" max="13572" width="11" customWidth="1"/>
    <col min="13574" max="13574" width="10.5703125" customWidth="1"/>
    <col min="13576" max="13576" width="10.42578125" customWidth="1"/>
    <col min="13578" max="13578" width="10.42578125" customWidth="1"/>
    <col min="13825" max="13825" width="5.28515625" customWidth="1"/>
    <col min="13826" max="13826" width="24" customWidth="1"/>
    <col min="13828" max="13828" width="11" customWidth="1"/>
    <col min="13830" max="13830" width="10.5703125" customWidth="1"/>
    <col min="13832" max="13832" width="10.42578125" customWidth="1"/>
    <col min="13834" max="13834" width="10.42578125" customWidth="1"/>
    <col min="14081" max="14081" width="5.28515625" customWidth="1"/>
    <col min="14082" max="14082" width="24" customWidth="1"/>
    <col min="14084" max="14084" width="11" customWidth="1"/>
    <col min="14086" max="14086" width="10.5703125" customWidth="1"/>
    <col min="14088" max="14088" width="10.42578125" customWidth="1"/>
    <col min="14090" max="14090" width="10.42578125" customWidth="1"/>
    <col min="14337" max="14337" width="5.28515625" customWidth="1"/>
    <col min="14338" max="14338" width="24" customWidth="1"/>
    <col min="14340" max="14340" width="11" customWidth="1"/>
    <col min="14342" max="14342" width="10.5703125" customWidth="1"/>
    <col min="14344" max="14344" width="10.42578125" customWidth="1"/>
    <col min="14346" max="14346" width="10.42578125" customWidth="1"/>
    <col min="14593" max="14593" width="5.28515625" customWidth="1"/>
    <col min="14594" max="14594" width="24" customWidth="1"/>
    <col min="14596" max="14596" width="11" customWidth="1"/>
    <col min="14598" max="14598" width="10.5703125" customWidth="1"/>
    <col min="14600" max="14600" width="10.42578125" customWidth="1"/>
    <col min="14602" max="14602" width="10.42578125" customWidth="1"/>
    <col min="14849" max="14849" width="5.28515625" customWidth="1"/>
    <col min="14850" max="14850" width="24" customWidth="1"/>
    <col min="14852" max="14852" width="11" customWidth="1"/>
    <col min="14854" max="14854" width="10.5703125" customWidth="1"/>
    <col min="14856" max="14856" width="10.42578125" customWidth="1"/>
    <col min="14858" max="14858" width="10.42578125" customWidth="1"/>
    <col min="15105" max="15105" width="5.28515625" customWidth="1"/>
    <col min="15106" max="15106" width="24" customWidth="1"/>
    <col min="15108" max="15108" width="11" customWidth="1"/>
    <col min="15110" max="15110" width="10.5703125" customWidth="1"/>
    <col min="15112" max="15112" width="10.42578125" customWidth="1"/>
    <col min="15114" max="15114" width="10.42578125" customWidth="1"/>
    <col min="15361" max="15361" width="5.28515625" customWidth="1"/>
    <col min="15362" max="15362" width="24" customWidth="1"/>
    <col min="15364" max="15364" width="11" customWidth="1"/>
    <col min="15366" max="15366" width="10.5703125" customWidth="1"/>
    <col min="15368" max="15368" width="10.42578125" customWidth="1"/>
    <col min="15370" max="15370" width="10.42578125" customWidth="1"/>
    <col min="15617" max="15617" width="5.28515625" customWidth="1"/>
    <col min="15618" max="15618" width="24" customWidth="1"/>
    <col min="15620" max="15620" width="11" customWidth="1"/>
    <col min="15622" max="15622" width="10.5703125" customWidth="1"/>
    <col min="15624" max="15624" width="10.42578125" customWidth="1"/>
    <col min="15626" max="15626" width="10.42578125" customWidth="1"/>
    <col min="15873" max="15873" width="5.28515625" customWidth="1"/>
    <col min="15874" max="15874" width="24" customWidth="1"/>
    <col min="15876" max="15876" width="11" customWidth="1"/>
    <col min="15878" max="15878" width="10.5703125" customWidth="1"/>
    <col min="15880" max="15880" width="10.42578125" customWidth="1"/>
    <col min="15882" max="15882" width="10.42578125" customWidth="1"/>
    <col min="16129" max="16129" width="5.28515625" customWidth="1"/>
    <col min="16130" max="16130" width="24" customWidth="1"/>
    <col min="16132" max="16132" width="11" customWidth="1"/>
    <col min="16134" max="16134" width="10.5703125" customWidth="1"/>
    <col min="16136" max="16136" width="10.42578125" customWidth="1"/>
    <col min="16138" max="16138" width="10.42578125" customWidth="1"/>
  </cols>
  <sheetData>
    <row r="1" spans="1:17" ht="38.25" customHeight="1" x14ac:dyDescent="0.25">
      <c r="A1" s="210"/>
      <c r="B1" s="210"/>
      <c r="C1" s="210"/>
      <c r="D1" s="210"/>
      <c r="E1" s="210"/>
      <c r="F1" s="210"/>
      <c r="G1" s="210"/>
      <c r="H1" s="210"/>
      <c r="I1" s="210"/>
      <c r="J1" s="75"/>
      <c r="K1" s="75"/>
      <c r="L1" s="2"/>
      <c r="M1" s="2"/>
      <c r="N1" s="2"/>
      <c r="O1" s="2"/>
      <c r="P1" s="2"/>
      <c r="Q1" s="2"/>
    </row>
    <row r="3" spans="1:17" x14ac:dyDescent="0.25">
      <c r="B3" s="2" t="s">
        <v>88</v>
      </c>
      <c r="C3" s="2"/>
      <c r="D3" s="2"/>
      <c r="E3" s="2"/>
      <c r="F3" s="2"/>
      <c r="G3" s="2"/>
      <c r="H3" s="2"/>
      <c r="J3" s="2"/>
    </row>
    <row r="4" spans="1:17" ht="15.75" thickBot="1" x14ac:dyDescent="0.3">
      <c r="A4" s="211" t="s">
        <v>1</v>
      </c>
      <c r="B4" s="211"/>
    </row>
    <row r="5" spans="1:17" ht="12.75" customHeight="1" x14ac:dyDescent="0.25">
      <c r="A5" s="212" t="s">
        <v>2</v>
      </c>
      <c r="B5" s="212" t="s">
        <v>3</v>
      </c>
      <c r="C5" s="212" t="s">
        <v>4</v>
      </c>
      <c r="D5" s="215" t="s">
        <v>5</v>
      </c>
      <c r="E5" s="216"/>
      <c r="F5" s="216"/>
      <c r="G5" s="216"/>
      <c r="H5" s="216"/>
      <c r="I5" s="216"/>
      <c r="J5" s="216"/>
      <c r="K5" s="217"/>
      <c r="L5" s="218" t="s">
        <v>6</v>
      </c>
    </row>
    <row r="6" spans="1:17" ht="22.5" customHeight="1" x14ac:dyDescent="0.25">
      <c r="A6" s="213"/>
      <c r="B6" s="213"/>
      <c r="C6" s="213"/>
      <c r="D6" s="221" t="s">
        <v>7</v>
      </c>
      <c r="E6" s="222"/>
      <c r="F6" s="222" t="s">
        <v>8</v>
      </c>
      <c r="G6" s="222"/>
      <c r="H6" s="222" t="s">
        <v>9</v>
      </c>
      <c r="I6" s="222"/>
      <c r="J6" s="222" t="s">
        <v>10</v>
      </c>
      <c r="K6" s="222"/>
      <c r="L6" s="219"/>
    </row>
    <row r="7" spans="1:17" ht="13.5" customHeight="1" thickBot="1" x14ac:dyDescent="0.3">
      <c r="A7" s="213"/>
      <c r="B7" s="213"/>
      <c r="C7" s="213"/>
      <c r="D7" s="223">
        <v>1</v>
      </c>
      <c r="E7" s="224"/>
      <c r="F7" s="224">
        <v>2</v>
      </c>
      <c r="G7" s="224"/>
      <c r="H7" s="224">
        <v>3</v>
      </c>
      <c r="I7" s="224"/>
      <c r="J7" s="224">
        <v>4</v>
      </c>
      <c r="K7" s="224"/>
      <c r="L7" s="220"/>
      <c r="O7" s="3"/>
      <c r="P7" s="3"/>
      <c r="Q7" s="3"/>
    </row>
    <row r="8" spans="1:17" ht="15.75" thickBot="1" x14ac:dyDescent="0.3">
      <c r="A8" s="214"/>
      <c r="B8" s="214"/>
      <c r="C8" s="214"/>
      <c r="D8" s="4" t="s">
        <v>11</v>
      </c>
      <c r="E8" s="5" t="s">
        <v>12</v>
      </c>
      <c r="F8" s="5" t="s">
        <v>11</v>
      </c>
      <c r="G8" s="5" t="s">
        <v>12</v>
      </c>
      <c r="H8" s="5" t="s">
        <v>11</v>
      </c>
      <c r="I8" s="5" t="s">
        <v>12</v>
      </c>
      <c r="J8" s="5" t="s">
        <v>11</v>
      </c>
      <c r="K8" s="5" t="s">
        <v>12</v>
      </c>
      <c r="L8" s="6"/>
      <c r="O8" s="3"/>
      <c r="P8" s="3"/>
      <c r="Q8" s="3"/>
    </row>
    <row r="9" spans="1:17" ht="15.75" x14ac:dyDescent="0.25">
      <c r="A9" s="7">
        <v>1</v>
      </c>
      <c r="B9" s="8" t="s">
        <v>13</v>
      </c>
      <c r="C9" s="9">
        <v>40</v>
      </c>
      <c r="D9" s="10"/>
      <c r="E9" s="11"/>
      <c r="F9" s="12"/>
      <c r="G9" s="13"/>
      <c r="H9" s="14"/>
      <c r="I9" s="13"/>
      <c r="J9" s="14"/>
      <c r="K9" s="13"/>
      <c r="L9" s="15">
        <v>10</v>
      </c>
      <c r="O9" s="3"/>
      <c r="P9" s="3"/>
      <c r="Q9" s="3"/>
    </row>
    <row r="10" spans="1:17" ht="15.75" x14ac:dyDescent="0.25">
      <c r="A10" s="7">
        <v>2</v>
      </c>
      <c r="B10" s="8" t="s">
        <v>14</v>
      </c>
      <c r="C10" s="9">
        <v>40</v>
      </c>
      <c r="D10" s="10"/>
      <c r="E10" s="11"/>
      <c r="F10" s="12"/>
      <c r="G10" s="13"/>
      <c r="H10" s="14"/>
      <c r="I10" s="13"/>
      <c r="J10" s="14"/>
      <c r="K10" s="13"/>
      <c r="L10" s="16">
        <v>10</v>
      </c>
      <c r="O10" s="3"/>
      <c r="P10" s="3"/>
      <c r="Q10" s="3"/>
    </row>
    <row r="11" spans="1:17" ht="15.75" x14ac:dyDescent="0.25">
      <c r="A11" s="7">
        <v>3</v>
      </c>
      <c r="B11" s="8" t="s">
        <v>15</v>
      </c>
      <c r="C11" s="9">
        <v>40</v>
      </c>
      <c r="D11" s="10"/>
      <c r="E11" s="11"/>
      <c r="F11" s="12"/>
      <c r="G11" s="13"/>
      <c r="H11" s="14"/>
      <c r="I11" s="13"/>
      <c r="J11" s="14"/>
      <c r="K11" s="13"/>
      <c r="L11" s="16">
        <v>37</v>
      </c>
      <c r="O11" s="3"/>
      <c r="P11" s="3"/>
      <c r="Q11" s="3"/>
    </row>
    <row r="12" spans="1:17" ht="15.75" x14ac:dyDescent="0.25">
      <c r="A12" s="7">
        <v>4</v>
      </c>
      <c r="B12" s="17" t="s">
        <v>16</v>
      </c>
      <c r="C12" s="9">
        <v>40</v>
      </c>
      <c r="D12" s="10"/>
      <c r="E12" s="11"/>
      <c r="F12" s="12"/>
      <c r="G12" s="13"/>
      <c r="H12" s="14"/>
      <c r="I12" s="13"/>
      <c r="J12" s="14"/>
      <c r="K12" s="13"/>
      <c r="L12" s="16">
        <v>7</v>
      </c>
      <c r="M12" s="3"/>
      <c r="N12" s="3"/>
      <c r="O12" s="3"/>
      <c r="P12" s="3"/>
      <c r="Q12" s="3"/>
    </row>
    <row r="13" spans="1:17" ht="15.75" x14ac:dyDescent="0.25">
      <c r="A13" s="7">
        <v>5</v>
      </c>
      <c r="B13" s="8" t="s">
        <v>17</v>
      </c>
      <c r="C13" s="9">
        <v>40</v>
      </c>
      <c r="D13" s="10"/>
      <c r="E13" s="11"/>
      <c r="F13" s="12"/>
      <c r="G13" s="13"/>
      <c r="H13" s="14"/>
      <c r="I13" s="13"/>
      <c r="J13" s="14"/>
      <c r="K13" s="13"/>
      <c r="L13" s="16">
        <v>10</v>
      </c>
      <c r="O13" s="3"/>
      <c r="P13" s="3"/>
      <c r="Q13" s="3"/>
    </row>
    <row r="14" spans="1:17" ht="15.75" x14ac:dyDescent="0.25">
      <c r="A14" s="7">
        <v>6</v>
      </c>
      <c r="B14" s="8" t="s">
        <v>18</v>
      </c>
      <c r="C14" s="9">
        <v>40</v>
      </c>
      <c r="D14" s="10"/>
      <c r="E14" s="11"/>
      <c r="F14" s="12"/>
      <c r="G14" s="13"/>
      <c r="H14" s="14"/>
      <c r="I14" s="13"/>
      <c r="J14" s="14"/>
      <c r="K14" s="13"/>
      <c r="L14" s="16">
        <v>14</v>
      </c>
    </row>
    <row r="15" spans="1:17" ht="15.75" x14ac:dyDescent="0.25">
      <c r="A15" s="7">
        <v>7</v>
      </c>
      <c r="B15" s="8" t="s">
        <v>19</v>
      </c>
      <c r="C15" s="9">
        <v>40</v>
      </c>
      <c r="D15" s="10"/>
      <c r="E15" s="11"/>
      <c r="F15" s="12"/>
      <c r="G15" s="13"/>
      <c r="H15" s="14"/>
      <c r="I15" s="13"/>
      <c r="J15" s="14"/>
      <c r="K15" s="13"/>
      <c r="L15" s="16">
        <v>8</v>
      </c>
    </row>
    <row r="16" spans="1:17" ht="15.75" x14ac:dyDescent="0.25">
      <c r="A16" s="7">
        <v>8</v>
      </c>
      <c r="B16" s="8" t="s">
        <v>20</v>
      </c>
      <c r="C16" s="9">
        <v>40</v>
      </c>
      <c r="D16" s="10"/>
      <c r="E16" s="11"/>
      <c r="F16" s="12"/>
      <c r="G16" s="13"/>
      <c r="H16" s="14"/>
      <c r="I16" s="13"/>
      <c r="J16" s="14"/>
      <c r="K16" s="13"/>
      <c r="L16" s="16">
        <v>6</v>
      </c>
    </row>
    <row r="17" spans="1:12" ht="15.75" x14ac:dyDescent="0.25">
      <c r="A17" s="7">
        <v>9</v>
      </c>
      <c r="B17" s="8" t="s">
        <v>21</v>
      </c>
      <c r="C17" s="9">
        <v>40</v>
      </c>
      <c r="D17" s="10"/>
      <c r="E17" s="11"/>
      <c r="F17" s="12"/>
      <c r="G17" s="13"/>
      <c r="H17" s="14"/>
      <c r="I17" s="13"/>
      <c r="J17" s="14"/>
      <c r="K17" s="13"/>
      <c r="L17" s="16">
        <v>15</v>
      </c>
    </row>
    <row r="18" spans="1:12" ht="15.75" x14ac:dyDescent="0.25">
      <c r="A18" s="7">
        <v>10</v>
      </c>
      <c r="B18" s="8" t="s">
        <v>22</v>
      </c>
      <c r="C18" s="9">
        <v>40</v>
      </c>
      <c r="D18" s="10"/>
      <c r="E18" s="11"/>
      <c r="F18" s="12"/>
      <c r="G18" s="13"/>
      <c r="H18" s="14"/>
      <c r="I18" s="13"/>
      <c r="J18" s="14"/>
      <c r="K18" s="13"/>
      <c r="L18" s="16">
        <v>12</v>
      </c>
    </row>
    <row r="19" spans="1:12" ht="15.75" x14ac:dyDescent="0.25">
      <c r="A19" s="7">
        <v>11</v>
      </c>
      <c r="B19" s="8" t="s">
        <v>23</v>
      </c>
      <c r="C19" s="9">
        <v>40</v>
      </c>
      <c r="D19" s="10"/>
      <c r="E19" s="11"/>
      <c r="F19" s="12"/>
      <c r="G19" s="13"/>
      <c r="H19" s="14"/>
      <c r="I19" s="13"/>
      <c r="J19" s="14"/>
      <c r="K19" s="13"/>
      <c r="L19" s="16">
        <v>0</v>
      </c>
    </row>
    <row r="20" spans="1:12" ht="15.75" x14ac:dyDescent="0.25">
      <c r="A20" s="7">
        <v>12</v>
      </c>
      <c r="B20" s="8" t="s">
        <v>24</v>
      </c>
      <c r="C20" s="9">
        <v>40</v>
      </c>
      <c r="D20" s="10"/>
      <c r="E20" s="11"/>
      <c r="F20" s="12"/>
      <c r="G20" s="13"/>
      <c r="H20" s="14"/>
      <c r="I20" s="13"/>
      <c r="J20" s="14"/>
      <c r="K20" s="13"/>
      <c r="L20" s="16">
        <v>18</v>
      </c>
    </row>
    <row r="21" spans="1:12" ht="15.75" x14ac:dyDescent="0.25">
      <c r="A21" s="7">
        <v>13</v>
      </c>
      <c r="B21" s="8" t="s">
        <v>25</v>
      </c>
      <c r="C21" s="9">
        <v>40</v>
      </c>
      <c r="D21" s="10"/>
      <c r="E21" s="11"/>
      <c r="F21" s="12"/>
      <c r="G21" s="13"/>
      <c r="H21" s="14"/>
      <c r="I21" s="13"/>
      <c r="J21" s="14"/>
      <c r="K21" s="13"/>
      <c r="L21" s="16">
        <v>3</v>
      </c>
    </row>
    <row r="22" spans="1:12" ht="15.75" x14ac:dyDescent="0.25">
      <c r="A22" s="7">
        <v>14</v>
      </c>
      <c r="B22" s="8" t="s">
        <v>26</v>
      </c>
      <c r="C22" s="9">
        <v>40</v>
      </c>
      <c r="D22" s="10"/>
      <c r="E22" s="11"/>
      <c r="F22" s="12"/>
      <c r="G22" s="13"/>
      <c r="H22" s="14"/>
      <c r="I22" s="13"/>
      <c r="J22" s="14"/>
      <c r="K22" s="13"/>
      <c r="L22" s="16">
        <v>11</v>
      </c>
    </row>
    <row r="23" spans="1:12" ht="15.75" x14ac:dyDescent="0.25">
      <c r="A23" s="7">
        <v>15</v>
      </c>
      <c r="B23" s="8" t="s">
        <v>27</v>
      </c>
      <c r="C23" s="9">
        <v>40</v>
      </c>
      <c r="D23" s="10"/>
      <c r="E23" s="11"/>
      <c r="F23" s="12"/>
      <c r="G23" s="13"/>
      <c r="H23" s="14"/>
      <c r="I23" s="13"/>
      <c r="J23" s="14"/>
      <c r="K23" s="13"/>
      <c r="L23" s="16">
        <v>7</v>
      </c>
    </row>
    <row r="24" spans="1:12" ht="15.75" x14ac:dyDescent="0.25">
      <c r="A24" s="7">
        <v>16</v>
      </c>
      <c r="B24" s="8" t="s">
        <v>28</v>
      </c>
      <c r="C24" s="9">
        <v>40</v>
      </c>
      <c r="D24" s="10"/>
      <c r="E24" s="11"/>
      <c r="F24" s="12"/>
      <c r="G24" s="13"/>
      <c r="H24" s="14"/>
      <c r="I24" s="13"/>
      <c r="J24" s="14"/>
      <c r="K24" s="13"/>
      <c r="L24" s="16">
        <v>10</v>
      </c>
    </row>
    <row r="25" spans="1:12" ht="15.75" x14ac:dyDescent="0.25">
      <c r="A25" s="7">
        <v>17</v>
      </c>
      <c r="B25" s="8" t="s">
        <v>29</v>
      </c>
      <c r="C25" s="9">
        <v>40</v>
      </c>
      <c r="D25" s="10"/>
      <c r="E25" s="11"/>
      <c r="F25" s="12"/>
      <c r="G25" s="13"/>
      <c r="H25" s="14"/>
      <c r="I25" s="13"/>
      <c r="J25" s="14"/>
      <c r="K25" s="13"/>
      <c r="L25" s="16">
        <v>7</v>
      </c>
    </row>
    <row r="26" spans="1:12" ht="15.75" x14ac:dyDescent="0.25">
      <c r="A26" s="7">
        <v>18</v>
      </c>
      <c r="B26" s="8" t="s">
        <v>30</v>
      </c>
      <c r="C26" s="9">
        <v>40</v>
      </c>
      <c r="D26" s="10"/>
      <c r="E26" s="11"/>
      <c r="F26" s="12"/>
      <c r="G26" s="13"/>
      <c r="H26" s="14"/>
      <c r="I26" s="13"/>
      <c r="J26" s="14"/>
      <c r="K26" s="13"/>
      <c r="L26" s="16">
        <v>3</v>
      </c>
    </row>
    <row r="27" spans="1:12" ht="15.75" x14ac:dyDescent="0.25">
      <c r="A27" s="7">
        <v>19</v>
      </c>
      <c r="B27" s="8" t="s">
        <v>31</v>
      </c>
      <c r="C27" s="9">
        <v>40</v>
      </c>
      <c r="D27" s="10"/>
      <c r="E27" s="11"/>
      <c r="F27" s="12"/>
      <c r="G27" s="13"/>
      <c r="H27" s="14"/>
      <c r="I27" s="13"/>
      <c r="J27" s="14"/>
      <c r="K27" s="13"/>
      <c r="L27" s="16">
        <v>14</v>
      </c>
    </row>
    <row r="28" spans="1:12" ht="15.75" x14ac:dyDescent="0.25">
      <c r="A28" s="7">
        <v>20</v>
      </c>
      <c r="B28" s="8" t="s">
        <v>32</v>
      </c>
      <c r="C28" s="9">
        <v>40</v>
      </c>
      <c r="D28" s="10"/>
      <c r="E28" s="11"/>
      <c r="F28" s="12"/>
      <c r="G28" s="13"/>
      <c r="H28" s="14"/>
      <c r="I28" s="13"/>
      <c r="J28" s="14"/>
      <c r="K28" s="13"/>
      <c r="L28" s="16">
        <v>5</v>
      </c>
    </row>
    <row r="29" spans="1:12" ht="15.75" x14ac:dyDescent="0.25">
      <c r="A29" s="7">
        <v>21</v>
      </c>
      <c r="B29" s="8" t="s">
        <v>33</v>
      </c>
      <c r="C29" s="9">
        <v>40</v>
      </c>
      <c r="D29" s="10"/>
      <c r="E29" s="11"/>
      <c r="F29" s="12"/>
      <c r="G29" s="13"/>
      <c r="H29" s="14"/>
      <c r="I29" s="13"/>
      <c r="J29" s="14"/>
      <c r="K29" s="13"/>
      <c r="L29" s="16">
        <v>6</v>
      </c>
    </row>
    <row r="30" spans="1:12" ht="15.75" x14ac:dyDescent="0.25">
      <c r="A30" s="7">
        <v>22</v>
      </c>
      <c r="B30" s="8" t="s">
        <v>34</v>
      </c>
      <c r="C30" s="9">
        <v>40</v>
      </c>
      <c r="D30" s="10"/>
      <c r="E30" s="11"/>
      <c r="F30" s="12"/>
      <c r="G30" s="13"/>
      <c r="H30" s="14"/>
      <c r="I30" s="13"/>
      <c r="J30" s="14"/>
      <c r="K30" s="13"/>
      <c r="L30" s="16">
        <v>3</v>
      </c>
    </row>
    <row r="31" spans="1:12" ht="15.75" x14ac:dyDescent="0.25">
      <c r="A31" s="7">
        <v>23</v>
      </c>
      <c r="B31" s="8" t="s">
        <v>35</v>
      </c>
      <c r="C31" s="9">
        <v>40</v>
      </c>
      <c r="D31" s="10"/>
      <c r="E31" s="11"/>
      <c r="F31" s="12"/>
      <c r="G31" s="13"/>
      <c r="H31" s="14"/>
      <c r="I31" s="13"/>
      <c r="J31" s="14"/>
      <c r="K31" s="13"/>
      <c r="L31" s="16">
        <v>3</v>
      </c>
    </row>
    <row r="32" spans="1:12" ht="15.75" x14ac:dyDescent="0.25">
      <c r="A32" s="7">
        <v>24</v>
      </c>
      <c r="B32" s="8" t="s">
        <v>36</v>
      </c>
      <c r="C32" s="9">
        <v>40</v>
      </c>
      <c r="D32" s="10"/>
      <c r="E32" s="11"/>
      <c r="F32" s="12"/>
      <c r="G32" s="13"/>
      <c r="H32" s="14"/>
      <c r="I32" s="13"/>
      <c r="J32" s="14"/>
      <c r="K32" s="13"/>
      <c r="L32" s="16">
        <v>5</v>
      </c>
    </row>
    <row r="33" spans="1:12" ht="15.75" x14ac:dyDescent="0.25">
      <c r="A33" s="7">
        <v>25</v>
      </c>
      <c r="B33" s="18" t="s">
        <v>37</v>
      </c>
      <c r="C33" s="19">
        <v>40</v>
      </c>
      <c r="D33" s="10"/>
      <c r="E33" s="20"/>
      <c r="F33" s="12"/>
      <c r="G33" s="21"/>
      <c r="H33" s="14"/>
      <c r="I33" s="21"/>
      <c r="J33" s="14"/>
      <c r="K33" s="21"/>
      <c r="L33" s="16">
        <v>17</v>
      </c>
    </row>
    <row r="34" spans="1:12" ht="15.75" x14ac:dyDescent="0.25">
      <c r="A34" s="7">
        <v>26</v>
      </c>
      <c r="B34" s="8" t="s">
        <v>38</v>
      </c>
      <c r="C34" s="22">
        <v>40</v>
      </c>
      <c r="D34" s="10"/>
      <c r="E34" s="23"/>
      <c r="F34" s="12"/>
      <c r="G34" s="24"/>
      <c r="H34" s="14"/>
      <c r="I34" s="24"/>
      <c r="J34" s="14"/>
      <c r="K34" s="24"/>
      <c r="L34" s="16">
        <v>8</v>
      </c>
    </row>
    <row r="35" spans="1:12" ht="15.75" x14ac:dyDescent="0.25">
      <c r="A35" s="7">
        <v>27</v>
      </c>
      <c r="B35" s="18" t="s">
        <v>39</v>
      </c>
      <c r="C35" s="22">
        <v>40</v>
      </c>
      <c r="D35" s="10"/>
      <c r="E35" s="23"/>
      <c r="F35" s="12"/>
      <c r="G35" s="24"/>
      <c r="H35" s="14"/>
      <c r="I35" s="24"/>
      <c r="J35" s="14"/>
      <c r="K35" s="24"/>
      <c r="L35" s="16">
        <v>0</v>
      </c>
    </row>
    <row r="36" spans="1:12" ht="15.75" x14ac:dyDescent="0.25">
      <c r="A36" s="7">
        <v>28</v>
      </c>
      <c r="B36" s="18" t="s">
        <v>40</v>
      </c>
      <c r="C36" s="22">
        <v>40</v>
      </c>
      <c r="D36" s="10"/>
      <c r="E36" s="23"/>
      <c r="F36" s="12"/>
      <c r="G36" s="24"/>
      <c r="H36" s="14"/>
      <c r="I36" s="24"/>
      <c r="J36" s="14"/>
      <c r="K36" s="24"/>
      <c r="L36" s="16">
        <v>0</v>
      </c>
    </row>
    <row r="37" spans="1:12" ht="16.5" thickBot="1" x14ac:dyDescent="0.3">
      <c r="A37" s="7">
        <v>29</v>
      </c>
      <c r="B37" s="18" t="s">
        <v>41</v>
      </c>
      <c r="C37" s="25">
        <v>40</v>
      </c>
      <c r="D37" s="10"/>
      <c r="E37" s="23"/>
      <c r="F37" s="12"/>
      <c r="G37" s="24"/>
      <c r="H37" s="14"/>
      <c r="I37" s="24"/>
      <c r="J37" s="14"/>
      <c r="K37" s="24"/>
      <c r="L37" s="16">
        <v>0</v>
      </c>
    </row>
    <row r="38" spans="1:12" ht="15.75" x14ac:dyDescent="0.25">
      <c r="A38" s="225" t="s">
        <v>42</v>
      </c>
      <c r="B38" s="226"/>
      <c r="C38" s="26">
        <v>40</v>
      </c>
      <c r="D38" s="27">
        <f t="shared" ref="D38:K38" si="0">SUM(D9:D37)</f>
        <v>0</v>
      </c>
      <c r="E38" s="28">
        <f t="shared" si="0"/>
        <v>0</v>
      </c>
      <c r="F38" s="29">
        <f t="shared" si="0"/>
        <v>0</v>
      </c>
      <c r="G38" s="30">
        <f t="shared" si="0"/>
        <v>0</v>
      </c>
      <c r="H38" s="29">
        <f t="shared" si="0"/>
        <v>0</v>
      </c>
      <c r="I38" s="30">
        <f t="shared" si="0"/>
        <v>0</v>
      </c>
      <c r="J38" s="29">
        <f t="shared" si="0"/>
        <v>0</v>
      </c>
      <c r="K38" s="30">
        <f t="shared" si="0"/>
        <v>0</v>
      </c>
      <c r="L38" s="31">
        <v>249</v>
      </c>
    </row>
    <row r="39" spans="1:12" ht="15" customHeight="1" x14ac:dyDescent="0.25">
      <c r="A39" s="227" t="s">
        <v>43</v>
      </c>
      <c r="B39" s="228"/>
      <c r="C39" s="32">
        <v>40</v>
      </c>
      <c r="D39" s="32">
        <f>SUM(D9:D33)</f>
        <v>0</v>
      </c>
      <c r="E39" s="33">
        <f>SUM(E9:E33)</f>
        <v>0</v>
      </c>
      <c r="F39" s="32">
        <f>F9+F10+F11+F12+F13+F14+F15+F16+F17+F18+F19+F20+F21+F22+F23+F24+F25+F26+F27+F28+F29+F30+F31+F32+F3+F33</f>
        <v>0</v>
      </c>
      <c r="G39" s="33">
        <f>G9+G10+G11+G12+G14+G13+G15+G16+G17+G18+G19+G20+G21+G22+G23+G24+G25+G26+G27+G28+G29+G30+G31+G32+G33</f>
        <v>0</v>
      </c>
      <c r="H39" s="32">
        <f>H9+H10+H11+H12+H13+H14++H15+H16+H17+H18+H19+H20+H21+H22+H23+H24+H25+H26+H27+H28+H29+H30+H31+H32+H33</f>
        <v>0</v>
      </c>
      <c r="I39" s="33">
        <f>I9+I10+I11+I12+I13+I14+I15+I16+I17+I18+I19+I20+I21+I22+I23+I24+I25+I26+I27+I28+I29+I30+I31+I32+I33</f>
        <v>0</v>
      </c>
      <c r="J39" s="32">
        <f>J9+J10+J11+J12+J13+J14++J15+J16+J17+J18+J19+J20+J21+J22+J23+J24+J25+J26+J27+J28+J29+J30+J31+J32+J33</f>
        <v>0</v>
      </c>
      <c r="K39" s="33">
        <f>K9+K10+K11+K12+K13+K14+K15+K16+K17+K18+K19+K20+K21+K22+K23+K24+K25+K26+K27+K28+K29+K30+K31+K32+K33</f>
        <v>0</v>
      </c>
      <c r="L39" s="34">
        <v>241</v>
      </c>
    </row>
    <row r="40" spans="1:12" ht="15.75" thickBot="1" x14ac:dyDescent="0.3"/>
    <row r="41" spans="1:12" ht="16.5" thickBot="1" x14ac:dyDescent="0.3">
      <c r="D41" s="35">
        <f>SUM(D9:D37)</f>
        <v>0</v>
      </c>
      <c r="E41" s="36"/>
      <c r="F41" s="35">
        <f>SUM(F9:F37)</f>
        <v>0</v>
      </c>
      <c r="G41" s="36"/>
      <c r="H41" s="35">
        <f>SUM(H9:H37)</f>
        <v>0</v>
      </c>
      <c r="I41" s="36"/>
      <c r="J41" s="35">
        <f>SUM(J9:J37)</f>
        <v>0</v>
      </c>
      <c r="K41" s="36"/>
      <c r="L41" s="37">
        <f>L9+L10+L11+L12+L13+L14+L15+L16+L17+L18+L19+L20+L21+L22+L23+L24+L25+L26+L27+L28+L29+L30+L31+L32+L33</f>
        <v>241</v>
      </c>
    </row>
    <row r="43" spans="1:12" x14ac:dyDescent="0.25">
      <c r="B43" s="2" t="s">
        <v>88</v>
      </c>
      <c r="C43" s="2"/>
      <c r="D43" s="2"/>
      <c r="E43" s="2"/>
    </row>
    <row r="44" spans="1:12" ht="15.75" thickBot="1" x14ac:dyDescent="0.3">
      <c r="A44" s="211" t="s">
        <v>45</v>
      </c>
      <c r="B44" s="211"/>
    </row>
    <row r="45" spans="1:12" ht="14.25" customHeight="1" x14ac:dyDescent="0.25">
      <c r="A45" s="212" t="s">
        <v>2</v>
      </c>
      <c r="B45" s="212" t="s">
        <v>3</v>
      </c>
      <c r="C45" s="212" t="s">
        <v>4</v>
      </c>
      <c r="D45" s="215" t="s">
        <v>5</v>
      </c>
      <c r="E45" s="216"/>
      <c r="F45" s="216"/>
      <c r="G45" s="216"/>
      <c r="H45" s="216"/>
      <c r="I45" s="216"/>
      <c r="J45" s="216"/>
      <c r="K45" s="217"/>
      <c r="L45" s="218" t="s">
        <v>6</v>
      </c>
    </row>
    <row r="46" spans="1:12" ht="21.75" customHeight="1" x14ac:dyDescent="0.25">
      <c r="A46" s="213"/>
      <c r="B46" s="213"/>
      <c r="C46" s="213"/>
      <c r="D46" s="221" t="s">
        <v>7</v>
      </c>
      <c r="E46" s="222"/>
      <c r="F46" s="222" t="s">
        <v>8</v>
      </c>
      <c r="G46" s="222"/>
      <c r="H46" s="222" t="s">
        <v>9</v>
      </c>
      <c r="I46" s="222"/>
      <c r="J46" s="222" t="s">
        <v>10</v>
      </c>
      <c r="K46" s="222"/>
      <c r="L46" s="219"/>
    </row>
    <row r="47" spans="1:12" ht="13.5" customHeight="1" thickBot="1" x14ac:dyDescent="0.3">
      <c r="A47" s="213"/>
      <c r="B47" s="213"/>
      <c r="C47" s="213"/>
      <c r="D47" s="223">
        <v>1</v>
      </c>
      <c r="E47" s="224"/>
      <c r="F47" s="224">
        <v>2</v>
      </c>
      <c r="G47" s="224"/>
      <c r="H47" s="224">
        <v>3</v>
      </c>
      <c r="I47" s="224"/>
      <c r="J47" s="224">
        <v>4</v>
      </c>
      <c r="K47" s="224"/>
      <c r="L47" s="220"/>
    </row>
    <row r="48" spans="1:12" ht="15.75" thickBot="1" x14ac:dyDescent="0.3">
      <c r="A48" s="214"/>
      <c r="B48" s="214"/>
      <c r="C48" s="214"/>
      <c r="D48" s="4" t="s">
        <v>11</v>
      </c>
      <c r="E48" s="5" t="s">
        <v>12</v>
      </c>
      <c r="F48" s="5" t="s">
        <v>11</v>
      </c>
      <c r="G48" s="5" t="s">
        <v>12</v>
      </c>
      <c r="H48" s="5" t="s">
        <v>11</v>
      </c>
      <c r="I48" s="5" t="s">
        <v>12</v>
      </c>
      <c r="J48" s="5" t="s">
        <v>11</v>
      </c>
      <c r="K48" s="5" t="s">
        <v>12</v>
      </c>
      <c r="L48" s="6"/>
    </row>
    <row r="49" spans="1:12" ht="15.75" x14ac:dyDescent="0.25">
      <c r="A49" s="7">
        <v>1</v>
      </c>
      <c r="B49" s="8" t="s">
        <v>13</v>
      </c>
      <c r="C49" s="9">
        <v>40</v>
      </c>
      <c r="D49" s="38">
        <v>3</v>
      </c>
      <c r="E49" s="39">
        <v>2</v>
      </c>
      <c r="F49" s="38">
        <v>6</v>
      </c>
      <c r="G49" s="13">
        <v>0</v>
      </c>
      <c r="H49" s="14">
        <v>0</v>
      </c>
      <c r="I49" s="13">
        <v>0</v>
      </c>
      <c r="J49" s="14">
        <v>0</v>
      </c>
      <c r="K49" s="13">
        <v>0</v>
      </c>
      <c r="L49" s="16">
        <f>SUM(D49:K49)</f>
        <v>11</v>
      </c>
    </row>
    <row r="50" spans="1:12" ht="15.75" x14ac:dyDescent="0.25">
      <c r="A50" s="7">
        <v>2</v>
      </c>
      <c r="B50" s="8" t="s">
        <v>14</v>
      </c>
      <c r="C50" s="9">
        <v>40</v>
      </c>
      <c r="D50" s="38">
        <v>3</v>
      </c>
      <c r="E50" s="39">
        <v>0</v>
      </c>
      <c r="F50" s="38">
        <v>0</v>
      </c>
      <c r="G50" s="13">
        <v>0</v>
      </c>
      <c r="H50" s="14">
        <v>0</v>
      </c>
      <c r="I50" s="13">
        <v>0</v>
      </c>
      <c r="J50" s="14">
        <v>0</v>
      </c>
      <c r="K50" s="13">
        <v>0</v>
      </c>
      <c r="L50" s="16">
        <f t="shared" ref="L50:L77" si="1">SUM(D50:K50)</f>
        <v>3</v>
      </c>
    </row>
    <row r="51" spans="1:12" ht="15.75" x14ac:dyDescent="0.25">
      <c r="A51" s="7">
        <v>3</v>
      </c>
      <c r="B51" s="8" t="s">
        <v>15</v>
      </c>
      <c r="C51" s="9">
        <v>40</v>
      </c>
      <c r="D51" s="38">
        <v>9</v>
      </c>
      <c r="E51" s="39">
        <v>0</v>
      </c>
      <c r="F51" s="38">
        <v>5</v>
      </c>
      <c r="G51" s="13">
        <v>0</v>
      </c>
      <c r="H51" s="14">
        <v>2</v>
      </c>
      <c r="I51" s="13">
        <v>0</v>
      </c>
      <c r="J51" s="14">
        <v>0</v>
      </c>
      <c r="K51" s="13">
        <v>0</v>
      </c>
      <c r="L51" s="16">
        <f t="shared" si="1"/>
        <v>16</v>
      </c>
    </row>
    <row r="52" spans="1:12" ht="15.75" x14ac:dyDescent="0.25">
      <c r="A52" s="7">
        <v>4</v>
      </c>
      <c r="B52" s="17" t="s">
        <v>16</v>
      </c>
      <c r="C52" s="9">
        <v>40</v>
      </c>
      <c r="D52" s="38">
        <v>4</v>
      </c>
      <c r="E52" s="39">
        <v>0</v>
      </c>
      <c r="F52" s="38">
        <v>1</v>
      </c>
      <c r="G52" s="13">
        <v>0</v>
      </c>
      <c r="H52" s="14">
        <v>0</v>
      </c>
      <c r="I52" s="13">
        <v>0</v>
      </c>
      <c r="J52" s="14">
        <v>0</v>
      </c>
      <c r="K52" s="13">
        <v>0</v>
      </c>
      <c r="L52" s="16">
        <f t="shared" si="1"/>
        <v>5</v>
      </c>
    </row>
    <row r="53" spans="1:12" ht="15.75" x14ac:dyDescent="0.25">
      <c r="A53" s="7">
        <v>5</v>
      </c>
      <c r="B53" s="8" t="s">
        <v>17</v>
      </c>
      <c r="C53" s="9">
        <v>40</v>
      </c>
      <c r="D53" s="38">
        <v>7</v>
      </c>
      <c r="E53" s="39">
        <v>1</v>
      </c>
      <c r="F53" s="38">
        <v>2</v>
      </c>
      <c r="G53" s="13">
        <v>0</v>
      </c>
      <c r="H53" s="14">
        <v>0</v>
      </c>
      <c r="I53" s="13">
        <v>0</v>
      </c>
      <c r="J53" s="14">
        <v>0</v>
      </c>
      <c r="K53" s="13">
        <v>0</v>
      </c>
      <c r="L53" s="16">
        <f t="shared" si="1"/>
        <v>10</v>
      </c>
    </row>
    <row r="54" spans="1:12" ht="15.75" x14ac:dyDescent="0.25">
      <c r="A54" s="7">
        <v>6</v>
      </c>
      <c r="B54" s="8" t="s">
        <v>18</v>
      </c>
      <c r="C54" s="9">
        <v>40</v>
      </c>
      <c r="D54" s="38">
        <v>4</v>
      </c>
      <c r="E54" s="39">
        <v>0</v>
      </c>
      <c r="F54" s="38">
        <v>5</v>
      </c>
      <c r="G54" s="13">
        <v>0</v>
      </c>
      <c r="H54" s="14">
        <v>0</v>
      </c>
      <c r="I54" s="13">
        <v>0</v>
      </c>
      <c r="J54" s="14">
        <v>0</v>
      </c>
      <c r="K54" s="13">
        <v>0</v>
      </c>
      <c r="L54" s="16">
        <f t="shared" si="1"/>
        <v>9</v>
      </c>
    </row>
    <row r="55" spans="1:12" ht="15.75" x14ac:dyDescent="0.25">
      <c r="A55" s="7">
        <v>7</v>
      </c>
      <c r="B55" s="8" t="s">
        <v>19</v>
      </c>
      <c r="C55" s="9">
        <v>40</v>
      </c>
      <c r="D55" s="38">
        <v>5</v>
      </c>
      <c r="E55" s="39">
        <v>0</v>
      </c>
      <c r="F55" s="38">
        <v>4</v>
      </c>
      <c r="G55" s="13">
        <v>0</v>
      </c>
      <c r="H55" s="14">
        <v>0</v>
      </c>
      <c r="I55" s="13">
        <v>0</v>
      </c>
      <c r="J55" s="14">
        <v>0</v>
      </c>
      <c r="K55" s="13">
        <v>0</v>
      </c>
      <c r="L55" s="16">
        <f t="shared" si="1"/>
        <v>9</v>
      </c>
    </row>
    <row r="56" spans="1:12" ht="15.75" x14ac:dyDescent="0.25">
      <c r="A56" s="7">
        <v>8</v>
      </c>
      <c r="B56" s="8" t="s">
        <v>20</v>
      </c>
      <c r="C56" s="9">
        <v>40</v>
      </c>
      <c r="D56" s="38">
        <v>10</v>
      </c>
      <c r="E56" s="39">
        <v>0</v>
      </c>
      <c r="F56" s="38">
        <v>1</v>
      </c>
      <c r="G56" s="13">
        <v>0</v>
      </c>
      <c r="H56" s="14">
        <v>0</v>
      </c>
      <c r="I56" s="13">
        <v>0</v>
      </c>
      <c r="J56" s="14">
        <v>0</v>
      </c>
      <c r="K56" s="13">
        <v>0</v>
      </c>
      <c r="L56" s="16">
        <f t="shared" si="1"/>
        <v>11</v>
      </c>
    </row>
    <row r="57" spans="1:12" ht="15.75" x14ac:dyDescent="0.25">
      <c r="A57" s="7">
        <v>9</v>
      </c>
      <c r="B57" s="8" t="s">
        <v>21</v>
      </c>
      <c r="C57" s="9">
        <v>40</v>
      </c>
      <c r="D57" s="38">
        <v>5</v>
      </c>
      <c r="E57" s="39">
        <v>0</v>
      </c>
      <c r="F57" s="38">
        <v>1</v>
      </c>
      <c r="G57" s="13">
        <v>0</v>
      </c>
      <c r="H57" s="14">
        <v>3</v>
      </c>
      <c r="I57" s="13">
        <v>0</v>
      </c>
      <c r="J57" s="14">
        <v>0</v>
      </c>
      <c r="K57" s="13">
        <v>0</v>
      </c>
      <c r="L57" s="16">
        <f t="shared" si="1"/>
        <v>9</v>
      </c>
    </row>
    <row r="58" spans="1:12" ht="15.75" x14ac:dyDescent="0.25">
      <c r="A58" s="7">
        <v>10</v>
      </c>
      <c r="B58" s="8" t="s">
        <v>22</v>
      </c>
      <c r="C58" s="9">
        <v>40</v>
      </c>
      <c r="D58" s="38">
        <v>4</v>
      </c>
      <c r="E58" s="39">
        <v>0</v>
      </c>
      <c r="F58" s="38">
        <v>1</v>
      </c>
      <c r="G58" s="13">
        <v>0</v>
      </c>
      <c r="H58" s="14">
        <v>0</v>
      </c>
      <c r="I58" s="13">
        <v>0</v>
      </c>
      <c r="J58" s="14">
        <v>0</v>
      </c>
      <c r="K58" s="13">
        <v>0</v>
      </c>
      <c r="L58" s="16">
        <f t="shared" si="1"/>
        <v>5</v>
      </c>
    </row>
    <row r="59" spans="1:12" ht="15.75" x14ac:dyDescent="0.25">
      <c r="A59" s="7">
        <v>11</v>
      </c>
      <c r="B59" s="8" t="s">
        <v>23</v>
      </c>
      <c r="C59" s="9">
        <v>40</v>
      </c>
      <c r="D59" s="38">
        <v>0</v>
      </c>
      <c r="E59" s="39">
        <v>0</v>
      </c>
      <c r="F59" s="38">
        <v>0</v>
      </c>
      <c r="G59" s="13">
        <v>0</v>
      </c>
      <c r="H59" s="14">
        <v>0</v>
      </c>
      <c r="I59" s="13">
        <v>0</v>
      </c>
      <c r="J59" s="14">
        <v>0</v>
      </c>
      <c r="K59" s="13">
        <v>0</v>
      </c>
      <c r="L59" s="16">
        <f t="shared" si="1"/>
        <v>0</v>
      </c>
    </row>
    <row r="60" spans="1:12" ht="15.75" x14ac:dyDescent="0.25">
      <c r="A60" s="7">
        <v>12</v>
      </c>
      <c r="B60" s="8" t="s">
        <v>24</v>
      </c>
      <c r="C60" s="9">
        <v>40</v>
      </c>
      <c r="D60" s="38">
        <v>7</v>
      </c>
      <c r="E60" s="39">
        <v>0</v>
      </c>
      <c r="F60" s="38">
        <v>4</v>
      </c>
      <c r="G60" s="13">
        <v>0</v>
      </c>
      <c r="H60" s="14">
        <v>0</v>
      </c>
      <c r="I60" s="13">
        <v>0</v>
      </c>
      <c r="J60" s="14">
        <v>0</v>
      </c>
      <c r="K60" s="13">
        <v>0</v>
      </c>
      <c r="L60" s="16">
        <f t="shared" si="1"/>
        <v>11</v>
      </c>
    </row>
    <row r="61" spans="1:12" ht="15.75" x14ac:dyDescent="0.25">
      <c r="A61" s="7">
        <v>13</v>
      </c>
      <c r="B61" s="8" t="s">
        <v>25</v>
      </c>
      <c r="C61" s="9">
        <v>40</v>
      </c>
      <c r="D61" s="38">
        <v>6</v>
      </c>
      <c r="E61" s="39">
        <v>1</v>
      </c>
      <c r="F61" s="38">
        <v>6</v>
      </c>
      <c r="G61" s="13">
        <v>0</v>
      </c>
      <c r="H61" s="14">
        <v>1</v>
      </c>
      <c r="I61" s="13">
        <v>0</v>
      </c>
      <c r="J61" s="14">
        <v>0</v>
      </c>
      <c r="K61" s="13">
        <v>0</v>
      </c>
      <c r="L61" s="16">
        <f t="shared" si="1"/>
        <v>14</v>
      </c>
    </row>
    <row r="62" spans="1:12" ht="15.75" x14ac:dyDescent="0.25">
      <c r="A62" s="7">
        <v>14</v>
      </c>
      <c r="B62" s="8" t="s">
        <v>26</v>
      </c>
      <c r="C62" s="9">
        <v>40</v>
      </c>
      <c r="D62" s="38">
        <v>19</v>
      </c>
      <c r="E62" s="39">
        <v>0</v>
      </c>
      <c r="F62" s="38">
        <v>13</v>
      </c>
      <c r="G62" s="13">
        <v>0</v>
      </c>
      <c r="H62" s="14">
        <v>0</v>
      </c>
      <c r="I62" s="13">
        <v>0</v>
      </c>
      <c r="J62" s="14">
        <v>0</v>
      </c>
      <c r="K62" s="13">
        <v>0</v>
      </c>
      <c r="L62" s="16">
        <f t="shared" si="1"/>
        <v>32</v>
      </c>
    </row>
    <row r="63" spans="1:12" ht="15.75" x14ac:dyDescent="0.25">
      <c r="A63" s="7">
        <v>15</v>
      </c>
      <c r="B63" s="8" t="s">
        <v>27</v>
      </c>
      <c r="C63" s="9">
        <v>40</v>
      </c>
      <c r="D63" s="38">
        <v>9</v>
      </c>
      <c r="E63" s="39">
        <v>0</v>
      </c>
      <c r="F63" s="38">
        <v>14</v>
      </c>
      <c r="G63" s="13">
        <v>0</v>
      </c>
      <c r="H63" s="14">
        <v>1</v>
      </c>
      <c r="I63" s="13">
        <v>0</v>
      </c>
      <c r="J63" s="14">
        <v>0</v>
      </c>
      <c r="K63" s="13">
        <v>0</v>
      </c>
      <c r="L63" s="16">
        <f t="shared" si="1"/>
        <v>24</v>
      </c>
    </row>
    <row r="64" spans="1:12" ht="15.75" x14ac:dyDescent="0.25">
      <c r="A64" s="7">
        <v>16</v>
      </c>
      <c r="B64" s="8" t="s">
        <v>28</v>
      </c>
      <c r="C64" s="9">
        <v>40</v>
      </c>
      <c r="D64" s="38">
        <v>1</v>
      </c>
      <c r="E64" s="39">
        <v>0</v>
      </c>
      <c r="F64" s="38">
        <v>3</v>
      </c>
      <c r="G64" s="13">
        <v>0</v>
      </c>
      <c r="H64" s="14">
        <v>0</v>
      </c>
      <c r="I64" s="13">
        <v>0</v>
      </c>
      <c r="J64" s="14">
        <v>0</v>
      </c>
      <c r="K64" s="13">
        <v>0</v>
      </c>
      <c r="L64" s="16">
        <f t="shared" si="1"/>
        <v>4</v>
      </c>
    </row>
    <row r="65" spans="1:14" ht="15.75" x14ac:dyDescent="0.25">
      <c r="A65" s="7">
        <v>17</v>
      </c>
      <c r="B65" s="8" t="s">
        <v>29</v>
      </c>
      <c r="C65" s="9">
        <v>40</v>
      </c>
      <c r="D65" s="38">
        <v>2</v>
      </c>
      <c r="E65" s="39">
        <v>0</v>
      </c>
      <c r="F65" s="38">
        <v>1</v>
      </c>
      <c r="G65" s="13">
        <v>0</v>
      </c>
      <c r="H65" s="14">
        <v>0</v>
      </c>
      <c r="I65" s="13">
        <v>0</v>
      </c>
      <c r="J65" s="14">
        <v>0</v>
      </c>
      <c r="K65" s="13">
        <v>0</v>
      </c>
      <c r="L65" s="16">
        <f t="shared" si="1"/>
        <v>3</v>
      </c>
    </row>
    <row r="66" spans="1:14" ht="15.75" x14ac:dyDescent="0.25">
      <c r="A66" s="7">
        <v>18</v>
      </c>
      <c r="B66" s="8" t="s">
        <v>30</v>
      </c>
      <c r="C66" s="9">
        <v>40</v>
      </c>
      <c r="D66" s="38">
        <v>0</v>
      </c>
      <c r="E66" s="39">
        <v>0</v>
      </c>
      <c r="F66" s="38">
        <v>0</v>
      </c>
      <c r="G66" s="13">
        <v>0</v>
      </c>
      <c r="H66" s="14">
        <v>0</v>
      </c>
      <c r="I66" s="13">
        <v>0</v>
      </c>
      <c r="J66" s="14">
        <v>0</v>
      </c>
      <c r="K66" s="13">
        <v>0</v>
      </c>
      <c r="L66" s="16">
        <f t="shared" si="1"/>
        <v>0</v>
      </c>
    </row>
    <row r="67" spans="1:14" ht="15.75" x14ac:dyDescent="0.25">
      <c r="A67" s="7">
        <v>19</v>
      </c>
      <c r="B67" s="8" t="s">
        <v>31</v>
      </c>
      <c r="C67" s="9">
        <v>40</v>
      </c>
      <c r="D67" s="38">
        <v>5</v>
      </c>
      <c r="E67" s="39">
        <v>0</v>
      </c>
      <c r="F67" s="38">
        <v>8</v>
      </c>
      <c r="G67" s="13">
        <v>0</v>
      </c>
      <c r="H67" s="14">
        <v>1</v>
      </c>
      <c r="I67" s="13">
        <v>0</v>
      </c>
      <c r="J67" s="14">
        <v>0</v>
      </c>
      <c r="K67" s="13">
        <v>0</v>
      </c>
      <c r="L67" s="16">
        <f t="shared" si="1"/>
        <v>14</v>
      </c>
    </row>
    <row r="68" spans="1:14" ht="15.75" x14ac:dyDescent="0.25">
      <c r="A68" s="7">
        <v>20</v>
      </c>
      <c r="B68" s="8" t="s">
        <v>32</v>
      </c>
      <c r="C68" s="9">
        <v>40</v>
      </c>
      <c r="D68" s="38">
        <v>3</v>
      </c>
      <c r="E68" s="39">
        <v>0</v>
      </c>
      <c r="F68" s="38">
        <v>5</v>
      </c>
      <c r="G68" s="13">
        <v>0</v>
      </c>
      <c r="H68" s="14">
        <v>0</v>
      </c>
      <c r="I68" s="13">
        <v>0</v>
      </c>
      <c r="J68" s="14">
        <v>0</v>
      </c>
      <c r="K68" s="13">
        <v>0</v>
      </c>
      <c r="L68" s="16">
        <f t="shared" si="1"/>
        <v>8</v>
      </c>
    </row>
    <row r="69" spans="1:14" ht="15.75" x14ac:dyDescent="0.25">
      <c r="A69" s="7">
        <v>21</v>
      </c>
      <c r="B69" s="8" t="s">
        <v>33</v>
      </c>
      <c r="C69" s="9">
        <v>40</v>
      </c>
      <c r="D69" s="38">
        <v>3</v>
      </c>
      <c r="E69" s="39">
        <v>0</v>
      </c>
      <c r="F69" s="38">
        <v>3</v>
      </c>
      <c r="G69" s="13">
        <v>0</v>
      </c>
      <c r="H69" s="14">
        <v>3</v>
      </c>
      <c r="I69" s="13">
        <v>0</v>
      </c>
      <c r="J69" s="14">
        <v>0</v>
      </c>
      <c r="K69" s="13">
        <v>0</v>
      </c>
      <c r="L69" s="16">
        <f t="shared" si="1"/>
        <v>9</v>
      </c>
    </row>
    <row r="70" spans="1:14" ht="15.75" x14ac:dyDescent="0.25">
      <c r="A70" s="7">
        <v>22</v>
      </c>
      <c r="B70" s="8" t="s">
        <v>34</v>
      </c>
      <c r="C70" s="9">
        <v>40</v>
      </c>
      <c r="D70" s="38">
        <v>4</v>
      </c>
      <c r="E70" s="39">
        <v>0</v>
      </c>
      <c r="F70" s="38">
        <v>3</v>
      </c>
      <c r="G70" s="13">
        <v>0</v>
      </c>
      <c r="H70" s="14">
        <v>0</v>
      </c>
      <c r="I70" s="13">
        <v>0</v>
      </c>
      <c r="J70" s="14">
        <v>0</v>
      </c>
      <c r="K70" s="13">
        <v>0</v>
      </c>
      <c r="L70" s="16">
        <f t="shared" si="1"/>
        <v>7</v>
      </c>
    </row>
    <row r="71" spans="1:14" ht="15.75" x14ac:dyDescent="0.25">
      <c r="A71" s="7">
        <v>23</v>
      </c>
      <c r="B71" s="8" t="s">
        <v>35</v>
      </c>
      <c r="C71" s="9">
        <v>40</v>
      </c>
      <c r="D71" s="38">
        <v>0</v>
      </c>
      <c r="E71" s="39">
        <v>0</v>
      </c>
      <c r="F71" s="38">
        <v>0</v>
      </c>
      <c r="G71" s="13">
        <v>0</v>
      </c>
      <c r="H71" s="14">
        <v>0</v>
      </c>
      <c r="I71" s="13">
        <v>0</v>
      </c>
      <c r="J71" s="14">
        <v>0</v>
      </c>
      <c r="K71" s="13">
        <v>0</v>
      </c>
      <c r="L71" s="16">
        <f t="shared" si="1"/>
        <v>0</v>
      </c>
    </row>
    <row r="72" spans="1:14" ht="15.75" x14ac:dyDescent="0.25">
      <c r="A72" s="7">
        <v>24</v>
      </c>
      <c r="B72" s="8" t="s">
        <v>36</v>
      </c>
      <c r="C72" s="9">
        <v>40</v>
      </c>
      <c r="D72" s="38">
        <v>3</v>
      </c>
      <c r="E72" s="39">
        <v>1</v>
      </c>
      <c r="F72" s="38">
        <v>6</v>
      </c>
      <c r="G72" s="13">
        <v>0</v>
      </c>
      <c r="H72" s="14">
        <v>0</v>
      </c>
      <c r="I72" s="13">
        <v>0</v>
      </c>
      <c r="J72" s="14">
        <v>0</v>
      </c>
      <c r="K72" s="13">
        <v>0</v>
      </c>
      <c r="L72" s="16">
        <f t="shared" si="1"/>
        <v>10</v>
      </c>
    </row>
    <row r="73" spans="1:14" ht="15.75" x14ac:dyDescent="0.25">
      <c r="A73" s="7">
        <v>25</v>
      </c>
      <c r="B73" s="18" t="s">
        <v>37</v>
      </c>
      <c r="C73" s="19">
        <v>40</v>
      </c>
      <c r="D73" s="38">
        <v>5</v>
      </c>
      <c r="E73" s="39">
        <v>0</v>
      </c>
      <c r="F73" s="38">
        <v>1</v>
      </c>
      <c r="G73" s="13">
        <v>0</v>
      </c>
      <c r="H73" s="14">
        <v>0</v>
      </c>
      <c r="I73" s="13">
        <v>0</v>
      </c>
      <c r="J73" s="14">
        <v>0</v>
      </c>
      <c r="K73" s="13">
        <v>0</v>
      </c>
      <c r="L73" s="16">
        <f t="shared" si="1"/>
        <v>6</v>
      </c>
    </row>
    <row r="74" spans="1:14" ht="15.75" x14ac:dyDescent="0.25">
      <c r="A74" s="7">
        <v>26</v>
      </c>
      <c r="B74" s="8" t="s">
        <v>38</v>
      </c>
      <c r="C74" s="22">
        <v>40</v>
      </c>
      <c r="D74" s="38">
        <v>7</v>
      </c>
      <c r="E74" s="39">
        <v>1</v>
      </c>
      <c r="F74" s="38">
        <v>2</v>
      </c>
      <c r="G74" s="13">
        <v>0</v>
      </c>
      <c r="H74" s="14">
        <v>1</v>
      </c>
      <c r="I74" s="13">
        <v>0</v>
      </c>
      <c r="J74" s="14">
        <v>0</v>
      </c>
      <c r="K74" s="13">
        <v>0</v>
      </c>
      <c r="L74" s="16">
        <f t="shared" si="1"/>
        <v>11</v>
      </c>
    </row>
    <row r="75" spans="1:14" ht="15.75" x14ac:dyDescent="0.25">
      <c r="A75" s="7">
        <v>27</v>
      </c>
      <c r="B75" s="18" t="s">
        <v>39</v>
      </c>
      <c r="C75" s="22">
        <v>40</v>
      </c>
      <c r="D75" s="38">
        <v>0</v>
      </c>
      <c r="E75" s="39">
        <v>0</v>
      </c>
      <c r="F75" s="38">
        <v>0</v>
      </c>
      <c r="G75" s="13">
        <v>0</v>
      </c>
      <c r="H75" s="14">
        <v>0</v>
      </c>
      <c r="I75" s="13">
        <v>0</v>
      </c>
      <c r="J75" s="14">
        <v>0</v>
      </c>
      <c r="K75" s="13">
        <v>0</v>
      </c>
      <c r="L75" s="16">
        <f t="shared" si="1"/>
        <v>0</v>
      </c>
    </row>
    <row r="76" spans="1:14" ht="15.75" x14ac:dyDescent="0.25">
      <c r="A76" s="7">
        <v>28</v>
      </c>
      <c r="B76" s="18" t="s">
        <v>40</v>
      </c>
      <c r="C76" s="22">
        <v>40</v>
      </c>
      <c r="D76" s="38">
        <v>0</v>
      </c>
      <c r="E76" s="39">
        <v>0</v>
      </c>
      <c r="F76" s="38">
        <v>0</v>
      </c>
      <c r="G76" s="13">
        <v>0</v>
      </c>
      <c r="H76" s="14">
        <v>0</v>
      </c>
      <c r="I76" s="13">
        <v>0</v>
      </c>
      <c r="J76" s="14">
        <v>0</v>
      </c>
      <c r="K76" s="13">
        <v>0</v>
      </c>
      <c r="L76" s="16">
        <f t="shared" si="1"/>
        <v>0</v>
      </c>
    </row>
    <row r="77" spans="1:14" ht="15.75" x14ac:dyDescent="0.25">
      <c r="A77" s="40">
        <v>29</v>
      </c>
      <c r="B77" s="18" t="s">
        <v>41</v>
      </c>
      <c r="C77" s="25">
        <v>40</v>
      </c>
      <c r="D77" s="38">
        <v>0</v>
      </c>
      <c r="E77" s="41">
        <v>0</v>
      </c>
      <c r="F77" s="38">
        <v>0</v>
      </c>
      <c r="G77" s="42">
        <v>0</v>
      </c>
      <c r="H77" s="14">
        <v>0</v>
      </c>
      <c r="I77" s="42">
        <v>0</v>
      </c>
      <c r="J77" s="14">
        <v>0</v>
      </c>
      <c r="K77" s="42">
        <v>0</v>
      </c>
      <c r="L77" s="16">
        <f t="shared" si="1"/>
        <v>0</v>
      </c>
    </row>
    <row r="78" spans="1:14" ht="15.75" x14ac:dyDescent="0.25">
      <c r="A78" s="229" t="s">
        <v>42</v>
      </c>
      <c r="B78" s="229"/>
      <c r="C78" s="26">
        <v>40</v>
      </c>
      <c r="D78" s="32">
        <f t="shared" ref="D78:K78" si="2">SUM(D49:D77)</f>
        <v>128</v>
      </c>
      <c r="E78" s="33">
        <f t="shared" si="2"/>
        <v>6</v>
      </c>
      <c r="F78" s="32">
        <f t="shared" si="2"/>
        <v>95</v>
      </c>
      <c r="G78" s="33">
        <f t="shared" si="2"/>
        <v>0</v>
      </c>
      <c r="H78" s="32">
        <f t="shared" si="2"/>
        <v>12</v>
      </c>
      <c r="I78" s="33">
        <f t="shared" si="2"/>
        <v>0</v>
      </c>
      <c r="J78" s="32">
        <f t="shared" si="2"/>
        <v>0</v>
      </c>
      <c r="K78" s="33">
        <f t="shared" si="2"/>
        <v>0</v>
      </c>
      <c r="L78" s="34">
        <f>SUM(D78:K78)</f>
        <v>241</v>
      </c>
    </row>
    <row r="79" spans="1:14" ht="15.75" x14ac:dyDescent="0.25">
      <c r="A79" s="230" t="s">
        <v>43</v>
      </c>
      <c r="B79" s="231"/>
      <c r="C79" s="32">
        <v>40</v>
      </c>
      <c r="D79" s="32">
        <f t="shared" ref="D79:K79" si="3">D49+D50+D51+D52+D53+D54+D55+D56+D57+D58+D59+D60+D61+D62+D63+D64+D65+D66+D67+D68+D69+D70+D71+D72+D73</f>
        <v>121</v>
      </c>
      <c r="E79" s="33">
        <f t="shared" si="3"/>
        <v>5</v>
      </c>
      <c r="F79" s="32">
        <f t="shared" si="3"/>
        <v>93</v>
      </c>
      <c r="G79" s="33">
        <f t="shared" si="3"/>
        <v>0</v>
      </c>
      <c r="H79" s="32">
        <f t="shared" si="3"/>
        <v>11</v>
      </c>
      <c r="I79" s="33">
        <f t="shared" si="3"/>
        <v>0</v>
      </c>
      <c r="J79" s="32">
        <f t="shared" si="3"/>
        <v>0</v>
      </c>
      <c r="K79" s="33">
        <f t="shared" si="3"/>
        <v>0</v>
      </c>
      <c r="L79" s="34">
        <f>SUM(D79:K79)</f>
        <v>230</v>
      </c>
    </row>
    <row r="80" spans="1:14" x14ac:dyDescent="0.25">
      <c r="N80" s="111"/>
    </row>
    <row r="81" spans="1:12" ht="15.75" x14ac:dyDescent="0.25">
      <c r="C81" s="152"/>
      <c r="D81" s="171"/>
      <c r="E81" s="133"/>
      <c r="F81" s="133"/>
      <c r="G81" s="133"/>
      <c r="H81" s="133"/>
      <c r="I81" s="133"/>
      <c r="J81" s="133"/>
      <c r="K81" s="133"/>
      <c r="L81" s="133"/>
    </row>
    <row r="83" spans="1:12" x14ac:dyDescent="0.25">
      <c r="B83" s="2" t="s">
        <v>88</v>
      </c>
      <c r="C83" s="2"/>
      <c r="D83" s="2"/>
      <c r="E83" s="2"/>
    </row>
    <row r="84" spans="1:12" ht="15.75" thickBot="1" x14ac:dyDescent="0.3">
      <c r="A84" s="211" t="s">
        <v>46</v>
      </c>
      <c r="B84" s="211"/>
    </row>
    <row r="85" spans="1:12" ht="12.75" customHeight="1" x14ac:dyDescent="0.25">
      <c r="A85" s="212" t="s">
        <v>2</v>
      </c>
      <c r="B85" s="212" t="s">
        <v>3</v>
      </c>
      <c r="C85" s="212" t="s">
        <v>4</v>
      </c>
      <c r="D85" s="215" t="s">
        <v>5</v>
      </c>
      <c r="E85" s="216"/>
      <c r="F85" s="216"/>
      <c r="G85" s="216"/>
      <c r="H85" s="216"/>
      <c r="I85" s="216"/>
      <c r="J85" s="216"/>
      <c r="K85" s="217"/>
      <c r="L85" s="218" t="s">
        <v>6</v>
      </c>
    </row>
    <row r="86" spans="1:12" ht="21" customHeight="1" x14ac:dyDescent="0.25">
      <c r="A86" s="213"/>
      <c r="B86" s="213"/>
      <c r="C86" s="213"/>
      <c r="D86" s="221" t="s">
        <v>7</v>
      </c>
      <c r="E86" s="222"/>
      <c r="F86" s="222" t="s">
        <v>8</v>
      </c>
      <c r="G86" s="222"/>
      <c r="H86" s="222" t="s">
        <v>9</v>
      </c>
      <c r="I86" s="222"/>
      <c r="J86" s="222" t="s">
        <v>10</v>
      </c>
      <c r="K86" s="222"/>
      <c r="L86" s="219"/>
    </row>
    <row r="87" spans="1:12" ht="13.5" customHeight="1" thickBot="1" x14ac:dyDescent="0.3">
      <c r="A87" s="213"/>
      <c r="B87" s="213"/>
      <c r="C87" s="213"/>
      <c r="D87" s="223">
        <v>1</v>
      </c>
      <c r="E87" s="224"/>
      <c r="F87" s="224">
        <v>2</v>
      </c>
      <c r="G87" s="224"/>
      <c r="H87" s="224">
        <v>3</v>
      </c>
      <c r="I87" s="224"/>
      <c r="J87" s="224">
        <v>4</v>
      </c>
      <c r="K87" s="224"/>
      <c r="L87" s="220"/>
    </row>
    <row r="88" spans="1:12" ht="15.75" thickBot="1" x14ac:dyDescent="0.3">
      <c r="A88" s="214"/>
      <c r="B88" s="214"/>
      <c r="C88" s="214"/>
      <c r="D88" s="4" t="s">
        <v>11</v>
      </c>
      <c r="E88" s="5" t="s">
        <v>12</v>
      </c>
      <c r="F88" s="5" t="s">
        <v>11</v>
      </c>
      <c r="G88" s="5" t="s">
        <v>12</v>
      </c>
      <c r="H88" s="5" t="s">
        <v>11</v>
      </c>
      <c r="I88" s="5" t="s">
        <v>12</v>
      </c>
      <c r="J88" s="5" t="s">
        <v>11</v>
      </c>
      <c r="K88" s="5" t="s">
        <v>12</v>
      </c>
      <c r="L88" s="6"/>
    </row>
    <row r="89" spans="1:12" ht="15.75" x14ac:dyDescent="0.25">
      <c r="A89" s="7">
        <v>1</v>
      </c>
      <c r="B89" s="8" t="s">
        <v>13</v>
      </c>
      <c r="C89" s="9">
        <v>40</v>
      </c>
      <c r="D89" s="45">
        <v>2</v>
      </c>
      <c r="E89" s="24">
        <v>0</v>
      </c>
      <c r="F89" s="46">
        <v>3</v>
      </c>
      <c r="G89" s="24">
        <v>0</v>
      </c>
      <c r="H89" s="46">
        <v>0</v>
      </c>
      <c r="I89" s="24">
        <v>0</v>
      </c>
      <c r="J89" s="46">
        <v>0</v>
      </c>
      <c r="K89" s="24">
        <v>0</v>
      </c>
      <c r="L89" s="47">
        <f>SUM(D89:K89)</f>
        <v>5</v>
      </c>
    </row>
    <row r="90" spans="1:12" ht="15.75" x14ac:dyDescent="0.25">
      <c r="A90" s="7">
        <v>2</v>
      </c>
      <c r="B90" s="8" t="s">
        <v>14</v>
      </c>
      <c r="C90" s="9">
        <v>40</v>
      </c>
      <c r="D90" s="45">
        <v>5</v>
      </c>
      <c r="E90" s="24">
        <v>0</v>
      </c>
      <c r="F90" s="46">
        <v>3</v>
      </c>
      <c r="G90" s="24">
        <v>0</v>
      </c>
      <c r="H90" s="46">
        <v>0</v>
      </c>
      <c r="I90" s="24">
        <v>0</v>
      </c>
      <c r="J90" s="46">
        <v>0</v>
      </c>
      <c r="K90" s="24">
        <v>0</v>
      </c>
      <c r="L90" s="47">
        <f t="shared" ref="L90:L117" si="4">SUM(D90:K90)</f>
        <v>8</v>
      </c>
    </row>
    <row r="91" spans="1:12" ht="15.75" x14ac:dyDescent="0.25">
      <c r="A91" s="7">
        <v>3</v>
      </c>
      <c r="B91" s="8" t="s">
        <v>15</v>
      </c>
      <c r="C91" s="9">
        <v>40</v>
      </c>
      <c r="D91" s="45">
        <v>13</v>
      </c>
      <c r="E91" s="24">
        <v>0</v>
      </c>
      <c r="F91" s="46">
        <v>7</v>
      </c>
      <c r="G91" s="24">
        <v>0</v>
      </c>
      <c r="H91" s="46">
        <v>0</v>
      </c>
      <c r="I91" s="24">
        <v>0</v>
      </c>
      <c r="J91" s="46">
        <v>0</v>
      </c>
      <c r="K91" s="24">
        <v>0</v>
      </c>
      <c r="L91" s="47">
        <f t="shared" si="4"/>
        <v>20</v>
      </c>
    </row>
    <row r="92" spans="1:12" ht="15.75" x14ac:dyDescent="0.25">
      <c r="A92" s="7">
        <v>4</v>
      </c>
      <c r="B92" s="17" t="s">
        <v>16</v>
      </c>
      <c r="C92" s="9">
        <v>40</v>
      </c>
      <c r="D92" s="45">
        <v>1</v>
      </c>
      <c r="E92" s="24">
        <v>0</v>
      </c>
      <c r="F92" s="46">
        <v>1</v>
      </c>
      <c r="G92" s="24">
        <v>0</v>
      </c>
      <c r="H92" s="46">
        <v>0</v>
      </c>
      <c r="I92" s="24">
        <v>0</v>
      </c>
      <c r="J92" s="46">
        <v>0</v>
      </c>
      <c r="K92" s="24">
        <v>0</v>
      </c>
      <c r="L92" s="47">
        <f t="shared" si="4"/>
        <v>2</v>
      </c>
    </row>
    <row r="93" spans="1:12" ht="15.75" x14ac:dyDescent="0.25">
      <c r="A93" s="7">
        <v>5</v>
      </c>
      <c r="B93" s="8" t="s">
        <v>17</v>
      </c>
      <c r="C93" s="9">
        <v>40</v>
      </c>
      <c r="D93" s="45">
        <v>5</v>
      </c>
      <c r="E93" s="24">
        <v>0</v>
      </c>
      <c r="F93" s="46">
        <v>3</v>
      </c>
      <c r="G93" s="24">
        <v>0</v>
      </c>
      <c r="H93" s="46">
        <v>0</v>
      </c>
      <c r="I93" s="24">
        <v>0</v>
      </c>
      <c r="J93" s="46">
        <v>0</v>
      </c>
      <c r="K93" s="24">
        <v>0</v>
      </c>
      <c r="L93" s="47">
        <f t="shared" si="4"/>
        <v>8</v>
      </c>
    </row>
    <row r="94" spans="1:12" ht="15.75" x14ac:dyDescent="0.25">
      <c r="A94" s="7">
        <v>6</v>
      </c>
      <c r="B94" s="8" t="s">
        <v>18</v>
      </c>
      <c r="C94" s="9">
        <v>40</v>
      </c>
      <c r="D94" s="45">
        <v>3</v>
      </c>
      <c r="E94" s="24">
        <v>1</v>
      </c>
      <c r="F94" s="46">
        <v>3</v>
      </c>
      <c r="G94" s="24">
        <v>0</v>
      </c>
      <c r="H94" s="46">
        <v>0</v>
      </c>
      <c r="I94" s="24">
        <v>0</v>
      </c>
      <c r="J94" s="46">
        <v>0</v>
      </c>
      <c r="K94" s="24">
        <v>0</v>
      </c>
      <c r="L94" s="47">
        <f t="shared" si="4"/>
        <v>7</v>
      </c>
    </row>
    <row r="95" spans="1:12" ht="15.75" x14ac:dyDescent="0.25">
      <c r="A95" s="7">
        <v>7</v>
      </c>
      <c r="B95" s="8" t="s">
        <v>19</v>
      </c>
      <c r="C95" s="9">
        <v>40</v>
      </c>
      <c r="D95" s="45">
        <v>8</v>
      </c>
      <c r="E95" s="24">
        <v>0</v>
      </c>
      <c r="F95" s="46">
        <v>0</v>
      </c>
      <c r="G95" s="24">
        <v>0</v>
      </c>
      <c r="H95" s="46">
        <v>0</v>
      </c>
      <c r="I95" s="24">
        <v>0</v>
      </c>
      <c r="J95" s="46">
        <v>0</v>
      </c>
      <c r="K95" s="24">
        <v>0</v>
      </c>
      <c r="L95" s="47">
        <f t="shared" si="4"/>
        <v>8</v>
      </c>
    </row>
    <row r="96" spans="1:12" ht="15.75" x14ac:dyDescent="0.25">
      <c r="A96" s="7">
        <v>8</v>
      </c>
      <c r="B96" s="8" t="s">
        <v>20</v>
      </c>
      <c r="C96" s="9">
        <v>40</v>
      </c>
      <c r="D96" s="45">
        <v>1</v>
      </c>
      <c r="E96" s="24">
        <v>0</v>
      </c>
      <c r="F96" s="46">
        <v>3</v>
      </c>
      <c r="G96" s="24">
        <v>0</v>
      </c>
      <c r="H96" s="46">
        <v>0</v>
      </c>
      <c r="I96" s="24">
        <v>0</v>
      </c>
      <c r="J96" s="46">
        <v>0</v>
      </c>
      <c r="K96" s="24">
        <v>0</v>
      </c>
      <c r="L96" s="47">
        <f t="shared" si="4"/>
        <v>4</v>
      </c>
    </row>
    <row r="97" spans="1:12" ht="15.75" x14ac:dyDescent="0.25">
      <c r="A97" s="7">
        <v>9</v>
      </c>
      <c r="B97" s="17" t="s">
        <v>21</v>
      </c>
      <c r="C97" s="9">
        <v>40</v>
      </c>
      <c r="D97" s="45">
        <v>4</v>
      </c>
      <c r="E97" s="24">
        <v>0</v>
      </c>
      <c r="F97" s="46">
        <v>1</v>
      </c>
      <c r="G97" s="24">
        <v>1</v>
      </c>
      <c r="H97" s="46">
        <v>0</v>
      </c>
      <c r="I97" s="24">
        <v>0</v>
      </c>
      <c r="J97" s="46">
        <v>0</v>
      </c>
      <c r="K97" s="24">
        <v>0</v>
      </c>
      <c r="L97" s="47">
        <f t="shared" si="4"/>
        <v>6</v>
      </c>
    </row>
    <row r="98" spans="1:12" ht="15.75" x14ac:dyDescent="0.25">
      <c r="A98" s="7">
        <v>10</v>
      </c>
      <c r="B98" s="17" t="s">
        <v>22</v>
      </c>
      <c r="C98" s="9">
        <v>40</v>
      </c>
      <c r="D98" s="45">
        <v>1</v>
      </c>
      <c r="E98" s="24">
        <v>0</v>
      </c>
      <c r="F98" s="46">
        <v>1</v>
      </c>
      <c r="G98" s="24">
        <v>0</v>
      </c>
      <c r="H98" s="46">
        <v>0</v>
      </c>
      <c r="I98" s="24">
        <v>0</v>
      </c>
      <c r="J98" s="46">
        <v>0</v>
      </c>
      <c r="K98" s="24">
        <v>0</v>
      </c>
      <c r="L98" s="47">
        <f t="shared" si="4"/>
        <v>2</v>
      </c>
    </row>
    <row r="99" spans="1:12" ht="15.75" x14ac:dyDescent="0.25">
      <c r="A99" s="7">
        <v>11</v>
      </c>
      <c r="B99" s="17" t="s">
        <v>23</v>
      </c>
      <c r="C99" s="9">
        <v>40</v>
      </c>
      <c r="D99" s="45">
        <v>0</v>
      </c>
      <c r="E99" s="24">
        <v>0</v>
      </c>
      <c r="F99" s="46">
        <v>0</v>
      </c>
      <c r="G99" s="24">
        <v>0</v>
      </c>
      <c r="H99" s="46">
        <v>0</v>
      </c>
      <c r="I99" s="24">
        <v>0</v>
      </c>
      <c r="J99" s="46">
        <v>0</v>
      </c>
      <c r="K99" s="24">
        <v>0</v>
      </c>
      <c r="L99" s="47">
        <f t="shared" si="4"/>
        <v>0</v>
      </c>
    </row>
    <row r="100" spans="1:12" ht="15.75" x14ac:dyDescent="0.25">
      <c r="A100" s="7">
        <v>12</v>
      </c>
      <c r="B100" s="17" t="s">
        <v>24</v>
      </c>
      <c r="C100" s="9">
        <v>40</v>
      </c>
      <c r="D100" s="45">
        <v>6</v>
      </c>
      <c r="E100" s="24">
        <v>0</v>
      </c>
      <c r="F100" s="46">
        <v>4</v>
      </c>
      <c r="G100" s="24">
        <v>0</v>
      </c>
      <c r="H100" s="46">
        <v>0</v>
      </c>
      <c r="I100" s="24">
        <v>0</v>
      </c>
      <c r="J100" s="46">
        <v>0</v>
      </c>
      <c r="K100" s="24">
        <v>0</v>
      </c>
      <c r="L100" s="47">
        <f t="shared" si="4"/>
        <v>10</v>
      </c>
    </row>
    <row r="101" spans="1:12" ht="15.75" x14ac:dyDescent="0.25">
      <c r="A101" s="7">
        <v>13</v>
      </c>
      <c r="B101" s="17" t="s">
        <v>25</v>
      </c>
      <c r="C101" s="9">
        <v>40</v>
      </c>
      <c r="D101" s="45">
        <v>3</v>
      </c>
      <c r="E101" s="24">
        <v>0</v>
      </c>
      <c r="F101" s="46">
        <v>3</v>
      </c>
      <c r="G101" s="24">
        <v>0</v>
      </c>
      <c r="H101" s="46">
        <v>0</v>
      </c>
      <c r="I101" s="24">
        <v>0</v>
      </c>
      <c r="J101" s="46">
        <v>0</v>
      </c>
      <c r="K101" s="24">
        <v>0</v>
      </c>
      <c r="L101" s="47">
        <f t="shared" si="4"/>
        <v>6</v>
      </c>
    </row>
    <row r="102" spans="1:12" ht="15.75" x14ac:dyDescent="0.25">
      <c r="A102" s="7">
        <v>14</v>
      </c>
      <c r="B102" s="17" t="s">
        <v>26</v>
      </c>
      <c r="C102" s="9">
        <v>40</v>
      </c>
      <c r="D102" s="45">
        <v>13</v>
      </c>
      <c r="E102" s="24">
        <v>0</v>
      </c>
      <c r="F102" s="46">
        <v>13</v>
      </c>
      <c r="G102" s="24">
        <v>0</v>
      </c>
      <c r="H102" s="46">
        <v>0</v>
      </c>
      <c r="I102" s="24">
        <v>0</v>
      </c>
      <c r="J102" s="46">
        <v>0</v>
      </c>
      <c r="K102" s="24">
        <v>0</v>
      </c>
      <c r="L102" s="47">
        <f t="shared" si="4"/>
        <v>26</v>
      </c>
    </row>
    <row r="103" spans="1:12" ht="15.75" x14ac:dyDescent="0.25">
      <c r="A103" s="7">
        <v>15</v>
      </c>
      <c r="B103" s="17" t="s">
        <v>27</v>
      </c>
      <c r="C103" s="9">
        <v>40</v>
      </c>
      <c r="D103" s="45">
        <v>6</v>
      </c>
      <c r="E103" s="24">
        <v>0</v>
      </c>
      <c r="F103" s="46">
        <v>4</v>
      </c>
      <c r="G103" s="24">
        <v>0</v>
      </c>
      <c r="H103" s="46">
        <v>0</v>
      </c>
      <c r="I103" s="24">
        <v>0</v>
      </c>
      <c r="J103" s="46">
        <v>0</v>
      </c>
      <c r="K103" s="24">
        <v>0</v>
      </c>
      <c r="L103" s="47">
        <f t="shared" si="4"/>
        <v>10</v>
      </c>
    </row>
    <row r="104" spans="1:12" ht="15.75" x14ac:dyDescent="0.25">
      <c r="A104" s="7">
        <v>16</v>
      </c>
      <c r="B104" s="17" t="s">
        <v>28</v>
      </c>
      <c r="C104" s="9">
        <v>40</v>
      </c>
      <c r="D104" s="45">
        <v>2</v>
      </c>
      <c r="E104" s="24">
        <v>0</v>
      </c>
      <c r="F104" s="46">
        <v>0</v>
      </c>
      <c r="G104" s="24">
        <v>0</v>
      </c>
      <c r="H104" s="46">
        <v>0</v>
      </c>
      <c r="I104" s="24">
        <v>0</v>
      </c>
      <c r="J104" s="46">
        <v>0</v>
      </c>
      <c r="K104" s="24">
        <v>0</v>
      </c>
      <c r="L104" s="47">
        <f t="shared" si="4"/>
        <v>2</v>
      </c>
    </row>
    <row r="105" spans="1:12" ht="15.75" x14ac:dyDescent="0.25">
      <c r="A105" s="7">
        <v>17</v>
      </c>
      <c r="B105" s="17" t="s">
        <v>29</v>
      </c>
      <c r="C105" s="9">
        <v>40</v>
      </c>
      <c r="D105" s="45">
        <v>3</v>
      </c>
      <c r="E105" s="24">
        <v>0</v>
      </c>
      <c r="F105" s="46">
        <v>2</v>
      </c>
      <c r="G105" s="24">
        <v>0</v>
      </c>
      <c r="H105" s="46">
        <v>0</v>
      </c>
      <c r="I105" s="24">
        <v>0</v>
      </c>
      <c r="J105" s="46">
        <v>0</v>
      </c>
      <c r="K105" s="24">
        <v>0</v>
      </c>
      <c r="L105" s="47">
        <f t="shared" si="4"/>
        <v>5</v>
      </c>
    </row>
    <row r="106" spans="1:12" ht="15.75" x14ac:dyDescent="0.25">
      <c r="A106" s="7">
        <v>18</v>
      </c>
      <c r="B106" s="17" t="s">
        <v>30</v>
      </c>
      <c r="C106" s="9">
        <v>40</v>
      </c>
      <c r="D106" s="45">
        <v>0</v>
      </c>
      <c r="E106" s="24">
        <v>0</v>
      </c>
      <c r="F106" s="46">
        <v>1</v>
      </c>
      <c r="G106" s="24">
        <v>0</v>
      </c>
      <c r="H106" s="46">
        <v>0</v>
      </c>
      <c r="I106" s="24">
        <v>0</v>
      </c>
      <c r="J106" s="46">
        <v>0</v>
      </c>
      <c r="K106" s="24">
        <v>0</v>
      </c>
      <c r="L106" s="47">
        <f t="shared" si="4"/>
        <v>1</v>
      </c>
    </row>
    <row r="107" spans="1:12" ht="15.75" x14ac:dyDescent="0.25">
      <c r="A107" s="7">
        <v>19</v>
      </c>
      <c r="B107" s="17" t="s">
        <v>31</v>
      </c>
      <c r="C107" s="9">
        <v>40</v>
      </c>
      <c r="D107" s="45">
        <v>13</v>
      </c>
      <c r="E107" s="24">
        <v>0</v>
      </c>
      <c r="F107" s="46">
        <v>11</v>
      </c>
      <c r="G107" s="24">
        <v>0</v>
      </c>
      <c r="H107" s="46">
        <v>0</v>
      </c>
      <c r="I107" s="24">
        <v>0</v>
      </c>
      <c r="J107" s="46">
        <v>0</v>
      </c>
      <c r="K107" s="24">
        <v>0</v>
      </c>
      <c r="L107" s="47">
        <f t="shared" si="4"/>
        <v>24</v>
      </c>
    </row>
    <row r="108" spans="1:12" ht="15.75" x14ac:dyDescent="0.25">
      <c r="A108" s="7">
        <v>20</v>
      </c>
      <c r="B108" s="17" t="s">
        <v>32</v>
      </c>
      <c r="C108" s="9">
        <v>40</v>
      </c>
      <c r="D108" s="45">
        <v>4</v>
      </c>
      <c r="E108" s="24">
        <v>0</v>
      </c>
      <c r="F108" s="46">
        <v>0</v>
      </c>
      <c r="G108" s="24">
        <v>0</v>
      </c>
      <c r="H108" s="46">
        <v>0</v>
      </c>
      <c r="I108" s="24">
        <v>0</v>
      </c>
      <c r="J108" s="46">
        <v>0</v>
      </c>
      <c r="K108" s="24">
        <v>0</v>
      </c>
      <c r="L108" s="47">
        <f t="shared" si="4"/>
        <v>4</v>
      </c>
    </row>
    <row r="109" spans="1:12" ht="15.75" x14ac:dyDescent="0.25">
      <c r="A109" s="7">
        <v>21</v>
      </c>
      <c r="B109" s="17" t="s">
        <v>33</v>
      </c>
      <c r="C109" s="9">
        <v>40</v>
      </c>
      <c r="D109" s="45">
        <v>2</v>
      </c>
      <c r="E109" s="24">
        <v>0</v>
      </c>
      <c r="F109" s="46">
        <v>1</v>
      </c>
      <c r="G109" s="24">
        <v>0</v>
      </c>
      <c r="H109" s="46">
        <v>1</v>
      </c>
      <c r="I109" s="24">
        <v>0</v>
      </c>
      <c r="J109" s="46">
        <v>0</v>
      </c>
      <c r="K109" s="24">
        <v>0</v>
      </c>
      <c r="L109" s="47">
        <f t="shared" si="4"/>
        <v>4</v>
      </c>
    </row>
    <row r="110" spans="1:12" ht="15.75" x14ac:dyDescent="0.25">
      <c r="A110" s="7">
        <v>22</v>
      </c>
      <c r="B110" s="17" t="s">
        <v>34</v>
      </c>
      <c r="C110" s="9">
        <v>40</v>
      </c>
      <c r="D110" s="45">
        <v>4</v>
      </c>
      <c r="E110" s="24">
        <v>0</v>
      </c>
      <c r="F110" s="46">
        <v>3</v>
      </c>
      <c r="G110" s="24">
        <v>0</v>
      </c>
      <c r="H110" s="46">
        <v>0</v>
      </c>
      <c r="I110" s="24">
        <v>0</v>
      </c>
      <c r="J110" s="46">
        <v>0</v>
      </c>
      <c r="K110" s="24">
        <v>0</v>
      </c>
      <c r="L110" s="47">
        <f t="shared" si="4"/>
        <v>7</v>
      </c>
    </row>
    <row r="111" spans="1:12" ht="15.75" x14ac:dyDescent="0.25">
      <c r="A111" s="7">
        <v>23</v>
      </c>
      <c r="B111" s="8" t="s">
        <v>35</v>
      </c>
      <c r="C111" s="9">
        <v>40</v>
      </c>
      <c r="D111" s="45">
        <v>0</v>
      </c>
      <c r="E111" s="24">
        <v>0</v>
      </c>
      <c r="F111" s="46">
        <v>0</v>
      </c>
      <c r="G111" s="24">
        <v>0</v>
      </c>
      <c r="H111" s="46">
        <v>0</v>
      </c>
      <c r="I111" s="24">
        <v>0</v>
      </c>
      <c r="J111" s="46">
        <v>0</v>
      </c>
      <c r="K111" s="24">
        <v>0</v>
      </c>
      <c r="L111" s="47">
        <f t="shared" si="4"/>
        <v>0</v>
      </c>
    </row>
    <row r="112" spans="1:12" ht="15.75" x14ac:dyDescent="0.25">
      <c r="A112" s="7">
        <v>24</v>
      </c>
      <c r="B112" s="8" t="s">
        <v>36</v>
      </c>
      <c r="C112" s="9">
        <v>40</v>
      </c>
      <c r="D112" s="45">
        <v>4</v>
      </c>
      <c r="E112" s="24">
        <v>0</v>
      </c>
      <c r="F112" s="46">
        <v>1</v>
      </c>
      <c r="G112" s="24">
        <v>0</v>
      </c>
      <c r="H112" s="46">
        <v>0</v>
      </c>
      <c r="I112" s="24">
        <v>0</v>
      </c>
      <c r="J112" s="46">
        <v>0</v>
      </c>
      <c r="K112" s="24">
        <v>0</v>
      </c>
      <c r="L112" s="47">
        <f t="shared" si="4"/>
        <v>5</v>
      </c>
    </row>
    <row r="113" spans="1:12" ht="15.75" x14ac:dyDescent="0.25">
      <c r="A113" s="7">
        <v>25</v>
      </c>
      <c r="B113" s="18" t="s">
        <v>37</v>
      </c>
      <c r="C113" s="19">
        <v>40</v>
      </c>
      <c r="D113" s="45">
        <v>8</v>
      </c>
      <c r="E113" s="24">
        <v>0</v>
      </c>
      <c r="F113" s="46">
        <v>0</v>
      </c>
      <c r="G113" s="24">
        <v>0</v>
      </c>
      <c r="H113" s="46">
        <v>0</v>
      </c>
      <c r="I113" s="24">
        <v>0</v>
      </c>
      <c r="J113" s="46">
        <v>0</v>
      </c>
      <c r="K113" s="24">
        <v>0</v>
      </c>
      <c r="L113" s="47">
        <f t="shared" si="4"/>
        <v>8</v>
      </c>
    </row>
    <row r="114" spans="1:12" ht="15.75" x14ac:dyDescent="0.25">
      <c r="A114" s="7">
        <v>26</v>
      </c>
      <c r="B114" s="8" t="s">
        <v>38</v>
      </c>
      <c r="C114" s="22">
        <v>40</v>
      </c>
      <c r="D114" s="45">
        <v>0</v>
      </c>
      <c r="E114" s="24">
        <v>0</v>
      </c>
      <c r="F114" s="46">
        <v>0</v>
      </c>
      <c r="G114" s="24">
        <v>0</v>
      </c>
      <c r="H114" s="46">
        <v>0</v>
      </c>
      <c r="I114" s="24">
        <v>0</v>
      </c>
      <c r="J114" s="46">
        <v>0</v>
      </c>
      <c r="K114" s="24">
        <v>0</v>
      </c>
      <c r="L114" s="47">
        <f t="shared" si="4"/>
        <v>0</v>
      </c>
    </row>
    <row r="115" spans="1:12" ht="15.75" x14ac:dyDescent="0.25">
      <c r="A115" s="7">
        <v>27</v>
      </c>
      <c r="B115" s="18" t="s">
        <v>39</v>
      </c>
      <c r="C115" s="22">
        <v>40</v>
      </c>
      <c r="D115" s="45">
        <v>0</v>
      </c>
      <c r="E115" s="24">
        <v>0</v>
      </c>
      <c r="F115" s="46">
        <v>0</v>
      </c>
      <c r="G115" s="24">
        <v>0</v>
      </c>
      <c r="H115" s="46">
        <v>0</v>
      </c>
      <c r="I115" s="24">
        <v>0</v>
      </c>
      <c r="J115" s="46">
        <v>0</v>
      </c>
      <c r="K115" s="24">
        <v>0</v>
      </c>
      <c r="L115" s="47">
        <f t="shared" si="4"/>
        <v>0</v>
      </c>
    </row>
    <row r="116" spans="1:12" ht="15.75" x14ac:dyDescent="0.25">
      <c r="A116" s="7">
        <v>28</v>
      </c>
      <c r="B116" s="18" t="s">
        <v>40</v>
      </c>
      <c r="C116" s="22">
        <v>40</v>
      </c>
      <c r="D116" s="45">
        <v>0</v>
      </c>
      <c r="E116" s="24">
        <v>0</v>
      </c>
      <c r="F116" s="46">
        <v>0</v>
      </c>
      <c r="G116" s="24">
        <v>0</v>
      </c>
      <c r="H116" s="46">
        <v>0</v>
      </c>
      <c r="I116" s="24">
        <v>0</v>
      </c>
      <c r="J116" s="46">
        <v>0</v>
      </c>
      <c r="K116" s="24">
        <v>0</v>
      </c>
      <c r="L116" s="47">
        <f t="shared" si="4"/>
        <v>0</v>
      </c>
    </row>
    <row r="117" spans="1:12" ht="16.5" thickBot="1" x14ac:dyDescent="0.3">
      <c r="A117" s="7">
        <v>29</v>
      </c>
      <c r="B117" s="18" t="s">
        <v>41</v>
      </c>
      <c r="C117" s="22">
        <v>40</v>
      </c>
      <c r="D117" s="45">
        <v>0</v>
      </c>
      <c r="E117" s="24">
        <v>0</v>
      </c>
      <c r="F117" s="46">
        <v>0</v>
      </c>
      <c r="G117" s="24">
        <v>0</v>
      </c>
      <c r="H117" s="46">
        <v>0</v>
      </c>
      <c r="I117" s="24">
        <v>0</v>
      </c>
      <c r="J117" s="46">
        <v>0</v>
      </c>
      <c r="K117" s="24">
        <v>0</v>
      </c>
      <c r="L117" s="47">
        <f t="shared" si="4"/>
        <v>0</v>
      </c>
    </row>
    <row r="118" spans="1:12" ht="16.5" thickBot="1" x14ac:dyDescent="0.3">
      <c r="A118" s="225" t="s">
        <v>42</v>
      </c>
      <c r="B118" s="226"/>
      <c r="C118" s="48">
        <v>40</v>
      </c>
      <c r="D118" s="49">
        <f t="shared" ref="D118:K118" si="5">SUM(D89:D117)</f>
        <v>111</v>
      </c>
      <c r="E118" s="30">
        <f t="shared" si="5"/>
        <v>1</v>
      </c>
      <c r="F118" s="50">
        <f t="shared" si="5"/>
        <v>68</v>
      </c>
      <c r="G118" s="30">
        <f t="shared" si="5"/>
        <v>1</v>
      </c>
      <c r="H118" s="50">
        <f t="shared" si="5"/>
        <v>1</v>
      </c>
      <c r="I118" s="30">
        <f t="shared" si="5"/>
        <v>0</v>
      </c>
      <c r="J118" s="50">
        <f t="shared" si="5"/>
        <v>0</v>
      </c>
      <c r="K118" s="30">
        <f t="shared" si="5"/>
        <v>0</v>
      </c>
      <c r="L118" s="118">
        <f>SUM(D118:K118)</f>
        <v>182</v>
      </c>
    </row>
    <row r="119" spans="1:12" ht="15.75" x14ac:dyDescent="0.25">
      <c r="A119" s="232" t="s">
        <v>43</v>
      </c>
      <c r="B119" s="232"/>
      <c r="C119" s="32">
        <v>40</v>
      </c>
      <c r="D119" s="52">
        <f>D89+D90+D91+D92+D93+D94+D95+D96+D97+D98+D99+D100+D101+D102+D103+D104+D105+D106+D107+D108+D109+D110+D111+D112+D113</f>
        <v>111</v>
      </c>
      <c r="E119" s="33">
        <f>E89+E90+E91+E92+E93+E94+E95+E96+E97+E98+E99+E100+E101+E102+E103+E104+E105+E106+E107+E108+E109+E110+E111+E112+E113</f>
        <v>1</v>
      </c>
      <c r="F119" s="32">
        <f>F89+F90+F91+F92+F93+F94+F95+F96+F97+F98+F99+F100+F101+F102+F103+F104+F105+F106+F107+F108+F109+F110+F111+F112+F113</f>
        <v>68</v>
      </c>
      <c r="G119" s="33">
        <f>G89+G90+G91+G92+G93+G94+G95+G96+G97+G98+G99+G100+G101+G102+G103+G104+G105+G106+G107+G108+G109+G110+G111+G112+G113</f>
        <v>1</v>
      </c>
      <c r="H119" s="32">
        <f>H89+H90+H91+H92+H93+H94+H95+H96+H97+H98+H99+H100+H101+H102+H103+H104+H105+H106+H107+H108+H109+H110+H111+H112+H113</f>
        <v>1</v>
      </c>
      <c r="I119" s="33">
        <f>I89+I90+I91+I92+I93+I94+I95+I96+I97+I98+I99+I100+I101+I102+I103+I104+I105+I106+I107+I108+I109+I110+I111+I113</f>
        <v>0</v>
      </c>
      <c r="J119" s="32">
        <f>J89+J90+J91+J92+J93+J94+J95+J96+J97+J98+J99+J100+J101+J102+J103+J104+J105+J106+J107+J108+J109+J110+J111+J112+J113</f>
        <v>0</v>
      </c>
      <c r="K119" s="33">
        <f>K89+K90+K91+K92+K93+K94+K95+K96+K97+K98+K99+K100+K101+K102+K103+K104+K105+K106+K107+K108+K109+K110+K111+K113</f>
        <v>0</v>
      </c>
      <c r="L119" s="118">
        <f>D119+E119+F119+G119+H119+I119+J119+K119</f>
        <v>182</v>
      </c>
    </row>
    <row r="121" spans="1:12" ht="15.75" x14ac:dyDescent="0.25">
      <c r="B121" s="134" t="s">
        <v>88</v>
      </c>
      <c r="D121" s="133"/>
      <c r="E121" s="133"/>
      <c r="F121" s="133"/>
      <c r="G121" s="133"/>
      <c r="H121" s="133"/>
      <c r="I121" s="133"/>
      <c r="J121" s="133"/>
      <c r="K121" s="133"/>
      <c r="L121" s="133"/>
    </row>
    <row r="122" spans="1:12" ht="15.75" thickBot="1" x14ac:dyDescent="0.3">
      <c r="A122" s="211" t="s">
        <v>47</v>
      </c>
      <c r="B122" s="211"/>
    </row>
    <row r="123" spans="1:12" ht="12.75" customHeight="1" x14ac:dyDescent="0.25">
      <c r="A123" s="212" t="s">
        <v>2</v>
      </c>
      <c r="B123" s="212" t="s">
        <v>3</v>
      </c>
      <c r="C123" s="212" t="s">
        <v>4</v>
      </c>
      <c r="D123" s="215" t="s">
        <v>5</v>
      </c>
      <c r="E123" s="216"/>
      <c r="F123" s="216"/>
      <c r="G123" s="216"/>
      <c r="H123" s="216"/>
      <c r="I123" s="216"/>
      <c r="J123" s="216"/>
      <c r="K123" s="217"/>
      <c r="L123" s="218" t="s">
        <v>6</v>
      </c>
    </row>
    <row r="124" spans="1:12" ht="21.75" customHeight="1" x14ac:dyDescent="0.25">
      <c r="A124" s="213"/>
      <c r="B124" s="213"/>
      <c r="C124" s="213"/>
      <c r="D124" s="221" t="s">
        <v>7</v>
      </c>
      <c r="E124" s="222"/>
      <c r="F124" s="222" t="s">
        <v>8</v>
      </c>
      <c r="G124" s="222"/>
      <c r="H124" s="222" t="s">
        <v>9</v>
      </c>
      <c r="I124" s="222"/>
      <c r="J124" s="222" t="s">
        <v>10</v>
      </c>
      <c r="K124" s="222"/>
      <c r="L124" s="219"/>
    </row>
    <row r="125" spans="1:12" ht="13.5" customHeight="1" thickBot="1" x14ac:dyDescent="0.3">
      <c r="A125" s="213"/>
      <c r="B125" s="213"/>
      <c r="C125" s="213"/>
      <c r="D125" s="223">
        <v>1</v>
      </c>
      <c r="E125" s="224"/>
      <c r="F125" s="224">
        <v>2</v>
      </c>
      <c r="G125" s="224"/>
      <c r="H125" s="224">
        <v>3</v>
      </c>
      <c r="I125" s="224"/>
      <c r="J125" s="224">
        <v>4</v>
      </c>
      <c r="K125" s="224"/>
      <c r="L125" s="220"/>
    </row>
    <row r="126" spans="1:12" ht="15.75" thickBot="1" x14ac:dyDescent="0.3">
      <c r="A126" s="214"/>
      <c r="B126" s="214"/>
      <c r="C126" s="214"/>
      <c r="D126" s="4" t="s">
        <v>11</v>
      </c>
      <c r="E126" s="5" t="s">
        <v>12</v>
      </c>
      <c r="F126" s="5" t="s">
        <v>11</v>
      </c>
      <c r="G126" s="5" t="s">
        <v>12</v>
      </c>
      <c r="H126" s="5" t="s">
        <v>11</v>
      </c>
      <c r="I126" s="5" t="s">
        <v>12</v>
      </c>
      <c r="J126" s="5" t="s">
        <v>11</v>
      </c>
      <c r="K126" s="5" t="s">
        <v>12</v>
      </c>
      <c r="L126" s="6"/>
    </row>
    <row r="127" spans="1:12" ht="15.75" x14ac:dyDescent="0.25">
      <c r="A127" s="7">
        <v>1</v>
      </c>
      <c r="B127" s="8" t="s">
        <v>13</v>
      </c>
      <c r="C127" s="9">
        <v>40</v>
      </c>
      <c r="D127" s="45">
        <v>4</v>
      </c>
      <c r="E127" s="21">
        <v>0</v>
      </c>
      <c r="F127" s="46">
        <v>5</v>
      </c>
      <c r="G127" s="21">
        <v>0</v>
      </c>
      <c r="H127" s="46">
        <v>0</v>
      </c>
      <c r="I127" s="21">
        <v>0</v>
      </c>
      <c r="J127" s="46">
        <v>0</v>
      </c>
      <c r="K127" s="21">
        <v>0</v>
      </c>
      <c r="L127" s="47">
        <f>SUM(D127:K127)</f>
        <v>9</v>
      </c>
    </row>
    <row r="128" spans="1:12" ht="15.75" x14ac:dyDescent="0.25">
      <c r="A128" s="7">
        <v>2</v>
      </c>
      <c r="B128" s="8" t="s">
        <v>14</v>
      </c>
      <c r="C128" s="9">
        <v>40</v>
      </c>
      <c r="D128" s="45">
        <v>4</v>
      </c>
      <c r="E128" s="21">
        <v>0</v>
      </c>
      <c r="F128" s="46">
        <v>4</v>
      </c>
      <c r="G128" s="21">
        <v>0</v>
      </c>
      <c r="H128" s="46">
        <v>0</v>
      </c>
      <c r="I128" s="21">
        <v>0</v>
      </c>
      <c r="J128" s="46">
        <v>0</v>
      </c>
      <c r="K128" s="21">
        <v>0</v>
      </c>
      <c r="L128" s="47">
        <f t="shared" ref="L128:L155" si="6">SUM(D128:K128)</f>
        <v>8</v>
      </c>
    </row>
    <row r="129" spans="1:12" ht="15.75" x14ac:dyDescent="0.25">
      <c r="A129" s="7">
        <v>3</v>
      </c>
      <c r="B129" s="8" t="s">
        <v>15</v>
      </c>
      <c r="C129" s="9">
        <v>40</v>
      </c>
      <c r="D129" s="45">
        <v>11</v>
      </c>
      <c r="E129" s="21">
        <v>0</v>
      </c>
      <c r="F129" s="46">
        <v>7</v>
      </c>
      <c r="G129" s="21">
        <v>0</v>
      </c>
      <c r="H129" s="46">
        <v>0</v>
      </c>
      <c r="I129" s="21">
        <v>0</v>
      </c>
      <c r="J129" s="46">
        <v>0</v>
      </c>
      <c r="K129" s="21">
        <v>0</v>
      </c>
      <c r="L129" s="47">
        <f t="shared" si="6"/>
        <v>18</v>
      </c>
    </row>
    <row r="130" spans="1:12" ht="15.75" x14ac:dyDescent="0.25">
      <c r="A130" s="7">
        <v>4</v>
      </c>
      <c r="B130" s="17" t="s">
        <v>16</v>
      </c>
      <c r="C130" s="9">
        <v>40</v>
      </c>
      <c r="D130" s="45">
        <v>3</v>
      </c>
      <c r="E130" s="21">
        <v>0</v>
      </c>
      <c r="F130" s="46">
        <v>2</v>
      </c>
      <c r="G130" s="21">
        <v>0</v>
      </c>
      <c r="H130" s="46">
        <v>0</v>
      </c>
      <c r="I130" s="21">
        <v>0</v>
      </c>
      <c r="J130" s="46">
        <v>0</v>
      </c>
      <c r="K130" s="21">
        <v>0</v>
      </c>
      <c r="L130" s="47">
        <f t="shared" si="6"/>
        <v>5</v>
      </c>
    </row>
    <row r="131" spans="1:12" ht="15.75" x14ac:dyDescent="0.25">
      <c r="A131" s="7">
        <v>5</v>
      </c>
      <c r="B131" s="8" t="s">
        <v>17</v>
      </c>
      <c r="C131" s="9">
        <v>40</v>
      </c>
      <c r="D131" s="45">
        <v>1</v>
      </c>
      <c r="E131" s="21">
        <v>0</v>
      </c>
      <c r="F131" s="46">
        <v>1</v>
      </c>
      <c r="G131" s="21">
        <v>0</v>
      </c>
      <c r="H131" s="46">
        <v>0</v>
      </c>
      <c r="I131" s="21">
        <v>0</v>
      </c>
      <c r="J131" s="46">
        <v>0</v>
      </c>
      <c r="K131" s="21">
        <v>0</v>
      </c>
      <c r="L131" s="47">
        <f t="shared" si="6"/>
        <v>2</v>
      </c>
    </row>
    <row r="132" spans="1:12" ht="15.75" x14ac:dyDescent="0.25">
      <c r="A132" s="7">
        <v>6</v>
      </c>
      <c r="B132" s="8" t="s">
        <v>18</v>
      </c>
      <c r="C132" s="9">
        <v>40</v>
      </c>
      <c r="D132" s="45">
        <v>3</v>
      </c>
      <c r="E132" s="21">
        <v>0</v>
      </c>
      <c r="F132" s="46">
        <v>8</v>
      </c>
      <c r="G132" s="21">
        <v>0</v>
      </c>
      <c r="H132" s="46">
        <v>0</v>
      </c>
      <c r="I132" s="21">
        <v>0</v>
      </c>
      <c r="J132" s="46">
        <v>0</v>
      </c>
      <c r="K132" s="21">
        <v>0</v>
      </c>
      <c r="L132" s="47">
        <f t="shared" si="6"/>
        <v>11</v>
      </c>
    </row>
    <row r="133" spans="1:12" ht="15.75" x14ac:dyDescent="0.25">
      <c r="A133" s="7">
        <v>7</v>
      </c>
      <c r="B133" s="8" t="s">
        <v>19</v>
      </c>
      <c r="C133" s="9">
        <v>40</v>
      </c>
      <c r="D133" s="45">
        <v>3</v>
      </c>
      <c r="E133" s="21">
        <v>0</v>
      </c>
      <c r="F133" s="46">
        <v>3</v>
      </c>
      <c r="G133" s="21">
        <v>0</v>
      </c>
      <c r="H133" s="46">
        <v>0</v>
      </c>
      <c r="I133" s="21">
        <v>0</v>
      </c>
      <c r="J133" s="46">
        <v>0</v>
      </c>
      <c r="K133" s="21">
        <v>0</v>
      </c>
      <c r="L133" s="47">
        <f t="shared" si="6"/>
        <v>6</v>
      </c>
    </row>
    <row r="134" spans="1:12" ht="15.75" x14ac:dyDescent="0.25">
      <c r="A134" s="7">
        <v>8</v>
      </c>
      <c r="B134" s="8" t="s">
        <v>20</v>
      </c>
      <c r="C134" s="9">
        <v>40</v>
      </c>
      <c r="D134" s="45">
        <v>5</v>
      </c>
      <c r="E134" s="21">
        <v>0</v>
      </c>
      <c r="F134" s="46">
        <v>2</v>
      </c>
      <c r="G134" s="21">
        <v>0</v>
      </c>
      <c r="H134" s="46">
        <v>0</v>
      </c>
      <c r="I134" s="21">
        <v>0</v>
      </c>
      <c r="J134" s="46">
        <v>0</v>
      </c>
      <c r="K134" s="21">
        <v>0</v>
      </c>
      <c r="L134" s="47">
        <f t="shared" si="6"/>
        <v>7</v>
      </c>
    </row>
    <row r="135" spans="1:12" ht="15.75" x14ac:dyDescent="0.25">
      <c r="A135" s="7">
        <v>9</v>
      </c>
      <c r="B135" s="8" t="s">
        <v>21</v>
      </c>
      <c r="C135" s="9">
        <v>40</v>
      </c>
      <c r="D135" s="45">
        <v>6</v>
      </c>
      <c r="E135" s="21">
        <v>0</v>
      </c>
      <c r="F135" s="46">
        <v>1</v>
      </c>
      <c r="G135" s="21">
        <v>0</v>
      </c>
      <c r="H135" s="46">
        <v>1</v>
      </c>
      <c r="I135" s="21">
        <v>0</v>
      </c>
      <c r="J135" s="46">
        <v>0</v>
      </c>
      <c r="K135" s="21">
        <v>0</v>
      </c>
      <c r="L135" s="47">
        <f t="shared" si="6"/>
        <v>8</v>
      </c>
    </row>
    <row r="136" spans="1:12" ht="15.75" x14ac:dyDescent="0.25">
      <c r="A136" s="7">
        <v>10</v>
      </c>
      <c r="B136" s="8" t="s">
        <v>22</v>
      </c>
      <c r="C136" s="9">
        <v>40</v>
      </c>
      <c r="D136" s="45">
        <v>2</v>
      </c>
      <c r="E136" s="21">
        <v>0</v>
      </c>
      <c r="F136" s="46">
        <v>2</v>
      </c>
      <c r="G136" s="21">
        <v>1</v>
      </c>
      <c r="H136" s="46">
        <v>1</v>
      </c>
      <c r="I136" s="21">
        <v>0</v>
      </c>
      <c r="J136" s="46">
        <v>0</v>
      </c>
      <c r="K136" s="21">
        <v>0</v>
      </c>
      <c r="L136" s="47">
        <f t="shared" si="6"/>
        <v>6</v>
      </c>
    </row>
    <row r="137" spans="1:12" ht="15.75" x14ac:dyDescent="0.25">
      <c r="A137" s="7">
        <v>11</v>
      </c>
      <c r="B137" s="8" t="s">
        <v>23</v>
      </c>
      <c r="C137" s="9">
        <v>40</v>
      </c>
      <c r="D137" s="45">
        <v>0</v>
      </c>
      <c r="E137" s="21">
        <v>0</v>
      </c>
      <c r="F137" s="46">
        <v>0</v>
      </c>
      <c r="G137" s="21">
        <v>0</v>
      </c>
      <c r="H137" s="46">
        <v>0</v>
      </c>
      <c r="I137" s="21">
        <v>0</v>
      </c>
      <c r="J137" s="46">
        <v>0</v>
      </c>
      <c r="K137" s="21">
        <v>0</v>
      </c>
      <c r="L137" s="47">
        <f t="shared" si="6"/>
        <v>0</v>
      </c>
    </row>
    <row r="138" spans="1:12" ht="15.75" x14ac:dyDescent="0.25">
      <c r="A138" s="7">
        <v>12</v>
      </c>
      <c r="B138" s="8" t="s">
        <v>24</v>
      </c>
      <c r="C138" s="9">
        <v>40</v>
      </c>
      <c r="D138" s="45">
        <v>6</v>
      </c>
      <c r="E138" s="21">
        <v>0</v>
      </c>
      <c r="F138" s="46">
        <v>8</v>
      </c>
      <c r="G138" s="21">
        <v>0</v>
      </c>
      <c r="H138" s="46">
        <v>1</v>
      </c>
      <c r="I138" s="21">
        <v>0</v>
      </c>
      <c r="J138" s="46">
        <v>0</v>
      </c>
      <c r="K138" s="21">
        <v>0</v>
      </c>
      <c r="L138" s="47">
        <f t="shared" si="6"/>
        <v>15</v>
      </c>
    </row>
    <row r="139" spans="1:12" ht="15.75" x14ac:dyDescent="0.25">
      <c r="A139" s="7">
        <v>13</v>
      </c>
      <c r="B139" s="8" t="s">
        <v>25</v>
      </c>
      <c r="C139" s="9">
        <v>40</v>
      </c>
      <c r="D139" s="45">
        <v>4</v>
      </c>
      <c r="E139" s="21">
        <v>0</v>
      </c>
      <c r="F139" s="46">
        <v>4</v>
      </c>
      <c r="G139" s="21">
        <v>0</v>
      </c>
      <c r="H139" s="46">
        <v>0</v>
      </c>
      <c r="I139" s="21">
        <v>0</v>
      </c>
      <c r="J139" s="46">
        <v>0</v>
      </c>
      <c r="K139" s="21">
        <v>0</v>
      </c>
      <c r="L139" s="47">
        <f t="shared" si="6"/>
        <v>8</v>
      </c>
    </row>
    <row r="140" spans="1:12" ht="15.75" x14ac:dyDescent="0.25">
      <c r="A140" s="7">
        <v>14</v>
      </c>
      <c r="B140" s="8" t="s">
        <v>26</v>
      </c>
      <c r="C140" s="9">
        <v>40</v>
      </c>
      <c r="D140" s="45">
        <v>14</v>
      </c>
      <c r="E140" s="21">
        <v>0</v>
      </c>
      <c r="F140" s="46">
        <v>3</v>
      </c>
      <c r="G140" s="21">
        <v>0</v>
      </c>
      <c r="H140" s="46">
        <v>0</v>
      </c>
      <c r="I140" s="21">
        <v>0</v>
      </c>
      <c r="J140" s="46">
        <v>0</v>
      </c>
      <c r="K140" s="21">
        <v>0</v>
      </c>
      <c r="L140" s="47">
        <f t="shared" si="6"/>
        <v>17</v>
      </c>
    </row>
    <row r="141" spans="1:12" ht="15.75" x14ac:dyDescent="0.25">
      <c r="A141" s="7">
        <v>15</v>
      </c>
      <c r="B141" s="8" t="s">
        <v>27</v>
      </c>
      <c r="C141" s="9">
        <v>40</v>
      </c>
      <c r="D141" s="45">
        <v>6</v>
      </c>
      <c r="E141" s="21">
        <v>0</v>
      </c>
      <c r="F141" s="46">
        <v>4</v>
      </c>
      <c r="G141" s="21">
        <v>0</v>
      </c>
      <c r="H141" s="46">
        <v>0</v>
      </c>
      <c r="I141" s="21">
        <v>0</v>
      </c>
      <c r="J141" s="46">
        <v>0</v>
      </c>
      <c r="K141" s="21">
        <v>0</v>
      </c>
      <c r="L141" s="47">
        <f t="shared" si="6"/>
        <v>10</v>
      </c>
    </row>
    <row r="142" spans="1:12" ht="15.75" x14ac:dyDescent="0.25">
      <c r="A142" s="7">
        <v>16</v>
      </c>
      <c r="B142" s="8" t="s">
        <v>28</v>
      </c>
      <c r="C142" s="9">
        <v>40</v>
      </c>
      <c r="D142" s="45">
        <v>2</v>
      </c>
      <c r="E142" s="21">
        <v>0</v>
      </c>
      <c r="F142" s="46">
        <v>0</v>
      </c>
      <c r="G142" s="21">
        <v>1</v>
      </c>
      <c r="H142" s="46">
        <v>0</v>
      </c>
      <c r="I142" s="21">
        <v>0</v>
      </c>
      <c r="J142" s="46">
        <v>0</v>
      </c>
      <c r="K142" s="21">
        <v>0</v>
      </c>
      <c r="L142" s="47">
        <f t="shared" si="6"/>
        <v>3</v>
      </c>
    </row>
    <row r="143" spans="1:12" ht="15.75" x14ac:dyDescent="0.25">
      <c r="A143" s="7">
        <v>17</v>
      </c>
      <c r="B143" s="8" t="s">
        <v>29</v>
      </c>
      <c r="C143" s="9">
        <v>40</v>
      </c>
      <c r="D143" s="45">
        <v>2</v>
      </c>
      <c r="E143" s="21">
        <v>0</v>
      </c>
      <c r="F143" s="46">
        <v>2</v>
      </c>
      <c r="G143" s="21">
        <v>0</v>
      </c>
      <c r="H143" s="46">
        <v>0</v>
      </c>
      <c r="I143" s="21">
        <v>0</v>
      </c>
      <c r="J143" s="46">
        <v>0</v>
      </c>
      <c r="K143" s="21">
        <v>0</v>
      </c>
      <c r="L143" s="47">
        <f t="shared" si="6"/>
        <v>4</v>
      </c>
    </row>
    <row r="144" spans="1:12" ht="15.75" x14ac:dyDescent="0.25">
      <c r="A144" s="7">
        <v>18</v>
      </c>
      <c r="B144" s="8" t="s">
        <v>30</v>
      </c>
      <c r="C144" s="9">
        <v>40</v>
      </c>
      <c r="D144" s="45">
        <v>1</v>
      </c>
      <c r="E144" s="21">
        <v>0</v>
      </c>
      <c r="F144" s="46">
        <v>1</v>
      </c>
      <c r="G144" s="21">
        <v>0</v>
      </c>
      <c r="H144" s="46">
        <v>0</v>
      </c>
      <c r="I144" s="21">
        <v>0</v>
      </c>
      <c r="J144" s="46">
        <v>0</v>
      </c>
      <c r="K144" s="21">
        <v>0</v>
      </c>
      <c r="L144" s="47">
        <f t="shared" si="6"/>
        <v>2</v>
      </c>
    </row>
    <row r="145" spans="1:12" ht="15.75" x14ac:dyDescent="0.25">
      <c r="A145" s="7">
        <v>19</v>
      </c>
      <c r="B145" s="8" t="s">
        <v>31</v>
      </c>
      <c r="C145" s="9">
        <v>40</v>
      </c>
      <c r="D145" s="45">
        <v>6</v>
      </c>
      <c r="E145" s="21">
        <v>1</v>
      </c>
      <c r="F145" s="46">
        <v>3</v>
      </c>
      <c r="G145" s="21">
        <v>0</v>
      </c>
      <c r="H145" s="46">
        <v>0</v>
      </c>
      <c r="I145" s="21">
        <v>0</v>
      </c>
      <c r="J145" s="46">
        <v>0</v>
      </c>
      <c r="K145" s="21">
        <v>0</v>
      </c>
      <c r="L145" s="47">
        <f t="shared" si="6"/>
        <v>10</v>
      </c>
    </row>
    <row r="146" spans="1:12" ht="15.75" x14ac:dyDescent="0.25">
      <c r="A146" s="7">
        <v>20</v>
      </c>
      <c r="B146" s="8" t="s">
        <v>32</v>
      </c>
      <c r="C146" s="9">
        <v>40</v>
      </c>
      <c r="D146" s="45">
        <v>1</v>
      </c>
      <c r="E146" s="21">
        <v>0</v>
      </c>
      <c r="F146" s="46">
        <v>2</v>
      </c>
      <c r="G146" s="21">
        <v>0</v>
      </c>
      <c r="H146" s="46">
        <v>0</v>
      </c>
      <c r="I146" s="21">
        <v>0</v>
      </c>
      <c r="J146" s="46">
        <v>0</v>
      </c>
      <c r="K146" s="21">
        <v>0</v>
      </c>
      <c r="L146" s="47">
        <f t="shared" si="6"/>
        <v>3</v>
      </c>
    </row>
    <row r="147" spans="1:12" ht="15.75" x14ac:dyDescent="0.25">
      <c r="A147" s="7">
        <v>21</v>
      </c>
      <c r="B147" s="8" t="s">
        <v>33</v>
      </c>
      <c r="C147" s="9">
        <v>40</v>
      </c>
      <c r="D147" s="45">
        <v>3</v>
      </c>
      <c r="E147" s="21">
        <v>0</v>
      </c>
      <c r="F147" s="46">
        <v>2</v>
      </c>
      <c r="G147" s="21">
        <v>0</v>
      </c>
      <c r="H147" s="46">
        <v>0</v>
      </c>
      <c r="I147" s="21">
        <v>0</v>
      </c>
      <c r="J147" s="46">
        <v>0</v>
      </c>
      <c r="K147" s="21">
        <v>0</v>
      </c>
      <c r="L147" s="47">
        <f t="shared" si="6"/>
        <v>5</v>
      </c>
    </row>
    <row r="148" spans="1:12" ht="15.75" x14ac:dyDescent="0.25">
      <c r="A148" s="7">
        <v>22</v>
      </c>
      <c r="B148" s="8" t="s">
        <v>34</v>
      </c>
      <c r="C148" s="9">
        <v>40</v>
      </c>
      <c r="D148" s="45">
        <v>1</v>
      </c>
      <c r="E148" s="21">
        <v>0</v>
      </c>
      <c r="F148" s="46">
        <v>2</v>
      </c>
      <c r="G148" s="21">
        <v>0</v>
      </c>
      <c r="H148" s="46">
        <v>0</v>
      </c>
      <c r="I148" s="21">
        <v>0</v>
      </c>
      <c r="J148" s="46">
        <v>0</v>
      </c>
      <c r="K148" s="21">
        <v>0</v>
      </c>
      <c r="L148" s="47">
        <f t="shared" si="6"/>
        <v>3</v>
      </c>
    </row>
    <row r="149" spans="1:12" ht="15.75" x14ac:dyDescent="0.25">
      <c r="A149" s="7">
        <v>23</v>
      </c>
      <c r="B149" s="8" t="s">
        <v>35</v>
      </c>
      <c r="C149" s="9">
        <v>40</v>
      </c>
      <c r="D149" s="45">
        <v>0</v>
      </c>
      <c r="E149" s="21">
        <v>0</v>
      </c>
      <c r="F149" s="46">
        <v>0</v>
      </c>
      <c r="G149" s="21">
        <v>0</v>
      </c>
      <c r="H149" s="46">
        <v>0</v>
      </c>
      <c r="I149" s="21">
        <v>0</v>
      </c>
      <c r="J149" s="46">
        <v>0</v>
      </c>
      <c r="K149" s="21">
        <v>0</v>
      </c>
      <c r="L149" s="47">
        <f t="shared" si="6"/>
        <v>0</v>
      </c>
    </row>
    <row r="150" spans="1:12" ht="15.75" x14ac:dyDescent="0.25">
      <c r="A150" s="7">
        <v>24</v>
      </c>
      <c r="B150" s="8" t="s">
        <v>36</v>
      </c>
      <c r="C150" s="9">
        <v>40</v>
      </c>
      <c r="D150" s="45">
        <v>3</v>
      </c>
      <c r="E150" s="21">
        <v>0</v>
      </c>
      <c r="F150" s="46">
        <v>1</v>
      </c>
      <c r="G150" s="21">
        <v>0</v>
      </c>
      <c r="H150" s="46">
        <v>1</v>
      </c>
      <c r="I150" s="21">
        <v>0</v>
      </c>
      <c r="J150" s="46">
        <v>0</v>
      </c>
      <c r="K150" s="21">
        <v>0</v>
      </c>
      <c r="L150" s="47">
        <f t="shared" si="6"/>
        <v>5</v>
      </c>
    </row>
    <row r="151" spans="1:12" ht="15.75" x14ac:dyDescent="0.25">
      <c r="A151" s="7">
        <v>25</v>
      </c>
      <c r="B151" s="18" t="s">
        <v>37</v>
      </c>
      <c r="C151" s="19">
        <v>40</v>
      </c>
      <c r="D151" s="45">
        <v>9</v>
      </c>
      <c r="E151" s="21">
        <v>0</v>
      </c>
      <c r="F151" s="46">
        <v>0</v>
      </c>
      <c r="G151" s="21">
        <v>0</v>
      </c>
      <c r="H151" s="46">
        <v>0</v>
      </c>
      <c r="I151" s="21">
        <v>0</v>
      </c>
      <c r="J151" s="46">
        <v>0</v>
      </c>
      <c r="K151" s="21">
        <v>0</v>
      </c>
      <c r="L151" s="47">
        <f t="shared" si="6"/>
        <v>9</v>
      </c>
    </row>
    <row r="152" spans="1:12" ht="15.75" x14ac:dyDescent="0.25">
      <c r="A152" s="7">
        <v>26</v>
      </c>
      <c r="B152" s="8" t="s">
        <v>38</v>
      </c>
      <c r="C152" s="22">
        <v>40</v>
      </c>
      <c r="D152" s="45">
        <v>1</v>
      </c>
      <c r="E152" s="21">
        <v>0</v>
      </c>
      <c r="F152" s="46">
        <v>1</v>
      </c>
      <c r="G152" s="21">
        <v>0</v>
      </c>
      <c r="H152" s="46">
        <v>1</v>
      </c>
      <c r="I152" s="21">
        <v>0</v>
      </c>
      <c r="J152" s="46">
        <v>0</v>
      </c>
      <c r="K152" s="21">
        <v>0</v>
      </c>
      <c r="L152" s="47">
        <f t="shared" si="6"/>
        <v>3</v>
      </c>
    </row>
    <row r="153" spans="1:12" ht="15.75" x14ac:dyDescent="0.25">
      <c r="A153" s="7">
        <v>27</v>
      </c>
      <c r="B153" s="18" t="s">
        <v>39</v>
      </c>
      <c r="C153" s="22">
        <v>40</v>
      </c>
      <c r="D153" s="45">
        <v>0</v>
      </c>
      <c r="E153" s="53">
        <v>0</v>
      </c>
      <c r="F153" s="46">
        <v>0</v>
      </c>
      <c r="G153" s="53">
        <v>0</v>
      </c>
      <c r="H153" s="46">
        <v>0</v>
      </c>
      <c r="I153" s="53">
        <v>0</v>
      </c>
      <c r="J153" s="46">
        <v>0</v>
      </c>
      <c r="K153" s="53">
        <v>0</v>
      </c>
      <c r="L153" s="47">
        <f t="shared" si="6"/>
        <v>0</v>
      </c>
    </row>
    <row r="154" spans="1:12" ht="15.75" x14ac:dyDescent="0.25">
      <c r="A154" s="7">
        <v>28</v>
      </c>
      <c r="B154" s="18" t="s">
        <v>40</v>
      </c>
      <c r="C154" s="22">
        <v>40</v>
      </c>
      <c r="D154" s="45">
        <v>0</v>
      </c>
      <c r="E154" s="53">
        <v>0</v>
      </c>
      <c r="F154" s="46">
        <v>0</v>
      </c>
      <c r="G154" s="53">
        <v>0</v>
      </c>
      <c r="H154" s="46">
        <v>0</v>
      </c>
      <c r="I154" s="53">
        <v>0</v>
      </c>
      <c r="J154" s="46">
        <v>0</v>
      </c>
      <c r="K154" s="53">
        <v>0</v>
      </c>
      <c r="L154" s="47">
        <f t="shared" si="6"/>
        <v>0</v>
      </c>
    </row>
    <row r="155" spans="1:12" ht="16.5" thickBot="1" x14ac:dyDescent="0.3">
      <c r="A155" s="7">
        <v>29</v>
      </c>
      <c r="B155" s="18" t="s">
        <v>41</v>
      </c>
      <c r="C155" s="22">
        <v>40</v>
      </c>
      <c r="D155" s="45">
        <v>0</v>
      </c>
      <c r="E155" s="53">
        <v>0</v>
      </c>
      <c r="F155" s="46">
        <v>0</v>
      </c>
      <c r="G155" s="53">
        <v>0</v>
      </c>
      <c r="H155" s="46">
        <v>0</v>
      </c>
      <c r="I155" s="53">
        <v>0</v>
      </c>
      <c r="J155" s="46">
        <v>0</v>
      </c>
      <c r="K155" s="53">
        <v>0</v>
      </c>
      <c r="L155" s="47">
        <f t="shared" si="6"/>
        <v>0</v>
      </c>
    </row>
    <row r="156" spans="1:12" ht="16.5" thickBot="1" x14ac:dyDescent="0.3">
      <c r="A156" s="225" t="s">
        <v>42</v>
      </c>
      <c r="B156" s="226"/>
      <c r="C156" s="48">
        <v>40</v>
      </c>
      <c r="D156" s="27">
        <f t="shared" ref="D156:K156" si="7">SUM(D127:D155)</f>
        <v>101</v>
      </c>
      <c r="E156" s="55">
        <f t="shared" si="7"/>
        <v>1</v>
      </c>
      <c r="F156" s="27">
        <f t="shared" si="7"/>
        <v>68</v>
      </c>
      <c r="G156" s="55">
        <f t="shared" si="7"/>
        <v>2</v>
      </c>
      <c r="H156" s="56">
        <f t="shared" si="7"/>
        <v>5</v>
      </c>
      <c r="I156" s="57">
        <f t="shared" si="7"/>
        <v>0</v>
      </c>
      <c r="J156" s="56">
        <f t="shared" si="7"/>
        <v>0</v>
      </c>
      <c r="K156" s="57">
        <f t="shared" si="7"/>
        <v>0</v>
      </c>
      <c r="L156" s="51">
        <f>D156+F156+H156+E156+G156+I156+J156+K156</f>
        <v>177</v>
      </c>
    </row>
    <row r="157" spans="1:12" ht="16.5" thickBot="1" x14ac:dyDescent="0.3">
      <c r="A157" s="227" t="s">
        <v>43</v>
      </c>
      <c r="B157" s="228"/>
      <c r="C157" s="48">
        <v>40</v>
      </c>
      <c r="D157" s="32">
        <f>D127+D128+D129+D130+D131+D132+D133+D134+D135+D136+D137+D138+D139+D140+D141+D142+D143+D144+D145+D146+D147+D148+D149+D150+D151</f>
        <v>100</v>
      </c>
      <c r="E157" s="33">
        <f>E127+E128+E129+E130+E131+E132+E133+E134+E135+E136+E137+E138+E139+E140+E141+E142+E143+E144+E145+E146+E147+E148+E149+E150+E151</f>
        <v>1</v>
      </c>
      <c r="F157" s="32">
        <f>SUM(F127:F151)</f>
        <v>67</v>
      </c>
      <c r="G157" s="33">
        <f>G127+G128+G129+G130+G131+G132+G133+G134+G135+G136+G137+G138+G139+G140+G141+G142+G143+G144+G145+G146+G147+G148+G149+G150+G151</f>
        <v>2</v>
      </c>
      <c r="H157" s="32">
        <f>H127+H128+H129+H130+H131+H132+H133+H134+H135+H136+H137+H138+H139+H140+H141+H142+H143+H144+H145+H146+H147+H148+H149+H150+H151</f>
        <v>4</v>
      </c>
      <c r="I157" s="33">
        <f>I127+I128+I129+I130+I131+I132+I133+I134+I135+I136+I137+I138+I139+I140+I141+I142+I143+I144+I145+I146+I147+I148+I149+I150+I151</f>
        <v>0</v>
      </c>
      <c r="J157" s="32">
        <f>J127+J128+J129+J130+J131+J132+J133+J134+J135+J136+J137+J138+J139+J140+J141+J142+J143+J144+J145+J146+J147+J148+J149+J150+J151</f>
        <v>0</v>
      </c>
      <c r="K157" s="33">
        <f>K127+K128+K129+K130+K131+K132+K133+K134+K135+K136+K137+K138+K139+K140+K141+K142+K143+K144+K145+K146+K147+K148+K149+K150+K151</f>
        <v>0</v>
      </c>
      <c r="L157" s="58">
        <f>D157+F157+H157+E157+G157+I157+J157+K157</f>
        <v>174</v>
      </c>
    </row>
    <row r="159" spans="1:12" ht="15.75" x14ac:dyDescent="0.25">
      <c r="C159" s="152"/>
      <c r="D159" s="133"/>
      <c r="E159" s="133"/>
      <c r="F159" s="133"/>
      <c r="G159" s="133"/>
      <c r="H159" s="133"/>
      <c r="I159" s="133"/>
      <c r="J159" s="133"/>
      <c r="K159" s="133"/>
      <c r="L159" s="133"/>
    </row>
    <row r="160" spans="1:12" x14ac:dyDescent="0.25">
      <c r="B160" s="2" t="s">
        <v>88</v>
      </c>
      <c r="C160" s="2"/>
      <c r="D160" s="2"/>
      <c r="E160" s="2"/>
    </row>
    <row r="161" spans="1:13" ht="15.75" thickBot="1" x14ac:dyDescent="0.3">
      <c r="A161" s="233" t="s">
        <v>48</v>
      </c>
      <c r="B161" s="211"/>
    </row>
    <row r="162" spans="1:13" ht="12.75" customHeight="1" x14ac:dyDescent="0.25">
      <c r="A162" s="212" t="s">
        <v>2</v>
      </c>
      <c r="B162" s="212" t="s">
        <v>3</v>
      </c>
      <c r="C162" s="212" t="s">
        <v>4</v>
      </c>
      <c r="D162" s="215" t="s">
        <v>5</v>
      </c>
      <c r="E162" s="216"/>
      <c r="F162" s="216"/>
      <c r="G162" s="216"/>
      <c r="H162" s="216"/>
      <c r="I162" s="216"/>
      <c r="J162" s="216"/>
      <c r="K162" s="217"/>
      <c r="L162" s="218" t="s">
        <v>6</v>
      </c>
    </row>
    <row r="163" spans="1:13" ht="24" customHeight="1" x14ac:dyDescent="0.25">
      <c r="A163" s="213"/>
      <c r="B163" s="213"/>
      <c r="C163" s="213"/>
      <c r="D163" s="221" t="s">
        <v>7</v>
      </c>
      <c r="E163" s="222"/>
      <c r="F163" s="222" t="s">
        <v>8</v>
      </c>
      <c r="G163" s="222"/>
      <c r="H163" s="222" t="s">
        <v>9</v>
      </c>
      <c r="I163" s="222"/>
      <c r="J163" s="222" t="s">
        <v>10</v>
      </c>
      <c r="K163" s="222"/>
      <c r="L163" s="219"/>
    </row>
    <row r="164" spans="1:13" ht="13.5" customHeight="1" thickBot="1" x14ac:dyDescent="0.3">
      <c r="A164" s="213"/>
      <c r="B164" s="213"/>
      <c r="C164" s="213"/>
      <c r="D164" s="223">
        <v>1</v>
      </c>
      <c r="E164" s="224"/>
      <c r="F164" s="224">
        <v>2</v>
      </c>
      <c r="G164" s="224"/>
      <c r="H164" s="224">
        <v>3</v>
      </c>
      <c r="I164" s="224"/>
      <c r="J164" s="224">
        <v>4</v>
      </c>
      <c r="K164" s="224"/>
      <c r="L164" s="220"/>
    </row>
    <row r="165" spans="1:13" ht="15.75" thickBot="1" x14ac:dyDescent="0.3">
      <c r="A165" s="214"/>
      <c r="B165" s="214"/>
      <c r="C165" s="214"/>
      <c r="D165" s="4" t="s">
        <v>11</v>
      </c>
      <c r="E165" s="5" t="s">
        <v>12</v>
      </c>
      <c r="F165" s="5" t="s">
        <v>11</v>
      </c>
      <c r="G165" s="5" t="s">
        <v>12</v>
      </c>
      <c r="H165" s="5" t="s">
        <v>11</v>
      </c>
      <c r="I165" s="5" t="s">
        <v>12</v>
      </c>
      <c r="J165" s="5" t="s">
        <v>11</v>
      </c>
      <c r="K165" s="5" t="s">
        <v>12</v>
      </c>
      <c r="L165" s="6"/>
      <c r="M165" s="117" t="s">
        <v>138</v>
      </c>
    </row>
    <row r="166" spans="1:13" ht="15.75" x14ac:dyDescent="0.25">
      <c r="A166" s="7">
        <v>1</v>
      </c>
      <c r="B166" s="8" t="s">
        <v>13</v>
      </c>
      <c r="C166" s="9">
        <v>40</v>
      </c>
      <c r="D166" s="59">
        <f t="shared" ref="D166:K175" si="8">D9+D49+D89+D127</f>
        <v>9</v>
      </c>
      <c r="E166" s="59">
        <f t="shared" si="8"/>
        <v>2</v>
      </c>
      <c r="F166" s="59">
        <f t="shared" si="8"/>
        <v>14</v>
      </c>
      <c r="G166" s="59">
        <f t="shared" si="8"/>
        <v>0</v>
      </c>
      <c r="H166" s="59">
        <f t="shared" si="8"/>
        <v>0</v>
      </c>
      <c r="I166" s="59">
        <f t="shared" si="8"/>
        <v>0</v>
      </c>
      <c r="J166" s="59">
        <f t="shared" si="8"/>
        <v>0</v>
      </c>
      <c r="K166" s="59">
        <f t="shared" si="8"/>
        <v>0</v>
      </c>
      <c r="L166" s="60">
        <f t="shared" ref="L166:L194" si="9">D166+F166+H166</f>
        <v>23</v>
      </c>
      <c r="M166" s="61">
        <f t="shared" ref="M166:M194" si="10">L9+L49+L89+L127</f>
        <v>35</v>
      </c>
    </row>
    <row r="167" spans="1:13" ht="15.75" x14ac:dyDescent="0.25">
      <c r="A167" s="7">
        <v>2</v>
      </c>
      <c r="B167" s="8" t="s">
        <v>14</v>
      </c>
      <c r="C167" s="9">
        <v>40</v>
      </c>
      <c r="D167" s="59">
        <f t="shared" si="8"/>
        <v>12</v>
      </c>
      <c r="E167" s="59">
        <f t="shared" si="8"/>
        <v>0</v>
      </c>
      <c r="F167" s="59">
        <f t="shared" si="8"/>
        <v>7</v>
      </c>
      <c r="G167" s="59">
        <f t="shared" si="8"/>
        <v>0</v>
      </c>
      <c r="H167" s="59">
        <f t="shared" si="8"/>
        <v>0</v>
      </c>
      <c r="I167" s="59">
        <f t="shared" si="8"/>
        <v>0</v>
      </c>
      <c r="J167" s="59">
        <f t="shared" si="8"/>
        <v>0</v>
      </c>
      <c r="K167" s="59">
        <f t="shared" si="8"/>
        <v>0</v>
      </c>
      <c r="L167" s="60">
        <f t="shared" si="9"/>
        <v>19</v>
      </c>
      <c r="M167" s="62">
        <f t="shared" si="10"/>
        <v>29</v>
      </c>
    </row>
    <row r="168" spans="1:13" ht="15.75" x14ac:dyDescent="0.25">
      <c r="A168" s="7">
        <v>3</v>
      </c>
      <c r="B168" s="8" t="s">
        <v>15</v>
      </c>
      <c r="C168" s="9">
        <v>40</v>
      </c>
      <c r="D168" s="59">
        <f t="shared" si="8"/>
        <v>33</v>
      </c>
      <c r="E168" s="59">
        <f t="shared" si="8"/>
        <v>0</v>
      </c>
      <c r="F168" s="59">
        <f t="shared" si="8"/>
        <v>19</v>
      </c>
      <c r="G168" s="59">
        <f t="shared" si="8"/>
        <v>0</v>
      </c>
      <c r="H168" s="59">
        <f t="shared" si="8"/>
        <v>2</v>
      </c>
      <c r="I168" s="59">
        <f t="shared" si="8"/>
        <v>0</v>
      </c>
      <c r="J168" s="59">
        <f t="shared" si="8"/>
        <v>0</v>
      </c>
      <c r="K168" s="59">
        <f t="shared" si="8"/>
        <v>0</v>
      </c>
      <c r="L168" s="60">
        <f t="shared" si="9"/>
        <v>54</v>
      </c>
      <c r="M168" s="62">
        <f t="shared" si="10"/>
        <v>91</v>
      </c>
    </row>
    <row r="169" spans="1:13" ht="15.75" x14ac:dyDescent="0.25">
      <c r="A169" s="7">
        <v>4</v>
      </c>
      <c r="B169" s="17" t="s">
        <v>16</v>
      </c>
      <c r="C169" s="9">
        <v>40</v>
      </c>
      <c r="D169" s="59">
        <f t="shared" si="8"/>
        <v>8</v>
      </c>
      <c r="E169" s="59">
        <f t="shared" si="8"/>
        <v>0</v>
      </c>
      <c r="F169" s="59">
        <f t="shared" si="8"/>
        <v>4</v>
      </c>
      <c r="G169" s="59">
        <f t="shared" si="8"/>
        <v>0</v>
      </c>
      <c r="H169" s="59">
        <f t="shared" si="8"/>
        <v>0</v>
      </c>
      <c r="I169" s="59">
        <f t="shared" si="8"/>
        <v>0</v>
      </c>
      <c r="J169" s="59">
        <f t="shared" si="8"/>
        <v>0</v>
      </c>
      <c r="K169" s="59">
        <f t="shared" si="8"/>
        <v>0</v>
      </c>
      <c r="L169" s="60">
        <f t="shared" si="9"/>
        <v>12</v>
      </c>
      <c r="M169" s="62">
        <f t="shared" si="10"/>
        <v>19</v>
      </c>
    </row>
    <row r="170" spans="1:13" ht="15.75" x14ac:dyDescent="0.25">
      <c r="A170" s="7">
        <v>5</v>
      </c>
      <c r="B170" s="8" t="s">
        <v>17</v>
      </c>
      <c r="C170" s="9">
        <v>40</v>
      </c>
      <c r="D170" s="59">
        <f t="shared" si="8"/>
        <v>13</v>
      </c>
      <c r="E170" s="59">
        <f t="shared" si="8"/>
        <v>1</v>
      </c>
      <c r="F170" s="59">
        <f t="shared" si="8"/>
        <v>6</v>
      </c>
      <c r="G170" s="59">
        <f t="shared" si="8"/>
        <v>0</v>
      </c>
      <c r="H170" s="59">
        <f t="shared" si="8"/>
        <v>0</v>
      </c>
      <c r="I170" s="59">
        <f t="shared" si="8"/>
        <v>0</v>
      </c>
      <c r="J170" s="59">
        <f t="shared" si="8"/>
        <v>0</v>
      </c>
      <c r="K170" s="59">
        <f t="shared" si="8"/>
        <v>0</v>
      </c>
      <c r="L170" s="60">
        <f t="shared" si="9"/>
        <v>19</v>
      </c>
      <c r="M170" s="62">
        <f t="shared" si="10"/>
        <v>30</v>
      </c>
    </row>
    <row r="171" spans="1:13" ht="15.75" x14ac:dyDescent="0.25">
      <c r="A171" s="7">
        <v>6</v>
      </c>
      <c r="B171" s="8" t="s">
        <v>18</v>
      </c>
      <c r="C171" s="9">
        <v>40</v>
      </c>
      <c r="D171" s="59">
        <f t="shared" si="8"/>
        <v>10</v>
      </c>
      <c r="E171" s="59">
        <f t="shared" si="8"/>
        <v>1</v>
      </c>
      <c r="F171" s="59">
        <f t="shared" si="8"/>
        <v>16</v>
      </c>
      <c r="G171" s="59">
        <f t="shared" si="8"/>
        <v>0</v>
      </c>
      <c r="H171" s="59">
        <f t="shared" si="8"/>
        <v>0</v>
      </c>
      <c r="I171" s="59">
        <f t="shared" si="8"/>
        <v>0</v>
      </c>
      <c r="J171" s="59">
        <f t="shared" si="8"/>
        <v>0</v>
      </c>
      <c r="K171" s="59">
        <f t="shared" si="8"/>
        <v>0</v>
      </c>
      <c r="L171" s="60">
        <f t="shared" si="9"/>
        <v>26</v>
      </c>
      <c r="M171" s="62">
        <f t="shared" si="10"/>
        <v>41</v>
      </c>
    </row>
    <row r="172" spans="1:13" ht="15.75" x14ac:dyDescent="0.25">
      <c r="A172" s="7">
        <v>7</v>
      </c>
      <c r="B172" s="8" t="s">
        <v>19</v>
      </c>
      <c r="C172" s="9">
        <v>40</v>
      </c>
      <c r="D172" s="59">
        <f t="shared" si="8"/>
        <v>16</v>
      </c>
      <c r="E172" s="59">
        <f t="shared" si="8"/>
        <v>0</v>
      </c>
      <c r="F172" s="59">
        <f t="shared" si="8"/>
        <v>7</v>
      </c>
      <c r="G172" s="59">
        <f t="shared" si="8"/>
        <v>0</v>
      </c>
      <c r="H172" s="59">
        <f t="shared" si="8"/>
        <v>0</v>
      </c>
      <c r="I172" s="59">
        <f t="shared" si="8"/>
        <v>0</v>
      </c>
      <c r="J172" s="59">
        <f t="shared" si="8"/>
        <v>0</v>
      </c>
      <c r="K172" s="59">
        <f t="shared" si="8"/>
        <v>0</v>
      </c>
      <c r="L172" s="60">
        <f t="shared" si="9"/>
        <v>23</v>
      </c>
      <c r="M172" s="62">
        <f t="shared" si="10"/>
        <v>31</v>
      </c>
    </row>
    <row r="173" spans="1:13" ht="15.75" x14ac:dyDescent="0.25">
      <c r="A173" s="7">
        <v>8</v>
      </c>
      <c r="B173" s="8" t="s">
        <v>20</v>
      </c>
      <c r="C173" s="9">
        <v>40</v>
      </c>
      <c r="D173" s="59">
        <f t="shared" si="8"/>
        <v>16</v>
      </c>
      <c r="E173" s="59">
        <f t="shared" si="8"/>
        <v>0</v>
      </c>
      <c r="F173" s="59">
        <f t="shared" si="8"/>
        <v>6</v>
      </c>
      <c r="G173" s="59">
        <f t="shared" si="8"/>
        <v>0</v>
      </c>
      <c r="H173" s="59">
        <f t="shared" si="8"/>
        <v>0</v>
      </c>
      <c r="I173" s="59">
        <f t="shared" si="8"/>
        <v>0</v>
      </c>
      <c r="J173" s="59">
        <f t="shared" si="8"/>
        <v>0</v>
      </c>
      <c r="K173" s="59">
        <f t="shared" si="8"/>
        <v>0</v>
      </c>
      <c r="L173" s="60">
        <f t="shared" si="9"/>
        <v>22</v>
      </c>
      <c r="M173" s="62">
        <f t="shared" si="10"/>
        <v>28</v>
      </c>
    </row>
    <row r="174" spans="1:13" ht="15.75" x14ac:dyDescent="0.25">
      <c r="A174" s="7">
        <v>9</v>
      </c>
      <c r="B174" s="8" t="s">
        <v>21</v>
      </c>
      <c r="C174" s="9">
        <v>40</v>
      </c>
      <c r="D174" s="59">
        <f t="shared" si="8"/>
        <v>15</v>
      </c>
      <c r="E174" s="59">
        <f t="shared" si="8"/>
        <v>0</v>
      </c>
      <c r="F174" s="59">
        <f t="shared" si="8"/>
        <v>3</v>
      </c>
      <c r="G174" s="59">
        <f t="shared" si="8"/>
        <v>1</v>
      </c>
      <c r="H174" s="59">
        <f t="shared" si="8"/>
        <v>4</v>
      </c>
      <c r="I174" s="59">
        <f t="shared" si="8"/>
        <v>0</v>
      </c>
      <c r="J174" s="59">
        <f t="shared" si="8"/>
        <v>0</v>
      </c>
      <c r="K174" s="59">
        <f t="shared" si="8"/>
        <v>0</v>
      </c>
      <c r="L174" s="60">
        <f t="shared" si="9"/>
        <v>22</v>
      </c>
      <c r="M174" s="62">
        <f t="shared" si="10"/>
        <v>38</v>
      </c>
    </row>
    <row r="175" spans="1:13" ht="15.75" x14ac:dyDescent="0.25">
      <c r="A175" s="7">
        <v>10</v>
      </c>
      <c r="B175" s="8" t="s">
        <v>22</v>
      </c>
      <c r="C175" s="9">
        <v>40</v>
      </c>
      <c r="D175" s="59">
        <f t="shared" si="8"/>
        <v>7</v>
      </c>
      <c r="E175" s="59">
        <f t="shared" si="8"/>
        <v>0</v>
      </c>
      <c r="F175" s="59">
        <f t="shared" si="8"/>
        <v>4</v>
      </c>
      <c r="G175" s="59">
        <f t="shared" si="8"/>
        <v>1</v>
      </c>
      <c r="H175" s="59">
        <f t="shared" si="8"/>
        <v>1</v>
      </c>
      <c r="I175" s="59">
        <f t="shared" si="8"/>
        <v>0</v>
      </c>
      <c r="J175" s="59">
        <f t="shared" si="8"/>
        <v>0</v>
      </c>
      <c r="K175" s="59">
        <f t="shared" si="8"/>
        <v>0</v>
      </c>
      <c r="L175" s="60">
        <f t="shared" si="9"/>
        <v>12</v>
      </c>
      <c r="M175" s="62">
        <f t="shared" si="10"/>
        <v>25</v>
      </c>
    </row>
    <row r="176" spans="1:13" ht="15.75" x14ac:dyDescent="0.25">
      <c r="A176" s="7">
        <v>11</v>
      </c>
      <c r="B176" s="8" t="s">
        <v>23</v>
      </c>
      <c r="C176" s="9">
        <v>40</v>
      </c>
      <c r="D176" s="59">
        <f t="shared" ref="D176:K185" si="11">D19+D59+D99+D137</f>
        <v>0</v>
      </c>
      <c r="E176" s="59">
        <f t="shared" si="11"/>
        <v>0</v>
      </c>
      <c r="F176" s="59">
        <f t="shared" si="11"/>
        <v>0</v>
      </c>
      <c r="G176" s="59">
        <f t="shared" si="11"/>
        <v>0</v>
      </c>
      <c r="H176" s="59">
        <f t="shared" si="11"/>
        <v>0</v>
      </c>
      <c r="I176" s="59">
        <f t="shared" si="11"/>
        <v>0</v>
      </c>
      <c r="J176" s="59">
        <f t="shared" si="11"/>
        <v>0</v>
      </c>
      <c r="K176" s="59">
        <f t="shared" si="11"/>
        <v>0</v>
      </c>
      <c r="L176" s="60">
        <f t="shared" si="9"/>
        <v>0</v>
      </c>
      <c r="M176" s="62">
        <f t="shared" si="10"/>
        <v>0</v>
      </c>
    </row>
    <row r="177" spans="1:13" ht="15.75" x14ac:dyDescent="0.25">
      <c r="A177" s="7">
        <v>12</v>
      </c>
      <c r="B177" s="8" t="s">
        <v>24</v>
      </c>
      <c r="C177" s="9">
        <v>40</v>
      </c>
      <c r="D177" s="59">
        <f t="shared" si="11"/>
        <v>19</v>
      </c>
      <c r="E177" s="59">
        <f t="shared" si="11"/>
        <v>0</v>
      </c>
      <c r="F177" s="59">
        <f t="shared" si="11"/>
        <v>16</v>
      </c>
      <c r="G177" s="59">
        <f t="shared" si="11"/>
        <v>0</v>
      </c>
      <c r="H177" s="59">
        <f t="shared" si="11"/>
        <v>1</v>
      </c>
      <c r="I177" s="59">
        <f t="shared" si="11"/>
        <v>0</v>
      </c>
      <c r="J177" s="59">
        <f t="shared" si="11"/>
        <v>0</v>
      </c>
      <c r="K177" s="59">
        <f t="shared" si="11"/>
        <v>0</v>
      </c>
      <c r="L177" s="60">
        <f t="shared" si="9"/>
        <v>36</v>
      </c>
      <c r="M177" s="62">
        <f t="shared" si="10"/>
        <v>54</v>
      </c>
    </row>
    <row r="178" spans="1:13" ht="15.75" x14ac:dyDescent="0.25">
      <c r="A178" s="7">
        <v>13</v>
      </c>
      <c r="B178" s="8" t="s">
        <v>25</v>
      </c>
      <c r="C178" s="9">
        <v>40</v>
      </c>
      <c r="D178" s="59">
        <f t="shared" si="11"/>
        <v>13</v>
      </c>
      <c r="E178" s="59">
        <f t="shared" si="11"/>
        <v>1</v>
      </c>
      <c r="F178" s="59">
        <f t="shared" si="11"/>
        <v>13</v>
      </c>
      <c r="G178" s="59">
        <f t="shared" si="11"/>
        <v>0</v>
      </c>
      <c r="H178" s="59">
        <f t="shared" si="11"/>
        <v>1</v>
      </c>
      <c r="I178" s="59">
        <f t="shared" si="11"/>
        <v>0</v>
      </c>
      <c r="J178" s="59">
        <f t="shared" si="11"/>
        <v>0</v>
      </c>
      <c r="K178" s="59">
        <f t="shared" si="11"/>
        <v>0</v>
      </c>
      <c r="L178" s="60">
        <f t="shared" si="9"/>
        <v>27</v>
      </c>
      <c r="M178" s="62">
        <f t="shared" si="10"/>
        <v>31</v>
      </c>
    </row>
    <row r="179" spans="1:13" ht="15.75" x14ac:dyDescent="0.25">
      <c r="A179" s="7">
        <v>14</v>
      </c>
      <c r="B179" s="8" t="s">
        <v>26</v>
      </c>
      <c r="C179" s="9">
        <v>40</v>
      </c>
      <c r="D179" s="59">
        <f t="shared" si="11"/>
        <v>46</v>
      </c>
      <c r="E179" s="59">
        <f t="shared" si="11"/>
        <v>0</v>
      </c>
      <c r="F179" s="59">
        <f t="shared" si="11"/>
        <v>29</v>
      </c>
      <c r="G179" s="59">
        <f t="shared" si="11"/>
        <v>0</v>
      </c>
      <c r="H179" s="59">
        <f t="shared" si="11"/>
        <v>0</v>
      </c>
      <c r="I179" s="59">
        <f t="shared" si="11"/>
        <v>0</v>
      </c>
      <c r="J179" s="59">
        <f t="shared" si="11"/>
        <v>0</v>
      </c>
      <c r="K179" s="59">
        <f t="shared" si="11"/>
        <v>0</v>
      </c>
      <c r="L179" s="60">
        <f t="shared" si="9"/>
        <v>75</v>
      </c>
      <c r="M179" s="62">
        <f t="shared" si="10"/>
        <v>86</v>
      </c>
    </row>
    <row r="180" spans="1:13" ht="15.75" x14ac:dyDescent="0.25">
      <c r="A180" s="7">
        <v>15</v>
      </c>
      <c r="B180" s="8" t="s">
        <v>27</v>
      </c>
      <c r="C180" s="9">
        <v>40</v>
      </c>
      <c r="D180" s="59">
        <f t="shared" si="11"/>
        <v>21</v>
      </c>
      <c r="E180" s="59">
        <f t="shared" si="11"/>
        <v>0</v>
      </c>
      <c r="F180" s="59">
        <f t="shared" si="11"/>
        <v>22</v>
      </c>
      <c r="G180" s="59">
        <f t="shared" si="11"/>
        <v>0</v>
      </c>
      <c r="H180" s="59">
        <f t="shared" si="11"/>
        <v>1</v>
      </c>
      <c r="I180" s="59">
        <f t="shared" si="11"/>
        <v>0</v>
      </c>
      <c r="J180" s="59">
        <f t="shared" si="11"/>
        <v>0</v>
      </c>
      <c r="K180" s="59">
        <f t="shared" si="11"/>
        <v>0</v>
      </c>
      <c r="L180" s="60">
        <f t="shared" si="9"/>
        <v>44</v>
      </c>
      <c r="M180" s="62">
        <f t="shared" si="10"/>
        <v>51</v>
      </c>
    </row>
    <row r="181" spans="1:13" ht="15.75" x14ac:dyDescent="0.25">
      <c r="A181" s="7">
        <v>16</v>
      </c>
      <c r="B181" s="8" t="s">
        <v>28</v>
      </c>
      <c r="C181" s="9">
        <v>40</v>
      </c>
      <c r="D181" s="59">
        <f t="shared" si="11"/>
        <v>5</v>
      </c>
      <c r="E181" s="59">
        <f t="shared" si="11"/>
        <v>0</v>
      </c>
      <c r="F181" s="59">
        <f t="shared" si="11"/>
        <v>3</v>
      </c>
      <c r="G181" s="59">
        <f t="shared" si="11"/>
        <v>1</v>
      </c>
      <c r="H181" s="59">
        <f t="shared" si="11"/>
        <v>0</v>
      </c>
      <c r="I181" s="59">
        <f t="shared" si="11"/>
        <v>0</v>
      </c>
      <c r="J181" s="59">
        <f t="shared" si="11"/>
        <v>0</v>
      </c>
      <c r="K181" s="59">
        <f t="shared" si="11"/>
        <v>0</v>
      </c>
      <c r="L181" s="60">
        <f t="shared" si="9"/>
        <v>8</v>
      </c>
      <c r="M181" s="62">
        <f t="shared" si="10"/>
        <v>19</v>
      </c>
    </row>
    <row r="182" spans="1:13" ht="15.75" x14ac:dyDescent="0.25">
      <c r="A182" s="7">
        <v>17</v>
      </c>
      <c r="B182" s="8" t="s">
        <v>29</v>
      </c>
      <c r="C182" s="9">
        <v>40</v>
      </c>
      <c r="D182" s="59">
        <f t="shared" si="11"/>
        <v>7</v>
      </c>
      <c r="E182" s="59">
        <f t="shared" si="11"/>
        <v>0</v>
      </c>
      <c r="F182" s="59">
        <f t="shared" si="11"/>
        <v>5</v>
      </c>
      <c r="G182" s="59">
        <f t="shared" si="11"/>
        <v>0</v>
      </c>
      <c r="H182" s="59">
        <f t="shared" si="11"/>
        <v>0</v>
      </c>
      <c r="I182" s="59">
        <f t="shared" si="11"/>
        <v>0</v>
      </c>
      <c r="J182" s="59">
        <f t="shared" si="11"/>
        <v>0</v>
      </c>
      <c r="K182" s="59">
        <f t="shared" si="11"/>
        <v>0</v>
      </c>
      <c r="L182" s="60">
        <f t="shared" si="9"/>
        <v>12</v>
      </c>
      <c r="M182" s="62">
        <f t="shared" si="10"/>
        <v>19</v>
      </c>
    </row>
    <row r="183" spans="1:13" ht="15.75" x14ac:dyDescent="0.25">
      <c r="A183" s="7">
        <v>18</v>
      </c>
      <c r="B183" s="8" t="s">
        <v>30</v>
      </c>
      <c r="C183" s="9">
        <v>40</v>
      </c>
      <c r="D183" s="59">
        <f t="shared" si="11"/>
        <v>1</v>
      </c>
      <c r="E183" s="59">
        <f t="shared" si="11"/>
        <v>0</v>
      </c>
      <c r="F183" s="59">
        <f t="shared" si="11"/>
        <v>2</v>
      </c>
      <c r="G183" s="59">
        <f t="shared" si="11"/>
        <v>0</v>
      </c>
      <c r="H183" s="59">
        <f t="shared" si="11"/>
        <v>0</v>
      </c>
      <c r="I183" s="59">
        <f t="shared" si="11"/>
        <v>0</v>
      </c>
      <c r="J183" s="59">
        <f t="shared" si="11"/>
        <v>0</v>
      </c>
      <c r="K183" s="59">
        <f t="shared" si="11"/>
        <v>0</v>
      </c>
      <c r="L183" s="60">
        <f t="shared" si="9"/>
        <v>3</v>
      </c>
      <c r="M183" s="62">
        <f t="shared" si="10"/>
        <v>6</v>
      </c>
    </row>
    <row r="184" spans="1:13" ht="15.75" x14ac:dyDescent="0.25">
      <c r="A184" s="7">
        <v>19</v>
      </c>
      <c r="B184" s="8" t="s">
        <v>31</v>
      </c>
      <c r="C184" s="9">
        <v>40</v>
      </c>
      <c r="D184" s="59">
        <f t="shared" si="11"/>
        <v>24</v>
      </c>
      <c r="E184" s="59">
        <f t="shared" si="11"/>
        <v>1</v>
      </c>
      <c r="F184" s="59">
        <f t="shared" si="11"/>
        <v>22</v>
      </c>
      <c r="G184" s="59">
        <f t="shared" si="11"/>
        <v>0</v>
      </c>
      <c r="H184" s="59">
        <f t="shared" si="11"/>
        <v>1</v>
      </c>
      <c r="I184" s="59">
        <f t="shared" si="11"/>
        <v>0</v>
      </c>
      <c r="J184" s="59">
        <f t="shared" si="11"/>
        <v>0</v>
      </c>
      <c r="K184" s="59">
        <f t="shared" si="11"/>
        <v>0</v>
      </c>
      <c r="L184" s="60">
        <f t="shared" si="9"/>
        <v>47</v>
      </c>
      <c r="M184" s="62">
        <f t="shared" si="10"/>
        <v>62</v>
      </c>
    </row>
    <row r="185" spans="1:13" ht="15.75" x14ac:dyDescent="0.25">
      <c r="A185" s="7">
        <v>20</v>
      </c>
      <c r="B185" s="8" t="s">
        <v>32</v>
      </c>
      <c r="C185" s="9">
        <v>40</v>
      </c>
      <c r="D185" s="59">
        <f t="shared" si="11"/>
        <v>8</v>
      </c>
      <c r="E185" s="59">
        <f t="shared" si="11"/>
        <v>0</v>
      </c>
      <c r="F185" s="59">
        <f t="shared" si="11"/>
        <v>7</v>
      </c>
      <c r="G185" s="59">
        <f t="shared" si="11"/>
        <v>0</v>
      </c>
      <c r="H185" s="59">
        <f t="shared" si="11"/>
        <v>0</v>
      </c>
      <c r="I185" s="59">
        <f t="shared" si="11"/>
        <v>0</v>
      </c>
      <c r="J185" s="59">
        <f t="shared" si="11"/>
        <v>0</v>
      </c>
      <c r="K185" s="59">
        <f t="shared" si="11"/>
        <v>0</v>
      </c>
      <c r="L185" s="60">
        <f t="shared" si="9"/>
        <v>15</v>
      </c>
      <c r="M185" s="62">
        <f t="shared" si="10"/>
        <v>20</v>
      </c>
    </row>
    <row r="186" spans="1:13" ht="15.75" x14ac:dyDescent="0.25">
      <c r="A186" s="7">
        <v>21</v>
      </c>
      <c r="B186" s="8" t="s">
        <v>33</v>
      </c>
      <c r="C186" s="9">
        <v>40</v>
      </c>
      <c r="D186" s="59">
        <f t="shared" ref="D186:K195" si="12">D29+D69+D109+D147</f>
        <v>8</v>
      </c>
      <c r="E186" s="59">
        <f t="shared" si="12"/>
        <v>0</v>
      </c>
      <c r="F186" s="59">
        <f t="shared" si="12"/>
        <v>6</v>
      </c>
      <c r="G186" s="59">
        <f t="shared" si="12"/>
        <v>0</v>
      </c>
      <c r="H186" s="59">
        <f t="shared" si="12"/>
        <v>4</v>
      </c>
      <c r="I186" s="59">
        <f t="shared" si="12"/>
        <v>0</v>
      </c>
      <c r="J186" s="59">
        <f t="shared" si="12"/>
        <v>0</v>
      </c>
      <c r="K186" s="59">
        <f t="shared" si="12"/>
        <v>0</v>
      </c>
      <c r="L186" s="60">
        <f t="shared" si="9"/>
        <v>18</v>
      </c>
      <c r="M186" s="62">
        <f t="shared" si="10"/>
        <v>24</v>
      </c>
    </row>
    <row r="187" spans="1:13" ht="15.75" x14ac:dyDescent="0.25">
      <c r="A187" s="7">
        <v>22</v>
      </c>
      <c r="B187" s="8" t="s">
        <v>34</v>
      </c>
      <c r="C187" s="9">
        <v>40</v>
      </c>
      <c r="D187" s="59">
        <f t="shared" si="12"/>
        <v>9</v>
      </c>
      <c r="E187" s="59">
        <f t="shared" si="12"/>
        <v>0</v>
      </c>
      <c r="F187" s="59">
        <f t="shared" si="12"/>
        <v>8</v>
      </c>
      <c r="G187" s="59">
        <f t="shared" si="12"/>
        <v>0</v>
      </c>
      <c r="H187" s="59">
        <f t="shared" si="12"/>
        <v>0</v>
      </c>
      <c r="I187" s="59">
        <f t="shared" si="12"/>
        <v>0</v>
      </c>
      <c r="J187" s="59">
        <f t="shared" si="12"/>
        <v>0</v>
      </c>
      <c r="K187" s="59">
        <f t="shared" si="12"/>
        <v>0</v>
      </c>
      <c r="L187" s="60">
        <f t="shared" si="9"/>
        <v>17</v>
      </c>
      <c r="M187" s="62">
        <f t="shared" si="10"/>
        <v>20</v>
      </c>
    </row>
    <row r="188" spans="1:13" ht="15.75" x14ac:dyDescent="0.25">
      <c r="A188" s="7">
        <v>23</v>
      </c>
      <c r="B188" s="8" t="s">
        <v>35</v>
      </c>
      <c r="C188" s="9">
        <v>40</v>
      </c>
      <c r="D188" s="59">
        <f t="shared" si="12"/>
        <v>0</v>
      </c>
      <c r="E188" s="59">
        <f t="shared" si="12"/>
        <v>0</v>
      </c>
      <c r="F188" s="59">
        <f t="shared" si="12"/>
        <v>0</v>
      </c>
      <c r="G188" s="59">
        <f t="shared" si="12"/>
        <v>0</v>
      </c>
      <c r="H188" s="59">
        <f t="shared" si="12"/>
        <v>0</v>
      </c>
      <c r="I188" s="59">
        <f t="shared" si="12"/>
        <v>0</v>
      </c>
      <c r="J188" s="59">
        <f t="shared" si="12"/>
        <v>0</v>
      </c>
      <c r="K188" s="59">
        <f t="shared" si="12"/>
        <v>0</v>
      </c>
      <c r="L188" s="60">
        <f t="shared" si="9"/>
        <v>0</v>
      </c>
      <c r="M188" s="62">
        <f t="shared" si="10"/>
        <v>3</v>
      </c>
    </row>
    <row r="189" spans="1:13" ht="15.75" x14ac:dyDescent="0.25">
      <c r="A189" s="7">
        <v>24</v>
      </c>
      <c r="B189" s="8" t="s">
        <v>36</v>
      </c>
      <c r="C189" s="9">
        <v>40</v>
      </c>
      <c r="D189" s="59">
        <f t="shared" si="12"/>
        <v>10</v>
      </c>
      <c r="E189" s="59">
        <f t="shared" si="12"/>
        <v>1</v>
      </c>
      <c r="F189" s="59">
        <f t="shared" si="12"/>
        <v>8</v>
      </c>
      <c r="G189" s="59">
        <f t="shared" si="12"/>
        <v>0</v>
      </c>
      <c r="H189" s="59">
        <f t="shared" si="12"/>
        <v>1</v>
      </c>
      <c r="I189" s="59">
        <f t="shared" si="12"/>
        <v>0</v>
      </c>
      <c r="J189" s="59">
        <f t="shared" si="12"/>
        <v>0</v>
      </c>
      <c r="K189" s="59">
        <f t="shared" si="12"/>
        <v>0</v>
      </c>
      <c r="L189" s="60">
        <f t="shared" si="9"/>
        <v>19</v>
      </c>
      <c r="M189" s="62">
        <f t="shared" si="10"/>
        <v>25</v>
      </c>
    </row>
    <row r="190" spans="1:13" ht="15.75" x14ac:dyDescent="0.25">
      <c r="A190" s="7">
        <v>25</v>
      </c>
      <c r="B190" s="18" t="s">
        <v>37</v>
      </c>
      <c r="C190" s="19">
        <v>40</v>
      </c>
      <c r="D190" s="59">
        <f t="shared" si="12"/>
        <v>22</v>
      </c>
      <c r="E190" s="59">
        <f t="shared" si="12"/>
        <v>0</v>
      </c>
      <c r="F190" s="59">
        <f t="shared" si="12"/>
        <v>1</v>
      </c>
      <c r="G190" s="59">
        <f t="shared" si="12"/>
        <v>0</v>
      </c>
      <c r="H190" s="59">
        <f t="shared" si="12"/>
        <v>0</v>
      </c>
      <c r="I190" s="59">
        <f t="shared" si="12"/>
        <v>0</v>
      </c>
      <c r="J190" s="59">
        <f t="shared" si="12"/>
        <v>0</v>
      </c>
      <c r="K190" s="59">
        <f t="shared" si="12"/>
        <v>0</v>
      </c>
      <c r="L190" s="60">
        <f t="shared" si="9"/>
        <v>23</v>
      </c>
      <c r="M190" s="62">
        <f t="shared" si="10"/>
        <v>40</v>
      </c>
    </row>
    <row r="191" spans="1:13" ht="15.75" x14ac:dyDescent="0.25">
      <c r="A191" s="7">
        <v>26</v>
      </c>
      <c r="B191" s="8" t="s">
        <v>38</v>
      </c>
      <c r="C191" s="22">
        <v>40</v>
      </c>
      <c r="D191" s="59">
        <f t="shared" si="12"/>
        <v>8</v>
      </c>
      <c r="E191" s="59">
        <f t="shared" si="12"/>
        <v>1</v>
      </c>
      <c r="F191" s="59">
        <f t="shared" si="12"/>
        <v>3</v>
      </c>
      <c r="G191" s="59">
        <f t="shared" si="12"/>
        <v>0</v>
      </c>
      <c r="H191" s="59">
        <f t="shared" si="12"/>
        <v>2</v>
      </c>
      <c r="I191" s="59">
        <f t="shared" si="12"/>
        <v>0</v>
      </c>
      <c r="J191" s="59">
        <f t="shared" si="12"/>
        <v>0</v>
      </c>
      <c r="K191" s="59">
        <f t="shared" si="12"/>
        <v>0</v>
      </c>
      <c r="L191" s="60">
        <f t="shared" si="9"/>
        <v>13</v>
      </c>
      <c r="M191" s="62">
        <f t="shared" si="10"/>
        <v>22</v>
      </c>
    </row>
    <row r="192" spans="1:13" ht="15.75" x14ac:dyDescent="0.25">
      <c r="A192" s="7">
        <v>27</v>
      </c>
      <c r="B192" s="18" t="s">
        <v>39</v>
      </c>
      <c r="C192" s="22">
        <v>40</v>
      </c>
      <c r="D192" s="59">
        <f t="shared" si="12"/>
        <v>0</v>
      </c>
      <c r="E192" s="59">
        <f t="shared" si="12"/>
        <v>0</v>
      </c>
      <c r="F192" s="59">
        <f t="shared" si="12"/>
        <v>0</v>
      </c>
      <c r="G192" s="59">
        <f t="shared" si="12"/>
        <v>0</v>
      </c>
      <c r="H192" s="59">
        <f t="shared" si="12"/>
        <v>0</v>
      </c>
      <c r="I192" s="59">
        <f t="shared" si="12"/>
        <v>0</v>
      </c>
      <c r="J192" s="59">
        <f t="shared" si="12"/>
        <v>0</v>
      </c>
      <c r="K192" s="59">
        <f t="shared" si="12"/>
        <v>0</v>
      </c>
      <c r="L192" s="60">
        <f t="shared" si="9"/>
        <v>0</v>
      </c>
      <c r="M192" s="62">
        <f t="shared" si="10"/>
        <v>0</v>
      </c>
    </row>
    <row r="193" spans="1:13" ht="15.75" x14ac:dyDescent="0.25">
      <c r="A193" s="7">
        <v>28</v>
      </c>
      <c r="B193" s="18" t="s">
        <v>40</v>
      </c>
      <c r="C193" s="22">
        <v>40</v>
      </c>
      <c r="D193" s="59">
        <f t="shared" si="12"/>
        <v>0</v>
      </c>
      <c r="E193" s="59">
        <f t="shared" si="12"/>
        <v>0</v>
      </c>
      <c r="F193" s="59">
        <f t="shared" si="12"/>
        <v>0</v>
      </c>
      <c r="G193" s="59">
        <f t="shared" si="12"/>
        <v>0</v>
      </c>
      <c r="H193" s="59">
        <f t="shared" si="12"/>
        <v>0</v>
      </c>
      <c r="I193" s="59">
        <f t="shared" si="12"/>
        <v>0</v>
      </c>
      <c r="J193" s="59">
        <f t="shared" si="12"/>
        <v>0</v>
      </c>
      <c r="K193" s="59">
        <f t="shared" si="12"/>
        <v>0</v>
      </c>
      <c r="L193" s="60">
        <f t="shared" si="9"/>
        <v>0</v>
      </c>
      <c r="M193" s="62">
        <f t="shared" si="10"/>
        <v>0</v>
      </c>
    </row>
    <row r="194" spans="1:13" ht="20.25" customHeight="1" thickBot="1" x14ac:dyDescent="0.3">
      <c r="A194" s="40">
        <v>29</v>
      </c>
      <c r="B194" s="18" t="s">
        <v>41</v>
      </c>
      <c r="C194" s="22">
        <v>40</v>
      </c>
      <c r="D194" s="59">
        <f t="shared" si="12"/>
        <v>0</v>
      </c>
      <c r="E194" s="59">
        <f t="shared" si="12"/>
        <v>0</v>
      </c>
      <c r="F194" s="59">
        <f t="shared" si="12"/>
        <v>0</v>
      </c>
      <c r="G194" s="59">
        <f t="shared" si="12"/>
        <v>0</v>
      </c>
      <c r="H194" s="59">
        <f t="shared" si="12"/>
        <v>0</v>
      </c>
      <c r="I194" s="59">
        <f t="shared" si="12"/>
        <v>0</v>
      </c>
      <c r="J194" s="59">
        <f t="shared" si="12"/>
        <v>0</v>
      </c>
      <c r="K194" s="59">
        <f t="shared" si="12"/>
        <v>0</v>
      </c>
      <c r="L194" s="60">
        <f t="shared" si="9"/>
        <v>0</v>
      </c>
      <c r="M194" s="62">
        <f t="shared" si="10"/>
        <v>0</v>
      </c>
    </row>
    <row r="195" spans="1:13" ht="15.75" x14ac:dyDescent="0.25">
      <c r="A195" s="234" t="s">
        <v>42</v>
      </c>
      <c r="B195" s="234"/>
      <c r="C195" s="63">
        <v>40</v>
      </c>
      <c r="D195" s="64">
        <f t="shared" si="12"/>
        <v>340</v>
      </c>
      <c r="E195" s="64">
        <f t="shared" si="12"/>
        <v>8</v>
      </c>
      <c r="F195" s="64">
        <f t="shared" si="12"/>
        <v>231</v>
      </c>
      <c r="G195" s="64">
        <f t="shared" si="12"/>
        <v>3</v>
      </c>
      <c r="H195" s="64">
        <f t="shared" si="12"/>
        <v>18</v>
      </c>
      <c r="I195" s="64">
        <f t="shared" si="12"/>
        <v>0</v>
      </c>
      <c r="J195" s="64">
        <f t="shared" si="12"/>
        <v>0</v>
      </c>
      <c r="K195" s="64">
        <f t="shared" si="12"/>
        <v>0</v>
      </c>
      <c r="L195" s="67">
        <f>D195+F195+H195+E195+G195+I195+J195+K195</f>
        <v>600</v>
      </c>
      <c r="M195" s="132">
        <f>SUM(M166:M194)</f>
        <v>849</v>
      </c>
    </row>
    <row r="196" spans="1:13" ht="15.75" x14ac:dyDescent="0.25">
      <c r="A196" s="234" t="s">
        <v>43</v>
      </c>
      <c r="B196" s="234"/>
      <c r="C196" s="69">
        <v>40</v>
      </c>
      <c r="D196" s="70">
        <f t="shared" ref="D196:K196" si="13">SUM(D166:D190)</f>
        <v>332</v>
      </c>
      <c r="E196" s="71">
        <f t="shared" si="13"/>
        <v>7</v>
      </c>
      <c r="F196" s="72">
        <f t="shared" si="13"/>
        <v>228</v>
      </c>
      <c r="G196" s="71">
        <f t="shared" si="13"/>
        <v>3</v>
      </c>
      <c r="H196" s="72">
        <f t="shared" si="13"/>
        <v>16</v>
      </c>
      <c r="I196" s="71">
        <f t="shared" si="13"/>
        <v>0</v>
      </c>
      <c r="J196" s="72">
        <f t="shared" si="13"/>
        <v>0</v>
      </c>
      <c r="K196" s="71">
        <f t="shared" si="13"/>
        <v>0</v>
      </c>
      <c r="L196" s="73">
        <f>D196+F196+H196+E196+G196</f>
        <v>586</v>
      </c>
      <c r="M196" s="74">
        <f>SUM(M166:M190)</f>
        <v>827</v>
      </c>
    </row>
  </sheetData>
  <protectedRanges>
    <protectedRange sqref="G9:G37 E9:E37 E49:E77 G49:G77 I49:I77 E89:E117 G89:G117 I89:I117 H49:H79 H89:H119 H9:H39 K49:K77 K89:K117 J49:J79 J89:J119 J9:J39 G127:G155 E127:E155 I127:I155 H127:H157 K127:K155 J127:J157" name="Діапазон2"/>
    <protectedRange sqref="I9:I37 G9:G37 E9:E37 E49:E77 G49:G77 I49:I77 E89:E117 G89:G117 I89:I117 K9:K37 K49:K77 K89:K117 G127:G155 E127:E155 I127:I155 K127:K155" name="Діапазон1"/>
  </protectedRanges>
  <mergeCells count="81">
    <mergeCell ref="A1:I1"/>
    <mergeCell ref="A4:B4"/>
    <mergeCell ref="A5:A8"/>
    <mergeCell ref="B5:B8"/>
    <mergeCell ref="C5:C8"/>
    <mergeCell ref="D5:K5"/>
    <mergeCell ref="L45:L47"/>
    <mergeCell ref="D46:E46"/>
    <mergeCell ref="F46:G46"/>
    <mergeCell ref="H46:I46"/>
    <mergeCell ref="J46:K46"/>
    <mergeCell ref="D47:E47"/>
    <mergeCell ref="F47:G47"/>
    <mergeCell ref="H47:I47"/>
    <mergeCell ref="J47:K47"/>
    <mergeCell ref="L5:L7"/>
    <mergeCell ref="D6:E6"/>
    <mergeCell ref="F6:G6"/>
    <mergeCell ref="H6:I6"/>
    <mergeCell ref="J6:K6"/>
    <mergeCell ref="D7:E7"/>
    <mergeCell ref="F7:G7"/>
    <mergeCell ref="H7:I7"/>
    <mergeCell ref="J7:K7"/>
    <mergeCell ref="A38:B38"/>
    <mergeCell ref="A39:B39"/>
    <mergeCell ref="A44:B44"/>
    <mergeCell ref="A45:A48"/>
    <mergeCell ref="B45:B48"/>
    <mergeCell ref="A78:B78"/>
    <mergeCell ref="C45:C48"/>
    <mergeCell ref="D45:K45"/>
    <mergeCell ref="A79:B79"/>
    <mergeCell ref="A84:B84"/>
    <mergeCell ref="A85:A88"/>
    <mergeCell ref="B85:B88"/>
    <mergeCell ref="C123:C126"/>
    <mergeCell ref="C85:C88"/>
    <mergeCell ref="A118:B118"/>
    <mergeCell ref="A119:B119"/>
    <mergeCell ref="A122:B122"/>
    <mergeCell ref="A123:A126"/>
    <mergeCell ref="B123:B126"/>
    <mergeCell ref="D85:K85"/>
    <mergeCell ref="L85:L87"/>
    <mergeCell ref="D86:E86"/>
    <mergeCell ref="F86:G86"/>
    <mergeCell ref="H86:I86"/>
    <mergeCell ref="J86:K86"/>
    <mergeCell ref="D87:E87"/>
    <mergeCell ref="F87:G87"/>
    <mergeCell ref="H87:I87"/>
    <mergeCell ref="J87:K87"/>
    <mergeCell ref="D123:K123"/>
    <mergeCell ref="L123:L125"/>
    <mergeCell ref="D124:E124"/>
    <mergeCell ref="F124:G124"/>
    <mergeCell ref="H124:I124"/>
    <mergeCell ref="J124:K124"/>
    <mergeCell ref="D125:E125"/>
    <mergeCell ref="F125:G125"/>
    <mergeCell ref="H125:I125"/>
    <mergeCell ref="J125:K125"/>
    <mergeCell ref="A156:B156"/>
    <mergeCell ref="A157:B157"/>
    <mergeCell ref="A161:B161"/>
    <mergeCell ref="A162:A165"/>
    <mergeCell ref="B162:B165"/>
    <mergeCell ref="A195:B195"/>
    <mergeCell ref="A196:B196"/>
    <mergeCell ref="D162:K162"/>
    <mergeCell ref="L162:L164"/>
    <mergeCell ref="D163:E163"/>
    <mergeCell ref="F163:G163"/>
    <mergeCell ref="H163:I163"/>
    <mergeCell ref="J163:K163"/>
    <mergeCell ref="D164:E164"/>
    <mergeCell ref="F164:G164"/>
    <mergeCell ref="H164:I164"/>
    <mergeCell ref="J164:K164"/>
    <mergeCell ref="C162:C165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C24F2B-8E65-4ED5-B98B-1259C4AB698E}">
  <dimension ref="A1:Q196"/>
  <sheetViews>
    <sheetView topLeftCell="A145" zoomScale="64" zoomScaleNormal="64" workbookViewId="0">
      <selection activeCell="Q168" sqref="Q168"/>
    </sheetView>
  </sheetViews>
  <sheetFormatPr defaultRowHeight="15" x14ac:dyDescent="0.25"/>
  <cols>
    <col min="1" max="1" width="5.28515625" customWidth="1"/>
    <col min="2" max="2" width="24" customWidth="1"/>
    <col min="4" max="4" width="11" customWidth="1"/>
    <col min="6" max="6" width="10.5703125" customWidth="1"/>
    <col min="8" max="8" width="10.42578125" customWidth="1"/>
    <col min="10" max="10" width="10.42578125" customWidth="1"/>
    <col min="257" max="257" width="5.28515625" customWidth="1"/>
    <col min="258" max="258" width="24" customWidth="1"/>
    <col min="260" max="260" width="11" customWidth="1"/>
    <col min="262" max="262" width="10.5703125" customWidth="1"/>
    <col min="264" max="264" width="10.42578125" customWidth="1"/>
    <col min="266" max="266" width="10.42578125" customWidth="1"/>
    <col min="513" max="513" width="5.28515625" customWidth="1"/>
    <col min="514" max="514" width="24" customWidth="1"/>
    <col min="516" max="516" width="11" customWidth="1"/>
    <col min="518" max="518" width="10.5703125" customWidth="1"/>
    <col min="520" max="520" width="10.42578125" customWidth="1"/>
    <col min="522" max="522" width="10.42578125" customWidth="1"/>
    <col min="769" max="769" width="5.28515625" customWidth="1"/>
    <col min="770" max="770" width="24" customWidth="1"/>
    <col min="772" max="772" width="11" customWidth="1"/>
    <col min="774" max="774" width="10.5703125" customWidth="1"/>
    <col min="776" max="776" width="10.42578125" customWidth="1"/>
    <col min="778" max="778" width="10.42578125" customWidth="1"/>
    <col min="1025" max="1025" width="5.28515625" customWidth="1"/>
    <col min="1026" max="1026" width="24" customWidth="1"/>
    <col min="1028" max="1028" width="11" customWidth="1"/>
    <col min="1030" max="1030" width="10.5703125" customWidth="1"/>
    <col min="1032" max="1032" width="10.42578125" customWidth="1"/>
    <col min="1034" max="1034" width="10.42578125" customWidth="1"/>
    <col min="1281" max="1281" width="5.28515625" customWidth="1"/>
    <col min="1282" max="1282" width="24" customWidth="1"/>
    <col min="1284" max="1284" width="11" customWidth="1"/>
    <col min="1286" max="1286" width="10.5703125" customWidth="1"/>
    <col min="1288" max="1288" width="10.42578125" customWidth="1"/>
    <col min="1290" max="1290" width="10.42578125" customWidth="1"/>
    <col min="1537" max="1537" width="5.28515625" customWidth="1"/>
    <col min="1538" max="1538" width="24" customWidth="1"/>
    <col min="1540" max="1540" width="11" customWidth="1"/>
    <col min="1542" max="1542" width="10.5703125" customWidth="1"/>
    <col min="1544" max="1544" width="10.42578125" customWidth="1"/>
    <col min="1546" max="1546" width="10.42578125" customWidth="1"/>
    <col min="1793" max="1793" width="5.28515625" customWidth="1"/>
    <col min="1794" max="1794" width="24" customWidth="1"/>
    <col min="1796" max="1796" width="11" customWidth="1"/>
    <col min="1798" max="1798" width="10.5703125" customWidth="1"/>
    <col min="1800" max="1800" width="10.42578125" customWidth="1"/>
    <col min="1802" max="1802" width="10.42578125" customWidth="1"/>
    <col min="2049" max="2049" width="5.28515625" customWidth="1"/>
    <col min="2050" max="2050" width="24" customWidth="1"/>
    <col min="2052" max="2052" width="11" customWidth="1"/>
    <col min="2054" max="2054" width="10.5703125" customWidth="1"/>
    <col min="2056" max="2056" width="10.42578125" customWidth="1"/>
    <col min="2058" max="2058" width="10.42578125" customWidth="1"/>
    <col min="2305" max="2305" width="5.28515625" customWidth="1"/>
    <col min="2306" max="2306" width="24" customWidth="1"/>
    <col min="2308" max="2308" width="11" customWidth="1"/>
    <col min="2310" max="2310" width="10.5703125" customWidth="1"/>
    <col min="2312" max="2312" width="10.42578125" customWidth="1"/>
    <col min="2314" max="2314" width="10.42578125" customWidth="1"/>
    <col min="2561" max="2561" width="5.28515625" customWidth="1"/>
    <col min="2562" max="2562" width="24" customWidth="1"/>
    <col min="2564" max="2564" width="11" customWidth="1"/>
    <col min="2566" max="2566" width="10.5703125" customWidth="1"/>
    <col min="2568" max="2568" width="10.42578125" customWidth="1"/>
    <col min="2570" max="2570" width="10.42578125" customWidth="1"/>
    <col min="2817" max="2817" width="5.28515625" customWidth="1"/>
    <col min="2818" max="2818" width="24" customWidth="1"/>
    <col min="2820" max="2820" width="11" customWidth="1"/>
    <col min="2822" max="2822" width="10.5703125" customWidth="1"/>
    <col min="2824" max="2824" width="10.42578125" customWidth="1"/>
    <col min="2826" max="2826" width="10.42578125" customWidth="1"/>
    <col min="3073" max="3073" width="5.28515625" customWidth="1"/>
    <col min="3074" max="3074" width="24" customWidth="1"/>
    <col min="3076" max="3076" width="11" customWidth="1"/>
    <col min="3078" max="3078" width="10.5703125" customWidth="1"/>
    <col min="3080" max="3080" width="10.42578125" customWidth="1"/>
    <col min="3082" max="3082" width="10.42578125" customWidth="1"/>
    <col min="3329" max="3329" width="5.28515625" customWidth="1"/>
    <col min="3330" max="3330" width="24" customWidth="1"/>
    <col min="3332" max="3332" width="11" customWidth="1"/>
    <col min="3334" max="3334" width="10.5703125" customWidth="1"/>
    <col min="3336" max="3336" width="10.42578125" customWidth="1"/>
    <col min="3338" max="3338" width="10.42578125" customWidth="1"/>
    <col min="3585" max="3585" width="5.28515625" customWidth="1"/>
    <col min="3586" max="3586" width="24" customWidth="1"/>
    <col min="3588" max="3588" width="11" customWidth="1"/>
    <col min="3590" max="3590" width="10.5703125" customWidth="1"/>
    <col min="3592" max="3592" width="10.42578125" customWidth="1"/>
    <col min="3594" max="3594" width="10.42578125" customWidth="1"/>
    <col min="3841" max="3841" width="5.28515625" customWidth="1"/>
    <col min="3842" max="3842" width="24" customWidth="1"/>
    <col min="3844" max="3844" width="11" customWidth="1"/>
    <col min="3846" max="3846" width="10.5703125" customWidth="1"/>
    <col min="3848" max="3848" width="10.42578125" customWidth="1"/>
    <col min="3850" max="3850" width="10.42578125" customWidth="1"/>
    <col min="4097" max="4097" width="5.28515625" customWidth="1"/>
    <col min="4098" max="4098" width="24" customWidth="1"/>
    <col min="4100" max="4100" width="11" customWidth="1"/>
    <col min="4102" max="4102" width="10.5703125" customWidth="1"/>
    <col min="4104" max="4104" width="10.42578125" customWidth="1"/>
    <col min="4106" max="4106" width="10.42578125" customWidth="1"/>
    <col min="4353" max="4353" width="5.28515625" customWidth="1"/>
    <col min="4354" max="4354" width="24" customWidth="1"/>
    <col min="4356" max="4356" width="11" customWidth="1"/>
    <col min="4358" max="4358" width="10.5703125" customWidth="1"/>
    <col min="4360" max="4360" width="10.42578125" customWidth="1"/>
    <col min="4362" max="4362" width="10.42578125" customWidth="1"/>
    <col min="4609" max="4609" width="5.28515625" customWidth="1"/>
    <col min="4610" max="4610" width="24" customWidth="1"/>
    <col min="4612" max="4612" width="11" customWidth="1"/>
    <col min="4614" max="4614" width="10.5703125" customWidth="1"/>
    <col min="4616" max="4616" width="10.42578125" customWidth="1"/>
    <col min="4618" max="4618" width="10.42578125" customWidth="1"/>
    <col min="4865" max="4865" width="5.28515625" customWidth="1"/>
    <col min="4866" max="4866" width="24" customWidth="1"/>
    <col min="4868" max="4868" width="11" customWidth="1"/>
    <col min="4870" max="4870" width="10.5703125" customWidth="1"/>
    <col min="4872" max="4872" width="10.42578125" customWidth="1"/>
    <col min="4874" max="4874" width="10.42578125" customWidth="1"/>
    <col min="5121" max="5121" width="5.28515625" customWidth="1"/>
    <col min="5122" max="5122" width="24" customWidth="1"/>
    <col min="5124" max="5124" width="11" customWidth="1"/>
    <col min="5126" max="5126" width="10.5703125" customWidth="1"/>
    <col min="5128" max="5128" width="10.42578125" customWidth="1"/>
    <col min="5130" max="5130" width="10.42578125" customWidth="1"/>
    <col min="5377" max="5377" width="5.28515625" customWidth="1"/>
    <col min="5378" max="5378" width="24" customWidth="1"/>
    <col min="5380" max="5380" width="11" customWidth="1"/>
    <col min="5382" max="5382" width="10.5703125" customWidth="1"/>
    <col min="5384" max="5384" width="10.42578125" customWidth="1"/>
    <col min="5386" max="5386" width="10.42578125" customWidth="1"/>
    <col min="5633" max="5633" width="5.28515625" customWidth="1"/>
    <col min="5634" max="5634" width="24" customWidth="1"/>
    <col min="5636" max="5636" width="11" customWidth="1"/>
    <col min="5638" max="5638" width="10.5703125" customWidth="1"/>
    <col min="5640" max="5640" width="10.42578125" customWidth="1"/>
    <col min="5642" max="5642" width="10.42578125" customWidth="1"/>
    <col min="5889" max="5889" width="5.28515625" customWidth="1"/>
    <col min="5890" max="5890" width="24" customWidth="1"/>
    <col min="5892" max="5892" width="11" customWidth="1"/>
    <col min="5894" max="5894" width="10.5703125" customWidth="1"/>
    <col min="5896" max="5896" width="10.42578125" customWidth="1"/>
    <col min="5898" max="5898" width="10.42578125" customWidth="1"/>
    <col min="6145" max="6145" width="5.28515625" customWidth="1"/>
    <col min="6146" max="6146" width="24" customWidth="1"/>
    <col min="6148" max="6148" width="11" customWidth="1"/>
    <col min="6150" max="6150" width="10.5703125" customWidth="1"/>
    <col min="6152" max="6152" width="10.42578125" customWidth="1"/>
    <col min="6154" max="6154" width="10.42578125" customWidth="1"/>
    <col min="6401" max="6401" width="5.28515625" customWidth="1"/>
    <col min="6402" max="6402" width="24" customWidth="1"/>
    <col min="6404" max="6404" width="11" customWidth="1"/>
    <col min="6406" max="6406" width="10.5703125" customWidth="1"/>
    <col min="6408" max="6408" width="10.42578125" customWidth="1"/>
    <col min="6410" max="6410" width="10.42578125" customWidth="1"/>
    <col min="6657" max="6657" width="5.28515625" customWidth="1"/>
    <col min="6658" max="6658" width="24" customWidth="1"/>
    <col min="6660" max="6660" width="11" customWidth="1"/>
    <col min="6662" max="6662" width="10.5703125" customWidth="1"/>
    <col min="6664" max="6664" width="10.42578125" customWidth="1"/>
    <col min="6666" max="6666" width="10.42578125" customWidth="1"/>
    <col min="6913" max="6913" width="5.28515625" customWidth="1"/>
    <col min="6914" max="6914" width="24" customWidth="1"/>
    <col min="6916" max="6916" width="11" customWidth="1"/>
    <col min="6918" max="6918" width="10.5703125" customWidth="1"/>
    <col min="6920" max="6920" width="10.42578125" customWidth="1"/>
    <col min="6922" max="6922" width="10.42578125" customWidth="1"/>
    <col min="7169" max="7169" width="5.28515625" customWidth="1"/>
    <col min="7170" max="7170" width="24" customWidth="1"/>
    <col min="7172" max="7172" width="11" customWidth="1"/>
    <col min="7174" max="7174" width="10.5703125" customWidth="1"/>
    <col min="7176" max="7176" width="10.42578125" customWidth="1"/>
    <col min="7178" max="7178" width="10.42578125" customWidth="1"/>
    <col min="7425" max="7425" width="5.28515625" customWidth="1"/>
    <col min="7426" max="7426" width="24" customWidth="1"/>
    <col min="7428" max="7428" width="11" customWidth="1"/>
    <col min="7430" max="7430" width="10.5703125" customWidth="1"/>
    <col min="7432" max="7432" width="10.42578125" customWidth="1"/>
    <col min="7434" max="7434" width="10.42578125" customWidth="1"/>
    <col min="7681" max="7681" width="5.28515625" customWidth="1"/>
    <col min="7682" max="7682" width="24" customWidth="1"/>
    <col min="7684" max="7684" width="11" customWidth="1"/>
    <col min="7686" max="7686" width="10.5703125" customWidth="1"/>
    <col min="7688" max="7688" width="10.42578125" customWidth="1"/>
    <col min="7690" max="7690" width="10.42578125" customWidth="1"/>
    <col min="7937" max="7937" width="5.28515625" customWidth="1"/>
    <col min="7938" max="7938" width="24" customWidth="1"/>
    <col min="7940" max="7940" width="11" customWidth="1"/>
    <col min="7942" max="7942" width="10.5703125" customWidth="1"/>
    <col min="7944" max="7944" width="10.42578125" customWidth="1"/>
    <col min="7946" max="7946" width="10.42578125" customWidth="1"/>
    <col min="8193" max="8193" width="5.28515625" customWidth="1"/>
    <col min="8194" max="8194" width="24" customWidth="1"/>
    <col min="8196" max="8196" width="11" customWidth="1"/>
    <col min="8198" max="8198" width="10.5703125" customWidth="1"/>
    <col min="8200" max="8200" width="10.42578125" customWidth="1"/>
    <col min="8202" max="8202" width="10.42578125" customWidth="1"/>
    <col min="8449" max="8449" width="5.28515625" customWidth="1"/>
    <col min="8450" max="8450" width="24" customWidth="1"/>
    <col min="8452" max="8452" width="11" customWidth="1"/>
    <col min="8454" max="8454" width="10.5703125" customWidth="1"/>
    <col min="8456" max="8456" width="10.42578125" customWidth="1"/>
    <col min="8458" max="8458" width="10.42578125" customWidth="1"/>
    <col min="8705" max="8705" width="5.28515625" customWidth="1"/>
    <col min="8706" max="8706" width="24" customWidth="1"/>
    <col min="8708" max="8708" width="11" customWidth="1"/>
    <col min="8710" max="8710" width="10.5703125" customWidth="1"/>
    <col min="8712" max="8712" width="10.42578125" customWidth="1"/>
    <col min="8714" max="8714" width="10.42578125" customWidth="1"/>
    <col min="8961" max="8961" width="5.28515625" customWidth="1"/>
    <col min="8962" max="8962" width="24" customWidth="1"/>
    <col min="8964" max="8964" width="11" customWidth="1"/>
    <col min="8966" max="8966" width="10.5703125" customWidth="1"/>
    <col min="8968" max="8968" width="10.42578125" customWidth="1"/>
    <col min="8970" max="8970" width="10.42578125" customWidth="1"/>
    <col min="9217" max="9217" width="5.28515625" customWidth="1"/>
    <col min="9218" max="9218" width="24" customWidth="1"/>
    <col min="9220" max="9220" width="11" customWidth="1"/>
    <col min="9222" max="9222" width="10.5703125" customWidth="1"/>
    <col min="9224" max="9224" width="10.42578125" customWidth="1"/>
    <col min="9226" max="9226" width="10.42578125" customWidth="1"/>
    <col min="9473" max="9473" width="5.28515625" customWidth="1"/>
    <col min="9474" max="9474" width="24" customWidth="1"/>
    <col min="9476" max="9476" width="11" customWidth="1"/>
    <col min="9478" max="9478" width="10.5703125" customWidth="1"/>
    <col min="9480" max="9480" width="10.42578125" customWidth="1"/>
    <col min="9482" max="9482" width="10.42578125" customWidth="1"/>
    <col min="9729" max="9729" width="5.28515625" customWidth="1"/>
    <col min="9730" max="9730" width="24" customWidth="1"/>
    <col min="9732" max="9732" width="11" customWidth="1"/>
    <col min="9734" max="9734" width="10.5703125" customWidth="1"/>
    <col min="9736" max="9736" width="10.42578125" customWidth="1"/>
    <col min="9738" max="9738" width="10.42578125" customWidth="1"/>
    <col min="9985" max="9985" width="5.28515625" customWidth="1"/>
    <col min="9986" max="9986" width="24" customWidth="1"/>
    <col min="9988" max="9988" width="11" customWidth="1"/>
    <col min="9990" max="9990" width="10.5703125" customWidth="1"/>
    <col min="9992" max="9992" width="10.42578125" customWidth="1"/>
    <col min="9994" max="9994" width="10.42578125" customWidth="1"/>
    <col min="10241" max="10241" width="5.28515625" customWidth="1"/>
    <col min="10242" max="10242" width="24" customWidth="1"/>
    <col min="10244" max="10244" width="11" customWidth="1"/>
    <col min="10246" max="10246" width="10.5703125" customWidth="1"/>
    <col min="10248" max="10248" width="10.42578125" customWidth="1"/>
    <col min="10250" max="10250" width="10.42578125" customWidth="1"/>
    <col min="10497" max="10497" width="5.28515625" customWidth="1"/>
    <col min="10498" max="10498" width="24" customWidth="1"/>
    <col min="10500" max="10500" width="11" customWidth="1"/>
    <col min="10502" max="10502" width="10.5703125" customWidth="1"/>
    <col min="10504" max="10504" width="10.42578125" customWidth="1"/>
    <col min="10506" max="10506" width="10.42578125" customWidth="1"/>
    <col min="10753" max="10753" width="5.28515625" customWidth="1"/>
    <col min="10754" max="10754" width="24" customWidth="1"/>
    <col min="10756" max="10756" width="11" customWidth="1"/>
    <col min="10758" max="10758" width="10.5703125" customWidth="1"/>
    <col min="10760" max="10760" width="10.42578125" customWidth="1"/>
    <col min="10762" max="10762" width="10.42578125" customWidth="1"/>
    <col min="11009" max="11009" width="5.28515625" customWidth="1"/>
    <col min="11010" max="11010" width="24" customWidth="1"/>
    <col min="11012" max="11012" width="11" customWidth="1"/>
    <col min="11014" max="11014" width="10.5703125" customWidth="1"/>
    <col min="11016" max="11016" width="10.42578125" customWidth="1"/>
    <col min="11018" max="11018" width="10.42578125" customWidth="1"/>
    <col min="11265" max="11265" width="5.28515625" customWidth="1"/>
    <col min="11266" max="11266" width="24" customWidth="1"/>
    <col min="11268" max="11268" width="11" customWidth="1"/>
    <col min="11270" max="11270" width="10.5703125" customWidth="1"/>
    <col min="11272" max="11272" width="10.42578125" customWidth="1"/>
    <col min="11274" max="11274" width="10.42578125" customWidth="1"/>
    <col min="11521" max="11521" width="5.28515625" customWidth="1"/>
    <col min="11522" max="11522" width="24" customWidth="1"/>
    <col min="11524" max="11524" width="11" customWidth="1"/>
    <col min="11526" max="11526" width="10.5703125" customWidth="1"/>
    <col min="11528" max="11528" width="10.42578125" customWidth="1"/>
    <col min="11530" max="11530" width="10.42578125" customWidth="1"/>
    <col min="11777" max="11777" width="5.28515625" customWidth="1"/>
    <col min="11778" max="11778" width="24" customWidth="1"/>
    <col min="11780" max="11780" width="11" customWidth="1"/>
    <col min="11782" max="11782" width="10.5703125" customWidth="1"/>
    <col min="11784" max="11784" width="10.42578125" customWidth="1"/>
    <col min="11786" max="11786" width="10.42578125" customWidth="1"/>
    <col min="12033" max="12033" width="5.28515625" customWidth="1"/>
    <col min="12034" max="12034" width="24" customWidth="1"/>
    <col min="12036" max="12036" width="11" customWidth="1"/>
    <col min="12038" max="12038" width="10.5703125" customWidth="1"/>
    <col min="12040" max="12040" width="10.42578125" customWidth="1"/>
    <col min="12042" max="12042" width="10.42578125" customWidth="1"/>
    <col min="12289" max="12289" width="5.28515625" customWidth="1"/>
    <col min="12290" max="12290" width="24" customWidth="1"/>
    <col min="12292" max="12292" width="11" customWidth="1"/>
    <col min="12294" max="12294" width="10.5703125" customWidth="1"/>
    <col min="12296" max="12296" width="10.42578125" customWidth="1"/>
    <col min="12298" max="12298" width="10.42578125" customWidth="1"/>
    <col min="12545" max="12545" width="5.28515625" customWidth="1"/>
    <col min="12546" max="12546" width="24" customWidth="1"/>
    <col min="12548" max="12548" width="11" customWidth="1"/>
    <col min="12550" max="12550" width="10.5703125" customWidth="1"/>
    <col min="12552" max="12552" width="10.42578125" customWidth="1"/>
    <col min="12554" max="12554" width="10.42578125" customWidth="1"/>
    <col min="12801" max="12801" width="5.28515625" customWidth="1"/>
    <col min="12802" max="12802" width="24" customWidth="1"/>
    <col min="12804" max="12804" width="11" customWidth="1"/>
    <col min="12806" max="12806" width="10.5703125" customWidth="1"/>
    <col min="12808" max="12808" width="10.42578125" customWidth="1"/>
    <col min="12810" max="12810" width="10.42578125" customWidth="1"/>
    <col min="13057" max="13057" width="5.28515625" customWidth="1"/>
    <col min="13058" max="13058" width="24" customWidth="1"/>
    <col min="13060" max="13060" width="11" customWidth="1"/>
    <col min="13062" max="13062" width="10.5703125" customWidth="1"/>
    <col min="13064" max="13064" width="10.42578125" customWidth="1"/>
    <col min="13066" max="13066" width="10.42578125" customWidth="1"/>
    <col min="13313" max="13313" width="5.28515625" customWidth="1"/>
    <col min="13314" max="13314" width="24" customWidth="1"/>
    <col min="13316" max="13316" width="11" customWidth="1"/>
    <col min="13318" max="13318" width="10.5703125" customWidth="1"/>
    <col min="13320" max="13320" width="10.42578125" customWidth="1"/>
    <col min="13322" max="13322" width="10.42578125" customWidth="1"/>
    <col min="13569" max="13569" width="5.28515625" customWidth="1"/>
    <col min="13570" max="13570" width="24" customWidth="1"/>
    <col min="13572" max="13572" width="11" customWidth="1"/>
    <col min="13574" max="13574" width="10.5703125" customWidth="1"/>
    <col min="13576" max="13576" width="10.42578125" customWidth="1"/>
    <col min="13578" max="13578" width="10.42578125" customWidth="1"/>
    <col min="13825" max="13825" width="5.28515625" customWidth="1"/>
    <col min="13826" max="13826" width="24" customWidth="1"/>
    <col min="13828" max="13828" width="11" customWidth="1"/>
    <col min="13830" max="13830" width="10.5703125" customWidth="1"/>
    <col min="13832" max="13832" width="10.42578125" customWidth="1"/>
    <col min="13834" max="13834" width="10.42578125" customWidth="1"/>
    <col min="14081" max="14081" width="5.28515625" customWidth="1"/>
    <col min="14082" max="14082" width="24" customWidth="1"/>
    <col min="14084" max="14084" width="11" customWidth="1"/>
    <col min="14086" max="14086" width="10.5703125" customWidth="1"/>
    <col min="14088" max="14088" width="10.42578125" customWidth="1"/>
    <col min="14090" max="14090" width="10.42578125" customWidth="1"/>
    <col min="14337" max="14337" width="5.28515625" customWidth="1"/>
    <col min="14338" max="14338" width="24" customWidth="1"/>
    <col min="14340" max="14340" width="11" customWidth="1"/>
    <col min="14342" max="14342" width="10.5703125" customWidth="1"/>
    <col min="14344" max="14344" width="10.42578125" customWidth="1"/>
    <col min="14346" max="14346" width="10.42578125" customWidth="1"/>
    <col min="14593" max="14593" width="5.28515625" customWidth="1"/>
    <col min="14594" max="14594" width="24" customWidth="1"/>
    <col min="14596" max="14596" width="11" customWidth="1"/>
    <col min="14598" max="14598" width="10.5703125" customWidth="1"/>
    <col min="14600" max="14600" width="10.42578125" customWidth="1"/>
    <col min="14602" max="14602" width="10.42578125" customWidth="1"/>
    <col min="14849" max="14849" width="5.28515625" customWidth="1"/>
    <col min="14850" max="14850" width="24" customWidth="1"/>
    <col min="14852" max="14852" width="11" customWidth="1"/>
    <col min="14854" max="14854" width="10.5703125" customWidth="1"/>
    <col min="14856" max="14856" width="10.42578125" customWidth="1"/>
    <col min="14858" max="14858" width="10.42578125" customWidth="1"/>
    <col min="15105" max="15105" width="5.28515625" customWidth="1"/>
    <col min="15106" max="15106" width="24" customWidth="1"/>
    <col min="15108" max="15108" width="11" customWidth="1"/>
    <col min="15110" max="15110" width="10.5703125" customWidth="1"/>
    <col min="15112" max="15112" width="10.42578125" customWidth="1"/>
    <col min="15114" max="15114" width="10.42578125" customWidth="1"/>
    <col min="15361" max="15361" width="5.28515625" customWidth="1"/>
    <col min="15362" max="15362" width="24" customWidth="1"/>
    <col min="15364" max="15364" width="11" customWidth="1"/>
    <col min="15366" max="15366" width="10.5703125" customWidth="1"/>
    <col min="15368" max="15368" width="10.42578125" customWidth="1"/>
    <col min="15370" max="15370" width="10.42578125" customWidth="1"/>
    <col min="15617" max="15617" width="5.28515625" customWidth="1"/>
    <col min="15618" max="15618" width="24" customWidth="1"/>
    <col min="15620" max="15620" width="11" customWidth="1"/>
    <col min="15622" max="15622" width="10.5703125" customWidth="1"/>
    <col min="15624" max="15624" width="10.42578125" customWidth="1"/>
    <col min="15626" max="15626" width="10.42578125" customWidth="1"/>
    <col min="15873" max="15873" width="5.28515625" customWidth="1"/>
    <col min="15874" max="15874" width="24" customWidth="1"/>
    <col min="15876" max="15876" width="11" customWidth="1"/>
    <col min="15878" max="15878" width="10.5703125" customWidth="1"/>
    <col min="15880" max="15880" width="10.42578125" customWidth="1"/>
    <col min="15882" max="15882" width="10.42578125" customWidth="1"/>
    <col min="16129" max="16129" width="5.28515625" customWidth="1"/>
    <col min="16130" max="16130" width="24" customWidth="1"/>
    <col min="16132" max="16132" width="11" customWidth="1"/>
    <col min="16134" max="16134" width="10.5703125" customWidth="1"/>
    <col min="16136" max="16136" width="10.42578125" customWidth="1"/>
    <col min="16138" max="16138" width="10.42578125" customWidth="1"/>
  </cols>
  <sheetData>
    <row r="1" spans="1:17" ht="38.25" customHeight="1" x14ac:dyDescent="0.25">
      <c r="A1" s="210"/>
      <c r="B1" s="210"/>
      <c r="C1" s="210"/>
      <c r="D1" s="210"/>
      <c r="E1" s="210"/>
      <c r="F1" s="210"/>
      <c r="G1" s="210"/>
      <c r="H1" s="210"/>
      <c r="I1" s="210"/>
      <c r="J1" s="75"/>
      <c r="K1" s="75"/>
      <c r="L1" s="2"/>
      <c r="M1" s="2"/>
      <c r="N1" s="2"/>
      <c r="O1" s="2"/>
      <c r="P1" s="2"/>
      <c r="Q1" s="2"/>
    </row>
    <row r="3" spans="1:17" x14ac:dyDescent="0.25">
      <c r="B3" s="2" t="s">
        <v>89</v>
      </c>
      <c r="C3" s="2"/>
      <c r="D3" s="2"/>
      <c r="E3" s="2"/>
      <c r="F3" s="2"/>
      <c r="G3" s="2"/>
      <c r="H3" s="2"/>
      <c r="J3" s="2"/>
    </row>
    <row r="4" spans="1:17" ht="15.75" thickBot="1" x14ac:dyDescent="0.3">
      <c r="A4" s="211" t="s">
        <v>1</v>
      </c>
      <c r="B4" s="211"/>
    </row>
    <row r="5" spans="1:17" ht="12.75" customHeight="1" x14ac:dyDescent="0.25">
      <c r="A5" s="212" t="s">
        <v>2</v>
      </c>
      <c r="B5" s="212" t="s">
        <v>3</v>
      </c>
      <c r="C5" s="212" t="s">
        <v>4</v>
      </c>
      <c r="D5" s="215" t="s">
        <v>5</v>
      </c>
      <c r="E5" s="216"/>
      <c r="F5" s="216"/>
      <c r="G5" s="216"/>
      <c r="H5" s="216"/>
      <c r="I5" s="216"/>
      <c r="J5" s="216"/>
      <c r="K5" s="217"/>
      <c r="L5" s="218" t="s">
        <v>6</v>
      </c>
    </row>
    <row r="6" spans="1:17" ht="22.5" customHeight="1" x14ac:dyDescent="0.25">
      <c r="A6" s="213"/>
      <c r="B6" s="213"/>
      <c r="C6" s="213"/>
      <c r="D6" s="221" t="s">
        <v>7</v>
      </c>
      <c r="E6" s="222"/>
      <c r="F6" s="222" t="s">
        <v>8</v>
      </c>
      <c r="G6" s="222"/>
      <c r="H6" s="222" t="s">
        <v>9</v>
      </c>
      <c r="I6" s="222"/>
      <c r="J6" s="222" t="s">
        <v>10</v>
      </c>
      <c r="K6" s="222"/>
      <c r="L6" s="219"/>
    </row>
    <row r="7" spans="1:17" ht="13.5" customHeight="1" thickBot="1" x14ac:dyDescent="0.3">
      <c r="A7" s="213"/>
      <c r="B7" s="213"/>
      <c r="C7" s="213"/>
      <c r="D7" s="223">
        <v>1</v>
      </c>
      <c r="E7" s="224"/>
      <c r="F7" s="224">
        <v>2</v>
      </c>
      <c r="G7" s="224"/>
      <c r="H7" s="224">
        <v>3</v>
      </c>
      <c r="I7" s="224"/>
      <c r="J7" s="224">
        <v>4</v>
      </c>
      <c r="K7" s="224"/>
      <c r="L7" s="220"/>
      <c r="O7" s="3"/>
      <c r="P7" s="3"/>
      <c r="Q7" s="3"/>
    </row>
    <row r="8" spans="1:17" ht="15.75" thickBot="1" x14ac:dyDescent="0.3">
      <c r="A8" s="214"/>
      <c r="B8" s="214"/>
      <c r="C8" s="214"/>
      <c r="D8" s="4" t="s">
        <v>11</v>
      </c>
      <c r="E8" s="5" t="s">
        <v>12</v>
      </c>
      <c r="F8" s="5" t="s">
        <v>11</v>
      </c>
      <c r="G8" s="5" t="s">
        <v>12</v>
      </c>
      <c r="H8" s="5" t="s">
        <v>11</v>
      </c>
      <c r="I8" s="5" t="s">
        <v>12</v>
      </c>
      <c r="J8" s="5" t="s">
        <v>11</v>
      </c>
      <c r="K8" s="5" t="s">
        <v>12</v>
      </c>
      <c r="L8" s="6"/>
      <c r="O8" s="3"/>
      <c r="P8" s="3"/>
      <c r="Q8" s="3"/>
    </row>
    <row r="9" spans="1:17" ht="15.75" x14ac:dyDescent="0.25">
      <c r="A9" s="7">
        <v>1</v>
      </c>
      <c r="B9" s="8" t="s">
        <v>13</v>
      </c>
      <c r="C9" s="9">
        <v>41</v>
      </c>
      <c r="D9" s="10"/>
      <c r="E9" s="11"/>
      <c r="F9" s="12"/>
      <c r="G9" s="13"/>
      <c r="H9" s="14"/>
      <c r="I9" s="13"/>
      <c r="J9" s="14"/>
      <c r="K9" s="13"/>
      <c r="L9" s="15"/>
      <c r="O9" s="3"/>
      <c r="P9" s="3"/>
      <c r="Q9" s="3"/>
    </row>
    <row r="10" spans="1:17" ht="15.75" x14ac:dyDescent="0.25">
      <c r="A10" s="7">
        <v>2</v>
      </c>
      <c r="B10" s="8" t="s">
        <v>14</v>
      </c>
      <c r="C10" s="9">
        <v>41</v>
      </c>
      <c r="D10" s="10"/>
      <c r="E10" s="11"/>
      <c r="F10" s="12"/>
      <c r="G10" s="13"/>
      <c r="H10" s="14"/>
      <c r="I10" s="13"/>
      <c r="J10" s="14"/>
      <c r="K10" s="13"/>
      <c r="L10" s="16"/>
      <c r="O10" s="3"/>
      <c r="P10" s="3"/>
      <c r="Q10" s="3"/>
    </row>
    <row r="11" spans="1:17" ht="15.75" x14ac:dyDescent="0.25">
      <c r="A11" s="7">
        <v>3</v>
      </c>
      <c r="B11" s="8" t="s">
        <v>15</v>
      </c>
      <c r="C11" s="9">
        <v>41</v>
      </c>
      <c r="D11" s="10"/>
      <c r="E11" s="11"/>
      <c r="F11" s="12"/>
      <c r="G11" s="13"/>
      <c r="H11" s="14"/>
      <c r="I11" s="13"/>
      <c r="J11" s="14"/>
      <c r="K11" s="13"/>
      <c r="L11" s="16"/>
      <c r="O11" s="3"/>
      <c r="P11" s="3"/>
      <c r="Q11" s="3"/>
    </row>
    <row r="12" spans="1:17" ht="15.75" x14ac:dyDescent="0.25">
      <c r="A12" s="7">
        <v>4</v>
      </c>
      <c r="B12" s="17" t="s">
        <v>16</v>
      </c>
      <c r="C12" s="9">
        <v>41</v>
      </c>
      <c r="D12" s="10"/>
      <c r="E12" s="11"/>
      <c r="F12" s="12"/>
      <c r="G12" s="13"/>
      <c r="H12" s="14"/>
      <c r="I12" s="13"/>
      <c r="J12" s="14"/>
      <c r="K12" s="13"/>
      <c r="L12" s="16"/>
      <c r="M12" s="3"/>
      <c r="N12" s="3"/>
      <c r="O12" s="3"/>
      <c r="P12" s="3"/>
      <c r="Q12" s="3"/>
    </row>
    <row r="13" spans="1:17" ht="15.75" x14ac:dyDescent="0.25">
      <c r="A13" s="7">
        <v>5</v>
      </c>
      <c r="B13" s="8" t="s">
        <v>17</v>
      </c>
      <c r="C13" s="9">
        <v>41</v>
      </c>
      <c r="D13" s="10"/>
      <c r="E13" s="11"/>
      <c r="F13" s="12"/>
      <c r="G13" s="13"/>
      <c r="H13" s="14"/>
      <c r="I13" s="13"/>
      <c r="J13" s="14"/>
      <c r="K13" s="13"/>
      <c r="L13" s="16"/>
      <c r="O13" s="3"/>
      <c r="P13" s="3"/>
      <c r="Q13" s="3"/>
    </row>
    <row r="14" spans="1:17" ht="15.75" x14ac:dyDescent="0.25">
      <c r="A14" s="7">
        <v>6</v>
      </c>
      <c r="B14" s="8" t="s">
        <v>18</v>
      </c>
      <c r="C14" s="9">
        <v>41</v>
      </c>
      <c r="D14" s="10"/>
      <c r="E14" s="11"/>
      <c r="F14" s="12"/>
      <c r="G14" s="13"/>
      <c r="H14" s="14"/>
      <c r="I14" s="13"/>
      <c r="J14" s="14"/>
      <c r="K14" s="13"/>
      <c r="L14" s="16"/>
    </row>
    <row r="15" spans="1:17" ht="15.75" x14ac:dyDescent="0.25">
      <c r="A15" s="7">
        <v>7</v>
      </c>
      <c r="B15" s="8" t="s">
        <v>19</v>
      </c>
      <c r="C15" s="9">
        <v>41</v>
      </c>
      <c r="D15" s="10"/>
      <c r="E15" s="11"/>
      <c r="F15" s="12"/>
      <c r="G15" s="13"/>
      <c r="H15" s="14"/>
      <c r="I15" s="13"/>
      <c r="J15" s="14"/>
      <c r="K15" s="13"/>
      <c r="L15" s="16"/>
    </row>
    <row r="16" spans="1:17" ht="15.75" x14ac:dyDescent="0.25">
      <c r="A16" s="7">
        <v>8</v>
      </c>
      <c r="B16" s="8" t="s">
        <v>20</v>
      </c>
      <c r="C16" s="9">
        <v>41</v>
      </c>
      <c r="D16" s="10"/>
      <c r="E16" s="11"/>
      <c r="F16" s="12"/>
      <c r="G16" s="13"/>
      <c r="H16" s="14"/>
      <c r="I16" s="13"/>
      <c r="J16" s="14"/>
      <c r="K16" s="13"/>
      <c r="L16" s="16"/>
    </row>
    <row r="17" spans="1:12" ht="15.75" x14ac:dyDescent="0.25">
      <c r="A17" s="7">
        <v>9</v>
      </c>
      <c r="B17" s="8" t="s">
        <v>21</v>
      </c>
      <c r="C17" s="9">
        <v>41</v>
      </c>
      <c r="D17" s="10"/>
      <c r="E17" s="11"/>
      <c r="F17" s="12"/>
      <c r="G17" s="13"/>
      <c r="H17" s="14"/>
      <c r="I17" s="13"/>
      <c r="J17" s="14"/>
      <c r="K17" s="13"/>
      <c r="L17" s="16"/>
    </row>
    <row r="18" spans="1:12" ht="15.75" x14ac:dyDescent="0.25">
      <c r="A18" s="7">
        <v>10</v>
      </c>
      <c r="B18" s="8" t="s">
        <v>22</v>
      </c>
      <c r="C18" s="9">
        <v>41</v>
      </c>
      <c r="D18" s="10"/>
      <c r="E18" s="11"/>
      <c r="F18" s="12"/>
      <c r="G18" s="13"/>
      <c r="H18" s="14"/>
      <c r="I18" s="13"/>
      <c r="J18" s="14"/>
      <c r="K18" s="13"/>
      <c r="L18" s="16"/>
    </row>
    <row r="19" spans="1:12" ht="15.75" x14ac:dyDescent="0.25">
      <c r="A19" s="7">
        <v>11</v>
      </c>
      <c r="B19" s="8" t="s">
        <v>23</v>
      </c>
      <c r="C19" s="9">
        <v>41</v>
      </c>
      <c r="D19" s="10"/>
      <c r="E19" s="11"/>
      <c r="F19" s="12"/>
      <c r="G19" s="13"/>
      <c r="H19" s="14"/>
      <c r="I19" s="13"/>
      <c r="J19" s="14"/>
      <c r="K19" s="13"/>
      <c r="L19" s="16"/>
    </row>
    <row r="20" spans="1:12" ht="15.75" x14ac:dyDescent="0.25">
      <c r="A20" s="7">
        <v>12</v>
      </c>
      <c r="B20" s="8" t="s">
        <v>24</v>
      </c>
      <c r="C20" s="9">
        <v>41</v>
      </c>
      <c r="D20" s="10"/>
      <c r="E20" s="11"/>
      <c r="F20" s="12"/>
      <c r="G20" s="13"/>
      <c r="H20" s="14"/>
      <c r="I20" s="13"/>
      <c r="J20" s="14"/>
      <c r="K20" s="13"/>
      <c r="L20" s="16"/>
    </row>
    <row r="21" spans="1:12" ht="15.75" x14ac:dyDescent="0.25">
      <c r="A21" s="7">
        <v>13</v>
      </c>
      <c r="B21" s="8" t="s">
        <v>25</v>
      </c>
      <c r="C21" s="9">
        <v>41</v>
      </c>
      <c r="D21" s="10"/>
      <c r="E21" s="11"/>
      <c r="F21" s="12"/>
      <c r="G21" s="13"/>
      <c r="H21" s="14"/>
      <c r="I21" s="13"/>
      <c r="J21" s="14"/>
      <c r="K21" s="13"/>
      <c r="L21" s="16"/>
    </row>
    <row r="22" spans="1:12" ht="15.75" x14ac:dyDescent="0.25">
      <c r="A22" s="7">
        <v>14</v>
      </c>
      <c r="B22" s="8" t="s">
        <v>26</v>
      </c>
      <c r="C22" s="9">
        <v>41</v>
      </c>
      <c r="D22" s="10"/>
      <c r="E22" s="11"/>
      <c r="F22" s="12"/>
      <c r="G22" s="13"/>
      <c r="H22" s="14"/>
      <c r="I22" s="13"/>
      <c r="J22" s="14"/>
      <c r="K22" s="13"/>
      <c r="L22" s="16"/>
    </row>
    <row r="23" spans="1:12" ht="15.75" x14ac:dyDescent="0.25">
      <c r="A23" s="7">
        <v>15</v>
      </c>
      <c r="B23" s="8" t="s">
        <v>27</v>
      </c>
      <c r="C23" s="9">
        <v>41</v>
      </c>
      <c r="D23" s="10"/>
      <c r="E23" s="11"/>
      <c r="F23" s="12"/>
      <c r="G23" s="13"/>
      <c r="H23" s="14"/>
      <c r="I23" s="13"/>
      <c r="J23" s="14"/>
      <c r="K23" s="13"/>
      <c r="L23" s="16"/>
    </row>
    <row r="24" spans="1:12" ht="15.75" x14ac:dyDescent="0.25">
      <c r="A24" s="7">
        <v>16</v>
      </c>
      <c r="B24" s="8" t="s">
        <v>28</v>
      </c>
      <c r="C24" s="9">
        <v>41</v>
      </c>
      <c r="D24" s="10"/>
      <c r="E24" s="11"/>
      <c r="F24" s="12"/>
      <c r="G24" s="13"/>
      <c r="H24" s="14"/>
      <c r="I24" s="13"/>
      <c r="J24" s="14"/>
      <c r="K24" s="13"/>
      <c r="L24" s="16"/>
    </row>
    <row r="25" spans="1:12" ht="15.75" x14ac:dyDescent="0.25">
      <c r="A25" s="7">
        <v>17</v>
      </c>
      <c r="B25" s="8" t="s">
        <v>29</v>
      </c>
      <c r="C25" s="9">
        <v>41</v>
      </c>
      <c r="D25" s="10"/>
      <c r="E25" s="11"/>
      <c r="F25" s="12"/>
      <c r="G25" s="13"/>
      <c r="H25" s="14"/>
      <c r="I25" s="13"/>
      <c r="J25" s="14"/>
      <c r="K25" s="13"/>
      <c r="L25" s="16"/>
    </row>
    <row r="26" spans="1:12" ht="15.75" x14ac:dyDescent="0.25">
      <c r="A26" s="7">
        <v>18</v>
      </c>
      <c r="B26" s="8" t="s">
        <v>30</v>
      </c>
      <c r="C26" s="9">
        <v>41</v>
      </c>
      <c r="D26" s="10"/>
      <c r="E26" s="11"/>
      <c r="F26" s="12"/>
      <c r="G26" s="13"/>
      <c r="H26" s="14"/>
      <c r="I26" s="13"/>
      <c r="J26" s="14"/>
      <c r="K26" s="13"/>
      <c r="L26" s="16"/>
    </row>
    <row r="27" spans="1:12" ht="15.75" x14ac:dyDescent="0.25">
      <c r="A27" s="7">
        <v>19</v>
      </c>
      <c r="B27" s="8" t="s">
        <v>31</v>
      </c>
      <c r="C27" s="9">
        <v>41</v>
      </c>
      <c r="D27" s="10"/>
      <c r="E27" s="11"/>
      <c r="F27" s="12"/>
      <c r="G27" s="13"/>
      <c r="H27" s="14"/>
      <c r="I27" s="13"/>
      <c r="J27" s="14"/>
      <c r="K27" s="13"/>
      <c r="L27" s="16"/>
    </row>
    <row r="28" spans="1:12" ht="15.75" x14ac:dyDescent="0.25">
      <c r="A28" s="7">
        <v>20</v>
      </c>
      <c r="B28" s="8" t="s">
        <v>32</v>
      </c>
      <c r="C28" s="9">
        <v>41</v>
      </c>
      <c r="D28" s="10"/>
      <c r="E28" s="11"/>
      <c r="F28" s="12"/>
      <c r="G28" s="13"/>
      <c r="H28" s="14"/>
      <c r="I28" s="13"/>
      <c r="J28" s="14"/>
      <c r="K28" s="13"/>
      <c r="L28" s="16"/>
    </row>
    <row r="29" spans="1:12" ht="15.75" x14ac:dyDescent="0.25">
      <c r="A29" s="7">
        <v>21</v>
      </c>
      <c r="B29" s="8" t="s">
        <v>33</v>
      </c>
      <c r="C29" s="9">
        <v>41</v>
      </c>
      <c r="D29" s="10"/>
      <c r="E29" s="11"/>
      <c r="F29" s="12"/>
      <c r="G29" s="13"/>
      <c r="H29" s="14"/>
      <c r="I29" s="13"/>
      <c r="J29" s="14"/>
      <c r="K29" s="13"/>
      <c r="L29" s="16"/>
    </row>
    <row r="30" spans="1:12" ht="15.75" x14ac:dyDescent="0.25">
      <c r="A30" s="7">
        <v>22</v>
      </c>
      <c r="B30" s="8" t="s">
        <v>34</v>
      </c>
      <c r="C30" s="9">
        <v>41</v>
      </c>
      <c r="D30" s="10"/>
      <c r="E30" s="11"/>
      <c r="F30" s="12"/>
      <c r="G30" s="13"/>
      <c r="H30" s="14"/>
      <c r="I30" s="13"/>
      <c r="J30" s="14"/>
      <c r="K30" s="13"/>
      <c r="L30" s="16"/>
    </row>
    <row r="31" spans="1:12" ht="15.75" x14ac:dyDescent="0.25">
      <c r="A31" s="7">
        <v>23</v>
      </c>
      <c r="B31" s="8" t="s">
        <v>35</v>
      </c>
      <c r="C31" s="9">
        <v>41</v>
      </c>
      <c r="D31" s="10"/>
      <c r="E31" s="11"/>
      <c r="F31" s="12"/>
      <c r="G31" s="13"/>
      <c r="H31" s="14"/>
      <c r="I31" s="13"/>
      <c r="J31" s="14"/>
      <c r="K31" s="13"/>
      <c r="L31" s="16"/>
    </row>
    <row r="32" spans="1:12" ht="15.75" x14ac:dyDescent="0.25">
      <c r="A32" s="7">
        <v>24</v>
      </c>
      <c r="B32" s="8" t="s">
        <v>36</v>
      </c>
      <c r="C32" s="9">
        <v>41</v>
      </c>
      <c r="D32" s="10"/>
      <c r="E32" s="11"/>
      <c r="F32" s="12"/>
      <c r="G32" s="13"/>
      <c r="H32" s="14"/>
      <c r="I32" s="13"/>
      <c r="J32" s="14"/>
      <c r="K32" s="13"/>
      <c r="L32" s="16"/>
    </row>
    <row r="33" spans="1:12" ht="15.75" x14ac:dyDescent="0.25">
      <c r="A33" s="7">
        <v>25</v>
      </c>
      <c r="B33" s="18" t="s">
        <v>37</v>
      </c>
      <c r="C33" s="19">
        <v>41</v>
      </c>
      <c r="D33" s="10"/>
      <c r="E33" s="20"/>
      <c r="F33" s="12"/>
      <c r="G33" s="21"/>
      <c r="H33" s="14"/>
      <c r="I33" s="21"/>
      <c r="J33" s="14"/>
      <c r="K33" s="21"/>
      <c r="L33" s="16"/>
    </row>
    <row r="34" spans="1:12" ht="15.75" x14ac:dyDescent="0.25">
      <c r="A34" s="7">
        <v>26</v>
      </c>
      <c r="B34" s="8" t="s">
        <v>38</v>
      </c>
      <c r="C34" s="22">
        <v>41</v>
      </c>
      <c r="D34" s="10"/>
      <c r="E34" s="23"/>
      <c r="F34" s="12"/>
      <c r="G34" s="24"/>
      <c r="H34" s="14"/>
      <c r="I34" s="24"/>
      <c r="J34" s="14"/>
      <c r="K34" s="24"/>
      <c r="L34" s="16"/>
    </row>
    <row r="35" spans="1:12" ht="15.75" x14ac:dyDescent="0.25">
      <c r="A35" s="7">
        <v>27</v>
      </c>
      <c r="B35" s="18" t="s">
        <v>39</v>
      </c>
      <c r="C35" s="22">
        <v>41</v>
      </c>
      <c r="D35" s="10"/>
      <c r="E35" s="23"/>
      <c r="F35" s="12"/>
      <c r="G35" s="24"/>
      <c r="H35" s="14"/>
      <c r="I35" s="24"/>
      <c r="J35" s="14"/>
      <c r="K35" s="24"/>
      <c r="L35" s="16"/>
    </row>
    <row r="36" spans="1:12" ht="15.75" x14ac:dyDescent="0.25">
      <c r="A36" s="7">
        <v>28</v>
      </c>
      <c r="B36" s="18" t="s">
        <v>40</v>
      </c>
      <c r="C36" s="22">
        <v>41</v>
      </c>
      <c r="D36" s="10"/>
      <c r="E36" s="23"/>
      <c r="F36" s="12"/>
      <c r="G36" s="24"/>
      <c r="H36" s="14"/>
      <c r="I36" s="24"/>
      <c r="J36" s="14"/>
      <c r="K36" s="24"/>
      <c r="L36" s="16"/>
    </row>
    <row r="37" spans="1:12" ht="16.5" thickBot="1" x14ac:dyDescent="0.3">
      <c r="A37" s="7">
        <v>29</v>
      </c>
      <c r="B37" s="18" t="s">
        <v>41</v>
      </c>
      <c r="C37" s="25">
        <v>41</v>
      </c>
      <c r="D37" s="10"/>
      <c r="E37" s="23"/>
      <c r="F37" s="12"/>
      <c r="G37" s="24"/>
      <c r="H37" s="14"/>
      <c r="I37" s="24"/>
      <c r="J37" s="14"/>
      <c r="K37" s="24"/>
      <c r="L37" s="16"/>
    </row>
    <row r="38" spans="1:12" ht="15.75" x14ac:dyDescent="0.25">
      <c r="A38" s="225" t="s">
        <v>42</v>
      </c>
      <c r="B38" s="226"/>
      <c r="C38" s="26">
        <v>41</v>
      </c>
      <c r="D38" s="27">
        <f t="shared" ref="D38:K38" si="0">SUM(D9:D37)</f>
        <v>0</v>
      </c>
      <c r="E38" s="28">
        <f t="shared" si="0"/>
        <v>0</v>
      </c>
      <c r="F38" s="29">
        <f t="shared" si="0"/>
        <v>0</v>
      </c>
      <c r="G38" s="30">
        <f t="shared" si="0"/>
        <v>0</v>
      </c>
      <c r="H38" s="29">
        <f t="shared" si="0"/>
        <v>0</v>
      </c>
      <c r="I38" s="30">
        <f t="shared" si="0"/>
        <v>0</v>
      </c>
      <c r="J38" s="29">
        <f t="shared" si="0"/>
        <v>0</v>
      </c>
      <c r="K38" s="30">
        <f t="shared" si="0"/>
        <v>0</v>
      </c>
      <c r="L38" s="31">
        <f>D38+F38+H38</f>
        <v>0</v>
      </c>
    </row>
    <row r="39" spans="1:12" ht="15" customHeight="1" x14ac:dyDescent="0.25">
      <c r="A39" s="227" t="s">
        <v>43</v>
      </c>
      <c r="B39" s="228"/>
      <c r="C39" s="32">
        <v>41</v>
      </c>
      <c r="D39" s="32">
        <f>SUM(D9:D33)</f>
        <v>0</v>
      </c>
      <c r="E39" s="33">
        <f>SUM(E9:E33)</f>
        <v>0</v>
      </c>
      <c r="F39" s="32">
        <f>F9+F10+F11+F12+F13+F14+F15+F16+F17+F18+F19+F20+F21+F22+F23+F24+F25+F26+F27+F28+F29+F30+F31+F32+F3+F33</f>
        <v>0</v>
      </c>
      <c r="G39" s="33">
        <f>G9+G10+G11+G12+G14+G13+G15+G16+G17+G18+G19+G20+G21+G22+G23+G24+G25+G26+G27+G28+G29+G30+G31+G32+G33</f>
        <v>0</v>
      </c>
      <c r="H39" s="32">
        <f>H9+H10+H11+H12+H13+H14++H15+H16+H17+H18+H19+H20+H21+H22+H23+H24+H25+H26+H27+H28+H29+H30+H31+H32+H33</f>
        <v>0</v>
      </c>
      <c r="I39" s="33">
        <f>I9+I10+I11+I12+I13+I14+I15+I16+I17+I18+I19+I20+I21+I22+I23+I24+I25+I26+I27+I28+I29+I30+I31+I32+I33</f>
        <v>0</v>
      </c>
      <c r="J39" s="32">
        <f>J9+J10+J11+J12+J13+J14++J15+J16+J17+J18+J19+J20+J21+J22+J23+J24+J25+J26+J27+J28+J29+J30+J31+J32+J33</f>
        <v>0</v>
      </c>
      <c r="K39" s="33">
        <f>K9+K10+K11+K12+K13+K14+K15+K16+K17+K18+K19+K20+K21+K22+K23+K24+K25+K26+K27+K28+K29+K30+K31+K32+K33</f>
        <v>0</v>
      </c>
      <c r="L39" s="34">
        <f>L9+L10+L11+L12+L13+L14+L15+L16+L17+L18+L19+L20+L21+L22+L23+L24+L25+L26+L27+L28+L29+L30+L31+L32+L33</f>
        <v>0</v>
      </c>
    </row>
    <row r="40" spans="1:12" ht="15.75" thickBot="1" x14ac:dyDescent="0.3"/>
    <row r="41" spans="1:12" ht="16.5" thickBot="1" x14ac:dyDescent="0.3">
      <c r="D41" s="35">
        <f>SUM(D9:D37)</f>
        <v>0</v>
      </c>
      <c r="E41" s="36"/>
      <c r="F41" s="35">
        <f>SUM(F9:F37)</f>
        <v>0</v>
      </c>
      <c r="G41" s="36"/>
      <c r="H41" s="35">
        <f>SUM(H9:H37)</f>
        <v>0</v>
      </c>
      <c r="I41" s="36"/>
      <c r="J41" s="35">
        <f>SUM(J9:J37)</f>
        <v>0</v>
      </c>
      <c r="K41" s="36"/>
      <c r="L41" s="37">
        <f>L9+L10+L11+L12+L13+L14+L15+L16+L17+L18+L19+L20+L21+L22+L23+L24+L25+L26+L27+L28+L29+L30+L31+L32+L33</f>
        <v>0</v>
      </c>
    </row>
    <row r="43" spans="1:12" x14ac:dyDescent="0.25">
      <c r="B43" s="2" t="s">
        <v>89</v>
      </c>
      <c r="C43" s="2"/>
      <c r="D43" s="2"/>
      <c r="E43" s="2"/>
    </row>
    <row r="44" spans="1:12" ht="15.75" thickBot="1" x14ac:dyDescent="0.3">
      <c r="A44" s="211" t="s">
        <v>45</v>
      </c>
      <c r="B44" s="211"/>
    </row>
    <row r="45" spans="1:12" ht="14.25" customHeight="1" x14ac:dyDescent="0.25">
      <c r="A45" s="212" t="s">
        <v>2</v>
      </c>
      <c r="B45" s="212" t="s">
        <v>3</v>
      </c>
      <c r="C45" s="212" t="s">
        <v>4</v>
      </c>
      <c r="D45" s="215" t="s">
        <v>5</v>
      </c>
      <c r="E45" s="216"/>
      <c r="F45" s="216"/>
      <c r="G45" s="216"/>
      <c r="H45" s="216"/>
      <c r="I45" s="216"/>
      <c r="J45" s="216"/>
      <c r="K45" s="217"/>
      <c r="L45" s="218" t="s">
        <v>6</v>
      </c>
    </row>
    <row r="46" spans="1:12" ht="21.75" customHeight="1" x14ac:dyDescent="0.25">
      <c r="A46" s="213"/>
      <c r="B46" s="213"/>
      <c r="C46" s="213"/>
      <c r="D46" s="221" t="s">
        <v>7</v>
      </c>
      <c r="E46" s="222"/>
      <c r="F46" s="222" t="s">
        <v>8</v>
      </c>
      <c r="G46" s="222"/>
      <c r="H46" s="222" t="s">
        <v>9</v>
      </c>
      <c r="I46" s="222"/>
      <c r="J46" s="222" t="s">
        <v>10</v>
      </c>
      <c r="K46" s="222"/>
      <c r="L46" s="219"/>
    </row>
    <row r="47" spans="1:12" ht="13.5" customHeight="1" thickBot="1" x14ac:dyDescent="0.3">
      <c r="A47" s="213"/>
      <c r="B47" s="213"/>
      <c r="C47" s="213"/>
      <c r="D47" s="223">
        <v>1</v>
      </c>
      <c r="E47" s="224"/>
      <c r="F47" s="224">
        <v>2</v>
      </c>
      <c r="G47" s="224"/>
      <c r="H47" s="224">
        <v>3</v>
      </c>
      <c r="I47" s="224"/>
      <c r="J47" s="224">
        <v>4</v>
      </c>
      <c r="K47" s="224"/>
      <c r="L47" s="220"/>
    </row>
    <row r="48" spans="1:12" ht="15.75" thickBot="1" x14ac:dyDescent="0.3">
      <c r="A48" s="214"/>
      <c r="B48" s="214"/>
      <c r="C48" s="214"/>
      <c r="D48" s="4" t="s">
        <v>11</v>
      </c>
      <c r="E48" s="5" t="s">
        <v>12</v>
      </c>
      <c r="F48" s="5" t="s">
        <v>11</v>
      </c>
      <c r="G48" s="5" t="s">
        <v>12</v>
      </c>
      <c r="H48" s="5" t="s">
        <v>11</v>
      </c>
      <c r="I48" s="5" t="s">
        <v>12</v>
      </c>
      <c r="J48" s="5" t="s">
        <v>11</v>
      </c>
      <c r="K48" s="5" t="s">
        <v>12</v>
      </c>
      <c r="L48" s="6"/>
    </row>
    <row r="49" spans="1:12" ht="15.75" x14ac:dyDescent="0.25">
      <c r="A49" s="7">
        <v>1</v>
      </c>
      <c r="B49" s="8" t="s">
        <v>13</v>
      </c>
      <c r="C49" s="9">
        <v>41</v>
      </c>
      <c r="D49" s="38">
        <v>0</v>
      </c>
      <c r="E49" s="39">
        <v>0</v>
      </c>
      <c r="F49" s="38">
        <v>0</v>
      </c>
      <c r="G49" s="13">
        <v>0</v>
      </c>
      <c r="H49" s="14">
        <v>0</v>
      </c>
      <c r="I49" s="13">
        <v>0</v>
      </c>
      <c r="J49" s="14">
        <v>0</v>
      </c>
      <c r="K49" s="13">
        <v>0</v>
      </c>
      <c r="L49" s="16">
        <f>SUM(D49:K49)</f>
        <v>0</v>
      </c>
    </row>
    <row r="50" spans="1:12" ht="15.75" x14ac:dyDescent="0.25">
      <c r="A50" s="7">
        <v>2</v>
      </c>
      <c r="B50" s="8" t="s">
        <v>14</v>
      </c>
      <c r="C50" s="9">
        <v>41</v>
      </c>
      <c r="D50" s="38">
        <v>0</v>
      </c>
      <c r="E50" s="39">
        <v>0</v>
      </c>
      <c r="F50" s="38">
        <v>0</v>
      </c>
      <c r="G50" s="13">
        <v>0</v>
      </c>
      <c r="H50" s="14">
        <v>0</v>
      </c>
      <c r="I50" s="13">
        <v>0</v>
      </c>
      <c r="J50" s="14">
        <v>0</v>
      </c>
      <c r="K50" s="13">
        <v>0</v>
      </c>
      <c r="L50" s="16">
        <f t="shared" ref="L50:L77" si="1">SUM(D50:K50)</f>
        <v>0</v>
      </c>
    </row>
    <row r="51" spans="1:12" ht="15.75" x14ac:dyDescent="0.25">
      <c r="A51" s="7">
        <v>3</v>
      </c>
      <c r="B51" s="8" t="s">
        <v>15</v>
      </c>
      <c r="C51" s="9">
        <v>41</v>
      </c>
      <c r="D51" s="38">
        <v>1</v>
      </c>
      <c r="E51" s="39">
        <v>0</v>
      </c>
      <c r="F51" s="38">
        <v>0</v>
      </c>
      <c r="G51" s="13">
        <v>0</v>
      </c>
      <c r="H51" s="14">
        <v>0</v>
      </c>
      <c r="I51" s="13">
        <v>0</v>
      </c>
      <c r="J51" s="14">
        <v>0</v>
      </c>
      <c r="K51" s="13">
        <v>0</v>
      </c>
      <c r="L51" s="16">
        <f t="shared" si="1"/>
        <v>1</v>
      </c>
    </row>
    <row r="52" spans="1:12" ht="15.75" x14ac:dyDescent="0.25">
      <c r="A52" s="7">
        <v>4</v>
      </c>
      <c r="B52" s="17" t="s">
        <v>16</v>
      </c>
      <c r="C52" s="9">
        <v>41</v>
      </c>
      <c r="D52" s="38">
        <v>0</v>
      </c>
      <c r="E52" s="39">
        <v>0</v>
      </c>
      <c r="F52" s="38">
        <v>0</v>
      </c>
      <c r="G52" s="13">
        <v>0</v>
      </c>
      <c r="H52" s="14">
        <v>0</v>
      </c>
      <c r="I52" s="13">
        <v>0</v>
      </c>
      <c r="J52" s="14">
        <v>0</v>
      </c>
      <c r="K52" s="13">
        <v>0</v>
      </c>
      <c r="L52" s="16">
        <f t="shared" si="1"/>
        <v>0</v>
      </c>
    </row>
    <row r="53" spans="1:12" ht="15.75" x14ac:dyDescent="0.25">
      <c r="A53" s="7">
        <v>5</v>
      </c>
      <c r="B53" s="8" t="s">
        <v>17</v>
      </c>
      <c r="C53" s="9">
        <v>41</v>
      </c>
      <c r="D53" s="38">
        <v>1</v>
      </c>
      <c r="E53" s="39">
        <v>0</v>
      </c>
      <c r="F53" s="38">
        <v>0</v>
      </c>
      <c r="G53" s="13">
        <v>0</v>
      </c>
      <c r="H53" s="14">
        <v>0</v>
      </c>
      <c r="I53" s="13">
        <v>0</v>
      </c>
      <c r="J53" s="14">
        <v>0</v>
      </c>
      <c r="K53" s="13">
        <v>0</v>
      </c>
      <c r="L53" s="16">
        <f t="shared" si="1"/>
        <v>1</v>
      </c>
    </row>
    <row r="54" spans="1:12" ht="15.75" x14ac:dyDescent="0.25">
      <c r="A54" s="7">
        <v>6</v>
      </c>
      <c r="B54" s="8" t="s">
        <v>18</v>
      </c>
      <c r="C54" s="9">
        <v>41</v>
      </c>
      <c r="D54" s="38">
        <v>0</v>
      </c>
      <c r="E54" s="39">
        <v>0</v>
      </c>
      <c r="F54" s="38">
        <v>0</v>
      </c>
      <c r="G54" s="13">
        <v>0</v>
      </c>
      <c r="H54" s="14">
        <v>0</v>
      </c>
      <c r="I54" s="13">
        <v>0</v>
      </c>
      <c r="J54" s="14">
        <v>0</v>
      </c>
      <c r="K54" s="13">
        <v>0</v>
      </c>
      <c r="L54" s="16">
        <f t="shared" si="1"/>
        <v>0</v>
      </c>
    </row>
    <row r="55" spans="1:12" ht="15.75" x14ac:dyDescent="0.25">
      <c r="A55" s="7">
        <v>7</v>
      </c>
      <c r="B55" s="8" t="s">
        <v>19</v>
      </c>
      <c r="C55" s="9">
        <v>41</v>
      </c>
      <c r="D55" s="38">
        <v>0</v>
      </c>
      <c r="E55" s="39">
        <v>0</v>
      </c>
      <c r="F55" s="38">
        <v>0</v>
      </c>
      <c r="G55" s="13">
        <v>0</v>
      </c>
      <c r="H55" s="14">
        <v>0</v>
      </c>
      <c r="I55" s="13">
        <v>0</v>
      </c>
      <c r="J55" s="14">
        <v>0</v>
      </c>
      <c r="K55" s="13">
        <v>0</v>
      </c>
      <c r="L55" s="16">
        <f t="shared" si="1"/>
        <v>0</v>
      </c>
    </row>
    <row r="56" spans="1:12" ht="15.75" x14ac:dyDescent="0.25">
      <c r="A56" s="7">
        <v>8</v>
      </c>
      <c r="B56" s="8" t="s">
        <v>20</v>
      </c>
      <c r="C56" s="9">
        <v>41</v>
      </c>
      <c r="D56" s="38">
        <v>0</v>
      </c>
      <c r="E56" s="39">
        <v>0</v>
      </c>
      <c r="F56" s="38">
        <v>0</v>
      </c>
      <c r="G56" s="13">
        <v>0</v>
      </c>
      <c r="H56" s="14">
        <v>0</v>
      </c>
      <c r="I56" s="13">
        <v>0</v>
      </c>
      <c r="J56" s="14">
        <v>0</v>
      </c>
      <c r="K56" s="13">
        <v>0</v>
      </c>
      <c r="L56" s="16">
        <f t="shared" si="1"/>
        <v>0</v>
      </c>
    </row>
    <row r="57" spans="1:12" ht="15.75" x14ac:dyDescent="0.25">
      <c r="A57" s="7">
        <v>9</v>
      </c>
      <c r="B57" s="8" t="s">
        <v>21</v>
      </c>
      <c r="C57" s="9">
        <v>41</v>
      </c>
      <c r="D57" s="38">
        <v>5</v>
      </c>
      <c r="E57" s="39">
        <v>0</v>
      </c>
      <c r="F57" s="38">
        <v>1</v>
      </c>
      <c r="G57" s="13">
        <v>0</v>
      </c>
      <c r="H57" s="14">
        <v>3</v>
      </c>
      <c r="I57" s="13">
        <v>0</v>
      </c>
      <c r="J57" s="14">
        <v>0</v>
      </c>
      <c r="K57" s="13">
        <v>0</v>
      </c>
      <c r="L57" s="16">
        <f t="shared" si="1"/>
        <v>9</v>
      </c>
    </row>
    <row r="58" spans="1:12" ht="15.75" x14ac:dyDescent="0.25">
      <c r="A58" s="7">
        <v>10</v>
      </c>
      <c r="B58" s="8" t="s">
        <v>22</v>
      </c>
      <c r="C58" s="9">
        <v>41</v>
      </c>
      <c r="D58" s="38">
        <v>0</v>
      </c>
      <c r="E58" s="39">
        <v>0</v>
      </c>
      <c r="F58" s="38">
        <v>0</v>
      </c>
      <c r="G58" s="13">
        <v>0</v>
      </c>
      <c r="H58" s="14">
        <v>0</v>
      </c>
      <c r="I58" s="13">
        <v>0</v>
      </c>
      <c r="J58" s="14">
        <v>0</v>
      </c>
      <c r="K58" s="13">
        <v>0</v>
      </c>
      <c r="L58" s="16">
        <f t="shared" si="1"/>
        <v>0</v>
      </c>
    </row>
    <row r="59" spans="1:12" ht="15.75" x14ac:dyDescent="0.25">
      <c r="A59" s="7">
        <v>11</v>
      </c>
      <c r="B59" s="8" t="s">
        <v>23</v>
      </c>
      <c r="C59" s="9">
        <v>41</v>
      </c>
      <c r="D59" s="38">
        <v>0</v>
      </c>
      <c r="E59" s="39">
        <v>0</v>
      </c>
      <c r="F59" s="38">
        <v>0</v>
      </c>
      <c r="G59" s="13">
        <v>0</v>
      </c>
      <c r="H59" s="14">
        <v>0</v>
      </c>
      <c r="I59" s="13">
        <v>0</v>
      </c>
      <c r="J59" s="14">
        <v>0</v>
      </c>
      <c r="K59" s="13">
        <v>0</v>
      </c>
      <c r="L59" s="16">
        <f t="shared" si="1"/>
        <v>0</v>
      </c>
    </row>
    <row r="60" spans="1:12" ht="15.75" x14ac:dyDescent="0.25">
      <c r="A60" s="7">
        <v>12</v>
      </c>
      <c r="B60" s="8" t="s">
        <v>24</v>
      </c>
      <c r="C60" s="9">
        <v>41</v>
      </c>
      <c r="D60" s="38">
        <v>1</v>
      </c>
      <c r="E60" s="39">
        <v>0</v>
      </c>
      <c r="F60" s="38">
        <v>1</v>
      </c>
      <c r="G60" s="13">
        <v>0</v>
      </c>
      <c r="H60" s="14">
        <v>0</v>
      </c>
      <c r="I60" s="13">
        <v>0</v>
      </c>
      <c r="J60" s="14">
        <v>0</v>
      </c>
      <c r="K60" s="13">
        <v>0</v>
      </c>
      <c r="L60" s="16">
        <f t="shared" si="1"/>
        <v>2</v>
      </c>
    </row>
    <row r="61" spans="1:12" ht="15.75" x14ac:dyDescent="0.25">
      <c r="A61" s="7">
        <v>13</v>
      </c>
      <c r="B61" s="8" t="s">
        <v>25</v>
      </c>
      <c r="C61" s="9">
        <v>41</v>
      </c>
      <c r="D61" s="38">
        <v>0</v>
      </c>
      <c r="E61" s="39">
        <v>0</v>
      </c>
      <c r="F61" s="38">
        <v>0</v>
      </c>
      <c r="G61" s="13">
        <v>0</v>
      </c>
      <c r="H61" s="14">
        <v>0</v>
      </c>
      <c r="I61" s="13">
        <v>0</v>
      </c>
      <c r="J61" s="14">
        <v>0</v>
      </c>
      <c r="K61" s="13">
        <v>0</v>
      </c>
      <c r="L61" s="16">
        <f t="shared" si="1"/>
        <v>0</v>
      </c>
    </row>
    <row r="62" spans="1:12" ht="15.75" x14ac:dyDescent="0.25">
      <c r="A62" s="7">
        <v>14</v>
      </c>
      <c r="B62" s="8" t="s">
        <v>26</v>
      </c>
      <c r="C62" s="9">
        <v>41</v>
      </c>
      <c r="D62" s="38">
        <v>0</v>
      </c>
      <c r="E62" s="39">
        <v>0</v>
      </c>
      <c r="F62" s="38">
        <v>0</v>
      </c>
      <c r="G62" s="13">
        <v>0</v>
      </c>
      <c r="H62" s="14">
        <v>0</v>
      </c>
      <c r="I62" s="13">
        <v>0</v>
      </c>
      <c r="J62" s="14">
        <v>0</v>
      </c>
      <c r="K62" s="13">
        <v>0</v>
      </c>
      <c r="L62" s="16">
        <f t="shared" si="1"/>
        <v>0</v>
      </c>
    </row>
    <row r="63" spans="1:12" ht="15.75" x14ac:dyDescent="0.25">
      <c r="A63" s="7">
        <v>15</v>
      </c>
      <c r="B63" s="8" t="s">
        <v>27</v>
      </c>
      <c r="C63" s="9">
        <v>41</v>
      </c>
      <c r="D63" s="38">
        <v>0</v>
      </c>
      <c r="E63" s="39">
        <v>0</v>
      </c>
      <c r="F63" s="38">
        <v>0</v>
      </c>
      <c r="G63" s="13">
        <v>0</v>
      </c>
      <c r="H63" s="14">
        <v>0</v>
      </c>
      <c r="I63" s="13">
        <v>0</v>
      </c>
      <c r="J63" s="14">
        <v>0</v>
      </c>
      <c r="K63" s="13">
        <v>0</v>
      </c>
      <c r="L63" s="16">
        <f t="shared" si="1"/>
        <v>0</v>
      </c>
    </row>
    <row r="64" spans="1:12" ht="15.75" x14ac:dyDescent="0.25">
      <c r="A64" s="7">
        <v>16</v>
      </c>
      <c r="B64" s="8" t="s">
        <v>28</v>
      </c>
      <c r="C64" s="9">
        <v>41</v>
      </c>
      <c r="D64" s="38">
        <v>0</v>
      </c>
      <c r="E64" s="39">
        <v>0</v>
      </c>
      <c r="F64" s="38">
        <v>0</v>
      </c>
      <c r="G64" s="13">
        <v>0</v>
      </c>
      <c r="H64" s="14">
        <v>0</v>
      </c>
      <c r="I64" s="13">
        <v>0</v>
      </c>
      <c r="J64" s="14">
        <v>0</v>
      </c>
      <c r="K64" s="13">
        <v>0</v>
      </c>
      <c r="L64" s="16">
        <f t="shared" si="1"/>
        <v>0</v>
      </c>
    </row>
    <row r="65" spans="1:14" ht="15.75" x14ac:dyDescent="0.25">
      <c r="A65" s="7">
        <v>17</v>
      </c>
      <c r="B65" s="8" t="s">
        <v>29</v>
      </c>
      <c r="C65" s="9">
        <v>41</v>
      </c>
      <c r="D65" s="38">
        <v>0</v>
      </c>
      <c r="E65" s="39">
        <v>0</v>
      </c>
      <c r="F65" s="38">
        <v>0</v>
      </c>
      <c r="G65" s="13">
        <v>0</v>
      </c>
      <c r="H65" s="14">
        <v>0</v>
      </c>
      <c r="I65" s="13">
        <v>0</v>
      </c>
      <c r="J65" s="14">
        <v>0</v>
      </c>
      <c r="K65" s="13">
        <v>0</v>
      </c>
      <c r="L65" s="16">
        <f t="shared" si="1"/>
        <v>0</v>
      </c>
    </row>
    <row r="66" spans="1:14" ht="15.75" x14ac:dyDescent="0.25">
      <c r="A66" s="7">
        <v>18</v>
      </c>
      <c r="B66" s="8" t="s">
        <v>30</v>
      </c>
      <c r="C66" s="9">
        <v>41</v>
      </c>
      <c r="D66" s="38">
        <v>0</v>
      </c>
      <c r="E66" s="39">
        <v>0</v>
      </c>
      <c r="F66" s="38">
        <v>0</v>
      </c>
      <c r="G66" s="13">
        <v>0</v>
      </c>
      <c r="H66" s="14">
        <v>0</v>
      </c>
      <c r="I66" s="13">
        <v>0</v>
      </c>
      <c r="J66" s="14">
        <v>0</v>
      </c>
      <c r="K66" s="13">
        <v>0</v>
      </c>
      <c r="L66" s="16">
        <f t="shared" si="1"/>
        <v>0</v>
      </c>
    </row>
    <row r="67" spans="1:14" ht="15.75" x14ac:dyDescent="0.25">
      <c r="A67" s="7">
        <v>19</v>
      </c>
      <c r="B67" s="8" t="s">
        <v>31</v>
      </c>
      <c r="C67" s="9">
        <v>41</v>
      </c>
      <c r="D67" s="38">
        <v>4</v>
      </c>
      <c r="E67" s="39">
        <v>0</v>
      </c>
      <c r="F67" s="38">
        <v>6</v>
      </c>
      <c r="G67" s="13">
        <v>0</v>
      </c>
      <c r="H67" s="14">
        <v>0</v>
      </c>
      <c r="I67" s="13">
        <v>0</v>
      </c>
      <c r="J67" s="14">
        <v>0</v>
      </c>
      <c r="K67" s="13">
        <v>0</v>
      </c>
      <c r="L67" s="16">
        <f t="shared" si="1"/>
        <v>10</v>
      </c>
    </row>
    <row r="68" spans="1:14" ht="15.75" x14ac:dyDescent="0.25">
      <c r="A68" s="7">
        <v>20</v>
      </c>
      <c r="B68" s="8" t="s">
        <v>32</v>
      </c>
      <c r="C68" s="9">
        <v>41</v>
      </c>
      <c r="D68" s="38">
        <v>0</v>
      </c>
      <c r="E68" s="39">
        <v>0</v>
      </c>
      <c r="F68" s="38">
        <v>0</v>
      </c>
      <c r="G68" s="13">
        <v>0</v>
      </c>
      <c r="H68" s="14">
        <v>0</v>
      </c>
      <c r="I68" s="13">
        <v>0</v>
      </c>
      <c r="J68" s="14">
        <v>0</v>
      </c>
      <c r="K68" s="13">
        <v>0</v>
      </c>
      <c r="L68" s="16">
        <f t="shared" si="1"/>
        <v>0</v>
      </c>
    </row>
    <row r="69" spans="1:14" ht="15.75" x14ac:dyDescent="0.25">
      <c r="A69" s="7">
        <v>21</v>
      </c>
      <c r="B69" s="8" t="s">
        <v>33</v>
      </c>
      <c r="C69" s="9">
        <v>41</v>
      </c>
      <c r="D69" s="38">
        <v>0</v>
      </c>
      <c r="E69" s="39">
        <v>0</v>
      </c>
      <c r="F69" s="38">
        <v>0</v>
      </c>
      <c r="G69" s="13">
        <v>0</v>
      </c>
      <c r="H69" s="14">
        <v>0</v>
      </c>
      <c r="I69" s="13">
        <v>0</v>
      </c>
      <c r="J69" s="14">
        <v>0</v>
      </c>
      <c r="K69" s="13">
        <v>0</v>
      </c>
      <c r="L69" s="16">
        <f t="shared" si="1"/>
        <v>0</v>
      </c>
    </row>
    <row r="70" spans="1:14" ht="15.75" x14ac:dyDescent="0.25">
      <c r="A70" s="7">
        <v>22</v>
      </c>
      <c r="B70" s="8" t="s">
        <v>34</v>
      </c>
      <c r="C70" s="9">
        <v>41</v>
      </c>
      <c r="D70" s="38">
        <v>0</v>
      </c>
      <c r="E70" s="39">
        <v>0</v>
      </c>
      <c r="F70" s="38">
        <v>0</v>
      </c>
      <c r="G70" s="13">
        <v>0</v>
      </c>
      <c r="H70" s="14">
        <v>0</v>
      </c>
      <c r="I70" s="13">
        <v>0</v>
      </c>
      <c r="J70" s="14">
        <v>0</v>
      </c>
      <c r="K70" s="13">
        <v>0</v>
      </c>
      <c r="L70" s="16">
        <f t="shared" si="1"/>
        <v>0</v>
      </c>
    </row>
    <row r="71" spans="1:14" ht="15.75" x14ac:dyDescent="0.25">
      <c r="A71" s="7">
        <v>23</v>
      </c>
      <c r="B71" s="8" t="s">
        <v>35</v>
      </c>
      <c r="C71" s="9">
        <v>41</v>
      </c>
      <c r="D71" s="38">
        <v>0</v>
      </c>
      <c r="E71" s="39">
        <v>0</v>
      </c>
      <c r="F71" s="38">
        <v>0</v>
      </c>
      <c r="G71" s="13">
        <v>0</v>
      </c>
      <c r="H71" s="14">
        <v>0</v>
      </c>
      <c r="I71" s="13">
        <v>0</v>
      </c>
      <c r="J71" s="14">
        <v>0</v>
      </c>
      <c r="K71" s="13">
        <v>0</v>
      </c>
      <c r="L71" s="16">
        <f t="shared" si="1"/>
        <v>0</v>
      </c>
    </row>
    <row r="72" spans="1:14" ht="15.75" x14ac:dyDescent="0.25">
      <c r="A72" s="7">
        <v>24</v>
      </c>
      <c r="B72" s="8" t="s">
        <v>36</v>
      </c>
      <c r="C72" s="9">
        <v>41</v>
      </c>
      <c r="D72" s="38">
        <v>1</v>
      </c>
      <c r="E72" s="39">
        <v>0</v>
      </c>
      <c r="F72" s="38">
        <v>0</v>
      </c>
      <c r="G72" s="13">
        <v>0</v>
      </c>
      <c r="H72" s="14">
        <v>0</v>
      </c>
      <c r="I72" s="13">
        <v>0</v>
      </c>
      <c r="J72" s="14">
        <v>0</v>
      </c>
      <c r="K72" s="13">
        <v>0</v>
      </c>
      <c r="L72" s="16">
        <f t="shared" si="1"/>
        <v>1</v>
      </c>
    </row>
    <row r="73" spans="1:14" ht="15.75" x14ac:dyDescent="0.25">
      <c r="A73" s="7">
        <v>25</v>
      </c>
      <c r="B73" s="18" t="s">
        <v>37</v>
      </c>
      <c r="C73" s="19">
        <v>41</v>
      </c>
      <c r="D73" s="38">
        <v>0</v>
      </c>
      <c r="E73" s="39">
        <v>0</v>
      </c>
      <c r="F73" s="38">
        <v>0</v>
      </c>
      <c r="G73" s="13">
        <v>0</v>
      </c>
      <c r="H73" s="14">
        <v>0</v>
      </c>
      <c r="I73" s="13">
        <v>0</v>
      </c>
      <c r="J73" s="14">
        <v>0</v>
      </c>
      <c r="K73" s="13">
        <v>0</v>
      </c>
      <c r="L73" s="16">
        <f t="shared" si="1"/>
        <v>0</v>
      </c>
    </row>
    <row r="74" spans="1:14" ht="15.75" x14ac:dyDescent="0.25">
      <c r="A74" s="7">
        <v>26</v>
      </c>
      <c r="B74" s="8" t="s">
        <v>38</v>
      </c>
      <c r="C74" s="22">
        <v>41</v>
      </c>
      <c r="D74" s="38">
        <v>5</v>
      </c>
      <c r="E74" s="39">
        <v>1</v>
      </c>
      <c r="F74" s="38">
        <v>2</v>
      </c>
      <c r="G74" s="13">
        <v>0</v>
      </c>
      <c r="H74" s="14">
        <v>1</v>
      </c>
      <c r="I74" s="13">
        <v>0</v>
      </c>
      <c r="J74" s="14">
        <v>0</v>
      </c>
      <c r="K74" s="13">
        <v>0</v>
      </c>
      <c r="L74" s="16">
        <f t="shared" si="1"/>
        <v>9</v>
      </c>
    </row>
    <row r="75" spans="1:14" ht="15.75" x14ac:dyDescent="0.25">
      <c r="A75" s="7">
        <v>27</v>
      </c>
      <c r="B75" s="18" t="s">
        <v>39</v>
      </c>
      <c r="C75" s="22">
        <v>41</v>
      </c>
      <c r="D75" s="38">
        <v>0</v>
      </c>
      <c r="E75" s="39">
        <v>0</v>
      </c>
      <c r="F75" s="38">
        <v>0</v>
      </c>
      <c r="G75" s="13">
        <v>0</v>
      </c>
      <c r="H75" s="14">
        <v>0</v>
      </c>
      <c r="I75" s="13">
        <v>0</v>
      </c>
      <c r="J75" s="14">
        <v>0</v>
      </c>
      <c r="K75" s="13">
        <v>0</v>
      </c>
      <c r="L75" s="16">
        <f t="shared" si="1"/>
        <v>0</v>
      </c>
    </row>
    <row r="76" spans="1:14" ht="15.75" x14ac:dyDescent="0.25">
      <c r="A76" s="7">
        <v>28</v>
      </c>
      <c r="B76" s="18" t="s">
        <v>40</v>
      </c>
      <c r="C76" s="22">
        <v>41</v>
      </c>
      <c r="D76" s="38">
        <v>0</v>
      </c>
      <c r="E76" s="39">
        <v>0</v>
      </c>
      <c r="F76" s="38">
        <v>0</v>
      </c>
      <c r="G76" s="13">
        <v>0</v>
      </c>
      <c r="H76" s="14">
        <v>0</v>
      </c>
      <c r="I76" s="13">
        <v>0</v>
      </c>
      <c r="J76" s="14">
        <v>0</v>
      </c>
      <c r="K76" s="13">
        <v>0</v>
      </c>
      <c r="L76" s="16">
        <f t="shared" si="1"/>
        <v>0</v>
      </c>
    </row>
    <row r="77" spans="1:14" ht="15.75" x14ac:dyDescent="0.25">
      <c r="A77" s="40">
        <v>29</v>
      </c>
      <c r="B77" s="18" t="s">
        <v>41</v>
      </c>
      <c r="C77" s="25">
        <v>41</v>
      </c>
      <c r="D77" s="38">
        <v>0</v>
      </c>
      <c r="E77" s="41">
        <v>0</v>
      </c>
      <c r="F77" s="38">
        <v>0</v>
      </c>
      <c r="G77" s="42">
        <v>0</v>
      </c>
      <c r="H77" s="14">
        <v>0</v>
      </c>
      <c r="I77" s="42">
        <v>0</v>
      </c>
      <c r="J77" s="14">
        <v>0</v>
      </c>
      <c r="K77" s="42">
        <v>0</v>
      </c>
      <c r="L77" s="16">
        <f t="shared" si="1"/>
        <v>0</v>
      </c>
    </row>
    <row r="78" spans="1:14" ht="15.75" x14ac:dyDescent="0.25">
      <c r="A78" s="229" t="s">
        <v>42</v>
      </c>
      <c r="B78" s="229"/>
      <c r="C78" s="26">
        <v>41</v>
      </c>
      <c r="D78" s="32">
        <f t="shared" ref="D78:K78" si="2">SUM(D49:D77)</f>
        <v>18</v>
      </c>
      <c r="E78" s="33">
        <f t="shared" si="2"/>
        <v>1</v>
      </c>
      <c r="F78" s="32">
        <f t="shared" si="2"/>
        <v>10</v>
      </c>
      <c r="G78" s="33">
        <f t="shared" si="2"/>
        <v>0</v>
      </c>
      <c r="H78" s="32">
        <f t="shared" si="2"/>
        <v>4</v>
      </c>
      <c r="I78" s="33">
        <f t="shared" si="2"/>
        <v>0</v>
      </c>
      <c r="J78" s="32">
        <f t="shared" si="2"/>
        <v>0</v>
      </c>
      <c r="K78" s="33">
        <f t="shared" si="2"/>
        <v>0</v>
      </c>
      <c r="L78" s="34">
        <f>SUM(D78:K78)</f>
        <v>33</v>
      </c>
    </row>
    <row r="79" spans="1:14" ht="15.75" x14ac:dyDescent="0.25">
      <c r="A79" s="230" t="s">
        <v>43</v>
      </c>
      <c r="B79" s="231"/>
      <c r="C79" s="32">
        <v>41</v>
      </c>
      <c r="D79" s="32">
        <f t="shared" ref="D79:K79" si="3">D49+D50+D51+D52+D53+D54+D55+D56+D57+D58+D59+D60+D61+D62+D63+D64+D65+D66+D67+D68+D69+D70+D71+D72+D73</f>
        <v>13</v>
      </c>
      <c r="E79" s="33">
        <f t="shared" si="3"/>
        <v>0</v>
      </c>
      <c r="F79" s="32">
        <f t="shared" si="3"/>
        <v>8</v>
      </c>
      <c r="G79" s="33">
        <f t="shared" si="3"/>
        <v>0</v>
      </c>
      <c r="H79" s="32">
        <f t="shared" si="3"/>
        <v>3</v>
      </c>
      <c r="I79" s="33">
        <f t="shared" si="3"/>
        <v>0</v>
      </c>
      <c r="J79" s="32">
        <f t="shared" si="3"/>
        <v>0</v>
      </c>
      <c r="K79" s="33">
        <f t="shared" si="3"/>
        <v>0</v>
      </c>
      <c r="L79" s="34">
        <f>SUM(D79:K79)</f>
        <v>24</v>
      </c>
    </row>
    <row r="80" spans="1:14" x14ac:dyDescent="0.25">
      <c r="N80" s="111"/>
    </row>
    <row r="81" spans="1:12" ht="15.75" x14ac:dyDescent="0.25">
      <c r="C81" s="152"/>
      <c r="D81" s="171"/>
      <c r="E81" s="133"/>
      <c r="F81" s="133"/>
      <c r="G81" s="133"/>
      <c r="H81" s="133"/>
      <c r="I81" s="133"/>
      <c r="J81" s="133"/>
      <c r="K81" s="133"/>
      <c r="L81" s="133"/>
    </row>
    <row r="83" spans="1:12" x14ac:dyDescent="0.25">
      <c r="B83" s="2" t="s">
        <v>89</v>
      </c>
      <c r="C83" s="2"/>
      <c r="D83" s="2"/>
      <c r="E83" s="2"/>
    </row>
    <row r="84" spans="1:12" ht="15.75" thickBot="1" x14ac:dyDescent="0.3">
      <c r="A84" s="211" t="s">
        <v>46</v>
      </c>
      <c r="B84" s="211"/>
    </row>
    <row r="85" spans="1:12" ht="12.75" customHeight="1" x14ac:dyDescent="0.25">
      <c r="A85" s="212" t="s">
        <v>2</v>
      </c>
      <c r="B85" s="212" t="s">
        <v>3</v>
      </c>
      <c r="C85" s="212" t="s">
        <v>4</v>
      </c>
      <c r="D85" s="215" t="s">
        <v>5</v>
      </c>
      <c r="E85" s="216"/>
      <c r="F85" s="216"/>
      <c r="G85" s="216"/>
      <c r="H85" s="216"/>
      <c r="I85" s="216"/>
      <c r="J85" s="216"/>
      <c r="K85" s="217"/>
      <c r="L85" s="218" t="s">
        <v>6</v>
      </c>
    </row>
    <row r="86" spans="1:12" ht="21" customHeight="1" x14ac:dyDescent="0.25">
      <c r="A86" s="213"/>
      <c r="B86" s="213"/>
      <c r="C86" s="213"/>
      <c r="D86" s="221" t="s">
        <v>7</v>
      </c>
      <c r="E86" s="222"/>
      <c r="F86" s="222" t="s">
        <v>8</v>
      </c>
      <c r="G86" s="222"/>
      <c r="H86" s="222" t="s">
        <v>9</v>
      </c>
      <c r="I86" s="222"/>
      <c r="J86" s="222" t="s">
        <v>10</v>
      </c>
      <c r="K86" s="222"/>
      <c r="L86" s="219"/>
    </row>
    <row r="87" spans="1:12" ht="13.5" customHeight="1" thickBot="1" x14ac:dyDescent="0.3">
      <c r="A87" s="213"/>
      <c r="B87" s="213"/>
      <c r="C87" s="213"/>
      <c r="D87" s="223">
        <v>1</v>
      </c>
      <c r="E87" s="224"/>
      <c r="F87" s="224">
        <v>2</v>
      </c>
      <c r="G87" s="224"/>
      <c r="H87" s="224">
        <v>3</v>
      </c>
      <c r="I87" s="224"/>
      <c r="J87" s="224">
        <v>4</v>
      </c>
      <c r="K87" s="224"/>
      <c r="L87" s="220"/>
    </row>
    <row r="88" spans="1:12" ht="15.75" thickBot="1" x14ac:dyDescent="0.3">
      <c r="A88" s="214"/>
      <c r="B88" s="214"/>
      <c r="C88" s="214"/>
      <c r="D88" s="4" t="s">
        <v>11</v>
      </c>
      <c r="E88" s="5" t="s">
        <v>12</v>
      </c>
      <c r="F88" s="5" t="s">
        <v>11</v>
      </c>
      <c r="G88" s="5" t="s">
        <v>12</v>
      </c>
      <c r="H88" s="5" t="s">
        <v>11</v>
      </c>
      <c r="I88" s="5" t="s">
        <v>12</v>
      </c>
      <c r="J88" s="5" t="s">
        <v>11</v>
      </c>
      <c r="K88" s="5" t="s">
        <v>12</v>
      </c>
      <c r="L88" s="6"/>
    </row>
    <row r="89" spans="1:12" ht="15.75" x14ac:dyDescent="0.25">
      <c r="A89" s="7">
        <v>1</v>
      </c>
      <c r="B89" s="8" t="s">
        <v>13</v>
      </c>
      <c r="C89" s="9">
        <v>41</v>
      </c>
      <c r="D89" s="45">
        <v>0</v>
      </c>
      <c r="E89" s="24">
        <v>0</v>
      </c>
      <c r="F89" s="46">
        <v>0</v>
      </c>
      <c r="G89" s="24">
        <v>0</v>
      </c>
      <c r="H89" s="46">
        <v>0</v>
      </c>
      <c r="I89" s="24">
        <v>0</v>
      </c>
      <c r="J89" s="46">
        <v>0</v>
      </c>
      <c r="K89" s="24">
        <v>0</v>
      </c>
      <c r="L89" s="47">
        <f>SUM(D89:K89)</f>
        <v>0</v>
      </c>
    </row>
    <row r="90" spans="1:12" ht="15.75" x14ac:dyDescent="0.25">
      <c r="A90" s="7">
        <v>2</v>
      </c>
      <c r="B90" s="8" t="s">
        <v>14</v>
      </c>
      <c r="C90" s="9">
        <v>41</v>
      </c>
      <c r="D90" s="45">
        <v>4</v>
      </c>
      <c r="E90" s="24">
        <v>0</v>
      </c>
      <c r="F90" s="46">
        <v>1</v>
      </c>
      <c r="G90" s="24">
        <v>0</v>
      </c>
      <c r="H90" s="46">
        <v>0</v>
      </c>
      <c r="I90" s="24">
        <v>0</v>
      </c>
      <c r="J90" s="46">
        <v>0</v>
      </c>
      <c r="K90" s="24">
        <v>0</v>
      </c>
      <c r="L90" s="47">
        <f t="shared" ref="L90:L117" si="4">SUM(D90:K90)</f>
        <v>5</v>
      </c>
    </row>
    <row r="91" spans="1:12" ht="15.75" x14ac:dyDescent="0.25">
      <c r="A91" s="7">
        <v>3</v>
      </c>
      <c r="B91" s="8" t="s">
        <v>15</v>
      </c>
      <c r="C91" s="9">
        <v>41</v>
      </c>
      <c r="D91" s="45">
        <v>2</v>
      </c>
      <c r="E91" s="24">
        <v>0</v>
      </c>
      <c r="F91" s="46">
        <v>0</v>
      </c>
      <c r="G91" s="24">
        <v>0</v>
      </c>
      <c r="H91" s="46">
        <v>0</v>
      </c>
      <c r="I91" s="24">
        <v>0</v>
      </c>
      <c r="J91" s="46">
        <v>0</v>
      </c>
      <c r="K91" s="24">
        <v>0</v>
      </c>
      <c r="L91" s="47">
        <f t="shared" si="4"/>
        <v>2</v>
      </c>
    </row>
    <row r="92" spans="1:12" ht="15.75" x14ac:dyDescent="0.25">
      <c r="A92" s="7">
        <v>4</v>
      </c>
      <c r="B92" s="17" t="s">
        <v>16</v>
      </c>
      <c r="C92" s="9">
        <v>41</v>
      </c>
      <c r="D92" s="45">
        <v>0</v>
      </c>
      <c r="E92" s="24">
        <v>0</v>
      </c>
      <c r="F92" s="46">
        <v>0</v>
      </c>
      <c r="G92" s="24">
        <v>0</v>
      </c>
      <c r="H92" s="46">
        <v>0</v>
      </c>
      <c r="I92" s="24">
        <v>0</v>
      </c>
      <c r="J92" s="46">
        <v>0</v>
      </c>
      <c r="K92" s="24">
        <v>0</v>
      </c>
      <c r="L92" s="47">
        <f t="shared" si="4"/>
        <v>0</v>
      </c>
    </row>
    <row r="93" spans="1:12" ht="15.75" x14ac:dyDescent="0.25">
      <c r="A93" s="7">
        <v>5</v>
      </c>
      <c r="B93" s="8" t="s">
        <v>17</v>
      </c>
      <c r="C93" s="9">
        <v>41</v>
      </c>
      <c r="D93" s="45">
        <v>0</v>
      </c>
      <c r="E93" s="24">
        <v>0</v>
      </c>
      <c r="F93" s="46">
        <v>0</v>
      </c>
      <c r="G93" s="24">
        <v>0</v>
      </c>
      <c r="H93" s="46">
        <v>0</v>
      </c>
      <c r="I93" s="24">
        <v>0</v>
      </c>
      <c r="J93" s="46">
        <v>0</v>
      </c>
      <c r="K93" s="24">
        <v>0</v>
      </c>
      <c r="L93" s="47">
        <f t="shared" si="4"/>
        <v>0</v>
      </c>
    </row>
    <row r="94" spans="1:12" ht="15.75" x14ac:dyDescent="0.25">
      <c r="A94" s="7">
        <v>6</v>
      </c>
      <c r="B94" s="8" t="s">
        <v>18</v>
      </c>
      <c r="C94" s="9">
        <v>41</v>
      </c>
      <c r="D94" s="45">
        <v>0</v>
      </c>
      <c r="E94" s="24">
        <v>0</v>
      </c>
      <c r="F94" s="46">
        <v>0</v>
      </c>
      <c r="G94" s="24">
        <v>0</v>
      </c>
      <c r="H94" s="46">
        <v>0</v>
      </c>
      <c r="I94" s="24">
        <v>0</v>
      </c>
      <c r="J94" s="46">
        <v>0</v>
      </c>
      <c r="K94" s="24">
        <v>0</v>
      </c>
      <c r="L94" s="47">
        <f t="shared" si="4"/>
        <v>0</v>
      </c>
    </row>
    <row r="95" spans="1:12" ht="15.75" x14ac:dyDescent="0.25">
      <c r="A95" s="7">
        <v>7</v>
      </c>
      <c r="B95" s="8" t="s">
        <v>19</v>
      </c>
      <c r="C95" s="9">
        <v>41</v>
      </c>
      <c r="D95" s="45">
        <v>0</v>
      </c>
      <c r="E95" s="24">
        <v>0</v>
      </c>
      <c r="F95" s="46">
        <v>0</v>
      </c>
      <c r="G95" s="24">
        <v>0</v>
      </c>
      <c r="H95" s="46">
        <v>0</v>
      </c>
      <c r="I95" s="24">
        <v>0</v>
      </c>
      <c r="J95" s="46">
        <v>0</v>
      </c>
      <c r="K95" s="24">
        <v>0</v>
      </c>
      <c r="L95" s="47">
        <f t="shared" si="4"/>
        <v>0</v>
      </c>
    </row>
    <row r="96" spans="1:12" ht="15.75" x14ac:dyDescent="0.25">
      <c r="A96" s="7">
        <v>8</v>
      </c>
      <c r="B96" s="8" t="s">
        <v>20</v>
      </c>
      <c r="C96" s="9">
        <v>41</v>
      </c>
      <c r="D96" s="45">
        <v>0</v>
      </c>
      <c r="E96" s="24">
        <v>0</v>
      </c>
      <c r="F96" s="46">
        <v>0</v>
      </c>
      <c r="G96" s="24">
        <v>0</v>
      </c>
      <c r="H96" s="46">
        <v>0</v>
      </c>
      <c r="I96" s="24">
        <v>0</v>
      </c>
      <c r="J96" s="46">
        <v>0</v>
      </c>
      <c r="K96" s="24">
        <v>0</v>
      </c>
      <c r="L96" s="47">
        <f t="shared" si="4"/>
        <v>0</v>
      </c>
    </row>
    <row r="97" spans="1:12" ht="15.75" x14ac:dyDescent="0.25">
      <c r="A97" s="7">
        <v>9</v>
      </c>
      <c r="B97" s="17" t="s">
        <v>21</v>
      </c>
      <c r="C97" s="9">
        <v>41</v>
      </c>
      <c r="D97" s="45">
        <v>0</v>
      </c>
      <c r="E97" s="24">
        <v>0</v>
      </c>
      <c r="F97" s="46">
        <v>0</v>
      </c>
      <c r="G97" s="24">
        <v>0</v>
      </c>
      <c r="H97" s="46">
        <v>0</v>
      </c>
      <c r="I97" s="24">
        <v>0</v>
      </c>
      <c r="J97" s="46">
        <v>0</v>
      </c>
      <c r="K97" s="24">
        <v>0</v>
      </c>
      <c r="L97" s="47">
        <f t="shared" si="4"/>
        <v>0</v>
      </c>
    </row>
    <row r="98" spans="1:12" ht="15.75" x14ac:dyDescent="0.25">
      <c r="A98" s="7">
        <v>10</v>
      </c>
      <c r="B98" s="17" t="s">
        <v>22</v>
      </c>
      <c r="C98" s="9">
        <v>41</v>
      </c>
      <c r="D98" s="45">
        <v>0</v>
      </c>
      <c r="E98" s="24">
        <v>0</v>
      </c>
      <c r="F98" s="46">
        <v>0</v>
      </c>
      <c r="G98" s="24">
        <v>0</v>
      </c>
      <c r="H98" s="46">
        <v>0</v>
      </c>
      <c r="I98" s="24">
        <v>0</v>
      </c>
      <c r="J98" s="46">
        <v>0</v>
      </c>
      <c r="K98" s="24">
        <v>0</v>
      </c>
      <c r="L98" s="47">
        <f t="shared" si="4"/>
        <v>0</v>
      </c>
    </row>
    <row r="99" spans="1:12" ht="15.75" x14ac:dyDescent="0.25">
      <c r="A99" s="7">
        <v>11</v>
      </c>
      <c r="B99" s="17" t="s">
        <v>23</v>
      </c>
      <c r="C99" s="9">
        <v>41</v>
      </c>
      <c r="D99" s="45">
        <v>0</v>
      </c>
      <c r="E99" s="24">
        <v>0</v>
      </c>
      <c r="F99" s="46">
        <v>0</v>
      </c>
      <c r="G99" s="24">
        <v>0</v>
      </c>
      <c r="H99" s="46">
        <v>0</v>
      </c>
      <c r="I99" s="24">
        <v>0</v>
      </c>
      <c r="J99" s="46">
        <v>0</v>
      </c>
      <c r="K99" s="24">
        <v>0</v>
      </c>
      <c r="L99" s="47">
        <f t="shared" si="4"/>
        <v>0</v>
      </c>
    </row>
    <row r="100" spans="1:12" ht="15.75" x14ac:dyDescent="0.25">
      <c r="A100" s="7">
        <v>12</v>
      </c>
      <c r="B100" s="17" t="s">
        <v>24</v>
      </c>
      <c r="C100" s="9">
        <v>41</v>
      </c>
      <c r="D100" s="45">
        <v>0</v>
      </c>
      <c r="E100" s="24">
        <v>0</v>
      </c>
      <c r="F100" s="46">
        <v>1</v>
      </c>
      <c r="G100" s="24">
        <v>0</v>
      </c>
      <c r="H100" s="46">
        <v>0</v>
      </c>
      <c r="I100" s="24">
        <v>0</v>
      </c>
      <c r="J100" s="46">
        <v>0</v>
      </c>
      <c r="K100" s="24">
        <v>0</v>
      </c>
      <c r="L100" s="47">
        <f t="shared" si="4"/>
        <v>1</v>
      </c>
    </row>
    <row r="101" spans="1:12" ht="15.75" x14ac:dyDescent="0.25">
      <c r="A101" s="7">
        <v>13</v>
      </c>
      <c r="B101" s="17" t="s">
        <v>25</v>
      </c>
      <c r="C101" s="9">
        <v>41</v>
      </c>
      <c r="D101" s="45">
        <v>0</v>
      </c>
      <c r="E101" s="24">
        <v>0</v>
      </c>
      <c r="F101" s="46">
        <v>0</v>
      </c>
      <c r="G101" s="24">
        <v>0</v>
      </c>
      <c r="H101" s="46">
        <v>0</v>
      </c>
      <c r="I101" s="24">
        <v>0</v>
      </c>
      <c r="J101" s="46">
        <v>0</v>
      </c>
      <c r="K101" s="24">
        <v>0</v>
      </c>
      <c r="L101" s="47">
        <f t="shared" si="4"/>
        <v>0</v>
      </c>
    </row>
    <row r="102" spans="1:12" ht="15.75" x14ac:dyDescent="0.25">
      <c r="A102" s="7">
        <v>14</v>
      </c>
      <c r="B102" s="17" t="s">
        <v>26</v>
      </c>
      <c r="C102" s="9">
        <v>41</v>
      </c>
      <c r="D102" s="45">
        <v>0</v>
      </c>
      <c r="E102" s="24">
        <v>0</v>
      </c>
      <c r="F102" s="46">
        <v>0</v>
      </c>
      <c r="G102" s="24">
        <v>0</v>
      </c>
      <c r="H102" s="46">
        <v>0</v>
      </c>
      <c r="I102" s="24">
        <v>0</v>
      </c>
      <c r="J102" s="46">
        <v>0</v>
      </c>
      <c r="K102" s="24">
        <v>0</v>
      </c>
      <c r="L102" s="47">
        <f t="shared" si="4"/>
        <v>0</v>
      </c>
    </row>
    <row r="103" spans="1:12" ht="15.75" x14ac:dyDescent="0.25">
      <c r="A103" s="7">
        <v>15</v>
      </c>
      <c r="B103" s="17" t="s">
        <v>27</v>
      </c>
      <c r="C103" s="9">
        <v>41</v>
      </c>
      <c r="D103" s="45">
        <v>0</v>
      </c>
      <c r="E103" s="24">
        <v>0</v>
      </c>
      <c r="F103" s="46">
        <v>0</v>
      </c>
      <c r="G103" s="24">
        <v>0</v>
      </c>
      <c r="H103" s="46">
        <v>0</v>
      </c>
      <c r="I103" s="24">
        <v>0</v>
      </c>
      <c r="J103" s="46">
        <v>0</v>
      </c>
      <c r="K103" s="24">
        <v>0</v>
      </c>
      <c r="L103" s="47">
        <f t="shared" si="4"/>
        <v>0</v>
      </c>
    </row>
    <row r="104" spans="1:12" ht="15.75" x14ac:dyDescent="0.25">
      <c r="A104" s="7">
        <v>16</v>
      </c>
      <c r="B104" s="17" t="s">
        <v>28</v>
      </c>
      <c r="C104" s="9">
        <v>41</v>
      </c>
      <c r="D104" s="45">
        <v>0</v>
      </c>
      <c r="E104" s="24">
        <v>0</v>
      </c>
      <c r="F104" s="46">
        <v>0</v>
      </c>
      <c r="G104" s="24">
        <v>0</v>
      </c>
      <c r="H104" s="46">
        <v>0</v>
      </c>
      <c r="I104" s="24">
        <v>0</v>
      </c>
      <c r="J104" s="46">
        <v>0</v>
      </c>
      <c r="K104" s="24">
        <v>0</v>
      </c>
      <c r="L104" s="47">
        <f t="shared" si="4"/>
        <v>0</v>
      </c>
    </row>
    <row r="105" spans="1:12" ht="15.75" x14ac:dyDescent="0.25">
      <c r="A105" s="7">
        <v>17</v>
      </c>
      <c r="B105" s="17" t="s">
        <v>29</v>
      </c>
      <c r="C105" s="9">
        <v>41</v>
      </c>
      <c r="D105" s="45">
        <v>2</v>
      </c>
      <c r="E105" s="24">
        <v>0</v>
      </c>
      <c r="F105" s="46">
        <v>0</v>
      </c>
      <c r="G105" s="24">
        <v>0</v>
      </c>
      <c r="H105" s="46">
        <v>0</v>
      </c>
      <c r="I105" s="24">
        <v>0</v>
      </c>
      <c r="J105" s="46">
        <v>0</v>
      </c>
      <c r="K105" s="24">
        <v>0</v>
      </c>
      <c r="L105" s="47">
        <f t="shared" si="4"/>
        <v>2</v>
      </c>
    </row>
    <row r="106" spans="1:12" ht="15.75" x14ac:dyDescent="0.25">
      <c r="A106" s="7">
        <v>18</v>
      </c>
      <c r="B106" s="17" t="s">
        <v>30</v>
      </c>
      <c r="C106" s="9">
        <v>41</v>
      </c>
      <c r="D106" s="45">
        <v>0</v>
      </c>
      <c r="E106" s="24">
        <v>0</v>
      </c>
      <c r="F106" s="46">
        <v>0</v>
      </c>
      <c r="G106" s="24">
        <v>0</v>
      </c>
      <c r="H106" s="46">
        <v>0</v>
      </c>
      <c r="I106" s="24">
        <v>0</v>
      </c>
      <c r="J106" s="46">
        <v>0</v>
      </c>
      <c r="K106" s="24">
        <v>0</v>
      </c>
      <c r="L106" s="47">
        <f t="shared" si="4"/>
        <v>0</v>
      </c>
    </row>
    <row r="107" spans="1:12" ht="15.75" x14ac:dyDescent="0.25">
      <c r="A107" s="7">
        <v>19</v>
      </c>
      <c r="B107" s="17" t="s">
        <v>31</v>
      </c>
      <c r="C107" s="9">
        <v>41</v>
      </c>
      <c r="D107" s="45">
        <v>0</v>
      </c>
      <c r="E107" s="24">
        <v>0</v>
      </c>
      <c r="F107" s="46">
        <v>0</v>
      </c>
      <c r="G107" s="24">
        <v>0</v>
      </c>
      <c r="H107" s="46">
        <v>0</v>
      </c>
      <c r="I107" s="24">
        <v>0</v>
      </c>
      <c r="J107" s="46">
        <v>0</v>
      </c>
      <c r="K107" s="24">
        <v>0</v>
      </c>
      <c r="L107" s="47">
        <f t="shared" si="4"/>
        <v>0</v>
      </c>
    </row>
    <row r="108" spans="1:12" ht="15.75" x14ac:dyDescent="0.25">
      <c r="A108" s="7">
        <v>20</v>
      </c>
      <c r="B108" s="17" t="s">
        <v>32</v>
      </c>
      <c r="C108" s="9">
        <v>41</v>
      </c>
      <c r="D108" s="45">
        <v>0</v>
      </c>
      <c r="E108" s="24">
        <v>0</v>
      </c>
      <c r="F108" s="46">
        <v>0</v>
      </c>
      <c r="G108" s="24">
        <v>0</v>
      </c>
      <c r="H108" s="46">
        <v>0</v>
      </c>
      <c r="I108" s="24">
        <v>0</v>
      </c>
      <c r="J108" s="46">
        <v>0</v>
      </c>
      <c r="K108" s="24">
        <v>0</v>
      </c>
      <c r="L108" s="47">
        <f t="shared" si="4"/>
        <v>0</v>
      </c>
    </row>
    <row r="109" spans="1:12" ht="15.75" x14ac:dyDescent="0.25">
      <c r="A109" s="7">
        <v>21</v>
      </c>
      <c r="B109" s="17" t="s">
        <v>33</v>
      </c>
      <c r="C109" s="9">
        <v>41</v>
      </c>
      <c r="D109" s="45">
        <v>0</v>
      </c>
      <c r="E109" s="24">
        <v>0</v>
      </c>
      <c r="F109" s="46">
        <v>0</v>
      </c>
      <c r="G109" s="24">
        <v>0</v>
      </c>
      <c r="H109" s="46">
        <v>0</v>
      </c>
      <c r="I109" s="24">
        <v>0</v>
      </c>
      <c r="J109" s="46">
        <v>0</v>
      </c>
      <c r="K109" s="24">
        <v>0</v>
      </c>
      <c r="L109" s="47">
        <f t="shared" si="4"/>
        <v>0</v>
      </c>
    </row>
    <row r="110" spans="1:12" ht="15.75" x14ac:dyDescent="0.25">
      <c r="A110" s="7">
        <v>22</v>
      </c>
      <c r="B110" s="17" t="s">
        <v>34</v>
      </c>
      <c r="C110" s="9">
        <v>41</v>
      </c>
      <c r="D110" s="45">
        <v>4</v>
      </c>
      <c r="E110" s="24">
        <v>0</v>
      </c>
      <c r="F110" s="46">
        <v>3</v>
      </c>
      <c r="G110" s="24">
        <v>0</v>
      </c>
      <c r="H110" s="46">
        <v>0</v>
      </c>
      <c r="I110" s="24">
        <v>0</v>
      </c>
      <c r="J110" s="46">
        <v>0</v>
      </c>
      <c r="K110" s="24">
        <v>0</v>
      </c>
      <c r="L110" s="47">
        <f t="shared" si="4"/>
        <v>7</v>
      </c>
    </row>
    <row r="111" spans="1:12" ht="15.75" x14ac:dyDescent="0.25">
      <c r="A111" s="7">
        <v>23</v>
      </c>
      <c r="B111" s="8" t="s">
        <v>35</v>
      </c>
      <c r="C111" s="9">
        <v>41</v>
      </c>
      <c r="D111" s="45">
        <v>2</v>
      </c>
      <c r="E111" s="24">
        <v>0</v>
      </c>
      <c r="F111" s="46">
        <v>2</v>
      </c>
      <c r="G111" s="24">
        <v>0</v>
      </c>
      <c r="H111" s="46">
        <v>0</v>
      </c>
      <c r="I111" s="24">
        <v>0</v>
      </c>
      <c r="J111" s="46">
        <v>0</v>
      </c>
      <c r="K111" s="24">
        <v>0</v>
      </c>
      <c r="L111" s="47">
        <f t="shared" si="4"/>
        <v>4</v>
      </c>
    </row>
    <row r="112" spans="1:12" ht="15.75" x14ac:dyDescent="0.25">
      <c r="A112" s="7">
        <v>24</v>
      </c>
      <c r="B112" s="8" t="s">
        <v>36</v>
      </c>
      <c r="C112" s="9">
        <v>41</v>
      </c>
      <c r="D112" s="45">
        <v>0</v>
      </c>
      <c r="E112" s="24">
        <v>0</v>
      </c>
      <c r="F112" s="46">
        <v>0</v>
      </c>
      <c r="G112" s="24">
        <v>0</v>
      </c>
      <c r="H112" s="46">
        <v>0</v>
      </c>
      <c r="I112" s="24">
        <v>0</v>
      </c>
      <c r="J112" s="46">
        <v>0</v>
      </c>
      <c r="K112" s="24">
        <v>0</v>
      </c>
      <c r="L112" s="47">
        <f t="shared" si="4"/>
        <v>0</v>
      </c>
    </row>
    <row r="113" spans="1:12" ht="15.75" x14ac:dyDescent="0.25">
      <c r="A113" s="7">
        <v>25</v>
      </c>
      <c r="B113" s="18" t="s">
        <v>37</v>
      </c>
      <c r="C113" s="19">
        <v>41</v>
      </c>
      <c r="D113" s="45">
        <v>0</v>
      </c>
      <c r="E113" s="24">
        <v>0</v>
      </c>
      <c r="F113" s="46">
        <v>0</v>
      </c>
      <c r="G113" s="24">
        <v>0</v>
      </c>
      <c r="H113" s="46">
        <v>0</v>
      </c>
      <c r="I113" s="24">
        <v>0</v>
      </c>
      <c r="J113" s="46">
        <v>0</v>
      </c>
      <c r="K113" s="24">
        <v>0</v>
      </c>
      <c r="L113" s="47">
        <f t="shared" si="4"/>
        <v>0</v>
      </c>
    </row>
    <row r="114" spans="1:12" ht="15.75" x14ac:dyDescent="0.25">
      <c r="A114" s="7">
        <v>26</v>
      </c>
      <c r="B114" s="8" t="s">
        <v>38</v>
      </c>
      <c r="C114" s="22">
        <v>41</v>
      </c>
      <c r="D114" s="45">
        <v>0</v>
      </c>
      <c r="E114" s="24">
        <v>0</v>
      </c>
      <c r="F114" s="46">
        <v>0</v>
      </c>
      <c r="G114" s="24">
        <v>0</v>
      </c>
      <c r="H114" s="46">
        <v>0</v>
      </c>
      <c r="I114" s="24">
        <v>0</v>
      </c>
      <c r="J114" s="46">
        <v>0</v>
      </c>
      <c r="K114" s="24">
        <v>0</v>
      </c>
      <c r="L114" s="47">
        <f t="shared" si="4"/>
        <v>0</v>
      </c>
    </row>
    <row r="115" spans="1:12" ht="15.75" x14ac:dyDescent="0.25">
      <c r="A115" s="7">
        <v>27</v>
      </c>
      <c r="B115" s="18" t="s">
        <v>39</v>
      </c>
      <c r="C115" s="22">
        <v>41</v>
      </c>
      <c r="D115" s="45">
        <v>0</v>
      </c>
      <c r="E115" s="24">
        <v>0</v>
      </c>
      <c r="F115" s="46">
        <v>0</v>
      </c>
      <c r="G115" s="24">
        <v>0</v>
      </c>
      <c r="H115" s="46">
        <v>0</v>
      </c>
      <c r="I115" s="24">
        <v>0</v>
      </c>
      <c r="J115" s="46">
        <v>0</v>
      </c>
      <c r="K115" s="24">
        <v>0</v>
      </c>
      <c r="L115" s="47">
        <f t="shared" si="4"/>
        <v>0</v>
      </c>
    </row>
    <row r="116" spans="1:12" ht="15.75" x14ac:dyDescent="0.25">
      <c r="A116" s="7">
        <v>28</v>
      </c>
      <c r="B116" s="18" t="s">
        <v>40</v>
      </c>
      <c r="C116" s="22">
        <v>41</v>
      </c>
      <c r="D116" s="45">
        <v>0</v>
      </c>
      <c r="E116" s="24">
        <v>0</v>
      </c>
      <c r="F116" s="46">
        <v>0</v>
      </c>
      <c r="G116" s="24">
        <v>0</v>
      </c>
      <c r="H116" s="46">
        <v>0</v>
      </c>
      <c r="I116" s="24">
        <v>0</v>
      </c>
      <c r="J116" s="46">
        <v>0</v>
      </c>
      <c r="K116" s="24">
        <v>0</v>
      </c>
      <c r="L116" s="47">
        <f t="shared" si="4"/>
        <v>0</v>
      </c>
    </row>
    <row r="117" spans="1:12" ht="16.5" thickBot="1" x14ac:dyDescent="0.3">
      <c r="A117" s="7">
        <v>29</v>
      </c>
      <c r="B117" s="18" t="s">
        <v>41</v>
      </c>
      <c r="C117" s="22">
        <v>41</v>
      </c>
      <c r="D117" s="45">
        <v>0</v>
      </c>
      <c r="E117" s="24">
        <v>0</v>
      </c>
      <c r="F117" s="46">
        <v>0</v>
      </c>
      <c r="G117" s="24">
        <v>0</v>
      </c>
      <c r="H117" s="46">
        <v>0</v>
      </c>
      <c r="I117" s="24">
        <v>0</v>
      </c>
      <c r="J117" s="46">
        <v>0</v>
      </c>
      <c r="K117" s="24">
        <v>0</v>
      </c>
      <c r="L117" s="47">
        <f t="shared" si="4"/>
        <v>0</v>
      </c>
    </row>
    <row r="118" spans="1:12" ht="16.5" thickBot="1" x14ac:dyDescent="0.3">
      <c r="A118" s="225" t="s">
        <v>42</v>
      </c>
      <c r="B118" s="226"/>
      <c r="C118" s="48">
        <v>41</v>
      </c>
      <c r="D118" s="49">
        <f t="shared" ref="D118:K118" si="5">SUM(D89:D117)</f>
        <v>14</v>
      </c>
      <c r="E118" s="30">
        <f t="shared" si="5"/>
        <v>0</v>
      </c>
      <c r="F118" s="50">
        <f t="shared" si="5"/>
        <v>7</v>
      </c>
      <c r="G118" s="30">
        <f t="shared" si="5"/>
        <v>0</v>
      </c>
      <c r="H118" s="50">
        <f t="shared" si="5"/>
        <v>0</v>
      </c>
      <c r="I118" s="30">
        <f t="shared" si="5"/>
        <v>0</v>
      </c>
      <c r="J118" s="50">
        <f t="shared" si="5"/>
        <v>0</v>
      </c>
      <c r="K118" s="30">
        <f t="shared" si="5"/>
        <v>0</v>
      </c>
      <c r="L118" s="118">
        <f>SUM(D118:K118)</f>
        <v>21</v>
      </c>
    </row>
    <row r="119" spans="1:12" ht="15.75" x14ac:dyDescent="0.25">
      <c r="A119" s="232" t="s">
        <v>43</v>
      </c>
      <c r="B119" s="232"/>
      <c r="C119" s="32">
        <v>41</v>
      </c>
      <c r="D119" s="52">
        <f>D89+D90+D91+D92+D93+D94+D95+D96+D97+D98+D99+D100+D101+D102+D103+D104+D105+D106+D107+D108+D109+D110+D111+D112+D113</f>
        <v>14</v>
      </c>
      <c r="E119" s="33">
        <f>E89+E90+E91+E92+E93+E94+E95+E96+E97+E98+E99+E100+E101+E102+E103+E104+E105+E106+E107+E108+E109+E110+E111+E112+E113</f>
        <v>0</v>
      </c>
      <c r="F119" s="32">
        <f>F89+F90+F91+F92+F93+F94+F95+F96+F97+F98+F99+F100+F101+F102+F103+F104+F105+F106+F107+F108+F109+F110+F111+F112+F113</f>
        <v>7</v>
      </c>
      <c r="G119" s="33">
        <f>G89+G90+G91+G92+G93+G94+G95+G96+G97+G98+G99+G100+G101+G102+G103+G104+G105+G106+G107+G108+G109+G110+G111+G112+G113</f>
        <v>0</v>
      </c>
      <c r="H119" s="32">
        <f>H89+H90+H91+H92+H93+H94+H95+H96+H97+H98+H99+H100+H101+H102+H103+H104+H105+H106+H107+H108+H109+H110+H111+H112+H113</f>
        <v>0</v>
      </c>
      <c r="I119" s="33">
        <f>I89+I90+I91+I92+I93+I94+I95+I96+I97+I98+I99+I100+I101+I102+I103+I104+I105+I106+I107+I108+I109+I110+I111+I113</f>
        <v>0</v>
      </c>
      <c r="J119" s="32">
        <f>J89+J90+J91+J92+J93+J94+J95+J96+J97+J98+J99+J100+J101+J102+J103+J104+J105+J106+J107+J108+J109+J110+J111+J112+J113</f>
        <v>0</v>
      </c>
      <c r="K119" s="33">
        <f>K89+K90+K91+K92+K93+K94+K95+K96+K97+K98+K99+K100+K101+K102+K103+K104+K105+K106+K107+K108+K109+K110+K111+K113</f>
        <v>0</v>
      </c>
      <c r="L119" s="118">
        <f>D119+E119+F119+G119+H119+I119+J119+K119</f>
        <v>21</v>
      </c>
    </row>
    <row r="121" spans="1:12" ht="15.75" x14ac:dyDescent="0.25">
      <c r="B121" s="134" t="s">
        <v>89</v>
      </c>
      <c r="D121" s="133"/>
      <c r="E121" s="133"/>
      <c r="F121" s="133"/>
      <c r="G121" s="133"/>
      <c r="H121" s="133"/>
      <c r="I121" s="133"/>
      <c r="J121" s="133"/>
      <c r="K121" s="133"/>
      <c r="L121" s="133"/>
    </row>
    <row r="122" spans="1:12" ht="15.75" thickBot="1" x14ac:dyDescent="0.3">
      <c r="A122" s="211" t="s">
        <v>47</v>
      </c>
      <c r="B122" s="211"/>
    </row>
    <row r="123" spans="1:12" ht="12.75" customHeight="1" x14ac:dyDescent="0.25">
      <c r="A123" s="212" t="s">
        <v>2</v>
      </c>
      <c r="B123" s="212" t="s">
        <v>3</v>
      </c>
      <c r="C123" s="212" t="s">
        <v>4</v>
      </c>
      <c r="D123" s="215" t="s">
        <v>5</v>
      </c>
      <c r="E123" s="216"/>
      <c r="F123" s="216"/>
      <c r="G123" s="216"/>
      <c r="H123" s="216"/>
      <c r="I123" s="216"/>
      <c r="J123" s="216"/>
      <c r="K123" s="217"/>
      <c r="L123" s="218" t="s">
        <v>6</v>
      </c>
    </row>
    <row r="124" spans="1:12" ht="21.75" customHeight="1" x14ac:dyDescent="0.25">
      <c r="A124" s="213"/>
      <c r="B124" s="213"/>
      <c r="C124" s="213"/>
      <c r="D124" s="221" t="s">
        <v>7</v>
      </c>
      <c r="E124" s="222"/>
      <c r="F124" s="222" t="s">
        <v>8</v>
      </c>
      <c r="G124" s="222"/>
      <c r="H124" s="222" t="s">
        <v>9</v>
      </c>
      <c r="I124" s="222"/>
      <c r="J124" s="222" t="s">
        <v>10</v>
      </c>
      <c r="K124" s="222"/>
      <c r="L124" s="219"/>
    </row>
    <row r="125" spans="1:12" ht="13.5" customHeight="1" thickBot="1" x14ac:dyDescent="0.3">
      <c r="A125" s="213"/>
      <c r="B125" s="213"/>
      <c r="C125" s="213"/>
      <c r="D125" s="223">
        <v>1</v>
      </c>
      <c r="E125" s="224"/>
      <c r="F125" s="224">
        <v>2</v>
      </c>
      <c r="G125" s="224"/>
      <c r="H125" s="224">
        <v>3</v>
      </c>
      <c r="I125" s="224"/>
      <c r="J125" s="224">
        <v>4</v>
      </c>
      <c r="K125" s="224"/>
      <c r="L125" s="220"/>
    </row>
    <row r="126" spans="1:12" ht="15.75" thickBot="1" x14ac:dyDescent="0.3">
      <c r="A126" s="214"/>
      <c r="B126" s="214"/>
      <c r="C126" s="214"/>
      <c r="D126" s="4" t="s">
        <v>11</v>
      </c>
      <c r="E126" s="5" t="s">
        <v>12</v>
      </c>
      <c r="F126" s="5" t="s">
        <v>11</v>
      </c>
      <c r="G126" s="5" t="s">
        <v>12</v>
      </c>
      <c r="H126" s="5" t="s">
        <v>11</v>
      </c>
      <c r="I126" s="5" t="s">
        <v>12</v>
      </c>
      <c r="J126" s="5" t="s">
        <v>11</v>
      </c>
      <c r="K126" s="5" t="s">
        <v>12</v>
      </c>
      <c r="L126" s="6"/>
    </row>
    <row r="127" spans="1:12" ht="15.75" x14ac:dyDescent="0.25">
      <c r="A127" s="7">
        <v>1</v>
      </c>
      <c r="B127" s="8" t="s">
        <v>13</v>
      </c>
      <c r="C127" s="9">
        <v>41</v>
      </c>
      <c r="D127" s="45">
        <v>0</v>
      </c>
      <c r="E127" s="21">
        <v>0</v>
      </c>
      <c r="F127" s="46">
        <v>0</v>
      </c>
      <c r="G127" s="21">
        <v>0</v>
      </c>
      <c r="H127" s="46">
        <v>0</v>
      </c>
      <c r="I127" s="21">
        <v>0</v>
      </c>
      <c r="J127" s="46">
        <v>0</v>
      </c>
      <c r="K127" s="21">
        <v>0</v>
      </c>
      <c r="L127" s="47">
        <f>SUM(D127:K127)</f>
        <v>0</v>
      </c>
    </row>
    <row r="128" spans="1:12" ht="15.75" x14ac:dyDescent="0.25">
      <c r="A128" s="7">
        <v>2</v>
      </c>
      <c r="B128" s="8" t="s">
        <v>14</v>
      </c>
      <c r="C128" s="9">
        <v>41</v>
      </c>
      <c r="D128" s="45">
        <v>1</v>
      </c>
      <c r="E128" s="21">
        <v>0</v>
      </c>
      <c r="F128" s="46">
        <v>1</v>
      </c>
      <c r="G128" s="21">
        <v>0</v>
      </c>
      <c r="H128" s="46">
        <v>0</v>
      </c>
      <c r="I128" s="21">
        <v>0</v>
      </c>
      <c r="J128" s="46">
        <v>0</v>
      </c>
      <c r="K128" s="21">
        <v>0</v>
      </c>
      <c r="L128" s="47">
        <f t="shared" ref="L128:L155" si="6">SUM(D128:K128)</f>
        <v>2</v>
      </c>
    </row>
    <row r="129" spans="1:12" ht="15.75" x14ac:dyDescent="0.25">
      <c r="A129" s="7">
        <v>3</v>
      </c>
      <c r="B129" s="8" t="s">
        <v>15</v>
      </c>
      <c r="C129" s="9">
        <v>41</v>
      </c>
      <c r="D129" s="45">
        <v>1</v>
      </c>
      <c r="E129" s="21">
        <v>0</v>
      </c>
      <c r="F129" s="46">
        <v>1</v>
      </c>
      <c r="G129" s="21">
        <v>0</v>
      </c>
      <c r="H129" s="46">
        <v>0</v>
      </c>
      <c r="I129" s="21">
        <v>0</v>
      </c>
      <c r="J129" s="46">
        <v>0</v>
      </c>
      <c r="K129" s="21">
        <v>0</v>
      </c>
      <c r="L129" s="47">
        <f t="shared" si="6"/>
        <v>2</v>
      </c>
    </row>
    <row r="130" spans="1:12" ht="15.75" x14ac:dyDescent="0.25">
      <c r="A130" s="7">
        <v>4</v>
      </c>
      <c r="B130" s="17" t="s">
        <v>16</v>
      </c>
      <c r="C130" s="9">
        <v>41</v>
      </c>
      <c r="D130" s="45">
        <v>0</v>
      </c>
      <c r="E130" s="21">
        <v>0</v>
      </c>
      <c r="F130" s="46">
        <v>0</v>
      </c>
      <c r="G130" s="21">
        <v>0</v>
      </c>
      <c r="H130" s="46">
        <v>0</v>
      </c>
      <c r="I130" s="21">
        <v>0</v>
      </c>
      <c r="J130" s="46">
        <v>0</v>
      </c>
      <c r="K130" s="21">
        <v>0</v>
      </c>
      <c r="L130" s="47">
        <f t="shared" si="6"/>
        <v>0</v>
      </c>
    </row>
    <row r="131" spans="1:12" ht="15.75" x14ac:dyDescent="0.25">
      <c r="A131" s="7">
        <v>5</v>
      </c>
      <c r="B131" s="8" t="s">
        <v>17</v>
      </c>
      <c r="C131" s="9">
        <v>41</v>
      </c>
      <c r="D131" s="45">
        <v>0</v>
      </c>
      <c r="E131" s="21">
        <v>0</v>
      </c>
      <c r="F131" s="46">
        <v>0</v>
      </c>
      <c r="G131" s="21">
        <v>0</v>
      </c>
      <c r="H131" s="46">
        <v>0</v>
      </c>
      <c r="I131" s="21">
        <v>0</v>
      </c>
      <c r="J131" s="46">
        <v>0</v>
      </c>
      <c r="K131" s="21">
        <v>0</v>
      </c>
      <c r="L131" s="47">
        <f t="shared" si="6"/>
        <v>0</v>
      </c>
    </row>
    <row r="132" spans="1:12" ht="15.75" x14ac:dyDescent="0.25">
      <c r="A132" s="7">
        <v>6</v>
      </c>
      <c r="B132" s="8" t="s">
        <v>18</v>
      </c>
      <c r="C132" s="9">
        <v>41</v>
      </c>
      <c r="D132" s="45">
        <v>0</v>
      </c>
      <c r="E132" s="21">
        <v>0</v>
      </c>
      <c r="F132" s="46">
        <v>0</v>
      </c>
      <c r="G132" s="21">
        <v>0</v>
      </c>
      <c r="H132" s="46">
        <v>0</v>
      </c>
      <c r="I132" s="21">
        <v>0</v>
      </c>
      <c r="J132" s="46">
        <v>0</v>
      </c>
      <c r="K132" s="21">
        <v>0</v>
      </c>
      <c r="L132" s="47">
        <f t="shared" si="6"/>
        <v>0</v>
      </c>
    </row>
    <row r="133" spans="1:12" ht="15.75" x14ac:dyDescent="0.25">
      <c r="A133" s="7">
        <v>7</v>
      </c>
      <c r="B133" s="8" t="s">
        <v>19</v>
      </c>
      <c r="C133" s="9">
        <v>41</v>
      </c>
      <c r="D133" s="45">
        <v>0</v>
      </c>
      <c r="E133" s="21">
        <v>0</v>
      </c>
      <c r="F133" s="46">
        <v>0</v>
      </c>
      <c r="G133" s="21">
        <v>0</v>
      </c>
      <c r="H133" s="46">
        <v>0</v>
      </c>
      <c r="I133" s="21">
        <v>0</v>
      </c>
      <c r="J133" s="46">
        <v>0</v>
      </c>
      <c r="K133" s="21">
        <v>0</v>
      </c>
      <c r="L133" s="47">
        <f t="shared" si="6"/>
        <v>0</v>
      </c>
    </row>
    <row r="134" spans="1:12" ht="15.75" x14ac:dyDescent="0.25">
      <c r="A134" s="7">
        <v>8</v>
      </c>
      <c r="B134" s="8" t="s">
        <v>20</v>
      </c>
      <c r="C134" s="9">
        <v>41</v>
      </c>
      <c r="D134" s="45">
        <v>0</v>
      </c>
      <c r="E134" s="21">
        <v>0</v>
      </c>
      <c r="F134" s="46">
        <v>0</v>
      </c>
      <c r="G134" s="21">
        <v>0</v>
      </c>
      <c r="H134" s="46">
        <v>0</v>
      </c>
      <c r="I134" s="21">
        <v>0</v>
      </c>
      <c r="J134" s="46">
        <v>0</v>
      </c>
      <c r="K134" s="21">
        <v>0</v>
      </c>
      <c r="L134" s="47">
        <f t="shared" si="6"/>
        <v>0</v>
      </c>
    </row>
    <row r="135" spans="1:12" ht="15.75" x14ac:dyDescent="0.25">
      <c r="A135" s="7">
        <v>9</v>
      </c>
      <c r="B135" s="8" t="s">
        <v>21</v>
      </c>
      <c r="C135" s="9">
        <v>41</v>
      </c>
      <c r="D135" s="45">
        <v>0</v>
      </c>
      <c r="E135" s="21">
        <v>0</v>
      </c>
      <c r="F135" s="46">
        <v>0</v>
      </c>
      <c r="G135" s="21">
        <v>0</v>
      </c>
      <c r="H135" s="46">
        <v>0</v>
      </c>
      <c r="I135" s="21">
        <v>0</v>
      </c>
      <c r="J135" s="46">
        <v>0</v>
      </c>
      <c r="K135" s="21">
        <v>0</v>
      </c>
      <c r="L135" s="47">
        <f t="shared" si="6"/>
        <v>0</v>
      </c>
    </row>
    <row r="136" spans="1:12" ht="15.75" x14ac:dyDescent="0.25">
      <c r="A136" s="7">
        <v>10</v>
      </c>
      <c r="B136" s="8" t="s">
        <v>22</v>
      </c>
      <c r="C136" s="9">
        <v>41</v>
      </c>
      <c r="D136" s="45">
        <v>0</v>
      </c>
      <c r="E136" s="21">
        <v>0</v>
      </c>
      <c r="F136" s="46">
        <v>0</v>
      </c>
      <c r="G136" s="21">
        <v>0</v>
      </c>
      <c r="H136" s="46">
        <v>0</v>
      </c>
      <c r="I136" s="21">
        <v>0</v>
      </c>
      <c r="J136" s="46">
        <v>0</v>
      </c>
      <c r="K136" s="21">
        <v>0</v>
      </c>
      <c r="L136" s="47">
        <f t="shared" si="6"/>
        <v>0</v>
      </c>
    </row>
    <row r="137" spans="1:12" ht="15.75" x14ac:dyDescent="0.25">
      <c r="A137" s="7">
        <v>11</v>
      </c>
      <c r="B137" s="8" t="s">
        <v>23</v>
      </c>
      <c r="C137" s="9">
        <v>41</v>
      </c>
      <c r="D137" s="45">
        <v>0</v>
      </c>
      <c r="E137" s="21">
        <v>0</v>
      </c>
      <c r="F137" s="46">
        <v>0</v>
      </c>
      <c r="G137" s="21">
        <v>0</v>
      </c>
      <c r="H137" s="46">
        <v>0</v>
      </c>
      <c r="I137" s="21">
        <v>0</v>
      </c>
      <c r="J137" s="46">
        <v>0</v>
      </c>
      <c r="K137" s="21">
        <v>0</v>
      </c>
      <c r="L137" s="47">
        <f t="shared" si="6"/>
        <v>0</v>
      </c>
    </row>
    <row r="138" spans="1:12" ht="15.75" x14ac:dyDescent="0.25">
      <c r="A138" s="7">
        <v>12</v>
      </c>
      <c r="B138" s="8" t="s">
        <v>24</v>
      </c>
      <c r="C138" s="9">
        <v>41</v>
      </c>
      <c r="D138" s="45">
        <v>0</v>
      </c>
      <c r="E138" s="21">
        <v>0</v>
      </c>
      <c r="F138" s="46">
        <v>1</v>
      </c>
      <c r="G138" s="21">
        <v>0</v>
      </c>
      <c r="H138" s="46">
        <v>0</v>
      </c>
      <c r="I138" s="21">
        <v>0</v>
      </c>
      <c r="J138" s="46">
        <v>0</v>
      </c>
      <c r="K138" s="21">
        <v>0</v>
      </c>
      <c r="L138" s="47">
        <f t="shared" si="6"/>
        <v>1</v>
      </c>
    </row>
    <row r="139" spans="1:12" ht="15.75" x14ac:dyDescent="0.25">
      <c r="A139" s="7">
        <v>13</v>
      </c>
      <c r="B139" s="8" t="s">
        <v>25</v>
      </c>
      <c r="C139" s="9">
        <v>41</v>
      </c>
      <c r="D139" s="45">
        <v>0</v>
      </c>
      <c r="E139" s="21">
        <v>0</v>
      </c>
      <c r="F139" s="46">
        <v>0</v>
      </c>
      <c r="G139" s="21">
        <v>0</v>
      </c>
      <c r="H139" s="46">
        <v>0</v>
      </c>
      <c r="I139" s="21">
        <v>0</v>
      </c>
      <c r="J139" s="46">
        <v>0</v>
      </c>
      <c r="K139" s="21">
        <v>0</v>
      </c>
      <c r="L139" s="47">
        <f t="shared" si="6"/>
        <v>0</v>
      </c>
    </row>
    <row r="140" spans="1:12" ht="15.75" x14ac:dyDescent="0.25">
      <c r="A140" s="7">
        <v>14</v>
      </c>
      <c r="B140" s="8" t="s">
        <v>26</v>
      </c>
      <c r="C140" s="9">
        <v>41</v>
      </c>
      <c r="D140" s="45">
        <v>0</v>
      </c>
      <c r="E140" s="21">
        <v>0</v>
      </c>
      <c r="F140" s="46">
        <v>0</v>
      </c>
      <c r="G140" s="21">
        <v>0</v>
      </c>
      <c r="H140" s="46">
        <v>0</v>
      </c>
      <c r="I140" s="21">
        <v>0</v>
      </c>
      <c r="J140" s="46">
        <v>0</v>
      </c>
      <c r="K140" s="21">
        <v>0</v>
      </c>
      <c r="L140" s="47">
        <f t="shared" si="6"/>
        <v>0</v>
      </c>
    </row>
    <row r="141" spans="1:12" ht="15.75" x14ac:dyDescent="0.25">
      <c r="A141" s="7">
        <v>15</v>
      </c>
      <c r="B141" s="8" t="s">
        <v>27</v>
      </c>
      <c r="C141" s="9">
        <v>41</v>
      </c>
      <c r="D141" s="45">
        <v>0</v>
      </c>
      <c r="E141" s="21">
        <v>0</v>
      </c>
      <c r="F141" s="46">
        <v>0</v>
      </c>
      <c r="G141" s="21">
        <v>0</v>
      </c>
      <c r="H141" s="46">
        <v>0</v>
      </c>
      <c r="I141" s="21">
        <v>0</v>
      </c>
      <c r="J141" s="46">
        <v>0</v>
      </c>
      <c r="K141" s="21">
        <v>0</v>
      </c>
      <c r="L141" s="47">
        <f t="shared" si="6"/>
        <v>0</v>
      </c>
    </row>
    <row r="142" spans="1:12" ht="15.75" x14ac:dyDescent="0.25">
      <c r="A142" s="7">
        <v>16</v>
      </c>
      <c r="B142" s="8" t="s">
        <v>28</v>
      </c>
      <c r="C142" s="9">
        <v>41</v>
      </c>
      <c r="D142" s="45">
        <v>0</v>
      </c>
      <c r="E142" s="21">
        <v>0</v>
      </c>
      <c r="F142" s="46">
        <v>0</v>
      </c>
      <c r="G142" s="21">
        <v>0</v>
      </c>
      <c r="H142" s="46">
        <v>0</v>
      </c>
      <c r="I142" s="21">
        <v>0</v>
      </c>
      <c r="J142" s="46">
        <v>0</v>
      </c>
      <c r="K142" s="21">
        <v>0</v>
      </c>
      <c r="L142" s="47">
        <f t="shared" si="6"/>
        <v>0</v>
      </c>
    </row>
    <row r="143" spans="1:12" ht="15.75" x14ac:dyDescent="0.25">
      <c r="A143" s="7">
        <v>17</v>
      </c>
      <c r="B143" s="8" t="s">
        <v>29</v>
      </c>
      <c r="C143" s="9">
        <v>41</v>
      </c>
      <c r="D143" s="45">
        <v>0</v>
      </c>
      <c r="E143" s="21">
        <v>0</v>
      </c>
      <c r="F143" s="46">
        <v>0</v>
      </c>
      <c r="G143" s="21">
        <v>0</v>
      </c>
      <c r="H143" s="46">
        <v>0</v>
      </c>
      <c r="I143" s="21">
        <v>0</v>
      </c>
      <c r="J143" s="46">
        <v>0</v>
      </c>
      <c r="K143" s="21">
        <v>0</v>
      </c>
      <c r="L143" s="47">
        <f t="shared" si="6"/>
        <v>0</v>
      </c>
    </row>
    <row r="144" spans="1:12" ht="15.75" x14ac:dyDescent="0.25">
      <c r="A144" s="7">
        <v>18</v>
      </c>
      <c r="B144" s="8" t="s">
        <v>30</v>
      </c>
      <c r="C144" s="9">
        <v>41</v>
      </c>
      <c r="D144" s="45">
        <v>0</v>
      </c>
      <c r="E144" s="21">
        <v>0</v>
      </c>
      <c r="F144" s="46">
        <v>0</v>
      </c>
      <c r="G144" s="21">
        <v>0</v>
      </c>
      <c r="H144" s="46">
        <v>0</v>
      </c>
      <c r="I144" s="21">
        <v>0</v>
      </c>
      <c r="J144" s="46">
        <v>0</v>
      </c>
      <c r="K144" s="21">
        <v>0</v>
      </c>
      <c r="L144" s="47">
        <f t="shared" si="6"/>
        <v>0</v>
      </c>
    </row>
    <row r="145" spans="1:12" ht="15.75" x14ac:dyDescent="0.25">
      <c r="A145" s="7">
        <v>19</v>
      </c>
      <c r="B145" s="8" t="s">
        <v>31</v>
      </c>
      <c r="C145" s="9">
        <v>41</v>
      </c>
      <c r="D145" s="45">
        <v>0</v>
      </c>
      <c r="E145" s="21">
        <v>0</v>
      </c>
      <c r="F145" s="46">
        <v>0</v>
      </c>
      <c r="G145" s="21">
        <v>0</v>
      </c>
      <c r="H145" s="46">
        <v>0</v>
      </c>
      <c r="I145" s="21">
        <v>0</v>
      </c>
      <c r="J145" s="46">
        <v>0</v>
      </c>
      <c r="K145" s="21">
        <v>0</v>
      </c>
      <c r="L145" s="47">
        <f t="shared" si="6"/>
        <v>0</v>
      </c>
    </row>
    <row r="146" spans="1:12" ht="15.75" x14ac:dyDescent="0.25">
      <c r="A146" s="7">
        <v>20</v>
      </c>
      <c r="B146" s="8" t="s">
        <v>32</v>
      </c>
      <c r="C146" s="9">
        <v>41</v>
      </c>
      <c r="D146" s="45">
        <v>1</v>
      </c>
      <c r="E146" s="21">
        <v>0</v>
      </c>
      <c r="F146" s="46">
        <v>1</v>
      </c>
      <c r="G146" s="21">
        <v>0</v>
      </c>
      <c r="H146" s="46">
        <v>0</v>
      </c>
      <c r="I146" s="21">
        <v>0</v>
      </c>
      <c r="J146" s="46">
        <v>0</v>
      </c>
      <c r="K146" s="21">
        <v>0</v>
      </c>
      <c r="L146" s="47">
        <f t="shared" si="6"/>
        <v>2</v>
      </c>
    </row>
    <row r="147" spans="1:12" ht="15.75" x14ac:dyDescent="0.25">
      <c r="A147" s="7">
        <v>21</v>
      </c>
      <c r="B147" s="8" t="s">
        <v>33</v>
      </c>
      <c r="C147" s="9">
        <v>41</v>
      </c>
      <c r="D147" s="45">
        <v>0</v>
      </c>
      <c r="E147" s="21">
        <v>0</v>
      </c>
      <c r="F147" s="46">
        <v>0</v>
      </c>
      <c r="G147" s="21">
        <v>0</v>
      </c>
      <c r="H147" s="46">
        <v>0</v>
      </c>
      <c r="I147" s="21">
        <v>0</v>
      </c>
      <c r="J147" s="46">
        <v>0</v>
      </c>
      <c r="K147" s="21">
        <v>0</v>
      </c>
      <c r="L147" s="47">
        <f t="shared" si="6"/>
        <v>0</v>
      </c>
    </row>
    <row r="148" spans="1:12" ht="15.75" x14ac:dyDescent="0.25">
      <c r="A148" s="7">
        <v>22</v>
      </c>
      <c r="B148" s="8" t="s">
        <v>34</v>
      </c>
      <c r="C148" s="9">
        <v>41</v>
      </c>
      <c r="D148" s="45">
        <v>0</v>
      </c>
      <c r="E148" s="21">
        <v>0</v>
      </c>
      <c r="F148" s="46">
        <v>0</v>
      </c>
      <c r="G148" s="21">
        <v>0</v>
      </c>
      <c r="H148" s="46">
        <v>0</v>
      </c>
      <c r="I148" s="21">
        <v>0</v>
      </c>
      <c r="J148" s="46">
        <v>0</v>
      </c>
      <c r="K148" s="21">
        <v>0</v>
      </c>
      <c r="L148" s="47">
        <f t="shared" si="6"/>
        <v>0</v>
      </c>
    </row>
    <row r="149" spans="1:12" ht="15.75" x14ac:dyDescent="0.25">
      <c r="A149" s="7">
        <v>23</v>
      </c>
      <c r="B149" s="8" t="s">
        <v>35</v>
      </c>
      <c r="C149" s="9">
        <v>41</v>
      </c>
      <c r="D149" s="45">
        <v>0</v>
      </c>
      <c r="E149" s="21">
        <v>0</v>
      </c>
      <c r="F149" s="46">
        <v>0</v>
      </c>
      <c r="G149" s="21">
        <v>0</v>
      </c>
      <c r="H149" s="46">
        <v>0</v>
      </c>
      <c r="I149" s="21">
        <v>0</v>
      </c>
      <c r="J149" s="46">
        <v>0</v>
      </c>
      <c r="K149" s="21">
        <v>0</v>
      </c>
      <c r="L149" s="47">
        <f t="shared" si="6"/>
        <v>0</v>
      </c>
    </row>
    <row r="150" spans="1:12" ht="15.75" x14ac:dyDescent="0.25">
      <c r="A150" s="7">
        <v>24</v>
      </c>
      <c r="B150" s="8" t="s">
        <v>36</v>
      </c>
      <c r="C150" s="9">
        <v>41</v>
      </c>
      <c r="D150" s="45">
        <v>0</v>
      </c>
      <c r="E150" s="21">
        <v>0</v>
      </c>
      <c r="F150" s="46">
        <v>0</v>
      </c>
      <c r="G150" s="21">
        <v>0</v>
      </c>
      <c r="H150" s="46">
        <v>0</v>
      </c>
      <c r="I150" s="21">
        <v>0</v>
      </c>
      <c r="J150" s="46">
        <v>0</v>
      </c>
      <c r="K150" s="21">
        <v>0</v>
      </c>
      <c r="L150" s="47">
        <f t="shared" si="6"/>
        <v>0</v>
      </c>
    </row>
    <row r="151" spans="1:12" ht="15.75" x14ac:dyDescent="0.25">
      <c r="A151" s="7">
        <v>25</v>
      </c>
      <c r="B151" s="18" t="s">
        <v>37</v>
      </c>
      <c r="C151" s="19">
        <v>41</v>
      </c>
      <c r="D151" s="45">
        <v>0</v>
      </c>
      <c r="E151" s="21">
        <v>0</v>
      </c>
      <c r="F151" s="46">
        <v>0</v>
      </c>
      <c r="G151" s="21">
        <v>0</v>
      </c>
      <c r="H151" s="46">
        <v>0</v>
      </c>
      <c r="I151" s="21">
        <v>0</v>
      </c>
      <c r="J151" s="46">
        <v>0</v>
      </c>
      <c r="K151" s="21">
        <v>0</v>
      </c>
      <c r="L151" s="47">
        <f t="shared" si="6"/>
        <v>0</v>
      </c>
    </row>
    <row r="152" spans="1:12" ht="15.75" x14ac:dyDescent="0.25">
      <c r="A152" s="7">
        <v>26</v>
      </c>
      <c r="B152" s="8" t="s">
        <v>38</v>
      </c>
      <c r="C152" s="22">
        <v>41</v>
      </c>
      <c r="D152" s="45">
        <v>0</v>
      </c>
      <c r="E152" s="21">
        <v>0</v>
      </c>
      <c r="F152" s="46">
        <v>1</v>
      </c>
      <c r="G152" s="21">
        <v>0</v>
      </c>
      <c r="H152" s="46">
        <v>0</v>
      </c>
      <c r="I152" s="21">
        <v>0</v>
      </c>
      <c r="J152" s="46">
        <v>0</v>
      </c>
      <c r="K152" s="21">
        <v>0</v>
      </c>
      <c r="L152" s="47">
        <f t="shared" si="6"/>
        <v>1</v>
      </c>
    </row>
    <row r="153" spans="1:12" ht="15.75" x14ac:dyDescent="0.25">
      <c r="A153" s="7">
        <v>27</v>
      </c>
      <c r="B153" s="18" t="s">
        <v>39</v>
      </c>
      <c r="C153" s="22">
        <v>41</v>
      </c>
      <c r="D153" s="45">
        <v>0</v>
      </c>
      <c r="E153" s="53">
        <v>0</v>
      </c>
      <c r="F153" s="46">
        <v>0</v>
      </c>
      <c r="G153" s="53">
        <v>0</v>
      </c>
      <c r="H153" s="46">
        <v>0</v>
      </c>
      <c r="I153" s="53">
        <v>0</v>
      </c>
      <c r="J153" s="46">
        <v>0</v>
      </c>
      <c r="K153" s="53">
        <v>0</v>
      </c>
      <c r="L153" s="47">
        <f t="shared" si="6"/>
        <v>0</v>
      </c>
    </row>
    <row r="154" spans="1:12" ht="15.75" x14ac:dyDescent="0.25">
      <c r="A154" s="7">
        <v>28</v>
      </c>
      <c r="B154" s="18" t="s">
        <v>40</v>
      </c>
      <c r="C154" s="22">
        <v>41</v>
      </c>
      <c r="D154" s="45">
        <v>0</v>
      </c>
      <c r="E154" s="53">
        <v>0</v>
      </c>
      <c r="F154" s="46">
        <v>0</v>
      </c>
      <c r="G154" s="53">
        <v>0</v>
      </c>
      <c r="H154" s="46">
        <v>0</v>
      </c>
      <c r="I154" s="53">
        <v>0</v>
      </c>
      <c r="J154" s="46">
        <v>0</v>
      </c>
      <c r="K154" s="53">
        <v>0</v>
      </c>
      <c r="L154" s="47">
        <f t="shared" si="6"/>
        <v>0</v>
      </c>
    </row>
    <row r="155" spans="1:12" ht="16.5" thickBot="1" x14ac:dyDescent="0.3">
      <c r="A155" s="7">
        <v>29</v>
      </c>
      <c r="B155" s="18" t="s">
        <v>41</v>
      </c>
      <c r="C155" s="22">
        <v>41</v>
      </c>
      <c r="D155" s="45">
        <v>0</v>
      </c>
      <c r="E155" s="53">
        <v>0</v>
      </c>
      <c r="F155" s="46">
        <v>0</v>
      </c>
      <c r="G155" s="53">
        <v>0</v>
      </c>
      <c r="H155" s="46">
        <v>0</v>
      </c>
      <c r="I155" s="53">
        <v>0</v>
      </c>
      <c r="J155" s="46">
        <v>0</v>
      </c>
      <c r="K155" s="53">
        <v>0</v>
      </c>
      <c r="L155" s="47">
        <f t="shared" si="6"/>
        <v>0</v>
      </c>
    </row>
    <row r="156" spans="1:12" ht="16.5" thickBot="1" x14ac:dyDescent="0.3">
      <c r="A156" s="225" t="s">
        <v>42</v>
      </c>
      <c r="B156" s="226"/>
      <c r="C156" s="48">
        <v>41</v>
      </c>
      <c r="D156" s="27">
        <f t="shared" ref="D156:K156" si="7">SUM(D127:D155)</f>
        <v>3</v>
      </c>
      <c r="E156" s="55">
        <f t="shared" si="7"/>
        <v>0</v>
      </c>
      <c r="F156" s="27">
        <f t="shared" si="7"/>
        <v>5</v>
      </c>
      <c r="G156" s="55">
        <f t="shared" si="7"/>
        <v>0</v>
      </c>
      <c r="H156" s="56">
        <f t="shared" si="7"/>
        <v>0</v>
      </c>
      <c r="I156" s="57">
        <f t="shared" si="7"/>
        <v>0</v>
      </c>
      <c r="J156" s="56">
        <f t="shared" si="7"/>
        <v>0</v>
      </c>
      <c r="K156" s="57">
        <f t="shared" si="7"/>
        <v>0</v>
      </c>
      <c r="L156" s="51">
        <f>D156+F156+H156+E156+G156+I156+J156+K156</f>
        <v>8</v>
      </c>
    </row>
    <row r="157" spans="1:12" ht="16.5" thickBot="1" x14ac:dyDescent="0.3">
      <c r="A157" s="227" t="s">
        <v>43</v>
      </c>
      <c r="B157" s="228"/>
      <c r="C157" s="48">
        <v>41</v>
      </c>
      <c r="D157" s="32">
        <f>D127+D128+D129+D130+D131+D132+D133+D134+D135+D136+D137+D138+D139+D140+D141+D142+D143+D144+D145+D146+D147+D148+D149+D150+D151</f>
        <v>3</v>
      </c>
      <c r="E157" s="33">
        <f>E127+E128+E129+E130+E131+E132+E133+E134+E135+E136+E137+E138+E139+E140+E141+E142+E143+E144+E145+E146+E147+E148+E149+E150+E151</f>
        <v>0</v>
      </c>
      <c r="F157" s="32">
        <f>SUM(F127:F151)</f>
        <v>4</v>
      </c>
      <c r="G157" s="33">
        <f>G127+G128+G129+G130+G131+G132+G133+G134+G135+G136+G137+G138+G139+G140+G141+G142+G143+G144+G145+G146+G147+G148+G149+G150+G151</f>
        <v>0</v>
      </c>
      <c r="H157" s="32">
        <f>H127+H128+H129+H130+H131+H132+H133+H134+H135+H136+H137+H138+H139+H140+H141+H142+H143+H144+H145+H146+H147+H148+H149+H150+H151</f>
        <v>0</v>
      </c>
      <c r="I157" s="33">
        <f>I127+I128+I129+I130+I131+I132+I133+I134+I135+I136+I137+I138+I139+I140+I141+I142+I143+I144+I145+I146+I147+I148+I149+I150+I151</f>
        <v>0</v>
      </c>
      <c r="J157" s="32">
        <f>J127+J128+J129+J130+J131+J132+J133+J134+J135+J136+J137+J138+J139+J140+J141+J142+J143+J144+J145+J146+J147+J148+J149+J150+J151</f>
        <v>0</v>
      </c>
      <c r="K157" s="33">
        <f>K127+K128+K129+K130+K131+K132+K133+K134+K135+K136+K137+K138+K139+K140+K141+K142+K143+K144+K145+K146+K147+K148+K149+K150+K151</f>
        <v>0</v>
      </c>
      <c r="L157" s="58">
        <f>D157+F157+H157+E157+G157+I157+J157+K157</f>
        <v>7</v>
      </c>
    </row>
    <row r="159" spans="1:12" ht="15.75" x14ac:dyDescent="0.25">
      <c r="D159" s="133"/>
      <c r="E159" s="133"/>
      <c r="F159" s="133"/>
      <c r="G159" s="133"/>
      <c r="H159" s="133"/>
      <c r="I159" s="133"/>
      <c r="J159" s="133"/>
      <c r="K159" s="133"/>
      <c r="L159" s="133"/>
    </row>
    <row r="160" spans="1:12" x14ac:dyDescent="0.25">
      <c r="B160" s="2" t="s">
        <v>89</v>
      </c>
      <c r="C160" s="2"/>
      <c r="D160" s="2"/>
      <c r="E160" s="2"/>
    </row>
    <row r="161" spans="1:13" ht="15.75" thickBot="1" x14ac:dyDescent="0.3">
      <c r="A161" s="233" t="s">
        <v>48</v>
      </c>
      <c r="B161" s="211"/>
    </row>
    <row r="162" spans="1:13" ht="12.75" customHeight="1" x14ac:dyDescent="0.25">
      <c r="A162" s="212" t="s">
        <v>2</v>
      </c>
      <c r="B162" s="212" t="s">
        <v>3</v>
      </c>
      <c r="C162" s="212" t="s">
        <v>4</v>
      </c>
      <c r="D162" s="215" t="s">
        <v>5</v>
      </c>
      <c r="E162" s="216"/>
      <c r="F162" s="216"/>
      <c r="G162" s="216"/>
      <c r="H162" s="216"/>
      <c r="I162" s="216"/>
      <c r="J162" s="216"/>
      <c r="K162" s="217"/>
      <c r="L162" s="218" t="s">
        <v>6</v>
      </c>
    </row>
    <row r="163" spans="1:13" ht="24" customHeight="1" x14ac:dyDescent="0.25">
      <c r="A163" s="213"/>
      <c r="B163" s="213"/>
      <c r="C163" s="213"/>
      <c r="D163" s="221" t="s">
        <v>7</v>
      </c>
      <c r="E163" s="222"/>
      <c r="F163" s="222" t="s">
        <v>8</v>
      </c>
      <c r="G163" s="222"/>
      <c r="H163" s="222" t="s">
        <v>9</v>
      </c>
      <c r="I163" s="222"/>
      <c r="J163" s="222" t="s">
        <v>10</v>
      </c>
      <c r="K163" s="222"/>
      <c r="L163" s="219"/>
    </row>
    <row r="164" spans="1:13" ht="13.5" customHeight="1" thickBot="1" x14ac:dyDescent="0.3">
      <c r="A164" s="213"/>
      <c r="B164" s="213"/>
      <c r="C164" s="213"/>
      <c r="D164" s="223">
        <v>1</v>
      </c>
      <c r="E164" s="224"/>
      <c r="F164" s="224">
        <v>2</v>
      </c>
      <c r="G164" s="224"/>
      <c r="H164" s="224">
        <v>3</v>
      </c>
      <c r="I164" s="224"/>
      <c r="J164" s="224">
        <v>4</v>
      </c>
      <c r="K164" s="224"/>
      <c r="L164" s="220"/>
    </row>
    <row r="165" spans="1:13" ht="15.75" thickBot="1" x14ac:dyDescent="0.3">
      <c r="A165" s="214"/>
      <c r="B165" s="214"/>
      <c r="C165" s="214"/>
      <c r="D165" s="4" t="s">
        <v>11</v>
      </c>
      <c r="E165" s="5" t="s">
        <v>12</v>
      </c>
      <c r="F165" s="5" t="s">
        <v>11</v>
      </c>
      <c r="G165" s="5" t="s">
        <v>12</v>
      </c>
      <c r="H165" s="5" t="s">
        <v>11</v>
      </c>
      <c r="I165" s="5" t="s">
        <v>12</v>
      </c>
      <c r="J165" s="5" t="s">
        <v>11</v>
      </c>
      <c r="K165" s="5" t="s">
        <v>12</v>
      </c>
      <c r="L165" s="6"/>
    </row>
    <row r="166" spans="1:13" ht="15.75" x14ac:dyDescent="0.25">
      <c r="A166" s="7">
        <v>1</v>
      </c>
      <c r="B166" s="8" t="s">
        <v>13</v>
      </c>
      <c r="C166" s="9">
        <v>41</v>
      </c>
      <c r="D166" s="59">
        <f t="shared" ref="D166:K175" si="8">D9+D49+D89+D127</f>
        <v>0</v>
      </c>
      <c r="E166" s="59">
        <f t="shared" si="8"/>
        <v>0</v>
      </c>
      <c r="F166" s="59">
        <f t="shared" si="8"/>
        <v>0</v>
      </c>
      <c r="G166" s="59">
        <f t="shared" si="8"/>
        <v>0</v>
      </c>
      <c r="H166" s="59">
        <f t="shared" si="8"/>
        <v>0</v>
      </c>
      <c r="I166" s="59">
        <f t="shared" si="8"/>
        <v>0</v>
      </c>
      <c r="J166" s="59">
        <f t="shared" si="8"/>
        <v>0</v>
      </c>
      <c r="K166" s="59">
        <f t="shared" si="8"/>
        <v>0</v>
      </c>
      <c r="L166" s="60">
        <f t="shared" ref="L166:L196" si="9">D166+F166+H166</f>
        <v>0</v>
      </c>
      <c r="M166" s="61">
        <f t="shared" ref="M166:M195" si="10">L9+L49+L89+L127</f>
        <v>0</v>
      </c>
    </row>
    <row r="167" spans="1:13" ht="15.75" x14ac:dyDescent="0.25">
      <c r="A167" s="7">
        <v>2</v>
      </c>
      <c r="B167" s="8" t="s">
        <v>14</v>
      </c>
      <c r="C167" s="9">
        <v>41</v>
      </c>
      <c r="D167" s="59">
        <f t="shared" si="8"/>
        <v>5</v>
      </c>
      <c r="E167" s="59">
        <f t="shared" si="8"/>
        <v>0</v>
      </c>
      <c r="F167" s="59">
        <f t="shared" si="8"/>
        <v>2</v>
      </c>
      <c r="G167" s="59">
        <f t="shared" si="8"/>
        <v>0</v>
      </c>
      <c r="H167" s="59">
        <f t="shared" si="8"/>
        <v>0</v>
      </c>
      <c r="I167" s="59">
        <f t="shared" si="8"/>
        <v>0</v>
      </c>
      <c r="J167" s="59">
        <f t="shared" si="8"/>
        <v>0</v>
      </c>
      <c r="K167" s="59">
        <f t="shared" si="8"/>
        <v>0</v>
      </c>
      <c r="L167" s="60">
        <f t="shared" si="9"/>
        <v>7</v>
      </c>
      <c r="M167" s="62">
        <f t="shared" si="10"/>
        <v>7</v>
      </c>
    </row>
    <row r="168" spans="1:13" ht="15.75" x14ac:dyDescent="0.25">
      <c r="A168" s="7">
        <v>3</v>
      </c>
      <c r="B168" s="8" t="s">
        <v>15</v>
      </c>
      <c r="C168" s="9">
        <v>41</v>
      </c>
      <c r="D168" s="59">
        <f t="shared" si="8"/>
        <v>4</v>
      </c>
      <c r="E168" s="59">
        <f t="shared" si="8"/>
        <v>0</v>
      </c>
      <c r="F168" s="59">
        <f t="shared" si="8"/>
        <v>1</v>
      </c>
      <c r="G168" s="59">
        <f t="shared" si="8"/>
        <v>0</v>
      </c>
      <c r="H168" s="59">
        <f t="shared" si="8"/>
        <v>0</v>
      </c>
      <c r="I168" s="59">
        <f t="shared" si="8"/>
        <v>0</v>
      </c>
      <c r="J168" s="59">
        <f t="shared" si="8"/>
        <v>0</v>
      </c>
      <c r="K168" s="59">
        <f t="shared" si="8"/>
        <v>0</v>
      </c>
      <c r="L168" s="60">
        <f t="shared" si="9"/>
        <v>5</v>
      </c>
      <c r="M168" s="62">
        <f t="shared" si="10"/>
        <v>5</v>
      </c>
    </row>
    <row r="169" spans="1:13" ht="15.75" x14ac:dyDescent="0.25">
      <c r="A169" s="7">
        <v>4</v>
      </c>
      <c r="B169" s="17" t="s">
        <v>16</v>
      </c>
      <c r="C169" s="9">
        <v>41</v>
      </c>
      <c r="D169" s="59">
        <f t="shared" si="8"/>
        <v>0</v>
      </c>
      <c r="E169" s="59">
        <f t="shared" si="8"/>
        <v>0</v>
      </c>
      <c r="F169" s="59">
        <f t="shared" si="8"/>
        <v>0</v>
      </c>
      <c r="G169" s="59">
        <f t="shared" si="8"/>
        <v>0</v>
      </c>
      <c r="H169" s="59">
        <f t="shared" si="8"/>
        <v>0</v>
      </c>
      <c r="I169" s="59">
        <f t="shared" si="8"/>
        <v>0</v>
      </c>
      <c r="J169" s="59">
        <f t="shared" si="8"/>
        <v>0</v>
      </c>
      <c r="K169" s="59">
        <f t="shared" si="8"/>
        <v>0</v>
      </c>
      <c r="L169" s="60">
        <f t="shared" si="9"/>
        <v>0</v>
      </c>
      <c r="M169" s="62">
        <f t="shared" si="10"/>
        <v>0</v>
      </c>
    </row>
    <row r="170" spans="1:13" ht="15.75" x14ac:dyDescent="0.25">
      <c r="A170" s="7">
        <v>5</v>
      </c>
      <c r="B170" s="8" t="s">
        <v>17</v>
      </c>
      <c r="C170" s="9">
        <v>41</v>
      </c>
      <c r="D170" s="59">
        <f t="shared" si="8"/>
        <v>1</v>
      </c>
      <c r="E170" s="59">
        <f t="shared" si="8"/>
        <v>0</v>
      </c>
      <c r="F170" s="59">
        <f t="shared" si="8"/>
        <v>0</v>
      </c>
      <c r="G170" s="59">
        <f t="shared" si="8"/>
        <v>0</v>
      </c>
      <c r="H170" s="59">
        <f t="shared" si="8"/>
        <v>0</v>
      </c>
      <c r="I170" s="59">
        <f t="shared" si="8"/>
        <v>0</v>
      </c>
      <c r="J170" s="59">
        <f t="shared" si="8"/>
        <v>0</v>
      </c>
      <c r="K170" s="59">
        <f t="shared" si="8"/>
        <v>0</v>
      </c>
      <c r="L170" s="60">
        <f t="shared" si="9"/>
        <v>1</v>
      </c>
      <c r="M170" s="62">
        <f t="shared" si="10"/>
        <v>1</v>
      </c>
    </row>
    <row r="171" spans="1:13" ht="15.75" x14ac:dyDescent="0.25">
      <c r="A171" s="7">
        <v>6</v>
      </c>
      <c r="B171" s="8" t="s">
        <v>18</v>
      </c>
      <c r="C171" s="9">
        <v>41</v>
      </c>
      <c r="D171" s="59">
        <f t="shared" si="8"/>
        <v>0</v>
      </c>
      <c r="E171" s="59">
        <f t="shared" si="8"/>
        <v>0</v>
      </c>
      <c r="F171" s="59">
        <f t="shared" si="8"/>
        <v>0</v>
      </c>
      <c r="G171" s="59">
        <f t="shared" si="8"/>
        <v>0</v>
      </c>
      <c r="H171" s="59">
        <f t="shared" si="8"/>
        <v>0</v>
      </c>
      <c r="I171" s="59">
        <f t="shared" si="8"/>
        <v>0</v>
      </c>
      <c r="J171" s="59">
        <f t="shared" si="8"/>
        <v>0</v>
      </c>
      <c r="K171" s="59">
        <f t="shared" si="8"/>
        <v>0</v>
      </c>
      <c r="L171" s="60">
        <f t="shared" si="9"/>
        <v>0</v>
      </c>
      <c r="M171" s="62">
        <f t="shared" si="10"/>
        <v>0</v>
      </c>
    </row>
    <row r="172" spans="1:13" ht="15.75" x14ac:dyDescent="0.25">
      <c r="A172" s="7">
        <v>7</v>
      </c>
      <c r="B172" s="8" t="s">
        <v>19</v>
      </c>
      <c r="C172" s="9">
        <v>41</v>
      </c>
      <c r="D172" s="59">
        <f t="shared" si="8"/>
        <v>0</v>
      </c>
      <c r="E172" s="59">
        <f t="shared" si="8"/>
        <v>0</v>
      </c>
      <c r="F172" s="59">
        <f t="shared" si="8"/>
        <v>0</v>
      </c>
      <c r="G172" s="59">
        <f t="shared" si="8"/>
        <v>0</v>
      </c>
      <c r="H172" s="59">
        <f t="shared" si="8"/>
        <v>0</v>
      </c>
      <c r="I172" s="59">
        <f t="shared" si="8"/>
        <v>0</v>
      </c>
      <c r="J172" s="59">
        <f t="shared" si="8"/>
        <v>0</v>
      </c>
      <c r="K172" s="59">
        <f t="shared" si="8"/>
        <v>0</v>
      </c>
      <c r="L172" s="60">
        <f t="shared" si="9"/>
        <v>0</v>
      </c>
      <c r="M172" s="62">
        <f t="shared" si="10"/>
        <v>0</v>
      </c>
    </row>
    <row r="173" spans="1:13" ht="15.75" x14ac:dyDescent="0.25">
      <c r="A173" s="7">
        <v>8</v>
      </c>
      <c r="B173" s="8" t="s">
        <v>20</v>
      </c>
      <c r="C173" s="9">
        <v>41</v>
      </c>
      <c r="D173" s="59">
        <f t="shared" si="8"/>
        <v>0</v>
      </c>
      <c r="E173" s="59">
        <f t="shared" si="8"/>
        <v>0</v>
      </c>
      <c r="F173" s="59">
        <f t="shared" si="8"/>
        <v>0</v>
      </c>
      <c r="G173" s="59">
        <f t="shared" si="8"/>
        <v>0</v>
      </c>
      <c r="H173" s="59">
        <f t="shared" si="8"/>
        <v>0</v>
      </c>
      <c r="I173" s="59">
        <f t="shared" si="8"/>
        <v>0</v>
      </c>
      <c r="J173" s="59">
        <f t="shared" si="8"/>
        <v>0</v>
      </c>
      <c r="K173" s="59">
        <f t="shared" si="8"/>
        <v>0</v>
      </c>
      <c r="L173" s="60">
        <f t="shared" si="9"/>
        <v>0</v>
      </c>
      <c r="M173" s="62">
        <f t="shared" si="10"/>
        <v>0</v>
      </c>
    </row>
    <row r="174" spans="1:13" ht="15.75" x14ac:dyDescent="0.25">
      <c r="A174" s="7">
        <v>9</v>
      </c>
      <c r="B174" s="8" t="s">
        <v>21</v>
      </c>
      <c r="C174" s="9">
        <v>41</v>
      </c>
      <c r="D174" s="59">
        <f t="shared" si="8"/>
        <v>5</v>
      </c>
      <c r="E174" s="59">
        <f t="shared" si="8"/>
        <v>0</v>
      </c>
      <c r="F174" s="59">
        <f t="shared" si="8"/>
        <v>1</v>
      </c>
      <c r="G174" s="59">
        <f t="shared" si="8"/>
        <v>0</v>
      </c>
      <c r="H174" s="59">
        <f t="shared" si="8"/>
        <v>3</v>
      </c>
      <c r="I174" s="59">
        <f t="shared" si="8"/>
        <v>0</v>
      </c>
      <c r="J174" s="59">
        <f t="shared" si="8"/>
        <v>0</v>
      </c>
      <c r="K174" s="59">
        <f t="shared" si="8"/>
        <v>0</v>
      </c>
      <c r="L174" s="60">
        <f t="shared" si="9"/>
        <v>9</v>
      </c>
      <c r="M174" s="62">
        <f t="shared" si="10"/>
        <v>9</v>
      </c>
    </row>
    <row r="175" spans="1:13" ht="15.75" x14ac:dyDescent="0.25">
      <c r="A175" s="7">
        <v>10</v>
      </c>
      <c r="B175" s="8" t="s">
        <v>22</v>
      </c>
      <c r="C175" s="9">
        <v>41</v>
      </c>
      <c r="D175" s="59">
        <f t="shared" si="8"/>
        <v>0</v>
      </c>
      <c r="E175" s="59">
        <f t="shared" si="8"/>
        <v>0</v>
      </c>
      <c r="F175" s="59">
        <f t="shared" si="8"/>
        <v>0</v>
      </c>
      <c r="G175" s="59">
        <f t="shared" si="8"/>
        <v>0</v>
      </c>
      <c r="H175" s="59">
        <f t="shared" si="8"/>
        <v>0</v>
      </c>
      <c r="I175" s="59">
        <f t="shared" si="8"/>
        <v>0</v>
      </c>
      <c r="J175" s="59">
        <f t="shared" si="8"/>
        <v>0</v>
      </c>
      <c r="K175" s="59">
        <f t="shared" si="8"/>
        <v>0</v>
      </c>
      <c r="L175" s="60">
        <f t="shared" si="9"/>
        <v>0</v>
      </c>
      <c r="M175" s="62">
        <f t="shared" si="10"/>
        <v>0</v>
      </c>
    </row>
    <row r="176" spans="1:13" ht="15.75" x14ac:dyDescent="0.25">
      <c r="A176" s="7">
        <v>11</v>
      </c>
      <c r="B176" s="8" t="s">
        <v>23</v>
      </c>
      <c r="C176" s="9">
        <v>41</v>
      </c>
      <c r="D176" s="59">
        <f t="shared" ref="D176:K185" si="11">D19+D59+D99+D137</f>
        <v>0</v>
      </c>
      <c r="E176" s="59">
        <f t="shared" si="11"/>
        <v>0</v>
      </c>
      <c r="F176" s="59">
        <f t="shared" si="11"/>
        <v>0</v>
      </c>
      <c r="G176" s="59">
        <f t="shared" si="11"/>
        <v>0</v>
      </c>
      <c r="H176" s="59">
        <f t="shared" si="11"/>
        <v>0</v>
      </c>
      <c r="I176" s="59">
        <f t="shared" si="11"/>
        <v>0</v>
      </c>
      <c r="J176" s="59">
        <f t="shared" si="11"/>
        <v>0</v>
      </c>
      <c r="K176" s="59">
        <f t="shared" si="11"/>
        <v>0</v>
      </c>
      <c r="L176" s="60">
        <f t="shared" si="9"/>
        <v>0</v>
      </c>
      <c r="M176" s="62">
        <f t="shared" si="10"/>
        <v>0</v>
      </c>
    </row>
    <row r="177" spans="1:13" ht="15.75" x14ac:dyDescent="0.25">
      <c r="A177" s="7">
        <v>12</v>
      </c>
      <c r="B177" s="8" t="s">
        <v>24</v>
      </c>
      <c r="C177" s="9">
        <v>41</v>
      </c>
      <c r="D177" s="59">
        <f t="shared" si="11"/>
        <v>1</v>
      </c>
      <c r="E177" s="59">
        <f t="shared" si="11"/>
        <v>0</v>
      </c>
      <c r="F177" s="59">
        <f t="shared" si="11"/>
        <v>3</v>
      </c>
      <c r="G177" s="59">
        <f t="shared" si="11"/>
        <v>0</v>
      </c>
      <c r="H177" s="59">
        <f t="shared" si="11"/>
        <v>0</v>
      </c>
      <c r="I177" s="59">
        <f t="shared" si="11"/>
        <v>0</v>
      </c>
      <c r="J177" s="59">
        <f t="shared" si="11"/>
        <v>0</v>
      </c>
      <c r="K177" s="59">
        <f t="shared" si="11"/>
        <v>0</v>
      </c>
      <c r="L177" s="60">
        <f t="shared" si="9"/>
        <v>4</v>
      </c>
      <c r="M177" s="62">
        <f t="shared" si="10"/>
        <v>4</v>
      </c>
    </row>
    <row r="178" spans="1:13" ht="15.75" x14ac:dyDescent="0.25">
      <c r="A178" s="7">
        <v>13</v>
      </c>
      <c r="B178" s="8" t="s">
        <v>25</v>
      </c>
      <c r="C178" s="9">
        <v>41</v>
      </c>
      <c r="D178" s="59">
        <f t="shared" si="11"/>
        <v>0</v>
      </c>
      <c r="E178" s="59">
        <f t="shared" si="11"/>
        <v>0</v>
      </c>
      <c r="F178" s="59">
        <f t="shared" si="11"/>
        <v>0</v>
      </c>
      <c r="G178" s="59">
        <f t="shared" si="11"/>
        <v>0</v>
      </c>
      <c r="H178" s="59">
        <f t="shared" si="11"/>
        <v>0</v>
      </c>
      <c r="I178" s="59">
        <f t="shared" si="11"/>
        <v>0</v>
      </c>
      <c r="J178" s="59">
        <f t="shared" si="11"/>
        <v>0</v>
      </c>
      <c r="K178" s="59">
        <f t="shared" si="11"/>
        <v>0</v>
      </c>
      <c r="L178" s="60">
        <f t="shared" si="9"/>
        <v>0</v>
      </c>
      <c r="M178" s="62">
        <f t="shared" si="10"/>
        <v>0</v>
      </c>
    </row>
    <row r="179" spans="1:13" ht="15.75" x14ac:dyDescent="0.25">
      <c r="A179" s="7">
        <v>14</v>
      </c>
      <c r="B179" s="8" t="s">
        <v>26</v>
      </c>
      <c r="C179" s="9">
        <v>41</v>
      </c>
      <c r="D179" s="59">
        <f t="shared" si="11"/>
        <v>0</v>
      </c>
      <c r="E179" s="59">
        <f t="shared" si="11"/>
        <v>0</v>
      </c>
      <c r="F179" s="59">
        <f t="shared" si="11"/>
        <v>0</v>
      </c>
      <c r="G179" s="59">
        <f t="shared" si="11"/>
        <v>0</v>
      </c>
      <c r="H179" s="59">
        <f t="shared" si="11"/>
        <v>0</v>
      </c>
      <c r="I179" s="59">
        <f t="shared" si="11"/>
        <v>0</v>
      </c>
      <c r="J179" s="59">
        <f t="shared" si="11"/>
        <v>0</v>
      </c>
      <c r="K179" s="59">
        <f t="shared" si="11"/>
        <v>0</v>
      </c>
      <c r="L179" s="60">
        <f t="shared" si="9"/>
        <v>0</v>
      </c>
      <c r="M179" s="62">
        <f t="shared" si="10"/>
        <v>0</v>
      </c>
    </row>
    <row r="180" spans="1:13" ht="15.75" x14ac:dyDescent="0.25">
      <c r="A180" s="7">
        <v>15</v>
      </c>
      <c r="B180" s="8" t="s">
        <v>27</v>
      </c>
      <c r="C180" s="9">
        <v>41</v>
      </c>
      <c r="D180" s="59">
        <f t="shared" si="11"/>
        <v>0</v>
      </c>
      <c r="E180" s="59">
        <f t="shared" si="11"/>
        <v>0</v>
      </c>
      <c r="F180" s="59">
        <f t="shared" si="11"/>
        <v>0</v>
      </c>
      <c r="G180" s="59">
        <f t="shared" si="11"/>
        <v>0</v>
      </c>
      <c r="H180" s="59">
        <f t="shared" si="11"/>
        <v>0</v>
      </c>
      <c r="I180" s="59">
        <f t="shared" si="11"/>
        <v>0</v>
      </c>
      <c r="J180" s="59">
        <f t="shared" si="11"/>
        <v>0</v>
      </c>
      <c r="K180" s="59">
        <f t="shared" si="11"/>
        <v>0</v>
      </c>
      <c r="L180" s="60">
        <f t="shared" si="9"/>
        <v>0</v>
      </c>
      <c r="M180" s="62">
        <f t="shared" si="10"/>
        <v>0</v>
      </c>
    </row>
    <row r="181" spans="1:13" ht="15.75" x14ac:dyDescent="0.25">
      <c r="A181" s="7">
        <v>16</v>
      </c>
      <c r="B181" s="8" t="s">
        <v>28</v>
      </c>
      <c r="C181" s="9">
        <v>41</v>
      </c>
      <c r="D181" s="59">
        <f t="shared" si="11"/>
        <v>0</v>
      </c>
      <c r="E181" s="59">
        <f t="shared" si="11"/>
        <v>0</v>
      </c>
      <c r="F181" s="59">
        <f t="shared" si="11"/>
        <v>0</v>
      </c>
      <c r="G181" s="59">
        <f t="shared" si="11"/>
        <v>0</v>
      </c>
      <c r="H181" s="59">
        <f t="shared" si="11"/>
        <v>0</v>
      </c>
      <c r="I181" s="59">
        <f t="shared" si="11"/>
        <v>0</v>
      </c>
      <c r="J181" s="59">
        <f t="shared" si="11"/>
        <v>0</v>
      </c>
      <c r="K181" s="59">
        <f t="shared" si="11"/>
        <v>0</v>
      </c>
      <c r="L181" s="60">
        <f t="shared" si="9"/>
        <v>0</v>
      </c>
      <c r="M181" s="62">
        <f t="shared" si="10"/>
        <v>0</v>
      </c>
    </row>
    <row r="182" spans="1:13" ht="15.75" x14ac:dyDescent="0.25">
      <c r="A182" s="7">
        <v>17</v>
      </c>
      <c r="B182" s="8" t="s">
        <v>29</v>
      </c>
      <c r="C182" s="9">
        <v>41</v>
      </c>
      <c r="D182" s="59">
        <f t="shared" si="11"/>
        <v>2</v>
      </c>
      <c r="E182" s="59">
        <f t="shared" si="11"/>
        <v>0</v>
      </c>
      <c r="F182" s="59">
        <f t="shared" si="11"/>
        <v>0</v>
      </c>
      <c r="G182" s="59">
        <f t="shared" si="11"/>
        <v>0</v>
      </c>
      <c r="H182" s="59">
        <f t="shared" si="11"/>
        <v>0</v>
      </c>
      <c r="I182" s="59">
        <f t="shared" si="11"/>
        <v>0</v>
      </c>
      <c r="J182" s="59">
        <f t="shared" si="11"/>
        <v>0</v>
      </c>
      <c r="K182" s="59">
        <f t="shared" si="11"/>
        <v>0</v>
      </c>
      <c r="L182" s="60">
        <f t="shared" si="9"/>
        <v>2</v>
      </c>
      <c r="M182" s="62">
        <f t="shared" si="10"/>
        <v>2</v>
      </c>
    </row>
    <row r="183" spans="1:13" ht="15.75" x14ac:dyDescent="0.25">
      <c r="A183" s="7">
        <v>18</v>
      </c>
      <c r="B183" s="8" t="s">
        <v>30</v>
      </c>
      <c r="C183" s="9">
        <v>41</v>
      </c>
      <c r="D183" s="59">
        <f t="shared" si="11"/>
        <v>0</v>
      </c>
      <c r="E183" s="59">
        <f t="shared" si="11"/>
        <v>0</v>
      </c>
      <c r="F183" s="59">
        <f t="shared" si="11"/>
        <v>0</v>
      </c>
      <c r="G183" s="59">
        <f t="shared" si="11"/>
        <v>0</v>
      </c>
      <c r="H183" s="59">
        <f t="shared" si="11"/>
        <v>0</v>
      </c>
      <c r="I183" s="59">
        <f t="shared" si="11"/>
        <v>0</v>
      </c>
      <c r="J183" s="59">
        <f t="shared" si="11"/>
        <v>0</v>
      </c>
      <c r="K183" s="59">
        <f t="shared" si="11"/>
        <v>0</v>
      </c>
      <c r="L183" s="60">
        <f t="shared" si="9"/>
        <v>0</v>
      </c>
      <c r="M183" s="62">
        <f t="shared" si="10"/>
        <v>0</v>
      </c>
    </row>
    <row r="184" spans="1:13" ht="15.75" x14ac:dyDescent="0.25">
      <c r="A184" s="7">
        <v>19</v>
      </c>
      <c r="B184" s="8" t="s">
        <v>31</v>
      </c>
      <c r="C184" s="9">
        <v>41</v>
      </c>
      <c r="D184" s="59">
        <f t="shared" si="11"/>
        <v>4</v>
      </c>
      <c r="E184" s="59">
        <f t="shared" si="11"/>
        <v>0</v>
      </c>
      <c r="F184" s="59">
        <f t="shared" si="11"/>
        <v>6</v>
      </c>
      <c r="G184" s="59">
        <f t="shared" si="11"/>
        <v>0</v>
      </c>
      <c r="H184" s="59">
        <f t="shared" si="11"/>
        <v>0</v>
      </c>
      <c r="I184" s="59">
        <f t="shared" si="11"/>
        <v>0</v>
      </c>
      <c r="J184" s="59">
        <f t="shared" si="11"/>
        <v>0</v>
      </c>
      <c r="K184" s="59">
        <f t="shared" si="11"/>
        <v>0</v>
      </c>
      <c r="L184" s="60">
        <f t="shared" si="9"/>
        <v>10</v>
      </c>
      <c r="M184" s="62">
        <f t="shared" si="10"/>
        <v>10</v>
      </c>
    </row>
    <row r="185" spans="1:13" ht="15.75" x14ac:dyDescent="0.25">
      <c r="A185" s="7">
        <v>20</v>
      </c>
      <c r="B185" s="8" t="s">
        <v>32</v>
      </c>
      <c r="C185" s="9">
        <v>41</v>
      </c>
      <c r="D185" s="59">
        <f t="shared" si="11"/>
        <v>1</v>
      </c>
      <c r="E185" s="59">
        <f t="shared" si="11"/>
        <v>0</v>
      </c>
      <c r="F185" s="59">
        <f t="shared" si="11"/>
        <v>1</v>
      </c>
      <c r="G185" s="59">
        <f t="shared" si="11"/>
        <v>0</v>
      </c>
      <c r="H185" s="59">
        <f t="shared" si="11"/>
        <v>0</v>
      </c>
      <c r="I185" s="59">
        <f t="shared" si="11"/>
        <v>0</v>
      </c>
      <c r="J185" s="59">
        <f t="shared" si="11"/>
        <v>0</v>
      </c>
      <c r="K185" s="59">
        <f t="shared" si="11"/>
        <v>0</v>
      </c>
      <c r="L185" s="60">
        <f t="shared" si="9"/>
        <v>2</v>
      </c>
      <c r="M185" s="62">
        <f t="shared" si="10"/>
        <v>2</v>
      </c>
    </row>
    <row r="186" spans="1:13" ht="15.75" x14ac:dyDescent="0.25">
      <c r="A186" s="7">
        <v>21</v>
      </c>
      <c r="B186" s="8" t="s">
        <v>33</v>
      </c>
      <c r="C186" s="9">
        <v>41</v>
      </c>
      <c r="D186" s="59">
        <f t="shared" ref="D186:K195" si="12">D29+D69+D109+D147</f>
        <v>0</v>
      </c>
      <c r="E186" s="59">
        <f t="shared" si="12"/>
        <v>0</v>
      </c>
      <c r="F186" s="59">
        <f t="shared" si="12"/>
        <v>0</v>
      </c>
      <c r="G186" s="59">
        <f t="shared" si="12"/>
        <v>0</v>
      </c>
      <c r="H186" s="59">
        <f t="shared" si="12"/>
        <v>0</v>
      </c>
      <c r="I186" s="59">
        <f t="shared" si="12"/>
        <v>0</v>
      </c>
      <c r="J186" s="59">
        <f t="shared" si="12"/>
        <v>0</v>
      </c>
      <c r="K186" s="59">
        <f t="shared" si="12"/>
        <v>0</v>
      </c>
      <c r="L186" s="60">
        <f t="shared" si="9"/>
        <v>0</v>
      </c>
      <c r="M186" s="62">
        <f t="shared" si="10"/>
        <v>0</v>
      </c>
    </row>
    <row r="187" spans="1:13" ht="15.75" x14ac:dyDescent="0.25">
      <c r="A187" s="7">
        <v>22</v>
      </c>
      <c r="B187" s="8" t="s">
        <v>34</v>
      </c>
      <c r="C187" s="9">
        <v>41</v>
      </c>
      <c r="D187" s="59">
        <f t="shared" si="12"/>
        <v>4</v>
      </c>
      <c r="E187" s="59">
        <f t="shared" si="12"/>
        <v>0</v>
      </c>
      <c r="F187" s="59">
        <f t="shared" si="12"/>
        <v>3</v>
      </c>
      <c r="G187" s="59">
        <f t="shared" si="12"/>
        <v>0</v>
      </c>
      <c r="H187" s="59">
        <f t="shared" si="12"/>
        <v>0</v>
      </c>
      <c r="I187" s="59">
        <f t="shared" si="12"/>
        <v>0</v>
      </c>
      <c r="J187" s="59">
        <f t="shared" si="12"/>
        <v>0</v>
      </c>
      <c r="K187" s="59">
        <f t="shared" si="12"/>
        <v>0</v>
      </c>
      <c r="L187" s="60">
        <f t="shared" si="9"/>
        <v>7</v>
      </c>
      <c r="M187" s="62">
        <f t="shared" si="10"/>
        <v>7</v>
      </c>
    </row>
    <row r="188" spans="1:13" ht="15.75" x14ac:dyDescent="0.25">
      <c r="A188" s="7">
        <v>23</v>
      </c>
      <c r="B188" s="8" t="s">
        <v>35</v>
      </c>
      <c r="C188" s="9">
        <v>41</v>
      </c>
      <c r="D188" s="59">
        <f t="shared" si="12"/>
        <v>2</v>
      </c>
      <c r="E188" s="59">
        <f t="shared" si="12"/>
        <v>0</v>
      </c>
      <c r="F188" s="59">
        <f t="shared" si="12"/>
        <v>2</v>
      </c>
      <c r="G188" s="59">
        <f t="shared" si="12"/>
        <v>0</v>
      </c>
      <c r="H188" s="59">
        <f t="shared" si="12"/>
        <v>0</v>
      </c>
      <c r="I188" s="59">
        <f t="shared" si="12"/>
        <v>0</v>
      </c>
      <c r="J188" s="59">
        <f t="shared" si="12"/>
        <v>0</v>
      </c>
      <c r="K188" s="59">
        <f t="shared" si="12"/>
        <v>0</v>
      </c>
      <c r="L188" s="60">
        <f t="shared" si="9"/>
        <v>4</v>
      </c>
      <c r="M188" s="62">
        <f t="shared" si="10"/>
        <v>4</v>
      </c>
    </row>
    <row r="189" spans="1:13" ht="15.75" x14ac:dyDescent="0.25">
      <c r="A189" s="7">
        <v>24</v>
      </c>
      <c r="B189" s="8" t="s">
        <v>36</v>
      </c>
      <c r="C189" s="9">
        <v>41</v>
      </c>
      <c r="D189" s="59">
        <f t="shared" si="12"/>
        <v>1</v>
      </c>
      <c r="E189" s="59">
        <f t="shared" si="12"/>
        <v>0</v>
      </c>
      <c r="F189" s="59">
        <f t="shared" si="12"/>
        <v>0</v>
      </c>
      <c r="G189" s="59">
        <f t="shared" si="12"/>
        <v>0</v>
      </c>
      <c r="H189" s="59">
        <f t="shared" si="12"/>
        <v>0</v>
      </c>
      <c r="I189" s="59">
        <f t="shared" si="12"/>
        <v>0</v>
      </c>
      <c r="J189" s="59">
        <f t="shared" si="12"/>
        <v>0</v>
      </c>
      <c r="K189" s="59">
        <f t="shared" si="12"/>
        <v>0</v>
      </c>
      <c r="L189" s="60">
        <f t="shared" si="9"/>
        <v>1</v>
      </c>
      <c r="M189" s="62">
        <f t="shared" si="10"/>
        <v>1</v>
      </c>
    </row>
    <row r="190" spans="1:13" ht="15.75" x14ac:dyDescent="0.25">
      <c r="A190" s="7">
        <v>25</v>
      </c>
      <c r="B190" s="18" t="s">
        <v>37</v>
      </c>
      <c r="C190" s="19">
        <v>41</v>
      </c>
      <c r="D190" s="59">
        <f t="shared" si="12"/>
        <v>0</v>
      </c>
      <c r="E190" s="59">
        <f t="shared" si="12"/>
        <v>0</v>
      </c>
      <c r="F190" s="59">
        <f t="shared" si="12"/>
        <v>0</v>
      </c>
      <c r="G190" s="59">
        <f t="shared" si="12"/>
        <v>0</v>
      </c>
      <c r="H190" s="59">
        <f t="shared" si="12"/>
        <v>0</v>
      </c>
      <c r="I190" s="59">
        <f t="shared" si="12"/>
        <v>0</v>
      </c>
      <c r="J190" s="59">
        <f t="shared" si="12"/>
        <v>0</v>
      </c>
      <c r="K190" s="59">
        <f t="shared" si="12"/>
        <v>0</v>
      </c>
      <c r="L190" s="60">
        <f t="shared" si="9"/>
        <v>0</v>
      </c>
      <c r="M190" s="62">
        <f t="shared" si="10"/>
        <v>0</v>
      </c>
    </row>
    <row r="191" spans="1:13" ht="15.75" x14ac:dyDescent="0.25">
      <c r="A191" s="7">
        <v>26</v>
      </c>
      <c r="B191" s="8" t="s">
        <v>38</v>
      </c>
      <c r="C191" s="22">
        <v>41</v>
      </c>
      <c r="D191" s="59">
        <f t="shared" si="12"/>
        <v>5</v>
      </c>
      <c r="E191" s="59">
        <f t="shared" si="12"/>
        <v>1</v>
      </c>
      <c r="F191" s="59">
        <f t="shared" si="12"/>
        <v>3</v>
      </c>
      <c r="G191" s="59">
        <f t="shared" si="12"/>
        <v>0</v>
      </c>
      <c r="H191" s="59">
        <f t="shared" si="12"/>
        <v>1</v>
      </c>
      <c r="I191" s="59">
        <f t="shared" si="12"/>
        <v>0</v>
      </c>
      <c r="J191" s="59">
        <f t="shared" si="12"/>
        <v>0</v>
      </c>
      <c r="K191" s="59">
        <f t="shared" si="12"/>
        <v>0</v>
      </c>
      <c r="L191" s="60">
        <f t="shared" si="9"/>
        <v>9</v>
      </c>
      <c r="M191" s="62">
        <f t="shared" si="10"/>
        <v>10</v>
      </c>
    </row>
    <row r="192" spans="1:13" ht="15.75" x14ac:dyDescent="0.25">
      <c r="A192" s="7">
        <v>27</v>
      </c>
      <c r="B192" s="18" t="s">
        <v>39</v>
      </c>
      <c r="C192" s="22">
        <v>41</v>
      </c>
      <c r="D192" s="59">
        <f t="shared" si="12"/>
        <v>0</v>
      </c>
      <c r="E192" s="59">
        <f t="shared" si="12"/>
        <v>0</v>
      </c>
      <c r="F192" s="59">
        <f t="shared" si="12"/>
        <v>0</v>
      </c>
      <c r="G192" s="59">
        <f t="shared" si="12"/>
        <v>0</v>
      </c>
      <c r="H192" s="59">
        <f t="shared" si="12"/>
        <v>0</v>
      </c>
      <c r="I192" s="59">
        <f t="shared" si="12"/>
        <v>0</v>
      </c>
      <c r="J192" s="59">
        <f t="shared" si="12"/>
        <v>0</v>
      </c>
      <c r="K192" s="59">
        <f t="shared" si="12"/>
        <v>0</v>
      </c>
      <c r="L192" s="60">
        <f t="shared" si="9"/>
        <v>0</v>
      </c>
      <c r="M192" s="62">
        <f t="shared" si="10"/>
        <v>0</v>
      </c>
    </row>
    <row r="193" spans="1:13" ht="15.75" x14ac:dyDescent="0.25">
      <c r="A193" s="7">
        <v>28</v>
      </c>
      <c r="B193" s="18" t="s">
        <v>40</v>
      </c>
      <c r="C193" s="22">
        <v>41</v>
      </c>
      <c r="D193" s="59">
        <f t="shared" si="12"/>
        <v>0</v>
      </c>
      <c r="E193" s="59">
        <f t="shared" si="12"/>
        <v>0</v>
      </c>
      <c r="F193" s="59">
        <f t="shared" si="12"/>
        <v>0</v>
      </c>
      <c r="G193" s="59">
        <f t="shared" si="12"/>
        <v>0</v>
      </c>
      <c r="H193" s="59">
        <f t="shared" si="12"/>
        <v>0</v>
      </c>
      <c r="I193" s="59">
        <f t="shared" si="12"/>
        <v>0</v>
      </c>
      <c r="J193" s="59">
        <f t="shared" si="12"/>
        <v>0</v>
      </c>
      <c r="K193" s="59">
        <f t="shared" si="12"/>
        <v>0</v>
      </c>
      <c r="L193" s="60">
        <f t="shared" si="9"/>
        <v>0</v>
      </c>
      <c r="M193" s="62">
        <f t="shared" si="10"/>
        <v>0</v>
      </c>
    </row>
    <row r="194" spans="1:13" ht="20.25" customHeight="1" thickBot="1" x14ac:dyDescent="0.3">
      <c r="A194" s="40">
        <v>29</v>
      </c>
      <c r="B194" s="18" t="s">
        <v>41</v>
      </c>
      <c r="C194" s="22">
        <v>41</v>
      </c>
      <c r="D194" s="59">
        <f t="shared" si="12"/>
        <v>0</v>
      </c>
      <c r="E194" s="59">
        <f t="shared" si="12"/>
        <v>0</v>
      </c>
      <c r="F194" s="59">
        <f t="shared" si="12"/>
        <v>0</v>
      </c>
      <c r="G194" s="59">
        <f t="shared" si="12"/>
        <v>0</v>
      </c>
      <c r="H194" s="59">
        <f t="shared" si="12"/>
        <v>0</v>
      </c>
      <c r="I194" s="59">
        <f t="shared" si="12"/>
        <v>0</v>
      </c>
      <c r="J194" s="59">
        <f t="shared" si="12"/>
        <v>0</v>
      </c>
      <c r="K194" s="59">
        <f t="shared" si="12"/>
        <v>0</v>
      </c>
      <c r="L194" s="60">
        <f t="shared" si="9"/>
        <v>0</v>
      </c>
      <c r="M194" s="62">
        <f t="shared" si="10"/>
        <v>0</v>
      </c>
    </row>
    <row r="195" spans="1:13" ht="15.75" x14ac:dyDescent="0.25">
      <c r="A195" s="234" t="s">
        <v>42</v>
      </c>
      <c r="B195" s="234"/>
      <c r="C195" s="63">
        <v>41</v>
      </c>
      <c r="D195" s="64">
        <f t="shared" si="12"/>
        <v>35</v>
      </c>
      <c r="E195" s="64">
        <f t="shared" si="12"/>
        <v>1</v>
      </c>
      <c r="F195" s="64">
        <f t="shared" si="12"/>
        <v>22</v>
      </c>
      <c r="G195" s="64">
        <f t="shared" si="12"/>
        <v>0</v>
      </c>
      <c r="H195" s="64">
        <f t="shared" si="12"/>
        <v>4</v>
      </c>
      <c r="I195" s="64">
        <f t="shared" si="12"/>
        <v>0</v>
      </c>
      <c r="J195" s="64">
        <f t="shared" si="12"/>
        <v>0</v>
      </c>
      <c r="K195" s="64">
        <f t="shared" si="12"/>
        <v>0</v>
      </c>
      <c r="L195" s="67">
        <f>D195+F195+H195+E195+G195+I195+J195+K195</f>
        <v>62</v>
      </c>
      <c r="M195" s="68">
        <f t="shared" si="10"/>
        <v>62</v>
      </c>
    </row>
    <row r="196" spans="1:13" ht="15.75" x14ac:dyDescent="0.25">
      <c r="A196" s="234" t="s">
        <v>43</v>
      </c>
      <c r="B196" s="234"/>
      <c r="C196" s="69">
        <v>41</v>
      </c>
      <c r="D196" s="70">
        <f t="shared" ref="D196:K196" si="13">SUM(D166:D190)</f>
        <v>30</v>
      </c>
      <c r="E196" s="71">
        <f t="shared" si="13"/>
        <v>0</v>
      </c>
      <c r="F196" s="72">
        <f t="shared" si="13"/>
        <v>19</v>
      </c>
      <c r="G196" s="71">
        <f t="shared" si="13"/>
        <v>0</v>
      </c>
      <c r="H196" s="72">
        <f t="shared" si="13"/>
        <v>3</v>
      </c>
      <c r="I196" s="71">
        <f t="shared" si="13"/>
        <v>0</v>
      </c>
      <c r="J196" s="72">
        <f t="shared" si="13"/>
        <v>0</v>
      </c>
      <c r="K196" s="71">
        <f t="shared" si="13"/>
        <v>0</v>
      </c>
      <c r="L196" s="73">
        <f t="shared" si="9"/>
        <v>52</v>
      </c>
      <c r="M196" s="74">
        <f>SUM(M166:M190)</f>
        <v>52</v>
      </c>
    </row>
  </sheetData>
  <protectedRanges>
    <protectedRange sqref="G9:G37 E9:E37 E49:E77 G49:G77 I49:I77 E89:E117 G89:G117 I89:I117 H49:H79 H89:H119 H9:H39 K49:K77 K89:K117 J49:J79 J89:J119 J9:J39 G127:K151 G152:G155 I152:I155 H152:H157 K152:K155 J152:J157 E127:E155" name="Діапазон2"/>
    <protectedRange sqref="I9:I37 G9:G37 E9:E37 E49:E77 G49:G77 I49:I77 E89:E117 G89:G117 I89:I117 K9:K37 K49:K77 K89:K117 G127:G155 E127:E155 I127:I155 K127:K155" name="Діапазон1"/>
  </protectedRanges>
  <mergeCells count="81">
    <mergeCell ref="A1:I1"/>
    <mergeCell ref="A4:B4"/>
    <mergeCell ref="A5:A8"/>
    <mergeCell ref="B5:B8"/>
    <mergeCell ref="C5:C8"/>
    <mergeCell ref="D5:K5"/>
    <mergeCell ref="L45:L47"/>
    <mergeCell ref="D46:E46"/>
    <mergeCell ref="F46:G46"/>
    <mergeCell ref="H46:I46"/>
    <mergeCell ref="J46:K46"/>
    <mergeCell ref="D47:E47"/>
    <mergeCell ref="F47:G47"/>
    <mergeCell ref="H47:I47"/>
    <mergeCell ref="J47:K47"/>
    <mergeCell ref="L5:L7"/>
    <mergeCell ref="D6:E6"/>
    <mergeCell ref="F6:G6"/>
    <mergeCell ref="H6:I6"/>
    <mergeCell ref="J6:K6"/>
    <mergeCell ref="D7:E7"/>
    <mergeCell ref="F7:G7"/>
    <mergeCell ref="H7:I7"/>
    <mergeCell ref="J7:K7"/>
    <mergeCell ref="A38:B38"/>
    <mergeCell ref="A39:B39"/>
    <mergeCell ref="A44:B44"/>
    <mergeCell ref="A45:A48"/>
    <mergeCell ref="B45:B48"/>
    <mergeCell ref="A78:B78"/>
    <mergeCell ref="C45:C48"/>
    <mergeCell ref="D45:K45"/>
    <mergeCell ref="A79:B79"/>
    <mergeCell ref="A84:B84"/>
    <mergeCell ref="A85:A88"/>
    <mergeCell ref="B85:B88"/>
    <mergeCell ref="C123:C126"/>
    <mergeCell ref="C85:C88"/>
    <mergeCell ref="A118:B118"/>
    <mergeCell ref="A119:B119"/>
    <mergeCell ref="A122:B122"/>
    <mergeCell ref="A123:A126"/>
    <mergeCell ref="B123:B126"/>
    <mergeCell ref="D85:K85"/>
    <mergeCell ref="L85:L87"/>
    <mergeCell ref="D86:E86"/>
    <mergeCell ref="F86:G86"/>
    <mergeCell ref="H86:I86"/>
    <mergeCell ref="J86:K86"/>
    <mergeCell ref="D87:E87"/>
    <mergeCell ref="F87:G87"/>
    <mergeCell ref="H87:I87"/>
    <mergeCell ref="J87:K87"/>
    <mergeCell ref="D123:K123"/>
    <mergeCell ref="L123:L125"/>
    <mergeCell ref="D124:E124"/>
    <mergeCell ref="F124:G124"/>
    <mergeCell ref="H124:I124"/>
    <mergeCell ref="J124:K124"/>
    <mergeCell ref="D125:E125"/>
    <mergeCell ref="F125:G125"/>
    <mergeCell ref="H125:I125"/>
    <mergeCell ref="J125:K125"/>
    <mergeCell ref="A156:B156"/>
    <mergeCell ref="A157:B157"/>
    <mergeCell ref="A161:B161"/>
    <mergeCell ref="A162:A165"/>
    <mergeCell ref="B162:B165"/>
    <mergeCell ref="A195:B195"/>
    <mergeCell ref="A196:B196"/>
    <mergeCell ref="D162:K162"/>
    <mergeCell ref="L162:L164"/>
    <mergeCell ref="D163:E163"/>
    <mergeCell ref="F163:G163"/>
    <mergeCell ref="H163:I163"/>
    <mergeCell ref="J163:K163"/>
    <mergeCell ref="D164:E164"/>
    <mergeCell ref="F164:G164"/>
    <mergeCell ref="H164:I164"/>
    <mergeCell ref="J164:K164"/>
    <mergeCell ref="C162:C165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FE00F3-46F5-41C6-A156-A5D707AC1C89}">
  <dimension ref="A1:Q196"/>
  <sheetViews>
    <sheetView topLeftCell="A154" zoomScale="68" zoomScaleNormal="68" workbookViewId="0">
      <selection activeCell="Q169" sqref="Q169"/>
    </sheetView>
  </sheetViews>
  <sheetFormatPr defaultRowHeight="15" x14ac:dyDescent="0.25"/>
  <cols>
    <col min="1" max="1" width="5.28515625" customWidth="1"/>
    <col min="2" max="2" width="24" customWidth="1"/>
    <col min="4" max="4" width="11" customWidth="1"/>
    <col min="6" max="6" width="10.5703125" customWidth="1"/>
    <col min="8" max="8" width="10.42578125" customWidth="1"/>
    <col min="10" max="10" width="10.42578125" customWidth="1"/>
    <col min="257" max="257" width="5.28515625" customWidth="1"/>
    <col min="258" max="258" width="24" customWidth="1"/>
    <col min="260" max="260" width="11" customWidth="1"/>
    <col min="262" max="262" width="10.5703125" customWidth="1"/>
    <col min="264" max="264" width="10.42578125" customWidth="1"/>
    <col min="266" max="266" width="10.42578125" customWidth="1"/>
    <col min="513" max="513" width="5.28515625" customWidth="1"/>
    <col min="514" max="514" width="24" customWidth="1"/>
    <col min="516" max="516" width="11" customWidth="1"/>
    <col min="518" max="518" width="10.5703125" customWidth="1"/>
    <col min="520" max="520" width="10.42578125" customWidth="1"/>
    <col min="522" max="522" width="10.42578125" customWidth="1"/>
    <col min="769" max="769" width="5.28515625" customWidth="1"/>
    <col min="770" max="770" width="24" customWidth="1"/>
    <col min="772" max="772" width="11" customWidth="1"/>
    <col min="774" max="774" width="10.5703125" customWidth="1"/>
    <col min="776" max="776" width="10.42578125" customWidth="1"/>
    <col min="778" max="778" width="10.42578125" customWidth="1"/>
    <col min="1025" max="1025" width="5.28515625" customWidth="1"/>
    <col min="1026" max="1026" width="24" customWidth="1"/>
    <col min="1028" max="1028" width="11" customWidth="1"/>
    <col min="1030" max="1030" width="10.5703125" customWidth="1"/>
    <col min="1032" max="1032" width="10.42578125" customWidth="1"/>
    <col min="1034" max="1034" width="10.42578125" customWidth="1"/>
    <col min="1281" max="1281" width="5.28515625" customWidth="1"/>
    <col min="1282" max="1282" width="24" customWidth="1"/>
    <col min="1284" max="1284" width="11" customWidth="1"/>
    <col min="1286" max="1286" width="10.5703125" customWidth="1"/>
    <col min="1288" max="1288" width="10.42578125" customWidth="1"/>
    <col min="1290" max="1290" width="10.42578125" customWidth="1"/>
    <col min="1537" max="1537" width="5.28515625" customWidth="1"/>
    <col min="1538" max="1538" width="24" customWidth="1"/>
    <col min="1540" max="1540" width="11" customWidth="1"/>
    <col min="1542" max="1542" width="10.5703125" customWidth="1"/>
    <col min="1544" max="1544" width="10.42578125" customWidth="1"/>
    <col min="1546" max="1546" width="10.42578125" customWidth="1"/>
    <col min="1793" max="1793" width="5.28515625" customWidth="1"/>
    <col min="1794" max="1794" width="24" customWidth="1"/>
    <col min="1796" max="1796" width="11" customWidth="1"/>
    <col min="1798" max="1798" width="10.5703125" customWidth="1"/>
    <col min="1800" max="1800" width="10.42578125" customWidth="1"/>
    <col min="1802" max="1802" width="10.42578125" customWidth="1"/>
    <col min="2049" max="2049" width="5.28515625" customWidth="1"/>
    <col min="2050" max="2050" width="24" customWidth="1"/>
    <col min="2052" max="2052" width="11" customWidth="1"/>
    <col min="2054" max="2054" width="10.5703125" customWidth="1"/>
    <col min="2056" max="2056" width="10.42578125" customWidth="1"/>
    <col min="2058" max="2058" width="10.42578125" customWidth="1"/>
    <col min="2305" max="2305" width="5.28515625" customWidth="1"/>
    <col min="2306" max="2306" width="24" customWidth="1"/>
    <col min="2308" max="2308" width="11" customWidth="1"/>
    <col min="2310" max="2310" width="10.5703125" customWidth="1"/>
    <col min="2312" max="2312" width="10.42578125" customWidth="1"/>
    <col min="2314" max="2314" width="10.42578125" customWidth="1"/>
    <col min="2561" max="2561" width="5.28515625" customWidth="1"/>
    <col min="2562" max="2562" width="24" customWidth="1"/>
    <col min="2564" max="2564" width="11" customWidth="1"/>
    <col min="2566" max="2566" width="10.5703125" customWidth="1"/>
    <col min="2568" max="2568" width="10.42578125" customWidth="1"/>
    <col min="2570" max="2570" width="10.42578125" customWidth="1"/>
    <col min="2817" max="2817" width="5.28515625" customWidth="1"/>
    <col min="2818" max="2818" width="24" customWidth="1"/>
    <col min="2820" max="2820" width="11" customWidth="1"/>
    <col min="2822" max="2822" width="10.5703125" customWidth="1"/>
    <col min="2824" max="2824" width="10.42578125" customWidth="1"/>
    <col min="2826" max="2826" width="10.42578125" customWidth="1"/>
    <col min="3073" max="3073" width="5.28515625" customWidth="1"/>
    <col min="3074" max="3074" width="24" customWidth="1"/>
    <col min="3076" max="3076" width="11" customWidth="1"/>
    <col min="3078" max="3078" width="10.5703125" customWidth="1"/>
    <col min="3080" max="3080" width="10.42578125" customWidth="1"/>
    <col min="3082" max="3082" width="10.42578125" customWidth="1"/>
    <col min="3329" max="3329" width="5.28515625" customWidth="1"/>
    <col min="3330" max="3330" width="24" customWidth="1"/>
    <col min="3332" max="3332" width="11" customWidth="1"/>
    <col min="3334" max="3334" width="10.5703125" customWidth="1"/>
    <col min="3336" max="3336" width="10.42578125" customWidth="1"/>
    <col min="3338" max="3338" width="10.42578125" customWidth="1"/>
    <col min="3585" max="3585" width="5.28515625" customWidth="1"/>
    <col min="3586" max="3586" width="24" customWidth="1"/>
    <col min="3588" max="3588" width="11" customWidth="1"/>
    <col min="3590" max="3590" width="10.5703125" customWidth="1"/>
    <col min="3592" max="3592" width="10.42578125" customWidth="1"/>
    <col min="3594" max="3594" width="10.42578125" customWidth="1"/>
    <col min="3841" max="3841" width="5.28515625" customWidth="1"/>
    <col min="3842" max="3842" width="24" customWidth="1"/>
    <col min="3844" max="3844" width="11" customWidth="1"/>
    <col min="3846" max="3846" width="10.5703125" customWidth="1"/>
    <col min="3848" max="3848" width="10.42578125" customWidth="1"/>
    <col min="3850" max="3850" width="10.42578125" customWidth="1"/>
    <col min="4097" max="4097" width="5.28515625" customWidth="1"/>
    <col min="4098" max="4098" width="24" customWidth="1"/>
    <col min="4100" max="4100" width="11" customWidth="1"/>
    <col min="4102" max="4102" width="10.5703125" customWidth="1"/>
    <col min="4104" max="4104" width="10.42578125" customWidth="1"/>
    <col min="4106" max="4106" width="10.42578125" customWidth="1"/>
    <col min="4353" max="4353" width="5.28515625" customWidth="1"/>
    <col min="4354" max="4354" width="24" customWidth="1"/>
    <col min="4356" max="4356" width="11" customWidth="1"/>
    <col min="4358" max="4358" width="10.5703125" customWidth="1"/>
    <col min="4360" max="4360" width="10.42578125" customWidth="1"/>
    <col min="4362" max="4362" width="10.42578125" customWidth="1"/>
    <col min="4609" max="4609" width="5.28515625" customWidth="1"/>
    <col min="4610" max="4610" width="24" customWidth="1"/>
    <col min="4612" max="4612" width="11" customWidth="1"/>
    <col min="4614" max="4614" width="10.5703125" customWidth="1"/>
    <col min="4616" max="4616" width="10.42578125" customWidth="1"/>
    <col min="4618" max="4618" width="10.42578125" customWidth="1"/>
    <col min="4865" max="4865" width="5.28515625" customWidth="1"/>
    <col min="4866" max="4866" width="24" customWidth="1"/>
    <col min="4868" max="4868" width="11" customWidth="1"/>
    <col min="4870" max="4870" width="10.5703125" customWidth="1"/>
    <col min="4872" max="4872" width="10.42578125" customWidth="1"/>
    <col min="4874" max="4874" width="10.42578125" customWidth="1"/>
    <col min="5121" max="5121" width="5.28515625" customWidth="1"/>
    <col min="5122" max="5122" width="24" customWidth="1"/>
    <col min="5124" max="5124" width="11" customWidth="1"/>
    <col min="5126" max="5126" width="10.5703125" customWidth="1"/>
    <col min="5128" max="5128" width="10.42578125" customWidth="1"/>
    <col min="5130" max="5130" width="10.42578125" customWidth="1"/>
    <col min="5377" max="5377" width="5.28515625" customWidth="1"/>
    <col min="5378" max="5378" width="24" customWidth="1"/>
    <col min="5380" max="5380" width="11" customWidth="1"/>
    <col min="5382" max="5382" width="10.5703125" customWidth="1"/>
    <col min="5384" max="5384" width="10.42578125" customWidth="1"/>
    <col min="5386" max="5386" width="10.42578125" customWidth="1"/>
    <col min="5633" max="5633" width="5.28515625" customWidth="1"/>
    <col min="5634" max="5634" width="24" customWidth="1"/>
    <col min="5636" max="5636" width="11" customWidth="1"/>
    <col min="5638" max="5638" width="10.5703125" customWidth="1"/>
    <col min="5640" max="5640" width="10.42578125" customWidth="1"/>
    <col min="5642" max="5642" width="10.42578125" customWidth="1"/>
    <col min="5889" max="5889" width="5.28515625" customWidth="1"/>
    <col min="5890" max="5890" width="24" customWidth="1"/>
    <col min="5892" max="5892" width="11" customWidth="1"/>
    <col min="5894" max="5894" width="10.5703125" customWidth="1"/>
    <col min="5896" max="5896" width="10.42578125" customWidth="1"/>
    <col min="5898" max="5898" width="10.42578125" customWidth="1"/>
    <col min="6145" max="6145" width="5.28515625" customWidth="1"/>
    <col min="6146" max="6146" width="24" customWidth="1"/>
    <col min="6148" max="6148" width="11" customWidth="1"/>
    <col min="6150" max="6150" width="10.5703125" customWidth="1"/>
    <col min="6152" max="6152" width="10.42578125" customWidth="1"/>
    <col min="6154" max="6154" width="10.42578125" customWidth="1"/>
    <col min="6401" max="6401" width="5.28515625" customWidth="1"/>
    <col min="6402" max="6402" width="24" customWidth="1"/>
    <col min="6404" max="6404" width="11" customWidth="1"/>
    <col min="6406" max="6406" width="10.5703125" customWidth="1"/>
    <col min="6408" max="6408" width="10.42578125" customWidth="1"/>
    <col min="6410" max="6410" width="10.42578125" customWidth="1"/>
    <col min="6657" max="6657" width="5.28515625" customWidth="1"/>
    <col min="6658" max="6658" width="24" customWidth="1"/>
    <col min="6660" max="6660" width="11" customWidth="1"/>
    <col min="6662" max="6662" width="10.5703125" customWidth="1"/>
    <col min="6664" max="6664" width="10.42578125" customWidth="1"/>
    <col min="6666" max="6666" width="10.42578125" customWidth="1"/>
    <col min="6913" max="6913" width="5.28515625" customWidth="1"/>
    <col min="6914" max="6914" width="24" customWidth="1"/>
    <col min="6916" max="6916" width="11" customWidth="1"/>
    <col min="6918" max="6918" width="10.5703125" customWidth="1"/>
    <col min="6920" max="6920" width="10.42578125" customWidth="1"/>
    <col min="6922" max="6922" width="10.42578125" customWidth="1"/>
    <col min="7169" max="7169" width="5.28515625" customWidth="1"/>
    <col min="7170" max="7170" width="24" customWidth="1"/>
    <col min="7172" max="7172" width="11" customWidth="1"/>
    <col min="7174" max="7174" width="10.5703125" customWidth="1"/>
    <col min="7176" max="7176" width="10.42578125" customWidth="1"/>
    <col min="7178" max="7178" width="10.42578125" customWidth="1"/>
    <col min="7425" max="7425" width="5.28515625" customWidth="1"/>
    <col min="7426" max="7426" width="24" customWidth="1"/>
    <col min="7428" max="7428" width="11" customWidth="1"/>
    <col min="7430" max="7430" width="10.5703125" customWidth="1"/>
    <col min="7432" max="7432" width="10.42578125" customWidth="1"/>
    <col min="7434" max="7434" width="10.42578125" customWidth="1"/>
    <col min="7681" max="7681" width="5.28515625" customWidth="1"/>
    <col min="7682" max="7682" width="24" customWidth="1"/>
    <col min="7684" max="7684" width="11" customWidth="1"/>
    <col min="7686" max="7686" width="10.5703125" customWidth="1"/>
    <col min="7688" max="7688" width="10.42578125" customWidth="1"/>
    <col min="7690" max="7690" width="10.42578125" customWidth="1"/>
    <col min="7937" max="7937" width="5.28515625" customWidth="1"/>
    <col min="7938" max="7938" width="24" customWidth="1"/>
    <col min="7940" max="7940" width="11" customWidth="1"/>
    <col min="7942" max="7942" width="10.5703125" customWidth="1"/>
    <col min="7944" max="7944" width="10.42578125" customWidth="1"/>
    <col min="7946" max="7946" width="10.42578125" customWidth="1"/>
    <col min="8193" max="8193" width="5.28515625" customWidth="1"/>
    <col min="8194" max="8194" width="24" customWidth="1"/>
    <col min="8196" max="8196" width="11" customWidth="1"/>
    <col min="8198" max="8198" width="10.5703125" customWidth="1"/>
    <col min="8200" max="8200" width="10.42578125" customWidth="1"/>
    <col min="8202" max="8202" width="10.42578125" customWidth="1"/>
    <col min="8449" max="8449" width="5.28515625" customWidth="1"/>
    <col min="8450" max="8450" width="24" customWidth="1"/>
    <col min="8452" max="8452" width="11" customWidth="1"/>
    <col min="8454" max="8454" width="10.5703125" customWidth="1"/>
    <col min="8456" max="8456" width="10.42578125" customWidth="1"/>
    <col min="8458" max="8458" width="10.42578125" customWidth="1"/>
    <col min="8705" max="8705" width="5.28515625" customWidth="1"/>
    <col min="8706" max="8706" width="24" customWidth="1"/>
    <col min="8708" max="8708" width="11" customWidth="1"/>
    <col min="8710" max="8710" width="10.5703125" customWidth="1"/>
    <col min="8712" max="8712" width="10.42578125" customWidth="1"/>
    <col min="8714" max="8714" width="10.42578125" customWidth="1"/>
    <col min="8961" max="8961" width="5.28515625" customWidth="1"/>
    <col min="8962" max="8962" width="24" customWidth="1"/>
    <col min="8964" max="8964" width="11" customWidth="1"/>
    <col min="8966" max="8966" width="10.5703125" customWidth="1"/>
    <col min="8968" max="8968" width="10.42578125" customWidth="1"/>
    <col min="8970" max="8970" width="10.42578125" customWidth="1"/>
    <col min="9217" max="9217" width="5.28515625" customWidth="1"/>
    <col min="9218" max="9218" width="24" customWidth="1"/>
    <col min="9220" max="9220" width="11" customWidth="1"/>
    <col min="9222" max="9222" width="10.5703125" customWidth="1"/>
    <col min="9224" max="9224" width="10.42578125" customWidth="1"/>
    <col min="9226" max="9226" width="10.42578125" customWidth="1"/>
    <col min="9473" max="9473" width="5.28515625" customWidth="1"/>
    <col min="9474" max="9474" width="24" customWidth="1"/>
    <col min="9476" max="9476" width="11" customWidth="1"/>
    <col min="9478" max="9478" width="10.5703125" customWidth="1"/>
    <col min="9480" max="9480" width="10.42578125" customWidth="1"/>
    <col min="9482" max="9482" width="10.42578125" customWidth="1"/>
    <col min="9729" max="9729" width="5.28515625" customWidth="1"/>
    <col min="9730" max="9730" width="24" customWidth="1"/>
    <col min="9732" max="9732" width="11" customWidth="1"/>
    <col min="9734" max="9734" width="10.5703125" customWidth="1"/>
    <col min="9736" max="9736" width="10.42578125" customWidth="1"/>
    <col min="9738" max="9738" width="10.42578125" customWidth="1"/>
    <col min="9985" max="9985" width="5.28515625" customWidth="1"/>
    <col min="9986" max="9986" width="24" customWidth="1"/>
    <col min="9988" max="9988" width="11" customWidth="1"/>
    <col min="9990" max="9990" width="10.5703125" customWidth="1"/>
    <col min="9992" max="9992" width="10.42578125" customWidth="1"/>
    <col min="9994" max="9994" width="10.42578125" customWidth="1"/>
    <col min="10241" max="10241" width="5.28515625" customWidth="1"/>
    <col min="10242" max="10242" width="24" customWidth="1"/>
    <col min="10244" max="10244" width="11" customWidth="1"/>
    <col min="10246" max="10246" width="10.5703125" customWidth="1"/>
    <col min="10248" max="10248" width="10.42578125" customWidth="1"/>
    <col min="10250" max="10250" width="10.42578125" customWidth="1"/>
    <col min="10497" max="10497" width="5.28515625" customWidth="1"/>
    <col min="10498" max="10498" width="24" customWidth="1"/>
    <col min="10500" max="10500" width="11" customWidth="1"/>
    <col min="10502" max="10502" width="10.5703125" customWidth="1"/>
    <col min="10504" max="10504" width="10.42578125" customWidth="1"/>
    <col min="10506" max="10506" width="10.42578125" customWidth="1"/>
    <col min="10753" max="10753" width="5.28515625" customWidth="1"/>
    <col min="10754" max="10754" width="24" customWidth="1"/>
    <col min="10756" max="10756" width="11" customWidth="1"/>
    <col min="10758" max="10758" width="10.5703125" customWidth="1"/>
    <col min="10760" max="10760" width="10.42578125" customWidth="1"/>
    <col min="10762" max="10762" width="10.42578125" customWidth="1"/>
    <col min="11009" max="11009" width="5.28515625" customWidth="1"/>
    <col min="11010" max="11010" width="24" customWidth="1"/>
    <col min="11012" max="11012" width="11" customWidth="1"/>
    <col min="11014" max="11014" width="10.5703125" customWidth="1"/>
    <col min="11016" max="11016" width="10.42578125" customWidth="1"/>
    <col min="11018" max="11018" width="10.42578125" customWidth="1"/>
    <col min="11265" max="11265" width="5.28515625" customWidth="1"/>
    <col min="11266" max="11266" width="24" customWidth="1"/>
    <col min="11268" max="11268" width="11" customWidth="1"/>
    <col min="11270" max="11270" width="10.5703125" customWidth="1"/>
    <col min="11272" max="11272" width="10.42578125" customWidth="1"/>
    <col min="11274" max="11274" width="10.42578125" customWidth="1"/>
    <col min="11521" max="11521" width="5.28515625" customWidth="1"/>
    <col min="11522" max="11522" width="24" customWidth="1"/>
    <col min="11524" max="11524" width="11" customWidth="1"/>
    <col min="11526" max="11526" width="10.5703125" customWidth="1"/>
    <col min="11528" max="11528" width="10.42578125" customWidth="1"/>
    <col min="11530" max="11530" width="10.42578125" customWidth="1"/>
    <col min="11777" max="11777" width="5.28515625" customWidth="1"/>
    <col min="11778" max="11778" width="24" customWidth="1"/>
    <col min="11780" max="11780" width="11" customWidth="1"/>
    <col min="11782" max="11782" width="10.5703125" customWidth="1"/>
    <col min="11784" max="11784" width="10.42578125" customWidth="1"/>
    <col min="11786" max="11786" width="10.42578125" customWidth="1"/>
    <col min="12033" max="12033" width="5.28515625" customWidth="1"/>
    <col min="12034" max="12034" width="24" customWidth="1"/>
    <col min="12036" max="12036" width="11" customWidth="1"/>
    <col min="12038" max="12038" width="10.5703125" customWidth="1"/>
    <col min="12040" max="12040" width="10.42578125" customWidth="1"/>
    <col min="12042" max="12042" width="10.42578125" customWidth="1"/>
    <col min="12289" max="12289" width="5.28515625" customWidth="1"/>
    <col min="12290" max="12290" width="24" customWidth="1"/>
    <col min="12292" max="12292" width="11" customWidth="1"/>
    <col min="12294" max="12294" width="10.5703125" customWidth="1"/>
    <col min="12296" max="12296" width="10.42578125" customWidth="1"/>
    <col min="12298" max="12298" width="10.42578125" customWidth="1"/>
    <col min="12545" max="12545" width="5.28515625" customWidth="1"/>
    <col min="12546" max="12546" width="24" customWidth="1"/>
    <col min="12548" max="12548" width="11" customWidth="1"/>
    <col min="12550" max="12550" width="10.5703125" customWidth="1"/>
    <col min="12552" max="12552" width="10.42578125" customWidth="1"/>
    <col min="12554" max="12554" width="10.42578125" customWidth="1"/>
    <col min="12801" max="12801" width="5.28515625" customWidth="1"/>
    <col min="12802" max="12802" width="24" customWidth="1"/>
    <col min="12804" max="12804" width="11" customWidth="1"/>
    <col min="12806" max="12806" width="10.5703125" customWidth="1"/>
    <col min="12808" max="12808" width="10.42578125" customWidth="1"/>
    <col min="12810" max="12810" width="10.42578125" customWidth="1"/>
    <col min="13057" max="13057" width="5.28515625" customWidth="1"/>
    <col min="13058" max="13058" width="24" customWidth="1"/>
    <col min="13060" max="13060" width="11" customWidth="1"/>
    <col min="13062" max="13062" width="10.5703125" customWidth="1"/>
    <col min="13064" max="13064" width="10.42578125" customWidth="1"/>
    <col min="13066" max="13066" width="10.42578125" customWidth="1"/>
    <col min="13313" max="13313" width="5.28515625" customWidth="1"/>
    <col min="13314" max="13314" width="24" customWidth="1"/>
    <col min="13316" max="13316" width="11" customWidth="1"/>
    <col min="13318" max="13318" width="10.5703125" customWidth="1"/>
    <col min="13320" max="13320" width="10.42578125" customWidth="1"/>
    <col min="13322" max="13322" width="10.42578125" customWidth="1"/>
    <col min="13569" max="13569" width="5.28515625" customWidth="1"/>
    <col min="13570" max="13570" width="24" customWidth="1"/>
    <col min="13572" max="13572" width="11" customWidth="1"/>
    <col min="13574" max="13574" width="10.5703125" customWidth="1"/>
    <col min="13576" max="13576" width="10.42578125" customWidth="1"/>
    <col min="13578" max="13578" width="10.42578125" customWidth="1"/>
    <col min="13825" max="13825" width="5.28515625" customWidth="1"/>
    <col min="13826" max="13826" width="24" customWidth="1"/>
    <col min="13828" max="13828" width="11" customWidth="1"/>
    <col min="13830" max="13830" width="10.5703125" customWidth="1"/>
    <col min="13832" max="13832" width="10.42578125" customWidth="1"/>
    <col min="13834" max="13834" width="10.42578125" customWidth="1"/>
    <col min="14081" max="14081" width="5.28515625" customWidth="1"/>
    <col min="14082" max="14082" width="24" customWidth="1"/>
    <col min="14084" max="14084" width="11" customWidth="1"/>
    <col min="14086" max="14086" width="10.5703125" customWidth="1"/>
    <col min="14088" max="14088" width="10.42578125" customWidth="1"/>
    <col min="14090" max="14090" width="10.42578125" customWidth="1"/>
    <col min="14337" max="14337" width="5.28515625" customWidth="1"/>
    <col min="14338" max="14338" width="24" customWidth="1"/>
    <col min="14340" max="14340" width="11" customWidth="1"/>
    <col min="14342" max="14342" width="10.5703125" customWidth="1"/>
    <col min="14344" max="14344" width="10.42578125" customWidth="1"/>
    <col min="14346" max="14346" width="10.42578125" customWidth="1"/>
    <col min="14593" max="14593" width="5.28515625" customWidth="1"/>
    <col min="14594" max="14594" width="24" customWidth="1"/>
    <col min="14596" max="14596" width="11" customWidth="1"/>
    <col min="14598" max="14598" width="10.5703125" customWidth="1"/>
    <col min="14600" max="14600" width="10.42578125" customWidth="1"/>
    <col min="14602" max="14602" width="10.42578125" customWidth="1"/>
    <col min="14849" max="14849" width="5.28515625" customWidth="1"/>
    <col min="14850" max="14850" width="24" customWidth="1"/>
    <col min="14852" max="14852" width="11" customWidth="1"/>
    <col min="14854" max="14854" width="10.5703125" customWidth="1"/>
    <col min="14856" max="14856" width="10.42578125" customWidth="1"/>
    <col min="14858" max="14858" width="10.42578125" customWidth="1"/>
    <col min="15105" max="15105" width="5.28515625" customWidth="1"/>
    <col min="15106" max="15106" width="24" customWidth="1"/>
    <col min="15108" max="15108" width="11" customWidth="1"/>
    <col min="15110" max="15110" width="10.5703125" customWidth="1"/>
    <col min="15112" max="15112" width="10.42578125" customWidth="1"/>
    <col min="15114" max="15114" width="10.42578125" customWidth="1"/>
    <col min="15361" max="15361" width="5.28515625" customWidth="1"/>
    <col min="15362" max="15362" width="24" customWidth="1"/>
    <col min="15364" max="15364" width="11" customWidth="1"/>
    <col min="15366" max="15366" width="10.5703125" customWidth="1"/>
    <col min="15368" max="15368" width="10.42578125" customWidth="1"/>
    <col min="15370" max="15370" width="10.42578125" customWidth="1"/>
    <col min="15617" max="15617" width="5.28515625" customWidth="1"/>
    <col min="15618" max="15618" width="24" customWidth="1"/>
    <col min="15620" max="15620" width="11" customWidth="1"/>
    <col min="15622" max="15622" width="10.5703125" customWidth="1"/>
    <col min="15624" max="15624" width="10.42578125" customWidth="1"/>
    <col min="15626" max="15626" width="10.42578125" customWidth="1"/>
    <col min="15873" max="15873" width="5.28515625" customWidth="1"/>
    <col min="15874" max="15874" width="24" customWidth="1"/>
    <col min="15876" max="15876" width="11" customWidth="1"/>
    <col min="15878" max="15878" width="10.5703125" customWidth="1"/>
    <col min="15880" max="15880" width="10.42578125" customWidth="1"/>
    <col min="15882" max="15882" width="10.42578125" customWidth="1"/>
    <col min="16129" max="16129" width="5.28515625" customWidth="1"/>
    <col min="16130" max="16130" width="24" customWidth="1"/>
    <col min="16132" max="16132" width="11" customWidth="1"/>
    <col min="16134" max="16134" width="10.5703125" customWidth="1"/>
    <col min="16136" max="16136" width="10.42578125" customWidth="1"/>
    <col min="16138" max="16138" width="10.42578125" customWidth="1"/>
  </cols>
  <sheetData>
    <row r="1" spans="1:17" ht="38.25" customHeight="1" x14ac:dyDescent="0.25">
      <c r="A1" s="210"/>
      <c r="B1" s="210"/>
      <c r="C1" s="210"/>
      <c r="D1" s="210"/>
      <c r="E1" s="210"/>
      <c r="F1" s="210"/>
      <c r="G1" s="210"/>
      <c r="H1" s="210"/>
      <c r="I1" s="210"/>
      <c r="J1" s="75"/>
      <c r="K1" s="75"/>
      <c r="L1" s="2"/>
      <c r="M1" s="2"/>
      <c r="N1" s="2"/>
      <c r="O1" s="2"/>
      <c r="P1" s="2"/>
      <c r="Q1" s="2"/>
    </row>
    <row r="3" spans="1:17" x14ac:dyDescent="0.25">
      <c r="B3" s="2" t="s">
        <v>90</v>
      </c>
      <c r="C3" s="2"/>
      <c r="D3" s="2"/>
      <c r="E3" s="2"/>
      <c r="F3" s="2"/>
      <c r="G3" s="2"/>
      <c r="H3" s="2"/>
      <c r="J3" s="2"/>
    </row>
    <row r="4" spans="1:17" ht="15.75" thickBot="1" x14ac:dyDescent="0.3">
      <c r="A4" s="211" t="s">
        <v>1</v>
      </c>
      <c r="B4" s="211"/>
    </row>
    <row r="5" spans="1:17" ht="12.75" customHeight="1" x14ac:dyDescent="0.25">
      <c r="A5" s="212" t="s">
        <v>2</v>
      </c>
      <c r="B5" s="212" t="s">
        <v>3</v>
      </c>
      <c r="C5" s="212" t="s">
        <v>4</v>
      </c>
      <c r="D5" s="215" t="s">
        <v>5</v>
      </c>
      <c r="E5" s="216"/>
      <c r="F5" s="216"/>
      <c r="G5" s="216"/>
      <c r="H5" s="216"/>
      <c r="I5" s="216"/>
      <c r="J5" s="216"/>
      <c r="K5" s="217"/>
      <c r="L5" s="218" t="s">
        <v>6</v>
      </c>
    </row>
    <row r="6" spans="1:17" ht="22.5" customHeight="1" x14ac:dyDescent="0.25">
      <c r="A6" s="213"/>
      <c r="B6" s="213"/>
      <c r="C6" s="213"/>
      <c r="D6" s="221" t="s">
        <v>7</v>
      </c>
      <c r="E6" s="222"/>
      <c r="F6" s="222" t="s">
        <v>8</v>
      </c>
      <c r="G6" s="222"/>
      <c r="H6" s="222" t="s">
        <v>9</v>
      </c>
      <c r="I6" s="222"/>
      <c r="J6" s="222" t="s">
        <v>10</v>
      </c>
      <c r="K6" s="222"/>
      <c r="L6" s="219"/>
    </row>
    <row r="7" spans="1:17" ht="13.5" customHeight="1" thickBot="1" x14ac:dyDescent="0.3">
      <c r="A7" s="213"/>
      <c r="B7" s="213"/>
      <c r="C7" s="213"/>
      <c r="D7" s="223">
        <v>1</v>
      </c>
      <c r="E7" s="224"/>
      <c r="F7" s="224">
        <v>2</v>
      </c>
      <c r="G7" s="224"/>
      <c r="H7" s="224">
        <v>3</v>
      </c>
      <c r="I7" s="224"/>
      <c r="J7" s="224">
        <v>4</v>
      </c>
      <c r="K7" s="224"/>
      <c r="L7" s="220"/>
      <c r="O7" s="3"/>
      <c r="P7" s="3"/>
      <c r="Q7" s="3"/>
    </row>
    <row r="8" spans="1:17" ht="15.75" thickBot="1" x14ac:dyDescent="0.3">
      <c r="A8" s="214"/>
      <c r="B8" s="214"/>
      <c r="C8" s="214"/>
      <c r="D8" s="4" t="s">
        <v>11</v>
      </c>
      <c r="E8" s="5" t="s">
        <v>12</v>
      </c>
      <c r="F8" s="5" t="s">
        <v>11</v>
      </c>
      <c r="G8" s="5" t="s">
        <v>12</v>
      </c>
      <c r="H8" s="5" t="s">
        <v>11</v>
      </c>
      <c r="I8" s="5" t="s">
        <v>12</v>
      </c>
      <c r="J8" s="5" t="s">
        <v>11</v>
      </c>
      <c r="K8" s="5" t="s">
        <v>12</v>
      </c>
      <c r="L8" s="6"/>
      <c r="O8" s="3"/>
      <c r="P8" s="3"/>
      <c r="Q8" s="3"/>
    </row>
    <row r="9" spans="1:17" ht="15.75" x14ac:dyDescent="0.25">
      <c r="A9" s="7">
        <v>1</v>
      </c>
      <c r="B9" s="8" t="s">
        <v>13</v>
      </c>
      <c r="C9" s="9">
        <v>42</v>
      </c>
      <c r="D9" s="10"/>
      <c r="E9" s="11"/>
      <c r="F9" s="12"/>
      <c r="G9" s="13"/>
      <c r="H9" s="14"/>
      <c r="I9" s="13"/>
      <c r="J9" s="14"/>
      <c r="K9" s="13"/>
      <c r="L9" s="15"/>
      <c r="O9" s="3"/>
      <c r="P9" s="3"/>
      <c r="Q9" s="3"/>
    </row>
    <row r="10" spans="1:17" ht="15.75" x14ac:dyDescent="0.25">
      <c r="A10" s="7">
        <v>2</v>
      </c>
      <c r="B10" s="8" t="s">
        <v>14</v>
      </c>
      <c r="C10" s="9">
        <v>42</v>
      </c>
      <c r="D10" s="10"/>
      <c r="E10" s="11"/>
      <c r="F10" s="12"/>
      <c r="G10" s="13"/>
      <c r="H10" s="14"/>
      <c r="I10" s="13"/>
      <c r="J10" s="14"/>
      <c r="K10" s="13"/>
      <c r="L10" s="16"/>
      <c r="O10" s="3"/>
      <c r="P10" s="3"/>
      <c r="Q10" s="3"/>
    </row>
    <row r="11" spans="1:17" ht="15.75" x14ac:dyDescent="0.25">
      <c r="A11" s="7">
        <v>3</v>
      </c>
      <c r="B11" s="8" t="s">
        <v>15</v>
      </c>
      <c r="C11" s="9">
        <v>42</v>
      </c>
      <c r="D11" s="10"/>
      <c r="E11" s="11"/>
      <c r="F11" s="12"/>
      <c r="G11" s="13"/>
      <c r="H11" s="14"/>
      <c r="I11" s="13"/>
      <c r="J11" s="14"/>
      <c r="K11" s="13"/>
      <c r="L11" s="16"/>
      <c r="O11" s="3"/>
      <c r="P11" s="3"/>
      <c r="Q11" s="3"/>
    </row>
    <row r="12" spans="1:17" ht="15.75" x14ac:dyDescent="0.25">
      <c r="A12" s="7">
        <v>4</v>
      </c>
      <c r="B12" s="17" t="s">
        <v>16</v>
      </c>
      <c r="C12" s="9">
        <v>42</v>
      </c>
      <c r="D12" s="10"/>
      <c r="E12" s="11"/>
      <c r="F12" s="12"/>
      <c r="G12" s="13"/>
      <c r="H12" s="14"/>
      <c r="I12" s="13"/>
      <c r="J12" s="14"/>
      <c r="K12" s="13"/>
      <c r="L12" s="16"/>
      <c r="M12" s="3"/>
      <c r="N12" s="3"/>
      <c r="O12" s="3"/>
      <c r="P12" s="3"/>
      <c r="Q12" s="3"/>
    </row>
    <row r="13" spans="1:17" ht="15.75" x14ac:dyDescent="0.25">
      <c r="A13" s="7">
        <v>5</v>
      </c>
      <c r="B13" s="8" t="s">
        <v>17</v>
      </c>
      <c r="C13" s="9">
        <v>42</v>
      </c>
      <c r="D13" s="10"/>
      <c r="E13" s="11"/>
      <c r="F13" s="12"/>
      <c r="G13" s="13"/>
      <c r="H13" s="14"/>
      <c r="I13" s="13"/>
      <c r="J13" s="14"/>
      <c r="K13" s="13"/>
      <c r="L13" s="16"/>
      <c r="O13" s="3"/>
      <c r="P13" s="3"/>
      <c r="Q13" s="3"/>
    </row>
    <row r="14" spans="1:17" ht="15.75" x14ac:dyDescent="0.25">
      <c r="A14" s="7">
        <v>6</v>
      </c>
      <c r="B14" s="8" t="s">
        <v>18</v>
      </c>
      <c r="C14" s="9">
        <v>42</v>
      </c>
      <c r="D14" s="10"/>
      <c r="E14" s="11"/>
      <c r="F14" s="12"/>
      <c r="G14" s="13"/>
      <c r="H14" s="14"/>
      <c r="I14" s="13"/>
      <c r="J14" s="14"/>
      <c r="K14" s="13"/>
      <c r="L14" s="16"/>
    </row>
    <row r="15" spans="1:17" ht="15.75" x14ac:dyDescent="0.25">
      <c r="A15" s="7">
        <v>7</v>
      </c>
      <c r="B15" s="8" t="s">
        <v>19</v>
      </c>
      <c r="C15" s="9">
        <v>42</v>
      </c>
      <c r="D15" s="10"/>
      <c r="E15" s="11"/>
      <c r="F15" s="12"/>
      <c r="G15" s="13"/>
      <c r="H15" s="14"/>
      <c r="I15" s="13"/>
      <c r="J15" s="14"/>
      <c r="K15" s="13"/>
      <c r="L15" s="16"/>
    </row>
    <row r="16" spans="1:17" ht="15.75" x14ac:dyDescent="0.25">
      <c r="A16" s="7">
        <v>8</v>
      </c>
      <c r="B16" s="8" t="s">
        <v>20</v>
      </c>
      <c r="C16" s="9">
        <v>42</v>
      </c>
      <c r="D16" s="10"/>
      <c r="E16" s="11"/>
      <c r="F16" s="12"/>
      <c r="G16" s="13"/>
      <c r="H16" s="14"/>
      <c r="I16" s="13"/>
      <c r="J16" s="14"/>
      <c r="K16" s="13"/>
      <c r="L16" s="16"/>
    </row>
    <row r="17" spans="1:12" ht="15.75" x14ac:dyDescent="0.25">
      <c r="A17" s="7">
        <v>9</v>
      </c>
      <c r="B17" s="8" t="s">
        <v>21</v>
      </c>
      <c r="C17" s="9">
        <v>42</v>
      </c>
      <c r="D17" s="10"/>
      <c r="E17" s="11"/>
      <c r="F17" s="12"/>
      <c r="G17" s="13"/>
      <c r="H17" s="14"/>
      <c r="I17" s="13"/>
      <c r="J17" s="14"/>
      <c r="K17" s="13"/>
      <c r="L17" s="16"/>
    </row>
    <row r="18" spans="1:12" ht="15.75" x14ac:dyDescent="0.25">
      <c r="A18" s="7">
        <v>10</v>
      </c>
      <c r="B18" s="8" t="s">
        <v>22</v>
      </c>
      <c r="C18" s="9">
        <v>42</v>
      </c>
      <c r="D18" s="10"/>
      <c r="E18" s="11"/>
      <c r="F18" s="12"/>
      <c r="G18" s="13"/>
      <c r="H18" s="14"/>
      <c r="I18" s="13"/>
      <c r="J18" s="14"/>
      <c r="K18" s="13"/>
      <c r="L18" s="16"/>
    </row>
    <row r="19" spans="1:12" ht="15.75" x14ac:dyDescent="0.25">
      <c r="A19" s="7">
        <v>11</v>
      </c>
      <c r="B19" s="8" t="s">
        <v>23</v>
      </c>
      <c r="C19" s="9">
        <v>42</v>
      </c>
      <c r="D19" s="10"/>
      <c r="E19" s="11"/>
      <c r="F19" s="12"/>
      <c r="G19" s="13"/>
      <c r="H19" s="14"/>
      <c r="I19" s="13"/>
      <c r="J19" s="14"/>
      <c r="K19" s="13"/>
      <c r="L19" s="16"/>
    </row>
    <row r="20" spans="1:12" ht="15.75" x14ac:dyDescent="0.25">
      <c r="A20" s="7">
        <v>12</v>
      </c>
      <c r="B20" s="8" t="s">
        <v>24</v>
      </c>
      <c r="C20" s="9">
        <v>42</v>
      </c>
      <c r="D20" s="10"/>
      <c r="E20" s="11"/>
      <c r="F20" s="12"/>
      <c r="G20" s="13"/>
      <c r="H20" s="14"/>
      <c r="I20" s="13"/>
      <c r="J20" s="14"/>
      <c r="K20" s="13"/>
      <c r="L20" s="16"/>
    </row>
    <row r="21" spans="1:12" ht="15.75" x14ac:dyDescent="0.25">
      <c r="A21" s="7">
        <v>13</v>
      </c>
      <c r="B21" s="8" t="s">
        <v>25</v>
      </c>
      <c r="C21" s="9">
        <v>42</v>
      </c>
      <c r="D21" s="10"/>
      <c r="E21" s="11"/>
      <c r="F21" s="12"/>
      <c r="G21" s="13"/>
      <c r="H21" s="14"/>
      <c r="I21" s="13"/>
      <c r="J21" s="14"/>
      <c r="K21" s="13"/>
      <c r="L21" s="16"/>
    </row>
    <row r="22" spans="1:12" ht="15.75" x14ac:dyDescent="0.25">
      <c r="A22" s="7">
        <v>14</v>
      </c>
      <c r="B22" s="8" t="s">
        <v>26</v>
      </c>
      <c r="C22" s="9">
        <v>42</v>
      </c>
      <c r="D22" s="10"/>
      <c r="E22" s="11"/>
      <c r="F22" s="12"/>
      <c r="G22" s="13"/>
      <c r="H22" s="14"/>
      <c r="I22" s="13"/>
      <c r="J22" s="14"/>
      <c r="K22" s="13"/>
      <c r="L22" s="16"/>
    </row>
    <row r="23" spans="1:12" ht="15.75" x14ac:dyDescent="0.25">
      <c r="A23" s="7">
        <v>15</v>
      </c>
      <c r="B23" s="8" t="s">
        <v>27</v>
      </c>
      <c r="C23" s="9">
        <v>42</v>
      </c>
      <c r="D23" s="10"/>
      <c r="E23" s="11"/>
      <c r="F23" s="12"/>
      <c r="G23" s="13"/>
      <c r="H23" s="14"/>
      <c r="I23" s="13"/>
      <c r="J23" s="14"/>
      <c r="K23" s="13"/>
      <c r="L23" s="16"/>
    </row>
    <row r="24" spans="1:12" ht="15.75" x14ac:dyDescent="0.25">
      <c r="A24" s="7">
        <v>16</v>
      </c>
      <c r="B24" s="8" t="s">
        <v>28</v>
      </c>
      <c r="C24" s="9">
        <v>42</v>
      </c>
      <c r="D24" s="10"/>
      <c r="E24" s="11"/>
      <c r="F24" s="12"/>
      <c r="G24" s="13"/>
      <c r="H24" s="14"/>
      <c r="I24" s="13"/>
      <c r="J24" s="14"/>
      <c r="K24" s="13"/>
      <c r="L24" s="16"/>
    </row>
    <row r="25" spans="1:12" ht="15.75" x14ac:dyDescent="0.25">
      <c r="A25" s="7">
        <v>17</v>
      </c>
      <c r="B25" s="8" t="s">
        <v>29</v>
      </c>
      <c r="C25" s="9">
        <v>42</v>
      </c>
      <c r="D25" s="10"/>
      <c r="E25" s="11"/>
      <c r="F25" s="12"/>
      <c r="G25" s="13"/>
      <c r="H25" s="14"/>
      <c r="I25" s="13"/>
      <c r="J25" s="14"/>
      <c r="K25" s="13"/>
      <c r="L25" s="16"/>
    </row>
    <row r="26" spans="1:12" ht="15.75" x14ac:dyDescent="0.25">
      <c r="A26" s="7">
        <v>18</v>
      </c>
      <c r="B26" s="8" t="s">
        <v>30</v>
      </c>
      <c r="C26" s="9">
        <v>42</v>
      </c>
      <c r="D26" s="10"/>
      <c r="E26" s="11"/>
      <c r="F26" s="12"/>
      <c r="G26" s="13"/>
      <c r="H26" s="14"/>
      <c r="I26" s="13"/>
      <c r="J26" s="14"/>
      <c r="K26" s="13"/>
      <c r="L26" s="16"/>
    </row>
    <row r="27" spans="1:12" ht="15.75" x14ac:dyDescent="0.25">
      <c r="A27" s="7">
        <v>19</v>
      </c>
      <c r="B27" s="8" t="s">
        <v>31</v>
      </c>
      <c r="C27" s="9">
        <v>42</v>
      </c>
      <c r="D27" s="10"/>
      <c r="E27" s="11"/>
      <c r="F27" s="12"/>
      <c r="G27" s="13"/>
      <c r="H27" s="14"/>
      <c r="I27" s="13"/>
      <c r="J27" s="14"/>
      <c r="K27" s="13"/>
      <c r="L27" s="16"/>
    </row>
    <row r="28" spans="1:12" ht="15.75" x14ac:dyDescent="0.25">
      <c r="A28" s="7">
        <v>20</v>
      </c>
      <c r="B28" s="8" t="s">
        <v>32</v>
      </c>
      <c r="C28" s="9">
        <v>42</v>
      </c>
      <c r="D28" s="10"/>
      <c r="E28" s="11"/>
      <c r="F28" s="12"/>
      <c r="G28" s="13"/>
      <c r="H28" s="14"/>
      <c r="I28" s="13"/>
      <c r="J28" s="14"/>
      <c r="K28" s="13"/>
      <c r="L28" s="16"/>
    </row>
    <row r="29" spans="1:12" ht="15.75" x14ac:dyDescent="0.25">
      <c r="A29" s="7">
        <v>21</v>
      </c>
      <c r="B29" s="8" t="s">
        <v>33</v>
      </c>
      <c r="C29" s="9">
        <v>42</v>
      </c>
      <c r="D29" s="10"/>
      <c r="E29" s="11"/>
      <c r="F29" s="12"/>
      <c r="G29" s="13"/>
      <c r="H29" s="14"/>
      <c r="I29" s="13"/>
      <c r="J29" s="14"/>
      <c r="K29" s="13"/>
      <c r="L29" s="16"/>
    </row>
    <row r="30" spans="1:12" ht="15.75" x14ac:dyDescent="0.25">
      <c r="A30" s="7">
        <v>22</v>
      </c>
      <c r="B30" s="8" t="s">
        <v>34</v>
      </c>
      <c r="C30" s="9">
        <v>42</v>
      </c>
      <c r="D30" s="10"/>
      <c r="E30" s="11"/>
      <c r="F30" s="12"/>
      <c r="G30" s="13"/>
      <c r="H30" s="14"/>
      <c r="I30" s="13"/>
      <c r="J30" s="14"/>
      <c r="K30" s="13"/>
      <c r="L30" s="16"/>
    </row>
    <row r="31" spans="1:12" ht="15.75" x14ac:dyDescent="0.25">
      <c r="A31" s="7">
        <v>23</v>
      </c>
      <c r="B31" s="8" t="s">
        <v>35</v>
      </c>
      <c r="C31" s="9">
        <v>42</v>
      </c>
      <c r="D31" s="10"/>
      <c r="E31" s="11"/>
      <c r="F31" s="12"/>
      <c r="G31" s="13"/>
      <c r="H31" s="14"/>
      <c r="I31" s="13"/>
      <c r="J31" s="14"/>
      <c r="K31" s="13"/>
      <c r="L31" s="16"/>
    </row>
    <row r="32" spans="1:12" ht="15.75" x14ac:dyDescent="0.25">
      <c r="A32" s="7">
        <v>24</v>
      </c>
      <c r="B32" s="8" t="s">
        <v>36</v>
      </c>
      <c r="C32" s="9">
        <v>42</v>
      </c>
      <c r="D32" s="10"/>
      <c r="E32" s="11"/>
      <c r="F32" s="12"/>
      <c r="G32" s="13"/>
      <c r="H32" s="14"/>
      <c r="I32" s="13"/>
      <c r="J32" s="14"/>
      <c r="K32" s="13"/>
      <c r="L32" s="16"/>
    </row>
    <row r="33" spans="1:12" ht="15.75" x14ac:dyDescent="0.25">
      <c r="A33" s="7">
        <v>25</v>
      </c>
      <c r="B33" s="18" t="s">
        <v>37</v>
      </c>
      <c r="C33" s="19">
        <v>42</v>
      </c>
      <c r="D33" s="10"/>
      <c r="E33" s="20"/>
      <c r="F33" s="12"/>
      <c r="G33" s="21"/>
      <c r="H33" s="14"/>
      <c r="I33" s="21"/>
      <c r="J33" s="14"/>
      <c r="K33" s="21"/>
      <c r="L33" s="16"/>
    </row>
    <row r="34" spans="1:12" ht="15.75" x14ac:dyDescent="0.25">
      <c r="A34" s="7">
        <v>26</v>
      </c>
      <c r="B34" s="8" t="s">
        <v>38</v>
      </c>
      <c r="C34" s="22">
        <v>42</v>
      </c>
      <c r="D34" s="10"/>
      <c r="E34" s="23"/>
      <c r="F34" s="12"/>
      <c r="G34" s="24"/>
      <c r="H34" s="14"/>
      <c r="I34" s="24"/>
      <c r="J34" s="14"/>
      <c r="K34" s="24"/>
      <c r="L34" s="16"/>
    </row>
    <row r="35" spans="1:12" ht="15.75" x14ac:dyDescent="0.25">
      <c r="A35" s="7">
        <v>27</v>
      </c>
      <c r="B35" s="18" t="s">
        <v>39</v>
      </c>
      <c r="C35" s="22">
        <v>42</v>
      </c>
      <c r="D35" s="10"/>
      <c r="E35" s="23"/>
      <c r="F35" s="12"/>
      <c r="G35" s="24"/>
      <c r="H35" s="14"/>
      <c r="I35" s="24"/>
      <c r="J35" s="14"/>
      <c r="K35" s="24"/>
      <c r="L35" s="16"/>
    </row>
    <row r="36" spans="1:12" ht="15.75" x14ac:dyDescent="0.25">
      <c r="A36" s="7">
        <v>28</v>
      </c>
      <c r="B36" s="18" t="s">
        <v>40</v>
      </c>
      <c r="C36" s="22">
        <v>42</v>
      </c>
      <c r="D36" s="10"/>
      <c r="E36" s="23"/>
      <c r="F36" s="12"/>
      <c r="G36" s="24"/>
      <c r="H36" s="14"/>
      <c r="I36" s="24"/>
      <c r="J36" s="14"/>
      <c r="K36" s="24"/>
      <c r="L36" s="16"/>
    </row>
    <row r="37" spans="1:12" ht="16.5" thickBot="1" x14ac:dyDescent="0.3">
      <c r="A37" s="7">
        <v>29</v>
      </c>
      <c r="B37" s="18" t="s">
        <v>41</v>
      </c>
      <c r="C37" s="25">
        <v>42</v>
      </c>
      <c r="D37" s="10"/>
      <c r="E37" s="23"/>
      <c r="F37" s="12"/>
      <c r="G37" s="24"/>
      <c r="H37" s="14"/>
      <c r="I37" s="24"/>
      <c r="J37" s="14"/>
      <c r="K37" s="24"/>
      <c r="L37" s="16"/>
    </row>
    <row r="38" spans="1:12" ht="15.75" x14ac:dyDescent="0.25">
      <c r="A38" s="225" t="s">
        <v>42</v>
      </c>
      <c r="B38" s="226"/>
      <c r="C38" s="26">
        <v>42</v>
      </c>
      <c r="D38" s="27">
        <f t="shared" ref="D38:K38" si="0">SUM(D9:D37)</f>
        <v>0</v>
      </c>
      <c r="E38" s="28">
        <f t="shared" si="0"/>
        <v>0</v>
      </c>
      <c r="F38" s="29">
        <f t="shared" si="0"/>
        <v>0</v>
      </c>
      <c r="G38" s="30">
        <f t="shared" si="0"/>
        <v>0</v>
      </c>
      <c r="H38" s="29">
        <f t="shared" si="0"/>
        <v>0</v>
      </c>
      <c r="I38" s="30">
        <f t="shared" si="0"/>
        <v>0</v>
      </c>
      <c r="J38" s="29">
        <f t="shared" si="0"/>
        <v>0</v>
      </c>
      <c r="K38" s="30">
        <f t="shared" si="0"/>
        <v>0</v>
      </c>
      <c r="L38" s="31">
        <f>D38+F38+H38</f>
        <v>0</v>
      </c>
    </row>
    <row r="39" spans="1:12" ht="15" customHeight="1" x14ac:dyDescent="0.25">
      <c r="A39" s="227" t="s">
        <v>43</v>
      </c>
      <c r="B39" s="228"/>
      <c r="C39" s="32">
        <v>42</v>
      </c>
      <c r="D39" s="32">
        <f>SUM(D9:D33)</f>
        <v>0</v>
      </c>
      <c r="E39" s="33">
        <f>SUM(E9:E33)</f>
        <v>0</v>
      </c>
      <c r="F39" s="32">
        <f>F9+F10+F11+F12+F13+F14+F15+F16+F17+F18+F19+F20+F21+F22+F23+F24+F25+F26+F27+F28+F29+F30+F31+F32+F3+F33</f>
        <v>0</v>
      </c>
      <c r="G39" s="33">
        <f>G9+G10+G11+G12+G14+G13+G15+G16+G17+G18+G19+G20+G21+G22+G23+G24+G25+G26+G27+G28+G29+G30+G31+G32+G33</f>
        <v>0</v>
      </c>
      <c r="H39" s="32">
        <f>H9+H10+H11+H12+H13+H14++H15+H16+H17+H18+H19+H20+H21+H22+H23+H24+H25+H26+H27+H28+H29+H30+H31+H32+H33</f>
        <v>0</v>
      </c>
      <c r="I39" s="33">
        <f>I9+I10+I11+I12+I13+I14+I15+I16+I17+I18+I19+I20+I21+I22+I23+I24+I25+I26+I27+I28+I29+I30+I31+I32+I33</f>
        <v>0</v>
      </c>
      <c r="J39" s="32">
        <f>J9+J10+J11+J12+J13+J14++J15+J16+J17+J18+J19+J20+J21+J22+J23+J24+J25+J26+J27+J28+J29+J30+J31+J32+J33</f>
        <v>0</v>
      </c>
      <c r="K39" s="33">
        <f>K9+K10+K11+K12+K13+K14+K15+K16+K17+K18+K19+K20+K21+K22+K23+K24+K25+K26+K27+K28+K29+K30+K31+K32+K33</f>
        <v>0</v>
      </c>
      <c r="L39" s="34">
        <f>L9+L10+L11+L12+L13+L14+L15+L16+L17+L18+L19+L20+L21+L22+L23+L24+L25+L26+L27+L28+L29+L30+L31+L32+L33</f>
        <v>0</v>
      </c>
    </row>
    <row r="40" spans="1:12" ht="15.75" thickBot="1" x14ac:dyDescent="0.3"/>
    <row r="41" spans="1:12" ht="16.5" thickBot="1" x14ac:dyDescent="0.3">
      <c r="D41" s="35">
        <f>SUM(D9:D37)</f>
        <v>0</v>
      </c>
      <c r="E41" s="36"/>
      <c r="F41" s="35">
        <f>SUM(F9:F37)</f>
        <v>0</v>
      </c>
      <c r="G41" s="36"/>
      <c r="H41" s="35">
        <f>SUM(H9:H37)</f>
        <v>0</v>
      </c>
      <c r="I41" s="36"/>
      <c r="J41" s="35">
        <f>SUM(J9:J37)</f>
        <v>0</v>
      </c>
      <c r="K41" s="36"/>
      <c r="L41" s="37">
        <f>L9+L10+L11+L12+L13+L14+L15+L16+L17+L18+L19+L20+L21+L22+L23+L24+L25+L26+L27+L28+L29+L30+L31+L32+L33</f>
        <v>0</v>
      </c>
    </row>
    <row r="43" spans="1:12" x14ac:dyDescent="0.25">
      <c r="B43" s="2" t="s">
        <v>90</v>
      </c>
      <c r="C43" s="2"/>
      <c r="D43" s="2"/>
      <c r="E43" s="2"/>
    </row>
    <row r="44" spans="1:12" ht="15.75" thickBot="1" x14ac:dyDescent="0.3">
      <c r="A44" s="211" t="s">
        <v>45</v>
      </c>
      <c r="B44" s="211"/>
    </row>
    <row r="45" spans="1:12" ht="14.25" customHeight="1" x14ac:dyDescent="0.25">
      <c r="A45" s="212" t="s">
        <v>2</v>
      </c>
      <c r="B45" s="212" t="s">
        <v>3</v>
      </c>
      <c r="C45" s="212" t="s">
        <v>4</v>
      </c>
      <c r="D45" s="215" t="s">
        <v>5</v>
      </c>
      <c r="E45" s="216"/>
      <c r="F45" s="216"/>
      <c r="G45" s="216"/>
      <c r="H45" s="216"/>
      <c r="I45" s="216"/>
      <c r="J45" s="216"/>
      <c r="K45" s="217"/>
      <c r="L45" s="218" t="s">
        <v>6</v>
      </c>
    </row>
    <row r="46" spans="1:12" ht="21.75" customHeight="1" x14ac:dyDescent="0.25">
      <c r="A46" s="213"/>
      <c r="B46" s="213"/>
      <c r="C46" s="213"/>
      <c r="D46" s="221" t="s">
        <v>7</v>
      </c>
      <c r="E46" s="222"/>
      <c r="F46" s="222" t="s">
        <v>8</v>
      </c>
      <c r="G46" s="222"/>
      <c r="H46" s="222" t="s">
        <v>9</v>
      </c>
      <c r="I46" s="222"/>
      <c r="J46" s="222" t="s">
        <v>10</v>
      </c>
      <c r="K46" s="222"/>
      <c r="L46" s="219"/>
    </row>
    <row r="47" spans="1:12" ht="13.5" customHeight="1" thickBot="1" x14ac:dyDescent="0.3">
      <c r="A47" s="213"/>
      <c r="B47" s="213"/>
      <c r="C47" s="213"/>
      <c r="D47" s="223">
        <v>1</v>
      </c>
      <c r="E47" s="224"/>
      <c r="F47" s="224">
        <v>2</v>
      </c>
      <c r="G47" s="224"/>
      <c r="H47" s="224">
        <v>3</v>
      </c>
      <c r="I47" s="224"/>
      <c r="J47" s="224">
        <v>4</v>
      </c>
      <c r="K47" s="224"/>
      <c r="L47" s="220"/>
    </row>
    <row r="48" spans="1:12" ht="15.75" thickBot="1" x14ac:dyDescent="0.3">
      <c r="A48" s="214"/>
      <c r="B48" s="214"/>
      <c r="C48" s="214"/>
      <c r="D48" s="4" t="s">
        <v>11</v>
      </c>
      <c r="E48" s="5" t="s">
        <v>12</v>
      </c>
      <c r="F48" s="5" t="s">
        <v>11</v>
      </c>
      <c r="G48" s="5" t="s">
        <v>12</v>
      </c>
      <c r="H48" s="5" t="s">
        <v>11</v>
      </c>
      <c r="I48" s="5" t="s">
        <v>12</v>
      </c>
      <c r="J48" s="5" t="s">
        <v>11</v>
      </c>
      <c r="K48" s="5" t="s">
        <v>12</v>
      </c>
      <c r="L48" s="6"/>
    </row>
    <row r="49" spans="1:12" ht="15.75" x14ac:dyDescent="0.25">
      <c r="A49" s="7">
        <v>1</v>
      </c>
      <c r="B49" s="8" t="s">
        <v>13</v>
      </c>
      <c r="C49" s="9">
        <v>42</v>
      </c>
      <c r="D49" s="38">
        <v>0</v>
      </c>
      <c r="E49" s="39">
        <v>0</v>
      </c>
      <c r="F49" s="38">
        <v>0</v>
      </c>
      <c r="G49" s="13">
        <v>0</v>
      </c>
      <c r="H49" s="14">
        <v>0</v>
      </c>
      <c r="I49" s="13">
        <v>0</v>
      </c>
      <c r="J49" s="14">
        <v>0</v>
      </c>
      <c r="K49" s="13">
        <v>0</v>
      </c>
      <c r="L49" s="16">
        <f>SUM(D49:K49)</f>
        <v>0</v>
      </c>
    </row>
    <row r="50" spans="1:12" ht="15.75" x14ac:dyDescent="0.25">
      <c r="A50" s="7">
        <v>2</v>
      </c>
      <c r="B50" s="8" t="s">
        <v>14</v>
      </c>
      <c r="C50" s="9">
        <v>42</v>
      </c>
      <c r="D50" s="38">
        <v>0</v>
      </c>
      <c r="E50" s="39">
        <v>0</v>
      </c>
      <c r="F50" s="38">
        <v>0</v>
      </c>
      <c r="G50" s="13">
        <v>0</v>
      </c>
      <c r="H50" s="14">
        <v>0</v>
      </c>
      <c r="I50" s="13">
        <v>0</v>
      </c>
      <c r="J50" s="14">
        <v>0</v>
      </c>
      <c r="K50" s="13">
        <v>0</v>
      </c>
      <c r="L50" s="16">
        <f t="shared" ref="L50:L77" si="1">SUM(D50:K50)</f>
        <v>0</v>
      </c>
    </row>
    <row r="51" spans="1:12" ht="15.75" x14ac:dyDescent="0.25">
      <c r="A51" s="7">
        <v>3</v>
      </c>
      <c r="B51" s="8" t="s">
        <v>15</v>
      </c>
      <c r="C51" s="9">
        <v>42</v>
      </c>
      <c r="D51" s="38">
        <v>3</v>
      </c>
      <c r="E51" s="39">
        <v>0</v>
      </c>
      <c r="F51" s="38">
        <v>0</v>
      </c>
      <c r="G51" s="13">
        <v>0</v>
      </c>
      <c r="H51" s="14">
        <v>0</v>
      </c>
      <c r="I51" s="13">
        <v>0</v>
      </c>
      <c r="J51" s="14">
        <v>0</v>
      </c>
      <c r="K51" s="13">
        <v>0</v>
      </c>
      <c r="L51" s="16">
        <f t="shared" si="1"/>
        <v>3</v>
      </c>
    </row>
    <row r="52" spans="1:12" ht="15.75" x14ac:dyDescent="0.25">
      <c r="A52" s="7">
        <v>4</v>
      </c>
      <c r="B52" s="17" t="s">
        <v>16</v>
      </c>
      <c r="C52" s="9">
        <v>42</v>
      </c>
      <c r="D52" s="38">
        <v>0</v>
      </c>
      <c r="E52" s="39">
        <v>0</v>
      </c>
      <c r="F52" s="38">
        <v>0</v>
      </c>
      <c r="G52" s="13">
        <v>0</v>
      </c>
      <c r="H52" s="14">
        <v>0</v>
      </c>
      <c r="I52" s="13">
        <v>0</v>
      </c>
      <c r="J52" s="14">
        <v>0</v>
      </c>
      <c r="K52" s="13">
        <v>0</v>
      </c>
      <c r="L52" s="16">
        <f t="shared" si="1"/>
        <v>0</v>
      </c>
    </row>
    <row r="53" spans="1:12" ht="15.75" x14ac:dyDescent="0.25">
      <c r="A53" s="7">
        <v>5</v>
      </c>
      <c r="B53" s="8" t="s">
        <v>17</v>
      </c>
      <c r="C53" s="9">
        <v>42</v>
      </c>
      <c r="D53" s="38">
        <v>0</v>
      </c>
      <c r="E53" s="39">
        <v>0</v>
      </c>
      <c r="F53" s="38">
        <v>0</v>
      </c>
      <c r="G53" s="13">
        <v>0</v>
      </c>
      <c r="H53" s="14">
        <v>0</v>
      </c>
      <c r="I53" s="13">
        <v>0</v>
      </c>
      <c r="J53" s="14">
        <v>0</v>
      </c>
      <c r="K53" s="13">
        <v>0</v>
      </c>
      <c r="L53" s="16">
        <f t="shared" si="1"/>
        <v>0</v>
      </c>
    </row>
    <row r="54" spans="1:12" ht="15.75" x14ac:dyDescent="0.25">
      <c r="A54" s="7">
        <v>6</v>
      </c>
      <c r="B54" s="8" t="s">
        <v>18</v>
      </c>
      <c r="C54" s="9">
        <v>42</v>
      </c>
      <c r="D54" s="38">
        <v>1</v>
      </c>
      <c r="E54" s="39">
        <v>0</v>
      </c>
      <c r="F54" s="38">
        <v>1</v>
      </c>
      <c r="G54" s="13">
        <v>0</v>
      </c>
      <c r="H54" s="14">
        <v>0</v>
      </c>
      <c r="I54" s="13">
        <v>0</v>
      </c>
      <c r="J54" s="14">
        <v>0</v>
      </c>
      <c r="K54" s="13">
        <v>0</v>
      </c>
      <c r="L54" s="16">
        <f t="shared" si="1"/>
        <v>2</v>
      </c>
    </row>
    <row r="55" spans="1:12" ht="15.75" x14ac:dyDescent="0.25">
      <c r="A55" s="7">
        <v>7</v>
      </c>
      <c r="B55" s="8" t="s">
        <v>19</v>
      </c>
      <c r="C55" s="9">
        <v>42</v>
      </c>
      <c r="D55" s="38">
        <v>0</v>
      </c>
      <c r="E55" s="39">
        <v>0</v>
      </c>
      <c r="F55" s="38">
        <v>0</v>
      </c>
      <c r="G55" s="13">
        <v>0</v>
      </c>
      <c r="H55" s="14">
        <v>0</v>
      </c>
      <c r="I55" s="13">
        <v>0</v>
      </c>
      <c r="J55" s="14">
        <v>0</v>
      </c>
      <c r="K55" s="13">
        <v>0</v>
      </c>
      <c r="L55" s="16">
        <f t="shared" si="1"/>
        <v>0</v>
      </c>
    </row>
    <row r="56" spans="1:12" ht="15.75" x14ac:dyDescent="0.25">
      <c r="A56" s="7">
        <v>8</v>
      </c>
      <c r="B56" s="8" t="s">
        <v>20</v>
      </c>
      <c r="C56" s="9">
        <v>42</v>
      </c>
      <c r="D56" s="38">
        <v>1</v>
      </c>
      <c r="E56" s="39">
        <v>0</v>
      </c>
      <c r="F56" s="38">
        <v>0</v>
      </c>
      <c r="G56" s="13">
        <v>0</v>
      </c>
      <c r="H56" s="14">
        <v>0</v>
      </c>
      <c r="I56" s="13">
        <v>0</v>
      </c>
      <c r="J56" s="14">
        <v>0</v>
      </c>
      <c r="K56" s="13">
        <v>0</v>
      </c>
      <c r="L56" s="16">
        <f t="shared" si="1"/>
        <v>1</v>
      </c>
    </row>
    <row r="57" spans="1:12" ht="15.75" x14ac:dyDescent="0.25">
      <c r="A57" s="7">
        <v>9</v>
      </c>
      <c r="B57" s="8" t="s">
        <v>21</v>
      </c>
      <c r="C57" s="9">
        <v>42</v>
      </c>
      <c r="D57" s="38">
        <v>0</v>
      </c>
      <c r="E57" s="39">
        <v>0</v>
      </c>
      <c r="F57" s="38">
        <v>0</v>
      </c>
      <c r="G57" s="13">
        <v>0</v>
      </c>
      <c r="H57" s="14">
        <v>0</v>
      </c>
      <c r="I57" s="13">
        <v>0</v>
      </c>
      <c r="J57" s="14">
        <v>0</v>
      </c>
      <c r="K57" s="13">
        <v>0</v>
      </c>
      <c r="L57" s="16">
        <f t="shared" si="1"/>
        <v>0</v>
      </c>
    </row>
    <row r="58" spans="1:12" ht="15.75" x14ac:dyDescent="0.25">
      <c r="A58" s="7">
        <v>10</v>
      </c>
      <c r="B58" s="8" t="s">
        <v>22</v>
      </c>
      <c r="C58" s="9">
        <v>42</v>
      </c>
      <c r="D58" s="38">
        <v>0</v>
      </c>
      <c r="E58" s="39">
        <v>0</v>
      </c>
      <c r="F58" s="38">
        <v>0</v>
      </c>
      <c r="G58" s="13">
        <v>0</v>
      </c>
      <c r="H58" s="14">
        <v>0</v>
      </c>
      <c r="I58" s="13">
        <v>0</v>
      </c>
      <c r="J58" s="14">
        <v>0</v>
      </c>
      <c r="K58" s="13">
        <v>0</v>
      </c>
      <c r="L58" s="16">
        <f t="shared" si="1"/>
        <v>0</v>
      </c>
    </row>
    <row r="59" spans="1:12" ht="15.75" x14ac:dyDescent="0.25">
      <c r="A59" s="7">
        <v>11</v>
      </c>
      <c r="B59" s="8" t="s">
        <v>23</v>
      </c>
      <c r="C59" s="9">
        <v>42</v>
      </c>
      <c r="D59" s="38">
        <v>0</v>
      </c>
      <c r="E59" s="39">
        <v>0</v>
      </c>
      <c r="F59" s="38">
        <v>0</v>
      </c>
      <c r="G59" s="13">
        <v>0</v>
      </c>
      <c r="H59" s="14">
        <v>0</v>
      </c>
      <c r="I59" s="13">
        <v>0</v>
      </c>
      <c r="J59" s="14">
        <v>0</v>
      </c>
      <c r="K59" s="13">
        <v>0</v>
      </c>
      <c r="L59" s="16">
        <f t="shared" si="1"/>
        <v>0</v>
      </c>
    </row>
    <row r="60" spans="1:12" ht="15.75" x14ac:dyDescent="0.25">
      <c r="A60" s="7">
        <v>12</v>
      </c>
      <c r="B60" s="8" t="s">
        <v>24</v>
      </c>
      <c r="C60" s="9">
        <v>42</v>
      </c>
      <c r="D60" s="38">
        <v>1</v>
      </c>
      <c r="E60" s="39">
        <v>0</v>
      </c>
      <c r="F60" s="38">
        <v>1</v>
      </c>
      <c r="G60" s="13">
        <v>0</v>
      </c>
      <c r="H60" s="14">
        <v>0</v>
      </c>
      <c r="I60" s="13">
        <v>0</v>
      </c>
      <c r="J60" s="14">
        <v>0</v>
      </c>
      <c r="K60" s="13">
        <v>0</v>
      </c>
      <c r="L60" s="16">
        <f t="shared" si="1"/>
        <v>2</v>
      </c>
    </row>
    <row r="61" spans="1:12" ht="15.75" x14ac:dyDescent="0.25">
      <c r="A61" s="7">
        <v>13</v>
      </c>
      <c r="B61" s="8" t="s">
        <v>25</v>
      </c>
      <c r="C61" s="9">
        <v>42</v>
      </c>
      <c r="D61" s="38">
        <v>0</v>
      </c>
      <c r="E61" s="39">
        <v>0</v>
      </c>
      <c r="F61" s="38">
        <v>0</v>
      </c>
      <c r="G61" s="13">
        <v>0</v>
      </c>
      <c r="H61" s="14">
        <v>0</v>
      </c>
      <c r="I61" s="13">
        <v>0</v>
      </c>
      <c r="J61" s="14">
        <v>0</v>
      </c>
      <c r="K61" s="13">
        <v>0</v>
      </c>
      <c r="L61" s="16">
        <f t="shared" si="1"/>
        <v>0</v>
      </c>
    </row>
    <row r="62" spans="1:12" ht="15.75" x14ac:dyDescent="0.25">
      <c r="A62" s="7">
        <v>14</v>
      </c>
      <c r="B62" s="8" t="s">
        <v>26</v>
      </c>
      <c r="C62" s="9">
        <v>42</v>
      </c>
      <c r="D62" s="38">
        <v>0</v>
      </c>
      <c r="E62" s="39">
        <v>0</v>
      </c>
      <c r="F62" s="38">
        <v>2</v>
      </c>
      <c r="G62" s="13">
        <v>0</v>
      </c>
      <c r="H62" s="14">
        <v>0</v>
      </c>
      <c r="I62" s="13">
        <v>0</v>
      </c>
      <c r="J62" s="14">
        <v>0</v>
      </c>
      <c r="K62" s="13">
        <v>0</v>
      </c>
      <c r="L62" s="16">
        <f t="shared" si="1"/>
        <v>2</v>
      </c>
    </row>
    <row r="63" spans="1:12" ht="15.75" x14ac:dyDescent="0.25">
      <c r="A63" s="7">
        <v>15</v>
      </c>
      <c r="B63" s="8" t="s">
        <v>27</v>
      </c>
      <c r="C63" s="9">
        <v>42</v>
      </c>
      <c r="D63" s="38">
        <v>0</v>
      </c>
      <c r="E63" s="39">
        <v>0</v>
      </c>
      <c r="F63" s="38">
        <v>0</v>
      </c>
      <c r="G63" s="13">
        <v>0</v>
      </c>
      <c r="H63" s="14">
        <v>0</v>
      </c>
      <c r="I63" s="13">
        <v>0</v>
      </c>
      <c r="J63" s="14">
        <v>0</v>
      </c>
      <c r="K63" s="13">
        <v>0</v>
      </c>
      <c r="L63" s="16">
        <f t="shared" si="1"/>
        <v>0</v>
      </c>
    </row>
    <row r="64" spans="1:12" ht="15.75" x14ac:dyDescent="0.25">
      <c r="A64" s="7">
        <v>16</v>
      </c>
      <c r="B64" s="8" t="s">
        <v>28</v>
      </c>
      <c r="C64" s="9">
        <v>42</v>
      </c>
      <c r="D64" s="38">
        <v>0</v>
      </c>
      <c r="E64" s="39">
        <v>0</v>
      </c>
      <c r="F64" s="38">
        <v>1</v>
      </c>
      <c r="G64" s="13">
        <v>0</v>
      </c>
      <c r="H64" s="14">
        <v>0</v>
      </c>
      <c r="I64" s="13">
        <v>0</v>
      </c>
      <c r="J64" s="14">
        <v>0</v>
      </c>
      <c r="K64" s="13">
        <v>0</v>
      </c>
      <c r="L64" s="16">
        <f t="shared" si="1"/>
        <v>1</v>
      </c>
    </row>
    <row r="65" spans="1:14" ht="15.75" x14ac:dyDescent="0.25">
      <c r="A65" s="7">
        <v>17</v>
      </c>
      <c r="B65" s="8" t="s">
        <v>29</v>
      </c>
      <c r="C65" s="9">
        <v>42</v>
      </c>
      <c r="D65" s="38">
        <v>4</v>
      </c>
      <c r="E65" s="39">
        <v>0</v>
      </c>
      <c r="F65" s="38">
        <v>0</v>
      </c>
      <c r="G65" s="13">
        <v>0</v>
      </c>
      <c r="H65" s="14">
        <v>0</v>
      </c>
      <c r="I65" s="13">
        <v>0</v>
      </c>
      <c r="J65" s="14">
        <v>0</v>
      </c>
      <c r="K65" s="13">
        <v>0</v>
      </c>
      <c r="L65" s="16">
        <f t="shared" si="1"/>
        <v>4</v>
      </c>
    </row>
    <row r="66" spans="1:14" ht="15.75" x14ac:dyDescent="0.25">
      <c r="A66" s="7">
        <v>18</v>
      </c>
      <c r="B66" s="8" t="s">
        <v>30</v>
      </c>
      <c r="C66" s="9">
        <v>42</v>
      </c>
      <c r="D66" s="38">
        <v>0</v>
      </c>
      <c r="E66" s="39">
        <v>0</v>
      </c>
      <c r="F66" s="38">
        <v>0</v>
      </c>
      <c r="G66" s="13">
        <v>0</v>
      </c>
      <c r="H66" s="14">
        <v>0</v>
      </c>
      <c r="I66" s="13">
        <v>0</v>
      </c>
      <c r="J66" s="14">
        <v>0</v>
      </c>
      <c r="K66" s="13">
        <v>0</v>
      </c>
      <c r="L66" s="16">
        <f t="shared" si="1"/>
        <v>0</v>
      </c>
    </row>
    <row r="67" spans="1:14" ht="15.75" x14ac:dyDescent="0.25">
      <c r="A67" s="7">
        <v>19</v>
      </c>
      <c r="B67" s="8" t="s">
        <v>31</v>
      </c>
      <c r="C67" s="9">
        <v>42</v>
      </c>
      <c r="D67" s="38">
        <v>1</v>
      </c>
      <c r="E67" s="39">
        <v>0</v>
      </c>
      <c r="F67" s="38">
        <v>2</v>
      </c>
      <c r="G67" s="13">
        <v>0</v>
      </c>
      <c r="H67" s="14">
        <v>1</v>
      </c>
      <c r="I67" s="13">
        <v>0</v>
      </c>
      <c r="J67" s="14">
        <v>0</v>
      </c>
      <c r="K67" s="13">
        <v>0</v>
      </c>
      <c r="L67" s="16">
        <f t="shared" si="1"/>
        <v>4</v>
      </c>
    </row>
    <row r="68" spans="1:14" ht="15.75" x14ac:dyDescent="0.25">
      <c r="A68" s="7">
        <v>20</v>
      </c>
      <c r="B68" s="8" t="s">
        <v>32</v>
      </c>
      <c r="C68" s="9">
        <v>42</v>
      </c>
      <c r="D68" s="38">
        <v>0</v>
      </c>
      <c r="E68" s="39">
        <v>0</v>
      </c>
      <c r="F68" s="38">
        <v>0</v>
      </c>
      <c r="G68" s="13">
        <v>0</v>
      </c>
      <c r="H68" s="14">
        <v>0</v>
      </c>
      <c r="I68" s="13">
        <v>0</v>
      </c>
      <c r="J68" s="14">
        <v>0</v>
      </c>
      <c r="K68" s="13">
        <v>0</v>
      </c>
      <c r="L68" s="16">
        <f t="shared" si="1"/>
        <v>0</v>
      </c>
    </row>
    <row r="69" spans="1:14" ht="15.75" x14ac:dyDescent="0.25">
      <c r="A69" s="7">
        <v>21</v>
      </c>
      <c r="B69" s="8" t="s">
        <v>33</v>
      </c>
      <c r="C69" s="9">
        <v>42</v>
      </c>
      <c r="D69" s="38">
        <v>0</v>
      </c>
      <c r="E69" s="39">
        <v>0</v>
      </c>
      <c r="F69" s="38">
        <v>0</v>
      </c>
      <c r="G69" s="13">
        <v>0</v>
      </c>
      <c r="H69" s="14">
        <v>0</v>
      </c>
      <c r="I69" s="13">
        <v>0</v>
      </c>
      <c r="J69" s="14">
        <v>0</v>
      </c>
      <c r="K69" s="13">
        <v>0</v>
      </c>
      <c r="L69" s="16">
        <f t="shared" si="1"/>
        <v>0</v>
      </c>
    </row>
    <row r="70" spans="1:14" ht="15.75" x14ac:dyDescent="0.25">
      <c r="A70" s="7">
        <v>22</v>
      </c>
      <c r="B70" s="8" t="s">
        <v>34</v>
      </c>
      <c r="C70" s="9">
        <v>42</v>
      </c>
      <c r="D70" s="38">
        <v>0</v>
      </c>
      <c r="E70" s="39">
        <v>0</v>
      </c>
      <c r="F70" s="38">
        <v>0</v>
      </c>
      <c r="G70" s="13">
        <v>0</v>
      </c>
      <c r="H70" s="14">
        <v>0</v>
      </c>
      <c r="I70" s="13">
        <v>0</v>
      </c>
      <c r="J70" s="14">
        <v>0</v>
      </c>
      <c r="K70" s="13">
        <v>0</v>
      </c>
      <c r="L70" s="16">
        <f t="shared" si="1"/>
        <v>0</v>
      </c>
    </row>
    <row r="71" spans="1:14" ht="15.75" x14ac:dyDescent="0.25">
      <c r="A71" s="7">
        <v>23</v>
      </c>
      <c r="B71" s="8" t="s">
        <v>35</v>
      </c>
      <c r="C71" s="9">
        <v>42</v>
      </c>
      <c r="D71" s="38">
        <v>0</v>
      </c>
      <c r="E71" s="39">
        <v>0</v>
      </c>
      <c r="F71" s="38">
        <v>0</v>
      </c>
      <c r="G71" s="13">
        <v>0</v>
      </c>
      <c r="H71" s="14">
        <v>0</v>
      </c>
      <c r="I71" s="13">
        <v>0</v>
      </c>
      <c r="J71" s="14">
        <v>0</v>
      </c>
      <c r="K71" s="13">
        <v>0</v>
      </c>
      <c r="L71" s="16">
        <f t="shared" si="1"/>
        <v>0</v>
      </c>
    </row>
    <row r="72" spans="1:14" ht="15.75" x14ac:dyDescent="0.25">
      <c r="A72" s="7">
        <v>24</v>
      </c>
      <c r="B72" s="8" t="s">
        <v>36</v>
      </c>
      <c r="C72" s="9">
        <v>42</v>
      </c>
      <c r="D72" s="38">
        <v>1</v>
      </c>
      <c r="E72" s="39">
        <v>0</v>
      </c>
      <c r="F72" s="38">
        <v>0</v>
      </c>
      <c r="G72" s="13">
        <v>0</v>
      </c>
      <c r="H72" s="14">
        <v>0</v>
      </c>
      <c r="I72" s="13">
        <v>0</v>
      </c>
      <c r="J72" s="14">
        <v>0</v>
      </c>
      <c r="K72" s="13">
        <v>0</v>
      </c>
      <c r="L72" s="16">
        <f t="shared" si="1"/>
        <v>1</v>
      </c>
    </row>
    <row r="73" spans="1:14" ht="15.75" x14ac:dyDescent="0.25">
      <c r="A73" s="7">
        <v>25</v>
      </c>
      <c r="B73" s="18" t="s">
        <v>37</v>
      </c>
      <c r="C73" s="19">
        <v>42</v>
      </c>
      <c r="D73" s="38">
        <v>0</v>
      </c>
      <c r="E73" s="39">
        <v>0</v>
      </c>
      <c r="F73" s="38">
        <v>0</v>
      </c>
      <c r="G73" s="13">
        <v>0</v>
      </c>
      <c r="H73" s="14">
        <v>0</v>
      </c>
      <c r="I73" s="13">
        <v>0</v>
      </c>
      <c r="J73" s="14">
        <v>0</v>
      </c>
      <c r="K73" s="13">
        <v>0</v>
      </c>
      <c r="L73" s="16">
        <f t="shared" si="1"/>
        <v>0</v>
      </c>
    </row>
    <row r="74" spans="1:14" ht="15.75" x14ac:dyDescent="0.25">
      <c r="A74" s="7">
        <v>26</v>
      </c>
      <c r="B74" s="8" t="s">
        <v>38</v>
      </c>
      <c r="C74" s="22">
        <v>42</v>
      </c>
      <c r="D74" s="38">
        <v>2</v>
      </c>
      <c r="E74" s="39">
        <v>0</v>
      </c>
      <c r="F74" s="38">
        <v>0</v>
      </c>
      <c r="G74" s="13">
        <v>0</v>
      </c>
      <c r="H74" s="14">
        <v>0</v>
      </c>
      <c r="I74" s="13">
        <v>0</v>
      </c>
      <c r="J74" s="14">
        <v>0</v>
      </c>
      <c r="K74" s="13">
        <v>0</v>
      </c>
      <c r="L74" s="16">
        <f t="shared" si="1"/>
        <v>2</v>
      </c>
    </row>
    <row r="75" spans="1:14" ht="15.75" x14ac:dyDescent="0.25">
      <c r="A75" s="7">
        <v>27</v>
      </c>
      <c r="B75" s="18" t="s">
        <v>39</v>
      </c>
      <c r="C75" s="22">
        <v>42</v>
      </c>
      <c r="D75" s="38">
        <v>0</v>
      </c>
      <c r="E75" s="39">
        <v>0</v>
      </c>
      <c r="F75" s="38">
        <v>0</v>
      </c>
      <c r="G75" s="13">
        <v>0</v>
      </c>
      <c r="H75" s="14">
        <v>0</v>
      </c>
      <c r="I75" s="13">
        <v>0</v>
      </c>
      <c r="J75" s="14">
        <v>0</v>
      </c>
      <c r="K75" s="13">
        <v>0</v>
      </c>
      <c r="L75" s="16">
        <f t="shared" si="1"/>
        <v>0</v>
      </c>
    </row>
    <row r="76" spans="1:14" ht="15.75" x14ac:dyDescent="0.25">
      <c r="A76" s="7">
        <v>28</v>
      </c>
      <c r="B76" s="18" t="s">
        <v>40</v>
      </c>
      <c r="C76" s="22">
        <v>42</v>
      </c>
      <c r="D76" s="38">
        <v>0</v>
      </c>
      <c r="E76" s="39">
        <v>0</v>
      </c>
      <c r="F76" s="38">
        <v>0</v>
      </c>
      <c r="G76" s="13">
        <v>0</v>
      </c>
      <c r="H76" s="14">
        <v>0</v>
      </c>
      <c r="I76" s="13">
        <v>0</v>
      </c>
      <c r="J76" s="14">
        <v>0</v>
      </c>
      <c r="K76" s="13">
        <v>0</v>
      </c>
      <c r="L76" s="16">
        <f t="shared" si="1"/>
        <v>0</v>
      </c>
    </row>
    <row r="77" spans="1:14" ht="15.75" x14ac:dyDescent="0.25">
      <c r="A77" s="40">
        <v>29</v>
      </c>
      <c r="B77" s="18" t="s">
        <v>41</v>
      </c>
      <c r="C77" s="25">
        <v>42</v>
      </c>
      <c r="D77" s="38">
        <v>0</v>
      </c>
      <c r="E77" s="41">
        <v>0</v>
      </c>
      <c r="F77" s="38">
        <v>0</v>
      </c>
      <c r="G77" s="42">
        <v>0</v>
      </c>
      <c r="H77" s="14">
        <v>0</v>
      </c>
      <c r="I77" s="42">
        <v>0</v>
      </c>
      <c r="J77" s="14">
        <v>0</v>
      </c>
      <c r="K77" s="42">
        <v>0</v>
      </c>
      <c r="L77" s="16">
        <f t="shared" si="1"/>
        <v>0</v>
      </c>
    </row>
    <row r="78" spans="1:14" ht="15.75" x14ac:dyDescent="0.25">
      <c r="A78" s="229" t="s">
        <v>42</v>
      </c>
      <c r="B78" s="229"/>
      <c r="C78" s="26">
        <v>42</v>
      </c>
      <c r="D78" s="32">
        <f t="shared" ref="D78:K78" si="2">SUM(D49:D77)</f>
        <v>14</v>
      </c>
      <c r="E78" s="33">
        <f t="shared" si="2"/>
        <v>0</v>
      </c>
      <c r="F78" s="32">
        <f t="shared" si="2"/>
        <v>7</v>
      </c>
      <c r="G78" s="33">
        <f t="shared" si="2"/>
        <v>0</v>
      </c>
      <c r="H78" s="32">
        <f t="shared" si="2"/>
        <v>1</v>
      </c>
      <c r="I78" s="33">
        <f t="shared" si="2"/>
        <v>0</v>
      </c>
      <c r="J78" s="32">
        <f t="shared" si="2"/>
        <v>0</v>
      </c>
      <c r="K78" s="33">
        <f t="shared" si="2"/>
        <v>0</v>
      </c>
      <c r="L78" s="34">
        <f>SUM(D78:K78)</f>
        <v>22</v>
      </c>
    </row>
    <row r="79" spans="1:14" ht="15.75" x14ac:dyDescent="0.25">
      <c r="A79" s="230" t="s">
        <v>43</v>
      </c>
      <c r="B79" s="231"/>
      <c r="C79" s="32">
        <v>42</v>
      </c>
      <c r="D79" s="32">
        <f t="shared" ref="D79:K79" si="3">D49+D50+D51+D52+D53+D54+D55+D56+D57+D58+D59+D60+D61+D62+D63+D64+D65+D66+D67+D68+D69+D70+D71+D72+D73</f>
        <v>12</v>
      </c>
      <c r="E79" s="33">
        <f t="shared" si="3"/>
        <v>0</v>
      </c>
      <c r="F79" s="32">
        <f t="shared" si="3"/>
        <v>7</v>
      </c>
      <c r="G79" s="33">
        <f t="shared" si="3"/>
        <v>0</v>
      </c>
      <c r="H79" s="32">
        <f t="shared" si="3"/>
        <v>1</v>
      </c>
      <c r="I79" s="33">
        <f t="shared" si="3"/>
        <v>0</v>
      </c>
      <c r="J79" s="32">
        <f t="shared" si="3"/>
        <v>0</v>
      </c>
      <c r="K79" s="33">
        <f t="shared" si="3"/>
        <v>0</v>
      </c>
      <c r="L79" s="34">
        <f>SUM(D79:K79)</f>
        <v>20</v>
      </c>
    </row>
    <row r="80" spans="1:14" x14ac:dyDescent="0.25">
      <c r="N80" s="111"/>
    </row>
    <row r="81" spans="1:12" ht="15.75" x14ac:dyDescent="0.25">
      <c r="C81" s="152"/>
      <c r="D81" s="171"/>
      <c r="E81" s="133"/>
      <c r="F81" s="133"/>
      <c r="G81" s="133"/>
      <c r="H81" s="133"/>
      <c r="I81" s="133"/>
      <c r="J81" s="133"/>
      <c r="K81" s="133"/>
      <c r="L81" s="133"/>
    </row>
    <row r="83" spans="1:12" x14ac:dyDescent="0.25">
      <c r="B83" s="2" t="s">
        <v>90</v>
      </c>
      <c r="C83" s="2"/>
      <c r="D83" s="2"/>
      <c r="E83" s="2"/>
    </row>
    <row r="84" spans="1:12" ht="15.75" thickBot="1" x14ac:dyDescent="0.3">
      <c r="A84" s="211" t="s">
        <v>46</v>
      </c>
      <c r="B84" s="211"/>
    </row>
    <row r="85" spans="1:12" ht="12.75" customHeight="1" x14ac:dyDescent="0.25">
      <c r="A85" s="212" t="s">
        <v>2</v>
      </c>
      <c r="B85" s="212" t="s">
        <v>3</v>
      </c>
      <c r="C85" s="212" t="s">
        <v>4</v>
      </c>
      <c r="D85" s="215" t="s">
        <v>5</v>
      </c>
      <c r="E85" s="216"/>
      <c r="F85" s="216"/>
      <c r="G85" s="216"/>
      <c r="H85" s="216"/>
      <c r="I85" s="216"/>
      <c r="J85" s="216"/>
      <c r="K85" s="217"/>
      <c r="L85" s="218" t="s">
        <v>6</v>
      </c>
    </row>
    <row r="86" spans="1:12" ht="21" customHeight="1" x14ac:dyDescent="0.25">
      <c r="A86" s="213"/>
      <c r="B86" s="213"/>
      <c r="C86" s="213"/>
      <c r="D86" s="221" t="s">
        <v>7</v>
      </c>
      <c r="E86" s="222"/>
      <c r="F86" s="222" t="s">
        <v>8</v>
      </c>
      <c r="G86" s="222"/>
      <c r="H86" s="222" t="s">
        <v>9</v>
      </c>
      <c r="I86" s="222"/>
      <c r="J86" s="222" t="s">
        <v>10</v>
      </c>
      <c r="K86" s="222"/>
      <c r="L86" s="219"/>
    </row>
    <row r="87" spans="1:12" ht="13.5" customHeight="1" thickBot="1" x14ac:dyDescent="0.3">
      <c r="A87" s="213"/>
      <c r="B87" s="213"/>
      <c r="C87" s="213"/>
      <c r="D87" s="223">
        <v>1</v>
      </c>
      <c r="E87" s="224"/>
      <c r="F87" s="224">
        <v>2</v>
      </c>
      <c r="G87" s="224"/>
      <c r="H87" s="224">
        <v>3</v>
      </c>
      <c r="I87" s="224"/>
      <c r="J87" s="224">
        <v>4</v>
      </c>
      <c r="K87" s="224"/>
      <c r="L87" s="220"/>
    </row>
    <row r="88" spans="1:12" ht="15.75" thickBot="1" x14ac:dyDescent="0.3">
      <c r="A88" s="214"/>
      <c r="B88" s="214"/>
      <c r="C88" s="214"/>
      <c r="D88" s="4" t="s">
        <v>11</v>
      </c>
      <c r="E88" s="5" t="s">
        <v>12</v>
      </c>
      <c r="F88" s="5" t="s">
        <v>11</v>
      </c>
      <c r="G88" s="5" t="s">
        <v>12</v>
      </c>
      <c r="H88" s="5" t="s">
        <v>11</v>
      </c>
      <c r="I88" s="5" t="s">
        <v>12</v>
      </c>
      <c r="J88" s="5" t="s">
        <v>11</v>
      </c>
      <c r="K88" s="5" t="s">
        <v>12</v>
      </c>
      <c r="L88" s="6"/>
    </row>
    <row r="89" spans="1:12" ht="15.75" x14ac:dyDescent="0.25">
      <c r="A89" s="7">
        <v>1</v>
      </c>
      <c r="B89" s="8" t="s">
        <v>13</v>
      </c>
      <c r="C89" s="9">
        <v>42</v>
      </c>
      <c r="D89" s="45">
        <v>0</v>
      </c>
      <c r="E89" s="24">
        <v>0</v>
      </c>
      <c r="F89" s="46">
        <v>0</v>
      </c>
      <c r="G89" s="24">
        <v>0</v>
      </c>
      <c r="H89" s="46">
        <v>0</v>
      </c>
      <c r="I89" s="24">
        <v>0</v>
      </c>
      <c r="J89" s="46">
        <v>0</v>
      </c>
      <c r="K89" s="24">
        <v>0</v>
      </c>
      <c r="L89" s="47">
        <f>SUM(D89:K89)</f>
        <v>0</v>
      </c>
    </row>
    <row r="90" spans="1:12" ht="15.75" x14ac:dyDescent="0.25">
      <c r="A90" s="7">
        <v>2</v>
      </c>
      <c r="B90" s="8" t="s">
        <v>14</v>
      </c>
      <c r="C90" s="9">
        <v>42</v>
      </c>
      <c r="D90" s="45">
        <v>0</v>
      </c>
      <c r="E90" s="24">
        <v>0</v>
      </c>
      <c r="F90" s="46">
        <v>0</v>
      </c>
      <c r="G90" s="24">
        <v>0</v>
      </c>
      <c r="H90" s="46">
        <v>0</v>
      </c>
      <c r="I90" s="24">
        <v>0</v>
      </c>
      <c r="J90" s="46">
        <v>0</v>
      </c>
      <c r="K90" s="24">
        <v>0</v>
      </c>
      <c r="L90" s="47">
        <f t="shared" ref="L90:L117" si="4">SUM(D90:K90)</f>
        <v>0</v>
      </c>
    </row>
    <row r="91" spans="1:12" ht="15.75" x14ac:dyDescent="0.25">
      <c r="A91" s="7">
        <v>3</v>
      </c>
      <c r="B91" s="8" t="s">
        <v>15</v>
      </c>
      <c r="C91" s="9">
        <v>42</v>
      </c>
      <c r="D91" s="45">
        <v>0</v>
      </c>
      <c r="E91" s="24">
        <v>0</v>
      </c>
      <c r="F91" s="46">
        <v>0</v>
      </c>
      <c r="G91" s="24">
        <v>0</v>
      </c>
      <c r="H91" s="46">
        <v>0</v>
      </c>
      <c r="I91" s="24">
        <v>0</v>
      </c>
      <c r="J91" s="46">
        <v>0</v>
      </c>
      <c r="K91" s="24">
        <v>0</v>
      </c>
      <c r="L91" s="47">
        <f t="shared" si="4"/>
        <v>0</v>
      </c>
    </row>
    <row r="92" spans="1:12" ht="15.75" x14ac:dyDescent="0.25">
      <c r="A92" s="7">
        <v>4</v>
      </c>
      <c r="B92" s="17" t="s">
        <v>16</v>
      </c>
      <c r="C92" s="9">
        <v>42</v>
      </c>
      <c r="D92" s="45">
        <v>0</v>
      </c>
      <c r="E92" s="24">
        <v>0</v>
      </c>
      <c r="F92" s="46">
        <v>1</v>
      </c>
      <c r="G92" s="24">
        <v>0</v>
      </c>
      <c r="H92" s="46">
        <v>0</v>
      </c>
      <c r="I92" s="24">
        <v>0</v>
      </c>
      <c r="J92" s="46">
        <v>0</v>
      </c>
      <c r="K92" s="24">
        <v>0</v>
      </c>
      <c r="L92" s="47">
        <f t="shared" si="4"/>
        <v>1</v>
      </c>
    </row>
    <row r="93" spans="1:12" ht="15.75" x14ac:dyDescent="0.25">
      <c r="A93" s="7">
        <v>5</v>
      </c>
      <c r="B93" s="8" t="s">
        <v>17</v>
      </c>
      <c r="C93" s="9">
        <v>42</v>
      </c>
      <c r="D93" s="45">
        <v>0</v>
      </c>
      <c r="E93" s="24">
        <v>0</v>
      </c>
      <c r="F93" s="46">
        <v>0</v>
      </c>
      <c r="G93" s="24">
        <v>0</v>
      </c>
      <c r="H93" s="46">
        <v>0</v>
      </c>
      <c r="I93" s="24">
        <v>0</v>
      </c>
      <c r="J93" s="46">
        <v>0</v>
      </c>
      <c r="K93" s="24">
        <v>0</v>
      </c>
      <c r="L93" s="47">
        <f t="shared" si="4"/>
        <v>0</v>
      </c>
    </row>
    <row r="94" spans="1:12" ht="15.75" x14ac:dyDescent="0.25">
      <c r="A94" s="7">
        <v>6</v>
      </c>
      <c r="B94" s="8" t="s">
        <v>18</v>
      </c>
      <c r="C94" s="9">
        <v>42</v>
      </c>
      <c r="D94" s="45">
        <v>1</v>
      </c>
      <c r="E94" s="24">
        <v>0</v>
      </c>
      <c r="F94" s="46">
        <v>0</v>
      </c>
      <c r="G94" s="24">
        <v>0</v>
      </c>
      <c r="H94" s="46">
        <v>0</v>
      </c>
      <c r="I94" s="24">
        <v>0</v>
      </c>
      <c r="J94" s="46">
        <v>0</v>
      </c>
      <c r="K94" s="24">
        <v>0</v>
      </c>
      <c r="L94" s="47">
        <f t="shared" si="4"/>
        <v>1</v>
      </c>
    </row>
    <row r="95" spans="1:12" ht="15.75" x14ac:dyDescent="0.25">
      <c r="A95" s="7">
        <v>7</v>
      </c>
      <c r="B95" s="8" t="s">
        <v>19</v>
      </c>
      <c r="C95" s="9">
        <v>42</v>
      </c>
      <c r="D95" s="45">
        <v>0</v>
      </c>
      <c r="E95" s="24">
        <v>0</v>
      </c>
      <c r="F95" s="46">
        <v>2</v>
      </c>
      <c r="G95" s="24">
        <v>0</v>
      </c>
      <c r="H95" s="46">
        <v>0</v>
      </c>
      <c r="I95" s="24">
        <v>0</v>
      </c>
      <c r="J95" s="46">
        <v>0</v>
      </c>
      <c r="K95" s="24">
        <v>0</v>
      </c>
      <c r="L95" s="47">
        <f t="shared" si="4"/>
        <v>2</v>
      </c>
    </row>
    <row r="96" spans="1:12" ht="15.75" x14ac:dyDescent="0.25">
      <c r="A96" s="7">
        <v>8</v>
      </c>
      <c r="B96" s="8" t="s">
        <v>20</v>
      </c>
      <c r="C96" s="9">
        <v>42</v>
      </c>
      <c r="D96" s="45">
        <v>0</v>
      </c>
      <c r="E96" s="24">
        <v>0</v>
      </c>
      <c r="F96" s="46">
        <v>0</v>
      </c>
      <c r="G96" s="24">
        <v>0</v>
      </c>
      <c r="H96" s="46">
        <v>0</v>
      </c>
      <c r="I96" s="24">
        <v>0</v>
      </c>
      <c r="J96" s="46">
        <v>0</v>
      </c>
      <c r="K96" s="24">
        <v>0</v>
      </c>
      <c r="L96" s="47">
        <f t="shared" si="4"/>
        <v>0</v>
      </c>
    </row>
    <row r="97" spans="1:12" ht="15.75" x14ac:dyDescent="0.25">
      <c r="A97" s="7">
        <v>9</v>
      </c>
      <c r="B97" s="17" t="s">
        <v>21</v>
      </c>
      <c r="C97" s="9">
        <v>42</v>
      </c>
      <c r="D97" s="45">
        <v>0</v>
      </c>
      <c r="E97" s="24">
        <v>0</v>
      </c>
      <c r="F97" s="46">
        <v>0</v>
      </c>
      <c r="G97" s="24">
        <v>0</v>
      </c>
      <c r="H97" s="46">
        <v>0</v>
      </c>
      <c r="I97" s="24">
        <v>0</v>
      </c>
      <c r="J97" s="46">
        <v>0</v>
      </c>
      <c r="K97" s="24">
        <v>0</v>
      </c>
      <c r="L97" s="47">
        <f t="shared" si="4"/>
        <v>0</v>
      </c>
    </row>
    <row r="98" spans="1:12" ht="15.75" x14ac:dyDescent="0.25">
      <c r="A98" s="7">
        <v>10</v>
      </c>
      <c r="B98" s="17" t="s">
        <v>22</v>
      </c>
      <c r="C98" s="9">
        <v>42</v>
      </c>
      <c r="D98" s="45">
        <v>0</v>
      </c>
      <c r="E98" s="24">
        <v>0</v>
      </c>
      <c r="F98" s="46">
        <v>0</v>
      </c>
      <c r="G98" s="24">
        <v>0</v>
      </c>
      <c r="H98" s="46">
        <v>0</v>
      </c>
      <c r="I98" s="24">
        <v>0</v>
      </c>
      <c r="J98" s="46">
        <v>0</v>
      </c>
      <c r="K98" s="24">
        <v>0</v>
      </c>
      <c r="L98" s="47">
        <f t="shared" si="4"/>
        <v>0</v>
      </c>
    </row>
    <row r="99" spans="1:12" ht="15.75" x14ac:dyDescent="0.25">
      <c r="A99" s="7">
        <v>11</v>
      </c>
      <c r="B99" s="17" t="s">
        <v>23</v>
      </c>
      <c r="C99" s="9">
        <v>42</v>
      </c>
      <c r="D99" s="45">
        <v>0</v>
      </c>
      <c r="E99" s="24">
        <v>0</v>
      </c>
      <c r="F99" s="46">
        <v>0</v>
      </c>
      <c r="G99" s="24">
        <v>0</v>
      </c>
      <c r="H99" s="46">
        <v>0</v>
      </c>
      <c r="I99" s="24">
        <v>0</v>
      </c>
      <c r="J99" s="46">
        <v>0</v>
      </c>
      <c r="K99" s="24">
        <v>0</v>
      </c>
      <c r="L99" s="47">
        <f t="shared" si="4"/>
        <v>0</v>
      </c>
    </row>
    <row r="100" spans="1:12" ht="15.75" x14ac:dyDescent="0.25">
      <c r="A100" s="7">
        <v>12</v>
      </c>
      <c r="B100" s="17" t="s">
        <v>24</v>
      </c>
      <c r="C100" s="9">
        <v>42</v>
      </c>
      <c r="D100" s="45">
        <v>0</v>
      </c>
      <c r="E100" s="24">
        <v>0</v>
      </c>
      <c r="F100" s="46">
        <v>0</v>
      </c>
      <c r="G100" s="24">
        <v>0</v>
      </c>
      <c r="H100" s="46">
        <v>0</v>
      </c>
      <c r="I100" s="24">
        <v>0</v>
      </c>
      <c r="J100" s="46">
        <v>0</v>
      </c>
      <c r="K100" s="24">
        <v>0</v>
      </c>
      <c r="L100" s="47">
        <f t="shared" si="4"/>
        <v>0</v>
      </c>
    </row>
    <row r="101" spans="1:12" ht="15.75" x14ac:dyDescent="0.25">
      <c r="A101" s="7">
        <v>13</v>
      </c>
      <c r="B101" s="17" t="s">
        <v>25</v>
      </c>
      <c r="C101" s="9">
        <v>42</v>
      </c>
      <c r="D101" s="45">
        <v>0</v>
      </c>
      <c r="E101" s="24">
        <v>0</v>
      </c>
      <c r="F101" s="46">
        <v>0</v>
      </c>
      <c r="G101" s="24">
        <v>0</v>
      </c>
      <c r="H101" s="46">
        <v>0</v>
      </c>
      <c r="I101" s="24">
        <v>0</v>
      </c>
      <c r="J101" s="46">
        <v>0</v>
      </c>
      <c r="K101" s="24">
        <v>0</v>
      </c>
      <c r="L101" s="47">
        <f t="shared" si="4"/>
        <v>0</v>
      </c>
    </row>
    <row r="102" spans="1:12" ht="15.75" x14ac:dyDescent="0.25">
      <c r="A102" s="7">
        <v>14</v>
      </c>
      <c r="B102" s="17" t="s">
        <v>26</v>
      </c>
      <c r="C102" s="9">
        <v>42</v>
      </c>
      <c r="D102" s="45">
        <v>0</v>
      </c>
      <c r="E102" s="24">
        <v>0</v>
      </c>
      <c r="F102" s="46">
        <v>0</v>
      </c>
      <c r="G102" s="24">
        <v>0</v>
      </c>
      <c r="H102" s="46">
        <v>0</v>
      </c>
      <c r="I102" s="24">
        <v>0</v>
      </c>
      <c r="J102" s="46">
        <v>0</v>
      </c>
      <c r="K102" s="24">
        <v>0</v>
      </c>
      <c r="L102" s="47">
        <f t="shared" si="4"/>
        <v>0</v>
      </c>
    </row>
    <row r="103" spans="1:12" ht="15.75" x14ac:dyDescent="0.25">
      <c r="A103" s="7">
        <v>15</v>
      </c>
      <c r="B103" s="17" t="s">
        <v>27</v>
      </c>
      <c r="C103" s="9">
        <v>42</v>
      </c>
      <c r="D103" s="45">
        <v>0</v>
      </c>
      <c r="E103" s="24">
        <v>0</v>
      </c>
      <c r="F103" s="46">
        <v>0</v>
      </c>
      <c r="G103" s="24">
        <v>0</v>
      </c>
      <c r="H103" s="46">
        <v>0</v>
      </c>
      <c r="I103" s="24">
        <v>0</v>
      </c>
      <c r="J103" s="46">
        <v>0</v>
      </c>
      <c r="K103" s="24">
        <v>0</v>
      </c>
      <c r="L103" s="47">
        <f t="shared" si="4"/>
        <v>0</v>
      </c>
    </row>
    <row r="104" spans="1:12" ht="15.75" x14ac:dyDescent="0.25">
      <c r="A104" s="7">
        <v>16</v>
      </c>
      <c r="B104" s="17" t="s">
        <v>28</v>
      </c>
      <c r="C104" s="9">
        <v>42</v>
      </c>
      <c r="D104" s="45">
        <v>0</v>
      </c>
      <c r="E104" s="24">
        <v>0</v>
      </c>
      <c r="F104" s="46">
        <v>0</v>
      </c>
      <c r="G104" s="24">
        <v>0</v>
      </c>
      <c r="H104" s="46">
        <v>0</v>
      </c>
      <c r="I104" s="24">
        <v>0</v>
      </c>
      <c r="J104" s="46">
        <v>0</v>
      </c>
      <c r="K104" s="24">
        <v>0</v>
      </c>
      <c r="L104" s="47">
        <f t="shared" si="4"/>
        <v>0</v>
      </c>
    </row>
    <row r="105" spans="1:12" ht="15.75" x14ac:dyDescent="0.25">
      <c r="A105" s="7">
        <v>17</v>
      </c>
      <c r="B105" s="17" t="s">
        <v>29</v>
      </c>
      <c r="C105" s="9">
        <v>42</v>
      </c>
      <c r="D105" s="45">
        <v>1</v>
      </c>
      <c r="E105" s="24">
        <v>0</v>
      </c>
      <c r="F105" s="46">
        <v>0</v>
      </c>
      <c r="G105" s="24">
        <v>0</v>
      </c>
      <c r="H105" s="46">
        <v>0</v>
      </c>
      <c r="I105" s="24">
        <v>0</v>
      </c>
      <c r="J105" s="46">
        <v>0</v>
      </c>
      <c r="K105" s="24">
        <v>0</v>
      </c>
      <c r="L105" s="47">
        <f t="shared" si="4"/>
        <v>1</v>
      </c>
    </row>
    <row r="106" spans="1:12" ht="15.75" x14ac:dyDescent="0.25">
      <c r="A106" s="7">
        <v>18</v>
      </c>
      <c r="B106" s="17" t="s">
        <v>30</v>
      </c>
      <c r="C106" s="9">
        <v>42</v>
      </c>
      <c r="D106" s="45">
        <v>0</v>
      </c>
      <c r="E106" s="24">
        <v>0</v>
      </c>
      <c r="F106" s="46">
        <v>0</v>
      </c>
      <c r="G106" s="24">
        <v>0</v>
      </c>
      <c r="H106" s="46">
        <v>0</v>
      </c>
      <c r="I106" s="24">
        <v>0</v>
      </c>
      <c r="J106" s="46">
        <v>0</v>
      </c>
      <c r="K106" s="24">
        <v>0</v>
      </c>
      <c r="L106" s="47">
        <f t="shared" si="4"/>
        <v>0</v>
      </c>
    </row>
    <row r="107" spans="1:12" ht="15.75" x14ac:dyDescent="0.25">
      <c r="A107" s="7">
        <v>19</v>
      </c>
      <c r="B107" s="17" t="s">
        <v>31</v>
      </c>
      <c r="C107" s="9">
        <v>42</v>
      </c>
      <c r="D107" s="45">
        <v>0</v>
      </c>
      <c r="E107" s="24">
        <v>0</v>
      </c>
      <c r="F107" s="46">
        <v>0</v>
      </c>
      <c r="G107" s="24">
        <v>0</v>
      </c>
      <c r="H107" s="46">
        <v>0</v>
      </c>
      <c r="I107" s="24">
        <v>0</v>
      </c>
      <c r="J107" s="46">
        <v>0</v>
      </c>
      <c r="K107" s="24">
        <v>0</v>
      </c>
      <c r="L107" s="47">
        <f t="shared" si="4"/>
        <v>0</v>
      </c>
    </row>
    <row r="108" spans="1:12" ht="15.75" x14ac:dyDescent="0.25">
      <c r="A108" s="7">
        <v>20</v>
      </c>
      <c r="B108" s="17" t="s">
        <v>32</v>
      </c>
      <c r="C108" s="9">
        <v>42</v>
      </c>
      <c r="D108" s="45">
        <v>0</v>
      </c>
      <c r="E108" s="24">
        <v>0</v>
      </c>
      <c r="F108" s="46">
        <v>0</v>
      </c>
      <c r="G108" s="24">
        <v>0</v>
      </c>
      <c r="H108" s="46">
        <v>0</v>
      </c>
      <c r="I108" s="24">
        <v>0</v>
      </c>
      <c r="J108" s="46">
        <v>0</v>
      </c>
      <c r="K108" s="24">
        <v>0</v>
      </c>
      <c r="L108" s="47">
        <f t="shared" si="4"/>
        <v>0</v>
      </c>
    </row>
    <row r="109" spans="1:12" ht="15.75" x14ac:dyDescent="0.25">
      <c r="A109" s="7">
        <v>21</v>
      </c>
      <c r="B109" s="17" t="s">
        <v>33</v>
      </c>
      <c r="C109" s="9">
        <v>42</v>
      </c>
      <c r="D109" s="45">
        <v>0</v>
      </c>
      <c r="E109" s="24">
        <v>0</v>
      </c>
      <c r="F109" s="46">
        <v>0</v>
      </c>
      <c r="G109" s="24">
        <v>0</v>
      </c>
      <c r="H109" s="46">
        <v>0</v>
      </c>
      <c r="I109" s="24">
        <v>0</v>
      </c>
      <c r="J109" s="46">
        <v>0</v>
      </c>
      <c r="K109" s="24">
        <v>0</v>
      </c>
      <c r="L109" s="47">
        <f t="shared" si="4"/>
        <v>0</v>
      </c>
    </row>
    <row r="110" spans="1:12" ht="15.75" x14ac:dyDescent="0.25">
      <c r="A110" s="7">
        <v>22</v>
      </c>
      <c r="B110" s="17" t="s">
        <v>34</v>
      </c>
      <c r="C110" s="9">
        <v>42</v>
      </c>
      <c r="D110" s="45">
        <v>0</v>
      </c>
      <c r="E110" s="24">
        <v>0</v>
      </c>
      <c r="F110" s="46">
        <v>0</v>
      </c>
      <c r="G110" s="24">
        <v>0</v>
      </c>
      <c r="H110" s="46">
        <v>0</v>
      </c>
      <c r="I110" s="24">
        <v>0</v>
      </c>
      <c r="J110" s="46">
        <v>0</v>
      </c>
      <c r="K110" s="24">
        <v>0</v>
      </c>
      <c r="L110" s="47">
        <f t="shared" si="4"/>
        <v>0</v>
      </c>
    </row>
    <row r="111" spans="1:12" ht="15.75" x14ac:dyDescent="0.25">
      <c r="A111" s="7">
        <v>23</v>
      </c>
      <c r="B111" s="8" t="s">
        <v>35</v>
      </c>
      <c r="C111" s="9">
        <v>42</v>
      </c>
      <c r="D111" s="45">
        <v>0</v>
      </c>
      <c r="E111" s="24">
        <v>0</v>
      </c>
      <c r="F111" s="46">
        <v>0</v>
      </c>
      <c r="G111" s="24">
        <v>0</v>
      </c>
      <c r="H111" s="46">
        <v>0</v>
      </c>
      <c r="I111" s="24">
        <v>0</v>
      </c>
      <c r="J111" s="46">
        <v>0</v>
      </c>
      <c r="K111" s="24">
        <v>0</v>
      </c>
      <c r="L111" s="47">
        <f t="shared" si="4"/>
        <v>0</v>
      </c>
    </row>
    <row r="112" spans="1:12" ht="15.75" x14ac:dyDescent="0.25">
      <c r="A112" s="7">
        <v>24</v>
      </c>
      <c r="B112" s="8" t="s">
        <v>36</v>
      </c>
      <c r="C112" s="9">
        <v>42</v>
      </c>
      <c r="D112" s="45">
        <v>0</v>
      </c>
      <c r="E112" s="24">
        <v>0</v>
      </c>
      <c r="F112" s="46">
        <v>0</v>
      </c>
      <c r="G112" s="24">
        <v>0</v>
      </c>
      <c r="H112" s="46">
        <v>0</v>
      </c>
      <c r="I112" s="24">
        <v>0</v>
      </c>
      <c r="J112" s="46">
        <v>0</v>
      </c>
      <c r="K112" s="24">
        <v>0</v>
      </c>
      <c r="L112" s="47">
        <f t="shared" si="4"/>
        <v>0</v>
      </c>
    </row>
    <row r="113" spans="1:12" ht="15.75" x14ac:dyDescent="0.25">
      <c r="A113" s="7">
        <v>25</v>
      </c>
      <c r="B113" s="18" t="s">
        <v>37</v>
      </c>
      <c r="C113" s="19">
        <v>42</v>
      </c>
      <c r="D113" s="45">
        <v>0</v>
      </c>
      <c r="E113" s="24">
        <v>0</v>
      </c>
      <c r="F113" s="46">
        <v>0</v>
      </c>
      <c r="G113" s="24">
        <v>0</v>
      </c>
      <c r="H113" s="46">
        <v>0</v>
      </c>
      <c r="I113" s="24">
        <v>0</v>
      </c>
      <c r="J113" s="46">
        <v>0</v>
      </c>
      <c r="K113" s="24">
        <v>0</v>
      </c>
      <c r="L113" s="47">
        <f t="shared" si="4"/>
        <v>0</v>
      </c>
    </row>
    <row r="114" spans="1:12" ht="15.75" x14ac:dyDescent="0.25">
      <c r="A114" s="7">
        <v>26</v>
      </c>
      <c r="B114" s="8" t="s">
        <v>38</v>
      </c>
      <c r="C114" s="22">
        <v>42</v>
      </c>
      <c r="D114" s="45">
        <v>0</v>
      </c>
      <c r="E114" s="24">
        <v>0</v>
      </c>
      <c r="F114" s="46">
        <v>0</v>
      </c>
      <c r="G114" s="24">
        <v>0</v>
      </c>
      <c r="H114" s="46">
        <v>0</v>
      </c>
      <c r="I114" s="24">
        <v>0</v>
      </c>
      <c r="J114" s="46">
        <v>0</v>
      </c>
      <c r="K114" s="24">
        <v>0</v>
      </c>
      <c r="L114" s="47">
        <f t="shared" si="4"/>
        <v>0</v>
      </c>
    </row>
    <row r="115" spans="1:12" ht="15.75" x14ac:dyDescent="0.25">
      <c r="A115" s="7">
        <v>27</v>
      </c>
      <c r="B115" s="18" t="s">
        <v>39</v>
      </c>
      <c r="C115" s="22">
        <v>42</v>
      </c>
      <c r="D115" s="45">
        <v>0</v>
      </c>
      <c r="E115" s="24">
        <v>0</v>
      </c>
      <c r="F115" s="46">
        <v>0</v>
      </c>
      <c r="G115" s="24">
        <v>0</v>
      </c>
      <c r="H115" s="46">
        <v>0</v>
      </c>
      <c r="I115" s="24">
        <v>0</v>
      </c>
      <c r="J115" s="46">
        <v>0</v>
      </c>
      <c r="K115" s="24">
        <v>0</v>
      </c>
      <c r="L115" s="47">
        <f t="shared" si="4"/>
        <v>0</v>
      </c>
    </row>
    <row r="116" spans="1:12" ht="15.75" x14ac:dyDescent="0.25">
      <c r="A116" s="7">
        <v>28</v>
      </c>
      <c r="B116" s="18" t="s">
        <v>40</v>
      </c>
      <c r="C116" s="22">
        <v>42</v>
      </c>
      <c r="D116" s="45">
        <v>0</v>
      </c>
      <c r="E116" s="24">
        <v>0</v>
      </c>
      <c r="F116" s="46">
        <v>0</v>
      </c>
      <c r="G116" s="24">
        <v>0</v>
      </c>
      <c r="H116" s="46">
        <v>0</v>
      </c>
      <c r="I116" s="24">
        <v>0</v>
      </c>
      <c r="J116" s="46">
        <v>0</v>
      </c>
      <c r="K116" s="24">
        <v>0</v>
      </c>
      <c r="L116" s="47">
        <f t="shared" si="4"/>
        <v>0</v>
      </c>
    </row>
    <row r="117" spans="1:12" ht="16.5" thickBot="1" x14ac:dyDescent="0.3">
      <c r="A117" s="7">
        <v>29</v>
      </c>
      <c r="B117" s="18" t="s">
        <v>41</v>
      </c>
      <c r="C117" s="22">
        <v>42</v>
      </c>
      <c r="D117" s="45">
        <v>0</v>
      </c>
      <c r="E117" s="24">
        <v>0</v>
      </c>
      <c r="F117" s="46">
        <v>0</v>
      </c>
      <c r="G117" s="24">
        <v>0</v>
      </c>
      <c r="H117" s="46">
        <v>0</v>
      </c>
      <c r="I117" s="24">
        <v>0</v>
      </c>
      <c r="J117" s="46">
        <v>0</v>
      </c>
      <c r="K117" s="24">
        <v>0</v>
      </c>
      <c r="L117" s="47">
        <f t="shared" si="4"/>
        <v>0</v>
      </c>
    </row>
    <row r="118" spans="1:12" ht="16.5" thickBot="1" x14ac:dyDescent="0.3">
      <c r="A118" s="225" t="s">
        <v>42</v>
      </c>
      <c r="B118" s="226"/>
      <c r="C118" s="48">
        <v>42</v>
      </c>
      <c r="D118" s="49">
        <f t="shared" ref="D118:K118" si="5">SUM(D89:D117)</f>
        <v>2</v>
      </c>
      <c r="E118" s="30">
        <f t="shared" si="5"/>
        <v>0</v>
      </c>
      <c r="F118" s="50">
        <f t="shared" si="5"/>
        <v>3</v>
      </c>
      <c r="G118" s="30">
        <f t="shared" si="5"/>
        <v>0</v>
      </c>
      <c r="H118" s="50">
        <f t="shared" si="5"/>
        <v>0</v>
      </c>
      <c r="I118" s="30">
        <f t="shared" si="5"/>
        <v>0</v>
      </c>
      <c r="J118" s="50">
        <f t="shared" si="5"/>
        <v>0</v>
      </c>
      <c r="K118" s="30">
        <f t="shared" si="5"/>
        <v>0</v>
      </c>
      <c r="L118" s="118">
        <f>SUM(D118:K118)</f>
        <v>5</v>
      </c>
    </row>
    <row r="119" spans="1:12" ht="15.75" x14ac:dyDescent="0.25">
      <c r="A119" s="232" t="s">
        <v>43</v>
      </c>
      <c r="B119" s="232"/>
      <c r="C119" s="32">
        <v>42</v>
      </c>
      <c r="D119" s="52">
        <f>D89+D90+D91+D92+D93+D94+D95+D96+D97+D98+D99+D100+D101+D102+D103+D104+D105+D106+D107+D108+D109+D110+D111+D112+D113</f>
        <v>2</v>
      </c>
      <c r="E119" s="33">
        <f>E89+E90+E91+E92+E93+E94+E95+E96+E97+E98+E99+E100+E101+E102+E103+E104+E105+E106+E107+E108+E109+E110+E111+E112+E113</f>
        <v>0</v>
      </c>
      <c r="F119" s="32">
        <f>F89+F90+F91+F92+F93+F94+F95+F96+F97+F98+F99+F100+F101+F102+F103+F104+F105+F106+F107+F108+F109+F110+F111+F112+F113</f>
        <v>3</v>
      </c>
      <c r="G119" s="33">
        <f>G89+G90+G91+G92+G93+G94+G95+G96+G97+G98+G99+G100+G101+G102+G103+G104+G105+G106+G107+G108+G109+G110+G111+G112+G113</f>
        <v>0</v>
      </c>
      <c r="H119" s="32">
        <f>H89+H90+H91+H92+H93+H94+H95+H96+H97+H98+H99+H100+H101+H102+H103+H104+H105+H106+H107+H108+H109+H110+H111+H112+H113</f>
        <v>0</v>
      </c>
      <c r="I119" s="33">
        <f>I89+I90+I91+I92+I93+I94+I95+I96+I97+I98+I99+I100+I101+I102+I103+I104+I105+I106+I107+I108+I109+I110+I111+I113</f>
        <v>0</v>
      </c>
      <c r="J119" s="32">
        <f>J89+J90+J91+J92+J93+J94+J95+J96+J97+J98+J99+J100+J101+J102+J103+J104+J105+J106+J107+J108+J109+J110+J111+J112+J113</f>
        <v>0</v>
      </c>
      <c r="K119" s="33">
        <f>K89+K90+K91+K92+K93+K94+K95+K96+K97+K98+K99+K100+K101+K102+K103+K104+K105+K106+K107+K108+K109+K110+K111+K113</f>
        <v>0</v>
      </c>
      <c r="L119" s="118">
        <f>D119+E119+F119+G119+H119+I119+J119+K119</f>
        <v>5</v>
      </c>
    </row>
    <row r="121" spans="1:12" ht="15.75" x14ac:dyDescent="0.25">
      <c r="B121" s="134" t="s">
        <v>90</v>
      </c>
      <c r="D121" s="133"/>
      <c r="E121" s="133"/>
      <c r="F121" s="133"/>
      <c r="G121" s="133"/>
      <c r="H121" s="133"/>
      <c r="I121" s="133"/>
      <c r="J121" s="133"/>
      <c r="K121" s="133"/>
      <c r="L121" s="133"/>
    </row>
    <row r="122" spans="1:12" ht="15.75" thickBot="1" x14ac:dyDescent="0.3">
      <c r="A122" s="211" t="s">
        <v>47</v>
      </c>
      <c r="B122" s="211"/>
    </row>
    <row r="123" spans="1:12" ht="12.75" customHeight="1" x14ac:dyDescent="0.25">
      <c r="A123" s="212" t="s">
        <v>2</v>
      </c>
      <c r="B123" s="212" t="s">
        <v>3</v>
      </c>
      <c r="C123" s="212" t="s">
        <v>4</v>
      </c>
      <c r="D123" s="215" t="s">
        <v>5</v>
      </c>
      <c r="E123" s="216"/>
      <c r="F123" s="216"/>
      <c r="G123" s="216"/>
      <c r="H123" s="216"/>
      <c r="I123" s="216"/>
      <c r="J123" s="216"/>
      <c r="K123" s="217"/>
      <c r="L123" s="218" t="s">
        <v>6</v>
      </c>
    </row>
    <row r="124" spans="1:12" ht="21.75" customHeight="1" x14ac:dyDescent="0.25">
      <c r="A124" s="213"/>
      <c r="B124" s="213"/>
      <c r="C124" s="213"/>
      <c r="D124" s="221" t="s">
        <v>7</v>
      </c>
      <c r="E124" s="222"/>
      <c r="F124" s="222" t="s">
        <v>8</v>
      </c>
      <c r="G124" s="222"/>
      <c r="H124" s="222" t="s">
        <v>9</v>
      </c>
      <c r="I124" s="222"/>
      <c r="J124" s="222" t="s">
        <v>10</v>
      </c>
      <c r="K124" s="222"/>
      <c r="L124" s="219"/>
    </row>
    <row r="125" spans="1:12" ht="13.5" customHeight="1" thickBot="1" x14ac:dyDescent="0.3">
      <c r="A125" s="213"/>
      <c r="B125" s="213"/>
      <c r="C125" s="213"/>
      <c r="D125" s="223">
        <v>1</v>
      </c>
      <c r="E125" s="224"/>
      <c r="F125" s="224">
        <v>2</v>
      </c>
      <c r="G125" s="224"/>
      <c r="H125" s="224">
        <v>3</v>
      </c>
      <c r="I125" s="224"/>
      <c r="J125" s="224">
        <v>4</v>
      </c>
      <c r="K125" s="224"/>
      <c r="L125" s="220"/>
    </row>
    <row r="126" spans="1:12" ht="15.75" thickBot="1" x14ac:dyDescent="0.3">
      <c r="A126" s="214"/>
      <c r="B126" s="214"/>
      <c r="C126" s="214"/>
      <c r="D126" s="4" t="s">
        <v>11</v>
      </c>
      <c r="E126" s="5" t="s">
        <v>12</v>
      </c>
      <c r="F126" s="5" t="s">
        <v>11</v>
      </c>
      <c r="G126" s="5" t="s">
        <v>12</v>
      </c>
      <c r="H126" s="5" t="s">
        <v>11</v>
      </c>
      <c r="I126" s="5" t="s">
        <v>12</v>
      </c>
      <c r="J126" s="5" t="s">
        <v>11</v>
      </c>
      <c r="K126" s="5" t="s">
        <v>12</v>
      </c>
      <c r="L126" s="6"/>
    </row>
    <row r="127" spans="1:12" ht="15.75" x14ac:dyDescent="0.25">
      <c r="A127" s="7">
        <v>1</v>
      </c>
      <c r="B127" s="8" t="s">
        <v>13</v>
      </c>
      <c r="C127" s="9">
        <v>42</v>
      </c>
      <c r="D127" s="45">
        <v>0</v>
      </c>
      <c r="E127" s="21">
        <v>0</v>
      </c>
      <c r="F127" s="46">
        <v>0</v>
      </c>
      <c r="G127" s="21">
        <v>0</v>
      </c>
      <c r="H127" s="46">
        <v>0</v>
      </c>
      <c r="I127" s="21">
        <v>0</v>
      </c>
      <c r="J127" s="46">
        <v>0</v>
      </c>
      <c r="K127" s="21">
        <v>0</v>
      </c>
      <c r="L127" s="47">
        <f>SUM(D127:K127)</f>
        <v>0</v>
      </c>
    </row>
    <row r="128" spans="1:12" ht="15.75" x14ac:dyDescent="0.25">
      <c r="A128" s="7">
        <v>2</v>
      </c>
      <c r="B128" s="8" t="s">
        <v>14</v>
      </c>
      <c r="C128" s="9">
        <v>42</v>
      </c>
      <c r="D128" s="45">
        <v>0</v>
      </c>
      <c r="E128" s="21">
        <v>0</v>
      </c>
      <c r="F128" s="46">
        <v>0</v>
      </c>
      <c r="G128" s="21">
        <v>0</v>
      </c>
      <c r="H128" s="46">
        <v>0</v>
      </c>
      <c r="I128" s="21">
        <v>0</v>
      </c>
      <c r="J128" s="46">
        <v>0</v>
      </c>
      <c r="K128" s="21">
        <v>0</v>
      </c>
      <c r="L128" s="47">
        <f t="shared" ref="L128:L155" si="6">SUM(D128:K128)</f>
        <v>0</v>
      </c>
    </row>
    <row r="129" spans="1:12" ht="15.75" x14ac:dyDescent="0.25">
      <c r="A129" s="7">
        <v>3</v>
      </c>
      <c r="B129" s="8" t="s">
        <v>15</v>
      </c>
      <c r="C129" s="9">
        <v>42</v>
      </c>
      <c r="D129" s="45">
        <v>1</v>
      </c>
      <c r="E129" s="21">
        <v>0</v>
      </c>
      <c r="F129" s="46">
        <v>1</v>
      </c>
      <c r="G129" s="21">
        <v>0</v>
      </c>
      <c r="H129" s="46">
        <v>0</v>
      </c>
      <c r="I129" s="21">
        <v>0</v>
      </c>
      <c r="J129" s="46">
        <v>0</v>
      </c>
      <c r="K129" s="21">
        <v>0</v>
      </c>
      <c r="L129" s="47">
        <f t="shared" si="6"/>
        <v>2</v>
      </c>
    </row>
    <row r="130" spans="1:12" ht="15.75" x14ac:dyDescent="0.25">
      <c r="A130" s="7">
        <v>4</v>
      </c>
      <c r="B130" s="17" t="s">
        <v>16</v>
      </c>
      <c r="C130" s="9">
        <v>42</v>
      </c>
      <c r="D130" s="45">
        <v>0</v>
      </c>
      <c r="E130" s="21">
        <v>0</v>
      </c>
      <c r="F130" s="46">
        <v>0</v>
      </c>
      <c r="G130" s="21">
        <v>0</v>
      </c>
      <c r="H130" s="46">
        <v>0</v>
      </c>
      <c r="I130" s="21">
        <v>0</v>
      </c>
      <c r="J130" s="46">
        <v>0</v>
      </c>
      <c r="K130" s="21">
        <v>0</v>
      </c>
      <c r="L130" s="47">
        <f t="shared" si="6"/>
        <v>0</v>
      </c>
    </row>
    <row r="131" spans="1:12" ht="15.75" x14ac:dyDescent="0.25">
      <c r="A131" s="7">
        <v>5</v>
      </c>
      <c r="B131" s="8" t="s">
        <v>17</v>
      </c>
      <c r="C131" s="9">
        <v>42</v>
      </c>
      <c r="D131" s="45">
        <v>0</v>
      </c>
      <c r="E131" s="21">
        <v>0</v>
      </c>
      <c r="F131" s="46">
        <v>0</v>
      </c>
      <c r="G131" s="21">
        <v>0</v>
      </c>
      <c r="H131" s="46">
        <v>0</v>
      </c>
      <c r="I131" s="21">
        <v>0</v>
      </c>
      <c r="J131" s="46">
        <v>0</v>
      </c>
      <c r="K131" s="21">
        <v>0</v>
      </c>
      <c r="L131" s="47">
        <f t="shared" si="6"/>
        <v>0</v>
      </c>
    </row>
    <row r="132" spans="1:12" ht="15.75" x14ac:dyDescent="0.25">
      <c r="A132" s="7">
        <v>6</v>
      </c>
      <c r="B132" s="8" t="s">
        <v>18</v>
      </c>
      <c r="C132" s="9">
        <v>42</v>
      </c>
      <c r="D132" s="45">
        <v>0</v>
      </c>
      <c r="E132" s="21">
        <v>0</v>
      </c>
      <c r="F132" s="46">
        <v>0</v>
      </c>
      <c r="G132" s="21">
        <v>0</v>
      </c>
      <c r="H132" s="46">
        <v>0</v>
      </c>
      <c r="I132" s="21">
        <v>0</v>
      </c>
      <c r="J132" s="46">
        <v>0</v>
      </c>
      <c r="K132" s="21">
        <v>0</v>
      </c>
      <c r="L132" s="47">
        <f t="shared" si="6"/>
        <v>0</v>
      </c>
    </row>
    <row r="133" spans="1:12" ht="15.75" x14ac:dyDescent="0.25">
      <c r="A133" s="7">
        <v>7</v>
      </c>
      <c r="B133" s="8" t="s">
        <v>19</v>
      </c>
      <c r="C133" s="9">
        <v>42</v>
      </c>
      <c r="D133" s="45">
        <v>0</v>
      </c>
      <c r="E133" s="21">
        <v>0</v>
      </c>
      <c r="F133" s="46">
        <v>0</v>
      </c>
      <c r="G133" s="21">
        <v>0</v>
      </c>
      <c r="H133" s="46">
        <v>0</v>
      </c>
      <c r="I133" s="21">
        <v>0</v>
      </c>
      <c r="J133" s="46">
        <v>0</v>
      </c>
      <c r="K133" s="21">
        <v>0</v>
      </c>
      <c r="L133" s="47">
        <f t="shared" si="6"/>
        <v>0</v>
      </c>
    </row>
    <row r="134" spans="1:12" ht="15.75" x14ac:dyDescent="0.25">
      <c r="A134" s="7">
        <v>8</v>
      </c>
      <c r="B134" s="8" t="s">
        <v>20</v>
      </c>
      <c r="C134" s="9">
        <v>42</v>
      </c>
      <c r="D134" s="45">
        <v>0</v>
      </c>
      <c r="E134" s="21">
        <v>0</v>
      </c>
      <c r="F134" s="46">
        <v>0</v>
      </c>
      <c r="G134" s="21">
        <v>0</v>
      </c>
      <c r="H134" s="46">
        <v>0</v>
      </c>
      <c r="I134" s="21">
        <v>0</v>
      </c>
      <c r="J134" s="46">
        <v>0</v>
      </c>
      <c r="K134" s="21">
        <v>0</v>
      </c>
      <c r="L134" s="47">
        <f t="shared" si="6"/>
        <v>0</v>
      </c>
    </row>
    <row r="135" spans="1:12" ht="15.75" x14ac:dyDescent="0.25">
      <c r="A135" s="7">
        <v>9</v>
      </c>
      <c r="B135" s="8" t="s">
        <v>21</v>
      </c>
      <c r="C135" s="9">
        <v>42</v>
      </c>
      <c r="D135" s="45">
        <v>0</v>
      </c>
      <c r="E135" s="21">
        <v>0</v>
      </c>
      <c r="F135" s="46">
        <v>0</v>
      </c>
      <c r="G135" s="21">
        <v>0</v>
      </c>
      <c r="H135" s="46">
        <v>0</v>
      </c>
      <c r="I135" s="21">
        <v>0</v>
      </c>
      <c r="J135" s="46">
        <v>0</v>
      </c>
      <c r="K135" s="21">
        <v>0</v>
      </c>
      <c r="L135" s="47">
        <f t="shared" si="6"/>
        <v>0</v>
      </c>
    </row>
    <row r="136" spans="1:12" ht="15.75" x14ac:dyDescent="0.25">
      <c r="A136" s="7">
        <v>10</v>
      </c>
      <c r="B136" s="8" t="s">
        <v>22</v>
      </c>
      <c r="C136" s="9">
        <v>42</v>
      </c>
      <c r="D136" s="45">
        <v>0</v>
      </c>
      <c r="E136" s="21">
        <v>0</v>
      </c>
      <c r="F136" s="46">
        <v>0</v>
      </c>
      <c r="G136" s="21">
        <v>0</v>
      </c>
      <c r="H136" s="46">
        <v>0</v>
      </c>
      <c r="I136" s="21">
        <v>0</v>
      </c>
      <c r="J136" s="46">
        <v>0</v>
      </c>
      <c r="K136" s="21">
        <v>0</v>
      </c>
      <c r="L136" s="47">
        <f t="shared" si="6"/>
        <v>0</v>
      </c>
    </row>
    <row r="137" spans="1:12" ht="15.75" x14ac:dyDescent="0.25">
      <c r="A137" s="7">
        <v>11</v>
      </c>
      <c r="B137" s="8" t="s">
        <v>23</v>
      </c>
      <c r="C137" s="9">
        <v>42</v>
      </c>
      <c r="D137" s="45">
        <v>0</v>
      </c>
      <c r="E137" s="21">
        <v>0</v>
      </c>
      <c r="F137" s="46">
        <v>0</v>
      </c>
      <c r="G137" s="21">
        <v>0</v>
      </c>
      <c r="H137" s="46">
        <v>0</v>
      </c>
      <c r="I137" s="21">
        <v>0</v>
      </c>
      <c r="J137" s="46">
        <v>0</v>
      </c>
      <c r="K137" s="21">
        <v>0</v>
      </c>
      <c r="L137" s="47">
        <f t="shared" si="6"/>
        <v>0</v>
      </c>
    </row>
    <row r="138" spans="1:12" ht="15.75" x14ac:dyDescent="0.25">
      <c r="A138" s="7">
        <v>12</v>
      </c>
      <c r="B138" s="8" t="s">
        <v>24</v>
      </c>
      <c r="C138" s="9">
        <v>42</v>
      </c>
      <c r="D138" s="45">
        <v>4</v>
      </c>
      <c r="E138" s="21">
        <v>0</v>
      </c>
      <c r="F138" s="46">
        <v>1</v>
      </c>
      <c r="G138" s="21">
        <v>0</v>
      </c>
      <c r="H138" s="46">
        <v>0</v>
      </c>
      <c r="I138" s="21">
        <v>0</v>
      </c>
      <c r="J138" s="46">
        <v>0</v>
      </c>
      <c r="K138" s="21">
        <v>0</v>
      </c>
      <c r="L138" s="47">
        <f t="shared" si="6"/>
        <v>5</v>
      </c>
    </row>
    <row r="139" spans="1:12" ht="15.75" x14ac:dyDescent="0.25">
      <c r="A139" s="7">
        <v>13</v>
      </c>
      <c r="B139" s="8" t="s">
        <v>25</v>
      </c>
      <c r="C139" s="9">
        <v>42</v>
      </c>
      <c r="D139" s="45">
        <v>0</v>
      </c>
      <c r="E139" s="21">
        <v>0</v>
      </c>
      <c r="F139" s="46">
        <v>0</v>
      </c>
      <c r="G139" s="21">
        <v>0</v>
      </c>
      <c r="H139" s="46">
        <v>0</v>
      </c>
      <c r="I139" s="21">
        <v>0</v>
      </c>
      <c r="J139" s="46">
        <v>0</v>
      </c>
      <c r="K139" s="21">
        <v>0</v>
      </c>
      <c r="L139" s="47">
        <f t="shared" si="6"/>
        <v>0</v>
      </c>
    </row>
    <row r="140" spans="1:12" ht="15.75" x14ac:dyDescent="0.25">
      <c r="A140" s="7">
        <v>14</v>
      </c>
      <c r="B140" s="8" t="s">
        <v>26</v>
      </c>
      <c r="C140" s="9">
        <v>42</v>
      </c>
      <c r="D140" s="45">
        <v>0</v>
      </c>
      <c r="E140" s="21">
        <v>0</v>
      </c>
      <c r="F140" s="46">
        <v>0</v>
      </c>
      <c r="G140" s="21">
        <v>0</v>
      </c>
      <c r="H140" s="46">
        <v>0</v>
      </c>
      <c r="I140" s="21">
        <v>0</v>
      </c>
      <c r="J140" s="46">
        <v>0</v>
      </c>
      <c r="K140" s="21">
        <v>0</v>
      </c>
      <c r="L140" s="47">
        <f t="shared" si="6"/>
        <v>0</v>
      </c>
    </row>
    <row r="141" spans="1:12" ht="15.75" x14ac:dyDescent="0.25">
      <c r="A141" s="7">
        <v>15</v>
      </c>
      <c r="B141" s="8" t="s">
        <v>27</v>
      </c>
      <c r="C141" s="9">
        <v>42</v>
      </c>
      <c r="D141" s="45">
        <v>0</v>
      </c>
      <c r="E141" s="21">
        <v>0</v>
      </c>
      <c r="F141" s="46">
        <v>0</v>
      </c>
      <c r="G141" s="21">
        <v>0</v>
      </c>
      <c r="H141" s="46">
        <v>0</v>
      </c>
      <c r="I141" s="21">
        <v>0</v>
      </c>
      <c r="J141" s="46">
        <v>0</v>
      </c>
      <c r="K141" s="21">
        <v>0</v>
      </c>
      <c r="L141" s="47">
        <f t="shared" si="6"/>
        <v>0</v>
      </c>
    </row>
    <row r="142" spans="1:12" ht="15.75" x14ac:dyDescent="0.25">
      <c r="A142" s="7">
        <v>16</v>
      </c>
      <c r="B142" s="8" t="s">
        <v>28</v>
      </c>
      <c r="C142" s="9">
        <v>42</v>
      </c>
      <c r="D142" s="45">
        <v>0</v>
      </c>
      <c r="E142" s="21">
        <v>0</v>
      </c>
      <c r="F142" s="46">
        <v>0</v>
      </c>
      <c r="G142" s="21">
        <v>0</v>
      </c>
      <c r="H142" s="46">
        <v>0</v>
      </c>
      <c r="I142" s="21">
        <v>0</v>
      </c>
      <c r="J142" s="46">
        <v>0</v>
      </c>
      <c r="K142" s="21">
        <v>0</v>
      </c>
      <c r="L142" s="47">
        <f t="shared" si="6"/>
        <v>0</v>
      </c>
    </row>
    <row r="143" spans="1:12" ht="15.75" x14ac:dyDescent="0.25">
      <c r="A143" s="7">
        <v>17</v>
      </c>
      <c r="B143" s="8" t="s">
        <v>29</v>
      </c>
      <c r="C143" s="9">
        <v>42</v>
      </c>
      <c r="D143" s="45">
        <v>0</v>
      </c>
      <c r="E143" s="21">
        <v>0</v>
      </c>
      <c r="F143" s="46">
        <v>0</v>
      </c>
      <c r="G143" s="21">
        <v>0</v>
      </c>
      <c r="H143" s="46">
        <v>0</v>
      </c>
      <c r="I143" s="21">
        <v>0</v>
      </c>
      <c r="J143" s="46">
        <v>0</v>
      </c>
      <c r="K143" s="21">
        <v>0</v>
      </c>
      <c r="L143" s="47">
        <f t="shared" si="6"/>
        <v>0</v>
      </c>
    </row>
    <row r="144" spans="1:12" ht="15.75" x14ac:dyDescent="0.25">
      <c r="A144" s="7">
        <v>18</v>
      </c>
      <c r="B144" s="8" t="s">
        <v>30</v>
      </c>
      <c r="C144" s="9">
        <v>42</v>
      </c>
      <c r="D144" s="45">
        <v>1</v>
      </c>
      <c r="E144" s="21">
        <v>0</v>
      </c>
      <c r="F144" s="46">
        <v>0</v>
      </c>
      <c r="G144" s="21">
        <v>0</v>
      </c>
      <c r="H144" s="46">
        <v>0</v>
      </c>
      <c r="I144" s="21">
        <v>0</v>
      </c>
      <c r="J144" s="46">
        <v>0</v>
      </c>
      <c r="K144" s="21">
        <v>0</v>
      </c>
      <c r="L144" s="47">
        <f t="shared" si="6"/>
        <v>1</v>
      </c>
    </row>
    <row r="145" spans="1:12" ht="15.75" x14ac:dyDescent="0.25">
      <c r="A145" s="7">
        <v>19</v>
      </c>
      <c r="B145" s="8" t="s">
        <v>31</v>
      </c>
      <c r="C145" s="9">
        <v>42</v>
      </c>
      <c r="D145" s="45">
        <v>0</v>
      </c>
      <c r="E145" s="21">
        <v>0</v>
      </c>
      <c r="F145" s="46">
        <v>0</v>
      </c>
      <c r="G145" s="21">
        <v>0</v>
      </c>
      <c r="H145" s="46">
        <v>0</v>
      </c>
      <c r="I145" s="21">
        <v>0</v>
      </c>
      <c r="J145" s="46">
        <v>0</v>
      </c>
      <c r="K145" s="21">
        <v>0</v>
      </c>
      <c r="L145" s="47">
        <f t="shared" si="6"/>
        <v>0</v>
      </c>
    </row>
    <row r="146" spans="1:12" ht="15.75" x14ac:dyDescent="0.25">
      <c r="A146" s="7">
        <v>20</v>
      </c>
      <c r="B146" s="8" t="s">
        <v>32</v>
      </c>
      <c r="C146" s="9">
        <v>42</v>
      </c>
      <c r="D146" s="45">
        <v>1</v>
      </c>
      <c r="E146" s="21">
        <v>0</v>
      </c>
      <c r="F146" s="46">
        <v>1</v>
      </c>
      <c r="G146" s="21">
        <v>0</v>
      </c>
      <c r="H146" s="46">
        <v>0</v>
      </c>
      <c r="I146" s="21">
        <v>0</v>
      </c>
      <c r="J146" s="46">
        <v>0</v>
      </c>
      <c r="K146" s="21">
        <v>0</v>
      </c>
      <c r="L146" s="47">
        <f t="shared" si="6"/>
        <v>2</v>
      </c>
    </row>
    <row r="147" spans="1:12" ht="15.75" x14ac:dyDescent="0.25">
      <c r="A147" s="7">
        <v>21</v>
      </c>
      <c r="B147" s="8" t="s">
        <v>33</v>
      </c>
      <c r="C147" s="9">
        <v>42</v>
      </c>
      <c r="D147" s="45">
        <v>0</v>
      </c>
      <c r="E147" s="21">
        <v>0</v>
      </c>
      <c r="F147" s="46">
        <v>0</v>
      </c>
      <c r="G147" s="21">
        <v>0</v>
      </c>
      <c r="H147" s="46">
        <v>0</v>
      </c>
      <c r="I147" s="21">
        <v>0</v>
      </c>
      <c r="J147" s="46">
        <v>0</v>
      </c>
      <c r="K147" s="21">
        <v>0</v>
      </c>
      <c r="L147" s="47">
        <f t="shared" si="6"/>
        <v>0</v>
      </c>
    </row>
    <row r="148" spans="1:12" ht="15.75" x14ac:dyDescent="0.25">
      <c r="A148" s="7">
        <v>22</v>
      </c>
      <c r="B148" s="8" t="s">
        <v>34</v>
      </c>
      <c r="C148" s="9">
        <v>42</v>
      </c>
      <c r="D148" s="45">
        <v>0</v>
      </c>
      <c r="E148" s="21">
        <v>0</v>
      </c>
      <c r="F148" s="46">
        <v>0</v>
      </c>
      <c r="G148" s="21">
        <v>0</v>
      </c>
      <c r="H148" s="46">
        <v>0</v>
      </c>
      <c r="I148" s="21">
        <v>0</v>
      </c>
      <c r="J148" s="46">
        <v>0</v>
      </c>
      <c r="K148" s="21">
        <v>0</v>
      </c>
      <c r="L148" s="47">
        <f t="shared" si="6"/>
        <v>0</v>
      </c>
    </row>
    <row r="149" spans="1:12" ht="15.75" x14ac:dyDescent="0.25">
      <c r="A149" s="7">
        <v>23</v>
      </c>
      <c r="B149" s="8" t="s">
        <v>35</v>
      </c>
      <c r="C149" s="9">
        <v>42</v>
      </c>
      <c r="D149" s="45">
        <v>0</v>
      </c>
      <c r="E149" s="21">
        <v>0</v>
      </c>
      <c r="F149" s="46">
        <v>0</v>
      </c>
      <c r="G149" s="21">
        <v>0</v>
      </c>
      <c r="H149" s="46">
        <v>0</v>
      </c>
      <c r="I149" s="21">
        <v>0</v>
      </c>
      <c r="J149" s="46">
        <v>0</v>
      </c>
      <c r="K149" s="21">
        <v>0</v>
      </c>
      <c r="L149" s="47">
        <f t="shared" si="6"/>
        <v>0</v>
      </c>
    </row>
    <row r="150" spans="1:12" ht="15.75" x14ac:dyDescent="0.25">
      <c r="A150" s="7">
        <v>24</v>
      </c>
      <c r="B150" s="8" t="s">
        <v>36</v>
      </c>
      <c r="C150" s="9">
        <v>42</v>
      </c>
      <c r="D150" s="45">
        <v>0</v>
      </c>
      <c r="E150" s="21">
        <v>0</v>
      </c>
      <c r="F150" s="46">
        <v>0</v>
      </c>
      <c r="G150" s="21">
        <v>0</v>
      </c>
      <c r="H150" s="46">
        <v>0</v>
      </c>
      <c r="I150" s="21">
        <v>0</v>
      </c>
      <c r="J150" s="46">
        <v>0</v>
      </c>
      <c r="K150" s="21">
        <v>0</v>
      </c>
      <c r="L150" s="47">
        <f t="shared" si="6"/>
        <v>0</v>
      </c>
    </row>
    <row r="151" spans="1:12" ht="15.75" x14ac:dyDescent="0.25">
      <c r="A151" s="7">
        <v>25</v>
      </c>
      <c r="B151" s="18" t="s">
        <v>37</v>
      </c>
      <c r="C151" s="19">
        <v>42</v>
      </c>
      <c r="D151" s="45">
        <v>1</v>
      </c>
      <c r="E151" s="21">
        <v>0</v>
      </c>
      <c r="F151" s="46">
        <v>0</v>
      </c>
      <c r="G151" s="21">
        <v>0</v>
      </c>
      <c r="H151" s="46">
        <v>0</v>
      </c>
      <c r="I151" s="21">
        <v>0</v>
      </c>
      <c r="J151" s="46">
        <v>0</v>
      </c>
      <c r="K151" s="21">
        <v>0</v>
      </c>
      <c r="L151" s="47">
        <f t="shared" si="6"/>
        <v>1</v>
      </c>
    </row>
    <row r="152" spans="1:12" ht="15.75" x14ac:dyDescent="0.25">
      <c r="A152" s="7">
        <v>26</v>
      </c>
      <c r="B152" s="8" t="s">
        <v>38</v>
      </c>
      <c r="C152" s="22">
        <v>42</v>
      </c>
      <c r="D152" s="45">
        <v>0</v>
      </c>
      <c r="E152" s="21">
        <v>0</v>
      </c>
      <c r="F152" s="46">
        <v>0</v>
      </c>
      <c r="G152" s="21">
        <v>0</v>
      </c>
      <c r="H152" s="46">
        <v>0</v>
      </c>
      <c r="I152" s="21">
        <v>0</v>
      </c>
      <c r="J152" s="46">
        <v>0</v>
      </c>
      <c r="K152" s="21">
        <v>0</v>
      </c>
      <c r="L152" s="47">
        <f t="shared" si="6"/>
        <v>0</v>
      </c>
    </row>
    <row r="153" spans="1:12" ht="15.75" x14ac:dyDescent="0.25">
      <c r="A153" s="7">
        <v>27</v>
      </c>
      <c r="B153" s="18" t="s">
        <v>39</v>
      </c>
      <c r="C153" s="22">
        <v>42</v>
      </c>
      <c r="D153" s="45">
        <v>0</v>
      </c>
      <c r="E153" s="53">
        <v>0</v>
      </c>
      <c r="F153" s="46">
        <v>0</v>
      </c>
      <c r="G153" s="53">
        <v>0</v>
      </c>
      <c r="H153" s="46">
        <v>0</v>
      </c>
      <c r="I153" s="53">
        <v>0</v>
      </c>
      <c r="J153" s="46">
        <v>0</v>
      </c>
      <c r="K153" s="53">
        <v>0</v>
      </c>
      <c r="L153" s="47">
        <f t="shared" si="6"/>
        <v>0</v>
      </c>
    </row>
    <row r="154" spans="1:12" ht="15.75" x14ac:dyDescent="0.25">
      <c r="A154" s="7">
        <v>28</v>
      </c>
      <c r="B154" s="18" t="s">
        <v>40</v>
      </c>
      <c r="C154" s="22">
        <v>42</v>
      </c>
      <c r="D154" s="45">
        <v>0</v>
      </c>
      <c r="E154" s="53">
        <v>0</v>
      </c>
      <c r="F154" s="46">
        <v>0</v>
      </c>
      <c r="G154" s="53">
        <v>0</v>
      </c>
      <c r="H154" s="46">
        <v>0</v>
      </c>
      <c r="I154" s="53">
        <v>0</v>
      </c>
      <c r="J154" s="46">
        <v>0</v>
      </c>
      <c r="K154" s="53">
        <v>0</v>
      </c>
      <c r="L154" s="47">
        <f t="shared" si="6"/>
        <v>0</v>
      </c>
    </row>
    <row r="155" spans="1:12" ht="16.5" thickBot="1" x14ac:dyDescent="0.3">
      <c r="A155" s="7">
        <v>29</v>
      </c>
      <c r="B155" s="18" t="s">
        <v>41</v>
      </c>
      <c r="C155" s="22">
        <v>42</v>
      </c>
      <c r="D155" s="45">
        <v>0</v>
      </c>
      <c r="E155" s="53">
        <v>0</v>
      </c>
      <c r="F155" s="46">
        <v>0</v>
      </c>
      <c r="G155" s="53">
        <v>0</v>
      </c>
      <c r="H155" s="46">
        <v>0</v>
      </c>
      <c r="I155" s="53">
        <v>0</v>
      </c>
      <c r="J155" s="46">
        <v>0</v>
      </c>
      <c r="K155" s="53">
        <v>0</v>
      </c>
      <c r="L155" s="47">
        <f t="shared" si="6"/>
        <v>0</v>
      </c>
    </row>
    <row r="156" spans="1:12" ht="16.5" thickBot="1" x14ac:dyDescent="0.3">
      <c r="A156" s="225" t="s">
        <v>42</v>
      </c>
      <c r="B156" s="226"/>
      <c r="C156" s="48">
        <v>42</v>
      </c>
      <c r="D156" s="27">
        <f t="shared" ref="D156:K156" si="7">SUM(D127:D155)</f>
        <v>8</v>
      </c>
      <c r="E156" s="55">
        <f t="shared" si="7"/>
        <v>0</v>
      </c>
      <c r="F156" s="27">
        <f t="shared" si="7"/>
        <v>3</v>
      </c>
      <c r="G156" s="55">
        <f t="shared" si="7"/>
        <v>0</v>
      </c>
      <c r="H156" s="56">
        <f t="shared" si="7"/>
        <v>0</v>
      </c>
      <c r="I156" s="57">
        <f t="shared" si="7"/>
        <v>0</v>
      </c>
      <c r="J156" s="56">
        <f t="shared" si="7"/>
        <v>0</v>
      </c>
      <c r="K156" s="57">
        <f t="shared" si="7"/>
        <v>0</v>
      </c>
      <c r="L156" s="51">
        <f>D156+F156+H156+E156+G156+I156+J156+K156</f>
        <v>11</v>
      </c>
    </row>
    <row r="157" spans="1:12" ht="16.5" thickBot="1" x14ac:dyDescent="0.3">
      <c r="A157" s="227" t="s">
        <v>43</v>
      </c>
      <c r="B157" s="228"/>
      <c r="C157" s="48">
        <v>42</v>
      </c>
      <c r="D157" s="32">
        <f>D127+D128+D129+D130+D131+D132+D133+D134+D135+D136+D137+D138+D139+D140+D141+D142+D143+D144+D145+D146+D147+D148+D149+D150+D151</f>
        <v>8</v>
      </c>
      <c r="E157" s="33">
        <f>E127+E128+E129+E130+E131+E132+E133+E134+E135+E136+E137+E138+E139+E140+E141+E142+E143+E144+E145+E146+E147+E148+E149+E150+E151</f>
        <v>0</v>
      </c>
      <c r="F157" s="32">
        <f>SUM(F127:F151)</f>
        <v>3</v>
      </c>
      <c r="G157" s="33">
        <f>G127+G128+G129+G130+G131+G132+G133+G134+G135+G136+G137+G138+G139+G140+G141+G142+G143+G144+G145+G146+G147+G148+G149+G150+G151</f>
        <v>0</v>
      </c>
      <c r="H157" s="32">
        <f>H127+H128+H129+H130+H131+H132+H133+H134+H135+H136+H137+H138+H139+H140+H141+H142+H143+H144+H145+H146+H147+H148+H149+H150+H151</f>
        <v>0</v>
      </c>
      <c r="I157" s="33">
        <f>I127+I128+I129+I130+I131+I132+I133+I134+I135+I136+I137+I138+I139+I140+I141+I142+I143+I144+I145+I146+I147+I148+I149+I150+I151</f>
        <v>0</v>
      </c>
      <c r="J157" s="32">
        <f>J127+J128+J129+J130+J131+J132+J133+J134+J135+J136+J137+J138+J139+J140+J141+J142+J143+J144+J145+J146+J147+J148+J149+J150+J151</f>
        <v>0</v>
      </c>
      <c r="K157" s="33">
        <f>K127+K128+K129+K130+K131+K132+K133+K134+K135+K136+K137+K138+K139+K140+K141+K142+K143+K144+K145+K146+K147+K148+K149+K150+K151</f>
        <v>0</v>
      </c>
      <c r="L157" s="58">
        <f>D157+F157+H157+E157+G157+I157+J157+K157</f>
        <v>11</v>
      </c>
    </row>
    <row r="159" spans="1:12" ht="15.75" x14ac:dyDescent="0.25">
      <c r="D159" s="133"/>
      <c r="E159" s="133"/>
      <c r="F159" s="133"/>
      <c r="G159" s="133"/>
      <c r="H159" s="133"/>
      <c r="I159" s="133"/>
      <c r="J159" s="133"/>
      <c r="K159" s="133"/>
      <c r="L159" s="133"/>
    </row>
    <row r="160" spans="1:12" x14ac:dyDescent="0.25">
      <c r="B160" s="2" t="s">
        <v>90</v>
      </c>
      <c r="C160" s="2"/>
      <c r="D160" s="2"/>
      <c r="E160" s="2"/>
    </row>
    <row r="161" spans="1:13" ht="15.75" thickBot="1" x14ac:dyDescent="0.3">
      <c r="A161" s="233" t="s">
        <v>48</v>
      </c>
      <c r="B161" s="211"/>
    </row>
    <row r="162" spans="1:13" ht="12.75" customHeight="1" x14ac:dyDescent="0.25">
      <c r="A162" s="212" t="s">
        <v>2</v>
      </c>
      <c r="B162" s="212" t="s">
        <v>3</v>
      </c>
      <c r="C162" s="212" t="s">
        <v>4</v>
      </c>
      <c r="D162" s="215" t="s">
        <v>5</v>
      </c>
      <c r="E162" s="216"/>
      <c r="F162" s="216"/>
      <c r="G162" s="216"/>
      <c r="H162" s="216"/>
      <c r="I162" s="216"/>
      <c r="J162" s="216"/>
      <c r="K162" s="217"/>
      <c r="L162" s="218" t="s">
        <v>6</v>
      </c>
    </row>
    <row r="163" spans="1:13" ht="24" customHeight="1" x14ac:dyDescent="0.25">
      <c r="A163" s="213"/>
      <c r="B163" s="213"/>
      <c r="C163" s="213"/>
      <c r="D163" s="221" t="s">
        <v>7</v>
      </c>
      <c r="E163" s="222"/>
      <c r="F163" s="222" t="s">
        <v>8</v>
      </c>
      <c r="G163" s="222"/>
      <c r="H163" s="222" t="s">
        <v>9</v>
      </c>
      <c r="I163" s="222"/>
      <c r="J163" s="222" t="s">
        <v>10</v>
      </c>
      <c r="K163" s="222"/>
      <c r="L163" s="219"/>
    </row>
    <row r="164" spans="1:13" ht="13.5" customHeight="1" thickBot="1" x14ac:dyDescent="0.3">
      <c r="A164" s="213"/>
      <c r="B164" s="213"/>
      <c r="C164" s="213"/>
      <c r="D164" s="223">
        <v>1</v>
      </c>
      <c r="E164" s="224"/>
      <c r="F164" s="224">
        <v>2</v>
      </c>
      <c r="G164" s="224"/>
      <c r="H164" s="224">
        <v>3</v>
      </c>
      <c r="I164" s="224"/>
      <c r="J164" s="224">
        <v>4</v>
      </c>
      <c r="K164" s="224"/>
      <c r="L164" s="220"/>
    </row>
    <row r="165" spans="1:13" ht="15.75" thickBot="1" x14ac:dyDescent="0.3">
      <c r="A165" s="214"/>
      <c r="B165" s="214"/>
      <c r="C165" s="214"/>
      <c r="D165" s="4" t="s">
        <v>11</v>
      </c>
      <c r="E165" s="5" t="s">
        <v>12</v>
      </c>
      <c r="F165" s="5" t="s">
        <v>11</v>
      </c>
      <c r="G165" s="5" t="s">
        <v>12</v>
      </c>
      <c r="H165" s="5" t="s">
        <v>11</v>
      </c>
      <c r="I165" s="5" t="s">
        <v>12</v>
      </c>
      <c r="J165" s="5" t="s">
        <v>11</v>
      </c>
      <c r="K165" s="5" t="s">
        <v>12</v>
      </c>
      <c r="L165" s="6"/>
    </row>
    <row r="166" spans="1:13" ht="15.75" x14ac:dyDescent="0.25">
      <c r="A166" s="7">
        <v>1</v>
      </c>
      <c r="B166" s="8" t="s">
        <v>13</v>
      </c>
      <c r="C166" s="9">
        <v>42</v>
      </c>
      <c r="D166" s="59">
        <f t="shared" ref="D166:K175" si="8">D9+D49+D89+D127</f>
        <v>0</v>
      </c>
      <c r="E166" s="59">
        <f t="shared" si="8"/>
        <v>0</v>
      </c>
      <c r="F166" s="59">
        <f t="shared" si="8"/>
        <v>0</v>
      </c>
      <c r="G166" s="59">
        <f t="shared" si="8"/>
        <v>0</v>
      </c>
      <c r="H166" s="59">
        <f t="shared" si="8"/>
        <v>0</v>
      </c>
      <c r="I166" s="59">
        <f t="shared" si="8"/>
        <v>0</v>
      </c>
      <c r="J166" s="59">
        <f t="shared" si="8"/>
        <v>0</v>
      </c>
      <c r="K166" s="59">
        <f t="shared" si="8"/>
        <v>0</v>
      </c>
      <c r="L166" s="60">
        <f t="shared" ref="L166:L195" si="9">D166+F166+H166</f>
        <v>0</v>
      </c>
      <c r="M166" s="61">
        <f t="shared" ref="M166:M195" si="10">L9+L49+L89+L127</f>
        <v>0</v>
      </c>
    </row>
    <row r="167" spans="1:13" ht="15.75" x14ac:dyDescent="0.25">
      <c r="A167" s="7">
        <v>2</v>
      </c>
      <c r="B167" s="8" t="s">
        <v>14</v>
      </c>
      <c r="C167" s="9">
        <v>42</v>
      </c>
      <c r="D167" s="59">
        <f t="shared" si="8"/>
        <v>0</v>
      </c>
      <c r="E167" s="59">
        <f t="shared" si="8"/>
        <v>0</v>
      </c>
      <c r="F167" s="59">
        <f t="shared" si="8"/>
        <v>0</v>
      </c>
      <c r="G167" s="59">
        <f t="shared" si="8"/>
        <v>0</v>
      </c>
      <c r="H167" s="59">
        <f t="shared" si="8"/>
        <v>0</v>
      </c>
      <c r="I167" s="59">
        <f t="shared" si="8"/>
        <v>0</v>
      </c>
      <c r="J167" s="59">
        <f t="shared" si="8"/>
        <v>0</v>
      </c>
      <c r="K167" s="59">
        <f t="shared" si="8"/>
        <v>0</v>
      </c>
      <c r="L167" s="60">
        <f t="shared" si="9"/>
        <v>0</v>
      </c>
      <c r="M167" s="62">
        <f t="shared" si="10"/>
        <v>0</v>
      </c>
    </row>
    <row r="168" spans="1:13" ht="15.75" x14ac:dyDescent="0.25">
      <c r="A168" s="7">
        <v>3</v>
      </c>
      <c r="B168" s="8" t="s">
        <v>15</v>
      </c>
      <c r="C168" s="9">
        <v>42</v>
      </c>
      <c r="D168" s="59">
        <f t="shared" si="8"/>
        <v>4</v>
      </c>
      <c r="E168" s="59">
        <f t="shared" si="8"/>
        <v>0</v>
      </c>
      <c r="F168" s="59">
        <f t="shared" si="8"/>
        <v>1</v>
      </c>
      <c r="G168" s="59">
        <f t="shared" si="8"/>
        <v>0</v>
      </c>
      <c r="H168" s="59">
        <f t="shared" si="8"/>
        <v>0</v>
      </c>
      <c r="I168" s="59">
        <f t="shared" si="8"/>
        <v>0</v>
      </c>
      <c r="J168" s="59">
        <f t="shared" si="8"/>
        <v>0</v>
      </c>
      <c r="K168" s="59">
        <f t="shared" si="8"/>
        <v>0</v>
      </c>
      <c r="L168" s="60">
        <f t="shared" si="9"/>
        <v>5</v>
      </c>
      <c r="M168" s="62">
        <f t="shared" si="10"/>
        <v>5</v>
      </c>
    </row>
    <row r="169" spans="1:13" ht="15.75" x14ac:dyDescent="0.25">
      <c r="A169" s="7">
        <v>4</v>
      </c>
      <c r="B169" s="17" t="s">
        <v>16</v>
      </c>
      <c r="C169" s="9">
        <v>42</v>
      </c>
      <c r="D169" s="59">
        <f t="shared" si="8"/>
        <v>0</v>
      </c>
      <c r="E169" s="59">
        <f t="shared" si="8"/>
        <v>0</v>
      </c>
      <c r="F169" s="59">
        <f t="shared" si="8"/>
        <v>1</v>
      </c>
      <c r="G169" s="59">
        <f t="shared" si="8"/>
        <v>0</v>
      </c>
      <c r="H169" s="59">
        <f t="shared" si="8"/>
        <v>0</v>
      </c>
      <c r="I169" s="59">
        <f t="shared" si="8"/>
        <v>0</v>
      </c>
      <c r="J169" s="59">
        <f t="shared" si="8"/>
        <v>0</v>
      </c>
      <c r="K169" s="59">
        <f t="shared" si="8"/>
        <v>0</v>
      </c>
      <c r="L169" s="60">
        <f t="shared" si="9"/>
        <v>1</v>
      </c>
      <c r="M169" s="62">
        <f t="shared" si="10"/>
        <v>1</v>
      </c>
    </row>
    <row r="170" spans="1:13" ht="15.75" x14ac:dyDescent="0.25">
      <c r="A170" s="7">
        <v>5</v>
      </c>
      <c r="B170" s="8" t="s">
        <v>17</v>
      </c>
      <c r="C170" s="9">
        <v>42</v>
      </c>
      <c r="D170" s="59">
        <f t="shared" si="8"/>
        <v>0</v>
      </c>
      <c r="E170" s="59">
        <f t="shared" si="8"/>
        <v>0</v>
      </c>
      <c r="F170" s="59">
        <f t="shared" si="8"/>
        <v>0</v>
      </c>
      <c r="G170" s="59">
        <f t="shared" si="8"/>
        <v>0</v>
      </c>
      <c r="H170" s="59">
        <f t="shared" si="8"/>
        <v>0</v>
      </c>
      <c r="I170" s="59">
        <f t="shared" si="8"/>
        <v>0</v>
      </c>
      <c r="J170" s="59">
        <f t="shared" si="8"/>
        <v>0</v>
      </c>
      <c r="K170" s="59">
        <f t="shared" si="8"/>
        <v>0</v>
      </c>
      <c r="L170" s="60">
        <f t="shared" si="9"/>
        <v>0</v>
      </c>
      <c r="M170" s="62">
        <f t="shared" si="10"/>
        <v>0</v>
      </c>
    </row>
    <row r="171" spans="1:13" ht="15.75" x14ac:dyDescent="0.25">
      <c r="A171" s="7">
        <v>6</v>
      </c>
      <c r="B171" s="8" t="s">
        <v>18</v>
      </c>
      <c r="C171" s="9">
        <v>42</v>
      </c>
      <c r="D171" s="59">
        <f t="shared" si="8"/>
        <v>2</v>
      </c>
      <c r="E171" s="59">
        <f t="shared" si="8"/>
        <v>0</v>
      </c>
      <c r="F171" s="59">
        <f t="shared" si="8"/>
        <v>1</v>
      </c>
      <c r="G171" s="59">
        <f t="shared" si="8"/>
        <v>0</v>
      </c>
      <c r="H171" s="59">
        <f t="shared" si="8"/>
        <v>0</v>
      </c>
      <c r="I171" s="59">
        <f t="shared" si="8"/>
        <v>0</v>
      </c>
      <c r="J171" s="59">
        <f t="shared" si="8"/>
        <v>0</v>
      </c>
      <c r="K171" s="59">
        <f t="shared" si="8"/>
        <v>0</v>
      </c>
      <c r="L171" s="60">
        <f t="shared" si="9"/>
        <v>3</v>
      </c>
      <c r="M171" s="62">
        <f t="shared" si="10"/>
        <v>3</v>
      </c>
    </row>
    <row r="172" spans="1:13" ht="15.75" x14ac:dyDescent="0.25">
      <c r="A172" s="7">
        <v>7</v>
      </c>
      <c r="B172" s="8" t="s">
        <v>19</v>
      </c>
      <c r="C172" s="9">
        <v>42</v>
      </c>
      <c r="D172" s="59">
        <f t="shared" si="8"/>
        <v>0</v>
      </c>
      <c r="E172" s="59">
        <f t="shared" si="8"/>
        <v>0</v>
      </c>
      <c r="F172" s="59">
        <f t="shared" si="8"/>
        <v>2</v>
      </c>
      <c r="G172" s="59">
        <f t="shared" si="8"/>
        <v>0</v>
      </c>
      <c r="H172" s="59">
        <f t="shared" si="8"/>
        <v>0</v>
      </c>
      <c r="I172" s="59">
        <f t="shared" si="8"/>
        <v>0</v>
      </c>
      <c r="J172" s="59">
        <f t="shared" si="8"/>
        <v>0</v>
      </c>
      <c r="K172" s="59">
        <f t="shared" si="8"/>
        <v>0</v>
      </c>
      <c r="L172" s="60">
        <f t="shared" si="9"/>
        <v>2</v>
      </c>
      <c r="M172" s="62">
        <f t="shared" si="10"/>
        <v>2</v>
      </c>
    </row>
    <row r="173" spans="1:13" ht="15.75" x14ac:dyDescent="0.25">
      <c r="A173" s="7">
        <v>8</v>
      </c>
      <c r="B173" s="8" t="s">
        <v>20</v>
      </c>
      <c r="C173" s="9">
        <v>42</v>
      </c>
      <c r="D173" s="59">
        <f t="shared" si="8"/>
        <v>1</v>
      </c>
      <c r="E173" s="59">
        <f t="shared" si="8"/>
        <v>0</v>
      </c>
      <c r="F173" s="59">
        <f t="shared" si="8"/>
        <v>0</v>
      </c>
      <c r="G173" s="59">
        <f t="shared" si="8"/>
        <v>0</v>
      </c>
      <c r="H173" s="59">
        <f t="shared" si="8"/>
        <v>0</v>
      </c>
      <c r="I173" s="59">
        <f t="shared" si="8"/>
        <v>0</v>
      </c>
      <c r="J173" s="59">
        <f t="shared" si="8"/>
        <v>0</v>
      </c>
      <c r="K173" s="59">
        <f t="shared" si="8"/>
        <v>0</v>
      </c>
      <c r="L173" s="60">
        <f t="shared" si="9"/>
        <v>1</v>
      </c>
      <c r="M173" s="62">
        <f t="shared" si="10"/>
        <v>1</v>
      </c>
    </row>
    <row r="174" spans="1:13" ht="15.75" x14ac:dyDescent="0.25">
      <c r="A174" s="7">
        <v>9</v>
      </c>
      <c r="B174" s="8" t="s">
        <v>21</v>
      </c>
      <c r="C174" s="9">
        <v>42</v>
      </c>
      <c r="D174" s="59">
        <f t="shared" si="8"/>
        <v>0</v>
      </c>
      <c r="E174" s="59">
        <f t="shared" si="8"/>
        <v>0</v>
      </c>
      <c r="F174" s="59">
        <f t="shared" si="8"/>
        <v>0</v>
      </c>
      <c r="G174" s="59">
        <f t="shared" si="8"/>
        <v>0</v>
      </c>
      <c r="H174" s="59">
        <f t="shared" si="8"/>
        <v>0</v>
      </c>
      <c r="I174" s="59">
        <f t="shared" si="8"/>
        <v>0</v>
      </c>
      <c r="J174" s="59">
        <f t="shared" si="8"/>
        <v>0</v>
      </c>
      <c r="K174" s="59">
        <f t="shared" si="8"/>
        <v>0</v>
      </c>
      <c r="L174" s="60">
        <f t="shared" si="9"/>
        <v>0</v>
      </c>
      <c r="M174" s="62">
        <f t="shared" si="10"/>
        <v>0</v>
      </c>
    </row>
    <row r="175" spans="1:13" ht="15.75" x14ac:dyDescent="0.25">
      <c r="A175" s="7">
        <v>10</v>
      </c>
      <c r="B175" s="8" t="s">
        <v>22</v>
      </c>
      <c r="C175" s="9">
        <v>42</v>
      </c>
      <c r="D175" s="59">
        <f t="shared" si="8"/>
        <v>0</v>
      </c>
      <c r="E175" s="59">
        <f t="shared" si="8"/>
        <v>0</v>
      </c>
      <c r="F175" s="59">
        <f t="shared" si="8"/>
        <v>0</v>
      </c>
      <c r="G175" s="59">
        <f t="shared" si="8"/>
        <v>0</v>
      </c>
      <c r="H175" s="59">
        <f t="shared" si="8"/>
        <v>0</v>
      </c>
      <c r="I175" s="59">
        <f t="shared" si="8"/>
        <v>0</v>
      </c>
      <c r="J175" s="59">
        <f t="shared" si="8"/>
        <v>0</v>
      </c>
      <c r="K175" s="59">
        <f t="shared" si="8"/>
        <v>0</v>
      </c>
      <c r="L175" s="60">
        <f t="shared" si="9"/>
        <v>0</v>
      </c>
      <c r="M175" s="62">
        <f t="shared" si="10"/>
        <v>0</v>
      </c>
    </row>
    <row r="176" spans="1:13" ht="15.75" x14ac:dyDescent="0.25">
      <c r="A176" s="7">
        <v>11</v>
      </c>
      <c r="B176" s="8" t="s">
        <v>23</v>
      </c>
      <c r="C176" s="9">
        <v>42</v>
      </c>
      <c r="D176" s="59">
        <f t="shared" ref="D176:K185" si="11">D19+D59+D99+D137</f>
        <v>0</v>
      </c>
      <c r="E176" s="59">
        <f t="shared" si="11"/>
        <v>0</v>
      </c>
      <c r="F176" s="59">
        <f t="shared" si="11"/>
        <v>0</v>
      </c>
      <c r="G176" s="59">
        <f t="shared" si="11"/>
        <v>0</v>
      </c>
      <c r="H176" s="59">
        <f t="shared" si="11"/>
        <v>0</v>
      </c>
      <c r="I176" s="59">
        <f t="shared" si="11"/>
        <v>0</v>
      </c>
      <c r="J176" s="59">
        <f t="shared" si="11"/>
        <v>0</v>
      </c>
      <c r="K176" s="59">
        <f t="shared" si="11"/>
        <v>0</v>
      </c>
      <c r="L176" s="60">
        <f t="shared" si="9"/>
        <v>0</v>
      </c>
      <c r="M176" s="62">
        <f t="shared" si="10"/>
        <v>0</v>
      </c>
    </row>
    <row r="177" spans="1:13" ht="15.75" x14ac:dyDescent="0.25">
      <c r="A177" s="7">
        <v>12</v>
      </c>
      <c r="B177" s="8" t="s">
        <v>24</v>
      </c>
      <c r="C177" s="9">
        <v>42</v>
      </c>
      <c r="D177" s="59">
        <f t="shared" si="11"/>
        <v>5</v>
      </c>
      <c r="E177" s="59">
        <f t="shared" si="11"/>
        <v>0</v>
      </c>
      <c r="F177" s="59">
        <f t="shared" si="11"/>
        <v>2</v>
      </c>
      <c r="G177" s="59">
        <f t="shared" si="11"/>
        <v>0</v>
      </c>
      <c r="H177" s="59">
        <f t="shared" si="11"/>
        <v>0</v>
      </c>
      <c r="I177" s="59">
        <f t="shared" si="11"/>
        <v>0</v>
      </c>
      <c r="J177" s="59">
        <f t="shared" si="11"/>
        <v>0</v>
      </c>
      <c r="K177" s="59">
        <f t="shared" si="11"/>
        <v>0</v>
      </c>
      <c r="L177" s="60">
        <f t="shared" si="9"/>
        <v>7</v>
      </c>
      <c r="M177" s="62">
        <f t="shared" si="10"/>
        <v>7</v>
      </c>
    </row>
    <row r="178" spans="1:13" ht="15.75" x14ac:dyDescent="0.25">
      <c r="A178" s="7">
        <v>13</v>
      </c>
      <c r="B178" s="8" t="s">
        <v>25</v>
      </c>
      <c r="C178" s="9">
        <v>42</v>
      </c>
      <c r="D178" s="59">
        <f t="shared" si="11"/>
        <v>0</v>
      </c>
      <c r="E178" s="59">
        <f t="shared" si="11"/>
        <v>0</v>
      </c>
      <c r="F178" s="59">
        <f t="shared" si="11"/>
        <v>0</v>
      </c>
      <c r="G178" s="59">
        <f t="shared" si="11"/>
        <v>0</v>
      </c>
      <c r="H178" s="59">
        <f t="shared" si="11"/>
        <v>0</v>
      </c>
      <c r="I178" s="59">
        <f t="shared" si="11"/>
        <v>0</v>
      </c>
      <c r="J178" s="59">
        <f t="shared" si="11"/>
        <v>0</v>
      </c>
      <c r="K178" s="59">
        <f t="shared" si="11"/>
        <v>0</v>
      </c>
      <c r="L178" s="60">
        <f t="shared" si="9"/>
        <v>0</v>
      </c>
      <c r="M178" s="62">
        <f t="shared" si="10"/>
        <v>0</v>
      </c>
    </row>
    <row r="179" spans="1:13" ht="15.75" x14ac:dyDescent="0.25">
      <c r="A179" s="7">
        <v>14</v>
      </c>
      <c r="B179" s="8" t="s">
        <v>26</v>
      </c>
      <c r="C179" s="9">
        <v>42</v>
      </c>
      <c r="D179" s="59">
        <f t="shared" si="11"/>
        <v>0</v>
      </c>
      <c r="E179" s="59">
        <f t="shared" si="11"/>
        <v>0</v>
      </c>
      <c r="F179" s="59">
        <f t="shared" si="11"/>
        <v>2</v>
      </c>
      <c r="G179" s="59">
        <f t="shared" si="11"/>
        <v>0</v>
      </c>
      <c r="H179" s="59">
        <f t="shared" si="11"/>
        <v>0</v>
      </c>
      <c r="I179" s="59">
        <f t="shared" si="11"/>
        <v>0</v>
      </c>
      <c r="J179" s="59">
        <f t="shared" si="11"/>
        <v>0</v>
      </c>
      <c r="K179" s="59">
        <f t="shared" si="11"/>
        <v>0</v>
      </c>
      <c r="L179" s="60">
        <f t="shared" si="9"/>
        <v>2</v>
      </c>
      <c r="M179" s="62">
        <f t="shared" si="10"/>
        <v>2</v>
      </c>
    </row>
    <row r="180" spans="1:13" ht="15.75" x14ac:dyDescent="0.25">
      <c r="A180" s="7">
        <v>15</v>
      </c>
      <c r="B180" s="8" t="s">
        <v>27</v>
      </c>
      <c r="C180" s="9">
        <v>42</v>
      </c>
      <c r="D180" s="59">
        <f t="shared" si="11"/>
        <v>0</v>
      </c>
      <c r="E180" s="59">
        <f t="shared" si="11"/>
        <v>0</v>
      </c>
      <c r="F180" s="59">
        <f t="shared" si="11"/>
        <v>0</v>
      </c>
      <c r="G180" s="59">
        <f t="shared" si="11"/>
        <v>0</v>
      </c>
      <c r="H180" s="59">
        <f t="shared" si="11"/>
        <v>0</v>
      </c>
      <c r="I180" s="59">
        <f t="shared" si="11"/>
        <v>0</v>
      </c>
      <c r="J180" s="59">
        <f t="shared" si="11"/>
        <v>0</v>
      </c>
      <c r="K180" s="59">
        <f t="shared" si="11"/>
        <v>0</v>
      </c>
      <c r="L180" s="60">
        <f t="shared" si="9"/>
        <v>0</v>
      </c>
      <c r="M180" s="62">
        <f t="shared" si="10"/>
        <v>0</v>
      </c>
    </row>
    <row r="181" spans="1:13" ht="15.75" x14ac:dyDescent="0.25">
      <c r="A181" s="7">
        <v>16</v>
      </c>
      <c r="B181" s="8" t="s">
        <v>28</v>
      </c>
      <c r="C181" s="9">
        <v>42</v>
      </c>
      <c r="D181" s="59">
        <f t="shared" si="11"/>
        <v>0</v>
      </c>
      <c r="E181" s="59">
        <f t="shared" si="11"/>
        <v>0</v>
      </c>
      <c r="F181" s="59">
        <f t="shared" si="11"/>
        <v>1</v>
      </c>
      <c r="G181" s="59">
        <f t="shared" si="11"/>
        <v>0</v>
      </c>
      <c r="H181" s="59">
        <f t="shared" si="11"/>
        <v>0</v>
      </c>
      <c r="I181" s="59">
        <f t="shared" si="11"/>
        <v>0</v>
      </c>
      <c r="J181" s="59">
        <f t="shared" si="11"/>
        <v>0</v>
      </c>
      <c r="K181" s="59">
        <f t="shared" si="11"/>
        <v>0</v>
      </c>
      <c r="L181" s="60">
        <f t="shared" si="9"/>
        <v>1</v>
      </c>
      <c r="M181" s="62">
        <f t="shared" si="10"/>
        <v>1</v>
      </c>
    </row>
    <row r="182" spans="1:13" ht="15.75" x14ac:dyDescent="0.25">
      <c r="A182" s="7">
        <v>17</v>
      </c>
      <c r="B182" s="8" t="s">
        <v>29</v>
      </c>
      <c r="C182" s="9">
        <v>42</v>
      </c>
      <c r="D182" s="59">
        <f t="shared" si="11"/>
        <v>5</v>
      </c>
      <c r="E182" s="59">
        <f t="shared" si="11"/>
        <v>0</v>
      </c>
      <c r="F182" s="59">
        <f t="shared" si="11"/>
        <v>0</v>
      </c>
      <c r="G182" s="59">
        <f t="shared" si="11"/>
        <v>0</v>
      </c>
      <c r="H182" s="59">
        <f t="shared" si="11"/>
        <v>0</v>
      </c>
      <c r="I182" s="59">
        <f t="shared" si="11"/>
        <v>0</v>
      </c>
      <c r="J182" s="59">
        <f t="shared" si="11"/>
        <v>0</v>
      </c>
      <c r="K182" s="59">
        <f t="shared" si="11"/>
        <v>0</v>
      </c>
      <c r="L182" s="60">
        <f t="shared" si="9"/>
        <v>5</v>
      </c>
      <c r="M182" s="62">
        <f t="shared" si="10"/>
        <v>5</v>
      </c>
    </row>
    <row r="183" spans="1:13" ht="15.75" x14ac:dyDescent="0.25">
      <c r="A183" s="7">
        <v>18</v>
      </c>
      <c r="B183" s="8" t="s">
        <v>30</v>
      </c>
      <c r="C183" s="9">
        <v>42</v>
      </c>
      <c r="D183" s="59">
        <f t="shared" si="11"/>
        <v>1</v>
      </c>
      <c r="E183" s="59">
        <f t="shared" si="11"/>
        <v>0</v>
      </c>
      <c r="F183" s="59">
        <f t="shared" si="11"/>
        <v>0</v>
      </c>
      <c r="G183" s="59">
        <f t="shared" si="11"/>
        <v>0</v>
      </c>
      <c r="H183" s="59">
        <f t="shared" si="11"/>
        <v>0</v>
      </c>
      <c r="I183" s="59">
        <f t="shared" si="11"/>
        <v>0</v>
      </c>
      <c r="J183" s="59">
        <f t="shared" si="11"/>
        <v>0</v>
      </c>
      <c r="K183" s="59">
        <f t="shared" si="11"/>
        <v>0</v>
      </c>
      <c r="L183" s="60">
        <f t="shared" si="9"/>
        <v>1</v>
      </c>
      <c r="M183" s="62">
        <f t="shared" si="10"/>
        <v>1</v>
      </c>
    </row>
    <row r="184" spans="1:13" ht="15.75" x14ac:dyDescent="0.25">
      <c r="A184" s="7">
        <v>19</v>
      </c>
      <c r="B184" s="8" t="s">
        <v>31</v>
      </c>
      <c r="C184" s="9">
        <v>42</v>
      </c>
      <c r="D184" s="59">
        <f t="shared" si="11"/>
        <v>1</v>
      </c>
      <c r="E184" s="59">
        <f t="shared" si="11"/>
        <v>0</v>
      </c>
      <c r="F184" s="59">
        <f t="shared" si="11"/>
        <v>2</v>
      </c>
      <c r="G184" s="59">
        <f t="shared" si="11"/>
        <v>0</v>
      </c>
      <c r="H184" s="59">
        <f t="shared" si="11"/>
        <v>1</v>
      </c>
      <c r="I184" s="59">
        <f t="shared" si="11"/>
        <v>0</v>
      </c>
      <c r="J184" s="59">
        <f t="shared" si="11"/>
        <v>0</v>
      </c>
      <c r="K184" s="59">
        <f t="shared" si="11"/>
        <v>0</v>
      </c>
      <c r="L184" s="60">
        <f t="shared" si="9"/>
        <v>4</v>
      </c>
      <c r="M184" s="62">
        <f t="shared" si="10"/>
        <v>4</v>
      </c>
    </row>
    <row r="185" spans="1:13" ht="15.75" x14ac:dyDescent="0.25">
      <c r="A185" s="7">
        <v>20</v>
      </c>
      <c r="B185" s="8" t="s">
        <v>32</v>
      </c>
      <c r="C185" s="9">
        <v>42</v>
      </c>
      <c r="D185" s="59">
        <f t="shared" si="11"/>
        <v>1</v>
      </c>
      <c r="E185" s="59">
        <f t="shared" si="11"/>
        <v>0</v>
      </c>
      <c r="F185" s="59">
        <f t="shared" si="11"/>
        <v>1</v>
      </c>
      <c r="G185" s="59">
        <f t="shared" si="11"/>
        <v>0</v>
      </c>
      <c r="H185" s="59">
        <f t="shared" si="11"/>
        <v>0</v>
      </c>
      <c r="I185" s="59">
        <f t="shared" si="11"/>
        <v>0</v>
      </c>
      <c r="J185" s="59">
        <f t="shared" si="11"/>
        <v>0</v>
      </c>
      <c r="K185" s="59">
        <f t="shared" si="11"/>
        <v>0</v>
      </c>
      <c r="L185" s="60">
        <f t="shared" si="9"/>
        <v>2</v>
      </c>
      <c r="M185" s="62">
        <f t="shared" si="10"/>
        <v>2</v>
      </c>
    </row>
    <row r="186" spans="1:13" ht="15.75" x14ac:dyDescent="0.25">
      <c r="A186" s="7">
        <v>21</v>
      </c>
      <c r="B186" s="8" t="s">
        <v>33</v>
      </c>
      <c r="C186" s="9">
        <v>42</v>
      </c>
      <c r="D186" s="59">
        <f t="shared" ref="D186:K195" si="12">D29+D69+D109+D147</f>
        <v>0</v>
      </c>
      <c r="E186" s="59">
        <f t="shared" si="12"/>
        <v>0</v>
      </c>
      <c r="F186" s="59">
        <f t="shared" si="12"/>
        <v>0</v>
      </c>
      <c r="G186" s="59">
        <f t="shared" si="12"/>
        <v>0</v>
      </c>
      <c r="H186" s="59">
        <f t="shared" si="12"/>
        <v>0</v>
      </c>
      <c r="I186" s="59">
        <f t="shared" si="12"/>
        <v>0</v>
      </c>
      <c r="J186" s="59">
        <f t="shared" si="12"/>
        <v>0</v>
      </c>
      <c r="K186" s="59">
        <f t="shared" si="12"/>
        <v>0</v>
      </c>
      <c r="L186" s="60">
        <f t="shared" si="9"/>
        <v>0</v>
      </c>
      <c r="M186" s="62">
        <f t="shared" si="10"/>
        <v>0</v>
      </c>
    </row>
    <row r="187" spans="1:13" ht="15.75" x14ac:dyDescent="0.25">
      <c r="A187" s="7">
        <v>22</v>
      </c>
      <c r="B187" s="8" t="s">
        <v>34</v>
      </c>
      <c r="C187" s="9">
        <v>42</v>
      </c>
      <c r="D187" s="59">
        <f t="shared" si="12"/>
        <v>0</v>
      </c>
      <c r="E187" s="59">
        <f t="shared" si="12"/>
        <v>0</v>
      </c>
      <c r="F187" s="59">
        <f t="shared" si="12"/>
        <v>0</v>
      </c>
      <c r="G187" s="59">
        <f t="shared" si="12"/>
        <v>0</v>
      </c>
      <c r="H187" s="59">
        <f t="shared" si="12"/>
        <v>0</v>
      </c>
      <c r="I187" s="59">
        <f t="shared" si="12"/>
        <v>0</v>
      </c>
      <c r="J187" s="59">
        <f t="shared" si="12"/>
        <v>0</v>
      </c>
      <c r="K187" s="59">
        <f t="shared" si="12"/>
        <v>0</v>
      </c>
      <c r="L187" s="60">
        <f t="shared" si="9"/>
        <v>0</v>
      </c>
      <c r="M187" s="62">
        <f t="shared" si="10"/>
        <v>0</v>
      </c>
    </row>
    <row r="188" spans="1:13" ht="15.75" x14ac:dyDescent="0.25">
      <c r="A188" s="7">
        <v>23</v>
      </c>
      <c r="B188" s="8" t="s">
        <v>35</v>
      </c>
      <c r="C188" s="9">
        <v>42</v>
      </c>
      <c r="D188" s="59">
        <f t="shared" si="12"/>
        <v>0</v>
      </c>
      <c r="E188" s="59">
        <f t="shared" si="12"/>
        <v>0</v>
      </c>
      <c r="F188" s="59">
        <f t="shared" si="12"/>
        <v>0</v>
      </c>
      <c r="G188" s="59">
        <f t="shared" si="12"/>
        <v>0</v>
      </c>
      <c r="H188" s="59">
        <f t="shared" si="12"/>
        <v>0</v>
      </c>
      <c r="I188" s="59">
        <f t="shared" si="12"/>
        <v>0</v>
      </c>
      <c r="J188" s="59">
        <f t="shared" si="12"/>
        <v>0</v>
      </c>
      <c r="K188" s="59">
        <f t="shared" si="12"/>
        <v>0</v>
      </c>
      <c r="L188" s="60">
        <f t="shared" si="9"/>
        <v>0</v>
      </c>
      <c r="M188" s="62">
        <f t="shared" si="10"/>
        <v>0</v>
      </c>
    </row>
    <row r="189" spans="1:13" ht="15.75" x14ac:dyDescent="0.25">
      <c r="A189" s="7">
        <v>24</v>
      </c>
      <c r="B189" s="8" t="s">
        <v>36</v>
      </c>
      <c r="C189" s="9">
        <v>42</v>
      </c>
      <c r="D189" s="59">
        <f t="shared" si="12"/>
        <v>1</v>
      </c>
      <c r="E189" s="59">
        <f t="shared" si="12"/>
        <v>0</v>
      </c>
      <c r="F189" s="59">
        <f t="shared" si="12"/>
        <v>0</v>
      </c>
      <c r="G189" s="59">
        <f t="shared" si="12"/>
        <v>0</v>
      </c>
      <c r="H189" s="59">
        <f t="shared" si="12"/>
        <v>0</v>
      </c>
      <c r="I189" s="59">
        <f t="shared" si="12"/>
        <v>0</v>
      </c>
      <c r="J189" s="59">
        <f t="shared" si="12"/>
        <v>0</v>
      </c>
      <c r="K189" s="59">
        <f t="shared" si="12"/>
        <v>0</v>
      </c>
      <c r="L189" s="60">
        <f t="shared" si="9"/>
        <v>1</v>
      </c>
      <c r="M189" s="62">
        <f t="shared" si="10"/>
        <v>1</v>
      </c>
    </row>
    <row r="190" spans="1:13" ht="15.75" x14ac:dyDescent="0.25">
      <c r="A190" s="7">
        <v>25</v>
      </c>
      <c r="B190" s="18" t="s">
        <v>37</v>
      </c>
      <c r="C190" s="19">
        <v>42</v>
      </c>
      <c r="D190" s="59">
        <f t="shared" si="12"/>
        <v>1</v>
      </c>
      <c r="E190" s="59">
        <f t="shared" si="12"/>
        <v>0</v>
      </c>
      <c r="F190" s="59">
        <f t="shared" si="12"/>
        <v>0</v>
      </c>
      <c r="G190" s="59">
        <f t="shared" si="12"/>
        <v>0</v>
      </c>
      <c r="H190" s="59">
        <f t="shared" si="12"/>
        <v>0</v>
      </c>
      <c r="I190" s="59">
        <f t="shared" si="12"/>
        <v>0</v>
      </c>
      <c r="J190" s="59">
        <f t="shared" si="12"/>
        <v>0</v>
      </c>
      <c r="K190" s="59">
        <f t="shared" si="12"/>
        <v>0</v>
      </c>
      <c r="L190" s="60">
        <f t="shared" si="9"/>
        <v>1</v>
      </c>
      <c r="M190" s="62">
        <f t="shared" si="10"/>
        <v>1</v>
      </c>
    </row>
    <row r="191" spans="1:13" ht="15.75" x14ac:dyDescent="0.25">
      <c r="A191" s="7">
        <v>26</v>
      </c>
      <c r="B191" s="8" t="s">
        <v>38</v>
      </c>
      <c r="C191" s="22">
        <v>42</v>
      </c>
      <c r="D191" s="59">
        <f t="shared" si="12"/>
        <v>2</v>
      </c>
      <c r="E191" s="59">
        <f t="shared" si="12"/>
        <v>0</v>
      </c>
      <c r="F191" s="59">
        <f t="shared" si="12"/>
        <v>0</v>
      </c>
      <c r="G191" s="59">
        <f t="shared" si="12"/>
        <v>0</v>
      </c>
      <c r="H191" s="59">
        <f t="shared" si="12"/>
        <v>0</v>
      </c>
      <c r="I191" s="59">
        <f t="shared" si="12"/>
        <v>0</v>
      </c>
      <c r="J191" s="59">
        <f t="shared" si="12"/>
        <v>0</v>
      </c>
      <c r="K191" s="59">
        <f t="shared" si="12"/>
        <v>0</v>
      </c>
      <c r="L191" s="60">
        <f t="shared" si="9"/>
        <v>2</v>
      </c>
      <c r="M191" s="62">
        <f t="shared" si="10"/>
        <v>2</v>
      </c>
    </row>
    <row r="192" spans="1:13" ht="15.75" x14ac:dyDescent="0.25">
      <c r="A192" s="7">
        <v>27</v>
      </c>
      <c r="B192" s="18" t="s">
        <v>39</v>
      </c>
      <c r="C192" s="22">
        <v>42</v>
      </c>
      <c r="D192" s="59">
        <f t="shared" si="12"/>
        <v>0</v>
      </c>
      <c r="E192" s="59">
        <f t="shared" si="12"/>
        <v>0</v>
      </c>
      <c r="F192" s="59">
        <f t="shared" si="12"/>
        <v>0</v>
      </c>
      <c r="G192" s="59">
        <f t="shared" si="12"/>
        <v>0</v>
      </c>
      <c r="H192" s="59">
        <f t="shared" si="12"/>
        <v>0</v>
      </c>
      <c r="I192" s="59">
        <f t="shared" si="12"/>
        <v>0</v>
      </c>
      <c r="J192" s="59">
        <f t="shared" si="12"/>
        <v>0</v>
      </c>
      <c r="K192" s="59">
        <f t="shared" si="12"/>
        <v>0</v>
      </c>
      <c r="L192" s="60">
        <f t="shared" si="9"/>
        <v>0</v>
      </c>
      <c r="M192" s="62">
        <f t="shared" si="10"/>
        <v>0</v>
      </c>
    </row>
    <row r="193" spans="1:13" ht="15.75" x14ac:dyDescent="0.25">
      <c r="A193" s="7">
        <v>28</v>
      </c>
      <c r="B193" s="18" t="s">
        <v>40</v>
      </c>
      <c r="C193" s="22">
        <v>42</v>
      </c>
      <c r="D193" s="59">
        <f t="shared" si="12"/>
        <v>0</v>
      </c>
      <c r="E193" s="59">
        <f t="shared" si="12"/>
        <v>0</v>
      </c>
      <c r="F193" s="59">
        <f t="shared" si="12"/>
        <v>0</v>
      </c>
      <c r="G193" s="59">
        <f t="shared" si="12"/>
        <v>0</v>
      </c>
      <c r="H193" s="59">
        <f t="shared" si="12"/>
        <v>0</v>
      </c>
      <c r="I193" s="59">
        <f t="shared" si="12"/>
        <v>0</v>
      </c>
      <c r="J193" s="59">
        <f t="shared" si="12"/>
        <v>0</v>
      </c>
      <c r="K193" s="59">
        <f t="shared" si="12"/>
        <v>0</v>
      </c>
      <c r="L193" s="60">
        <f t="shared" si="9"/>
        <v>0</v>
      </c>
      <c r="M193" s="62">
        <f t="shared" si="10"/>
        <v>0</v>
      </c>
    </row>
    <row r="194" spans="1:13" ht="20.25" customHeight="1" thickBot="1" x14ac:dyDescent="0.3">
      <c r="A194" s="40">
        <v>29</v>
      </c>
      <c r="B194" s="18" t="s">
        <v>41</v>
      </c>
      <c r="C194" s="22">
        <v>42</v>
      </c>
      <c r="D194" s="59">
        <f t="shared" si="12"/>
        <v>0</v>
      </c>
      <c r="E194" s="59">
        <f t="shared" si="12"/>
        <v>0</v>
      </c>
      <c r="F194" s="59">
        <f t="shared" si="12"/>
        <v>0</v>
      </c>
      <c r="G194" s="59">
        <f t="shared" si="12"/>
        <v>0</v>
      </c>
      <c r="H194" s="59">
        <f t="shared" si="12"/>
        <v>0</v>
      </c>
      <c r="I194" s="59">
        <f t="shared" si="12"/>
        <v>0</v>
      </c>
      <c r="J194" s="59">
        <f t="shared" si="12"/>
        <v>0</v>
      </c>
      <c r="K194" s="59">
        <f t="shared" si="12"/>
        <v>0</v>
      </c>
      <c r="L194" s="60">
        <f t="shared" si="9"/>
        <v>0</v>
      </c>
      <c r="M194" s="62">
        <f t="shared" si="10"/>
        <v>0</v>
      </c>
    </row>
    <row r="195" spans="1:13" ht="15.75" x14ac:dyDescent="0.25">
      <c r="A195" s="234" t="s">
        <v>42</v>
      </c>
      <c r="B195" s="234"/>
      <c r="C195" s="63">
        <v>42</v>
      </c>
      <c r="D195" s="64">
        <f t="shared" si="12"/>
        <v>24</v>
      </c>
      <c r="E195" s="64">
        <f t="shared" si="12"/>
        <v>0</v>
      </c>
      <c r="F195" s="64">
        <f t="shared" si="12"/>
        <v>13</v>
      </c>
      <c r="G195" s="64">
        <f t="shared" si="12"/>
        <v>0</v>
      </c>
      <c r="H195" s="64">
        <f t="shared" si="12"/>
        <v>1</v>
      </c>
      <c r="I195" s="64">
        <f t="shared" si="12"/>
        <v>0</v>
      </c>
      <c r="J195" s="64">
        <f t="shared" si="12"/>
        <v>0</v>
      </c>
      <c r="K195" s="64">
        <f t="shared" si="12"/>
        <v>0</v>
      </c>
      <c r="L195" s="67">
        <f t="shared" si="9"/>
        <v>38</v>
      </c>
      <c r="M195" s="68">
        <f t="shared" si="10"/>
        <v>38</v>
      </c>
    </row>
    <row r="196" spans="1:13" ht="15.75" x14ac:dyDescent="0.25">
      <c r="A196" s="234" t="s">
        <v>43</v>
      </c>
      <c r="B196" s="234"/>
      <c r="C196" s="69">
        <v>42</v>
      </c>
      <c r="D196" s="70">
        <f t="shared" ref="D196:K196" si="13">SUM(D166:D190)</f>
        <v>22</v>
      </c>
      <c r="E196" s="71">
        <f t="shared" si="13"/>
        <v>0</v>
      </c>
      <c r="F196" s="72">
        <f t="shared" si="13"/>
        <v>13</v>
      </c>
      <c r="G196" s="71">
        <f t="shared" si="13"/>
        <v>0</v>
      </c>
      <c r="H196" s="72">
        <f t="shared" si="13"/>
        <v>1</v>
      </c>
      <c r="I196" s="71">
        <f t="shared" si="13"/>
        <v>0</v>
      </c>
      <c r="J196" s="72">
        <f t="shared" si="13"/>
        <v>0</v>
      </c>
      <c r="K196" s="71">
        <f t="shared" si="13"/>
        <v>0</v>
      </c>
      <c r="L196" s="73">
        <f>D196+F196+H196+E196+G196</f>
        <v>36</v>
      </c>
      <c r="M196" s="74">
        <f>SUM(M166:M190)</f>
        <v>36</v>
      </c>
    </row>
  </sheetData>
  <protectedRanges>
    <protectedRange sqref="G9:G37 E9:E37 E49:E77 G49:G77 I49:I77 E89:E117 G89:G117 I89:I117 H49:H79 H89:H119 H9:H39 K49:K77 K89:K117 J49:J79 J89:J119 J9:J39 G127:G155 E127:E155 I127:I155 H127:H157 K127:K155 J127:J157" name="Діапазон2"/>
    <protectedRange sqref="I9:I37 G9:G37 E9:E37 E49:E77 G49:G77 I49:I77 E89:E117 G89:G117 I89:I117 K9:K37 K49:K77 K89:K117 G127:G155 E127:E155 I127:I155 K127:K155" name="Діапазон1"/>
  </protectedRanges>
  <mergeCells count="81">
    <mergeCell ref="A1:I1"/>
    <mergeCell ref="A4:B4"/>
    <mergeCell ref="A5:A8"/>
    <mergeCell ref="B5:B8"/>
    <mergeCell ref="C5:C8"/>
    <mergeCell ref="D5:K5"/>
    <mergeCell ref="L45:L47"/>
    <mergeCell ref="D46:E46"/>
    <mergeCell ref="F46:G46"/>
    <mergeCell ref="H46:I46"/>
    <mergeCell ref="J46:K46"/>
    <mergeCell ref="D47:E47"/>
    <mergeCell ref="F47:G47"/>
    <mergeCell ref="H47:I47"/>
    <mergeCell ref="J47:K47"/>
    <mergeCell ref="L5:L7"/>
    <mergeCell ref="D6:E6"/>
    <mergeCell ref="F6:G6"/>
    <mergeCell ref="H6:I6"/>
    <mergeCell ref="J6:K6"/>
    <mergeCell ref="D7:E7"/>
    <mergeCell ref="F7:G7"/>
    <mergeCell ref="H7:I7"/>
    <mergeCell ref="J7:K7"/>
    <mergeCell ref="A38:B38"/>
    <mergeCell ref="A39:B39"/>
    <mergeCell ref="A44:B44"/>
    <mergeCell ref="A45:A48"/>
    <mergeCell ref="B45:B48"/>
    <mergeCell ref="A78:B78"/>
    <mergeCell ref="C45:C48"/>
    <mergeCell ref="D45:K45"/>
    <mergeCell ref="A79:B79"/>
    <mergeCell ref="A84:B84"/>
    <mergeCell ref="A85:A88"/>
    <mergeCell ref="B85:B88"/>
    <mergeCell ref="C123:C126"/>
    <mergeCell ref="C85:C88"/>
    <mergeCell ref="A118:B118"/>
    <mergeCell ref="A119:B119"/>
    <mergeCell ref="A122:B122"/>
    <mergeCell ref="A123:A126"/>
    <mergeCell ref="B123:B126"/>
    <mergeCell ref="D85:K85"/>
    <mergeCell ref="L85:L87"/>
    <mergeCell ref="D86:E86"/>
    <mergeCell ref="F86:G86"/>
    <mergeCell ref="H86:I86"/>
    <mergeCell ref="J86:K86"/>
    <mergeCell ref="D87:E87"/>
    <mergeCell ref="F87:G87"/>
    <mergeCell ref="H87:I87"/>
    <mergeCell ref="J87:K87"/>
    <mergeCell ref="D123:K123"/>
    <mergeCell ref="L123:L125"/>
    <mergeCell ref="D124:E124"/>
    <mergeCell ref="F124:G124"/>
    <mergeCell ref="H124:I124"/>
    <mergeCell ref="J124:K124"/>
    <mergeCell ref="D125:E125"/>
    <mergeCell ref="F125:G125"/>
    <mergeCell ref="H125:I125"/>
    <mergeCell ref="J125:K125"/>
    <mergeCell ref="A156:B156"/>
    <mergeCell ref="A157:B157"/>
    <mergeCell ref="A161:B161"/>
    <mergeCell ref="A162:A165"/>
    <mergeCell ref="B162:B165"/>
    <mergeCell ref="A195:B195"/>
    <mergeCell ref="A196:B196"/>
    <mergeCell ref="D162:K162"/>
    <mergeCell ref="L162:L164"/>
    <mergeCell ref="D163:E163"/>
    <mergeCell ref="F163:G163"/>
    <mergeCell ref="H163:I163"/>
    <mergeCell ref="J163:K163"/>
    <mergeCell ref="D164:E164"/>
    <mergeCell ref="F164:G164"/>
    <mergeCell ref="H164:I164"/>
    <mergeCell ref="J164:K164"/>
    <mergeCell ref="C162:C165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0BC32D-5B7B-4AE8-9C04-7A83D4C66344}">
  <dimension ref="A1:Z196"/>
  <sheetViews>
    <sheetView topLeftCell="A151" zoomScale="64" zoomScaleNormal="64" workbookViewId="0">
      <selection activeCell="P165" sqref="P165"/>
    </sheetView>
  </sheetViews>
  <sheetFormatPr defaultRowHeight="15" x14ac:dyDescent="0.25"/>
  <cols>
    <col min="1" max="1" width="5.28515625" customWidth="1"/>
    <col min="2" max="2" width="24" customWidth="1"/>
    <col min="4" max="4" width="11" customWidth="1"/>
    <col min="6" max="6" width="10.5703125" customWidth="1"/>
    <col min="8" max="8" width="10.42578125" customWidth="1"/>
    <col min="10" max="10" width="10.42578125" customWidth="1"/>
    <col min="257" max="257" width="5.28515625" customWidth="1"/>
    <col min="258" max="258" width="24" customWidth="1"/>
    <col min="260" max="260" width="11" customWidth="1"/>
    <col min="262" max="262" width="10.5703125" customWidth="1"/>
    <col min="264" max="264" width="10.42578125" customWidth="1"/>
    <col min="266" max="266" width="10.42578125" customWidth="1"/>
    <col min="513" max="513" width="5.28515625" customWidth="1"/>
    <col min="514" max="514" width="24" customWidth="1"/>
    <col min="516" max="516" width="11" customWidth="1"/>
    <col min="518" max="518" width="10.5703125" customWidth="1"/>
    <col min="520" max="520" width="10.42578125" customWidth="1"/>
    <col min="522" max="522" width="10.42578125" customWidth="1"/>
    <col min="769" max="769" width="5.28515625" customWidth="1"/>
    <col min="770" max="770" width="24" customWidth="1"/>
    <col min="772" max="772" width="11" customWidth="1"/>
    <col min="774" max="774" width="10.5703125" customWidth="1"/>
    <col min="776" max="776" width="10.42578125" customWidth="1"/>
    <col min="778" max="778" width="10.42578125" customWidth="1"/>
    <col min="1025" max="1025" width="5.28515625" customWidth="1"/>
    <col min="1026" max="1026" width="24" customWidth="1"/>
    <col min="1028" max="1028" width="11" customWidth="1"/>
    <col min="1030" max="1030" width="10.5703125" customWidth="1"/>
    <col min="1032" max="1032" width="10.42578125" customWidth="1"/>
    <col min="1034" max="1034" width="10.42578125" customWidth="1"/>
    <col min="1281" max="1281" width="5.28515625" customWidth="1"/>
    <col min="1282" max="1282" width="24" customWidth="1"/>
    <col min="1284" max="1284" width="11" customWidth="1"/>
    <col min="1286" max="1286" width="10.5703125" customWidth="1"/>
    <col min="1288" max="1288" width="10.42578125" customWidth="1"/>
    <col min="1290" max="1290" width="10.42578125" customWidth="1"/>
    <col min="1537" max="1537" width="5.28515625" customWidth="1"/>
    <col min="1538" max="1538" width="24" customWidth="1"/>
    <col min="1540" max="1540" width="11" customWidth="1"/>
    <col min="1542" max="1542" width="10.5703125" customWidth="1"/>
    <col min="1544" max="1544" width="10.42578125" customWidth="1"/>
    <col min="1546" max="1546" width="10.42578125" customWidth="1"/>
    <col min="1793" max="1793" width="5.28515625" customWidth="1"/>
    <col min="1794" max="1794" width="24" customWidth="1"/>
    <col min="1796" max="1796" width="11" customWidth="1"/>
    <col min="1798" max="1798" width="10.5703125" customWidth="1"/>
    <col min="1800" max="1800" width="10.42578125" customWidth="1"/>
    <col min="1802" max="1802" width="10.42578125" customWidth="1"/>
    <col min="2049" max="2049" width="5.28515625" customWidth="1"/>
    <col min="2050" max="2050" width="24" customWidth="1"/>
    <col min="2052" max="2052" width="11" customWidth="1"/>
    <col min="2054" max="2054" width="10.5703125" customWidth="1"/>
    <col min="2056" max="2056" width="10.42578125" customWidth="1"/>
    <col min="2058" max="2058" width="10.42578125" customWidth="1"/>
    <col min="2305" max="2305" width="5.28515625" customWidth="1"/>
    <col min="2306" max="2306" width="24" customWidth="1"/>
    <col min="2308" max="2308" width="11" customWidth="1"/>
    <col min="2310" max="2310" width="10.5703125" customWidth="1"/>
    <col min="2312" max="2312" width="10.42578125" customWidth="1"/>
    <col min="2314" max="2314" width="10.42578125" customWidth="1"/>
    <col min="2561" max="2561" width="5.28515625" customWidth="1"/>
    <col min="2562" max="2562" width="24" customWidth="1"/>
    <col min="2564" max="2564" width="11" customWidth="1"/>
    <col min="2566" max="2566" width="10.5703125" customWidth="1"/>
    <col min="2568" max="2568" width="10.42578125" customWidth="1"/>
    <col min="2570" max="2570" width="10.42578125" customWidth="1"/>
    <col min="2817" max="2817" width="5.28515625" customWidth="1"/>
    <col min="2818" max="2818" width="24" customWidth="1"/>
    <col min="2820" max="2820" width="11" customWidth="1"/>
    <col min="2822" max="2822" width="10.5703125" customWidth="1"/>
    <col min="2824" max="2824" width="10.42578125" customWidth="1"/>
    <col min="2826" max="2826" width="10.42578125" customWidth="1"/>
    <col min="3073" max="3073" width="5.28515625" customWidth="1"/>
    <col min="3074" max="3074" width="24" customWidth="1"/>
    <col min="3076" max="3076" width="11" customWidth="1"/>
    <col min="3078" max="3078" width="10.5703125" customWidth="1"/>
    <col min="3080" max="3080" width="10.42578125" customWidth="1"/>
    <col min="3082" max="3082" width="10.42578125" customWidth="1"/>
    <col min="3329" max="3329" width="5.28515625" customWidth="1"/>
    <col min="3330" max="3330" width="24" customWidth="1"/>
    <col min="3332" max="3332" width="11" customWidth="1"/>
    <col min="3334" max="3334" width="10.5703125" customWidth="1"/>
    <col min="3336" max="3336" width="10.42578125" customWidth="1"/>
    <col min="3338" max="3338" width="10.42578125" customWidth="1"/>
    <col min="3585" max="3585" width="5.28515625" customWidth="1"/>
    <col min="3586" max="3586" width="24" customWidth="1"/>
    <col min="3588" max="3588" width="11" customWidth="1"/>
    <col min="3590" max="3590" width="10.5703125" customWidth="1"/>
    <col min="3592" max="3592" width="10.42578125" customWidth="1"/>
    <col min="3594" max="3594" width="10.42578125" customWidth="1"/>
    <col min="3841" max="3841" width="5.28515625" customWidth="1"/>
    <col min="3842" max="3842" width="24" customWidth="1"/>
    <col min="3844" max="3844" width="11" customWidth="1"/>
    <col min="3846" max="3846" width="10.5703125" customWidth="1"/>
    <col min="3848" max="3848" width="10.42578125" customWidth="1"/>
    <col min="3850" max="3850" width="10.42578125" customWidth="1"/>
    <col min="4097" max="4097" width="5.28515625" customWidth="1"/>
    <col min="4098" max="4098" width="24" customWidth="1"/>
    <col min="4100" max="4100" width="11" customWidth="1"/>
    <col min="4102" max="4102" width="10.5703125" customWidth="1"/>
    <col min="4104" max="4104" width="10.42578125" customWidth="1"/>
    <col min="4106" max="4106" width="10.42578125" customWidth="1"/>
    <col min="4353" max="4353" width="5.28515625" customWidth="1"/>
    <col min="4354" max="4354" width="24" customWidth="1"/>
    <col min="4356" max="4356" width="11" customWidth="1"/>
    <col min="4358" max="4358" width="10.5703125" customWidth="1"/>
    <col min="4360" max="4360" width="10.42578125" customWidth="1"/>
    <col min="4362" max="4362" width="10.42578125" customWidth="1"/>
    <col min="4609" max="4609" width="5.28515625" customWidth="1"/>
    <col min="4610" max="4610" width="24" customWidth="1"/>
    <col min="4612" max="4612" width="11" customWidth="1"/>
    <col min="4614" max="4614" width="10.5703125" customWidth="1"/>
    <col min="4616" max="4616" width="10.42578125" customWidth="1"/>
    <col min="4618" max="4618" width="10.42578125" customWidth="1"/>
    <col min="4865" max="4865" width="5.28515625" customWidth="1"/>
    <col min="4866" max="4866" width="24" customWidth="1"/>
    <col min="4868" max="4868" width="11" customWidth="1"/>
    <col min="4870" max="4870" width="10.5703125" customWidth="1"/>
    <col min="4872" max="4872" width="10.42578125" customWidth="1"/>
    <col min="4874" max="4874" width="10.42578125" customWidth="1"/>
    <col min="5121" max="5121" width="5.28515625" customWidth="1"/>
    <col min="5122" max="5122" width="24" customWidth="1"/>
    <col min="5124" max="5124" width="11" customWidth="1"/>
    <col min="5126" max="5126" width="10.5703125" customWidth="1"/>
    <col min="5128" max="5128" width="10.42578125" customWidth="1"/>
    <col min="5130" max="5130" width="10.42578125" customWidth="1"/>
    <col min="5377" max="5377" width="5.28515625" customWidth="1"/>
    <col min="5378" max="5378" width="24" customWidth="1"/>
    <col min="5380" max="5380" width="11" customWidth="1"/>
    <col min="5382" max="5382" width="10.5703125" customWidth="1"/>
    <col min="5384" max="5384" width="10.42578125" customWidth="1"/>
    <col min="5386" max="5386" width="10.42578125" customWidth="1"/>
    <col min="5633" max="5633" width="5.28515625" customWidth="1"/>
    <col min="5634" max="5634" width="24" customWidth="1"/>
    <col min="5636" max="5636" width="11" customWidth="1"/>
    <col min="5638" max="5638" width="10.5703125" customWidth="1"/>
    <col min="5640" max="5640" width="10.42578125" customWidth="1"/>
    <col min="5642" max="5642" width="10.42578125" customWidth="1"/>
    <col min="5889" max="5889" width="5.28515625" customWidth="1"/>
    <col min="5890" max="5890" width="24" customWidth="1"/>
    <col min="5892" max="5892" width="11" customWidth="1"/>
    <col min="5894" max="5894" width="10.5703125" customWidth="1"/>
    <col min="5896" max="5896" width="10.42578125" customWidth="1"/>
    <col min="5898" max="5898" width="10.42578125" customWidth="1"/>
    <col min="6145" max="6145" width="5.28515625" customWidth="1"/>
    <col min="6146" max="6146" width="24" customWidth="1"/>
    <col min="6148" max="6148" width="11" customWidth="1"/>
    <col min="6150" max="6150" width="10.5703125" customWidth="1"/>
    <col min="6152" max="6152" width="10.42578125" customWidth="1"/>
    <col min="6154" max="6154" width="10.42578125" customWidth="1"/>
    <col min="6401" max="6401" width="5.28515625" customWidth="1"/>
    <col min="6402" max="6402" width="24" customWidth="1"/>
    <col min="6404" max="6404" width="11" customWidth="1"/>
    <col min="6406" max="6406" width="10.5703125" customWidth="1"/>
    <col min="6408" max="6408" width="10.42578125" customWidth="1"/>
    <col min="6410" max="6410" width="10.42578125" customWidth="1"/>
    <col min="6657" max="6657" width="5.28515625" customWidth="1"/>
    <col min="6658" max="6658" width="24" customWidth="1"/>
    <col min="6660" max="6660" width="11" customWidth="1"/>
    <col min="6662" max="6662" width="10.5703125" customWidth="1"/>
    <col min="6664" max="6664" width="10.42578125" customWidth="1"/>
    <col min="6666" max="6666" width="10.42578125" customWidth="1"/>
    <col min="6913" max="6913" width="5.28515625" customWidth="1"/>
    <col min="6914" max="6914" width="24" customWidth="1"/>
    <col min="6916" max="6916" width="11" customWidth="1"/>
    <col min="6918" max="6918" width="10.5703125" customWidth="1"/>
    <col min="6920" max="6920" width="10.42578125" customWidth="1"/>
    <col min="6922" max="6922" width="10.42578125" customWidth="1"/>
    <col min="7169" max="7169" width="5.28515625" customWidth="1"/>
    <col min="7170" max="7170" width="24" customWidth="1"/>
    <col min="7172" max="7172" width="11" customWidth="1"/>
    <col min="7174" max="7174" width="10.5703125" customWidth="1"/>
    <col min="7176" max="7176" width="10.42578125" customWidth="1"/>
    <col min="7178" max="7178" width="10.42578125" customWidth="1"/>
    <col min="7425" max="7425" width="5.28515625" customWidth="1"/>
    <col min="7426" max="7426" width="24" customWidth="1"/>
    <col min="7428" max="7428" width="11" customWidth="1"/>
    <col min="7430" max="7430" width="10.5703125" customWidth="1"/>
    <col min="7432" max="7432" width="10.42578125" customWidth="1"/>
    <col min="7434" max="7434" width="10.42578125" customWidth="1"/>
    <col min="7681" max="7681" width="5.28515625" customWidth="1"/>
    <col min="7682" max="7682" width="24" customWidth="1"/>
    <col min="7684" max="7684" width="11" customWidth="1"/>
    <col min="7686" max="7686" width="10.5703125" customWidth="1"/>
    <col min="7688" max="7688" width="10.42578125" customWidth="1"/>
    <col min="7690" max="7690" width="10.42578125" customWidth="1"/>
    <col min="7937" max="7937" width="5.28515625" customWidth="1"/>
    <col min="7938" max="7938" width="24" customWidth="1"/>
    <col min="7940" max="7940" width="11" customWidth="1"/>
    <col min="7942" max="7942" width="10.5703125" customWidth="1"/>
    <col min="7944" max="7944" width="10.42578125" customWidth="1"/>
    <col min="7946" max="7946" width="10.42578125" customWidth="1"/>
    <col min="8193" max="8193" width="5.28515625" customWidth="1"/>
    <col min="8194" max="8194" width="24" customWidth="1"/>
    <col min="8196" max="8196" width="11" customWidth="1"/>
    <col min="8198" max="8198" width="10.5703125" customWidth="1"/>
    <col min="8200" max="8200" width="10.42578125" customWidth="1"/>
    <col min="8202" max="8202" width="10.42578125" customWidth="1"/>
    <col min="8449" max="8449" width="5.28515625" customWidth="1"/>
    <col min="8450" max="8450" width="24" customWidth="1"/>
    <col min="8452" max="8452" width="11" customWidth="1"/>
    <col min="8454" max="8454" width="10.5703125" customWidth="1"/>
    <col min="8456" max="8456" width="10.42578125" customWidth="1"/>
    <col min="8458" max="8458" width="10.42578125" customWidth="1"/>
    <col min="8705" max="8705" width="5.28515625" customWidth="1"/>
    <col min="8706" max="8706" width="24" customWidth="1"/>
    <col min="8708" max="8708" width="11" customWidth="1"/>
    <col min="8710" max="8710" width="10.5703125" customWidth="1"/>
    <col min="8712" max="8712" width="10.42578125" customWidth="1"/>
    <col min="8714" max="8714" width="10.42578125" customWidth="1"/>
    <col min="8961" max="8961" width="5.28515625" customWidth="1"/>
    <col min="8962" max="8962" width="24" customWidth="1"/>
    <col min="8964" max="8964" width="11" customWidth="1"/>
    <col min="8966" max="8966" width="10.5703125" customWidth="1"/>
    <col min="8968" max="8968" width="10.42578125" customWidth="1"/>
    <col min="8970" max="8970" width="10.42578125" customWidth="1"/>
    <col min="9217" max="9217" width="5.28515625" customWidth="1"/>
    <col min="9218" max="9218" width="24" customWidth="1"/>
    <col min="9220" max="9220" width="11" customWidth="1"/>
    <col min="9222" max="9222" width="10.5703125" customWidth="1"/>
    <col min="9224" max="9224" width="10.42578125" customWidth="1"/>
    <col min="9226" max="9226" width="10.42578125" customWidth="1"/>
    <col min="9473" max="9473" width="5.28515625" customWidth="1"/>
    <col min="9474" max="9474" width="24" customWidth="1"/>
    <col min="9476" max="9476" width="11" customWidth="1"/>
    <col min="9478" max="9478" width="10.5703125" customWidth="1"/>
    <col min="9480" max="9480" width="10.42578125" customWidth="1"/>
    <col min="9482" max="9482" width="10.42578125" customWidth="1"/>
    <col min="9729" max="9729" width="5.28515625" customWidth="1"/>
    <col min="9730" max="9730" width="24" customWidth="1"/>
    <col min="9732" max="9732" width="11" customWidth="1"/>
    <col min="9734" max="9734" width="10.5703125" customWidth="1"/>
    <col min="9736" max="9736" width="10.42578125" customWidth="1"/>
    <col min="9738" max="9738" width="10.42578125" customWidth="1"/>
    <col min="9985" max="9985" width="5.28515625" customWidth="1"/>
    <col min="9986" max="9986" width="24" customWidth="1"/>
    <col min="9988" max="9988" width="11" customWidth="1"/>
    <col min="9990" max="9990" width="10.5703125" customWidth="1"/>
    <col min="9992" max="9992" width="10.42578125" customWidth="1"/>
    <col min="9994" max="9994" width="10.42578125" customWidth="1"/>
    <col min="10241" max="10241" width="5.28515625" customWidth="1"/>
    <col min="10242" max="10242" width="24" customWidth="1"/>
    <col min="10244" max="10244" width="11" customWidth="1"/>
    <col min="10246" max="10246" width="10.5703125" customWidth="1"/>
    <col min="10248" max="10248" width="10.42578125" customWidth="1"/>
    <col min="10250" max="10250" width="10.42578125" customWidth="1"/>
    <col min="10497" max="10497" width="5.28515625" customWidth="1"/>
    <col min="10498" max="10498" width="24" customWidth="1"/>
    <col min="10500" max="10500" width="11" customWidth="1"/>
    <col min="10502" max="10502" width="10.5703125" customWidth="1"/>
    <col min="10504" max="10504" width="10.42578125" customWidth="1"/>
    <col min="10506" max="10506" width="10.42578125" customWidth="1"/>
    <col min="10753" max="10753" width="5.28515625" customWidth="1"/>
    <col min="10754" max="10754" width="24" customWidth="1"/>
    <col min="10756" max="10756" width="11" customWidth="1"/>
    <col min="10758" max="10758" width="10.5703125" customWidth="1"/>
    <col min="10760" max="10760" width="10.42578125" customWidth="1"/>
    <col min="10762" max="10762" width="10.42578125" customWidth="1"/>
    <col min="11009" max="11009" width="5.28515625" customWidth="1"/>
    <col min="11010" max="11010" width="24" customWidth="1"/>
    <col min="11012" max="11012" width="11" customWidth="1"/>
    <col min="11014" max="11014" width="10.5703125" customWidth="1"/>
    <col min="11016" max="11016" width="10.42578125" customWidth="1"/>
    <col min="11018" max="11018" width="10.42578125" customWidth="1"/>
    <col min="11265" max="11265" width="5.28515625" customWidth="1"/>
    <col min="11266" max="11266" width="24" customWidth="1"/>
    <col min="11268" max="11268" width="11" customWidth="1"/>
    <col min="11270" max="11270" width="10.5703125" customWidth="1"/>
    <col min="11272" max="11272" width="10.42578125" customWidth="1"/>
    <col min="11274" max="11274" width="10.42578125" customWidth="1"/>
    <col min="11521" max="11521" width="5.28515625" customWidth="1"/>
    <col min="11522" max="11522" width="24" customWidth="1"/>
    <col min="11524" max="11524" width="11" customWidth="1"/>
    <col min="11526" max="11526" width="10.5703125" customWidth="1"/>
    <col min="11528" max="11528" width="10.42578125" customWidth="1"/>
    <col min="11530" max="11530" width="10.42578125" customWidth="1"/>
    <col min="11777" max="11777" width="5.28515625" customWidth="1"/>
    <col min="11778" max="11778" width="24" customWidth="1"/>
    <col min="11780" max="11780" width="11" customWidth="1"/>
    <col min="11782" max="11782" width="10.5703125" customWidth="1"/>
    <col min="11784" max="11784" width="10.42578125" customWidth="1"/>
    <col min="11786" max="11786" width="10.42578125" customWidth="1"/>
    <col min="12033" max="12033" width="5.28515625" customWidth="1"/>
    <col min="12034" max="12034" width="24" customWidth="1"/>
    <col min="12036" max="12036" width="11" customWidth="1"/>
    <col min="12038" max="12038" width="10.5703125" customWidth="1"/>
    <col min="12040" max="12040" width="10.42578125" customWidth="1"/>
    <col min="12042" max="12042" width="10.42578125" customWidth="1"/>
    <col min="12289" max="12289" width="5.28515625" customWidth="1"/>
    <col min="12290" max="12290" width="24" customWidth="1"/>
    <col min="12292" max="12292" width="11" customWidth="1"/>
    <col min="12294" max="12294" width="10.5703125" customWidth="1"/>
    <col min="12296" max="12296" width="10.42578125" customWidth="1"/>
    <col min="12298" max="12298" width="10.42578125" customWidth="1"/>
    <col min="12545" max="12545" width="5.28515625" customWidth="1"/>
    <col min="12546" max="12546" width="24" customWidth="1"/>
    <col min="12548" max="12548" width="11" customWidth="1"/>
    <col min="12550" max="12550" width="10.5703125" customWidth="1"/>
    <col min="12552" max="12552" width="10.42578125" customWidth="1"/>
    <col min="12554" max="12554" width="10.42578125" customWidth="1"/>
    <col min="12801" max="12801" width="5.28515625" customWidth="1"/>
    <col min="12802" max="12802" width="24" customWidth="1"/>
    <col min="12804" max="12804" width="11" customWidth="1"/>
    <col min="12806" max="12806" width="10.5703125" customWidth="1"/>
    <col min="12808" max="12808" width="10.42578125" customWidth="1"/>
    <col min="12810" max="12810" width="10.42578125" customWidth="1"/>
    <col min="13057" max="13057" width="5.28515625" customWidth="1"/>
    <col min="13058" max="13058" width="24" customWidth="1"/>
    <col min="13060" max="13060" width="11" customWidth="1"/>
    <col min="13062" max="13062" width="10.5703125" customWidth="1"/>
    <col min="13064" max="13064" width="10.42578125" customWidth="1"/>
    <col min="13066" max="13066" width="10.42578125" customWidth="1"/>
    <col min="13313" max="13313" width="5.28515625" customWidth="1"/>
    <col min="13314" max="13314" width="24" customWidth="1"/>
    <col min="13316" max="13316" width="11" customWidth="1"/>
    <col min="13318" max="13318" width="10.5703125" customWidth="1"/>
    <col min="13320" max="13320" width="10.42578125" customWidth="1"/>
    <col min="13322" max="13322" width="10.42578125" customWidth="1"/>
    <col min="13569" max="13569" width="5.28515625" customWidth="1"/>
    <col min="13570" max="13570" width="24" customWidth="1"/>
    <col min="13572" max="13572" width="11" customWidth="1"/>
    <col min="13574" max="13574" width="10.5703125" customWidth="1"/>
    <col min="13576" max="13576" width="10.42578125" customWidth="1"/>
    <col min="13578" max="13578" width="10.42578125" customWidth="1"/>
    <col min="13825" max="13825" width="5.28515625" customWidth="1"/>
    <col min="13826" max="13826" width="24" customWidth="1"/>
    <col min="13828" max="13828" width="11" customWidth="1"/>
    <col min="13830" max="13830" width="10.5703125" customWidth="1"/>
    <col min="13832" max="13832" width="10.42578125" customWidth="1"/>
    <col min="13834" max="13834" width="10.42578125" customWidth="1"/>
    <col min="14081" max="14081" width="5.28515625" customWidth="1"/>
    <col min="14082" max="14082" width="24" customWidth="1"/>
    <col min="14084" max="14084" width="11" customWidth="1"/>
    <col min="14086" max="14086" width="10.5703125" customWidth="1"/>
    <col min="14088" max="14088" width="10.42578125" customWidth="1"/>
    <col min="14090" max="14090" width="10.42578125" customWidth="1"/>
    <col min="14337" max="14337" width="5.28515625" customWidth="1"/>
    <col min="14338" max="14338" width="24" customWidth="1"/>
    <col min="14340" max="14340" width="11" customWidth="1"/>
    <col min="14342" max="14342" width="10.5703125" customWidth="1"/>
    <col min="14344" max="14344" width="10.42578125" customWidth="1"/>
    <col min="14346" max="14346" width="10.42578125" customWidth="1"/>
    <col min="14593" max="14593" width="5.28515625" customWidth="1"/>
    <col min="14594" max="14594" width="24" customWidth="1"/>
    <col min="14596" max="14596" width="11" customWidth="1"/>
    <col min="14598" max="14598" width="10.5703125" customWidth="1"/>
    <col min="14600" max="14600" width="10.42578125" customWidth="1"/>
    <col min="14602" max="14602" width="10.42578125" customWidth="1"/>
    <col min="14849" max="14849" width="5.28515625" customWidth="1"/>
    <col min="14850" max="14850" width="24" customWidth="1"/>
    <col min="14852" max="14852" width="11" customWidth="1"/>
    <col min="14854" max="14854" width="10.5703125" customWidth="1"/>
    <col min="14856" max="14856" width="10.42578125" customWidth="1"/>
    <col min="14858" max="14858" width="10.42578125" customWidth="1"/>
    <col min="15105" max="15105" width="5.28515625" customWidth="1"/>
    <col min="15106" max="15106" width="24" customWidth="1"/>
    <col min="15108" max="15108" width="11" customWidth="1"/>
    <col min="15110" max="15110" width="10.5703125" customWidth="1"/>
    <col min="15112" max="15112" width="10.42578125" customWidth="1"/>
    <col min="15114" max="15114" width="10.42578125" customWidth="1"/>
    <col min="15361" max="15361" width="5.28515625" customWidth="1"/>
    <col min="15362" max="15362" width="24" customWidth="1"/>
    <col min="15364" max="15364" width="11" customWidth="1"/>
    <col min="15366" max="15366" width="10.5703125" customWidth="1"/>
    <col min="15368" max="15368" width="10.42578125" customWidth="1"/>
    <col min="15370" max="15370" width="10.42578125" customWidth="1"/>
    <col min="15617" max="15617" width="5.28515625" customWidth="1"/>
    <col min="15618" max="15618" width="24" customWidth="1"/>
    <col min="15620" max="15620" width="11" customWidth="1"/>
    <col min="15622" max="15622" width="10.5703125" customWidth="1"/>
    <col min="15624" max="15624" width="10.42578125" customWidth="1"/>
    <col min="15626" max="15626" width="10.42578125" customWidth="1"/>
    <col min="15873" max="15873" width="5.28515625" customWidth="1"/>
    <col min="15874" max="15874" width="24" customWidth="1"/>
    <col min="15876" max="15876" width="11" customWidth="1"/>
    <col min="15878" max="15878" width="10.5703125" customWidth="1"/>
    <col min="15880" max="15880" width="10.42578125" customWidth="1"/>
    <col min="15882" max="15882" width="10.42578125" customWidth="1"/>
    <col min="16129" max="16129" width="5.28515625" customWidth="1"/>
    <col min="16130" max="16130" width="24" customWidth="1"/>
    <col min="16132" max="16132" width="11" customWidth="1"/>
    <col min="16134" max="16134" width="10.5703125" customWidth="1"/>
    <col min="16136" max="16136" width="10.42578125" customWidth="1"/>
    <col min="16138" max="16138" width="10.42578125" customWidth="1"/>
  </cols>
  <sheetData>
    <row r="1" spans="1:17" ht="38.25" customHeight="1" x14ac:dyDescent="0.25">
      <c r="A1" s="210"/>
      <c r="B1" s="210"/>
      <c r="C1" s="210"/>
      <c r="D1" s="210"/>
      <c r="E1" s="210"/>
      <c r="F1" s="210"/>
      <c r="G1" s="210"/>
      <c r="H1" s="210"/>
      <c r="I1" s="210"/>
      <c r="J1" s="75"/>
      <c r="K1" s="75"/>
      <c r="L1" s="2"/>
      <c r="M1" s="2"/>
      <c r="N1" s="2"/>
      <c r="O1" s="2"/>
      <c r="P1" s="2"/>
      <c r="Q1" s="2"/>
    </row>
    <row r="3" spans="1:17" x14ac:dyDescent="0.25">
      <c r="B3" s="2" t="s">
        <v>91</v>
      </c>
      <c r="C3" s="2"/>
      <c r="D3" s="2"/>
      <c r="E3" s="2"/>
      <c r="F3" s="2"/>
      <c r="G3" s="2"/>
      <c r="H3" s="2"/>
      <c r="J3" s="2"/>
    </row>
    <row r="4" spans="1:17" ht="15.75" thickBot="1" x14ac:dyDescent="0.3">
      <c r="A4" s="211" t="s">
        <v>1</v>
      </c>
      <c r="B4" s="211"/>
    </row>
    <row r="5" spans="1:17" ht="12.75" customHeight="1" x14ac:dyDescent="0.25">
      <c r="A5" s="212" t="s">
        <v>2</v>
      </c>
      <c r="B5" s="212" t="s">
        <v>3</v>
      </c>
      <c r="C5" s="212" t="s">
        <v>4</v>
      </c>
      <c r="D5" s="215" t="s">
        <v>5</v>
      </c>
      <c r="E5" s="216"/>
      <c r="F5" s="216"/>
      <c r="G5" s="216"/>
      <c r="H5" s="216"/>
      <c r="I5" s="216"/>
      <c r="J5" s="216"/>
      <c r="K5" s="217"/>
      <c r="L5" s="218" t="s">
        <v>6</v>
      </c>
    </row>
    <row r="6" spans="1:17" ht="22.5" customHeight="1" x14ac:dyDescent="0.25">
      <c r="A6" s="213"/>
      <c r="B6" s="213"/>
      <c r="C6" s="213"/>
      <c r="D6" s="221" t="s">
        <v>7</v>
      </c>
      <c r="E6" s="222"/>
      <c r="F6" s="222" t="s">
        <v>8</v>
      </c>
      <c r="G6" s="222"/>
      <c r="H6" s="222" t="s">
        <v>9</v>
      </c>
      <c r="I6" s="222"/>
      <c r="J6" s="222" t="s">
        <v>10</v>
      </c>
      <c r="K6" s="222"/>
      <c r="L6" s="219"/>
    </row>
    <row r="7" spans="1:17" ht="13.5" customHeight="1" thickBot="1" x14ac:dyDescent="0.3">
      <c r="A7" s="213"/>
      <c r="B7" s="213"/>
      <c r="C7" s="213"/>
      <c r="D7" s="223">
        <v>1</v>
      </c>
      <c r="E7" s="224"/>
      <c r="F7" s="224">
        <v>2</v>
      </c>
      <c r="G7" s="224"/>
      <c r="H7" s="224">
        <v>3</v>
      </c>
      <c r="I7" s="224"/>
      <c r="J7" s="224">
        <v>4</v>
      </c>
      <c r="K7" s="224"/>
      <c r="L7" s="220"/>
      <c r="O7" s="3"/>
      <c r="P7" s="3"/>
      <c r="Q7" s="3"/>
    </row>
    <row r="8" spans="1:17" ht="15.75" thickBot="1" x14ac:dyDescent="0.3">
      <c r="A8" s="214"/>
      <c r="B8" s="214"/>
      <c r="C8" s="214"/>
      <c r="D8" s="4" t="s">
        <v>11</v>
      </c>
      <c r="E8" s="5" t="s">
        <v>12</v>
      </c>
      <c r="F8" s="5" t="s">
        <v>11</v>
      </c>
      <c r="G8" s="5" t="s">
        <v>12</v>
      </c>
      <c r="H8" s="5" t="s">
        <v>11</v>
      </c>
      <c r="I8" s="5" t="s">
        <v>12</v>
      </c>
      <c r="J8" s="5" t="s">
        <v>11</v>
      </c>
      <c r="K8" s="5" t="s">
        <v>12</v>
      </c>
      <c r="L8" s="6"/>
      <c r="O8" s="3"/>
      <c r="P8" s="3"/>
      <c r="Q8" s="3"/>
    </row>
    <row r="9" spans="1:17" ht="15.75" x14ac:dyDescent="0.25">
      <c r="A9" s="7">
        <v>1</v>
      </c>
      <c r="B9" s="8" t="s">
        <v>13</v>
      </c>
      <c r="C9" s="9">
        <v>43</v>
      </c>
      <c r="D9" s="10"/>
      <c r="E9" s="11"/>
      <c r="F9" s="12"/>
      <c r="G9" s="13"/>
      <c r="H9" s="14"/>
      <c r="I9" s="13"/>
      <c r="J9" s="14"/>
      <c r="K9" s="13"/>
      <c r="L9" s="15"/>
      <c r="O9" s="3"/>
      <c r="P9" s="3"/>
      <c r="Q9" s="3"/>
    </row>
    <row r="10" spans="1:17" ht="15.75" x14ac:dyDescent="0.25">
      <c r="A10" s="7">
        <v>2</v>
      </c>
      <c r="B10" s="8" t="s">
        <v>14</v>
      </c>
      <c r="C10" s="9">
        <v>43</v>
      </c>
      <c r="D10" s="10"/>
      <c r="E10" s="11"/>
      <c r="F10" s="12"/>
      <c r="G10" s="13"/>
      <c r="H10" s="14"/>
      <c r="I10" s="13"/>
      <c r="J10" s="14"/>
      <c r="K10" s="13"/>
      <c r="L10" s="16"/>
      <c r="O10" s="3"/>
      <c r="P10" s="3"/>
      <c r="Q10" s="3"/>
    </row>
    <row r="11" spans="1:17" ht="15.75" x14ac:dyDescent="0.25">
      <c r="A11" s="7">
        <v>3</v>
      </c>
      <c r="B11" s="8" t="s">
        <v>15</v>
      </c>
      <c r="C11" s="9">
        <v>43</v>
      </c>
      <c r="D11" s="10"/>
      <c r="E11" s="11"/>
      <c r="F11" s="12"/>
      <c r="G11" s="13"/>
      <c r="H11" s="14"/>
      <c r="I11" s="13"/>
      <c r="J11" s="14"/>
      <c r="K11" s="13"/>
      <c r="L11" s="16"/>
      <c r="O11" s="3"/>
      <c r="P11" s="3"/>
      <c r="Q11" s="3"/>
    </row>
    <row r="12" spans="1:17" ht="15.75" x14ac:dyDescent="0.25">
      <c r="A12" s="7">
        <v>4</v>
      </c>
      <c r="B12" s="17" t="s">
        <v>16</v>
      </c>
      <c r="C12" s="9">
        <v>43</v>
      </c>
      <c r="D12" s="10"/>
      <c r="E12" s="11"/>
      <c r="F12" s="12"/>
      <c r="G12" s="13"/>
      <c r="H12" s="14"/>
      <c r="I12" s="13"/>
      <c r="J12" s="14"/>
      <c r="K12" s="13"/>
      <c r="L12" s="16"/>
      <c r="M12" s="3"/>
      <c r="N12" s="3"/>
      <c r="O12" s="3"/>
      <c r="P12" s="3"/>
      <c r="Q12" s="3"/>
    </row>
    <row r="13" spans="1:17" ht="15.75" x14ac:dyDescent="0.25">
      <c r="A13" s="7">
        <v>5</v>
      </c>
      <c r="B13" s="8" t="s">
        <v>17</v>
      </c>
      <c r="C13" s="9">
        <v>43</v>
      </c>
      <c r="D13" s="10"/>
      <c r="E13" s="11"/>
      <c r="F13" s="12"/>
      <c r="G13" s="13"/>
      <c r="H13" s="14"/>
      <c r="I13" s="13"/>
      <c r="J13" s="14"/>
      <c r="K13" s="13"/>
      <c r="L13" s="16"/>
      <c r="O13" s="3"/>
      <c r="P13" s="3"/>
      <c r="Q13" s="3"/>
    </row>
    <row r="14" spans="1:17" ht="15.75" x14ac:dyDescent="0.25">
      <c r="A14" s="7">
        <v>6</v>
      </c>
      <c r="B14" s="8" t="s">
        <v>18</v>
      </c>
      <c r="C14" s="9">
        <v>43</v>
      </c>
      <c r="D14" s="10"/>
      <c r="E14" s="11"/>
      <c r="F14" s="12"/>
      <c r="G14" s="13"/>
      <c r="H14" s="14"/>
      <c r="I14" s="13"/>
      <c r="J14" s="14"/>
      <c r="K14" s="13"/>
      <c r="L14" s="16"/>
    </row>
    <row r="15" spans="1:17" ht="15.75" x14ac:dyDescent="0.25">
      <c r="A15" s="7">
        <v>7</v>
      </c>
      <c r="B15" s="8" t="s">
        <v>19</v>
      </c>
      <c r="C15" s="9">
        <v>43</v>
      </c>
      <c r="D15" s="10"/>
      <c r="E15" s="11"/>
      <c r="F15" s="12"/>
      <c r="G15" s="13"/>
      <c r="H15" s="14"/>
      <c r="I15" s="13"/>
      <c r="J15" s="14"/>
      <c r="K15" s="13"/>
      <c r="L15" s="16"/>
    </row>
    <row r="16" spans="1:17" ht="15.75" x14ac:dyDescent="0.25">
      <c r="A16" s="7">
        <v>8</v>
      </c>
      <c r="B16" s="8" t="s">
        <v>20</v>
      </c>
      <c r="C16" s="9">
        <v>43</v>
      </c>
      <c r="D16" s="10"/>
      <c r="E16" s="11"/>
      <c r="F16" s="12"/>
      <c r="G16" s="13"/>
      <c r="H16" s="14"/>
      <c r="I16" s="13"/>
      <c r="J16" s="14"/>
      <c r="K16" s="13"/>
      <c r="L16" s="16"/>
    </row>
    <row r="17" spans="1:12" ht="15.75" x14ac:dyDescent="0.25">
      <c r="A17" s="7">
        <v>9</v>
      </c>
      <c r="B17" s="8" t="s">
        <v>21</v>
      </c>
      <c r="C17" s="9">
        <v>43</v>
      </c>
      <c r="D17" s="10"/>
      <c r="E17" s="11"/>
      <c r="F17" s="12"/>
      <c r="G17" s="13"/>
      <c r="H17" s="14"/>
      <c r="I17" s="13"/>
      <c r="J17" s="14"/>
      <c r="K17" s="13"/>
      <c r="L17" s="16"/>
    </row>
    <row r="18" spans="1:12" ht="15.75" x14ac:dyDescent="0.25">
      <c r="A18" s="7">
        <v>10</v>
      </c>
      <c r="B18" s="8" t="s">
        <v>22</v>
      </c>
      <c r="C18" s="9">
        <v>43</v>
      </c>
      <c r="D18" s="10"/>
      <c r="E18" s="11"/>
      <c r="F18" s="12"/>
      <c r="G18" s="13"/>
      <c r="H18" s="14"/>
      <c r="I18" s="13"/>
      <c r="J18" s="14"/>
      <c r="K18" s="13"/>
      <c r="L18" s="16"/>
    </row>
    <row r="19" spans="1:12" ht="15.75" x14ac:dyDescent="0.25">
      <c r="A19" s="7">
        <v>11</v>
      </c>
      <c r="B19" s="8" t="s">
        <v>23</v>
      </c>
      <c r="C19" s="9">
        <v>43</v>
      </c>
      <c r="D19" s="10"/>
      <c r="E19" s="11"/>
      <c r="F19" s="12"/>
      <c r="G19" s="13"/>
      <c r="H19" s="14"/>
      <c r="I19" s="13"/>
      <c r="J19" s="14"/>
      <c r="K19" s="13"/>
      <c r="L19" s="16"/>
    </row>
    <row r="20" spans="1:12" ht="15.75" x14ac:dyDescent="0.25">
      <c r="A20" s="7">
        <v>12</v>
      </c>
      <c r="B20" s="8" t="s">
        <v>24</v>
      </c>
      <c r="C20" s="9">
        <v>43</v>
      </c>
      <c r="D20" s="10"/>
      <c r="E20" s="11"/>
      <c r="F20" s="12"/>
      <c r="G20" s="13"/>
      <c r="H20" s="14"/>
      <c r="I20" s="13"/>
      <c r="J20" s="14"/>
      <c r="K20" s="13"/>
      <c r="L20" s="16"/>
    </row>
    <row r="21" spans="1:12" ht="15.75" x14ac:dyDescent="0.25">
      <c r="A21" s="7">
        <v>13</v>
      </c>
      <c r="B21" s="8" t="s">
        <v>25</v>
      </c>
      <c r="C21" s="9">
        <v>43</v>
      </c>
      <c r="D21" s="10"/>
      <c r="E21" s="11"/>
      <c r="F21" s="12"/>
      <c r="G21" s="13"/>
      <c r="H21" s="14"/>
      <c r="I21" s="13"/>
      <c r="J21" s="14"/>
      <c r="K21" s="13"/>
      <c r="L21" s="16"/>
    </row>
    <row r="22" spans="1:12" ht="15.75" x14ac:dyDescent="0.25">
      <c r="A22" s="7">
        <v>14</v>
      </c>
      <c r="B22" s="8" t="s">
        <v>26</v>
      </c>
      <c r="C22" s="9">
        <v>43</v>
      </c>
      <c r="D22" s="10"/>
      <c r="E22" s="11"/>
      <c r="F22" s="12"/>
      <c r="G22" s="13"/>
      <c r="H22" s="14"/>
      <c r="I22" s="13"/>
      <c r="J22" s="14"/>
      <c r="K22" s="13"/>
      <c r="L22" s="16"/>
    </row>
    <row r="23" spans="1:12" ht="15.75" x14ac:dyDescent="0.25">
      <c r="A23" s="7">
        <v>15</v>
      </c>
      <c r="B23" s="8" t="s">
        <v>27</v>
      </c>
      <c r="C23" s="9">
        <v>43</v>
      </c>
      <c r="D23" s="10"/>
      <c r="E23" s="11"/>
      <c r="F23" s="12"/>
      <c r="G23" s="13"/>
      <c r="H23" s="14"/>
      <c r="I23" s="13"/>
      <c r="J23" s="14"/>
      <c r="K23" s="13"/>
      <c r="L23" s="16"/>
    </row>
    <row r="24" spans="1:12" ht="15.75" x14ac:dyDescent="0.25">
      <c r="A24" s="7">
        <v>16</v>
      </c>
      <c r="B24" s="8" t="s">
        <v>28</v>
      </c>
      <c r="C24" s="9">
        <v>43</v>
      </c>
      <c r="D24" s="10"/>
      <c r="E24" s="11"/>
      <c r="F24" s="12"/>
      <c r="G24" s="13"/>
      <c r="H24" s="14"/>
      <c r="I24" s="13"/>
      <c r="J24" s="14"/>
      <c r="K24" s="13"/>
      <c r="L24" s="16"/>
    </row>
    <row r="25" spans="1:12" ht="15.75" x14ac:dyDescent="0.25">
      <c r="A25" s="7">
        <v>17</v>
      </c>
      <c r="B25" s="8" t="s">
        <v>29</v>
      </c>
      <c r="C25" s="9">
        <v>43</v>
      </c>
      <c r="D25" s="10"/>
      <c r="E25" s="11"/>
      <c r="F25" s="12"/>
      <c r="G25" s="13"/>
      <c r="H25" s="14"/>
      <c r="I25" s="13"/>
      <c r="J25" s="14"/>
      <c r="K25" s="13"/>
      <c r="L25" s="16"/>
    </row>
    <row r="26" spans="1:12" ht="15.75" x14ac:dyDescent="0.25">
      <c r="A26" s="7">
        <v>18</v>
      </c>
      <c r="B26" s="8" t="s">
        <v>30</v>
      </c>
      <c r="C26" s="9">
        <v>43</v>
      </c>
      <c r="D26" s="10"/>
      <c r="E26" s="11"/>
      <c r="F26" s="12"/>
      <c r="G26" s="13"/>
      <c r="H26" s="14"/>
      <c r="I26" s="13"/>
      <c r="J26" s="14"/>
      <c r="K26" s="13"/>
      <c r="L26" s="16"/>
    </row>
    <row r="27" spans="1:12" ht="15.75" x14ac:dyDescent="0.25">
      <c r="A27" s="7">
        <v>19</v>
      </c>
      <c r="B27" s="8" t="s">
        <v>31</v>
      </c>
      <c r="C27" s="9">
        <v>43</v>
      </c>
      <c r="D27" s="10"/>
      <c r="E27" s="11"/>
      <c r="F27" s="12"/>
      <c r="G27" s="13"/>
      <c r="H27" s="14"/>
      <c r="I27" s="13"/>
      <c r="J27" s="14"/>
      <c r="K27" s="13"/>
      <c r="L27" s="16"/>
    </row>
    <row r="28" spans="1:12" ht="15.75" x14ac:dyDescent="0.25">
      <c r="A28" s="7">
        <v>20</v>
      </c>
      <c r="B28" s="8" t="s">
        <v>32</v>
      </c>
      <c r="C28" s="9">
        <v>43</v>
      </c>
      <c r="D28" s="10"/>
      <c r="E28" s="11"/>
      <c r="F28" s="12"/>
      <c r="G28" s="13"/>
      <c r="H28" s="14"/>
      <c r="I28" s="13"/>
      <c r="J28" s="14"/>
      <c r="K28" s="13"/>
      <c r="L28" s="16"/>
    </row>
    <row r="29" spans="1:12" ht="15.75" x14ac:dyDescent="0.25">
      <c r="A29" s="7">
        <v>21</v>
      </c>
      <c r="B29" s="8" t="s">
        <v>33</v>
      </c>
      <c r="C29" s="9">
        <v>43</v>
      </c>
      <c r="D29" s="10"/>
      <c r="E29" s="11"/>
      <c r="F29" s="12"/>
      <c r="G29" s="13"/>
      <c r="H29" s="14"/>
      <c r="I29" s="13"/>
      <c r="J29" s="14"/>
      <c r="K29" s="13"/>
      <c r="L29" s="16"/>
    </row>
    <row r="30" spans="1:12" ht="15.75" x14ac:dyDescent="0.25">
      <c r="A30" s="7">
        <v>22</v>
      </c>
      <c r="B30" s="8" t="s">
        <v>34</v>
      </c>
      <c r="C30" s="9">
        <v>43</v>
      </c>
      <c r="D30" s="10"/>
      <c r="E30" s="11"/>
      <c r="F30" s="12"/>
      <c r="G30" s="13"/>
      <c r="H30" s="14"/>
      <c r="I30" s="13"/>
      <c r="J30" s="14"/>
      <c r="K30" s="13"/>
      <c r="L30" s="16"/>
    </row>
    <row r="31" spans="1:12" ht="15.75" x14ac:dyDescent="0.25">
      <c r="A31" s="7">
        <v>23</v>
      </c>
      <c r="B31" s="8" t="s">
        <v>35</v>
      </c>
      <c r="C31" s="9">
        <v>43</v>
      </c>
      <c r="D31" s="10"/>
      <c r="E31" s="11"/>
      <c r="F31" s="12"/>
      <c r="G31" s="13"/>
      <c r="H31" s="14"/>
      <c r="I31" s="13"/>
      <c r="J31" s="14"/>
      <c r="K31" s="13"/>
      <c r="L31" s="16"/>
    </row>
    <row r="32" spans="1:12" ht="15.75" x14ac:dyDescent="0.25">
      <c r="A32" s="7">
        <v>24</v>
      </c>
      <c r="B32" s="8" t="s">
        <v>36</v>
      </c>
      <c r="C32" s="9">
        <v>43</v>
      </c>
      <c r="D32" s="10"/>
      <c r="E32" s="11"/>
      <c r="F32" s="12"/>
      <c r="G32" s="13"/>
      <c r="H32" s="14"/>
      <c r="I32" s="13"/>
      <c r="J32" s="14"/>
      <c r="K32" s="13"/>
      <c r="L32" s="16"/>
    </row>
    <row r="33" spans="1:12" ht="15.75" x14ac:dyDescent="0.25">
      <c r="A33" s="7">
        <v>25</v>
      </c>
      <c r="B33" s="18" t="s">
        <v>37</v>
      </c>
      <c r="C33" s="19">
        <v>43</v>
      </c>
      <c r="D33" s="10"/>
      <c r="E33" s="20"/>
      <c r="F33" s="12"/>
      <c r="G33" s="21"/>
      <c r="H33" s="14"/>
      <c r="I33" s="21"/>
      <c r="J33" s="14"/>
      <c r="K33" s="21"/>
      <c r="L33" s="16"/>
    </row>
    <row r="34" spans="1:12" ht="15.75" x14ac:dyDescent="0.25">
      <c r="A34" s="7">
        <v>26</v>
      </c>
      <c r="B34" s="8" t="s">
        <v>38</v>
      </c>
      <c r="C34" s="22">
        <v>43</v>
      </c>
      <c r="D34" s="10"/>
      <c r="E34" s="23"/>
      <c r="F34" s="12"/>
      <c r="G34" s="24"/>
      <c r="H34" s="14"/>
      <c r="I34" s="24"/>
      <c r="J34" s="14"/>
      <c r="K34" s="24"/>
      <c r="L34" s="16"/>
    </row>
    <row r="35" spans="1:12" ht="15.75" x14ac:dyDescent="0.25">
      <c r="A35" s="7">
        <v>27</v>
      </c>
      <c r="B35" s="18" t="s">
        <v>39</v>
      </c>
      <c r="C35" s="22">
        <v>43</v>
      </c>
      <c r="D35" s="10"/>
      <c r="E35" s="23"/>
      <c r="F35" s="12"/>
      <c r="G35" s="24"/>
      <c r="H35" s="14"/>
      <c r="I35" s="24"/>
      <c r="J35" s="14"/>
      <c r="K35" s="24"/>
      <c r="L35" s="16"/>
    </row>
    <row r="36" spans="1:12" ht="15.75" x14ac:dyDescent="0.25">
      <c r="A36" s="7">
        <v>28</v>
      </c>
      <c r="B36" s="18" t="s">
        <v>40</v>
      </c>
      <c r="C36" s="22">
        <v>43</v>
      </c>
      <c r="D36" s="10"/>
      <c r="E36" s="23"/>
      <c r="F36" s="12"/>
      <c r="G36" s="24"/>
      <c r="H36" s="14"/>
      <c r="I36" s="24"/>
      <c r="J36" s="14"/>
      <c r="K36" s="24"/>
      <c r="L36" s="16"/>
    </row>
    <row r="37" spans="1:12" ht="16.5" thickBot="1" x14ac:dyDescent="0.3">
      <c r="A37" s="7">
        <v>29</v>
      </c>
      <c r="B37" s="18" t="s">
        <v>41</v>
      </c>
      <c r="C37" s="25">
        <v>43</v>
      </c>
      <c r="D37" s="10"/>
      <c r="E37" s="23"/>
      <c r="F37" s="12"/>
      <c r="G37" s="24"/>
      <c r="H37" s="14"/>
      <c r="I37" s="24"/>
      <c r="J37" s="14"/>
      <c r="K37" s="24"/>
      <c r="L37" s="16"/>
    </row>
    <row r="38" spans="1:12" ht="15.75" x14ac:dyDescent="0.25">
      <c r="A38" s="225" t="s">
        <v>42</v>
      </c>
      <c r="B38" s="226"/>
      <c r="C38" s="26">
        <v>43</v>
      </c>
      <c r="D38" s="27">
        <f t="shared" ref="D38:K38" si="0">SUM(D9:D37)</f>
        <v>0</v>
      </c>
      <c r="E38" s="28">
        <f t="shared" si="0"/>
        <v>0</v>
      </c>
      <c r="F38" s="29">
        <f t="shared" si="0"/>
        <v>0</v>
      </c>
      <c r="G38" s="30">
        <f t="shared" si="0"/>
        <v>0</v>
      </c>
      <c r="H38" s="29">
        <f t="shared" si="0"/>
        <v>0</v>
      </c>
      <c r="I38" s="30">
        <f t="shared" si="0"/>
        <v>0</v>
      </c>
      <c r="J38" s="29">
        <f t="shared" si="0"/>
        <v>0</v>
      </c>
      <c r="K38" s="30">
        <f t="shared" si="0"/>
        <v>0</v>
      </c>
      <c r="L38" s="31">
        <f>D38+F38+H38</f>
        <v>0</v>
      </c>
    </row>
    <row r="39" spans="1:12" ht="15" customHeight="1" x14ac:dyDescent="0.25">
      <c r="A39" s="227" t="s">
        <v>43</v>
      </c>
      <c r="B39" s="228"/>
      <c r="C39" s="32">
        <v>43</v>
      </c>
      <c r="D39" s="32">
        <f>SUM(D9:D33)</f>
        <v>0</v>
      </c>
      <c r="E39" s="33">
        <f>SUM(E9:E33)</f>
        <v>0</v>
      </c>
      <c r="F39" s="32">
        <f>F9+F10+F11+F12+F13+F14+F15+F16+F17+F18+F19+F20+F21+F22+F23+F24+F25+F26+F27+F28+F29+F30+F31+F32+F3+F33</f>
        <v>0</v>
      </c>
      <c r="G39" s="33">
        <f>G9+G10+G11+G12+G14+G13+G15+G16+G17+G18+G19+G20+G21+G22+G23+G24+G25+G26+G27+G28+G29+G30+G31+G32+G33</f>
        <v>0</v>
      </c>
      <c r="H39" s="32">
        <f>H9+H10+H11+H12+H13+H14++H15+H16+H17+H18+H19+H20+H21+H22+H23+H24+H25+H26+H27+H28+H29+H30+H31+H32+H33</f>
        <v>0</v>
      </c>
      <c r="I39" s="33">
        <f>I9+I10+I11+I12+I13+I14+I15+I16+I17+I18+I19+I20+I21+I22+I23+I24+I25+I26+I27+I28+I29+I30+I31+I32+I33</f>
        <v>0</v>
      </c>
      <c r="J39" s="32">
        <f>J9+J10+J11+J12+J13+J14++J15+J16+J17+J18+J19+J20+J21+J22+J23+J24+J25+J26+J27+J28+J29+J30+J31+J32+J33</f>
        <v>0</v>
      </c>
      <c r="K39" s="33">
        <f>K9+K10+K11+K12+K13+K14+K15+K16+K17+K18+K19+K20+K21+K22+K23+K24+K25+K26+K27+K28+K29+K30+K31+K32+K33</f>
        <v>0</v>
      </c>
      <c r="L39" s="34">
        <f>L9+L10+L11+L12+L13+L14+L15+L16+L17+L18+L19+L20+L21+L22+L23+L24+L25+L26+L27+L28+L29+L30+L31+L32+L33</f>
        <v>0</v>
      </c>
    </row>
    <row r="40" spans="1:12" ht="15.75" thickBot="1" x14ac:dyDescent="0.3"/>
    <row r="41" spans="1:12" ht="16.5" thickBot="1" x14ac:dyDescent="0.3">
      <c r="D41" s="35">
        <f>SUM(D9:D37)</f>
        <v>0</v>
      </c>
      <c r="E41" s="36"/>
      <c r="F41" s="35">
        <f>SUM(F9:F37)</f>
        <v>0</v>
      </c>
      <c r="G41" s="36"/>
      <c r="H41" s="35">
        <f>SUM(H9:H37)</f>
        <v>0</v>
      </c>
      <c r="I41" s="36"/>
      <c r="J41" s="35">
        <f>SUM(J9:J37)</f>
        <v>0</v>
      </c>
      <c r="K41" s="36"/>
      <c r="L41" s="37">
        <f>L9+L10+L11+L12+L13+L14+L15+L16+L17+L18+L19+L20+L21+L22+L23+L24+L25+L26+L27+L28+L29+L30+L31+L32+L33</f>
        <v>0</v>
      </c>
    </row>
    <row r="43" spans="1:12" x14ac:dyDescent="0.25">
      <c r="B43" s="2" t="s">
        <v>91</v>
      </c>
      <c r="C43" s="2"/>
      <c r="D43" s="2"/>
      <c r="E43" s="2"/>
    </row>
    <row r="44" spans="1:12" ht="15.75" thickBot="1" x14ac:dyDescent="0.3">
      <c r="A44" s="211" t="s">
        <v>45</v>
      </c>
      <c r="B44" s="211"/>
    </row>
    <row r="45" spans="1:12" ht="14.25" customHeight="1" x14ac:dyDescent="0.25">
      <c r="A45" s="212" t="s">
        <v>2</v>
      </c>
      <c r="B45" s="212" t="s">
        <v>3</v>
      </c>
      <c r="C45" s="212" t="s">
        <v>4</v>
      </c>
      <c r="D45" s="215" t="s">
        <v>5</v>
      </c>
      <c r="E45" s="216"/>
      <c r="F45" s="216"/>
      <c r="G45" s="216"/>
      <c r="H45" s="216"/>
      <c r="I45" s="216"/>
      <c r="J45" s="216"/>
      <c r="K45" s="217"/>
      <c r="L45" s="218" t="s">
        <v>6</v>
      </c>
    </row>
    <row r="46" spans="1:12" ht="21.75" customHeight="1" x14ac:dyDescent="0.25">
      <c r="A46" s="213"/>
      <c r="B46" s="213"/>
      <c r="C46" s="213"/>
      <c r="D46" s="221" t="s">
        <v>7</v>
      </c>
      <c r="E46" s="222"/>
      <c r="F46" s="222" t="s">
        <v>8</v>
      </c>
      <c r="G46" s="222"/>
      <c r="H46" s="222" t="s">
        <v>9</v>
      </c>
      <c r="I46" s="222"/>
      <c r="J46" s="222" t="s">
        <v>10</v>
      </c>
      <c r="K46" s="222"/>
      <c r="L46" s="219"/>
    </row>
    <row r="47" spans="1:12" ht="13.5" customHeight="1" thickBot="1" x14ac:dyDescent="0.3">
      <c r="A47" s="213"/>
      <c r="B47" s="213"/>
      <c r="C47" s="213"/>
      <c r="D47" s="223">
        <v>1</v>
      </c>
      <c r="E47" s="224"/>
      <c r="F47" s="224">
        <v>2</v>
      </c>
      <c r="G47" s="224"/>
      <c r="H47" s="224">
        <v>3</v>
      </c>
      <c r="I47" s="224"/>
      <c r="J47" s="224">
        <v>4</v>
      </c>
      <c r="K47" s="224"/>
      <c r="L47" s="220"/>
    </row>
    <row r="48" spans="1:12" ht="15.75" thickBot="1" x14ac:dyDescent="0.3">
      <c r="A48" s="214"/>
      <c r="B48" s="214"/>
      <c r="C48" s="214"/>
      <c r="D48" s="4" t="s">
        <v>11</v>
      </c>
      <c r="E48" s="5" t="s">
        <v>12</v>
      </c>
      <c r="F48" s="5" t="s">
        <v>11</v>
      </c>
      <c r="G48" s="5" t="s">
        <v>12</v>
      </c>
      <c r="H48" s="5" t="s">
        <v>11</v>
      </c>
      <c r="I48" s="5" t="s">
        <v>12</v>
      </c>
      <c r="J48" s="5" t="s">
        <v>11</v>
      </c>
      <c r="K48" s="5" t="s">
        <v>12</v>
      </c>
      <c r="L48" s="6"/>
    </row>
    <row r="49" spans="1:12" ht="15.75" x14ac:dyDescent="0.25">
      <c r="A49" s="7">
        <v>1</v>
      </c>
      <c r="B49" s="8" t="s">
        <v>13</v>
      </c>
      <c r="C49" s="9">
        <v>43</v>
      </c>
      <c r="D49" s="38">
        <v>16</v>
      </c>
      <c r="E49" s="39">
        <v>2</v>
      </c>
      <c r="F49" s="38">
        <v>12</v>
      </c>
      <c r="G49" s="13">
        <v>0</v>
      </c>
      <c r="H49" s="14">
        <v>0</v>
      </c>
      <c r="I49" s="13">
        <v>0</v>
      </c>
      <c r="J49" s="14">
        <v>0</v>
      </c>
      <c r="K49" s="13">
        <v>0</v>
      </c>
      <c r="L49" s="16">
        <f>SUM(D49:K49)</f>
        <v>30</v>
      </c>
    </row>
    <row r="50" spans="1:12" ht="15.75" x14ac:dyDescent="0.25">
      <c r="A50" s="7">
        <v>2</v>
      </c>
      <c r="B50" s="8" t="s">
        <v>14</v>
      </c>
      <c r="C50" s="9">
        <v>43</v>
      </c>
      <c r="D50" s="38">
        <v>17</v>
      </c>
      <c r="E50" s="39">
        <v>0</v>
      </c>
      <c r="F50" s="38">
        <v>11</v>
      </c>
      <c r="G50" s="13">
        <v>0</v>
      </c>
      <c r="H50" s="14">
        <v>0</v>
      </c>
      <c r="I50" s="13">
        <v>0</v>
      </c>
      <c r="J50" s="14">
        <v>0</v>
      </c>
      <c r="K50" s="13">
        <v>0</v>
      </c>
      <c r="L50" s="16">
        <f t="shared" ref="L50:L77" si="1">SUM(D50:K50)</f>
        <v>28</v>
      </c>
    </row>
    <row r="51" spans="1:12" ht="15.75" x14ac:dyDescent="0.25">
      <c r="A51" s="7">
        <v>3</v>
      </c>
      <c r="B51" s="8" t="s">
        <v>15</v>
      </c>
      <c r="C51" s="9">
        <v>43</v>
      </c>
      <c r="D51" s="38">
        <v>23</v>
      </c>
      <c r="E51" s="39">
        <v>1</v>
      </c>
      <c r="F51" s="38">
        <v>18</v>
      </c>
      <c r="G51" s="13">
        <v>0</v>
      </c>
      <c r="H51" s="14">
        <v>3</v>
      </c>
      <c r="I51" s="13">
        <v>0</v>
      </c>
      <c r="J51" s="14">
        <v>0</v>
      </c>
      <c r="K51" s="13">
        <v>0</v>
      </c>
      <c r="L51" s="16">
        <f t="shared" si="1"/>
        <v>45</v>
      </c>
    </row>
    <row r="52" spans="1:12" ht="15.75" x14ac:dyDescent="0.25">
      <c r="A52" s="7">
        <v>4</v>
      </c>
      <c r="B52" s="17" t="s">
        <v>16</v>
      </c>
      <c r="C52" s="9">
        <v>43</v>
      </c>
      <c r="D52" s="38">
        <v>11</v>
      </c>
      <c r="E52" s="39">
        <v>0</v>
      </c>
      <c r="F52" s="38">
        <v>4</v>
      </c>
      <c r="G52" s="13">
        <v>0</v>
      </c>
      <c r="H52" s="14">
        <v>0</v>
      </c>
      <c r="I52" s="13">
        <v>0</v>
      </c>
      <c r="J52" s="14">
        <v>0</v>
      </c>
      <c r="K52" s="13">
        <v>0</v>
      </c>
      <c r="L52" s="16">
        <f t="shared" si="1"/>
        <v>15</v>
      </c>
    </row>
    <row r="53" spans="1:12" ht="15.75" x14ac:dyDescent="0.25">
      <c r="A53" s="7">
        <v>5</v>
      </c>
      <c r="B53" s="8" t="s">
        <v>17</v>
      </c>
      <c r="C53" s="9">
        <v>43</v>
      </c>
      <c r="D53" s="38">
        <v>25</v>
      </c>
      <c r="E53" s="39">
        <v>1</v>
      </c>
      <c r="F53" s="38">
        <v>11</v>
      </c>
      <c r="G53" s="13">
        <v>0</v>
      </c>
      <c r="H53" s="14">
        <v>0</v>
      </c>
      <c r="I53" s="13">
        <v>0</v>
      </c>
      <c r="J53" s="14">
        <v>0</v>
      </c>
      <c r="K53" s="13">
        <v>0</v>
      </c>
      <c r="L53" s="16">
        <f t="shared" si="1"/>
        <v>37</v>
      </c>
    </row>
    <row r="54" spans="1:12" ht="15.75" x14ac:dyDescent="0.25">
      <c r="A54" s="7">
        <v>6</v>
      </c>
      <c r="B54" s="8" t="s">
        <v>18</v>
      </c>
      <c r="C54" s="9">
        <v>43</v>
      </c>
      <c r="D54" s="38">
        <v>11</v>
      </c>
      <c r="E54" s="39">
        <v>0</v>
      </c>
      <c r="F54" s="38">
        <v>10</v>
      </c>
      <c r="G54" s="13">
        <v>0</v>
      </c>
      <c r="H54" s="14">
        <v>0</v>
      </c>
      <c r="I54" s="13">
        <v>0</v>
      </c>
      <c r="J54" s="14">
        <v>0</v>
      </c>
      <c r="K54" s="13">
        <v>0</v>
      </c>
      <c r="L54" s="16">
        <f t="shared" si="1"/>
        <v>21</v>
      </c>
    </row>
    <row r="55" spans="1:12" ht="15.75" x14ac:dyDescent="0.25">
      <c r="A55" s="7">
        <v>7</v>
      </c>
      <c r="B55" s="8" t="s">
        <v>19</v>
      </c>
      <c r="C55" s="9">
        <v>43</v>
      </c>
      <c r="D55" s="38">
        <v>17</v>
      </c>
      <c r="E55" s="39">
        <v>0</v>
      </c>
      <c r="F55" s="38">
        <v>7</v>
      </c>
      <c r="G55" s="13">
        <v>0</v>
      </c>
      <c r="H55" s="14">
        <v>0</v>
      </c>
      <c r="I55" s="13">
        <v>0</v>
      </c>
      <c r="J55" s="14">
        <v>0</v>
      </c>
      <c r="K55" s="13">
        <v>0</v>
      </c>
      <c r="L55" s="16">
        <f t="shared" si="1"/>
        <v>24</v>
      </c>
    </row>
    <row r="56" spans="1:12" ht="15.75" x14ac:dyDescent="0.25">
      <c r="A56" s="7">
        <v>8</v>
      </c>
      <c r="B56" s="8" t="s">
        <v>20</v>
      </c>
      <c r="C56" s="9">
        <v>43</v>
      </c>
      <c r="D56" s="38">
        <v>13</v>
      </c>
      <c r="E56" s="39">
        <v>0</v>
      </c>
      <c r="F56" s="38">
        <v>8</v>
      </c>
      <c r="G56" s="13">
        <v>0</v>
      </c>
      <c r="H56" s="14">
        <v>1</v>
      </c>
      <c r="I56" s="13">
        <v>0</v>
      </c>
      <c r="J56" s="14">
        <v>0</v>
      </c>
      <c r="K56" s="13">
        <v>0</v>
      </c>
      <c r="L56" s="16">
        <f t="shared" si="1"/>
        <v>22</v>
      </c>
    </row>
    <row r="57" spans="1:12" ht="15.75" x14ac:dyDescent="0.25">
      <c r="A57" s="7">
        <v>9</v>
      </c>
      <c r="B57" s="8" t="s">
        <v>21</v>
      </c>
      <c r="C57" s="9">
        <v>43</v>
      </c>
      <c r="D57" s="38">
        <v>21</v>
      </c>
      <c r="E57" s="39">
        <v>0</v>
      </c>
      <c r="F57" s="38">
        <v>10</v>
      </c>
      <c r="G57" s="13">
        <v>0</v>
      </c>
      <c r="H57" s="14">
        <v>6</v>
      </c>
      <c r="I57" s="13">
        <v>0</v>
      </c>
      <c r="J57" s="14">
        <v>0</v>
      </c>
      <c r="K57" s="13">
        <v>0</v>
      </c>
      <c r="L57" s="16">
        <f t="shared" si="1"/>
        <v>37</v>
      </c>
    </row>
    <row r="58" spans="1:12" ht="15.75" x14ac:dyDescent="0.25">
      <c r="A58" s="7">
        <v>10</v>
      </c>
      <c r="B58" s="8" t="s">
        <v>22</v>
      </c>
      <c r="C58" s="9">
        <v>43</v>
      </c>
      <c r="D58" s="38">
        <v>15</v>
      </c>
      <c r="E58" s="39">
        <v>0</v>
      </c>
      <c r="F58" s="38">
        <v>6</v>
      </c>
      <c r="G58" s="13">
        <v>0</v>
      </c>
      <c r="H58" s="14">
        <v>1</v>
      </c>
      <c r="I58" s="13">
        <v>0</v>
      </c>
      <c r="J58" s="14">
        <v>0</v>
      </c>
      <c r="K58" s="13">
        <v>0</v>
      </c>
      <c r="L58" s="16">
        <f t="shared" si="1"/>
        <v>22</v>
      </c>
    </row>
    <row r="59" spans="1:12" ht="15.75" x14ac:dyDescent="0.25">
      <c r="A59" s="7">
        <v>11</v>
      </c>
      <c r="B59" s="8" t="s">
        <v>23</v>
      </c>
      <c r="C59" s="9">
        <v>43</v>
      </c>
      <c r="D59" s="38">
        <v>0</v>
      </c>
      <c r="E59" s="39">
        <v>0</v>
      </c>
      <c r="F59" s="38">
        <v>0</v>
      </c>
      <c r="G59" s="13">
        <v>0</v>
      </c>
      <c r="H59" s="14">
        <v>0</v>
      </c>
      <c r="I59" s="13">
        <v>0</v>
      </c>
      <c r="J59" s="14">
        <v>0</v>
      </c>
      <c r="K59" s="13">
        <v>0</v>
      </c>
      <c r="L59" s="16">
        <f t="shared" si="1"/>
        <v>0</v>
      </c>
    </row>
    <row r="60" spans="1:12" ht="15.75" x14ac:dyDescent="0.25">
      <c r="A60" s="7">
        <v>12</v>
      </c>
      <c r="B60" s="8" t="s">
        <v>24</v>
      </c>
      <c r="C60" s="9">
        <v>43</v>
      </c>
      <c r="D60" s="38">
        <v>17</v>
      </c>
      <c r="E60" s="39">
        <v>0</v>
      </c>
      <c r="F60" s="38">
        <v>10</v>
      </c>
      <c r="G60" s="13">
        <v>1</v>
      </c>
      <c r="H60" s="14">
        <v>0</v>
      </c>
      <c r="I60" s="13">
        <v>0</v>
      </c>
      <c r="J60" s="14">
        <v>0</v>
      </c>
      <c r="K60" s="13">
        <v>0</v>
      </c>
      <c r="L60" s="16">
        <f t="shared" si="1"/>
        <v>28</v>
      </c>
    </row>
    <row r="61" spans="1:12" ht="15.75" x14ac:dyDescent="0.25">
      <c r="A61" s="7">
        <v>13</v>
      </c>
      <c r="B61" s="8" t="s">
        <v>25</v>
      </c>
      <c r="C61" s="9">
        <v>43</v>
      </c>
      <c r="D61" s="38">
        <v>27</v>
      </c>
      <c r="E61" s="39">
        <v>1</v>
      </c>
      <c r="F61" s="38">
        <v>14</v>
      </c>
      <c r="G61" s="13">
        <v>0</v>
      </c>
      <c r="H61" s="14">
        <v>3</v>
      </c>
      <c r="I61" s="13">
        <v>0</v>
      </c>
      <c r="J61" s="14">
        <v>0</v>
      </c>
      <c r="K61" s="13">
        <v>0</v>
      </c>
      <c r="L61" s="16">
        <f t="shared" si="1"/>
        <v>45</v>
      </c>
    </row>
    <row r="62" spans="1:12" ht="15.75" x14ac:dyDescent="0.25">
      <c r="A62" s="7">
        <v>14</v>
      </c>
      <c r="B62" s="8" t="s">
        <v>26</v>
      </c>
      <c r="C62" s="9">
        <v>43</v>
      </c>
      <c r="D62" s="38">
        <v>59</v>
      </c>
      <c r="E62" s="39">
        <v>0</v>
      </c>
      <c r="F62" s="38">
        <v>26</v>
      </c>
      <c r="G62" s="13">
        <v>2</v>
      </c>
      <c r="H62" s="14">
        <v>0</v>
      </c>
      <c r="I62" s="13">
        <v>0</v>
      </c>
      <c r="J62" s="14">
        <v>0</v>
      </c>
      <c r="K62" s="13">
        <v>0</v>
      </c>
      <c r="L62" s="16">
        <f t="shared" si="1"/>
        <v>87</v>
      </c>
    </row>
    <row r="63" spans="1:12" ht="15.75" x14ac:dyDescent="0.25">
      <c r="A63" s="7">
        <v>15</v>
      </c>
      <c r="B63" s="8" t="s">
        <v>27</v>
      </c>
      <c r="C63" s="9">
        <v>43</v>
      </c>
      <c r="D63" s="38">
        <v>26</v>
      </c>
      <c r="E63" s="39">
        <v>0</v>
      </c>
      <c r="F63" s="38">
        <v>17</v>
      </c>
      <c r="G63" s="13">
        <v>0</v>
      </c>
      <c r="H63" s="14">
        <v>2</v>
      </c>
      <c r="I63" s="13">
        <v>0</v>
      </c>
      <c r="J63" s="14">
        <v>0</v>
      </c>
      <c r="K63" s="13">
        <v>0</v>
      </c>
      <c r="L63" s="16">
        <f t="shared" si="1"/>
        <v>45</v>
      </c>
    </row>
    <row r="64" spans="1:12" ht="15.75" x14ac:dyDescent="0.25">
      <c r="A64" s="7">
        <v>16</v>
      </c>
      <c r="B64" s="8" t="s">
        <v>28</v>
      </c>
      <c r="C64" s="9">
        <v>43</v>
      </c>
      <c r="D64" s="38">
        <v>8</v>
      </c>
      <c r="E64" s="39">
        <v>1</v>
      </c>
      <c r="F64" s="38">
        <v>6</v>
      </c>
      <c r="G64" s="13">
        <v>0</v>
      </c>
      <c r="H64" s="14">
        <v>0</v>
      </c>
      <c r="I64" s="13">
        <v>0</v>
      </c>
      <c r="J64" s="14">
        <v>0</v>
      </c>
      <c r="K64" s="13">
        <v>0</v>
      </c>
      <c r="L64" s="16">
        <f t="shared" si="1"/>
        <v>15</v>
      </c>
    </row>
    <row r="65" spans="1:14" ht="15.75" x14ac:dyDescent="0.25">
      <c r="A65" s="7">
        <v>17</v>
      </c>
      <c r="B65" s="8" t="s">
        <v>29</v>
      </c>
      <c r="C65" s="9">
        <v>43</v>
      </c>
      <c r="D65" s="38">
        <v>14</v>
      </c>
      <c r="E65" s="39">
        <v>0</v>
      </c>
      <c r="F65" s="38">
        <v>9</v>
      </c>
      <c r="G65" s="13">
        <v>0</v>
      </c>
      <c r="H65" s="14">
        <v>0</v>
      </c>
      <c r="I65" s="13">
        <v>0</v>
      </c>
      <c r="J65" s="14">
        <v>0</v>
      </c>
      <c r="K65" s="13">
        <v>0</v>
      </c>
      <c r="L65" s="16">
        <f t="shared" si="1"/>
        <v>23</v>
      </c>
    </row>
    <row r="66" spans="1:14" ht="15.75" x14ac:dyDescent="0.25">
      <c r="A66" s="7">
        <v>18</v>
      </c>
      <c r="B66" s="8" t="s">
        <v>30</v>
      </c>
      <c r="C66" s="9">
        <v>43</v>
      </c>
      <c r="D66" s="38">
        <v>0</v>
      </c>
      <c r="E66" s="39">
        <v>0</v>
      </c>
      <c r="F66" s="38">
        <v>0</v>
      </c>
      <c r="G66" s="13">
        <v>0</v>
      </c>
      <c r="H66" s="14">
        <v>0</v>
      </c>
      <c r="I66" s="13">
        <v>0</v>
      </c>
      <c r="J66" s="14">
        <v>0</v>
      </c>
      <c r="K66" s="13">
        <v>0</v>
      </c>
      <c r="L66" s="16">
        <f t="shared" si="1"/>
        <v>0</v>
      </c>
    </row>
    <row r="67" spans="1:14" ht="15.75" x14ac:dyDescent="0.25">
      <c r="A67" s="7">
        <v>19</v>
      </c>
      <c r="B67" s="8" t="s">
        <v>31</v>
      </c>
      <c r="C67" s="9">
        <v>43</v>
      </c>
      <c r="D67" s="38">
        <v>36</v>
      </c>
      <c r="E67" s="39">
        <v>1</v>
      </c>
      <c r="F67" s="38">
        <v>22</v>
      </c>
      <c r="G67" s="13">
        <v>0</v>
      </c>
      <c r="H67" s="14">
        <v>3</v>
      </c>
      <c r="I67" s="13">
        <v>0</v>
      </c>
      <c r="J67" s="14">
        <v>0</v>
      </c>
      <c r="K67" s="13">
        <v>0</v>
      </c>
      <c r="L67" s="16">
        <f t="shared" si="1"/>
        <v>62</v>
      </c>
    </row>
    <row r="68" spans="1:14" ht="15.75" x14ac:dyDescent="0.25">
      <c r="A68" s="7">
        <v>20</v>
      </c>
      <c r="B68" s="8" t="s">
        <v>32</v>
      </c>
      <c r="C68" s="9">
        <v>43</v>
      </c>
      <c r="D68" s="38">
        <v>9</v>
      </c>
      <c r="E68" s="39">
        <v>0</v>
      </c>
      <c r="F68" s="38">
        <v>4</v>
      </c>
      <c r="G68" s="13">
        <v>0</v>
      </c>
      <c r="H68" s="14">
        <v>0</v>
      </c>
      <c r="I68" s="13">
        <v>0</v>
      </c>
      <c r="J68" s="14">
        <v>0</v>
      </c>
      <c r="K68" s="13">
        <v>0</v>
      </c>
      <c r="L68" s="16">
        <f t="shared" si="1"/>
        <v>13</v>
      </c>
    </row>
    <row r="69" spans="1:14" ht="15.75" x14ac:dyDescent="0.25">
      <c r="A69" s="7">
        <v>21</v>
      </c>
      <c r="B69" s="8" t="s">
        <v>33</v>
      </c>
      <c r="C69" s="9">
        <v>43</v>
      </c>
      <c r="D69" s="38">
        <v>8</v>
      </c>
      <c r="E69" s="39">
        <v>0</v>
      </c>
      <c r="F69" s="38">
        <v>6</v>
      </c>
      <c r="G69" s="13">
        <v>0</v>
      </c>
      <c r="H69" s="14">
        <v>4</v>
      </c>
      <c r="I69" s="13">
        <v>0</v>
      </c>
      <c r="J69" s="14">
        <v>0</v>
      </c>
      <c r="K69" s="13">
        <v>0</v>
      </c>
      <c r="L69" s="16">
        <f t="shared" si="1"/>
        <v>18</v>
      </c>
    </row>
    <row r="70" spans="1:14" ht="15.75" x14ac:dyDescent="0.25">
      <c r="A70" s="7">
        <v>22</v>
      </c>
      <c r="B70" s="8" t="s">
        <v>34</v>
      </c>
      <c r="C70" s="9">
        <v>43</v>
      </c>
      <c r="D70" s="38">
        <v>20</v>
      </c>
      <c r="E70" s="39">
        <v>0</v>
      </c>
      <c r="F70" s="38">
        <v>8</v>
      </c>
      <c r="G70" s="13">
        <v>0</v>
      </c>
      <c r="H70" s="14">
        <v>0</v>
      </c>
      <c r="I70" s="13">
        <v>0</v>
      </c>
      <c r="J70" s="14">
        <v>0</v>
      </c>
      <c r="K70" s="13">
        <v>0</v>
      </c>
      <c r="L70" s="16">
        <f t="shared" si="1"/>
        <v>28</v>
      </c>
    </row>
    <row r="71" spans="1:14" ht="15.75" x14ac:dyDescent="0.25">
      <c r="A71" s="7">
        <v>23</v>
      </c>
      <c r="B71" s="8" t="s">
        <v>35</v>
      </c>
      <c r="C71" s="9">
        <v>43</v>
      </c>
      <c r="D71" s="38">
        <v>6</v>
      </c>
      <c r="E71" s="39">
        <v>0</v>
      </c>
      <c r="F71" s="38">
        <v>1</v>
      </c>
      <c r="G71" s="13">
        <v>0</v>
      </c>
      <c r="H71" s="14">
        <v>0</v>
      </c>
      <c r="I71" s="13">
        <v>0</v>
      </c>
      <c r="J71" s="14">
        <v>0</v>
      </c>
      <c r="K71" s="13">
        <v>0</v>
      </c>
      <c r="L71" s="16">
        <f t="shared" si="1"/>
        <v>7</v>
      </c>
    </row>
    <row r="72" spans="1:14" ht="15.75" x14ac:dyDescent="0.25">
      <c r="A72" s="7">
        <v>24</v>
      </c>
      <c r="B72" s="8" t="s">
        <v>36</v>
      </c>
      <c r="C72" s="9">
        <v>43</v>
      </c>
      <c r="D72" s="38">
        <v>11</v>
      </c>
      <c r="E72" s="39">
        <v>0</v>
      </c>
      <c r="F72" s="38">
        <v>3</v>
      </c>
      <c r="G72" s="13">
        <v>0</v>
      </c>
      <c r="H72" s="14">
        <v>1</v>
      </c>
      <c r="I72" s="13">
        <v>0</v>
      </c>
      <c r="J72" s="14">
        <v>0</v>
      </c>
      <c r="K72" s="13">
        <v>0</v>
      </c>
      <c r="L72" s="16">
        <f t="shared" si="1"/>
        <v>15</v>
      </c>
    </row>
    <row r="73" spans="1:14" ht="15.75" x14ac:dyDescent="0.25">
      <c r="A73" s="7">
        <v>25</v>
      </c>
      <c r="B73" s="18" t="s">
        <v>37</v>
      </c>
      <c r="C73" s="19">
        <v>43</v>
      </c>
      <c r="D73" s="38">
        <v>26</v>
      </c>
      <c r="E73" s="39">
        <v>0</v>
      </c>
      <c r="F73" s="38">
        <v>11</v>
      </c>
      <c r="G73" s="13">
        <v>0</v>
      </c>
      <c r="H73" s="14">
        <v>0</v>
      </c>
      <c r="I73" s="13">
        <v>0</v>
      </c>
      <c r="J73" s="14">
        <v>0</v>
      </c>
      <c r="K73" s="13">
        <v>0</v>
      </c>
      <c r="L73" s="16">
        <f t="shared" si="1"/>
        <v>37</v>
      </c>
    </row>
    <row r="74" spans="1:14" ht="15.75" x14ac:dyDescent="0.25">
      <c r="A74" s="7">
        <v>26</v>
      </c>
      <c r="B74" s="8" t="s">
        <v>38</v>
      </c>
      <c r="C74" s="22">
        <v>43</v>
      </c>
      <c r="D74" s="38">
        <v>16</v>
      </c>
      <c r="E74" s="39">
        <v>1</v>
      </c>
      <c r="F74" s="38">
        <v>5</v>
      </c>
      <c r="G74" s="13">
        <v>0</v>
      </c>
      <c r="H74" s="14">
        <v>2</v>
      </c>
      <c r="I74" s="13">
        <v>0</v>
      </c>
      <c r="J74" s="14">
        <v>0</v>
      </c>
      <c r="K74" s="13">
        <v>0</v>
      </c>
      <c r="L74" s="16">
        <f t="shared" si="1"/>
        <v>24</v>
      </c>
    </row>
    <row r="75" spans="1:14" ht="15.75" x14ac:dyDescent="0.25">
      <c r="A75" s="7">
        <v>27</v>
      </c>
      <c r="B75" s="18" t="s">
        <v>39</v>
      </c>
      <c r="C75" s="22">
        <v>43</v>
      </c>
      <c r="D75" s="38">
        <v>0</v>
      </c>
      <c r="E75" s="39">
        <v>0</v>
      </c>
      <c r="F75" s="38">
        <v>0</v>
      </c>
      <c r="G75" s="13">
        <v>0</v>
      </c>
      <c r="H75" s="14">
        <v>0</v>
      </c>
      <c r="I75" s="13">
        <v>0</v>
      </c>
      <c r="J75" s="14">
        <v>0</v>
      </c>
      <c r="K75" s="13">
        <v>0</v>
      </c>
      <c r="L75" s="16">
        <f t="shared" si="1"/>
        <v>0</v>
      </c>
    </row>
    <row r="76" spans="1:14" ht="15.75" x14ac:dyDescent="0.25">
      <c r="A76" s="7">
        <v>28</v>
      </c>
      <c r="B76" s="18" t="s">
        <v>40</v>
      </c>
      <c r="C76" s="22">
        <v>43</v>
      </c>
      <c r="D76" s="38">
        <v>0</v>
      </c>
      <c r="E76" s="39">
        <v>0</v>
      </c>
      <c r="F76" s="38">
        <v>0</v>
      </c>
      <c r="G76" s="13">
        <v>0</v>
      </c>
      <c r="H76" s="14">
        <v>0</v>
      </c>
      <c r="I76" s="13">
        <v>0</v>
      </c>
      <c r="J76" s="14">
        <v>0</v>
      </c>
      <c r="K76" s="13">
        <v>0</v>
      </c>
      <c r="L76" s="16">
        <f t="shared" si="1"/>
        <v>0</v>
      </c>
    </row>
    <row r="77" spans="1:14" ht="15.75" x14ac:dyDescent="0.25">
      <c r="A77" s="40">
        <v>29</v>
      </c>
      <c r="B77" s="18" t="s">
        <v>41</v>
      </c>
      <c r="C77" s="25">
        <v>43</v>
      </c>
      <c r="D77" s="38">
        <v>0</v>
      </c>
      <c r="E77" s="41">
        <v>0</v>
      </c>
      <c r="F77" s="38">
        <v>0</v>
      </c>
      <c r="G77" s="42">
        <v>0</v>
      </c>
      <c r="H77" s="14">
        <v>0</v>
      </c>
      <c r="I77" s="42">
        <v>0</v>
      </c>
      <c r="J77" s="14">
        <v>0</v>
      </c>
      <c r="K77" s="42">
        <v>0</v>
      </c>
      <c r="L77" s="16">
        <f t="shared" si="1"/>
        <v>0</v>
      </c>
    </row>
    <row r="78" spans="1:14" ht="15.75" x14ac:dyDescent="0.25">
      <c r="A78" s="229" t="s">
        <v>42</v>
      </c>
      <c r="B78" s="229"/>
      <c r="C78" s="26">
        <v>43</v>
      </c>
      <c r="D78" s="32">
        <f t="shared" ref="D78:K78" si="2">SUM(D49:D77)</f>
        <v>452</v>
      </c>
      <c r="E78" s="33">
        <f t="shared" si="2"/>
        <v>8</v>
      </c>
      <c r="F78" s="32">
        <f t="shared" si="2"/>
        <v>239</v>
      </c>
      <c r="G78" s="33">
        <f t="shared" si="2"/>
        <v>3</v>
      </c>
      <c r="H78" s="32">
        <f t="shared" si="2"/>
        <v>26</v>
      </c>
      <c r="I78" s="33">
        <f t="shared" si="2"/>
        <v>0</v>
      </c>
      <c r="J78" s="32">
        <f t="shared" si="2"/>
        <v>0</v>
      </c>
      <c r="K78" s="33">
        <f t="shared" si="2"/>
        <v>0</v>
      </c>
      <c r="L78" s="34">
        <f>SUM(D78:K78)</f>
        <v>728</v>
      </c>
    </row>
    <row r="79" spans="1:14" ht="15.75" x14ac:dyDescent="0.25">
      <c r="A79" s="230" t="s">
        <v>43</v>
      </c>
      <c r="B79" s="231"/>
      <c r="C79" s="32">
        <v>43</v>
      </c>
      <c r="D79" s="32">
        <f t="shared" ref="D79:K79" si="3">D49+D50+D51+D52+D53+D54+D55+D56+D57+D58+D59+D60+D61+D62+D63+D64+D65+D66+D67+D68+D69+D70+D71+D72+D73</f>
        <v>436</v>
      </c>
      <c r="E79" s="33">
        <f t="shared" si="3"/>
        <v>7</v>
      </c>
      <c r="F79" s="32">
        <f t="shared" si="3"/>
        <v>234</v>
      </c>
      <c r="G79" s="33">
        <f t="shared" si="3"/>
        <v>3</v>
      </c>
      <c r="H79" s="32">
        <f t="shared" si="3"/>
        <v>24</v>
      </c>
      <c r="I79" s="33">
        <f t="shared" si="3"/>
        <v>0</v>
      </c>
      <c r="J79" s="32">
        <f t="shared" si="3"/>
        <v>0</v>
      </c>
      <c r="K79" s="33">
        <f t="shared" si="3"/>
        <v>0</v>
      </c>
      <c r="L79" s="34">
        <f>SUM(D79:K79)</f>
        <v>704</v>
      </c>
    </row>
    <row r="80" spans="1:14" x14ac:dyDescent="0.25">
      <c r="N80" s="111"/>
    </row>
    <row r="81" spans="1:26" ht="15.75" x14ac:dyDescent="0.25">
      <c r="C81" s="152"/>
      <c r="D81" s="171"/>
      <c r="E81" s="133"/>
      <c r="F81" s="133"/>
      <c r="G81" s="133"/>
      <c r="H81" s="133"/>
      <c r="I81" s="133"/>
      <c r="J81" s="133"/>
      <c r="K81" s="133"/>
      <c r="L81" s="133"/>
    </row>
    <row r="83" spans="1:26" x14ac:dyDescent="0.25">
      <c r="B83" s="2" t="s">
        <v>91</v>
      </c>
      <c r="C83" s="2"/>
      <c r="D83" s="2"/>
      <c r="E83" s="2"/>
    </row>
    <row r="84" spans="1:26" ht="15.75" thickBot="1" x14ac:dyDescent="0.3">
      <c r="A84" s="211" t="s">
        <v>46</v>
      </c>
      <c r="B84" s="211"/>
    </row>
    <row r="85" spans="1:26" ht="12.75" customHeight="1" x14ac:dyDescent="0.25">
      <c r="A85" s="212" t="s">
        <v>2</v>
      </c>
      <c r="B85" s="212" t="s">
        <v>3</v>
      </c>
      <c r="C85" s="212" t="s">
        <v>4</v>
      </c>
      <c r="D85" s="215" t="s">
        <v>5</v>
      </c>
      <c r="E85" s="216"/>
      <c r="F85" s="216"/>
      <c r="G85" s="216"/>
      <c r="H85" s="216"/>
      <c r="I85" s="216"/>
      <c r="J85" s="216"/>
      <c r="K85" s="217"/>
      <c r="L85" s="218" t="s">
        <v>6</v>
      </c>
    </row>
    <row r="86" spans="1:26" ht="21" customHeight="1" x14ac:dyDescent="0.25">
      <c r="A86" s="213"/>
      <c r="B86" s="213"/>
      <c r="C86" s="213"/>
      <c r="D86" s="221" t="s">
        <v>7</v>
      </c>
      <c r="E86" s="222"/>
      <c r="F86" s="222" t="s">
        <v>8</v>
      </c>
      <c r="G86" s="222"/>
      <c r="H86" s="222" t="s">
        <v>9</v>
      </c>
      <c r="I86" s="222"/>
      <c r="J86" s="222" t="s">
        <v>10</v>
      </c>
      <c r="K86" s="222"/>
      <c r="L86" s="219"/>
    </row>
    <row r="87" spans="1:26" ht="13.5" customHeight="1" thickBot="1" x14ac:dyDescent="0.3">
      <c r="A87" s="213"/>
      <c r="B87" s="213"/>
      <c r="C87" s="213"/>
      <c r="D87" s="223">
        <v>1</v>
      </c>
      <c r="E87" s="224"/>
      <c r="F87" s="224">
        <v>2</v>
      </c>
      <c r="G87" s="224"/>
      <c r="H87" s="224">
        <v>3</v>
      </c>
      <c r="I87" s="224"/>
      <c r="J87" s="224">
        <v>4</v>
      </c>
      <c r="K87" s="224"/>
      <c r="L87" s="220"/>
    </row>
    <row r="88" spans="1:26" ht="15.75" thickBot="1" x14ac:dyDescent="0.3">
      <c r="A88" s="214"/>
      <c r="B88" s="214"/>
      <c r="C88" s="214"/>
      <c r="D88" s="4" t="s">
        <v>11</v>
      </c>
      <c r="E88" s="5" t="s">
        <v>12</v>
      </c>
      <c r="F88" s="5" t="s">
        <v>11</v>
      </c>
      <c r="G88" s="5" t="s">
        <v>12</v>
      </c>
      <c r="H88" s="5" t="s">
        <v>11</v>
      </c>
      <c r="I88" s="5" t="s">
        <v>12</v>
      </c>
      <c r="J88" s="5" t="s">
        <v>11</v>
      </c>
      <c r="K88" s="5" t="s">
        <v>12</v>
      </c>
      <c r="L88" s="6"/>
    </row>
    <row r="89" spans="1:26" ht="15.75" x14ac:dyDescent="0.25">
      <c r="A89" s="7">
        <v>1</v>
      </c>
      <c r="B89" s="8" t="s">
        <v>13</v>
      </c>
      <c r="C89" s="9">
        <v>43</v>
      </c>
      <c r="D89" s="45">
        <v>11</v>
      </c>
      <c r="E89" s="24">
        <v>0</v>
      </c>
      <c r="F89" s="46">
        <v>7</v>
      </c>
      <c r="G89" s="24">
        <v>0</v>
      </c>
      <c r="H89" s="46">
        <v>0</v>
      </c>
      <c r="I89" s="24">
        <v>0</v>
      </c>
      <c r="J89" s="46">
        <v>0</v>
      </c>
      <c r="K89" s="24">
        <v>0</v>
      </c>
      <c r="L89" s="47">
        <f>SUM(D89:K89)</f>
        <v>18</v>
      </c>
    </row>
    <row r="90" spans="1:26" ht="15.75" x14ac:dyDescent="0.25">
      <c r="A90" s="7">
        <v>2</v>
      </c>
      <c r="B90" s="8" t="s">
        <v>14</v>
      </c>
      <c r="C90" s="9">
        <v>43</v>
      </c>
      <c r="D90" s="45">
        <v>14</v>
      </c>
      <c r="E90" s="24">
        <v>0</v>
      </c>
      <c r="F90" s="46">
        <v>11</v>
      </c>
      <c r="G90" s="24">
        <v>0</v>
      </c>
      <c r="H90" s="46">
        <v>0</v>
      </c>
      <c r="I90" s="24">
        <v>0</v>
      </c>
      <c r="J90" s="46">
        <v>0</v>
      </c>
      <c r="K90" s="24">
        <v>0</v>
      </c>
      <c r="L90" s="47">
        <f t="shared" ref="L90:L117" si="4">SUM(D90:K90)</f>
        <v>25</v>
      </c>
    </row>
    <row r="91" spans="1:26" ht="15.75" x14ac:dyDescent="0.25">
      <c r="A91" s="7">
        <v>3</v>
      </c>
      <c r="B91" s="8" t="s">
        <v>15</v>
      </c>
      <c r="C91" s="9">
        <v>43</v>
      </c>
      <c r="D91" s="45">
        <v>51</v>
      </c>
      <c r="E91" s="24">
        <v>0</v>
      </c>
      <c r="F91" s="46">
        <v>17</v>
      </c>
      <c r="G91" s="24">
        <v>0</v>
      </c>
      <c r="H91" s="46">
        <v>0</v>
      </c>
      <c r="I91" s="24">
        <v>0</v>
      </c>
      <c r="J91" s="46">
        <v>0</v>
      </c>
      <c r="K91" s="24">
        <v>0</v>
      </c>
      <c r="L91" s="47">
        <f t="shared" si="4"/>
        <v>68</v>
      </c>
    </row>
    <row r="92" spans="1:26" ht="15.75" x14ac:dyDescent="0.25">
      <c r="A92" s="7">
        <v>4</v>
      </c>
      <c r="B92" s="17" t="s">
        <v>16</v>
      </c>
      <c r="C92" s="9">
        <v>43</v>
      </c>
      <c r="D92" s="45">
        <v>6</v>
      </c>
      <c r="E92" s="24">
        <v>0</v>
      </c>
      <c r="F92" s="46">
        <v>5</v>
      </c>
      <c r="G92" s="24">
        <v>0</v>
      </c>
      <c r="H92" s="46">
        <v>0</v>
      </c>
      <c r="I92" s="24">
        <v>0</v>
      </c>
      <c r="J92" s="46">
        <v>0</v>
      </c>
      <c r="K92" s="24">
        <v>0</v>
      </c>
      <c r="L92" s="47">
        <f t="shared" si="4"/>
        <v>11</v>
      </c>
      <c r="Z92" t="s">
        <v>49</v>
      </c>
    </row>
    <row r="93" spans="1:26" ht="15.75" x14ac:dyDescent="0.25">
      <c r="A93" s="7">
        <v>5</v>
      </c>
      <c r="B93" s="8" t="s">
        <v>17</v>
      </c>
      <c r="C93" s="9">
        <v>43</v>
      </c>
      <c r="D93" s="45">
        <v>15</v>
      </c>
      <c r="E93" s="24">
        <v>1</v>
      </c>
      <c r="F93" s="46">
        <v>8</v>
      </c>
      <c r="G93" s="24">
        <v>0</v>
      </c>
      <c r="H93" s="46">
        <v>0</v>
      </c>
      <c r="I93" s="24">
        <v>0</v>
      </c>
      <c r="J93" s="46">
        <v>0</v>
      </c>
      <c r="K93" s="24">
        <v>0</v>
      </c>
      <c r="L93" s="47">
        <f t="shared" si="4"/>
        <v>24</v>
      </c>
    </row>
    <row r="94" spans="1:26" ht="15.75" x14ac:dyDescent="0.25">
      <c r="A94" s="7">
        <v>6</v>
      </c>
      <c r="B94" s="8" t="s">
        <v>18</v>
      </c>
      <c r="C94" s="9">
        <v>43</v>
      </c>
      <c r="D94" s="45">
        <v>12</v>
      </c>
      <c r="E94" s="24">
        <v>1</v>
      </c>
      <c r="F94" s="46">
        <v>6</v>
      </c>
      <c r="G94" s="24">
        <v>0</v>
      </c>
      <c r="H94" s="46">
        <v>0</v>
      </c>
      <c r="I94" s="24">
        <v>0</v>
      </c>
      <c r="J94" s="46">
        <v>0</v>
      </c>
      <c r="K94" s="24">
        <v>0</v>
      </c>
      <c r="L94" s="47">
        <f t="shared" si="4"/>
        <v>19</v>
      </c>
    </row>
    <row r="95" spans="1:26" ht="15.75" x14ac:dyDescent="0.25">
      <c r="A95" s="7">
        <v>7</v>
      </c>
      <c r="B95" s="8" t="s">
        <v>19</v>
      </c>
      <c r="C95" s="9">
        <v>43</v>
      </c>
      <c r="D95" s="45">
        <v>21</v>
      </c>
      <c r="E95" s="24">
        <v>0</v>
      </c>
      <c r="F95" s="46">
        <v>8</v>
      </c>
      <c r="G95" s="24">
        <v>0</v>
      </c>
      <c r="H95" s="46">
        <v>0</v>
      </c>
      <c r="I95" s="24">
        <v>0</v>
      </c>
      <c r="J95" s="46">
        <v>0</v>
      </c>
      <c r="K95" s="24">
        <v>0</v>
      </c>
      <c r="L95" s="47">
        <f t="shared" si="4"/>
        <v>29</v>
      </c>
    </row>
    <row r="96" spans="1:26" ht="15.75" x14ac:dyDescent="0.25">
      <c r="A96" s="7">
        <v>8</v>
      </c>
      <c r="B96" s="8" t="s">
        <v>20</v>
      </c>
      <c r="C96" s="9">
        <v>43</v>
      </c>
      <c r="D96" s="45">
        <v>11</v>
      </c>
      <c r="E96" s="24">
        <v>0</v>
      </c>
      <c r="F96" s="46">
        <v>4</v>
      </c>
      <c r="G96" s="24">
        <v>0</v>
      </c>
      <c r="H96" s="46">
        <v>0</v>
      </c>
      <c r="I96" s="24">
        <v>0</v>
      </c>
      <c r="J96" s="46">
        <v>0</v>
      </c>
      <c r="K96" s="24">
        <v>0</v>
      </c>
      <c r="L96" s="47">
        <f t="shared" si="4"/>
        <v>15</v>
      </c>
    </row>
    <row r="97" spans="1:12" ht="15.75" x14ac:dyDescent="0.25">
      <c r="A97" s="7">
        <v>9</v>
      </c>
      <c r="B97" s="17" t="s">
        <v>21</v>
      </c>
      <c r="C97" s="9">
        <v>43</v>
      </c>
      <c r="D97" s="45">
        <v>18</v>
      </c>
      <c r="E97" s="24">
        <v>0</v>
      </c>
      <c r="F97" s="46">
        <v>9</v>
      </c>
      <c r="G97" s="24">
        <v>1</v>
      </c>
      <c r="H97" s="46">
        <v>0</v>
      </c>
      <c r="I97" s="24">
        <v>0</v>
      </c>
      <c r="J97" s="46">
        <v>0</v>
      </c>
      <c r="K97" s="24">
        <v>0</v>
      </c>
      <c r="L97" s="47">
        <f t="shared" si="4"/>
        <v>28</v>
      </c>
    </row>
    <row r="98" spans="1:12" ht="15.75" x14ac:dyDescent="0.25">
      <c r="A98" s="7">
        <v>10</v>
      </c>
      <c r="B98" s="17" t="s">
        <v>22</v>
      </c>
      <c r="C98" s="9">
        <v>43</v>
      </c>
      <c r="D98" s="45">
        <v>15</v>
      </c>
      <c r="E98" s="24">
        <v>1</v>
      </c>
      <c r="F98" s="46">
        <v>8</v>
      </c>
      <c r="G98" s="24">
        <v>0</v>
      </c>
      <c r="H98" s="46">
        <v>0</v>
      </c>
      <c r="I98" s="24">
        <v>0</v>
      </c>
      <c r="J98" s="46">
        <v>0</v>
      </c>
      <c r="K98" s="24">
        <v>0</v>
      </c>
      <c r="L98" s="47">
        <f t="shared" si="4"/>
        <v>24</v>
      </c>
    </row>
    <row r="99" spans="1:12" ht="15.75" x14ac:dyDescent="0.25">
      <c r="A99" s="7">
        <v>11</v>
      </c>
      <c r="B99" s="17" t="s">
        <v>23</v>
      </c>
      <c r="C99" s="9">
        <v>43</v>
      </c>
      <c r="D99" s="45">
        <v>0</v>
      </c>
      <c r="E99" s="24">
        <v>0</v>
      </c>
      <c r="F99" s="46">
        <v>0</v>
      </c>
      <c r="G99" s="24">
        <v>0</v>
      </c>
      <c r="H99" s="46">
        <v>0</v>
      </c>
      <c r="I99" s="24">
        <v>0</v>
      </c>
      <c r="J99" s="46">
        <v>0</v>
      </c>
      <c r="K99" s="24">
        <v>0</v>
      </c>
      <c r="L99" s="47">
        <f t="shared" si="4"/>
        <v>0</v>
      </c>
    </row>
    <row r="100" spans="1:12" ht="15.75" x14ac:dyDescent="0.25">
      <c r="A100" s="7">
        <v>12</v>
      </c>
      <c r="B100" s="17" t="s">
        <v>24</v>
      </c>
      <c r="C100" s="9">
        <v>43</v>
      </c>
      <c r="D100" s="45">
        <v>16</v>
      </c>
      <c r="E100" s="24">
        <v>0</v>
      </c>
      <c r="F100" s="46">
        <v>7</v>
      </c>
      <c r="G100" s="24">
        <v>0</v>
      </c>
      <c r="H100" s="46">
        <v>0</v>
      </c>
      <c r="I100" s="24">
        <v>0</v>
      </c>
      <c r="J100" s="46">
        <v>0</v>
      </c>
      <c r="K100" s="24">
        <v>0</v>
      </c>
      <c r="L100" s="47">
        <f t="shared" si="4"/>
        <v>23</v>
      </c>
    </row>
    <row r="101" spans="1:12" ht="15.75" x14ac:dyDescent="0.25">
      <c r="A101" s="7">
        <v>13</v>
      </c>
      <c r="B101" s="17" t="s">
        <v>25</v>
      </c>
      <c r="C101" s="9">
        <v>43</v>
      </c>
      <c r="D101" s="45">
        <v>26</v>
      </c>
      <c r="E101" s="24">
        <v>0</v>
      </c>
      <c r="F101" s="46">
        <v>8</v>
      </c>
      <c r="G101" s="24">
        <v>0</v>
      </c>
      <c r="H101" s="46">
        <v>0</v>
      </c>
      <c r="I101" s="24">
        <v>0</v>
      </c>
      <c r="J101" s="46">
        <v>0</v>
      </c>
      <c r="K101" s="24">
        <v>0</v>
      </c>
      <c r="L101" s="47">
        <f t="shared" si="4"/>
        <v>34</v>
      </c>
    </row>
    <row r="102" spans="1:12" ht="15.75" x14ac:dyDescent="0.25">
      <c r="A102" s="7">
        <v>14</v>
      </c>
      <c r="B102" s="17" t="s">
        <v>26</v>
      </c>
      <c r="C102" s="9">
        <v>43</v>
      </c>
      <c r="D102" s="45">
        <v>39</v>
      </c>
      <c r="E102" s="24">
        <v>0</v>
      </c>
      <c r="F102" s="46">
        <v>29</v>
      </c>
      <c r="G102" s="24">
        <v>0</v>
      </c>
      <c r="H102" s="46">
        <v>2</v>
      </c>
      <c r="I102" s="24">
        <v>0</v>
      </c>
      <c r="J102" s="46">
        <v>0</v>
      </c>
      <c r="K102" s="24">
        <v>0</v>
      </c>
      <c r="L102" s="47">
        <f t="shared" si="4"/>
        <v>70</v>
      </c>
    </row>
    <row r="103" spans="1:12" ht="15.75" x14ac:dyDescent="0.25">
      <c r="A103" s="7">
        <v>15</v>
      </c>
      <c r="B103" s="17" t="s">
        <v>27</v>
      </c>
      <c r="C103" s="9">
        <v>43</v>
      </c>
      <c r="D103" s="45">
        <v>17</v>
      </c>
      <c r="E103" s="24">
        <v>0</v>
      </c>
      <c r="F103" s="46">
        <v>8</v>
      </c>
      <c r="G103" s="24">
        <v>0</v>
      </c>
      <c r="H103" s="46">
        <v>0</v>
      </c>
      <c r="I103" s="24">
        <v>0</v>
      </c>
      <c r="J103" s="46">
        <v>0</v>
      </c>
      <c r="K103" s="24">
        <v>0</v>
      </c>
      <c r="L103" s="47">
        <f t="shared" si="4"/>
        <v>25</v>
      </c>
    </row>
    <row r="104" spans="1:12" ht="15.75" x14ac:dyDescent="0.25">
      <c r="A104" s="7">
        <v>16</v>
      </c>
      <c r="B104" s="17" t="s">
        <v>28</v>
      </c>
      <c r="C104" s="9">
        <v>43</v>
      </c>
      <c r="D104" s="45">
        <v>8</v>
      </c>
      <c r="E104" s="24">
        <v>0</v>
      </c>
      <c r="F104" s="46">
        <v>1</v>
      </c>
      <c r="G104" s="24">
        <v>0</v>
      </c>
      <c r="H104" s="46">
        <v>1</v>
      </c>
      <c r="I104" s="24">
        <v>0</v>
      </c>
      <c r="J104" s="46">
        <v>0</v>
      </c>
      <c r="K104" s="24">
        <v>0</v>
      </c>
      <c r="L104" s="47">
        <f t="shared" si="4"/>
        <v>10</v>
      </c>
    </row>
    <row r="105" spans="1:12" ht="15.75" x14ac:dyDescent="0.25">
      <c r="A105" s="7">
        <v>17</v>
      </c>
      <c r="B105" s="17" t="s">
        <v>29</v>
      </c>
      <c r="C105" s="9">
        <v>43</v>
      </c>
      <c r="D105" s="45">
        <v>11</v>
      </c>
      <c r="E105" s="24">
        <v>0</v>
      </c>
      <c r="F105" s="46">
        <v>5</v>
      </c>
      <c r="G105" s="24">
        <v>0</v>
      </c>
      <c r="H105" s="46">
        <v>0</v>
      </c>
      <c r="I105" s="24">
        <v>0</v>
      </c>
      <c r="J105" s="46">
        <v>0</v>
      </c>
      <c r="K105" s="24">
        <v>0</v>
      </c>
      <c r="L105" s="47">
        <f t="shared" si="4"/>
        <v>16</v>
      </c>
    </row>
    <row r="106" spans="1:12" ht="15.75" x14ac:dyDescent="0.25">
      <c r="A106" s="7">
        <v>18</v>
      </c>
      <c r="B106" s="17" t="s">
        <v>30</v>
      </c>
      <c r="C106" s="9">
        <v>43</v>
      </c>
      <c r="D106" s="45">
        <v>1</v>
      </c>
      <c r="E106" s="24">
        <v>0</v>
      </c>
      <c r="F106" s="46">
        <v>1</v>
      </c>
      <c r="G106" s="24">
        <v>0</v>
      </c>
      <c r="H106" s="46">
        <v>0</v>
      </c>
      <c r="I106" s="24">
        <v>0</v>
      </c>
      <c r="J106" s="46">
        <v>0</v>
      </c>
      <c r="K106" s="24">
        <v>0</v>
      </c>
      <c r="L106" s="47">
        <f t="shared" si="4"/>
        <v>2</v>
      </c>
    </row>
    <row r="107" spans="1:12" ht="15.75" x14ac:dyDescent="0.25">
      <c r="A107" s="7">
        <v>19</v>
      </c>
      <c r="B107" s="17" t="s">
        <v>31</v>
      </c>
      <c r="C107" s="9">
        <v>43</v>
      </c>
      <c r="D107" s="45">
        <v>29</v>
      </c>
      <c r="E107" s="24">
        <v>0</v>
      </c>
      <c r="F107" s="46">
        <v>18</v>
      </c>
      <c r="G107" s="24">
        <v>0</v>
      </c>
      <c r="H107" s="46">
        <v>0</v>
      </c>
      <c r="I107" s="24">
        <v>0</v>
      </c>
      <c r="J107" s="46">
        <v>0</v>
      </c>
      <c r="K107" s="24">
        <v>0</v>
      </c>
      <c r="L107" s="47">
        <f t="shared" si="4"/>
        <v>47</v>
      </c>
    </row>
    <row r="108" spans="1:12" ht="15.75" x14ac:dyDescent="0.25">
      <c r="A108" s="7">
        <v>20</v>
      </c>
      <c r="B108" s="17" t="s">
        <v>32</v>
      </c>
      <c r="C108" s="9">
        <v>43</v>
      </c>
      <c r="D108" s="45">
        <v>10</v>
      </c>
      <c r="E108" s="24">
        <v>0</v>
      </c>
      <c r="F108" s="46">
        <v>3</v>
      </c>
      <c r="G108" s="24">
        <v>0</v>
      </c>
      <c r="H108" s="46">
        <v>0</v>
      </c>
      <c r="I108" s="24">
        <v>0</v>
      </c>
      <c r="J108" s="46">
        <v>0</v>
      </c>
      <c r="K108" s="24">
        <v>0</v>
      </c>
      <c r="L108" s="47">
        <f t="shared" si="4"/>
        <v>13</v>
      </c>
    </row>
    <row r="109" spans="1:12" ht="15.75" x14ac:dyDescent="0.25">
      <c r="A109" s="7">
        <v>21</v>
      </c>
      <c r="B109" s="17" t="s">
        <v>33</v>
      </c>
      <c r="C109" s="9">
        <v>43</v>
      </c>
      <c r="D109" s="45">
        <v>12</v>
      </c>
      <c r="E109" s="24">
        <v>0</v>
      </c>
      <c r="F109" s="46">
        <v>3</v>
      </c>
      <c r="G109" s="24">
        <v>0</v>
      </c>
      <c r="H109" s="46">
        <v>1</v>
      </c>
      <c r="I109" s="24">
        <v>0</v>
      </c>
      <c r="J109" s="46">
        <v>0</v>
      </c>
      <c r="K109" s="24">
        <v>0</v>
      </c>
      <c r="L109" s="47">
        <f t="shared" si="4"/>
        <v>16</v>
      </c>
    </row>
    <row r="110" spans="1:12" ht="15.75" x14ac:dyDescent="0.25">
      <c r="A110" s="7">
        <v>22</v>
      </c>
      <c r="B110" s="17" t="s">
        <v>34</v>
      </c>
      <c r="C110" s="9">
        <v>43</v>
      </c>
      <c r="D110" s="45">
        <v>15</v>
      </c>
      <c r="E110" s="24">
        <v>0</v>
      </c>
      <c r="F110" s="46">
        <v>4</v>
      </c>
      <c r="G110" s="24">
        <v>0</v>
      </c>
      <c r="H110" s="46">
        <v>0</v>
      </c>
      <c r="I110" s="24">
        <v>0</v>
      </c>
      <c r="J110" s="46">
        <v>0</v>
      </c>
      <c r="K110" s="24">
        <v>0</v>
      </c>
      <c r="L110" s="47">
        <f t="shared" si="4"/>
        <v>19</v>
      </c>
    </row>
    <row r="111" spans="1:12" ht="15.75" x14ac:dyDescent="0.25">
      <c r="A111" s="7">
        <v>23</v>
      </c>
      <c r="B111" s="8" t="s">
        <v>35</v>
      </c>
      <c r="C111" s="9">
        <v>43</v>
      </c>
      <c r="D111" s="45">
        <v>6</v>
      </c>
      <c r="E111" s="24">
        <v>0</v>
      </c>
      <c r="F111" s="46">
        <v>9</v>
      </c>
      <c r="G111" s="24">
        <v>0</v>
      </c>
      <c r="H111" s="46">
        <v>0</v>
      </c>
      <c r="I111" s="24">
        <v>0</v>
      </c>
      <c r="J111" s="46">
        <v>0</v>
      </c>
      <c r="K111" s="24">
        <v>0</v>
      </c>
      <c r="L111" s="47">
        <f t="shared" si="4"/>
        <v>15</v>
      </c>
    </row>
    <row r="112" spans="1:12" ht="15.75" x14ac:dyDescent="0.25">
      <c r="A112" s="7">
        <v>24</v>
      </c>
      <c r="B112" s="8" t="s">
        <v>36</v>
      </c>
      <c r="C112" s="9">
        <v>43</v>
      </c>
      <c r="D112" s="45">
        <v>7</v>
      </c>
      <c r="E112" s="24">
        <v>1</v>
      </c>
      <c r="F112" s="46">
        <v>4</v>
      </c>
      <c r="G112" s="24">
        <v>0</v>
      </c>
      <c r="H112" s="46">
        <v>0</v>
      </c>
      <c r="I112" s="24">
        <v>0</v>
      </c>
      <c r="J112" s="46">
        <v>0</v>
      </c>
      <c r="K112" s="24">
        <v>0</v>
      </c>
      <c r="L112" s="47">
        <f t="shared" si="4"/>
        <v>12</v>
      </c>
    </row>
    <row r="113" spans="1:12" ht="15.75" x14ac:dyDescent="0.25">
      <c r="A113" s="7">
        <v>25</v>
      </c>
      <c r="B113" s="18" t="s">
        <v>37</v>
      </c>
      <c r="C113" s="19">
        <v>43</v>
      </c>
      <c r="D113" s="45">
        <v>25</v>
      </c>
      <c r="E113" s="24">
        <v>0</v>
      </c>
      <c r="F113" s="46">
        <v>3</v>
      </c>
      <c r="G113" s="24">
        <v>0</v>
      </c>
      <c r="H113" s="46">
        <v>0</v>
      </c>
      <c r="I113" s="24">
        <v>0</v>
      </c>
      <c r="J113" s="46">
        <v>0</v>
      </c>
      <c r="K113" s="24">
        <v>0</v>
      </c>
      <c r="L113" s="47">
        <f t="shared" si="4"/>
        <v>28</v>
      </c>
    </row>
    <row r="114" spans="1:12" ht="15.75" x14ac:dyDescent="0.25">
      <c r="A114" s="7">
        <v>26</v>
      </c>
      <c r="B114" s="8" t="s">
        <v>38</v>
      </c>
      <c r="C114" s="22">
        <v>43</v>
      </c>
      <c r="D114" s="45">
        <v>6</v>
      </c>
      <c r="E114" s="24">
        <v>0</v>
      </c>
      <c r="F114" s="46">
        <v>4</v>
      </c>
      <c r="G114" s="24">
        <v>0</v>
      </c>
      <c r="H114" s="46">
        <v>2</v>
      </c>
      <c r="I114" s="24">
        <v>0</v>
      </c>
      <c r="J114" s="46">
        <v>0</v>
      </c>
      <c r="K114" s="24">
        <v>0</v>
      </c>
      <c r="L114" s="47">
        <f t="shared" si="4"/>
        <v>12</v>
      </c>
    </row>
    <row r="115" spans="1:12" ht="15.75" x14ac:dyDescent="0.25">
      <c r="A115" s="7">
        <v>27</v>
      </c>
      <c r="B115" s="18" t="s">
        <v>39</v>
      </c>
      <c r="C115" s="22">
        <v>43</v>
      </c>
      <c r="D115" s="45">
        <v>0</v>
      </c>
      <c r="E115" s="24">
        <v>0</v>
      </c>
      <c r="F115" s="46">
        <v>0</v>
      </c>
      <c r="G115" s="24">
        <v>0</v>
      </c>
      <c r="H115" s="46">
        <v>0</v>
      </c>
      <c r="I115" s="24">
        <v>0</v>
      </c>
      <c r="J115" s="46">
        <v>0</v>
      </c>
      <c r="K115" s="24">
        <v>0</v>
      </c>
      <c r="L115" s="47">
        <f t="shared" si="4"/>
        <v>0</v>
      </c>
    </row>
    <row r="116" spans="1:12" ht="15.75" x14ac:dyDescent="0.25">
      <c r="A116" s="7">
        <v>28</v>
      </c>
      <c r="B116" s="18" t="s">
        <v>40</v>
      </c>
      <c r="C116" s="22">
        <v>43</v>
      </c>
      <c r="D116" s="45">
        <v>0</v>
      </c>
      <c r="E116" s="24">
        <v>0</v>
      </c>
      <c r="F116" s="46">
        <v>0</v>
      </c>
      <c r="G116" s="24">
        <v>0</v>
      </c>
      <c r="H116" s="46">
        <v>0</v>
      </c>
      <c r="I116" s="24">
        <v>0</v>
      </c>
      <c r="J116" s="46">
        <v>0</v>
      </c>
      <c r="K116" s="24">
        <v>0</v>
      </c>
      <c r="L116" s="47">
        <f t="shared" si="4"/>
        <v>0</v>
      </c>
    </row>
    <row r="117" spans="1:12" ht="16.5" thickBot="1" x14ac:dyDescent="0.3">
      <c r="A117" s="7">
        <v>29</v>
      </c>
      <c r="B117" s="18" t="s">
        <v>41</v>
      </c>
      <c r="C117" s="22">
        <v>43</v>
      </c>
      <c r="D117" s="45">
        <v>0</v>
      </c>
      <c r="E117" s="24">
        <v>0</v>
      </c>
      <c r="F117" s="46">
        <v>0</v>
      </c>
      <c r="G117" s="24">
        <v>0</v>
      </c>
      <c r="H117" s="46">
        <v>0</v>
      </c>
      <c r="I117" s="24">
        <v>0</v>
      </c>
      <c r="J117" s="46">
        <v>0</v>
      </c>
      <c r="K117" s="24">
        <v>0</v>
      </c>
      <c r="L117" s="47">
        <f t="shared" si="4"/>
        <v>0</v>
      </c>
    </row>
    <row r="118" spans="1:12" ht="16.5" thickBot="1" x14ac:dyDescent="0.3">
      <c r="A118" s="225" t="s">
        <v>42</v>
      </c>
      <c r="B118" s="226"/>
      <c r="C118" s="48">
        <v>43</v>
      </c>
      <c r="D118" s="49">
        <f t="shared" ref="D118:K118" si="5">SUM(D89:D117)</f>
        <v>402</v>
      </c>
      <c r="E118" s="30">
        <f t="shared" si="5"/>
        <v>4</v>
      </c>
      <c r="F118" s="50">
        <f t="shared" si="5"/>
        <v>190</v>
      </c>
      <c r="G118" s="30">
        <f t="shared" si="5"/>
        <v>1</v>
      </c>
      <c r="H118" s="50">
        <f t="shared" si="5"/>
        <v>6</v>
      </c>
      <c r="I118" s="30">
        <f t="shared" si="5"/>
        <v>0</v>
      </c>
      <c r="J118" s="50">
        <f t="shared" si="5"/>
        <v>0</v>
      </c>
      <c r="K118" s="30">
        <f t="shared" si="5"/>
        <v>0</v>
      </c>
      <c r="L118" s="118">
        <f>SUM(D118:K118)</f>
        <v>603</v>
      </c>
    </row>
    <row r="119" spans="1:12" ht="15.75" x14ac:dyDescent="0.25">
      <c r="A119" s="232" t="s">
        <v>43</v>
      </c>
      <c r="B119" s="232"/>
      <c r="C119" s="32">
        <v>43</v>
      </c>
      <c r="D119" s="180">
        <f>D89+D90+D91+D92+D93+D94+D95+D96+D97+D98+D99+D100+D101+D102+D103+D104+D105+D106+D107+D108+D109+D110+D111+D112+D113</f>
        <v>396</v>
      </c>
      <c r="E119" s="28">
        <f>E89+E90+E91+E92+E93+E94+E95+E96+E97+E98+E99+E100+E101+E102+E103+E104+E105+E106+E107+E108+E109+E110+E111+E112+E113</f>
        <v>4</v>
      </c>
      <c r="F119" s="181">
        <f>F89+F90+F91+F92+F93+F94+F95+F96+F97+F98+F99+F100+F101+F102+F103+F104+F105+F106+F107+F108+F109+F110+F111+F112+F113</f>
        <v>186</v>
      </c>
      <c r="G119" s="28">
        <f>G89+G90+G91+G92+G93+G94+G95+G96+G97+G98+G99+G100+G101+G102+G103+G104+G105+G106+G107+G108+G109+G110+G111+G112+G113</f>
        <v>1</v>
      </c>
      <c r="H119" s="181">
        <f>H89+H90+H91+H92+H93+H94+H95+H96+H97+H98+H99+H100+H101+H102+H103+H104+H105+H106+H107+H108+H109+H110+H111+H112+H113</f>
        <v>4</v>
      </c>
      <c r="I119" s="28">
        <f>I89+I90+I91+I92+I93+I94+I95+I96+I97+I98+I99+I100+I101+I102+I103+I104+I105+I106+I107+I108+I109+I110+I111+I113</f>
        <v>0</v>
      </c>
      <c r="J119" s="181">
        <f>J89+J90+J91+J92+J93+J94+J95+J96+J97+J98+J99+J100+J101+J102+J103+J104+J105+J106+J107+J108+J109+J110+J111+J112+J113</f>
        <v>0</v>
      </c>
      <c r="K119" s="28">
        <f>K89+K90+K91+K92+K93+K94+K95+K96+K97+K98+K99+K100+K101+K102+K103+K104+K105+K106+K107+K108+K109+K110+K111+K113</f>
        <v>0</v>
      </c>
      <c r="L119" s="118">
        <f>D119+E119+F119+G119+H119+I119+J119+K119</f>
        <v>591</v>
      </c>
    </row>
    <row r="120" spans="1:12" ht="15.75" x14ac:dyDescent="0.25">
      <c r="D120" s="133"/>
      <c r="E120" s="133"/>
      <c r="F120" s="133"/>
      <c r="G120" s="133"/>
      <c r="H120" s="133"/>
      <c r="I120" s="133"/>
      <c r="J120" s="133"/>
      <c r="K120" s="133"/>
      <c r="L120" s="133"/>
    </row>
    <row r="121" spans="1:12" ht="18.75" x14ac:dyDescent="0.3">
      <c r="B121" s="135" t="s">
        <v>91</v>
      </c>
      <c r="D121" s="133"/>
      <c r="E121" s="133"/>
      <c r="F121" s="133"/>
      <c r="G121" s="133"/>
      <c r="H121" s="133"/>
      <c r="I121" s="133"/>
      <c r="J121" s="133"/>
      <c r="K121" s="133"/>
      <c r="L121" s="133"/>
    </row>
    <row r="122" spans="1:12" ht="15.75" thickBot="1" x14ac:dyDescent="0.3">
      <c r="A122" s="211" t="s">
        <v>47</v>
      </c>
      <c r="B122" s="211"/>
    </row>
    <row r="123" spans="1:12" ht="12.75" customHeight="1" x14ac:dyDescent="0.25">
      <c r="A123" s="212" t="s">
        <v>2</v>
      </c>
      <c r="B123" s="212" t="s">
        <v>3</v>
      </c>
      <c r="C123" s="212" t="s">
        <v>4</v>
      </c>
      <c r="D123" s="215" t="s">
        <v>5</v>
      </c>
      <c r="E123" s="216"/>
      <c r="F123" s="216"/>
      <c r="G123" s="216"/>
      <c r="H123" s="216"/>
      <c r="I123" s="216"/>
      <c r="J123" s="216"/>
      <c r="K123" s="217"/>
      <c r="L123" s="218" t="s">
        <v>6</v>
      </c>
    </row>
    <row r="124" spans="1:12" ht="21.75" customHeight="1" x14ac:dyDescent="0.25">
      <c r="A124" s="213"/>
      <c r="B124" s="213"/>
      <c r="C124" s="213"/>
      <c r="D124" s="221" t="s">
        <v>7</v>
      </c>
      <c r="E124" s="222"/>
      <c r="F124" s="222" t="s">
        <v>8</v>
      </c>
      <c r="G124" s="222"/>
      <c r="H124" s="222" t="s">
        <v>9</v>
      </c>
      <c r="I124" s="222"/>
      <c r="J124" s="222" t="s">
        <v>10</v>
      </c>
      <c r="K124" s="222"/>
      <c r="L124" s="219"/>
    </row>
    <row r="125" spans="1:12" ht="13.5" customHeight="1" thickBot="1" x14ac:dyDescent="0.3">
      <c r="A125" s="213"/>
      <c r="B125" s="213"/>
      <c r="C125" s="213"/>
      <c r="D125" s="223">
        <v>1</v>
      </c>
      <c r="E125" s="224"/>
      <c r="F125" s="224">
        <v>2</v>
      </c>
      <c r="G125" s="224"/>
      <c r="H125" s="224">
        <v>3</v>
      </c>
      <c r="I125" s="224"/>
      <c r="J125" s="224">
        <v>4</v>
      </c>
      <c r="K125" s="224"/>
      <c r="L125" s="220"/>
    </row>
    <row r="126" spans="1:12" ht="15.75" thickBot="1" x14ac:dyDescent="0.3">
      <c r="A126" s="214"/>
      <c r="B126" s="214"/>
      <c r="C126" s="214"/>
      <c r="D126" s="4" t="s">
        <v>11</v>
      </c>
      <c r="E126" s="5" t="s">
        <v>12</v>
      </c>
      <c r="F126" s="5" t="s">
        <v>11</v>
      </c>
      <c r="G126" s="5" t="s">
        <v>12</v>
      </c>
      <c r="H126" s="5" t="s">
        <v>11</v>
      </c>
      <c r="I126" s="5" t="s">
        <v>12</v>
      </c>
      <c r="J126" s="5" t="s">
        <v>11</v>
      </c>
      <c r="K126" s="5" t="s">
        <v>12</v>
      </c>
      <c r="L126" s="6"/>
    </row>
    <row r="127" spans="1:12" ht="15.75" x14ac:dyDescent="0.25">
      <c r="A127" s="7">
        <v>1</v>
      </c>
      <c r="B127" s="8" t="s">
        <v>13</v>
      </c>
      <c r="C127" s="9">
        <v>43</v>
      </c>
      <c r="D127" s="45">
        <v>13</v>
      </c>
      <c r="E127" s="21">
        <v>0</v>
      </c>
      <c r="F127" s="46">
        <v>10</v>
      </c>
      <c r="G127" s="21">
        <v>0</v>
      </c>
      <c r="H127" s="46">
        <v>0</v>
      </c>
      <c r="I127" s="21">
        <v>0</v>
      </c>
      <c r="J127" s="46">
        <v>0</v>
      </c>
      <c r="K127" s="21">
        <v>0</v>
      </c>
      <c r="L127" s="47">
        <f>SUM(D127:K127)</f>
        <v>23</v>
      </c>
    </row>
    <row r="128" spans="1:12" ht="15.75" x14ac:dyDescent="0.25">
      <c r="A128" s="7">
        <v>2</v>
      </c>
      <c r="B128" s="8" t="s">
        <v>14</v>
      </c>
      <c r="C128" s="9">
        <v>43</v>
      </c>
      <c r="D128" s="45">
        <v>7</v>
      </c>
      <c r="E128" s="21">
        <v>0</v>
      </c>
      <c r="F128" s="46">
        <v>7</v>
      </c>
      <c r="G128" s="21">
        <v>0</v>
      </c>
      <c r="H128" s="46">
        <v>0</v>
      </c>
      <c r="I128" s="21">
        <v>0</v>
      </c>
      <c r="J128" s="46">
        <v>0</v>
      </c>
      <c r="K128" s="21">
        <v>0</v>
      </c>
      <c r="L128" s="47">
        <f t="shared" ref="L128:L155" si="6">SUM(D128:K128)</f>
        <v>14</v>
      </c>
    </row>
    <row r="129" spans="1:12" ht="15.75" x14ac:dyDescent="0.25">
      <c r="A129" s="7">
        <v>3</v>
      </c>
      <c r="B129" s="8" t="s">
        <v>15</v>
      </c>
      <c r="C129" s="9">
        <v>43</v>
      </c>
      <c r="D129" s="45">
        <v>39</v>
      </c>
      <c r="E129" s="21">
        <v>3</v>
      </c>
      <c r="F129" s="46">
        <v>24</v>
      </c>
      <c r="G129" s="21">
        <v>0</v>
      </c>
      <c r="H129" s="46">
        <v>4</v>
      </c>
      <c r="I129" s="21">
        <v>0</v>
      </c>
      <c r="J129" s="46">
        <v>0</v>
      </c>
      <c r="K129" s="21">
        <v>0</v>
      </c>
      <c r="L129" s="47">
        <f t="shared" si="6"/>
        <v>70</v>
      </c>
    </row>
    <row r="130" spans="1:12" ht="15.75" x14ac:dyDescent="0.25">
      <c r="A130" s="7">
        <v>4</v>
      </c>
      <c r="B130" s="17" t="s">
        <v>16</v>
      </c>
      <c r="C130" s="9">
        <v>43</v>
      </c>
      <c r="D130" s="45">
        <v>7</v>
      </c>
      <c r="E130" s="21">
        <v>0</v>
      </c>
      <c r="F130" s="46">
        <v>3</v>
      </c>
      <c r="G130" s="21">
        <v>0</v>
      </c>
      <c r="H130" s="46">
        <v>0</v>
      </c>
      <c r="I130" s="21">
        <v>0</v>
      </c>
      <c r="J130" s="46">
        <v>0</v>
      </c>
      <c r="K130" s="21">
        <v>0</v>
      </c>
      <c r="L130" s="47">
        <f t="shared" si="6"/>
        <v>10</v>
      </c>
    </row>
    <row r="131" spans="1:12" ht="15.75" x14ac:dyDescent="0.25">
      <c r="A131" s="7">
        <v>5</v>
      </c>
      <c r="B131" s="8" t="s">
        <v>17</v>
      </c>
      <c r="C131" s="9">
        <v>43</v>
      </c>
      <c r="D131" s="45">
        <v>15</v>
      </c>
      <c r="E131" s="21">
        <v>0</v>
      </c>
      <c r="F131" s="46">
        <v>5</v>
      </c>
      <c r="G131" s="21">
        <v>0</v>
      </c>
      <c r="H131" s="46">
        <v>0</v>
      </c>
      <c r="I131" s="21">
        <v>0</v>
      </c>
      <c r="J131" s="46">
        <v>0</v>
      </c>
      <c r="K131" s="21">
        <v>0</v>
      </c>
      <c r="L131" s="47">
        <f t="shared" si="6"/>
        <v>20</v>
      </c>
    </row>
    <row r="132" spans="1:12" ht="15.75" x14ac:dyDescent="0.25">
      <c r="A132" s="7">
        <v>6</v>
      </c>
      <c r="B132" s="8" t="s">
        <v>18</v>
      </c>
      <c r="C132" s="9">
        <v>43</v>
      </c>
      <c r="D132" s="45">
        <v>10</v>
      </c>
      <c r="E132" s="21">
        <v>0</v>
      </c>
      <c r="F132" s="46">
        <v>10</v>
      </c>
      <c r="G132" s="21">
        <v>0</v>
      </c>
      <c r="H132" s="46">
        <v>2</v>
      </c>
      <c r="I132" s="21">
        <v>0</v>
      </c>
      <c r="J132" s="46">
        <v>0</v>
      </c>
      <c r="K132" s="21">
        <v>0</v>
      </c>
      <c r="L132" s="47">
        <f t="shared" si="6"/>
        <v>22</v>
      </c>
    </row>
    <row r="133" spans="1:12" ht="15.75" x14ac:dyDescent="0.25">
      <c r="A133" s="7">
        <v>7</v>
      </c>
      <c r="B133" s="8" t="s">
        <v>19</v>
      </c>
      <c r="C133" s="9">
        <v>43</v>
      </c>
      <c r="D133" s="45">
        <v>16</v>
      </c>
      <c r="E133" s="21">
        <v>0</v>
      </c>
      <c r="F133" s="46">
        <v>12</v>
      </c>
      <c r="G133" s="21">
        <v>0</v>
      </c>
      <c r="H133" s="46">
        <v>0</v>
      </c>
      <c r="I133" s="21">
        <v>0</v>
      </c>
      <c r="J133" s="46">
        <v>0</v>
      </c>
      <c r="K133" s="21">
        <v>0</v>
      </c>
      <c r="L133" s="47">
        <f t="shared" si="6"/>
        <v>28</v>
      </c>
    </row>
    <row r="134" spans="1:12" ht="15.75" x14ac:dyDescent="0.25">
      <c r="A134" s="7">
        <v>8</v>
      </c>
      <c r="B134" s="8" t="s">
        <v>20</v>
      </c>
      <c r="C134" s="9">
        <v>43</v>
      </c>
      <c r="D134" s="45">
        <v>13</v>
      </c>
      <c r="E134" s="21">
        <v>0</v>
      </c>
      <c r="F134" s="46">
        <v>5</v>
      </c>
      <c r="G134" s="21">
        <v>0</v>
      </c>
      <c r="H134" s="46">
        <v>1</v>
      </c>
      <c r="I134" s="21">
        <v>0</v>
      </c>
      <c r="J134" s="46">
        <v>0</v>
      </c>
      <c r="K134" s="21">
        <v>0</v>
      </c>
      <c r="L134" s="47">
        <f t="shared" si="6"/>
        <v>19</v>
      </c>
    </row>
    <row r="135" spans="1:12" ht="15.75" x14ac:dyDescent="0.25">
      <c r="A135" s="7">
        <v>9</v>
      </c>
      <c r="B135" s="8" t="s">
        <v>21</v>
      </c>
      <c r="C135" s="9">
        <v>43</v>
      </c>
      <c r="D135" s="45">
        <v>8</v>
      </c>
      <c r="E135" s="21">
        <v>0</v>
      </c>
      <c r="F135" s="46">
        <v>1</v>
      </c>
      <c r="G135" s="21">
        <v>0</v>
      </c>
      <c r="H135" s="46">
        <v>2</v>
      </c>
      <c r="I135" s="21">
        <v>0</v>
      </c>
      <c r="J135" s="46">
        <v>0</v>
      </c>
      <c r="K135" s="21">
        <v>0</v>
      </c>
      <c r="L135" s="47">
        <f t="shared" si="6"/>
        <v>11</v>
      </c>
    </row>
    <row r="136" spans="1:12" ht="15.75" x14ac:dyDescent="0.25">
      <c r="A136" s="7">
        <v>10</v>
      </c>
      <c r="B136" s="8" t="s">
        <v>22</v>
      </c>
      <c r="C136" s="9">
        <v>43</v>
      </c>
      <c r="D136" s="45">
        <v>12</v>
      </c>
      <c r="E136" s="21">
        <v>0</v>
      </c>
      <c r="F136" s="46">
        <v>7</v>
      </c>
      <c r="G136" s="21">
        <v>0</v>
      </c>
      <c r="H136" s="46">
        <v>2</v>
      </c>
      <c r="I136" s="21">
        <v>0</v>
      </c>
      <c r="J136" s="46">
        <v>0</v>
      </c>
      <c r="K136" s="21">
        <v>0</v>
      </c>
      <c r="L136" s="47">
        <f t="shared" si="6"/>
        <v>21</v>
      </c>
    </row>
    <row r="137" spans="1:12" ht="15.75" x14ac:dyDescent="0.25">
      <c r="A137" s="7">
        <v>11</v>
      </c>
      <c r="B137" s="8" t="s">
        <v>23</v>
      </c>
      <c r="C137" s="9">
        <v>43</v>
      </c>
      <c r="D137" s="45">
        <v>0</v>
      </c>
      <c r="E137" s="21">
        <v>0</v>
      </c>
      <c r="F137" s="46">
        <v>0</v>
      </c>
      <c r="G137" s="21">
        <v>0</v>
      </c>
      <c r="H137" s="46">
        <v>0</v>
      </c>
      <c r="I137" s="21">
        <v>0</v>
      </c>
      <c r="J137" s="46">
        <v>0</v>
      </c>
      <c r="K137" s="21">
        <v>0</v>
      </c>
      <c r="L137" s="47">
        <f t="shared" si="6"/>
        <v>0</v>
      </c>
    </row>
    <row r="138" spans="1:12" ht="15.75" x14ac:dyDescent="0.25">
      <c r="A138" s="7">
        <v>12</v>
      </c>
      <c r="B138" s="8" t="s">
        <v>24</v>
      </c>
      <c r="C138" s="9">
        <v>43</v>
      </c>
      <c r="D138" s="45">
        <v>6</v>
      </c>
      <c r="E138" s="21">
        <v>0</v>
      </c>
      <c r="F138" s="46">
        <v>5</v>
      </c>
      <c r="G138" s="21">
        <v>0</v>
      </c>
      <c r="H138" s="46">
        <v>0</v>
      </c>
      <c r="I138" s="21">
        <v>0</v>
      </c>
      <c r="J138" s="46">
        <v>0</v>
      </c>
      <c r="K138" s="21">
        <v>0</v>
      </c>
      <c r="L138" s="47">
        <f t="shared" si="6"/>
        <v>11</v>
      </c>
    </row>
    <row r="139" spans="1:12" ht="15.75" x14ac:dyDescent="0.25">
      <c r="A139" s="7">
        <v>13</v>
      </c>
      <c r="B139" s="8" t="s">
        <v>25</v>
      </c>
      <c r="C139" s="9">
        <v>43</v>
      </c>
      <c r="D139" s="45">
        <v>7</v>
      </c>
      <c r="E139" s="21">
        <v>0</v>
      </c>
      <c r="F139" s="46">
        <v>3</v>
      </c>
      <c r="G139" s="21">
        <v>0</v>
      </c>
      <c r="H139" s="46">
        <v>2</v>
      </c>
      <c r="I139" s="21">
        <v>0</v>
      </c>
      <c r="J139" s="46">
        <v>0</v>
      </c>
      <c r="K139" s="21">
        <v>0</v>
      </c>
      <c r="L139" s="47">
        <f t="shared" si="6"/>
        <v>12</v>
      </c>
    </row>
    <row r="140" spans="1:12" ht="15.75" x14ac:dyDescent="0.25">
      <c r="A140" s="7">
        <v>14</v>
      </c>
      <c r="B140" s="8" t="s">
        <v>26</v>
      </c>
      <c r="C140" s="9">
        <v>43</v>
      </c>
      <c r="D140" s="45">
        <v>36</v>
      </c>
      <c r="E140" s="21">
        <v>3</v>
      </c>
      <c r="F140" s="46">
        <v>9</v>
      </c>
      <c r="G140" s="21">
        <v>0</v>
      </c>
      <c r="H140" s="46">
        <v>0</v>
      </c>
      <c r="I140" s="21">
        <v>0</v>
      </c>
      <c r="J140" s="46">
        <v>0</v>
      </c>
      <c r="K140" s="21">
        <v>0</v>
      </c>
      <c r="L140" s="47">
        <f t="shared" si="6"/>
        <v>48</v>
      </c>
    </row>
    <row r="141" spans="1:12" ht="15.75" x14ac:dyDescent="0.25">
      <c r="A141" s="7">
        <v>15</v>
      </c>
      <c r="B141" s="8" t="s">
        <v>27</v>
      </c>
      <c r="C141" s="9">
        <v>43</v>
      </c>
      <c r="D141" s="45">
        <v>17</v>
      </c>
      <c r="E141" s="21">
        <v>0</v>
      </c>
      <c r="F141" s="46">
        <v>8</v>
      </c>
      <c r="G141" s="21">
        <v>0</v>
      </c>
      <c r="H141" s="46">
        <v>0</v>
      </c>
      <c r="I141" s="21">
        <v>0</v>
      </c>
      <c r="J141" s="46">
        <v>0</v>
      </c>
      <c r="K141" s="21">
        <v>0</v>
      </c>
      <c r="L141" s="47">
        <f t="shared" si="6"/>
        <v>25</v>
      </c>
    </row>
    <row r="142" spans="1:12" ht="15.75" x14ac:dyDescent="0.25">
      <c r="A142" s="7">
        <v>16</v>
      </c>
      <c r="B142" s="8" t="s">
        <v>28</v>
      </c>
      <c r="C142" s="9">
        <v>43</v>
      </c>
      <c r="D142" s="45">
        <v>11</v>
      </c>
      <c r="E142" s="21">
        <v>0</v>
      </c>
      <c r="F142" s="46">
        <v>2</v>
      </c>
      <c r="G142" s="21">
        <v>2</v>
      </c>
      <c r="H142" s="46">
        <v>0</v>
      </c>
      <c r="I142" s="21">
        <v>0</v>
      </c>
      <c r="J142" s="46">
        <v>0</v>
      </c>
      <c r="K142" s="21">
        <v>0</v>
      </c>
      <c r="L142" s="47">
        <f t="shared" si="6"/>
        <v>15</v>
      </c>
    </row>
    <row r="143" spans="1:12" ht="15.75" x14ac:dyDescent="0.25">
      <c r="A143" s="7">
        <v>17</v>
      </c>
      <c r="B143" s="8" t="s">
        <v>29</v>
      </c>
      <c r="C143" s="9">
        <v>43</v>
      </c>
      <c r="D143" s="45">
        <v>10</v>
      </c>
      <c r="E143" s="21">
        <v>0</v>
      </c>
      <c r="F143" s="46">
        <v>5</v>
      </c>
      <c r="G143" s="21">
        <v>0</v>
      </c>
      <c r="H143" s="46">
        <v>0</v>
      </c>
      <c r="I143" s="21">
        <v>0</v>
      </c>
      <c r="J143" s="46">
        <v>0</v>
      </c>
      <c r="K143" s="21">
        <v>0</v>
      </c>
      <c r="L143" s="47">
        <f t="shared" si="6"/>
        <v>15</v>
      </c>
    </row>
    <row r="144" spans="1:12" ht="15.75" x14ac:dyDescent="0.25">
      <c r="A144" s="7">
        <v>18</v>
      </c>
      <c r="B144" s="8" t="s">
        <v>30</v>
      </c>
      <c r="C144" s="9">
        <v>43</v>
      </c>
      <c r="D144" s="45">
        <v>2</v>
      </c>
      <c r="E144" s="21">
        <v>0</v>
      </c>
      <c r="F144" s="46">
        <v>0</v>
      </c>
      <c r="G144" s="21">
        <v>0</v>
      </c>
      <c r="H144" s="46">
        <v>0</v>
      </c>
      <c r="I144" s="21">
        <v>0</v>
      </c>
      <c r="J144" s="46">
        <v>0</v>
      </c>
      <c r="K144" s="21">
        <v>0</v>
      </c>
      <c r="L144" s="47">
        <f t="shared" si="6"/>
        <v>2</v>
      </c>
    </row>
    <row r="145" spans="1:12" ht="15.75" x14ac:dyDescent="0.25">
      <c r="A145" s="7">
        <v>19</v>
      </c>
      <c r="B145" s="8" t="s">
        <v>31</v>
      </c>
      <c r="C145" s="9">
        <v>43</v>
      </c>
      <c r="D145" s="45">
        <v>31</v>
      </c>
      <c r="E145" s="21">
        <v>1</v>
      </c>
      <c r="F145" s="46">
        <v>12</v>
      </c>
      <c r="G145" s="21">
        <v>0</v>
      </c>
      <c r="H145" s="46">
        <v>0</v>
      </c>
      <c r="I145" s="21">
        <v>0</v>
      </c>
      <c r="J145" s="46">
        <v>0</v>
      </c>
      <c r="K145" s="21">
        <v>0</v>
      </c>
      <c r="L145" s="47">
        <f t="shared" si="6"/>
        <v>44</v>
      </c>
    </row>
    <row r="146" spans="1:12" ht="15.75" x14ac:dyDescent="0.25">
      <c r="A146" s="7">
        <v>20</v>
      </c>
      <c r="B146" s="8" t="s">
        <v>32</v>
      </c>
      <c r="C146" s="9">
        <v>43</v>
      </c>
      <c r="D146" s="45">
        <v>1</v>
      </c>
      <c r="E146" s="21">
        <v>0</v>
      </c>
      <c r="F146" s="46">
        <v>5</v>
      </c>
      <c r="G146" s="21">
        <v>1</v>
      </c>
      <c r="H146" s="46">
        <v>0</v>
      </c>
      <c r="I146" s="21">
        <v>0</v>
      </c>
      <c r="J146" s="46">
        <v>0</v>
      </c>
      <c r="K146" s="21">
        <v>0</v>
      </c>
      <c r="L146" s="47">
        <f t="shared" si="6"/>
        <v>7</v>
      </c>
    </row>
    <row r="147" spans="1:12" ht="15.75" x14ac:dyDescent="0.25">
      <c r="A147" s="7">
        <v>21</v>
      </c>
      <c r="B147" s="8" t="s">
        <v>33</v>
      </c>
      <c r="C147" s="9">
        <v>43</v>
      </c>
      <c r="D147" s="45">
        <v>12</v>
      </c>
      <c r="E147" s="21">
        <v>0</v>
      </c>
      <c r="F147" s="46">
        <v>9</v>
      </c>
      <c r="G147" s="21">
        <v>0</v>
      </c>
      <c r="H147" s="46">
        <v>5</v>
      </c>
      <c r="I147" s="21">
        <v>0</v>
      </c>
      <c r="J147" s="46">
        <v>0</v>
      </c>
      <c r="K147" s="21">
        <v>0</v>
      </c>
      <c r="L147" s="47">
        <f t="shared" si="6"/>
        <v>26</v>
      </c>
    </row>
    <row r="148" spans="1:12" ht="15.75" x14ac:dyDescent="0.25">
      <c r="A148" s="7">
        <v>22</v>
      </c>
      <c r="B148" s="8" t="s">
        <v>34</v>
      </c>
      <c r="C148" s="9">
        <v>43</v>
      </c>
      <c r="D148" s="45">
        <v>12</v>
      </c>
      <c r="E148" s="21">
        <v>0</v>
      </c>
      <c r="F148" s="46">
        <v>4</v>
      </c>
      <c r="G148" s="21">
        <v>0</v>
      </c>
      <c r="H148" s="46">
        <v>2</v>
      </c>
      <c r="I148" s="21">
        <v>0</v>
      </c>
      <c r="J148" s="46">
        <v>0</v>
      </c>
      <c r="K148" s="21">
        <v>0</v>
      </c>
      <c r="L148" s="47">
        <f t="shared" si="6"/>
        <v>18</v>
      </c>
    </row>
    <row r="149" spans="1:12" ht="15.75" x14ac:dyDescent="0.25">
      <c r="A149" s="7">
        <v>23</v>
      </c>
      <c r="B149" s="8" t="s">
        <v>35</v>
      </c>
      <c r="C149" s="9">
        <v>43</v>
      </c>
      <c r="D149" s="45">
        <v>2</v>
      </c>
      <c r="E149" s="21">
        <v>0</v>
      </c>
      <c r="F149" s="46">
        <v>3</v>
      </c>
      <c r="G149" s="21">
        <v>0</v>
      </c>
      <c r="H149" s="46">
        <v>0</v>
      </c>
      <c r="I149" s="21">
        <v>0</v>
      </c>
      <c r="J149" s="46">
        <v>0</v>
      </c>
      <c r="K149" s="21">
        <v>0</v>
      </c>
      <c r="L149" s="47">
        <f t="shared" si="6"/>
        <v>5</v>
      </c>
    </row>
    <row r="150" spans="1:12" ht="15.75" x14ac:dyDescent="0.25">
      <c r="A150" s="7">
        <v>24</v>
      </c>
      <c r="B150" s="8" t="s">
        <v>36</v>
      </c>
      <c r="C150" s="9">
        <v>43</v>
      </c>
      <c r="D150" s="45">
        <v>7</v>
      </c>
      <c r="E150" s="21">
        <v>0</v>
      </c>
      <c r="F150" s="46">
        <v>2</v>
      </c>
      <c r="G150" s="21">
        <v>0</v>
      </c>
      <c r="H150" s="46">
        <v>1</v>
      </c>
      <c r="I150" s="21">
        <v>0</v>
      </c>
      <c r="J150" s="46">
        <v>0</v>
      </c>
      <c r="K150" s="21">
        <v>0</v>
      </c>
      <c r="L150" s="47">
        <f t="shared" si="6"/>
        <v>10</v>
      </c>
    </row>
    <row r="151" spans="1:12" ht="15.75" x14ac:dyDescent="0.25">
      <c r="A151" s="7">
        <v>25</v>
      </c>
      <c r="B151" s="18" t="s">
        <v>37</v>
      </c>
      <c r="C151" s="19">
        <v>43</v>
      </c>
      <c r="D151" s="45">
        <v>25</v>
      </c>
      <c r="E151" s="21">
        <v>0</v>
      </c>
      <c r="F151" s="46">
        <v>5</v>
      </c>
      <c r="G151" s="21">
        <v>1</v>
      </c>
      <c r="H151" s="46">
        <v>0</v>
      </c>
      <c r="I151" s="21">
        <v>0</v>
      </c>
      <c r="J151" s="46">
        <v>0</v>
      </c>
      <c r="K151" s="21">
        <v>0</v>
      </c>
      <c r="L151" s="47">
        <f>SUM(D151:K151)</f>
        <v>31</v>
      </c>
    </row>
    <row r="152" spans="1:12" ht="15.75" x14ac:dyDescent="0.25">
      <c r="A152" s="7">
        <v>26</v>
      </c>
      <c r="B152" s="8" t="s">
        <v>38</v>
      </c>
      <c r="C152" s="22">
        <v>43</v>
      </c>
      <c r="D152" s="45">
        <v>17</v>
      </c>
      <c r="E152" s="21">
        <v>1</v>
      </c>
      <c r="F152" s="46">
        <v>7</v>
      </c>
      <c r="G152" s="21">
        <v>1</v>
      </c>
      <c r="H152" s="46">
        <v>2</v>
      </c>
      <c r="I152" s="21">
        <v>0</v>
      </c>
      <c r="J152" s="46">
        <v>0</v>
      </c>
      <c r="K152" s="21">
        <v>0</v>
      </c>
      <c r="L152" s="47">
        <f t="shared" si="6"/>
        <v>28</v>
      </c>
    </row>
    <row r="153" spans="1:12" ht="15.75" x14ac:dyDescent="0.25">
      <c r="A153" s="7">
        <v>27</v>
      </c>
      <c r="B153" s="18" t="s">
        <v>39</v>
      </c>
      <c r="C153" s="22">
        <v>43</v>
      </c>
      <c r="D153" s="45">
        <v>0</v>
      </c>
      <c r="E153" s="53">
        <v>0</v>
      </c>
      <c r="F153" s="46">
        <v>0</v>
      </c>
      <c r="G153" s="53">
        <v>0</v>
      </c>
      <c r="H153" s="46">
        <v>0</v>
      </c>
      <c r="I153" s="53">
        <v>0</v>
      </c>
      <c r="J153" s="46">
        <v>0</v>
      </c>
      <c r="K153" s="53">
        <v>0</v>
      </c>
      <c r="L153" s="47">
        <f t="shared" si="6"/>
        <v>0</v>
      </c>
    </row>
    <row r="154" spans="1:12" ht="15.75" x14ac:dyDescent="0.25">
      <c r="A154" s="7">
        <v>28</v>
      </c>
      <c r="B154" s="18" t="s">
        <v>40</v>
      </c>
      <c r="C154" s="22">
        <v>43</v>
      </c>
      <c r="D154" s="45">
        <v>0</v>
      </c>
      <c r="E154" s="53">
        <v>0</v>
      </c>
      <c r="F154" s="46">
        <v>0</v>
      </c>
      <c r="G154" s="53">
        <v>0</v>
      </c>
      <c r="H154" s="46">
        <v>0</v>
      </c>
      <c r="I154" s="53">
        <v>0</v>
      </c>
      <c r="J154" s="46">
        <v>0</v>
      </c>
      <c r="K154" s="53">
        <v>0</v>
      </c>
      <c r="L154" s="47">
        <f t="shared" si="6"/>
        <v>0</v>
      </c>
    </row>
    <row r="155" spans="1:12" ht="16.5" thickBot="1" x14ac:dyDescent="0.3">
      <c r="A155" s="7">
        <v>29</v>
      </c>
      <c r="B155" s="18" t="s">
        <v>41</v>
      </c>
      <c r="C155" s="22">
        <v>43</v>
      </c>
      <c r="D155" s="45">
        <v>0</v>
      </c>
      <c r="E155" s="53">
        <v>0</v>
      </c>
      <c r="F155" s="46">
        <v>0</v>
      </c>
      <c r="G155" s="53">
        <v>0</v>
      </c>
      <c r="H155" s="46">
        <v>0</v>
      </c>
      <c r="I155" s="53">
        <v>0</v>
      </c>
      <c r="J155" s="46">
        <v>0</v>
      </c>
      <c r="K155" s="53">
        <v>0</v>
      </c>
      <c r="L155" s="47">
        <f t="shared" si="6"/>
        <v>0</v>
      </c>
    </row>
    <row r="156" spans="1:12" ht="16.5" thickBot="1" x14ac:dyDescent="0.3">
      <c r="A156" s="225" t="s">
        <v>42</v>
      </c>
      <c r="B156" s="226"/>
      <c r="C156" s="48">
        <v>43</v>
      </c>
      <c r="D156" s="27">
        <f t="shared" ref="D156:K156" si="7">SUM(D127:D155)</f>
        <v>336</v>
      </c>
      <c r="E156" s="55">
        <f t="shared" si="7"/>
        <v>8</v>
      </c>
      <c r="F156" s="27">
        <f t="shared" si="7"/>
        <v>163</v>
      </c>
      <c r="G156" s="55">
        <f t="shared" si="7"/>
        <v>5</v>
      </c>
      <c r="H156" s="56">
        <f t="shared" si="7"/>
        <v>23</v>
      </c>
      <c r="I156" s="57">
        <f t="shared" si="7"/>
        <v>0</v>
      </c>
      <c r="J156" s="56">
        <f t="shared" si="7"/>
        <v>0</v>
      </c>
      <c r="K156" s="57">
        <f t="shared" si="7"/>
        <v>0</v>
      </c>
      <c r="L156" s="51">
        <f>D156+F156+H156+E156+G156+I156+J156+K156</f>
        <v>535</v>
      </c>
    </row>
    <row r="157" spans="1:12" ht="16.5" thickBot="1" x14ac:dyDescent="0.3">
      <c r="A157" s="227" t="s">
        <v>43</v>
      </c>
      <c r="B157" s="228"/>
      <c r="C157" s="48">
        <v>43</v>
      </c>
      <c r="D157" s="32">
        <f>D127+D128+D129+D130+D131+D132+D133+D134+D135+D136+D137+D138+D139+D140+D141+D142+D143+D144+D145+D146+D147+D148+D149+D150+D151</f>
        <v>319</v>
      </c>
      <c r="E157" s="33">
        <f>E127+E128+E129+E130+E131+E132+E133+E134+E135+E136+E137+E138+E139+E140+E141+E142+E143+E144+E145+E146+E147+E148+E149+E150+E151</f>
        <v>7</v>
      </c>
      <c r="F157" s="32">
        <f>SUM(F127:F151)</f>
        <v>156</v>
      </c>
      <c r="G157" s="33">
        <f>G127+G128+G129+G130+G131+G132+G133+G134+G135+G136+G137+G138+G139+G140+G141+G142+G143+G144+G145+G146+G147+G148+G149+G150+G151</f>
        <v>4</v>
      </c>
      <c r="H157" s="32">
        <f>H127+H128+H129+H130+H131+H132+H133+H134+H135+H136+H137+H138+H139+H140+H141+H142+H143+H144+H145+H146+H147+H148+H149+H150+H151</f>
        <v>21</v>
      </c>
      <c r="I157" s="33">
        <f>I127+I128+I129+I130+I131+I132+I133+I134+I135+I136+I137+I138+I139+I140+I141+I142+I143+I144+I145+I146+I147+I148+I149+I150+I151</f>
        <v>0</v>
      </c>
      <c r="J157" s="32">
        <f>J127+J128+J129+J130+J131+J132+J133+J134+J135+J136+J137+J138+J139+J140+J141+J142+J143+J144+J145+J146+J147+J148+J149+J150+J151</f>
        <v>0</v>
      </c>
      <c r="K157" s="33">
        <f>K127+K128+K129+K130+K131+K132+K133+K134+K135+K136+K137+K138+K139+K140+K141+K142+K143+K144+K145+K146+K147+K148+K149+K150+K151</f>
        <v>0</v>
      </c>
      <c r="L157" s="58">
        <f>D157+F157+H157+E157+G157+I157+J157+K157</f>
        <v>507</v>
      </c>
    </row>
    <row r="159" spans="1:12" ht="15.75" x14ac:dyDescent="0.25">
      <c r="C159" s="152"/>
      <c r="D159" s="133"/>
      <c r="E159" s="133"/>
      <c r="F159" s="133"/>
      <c r="G159" s="133"/>
      <c r="H159" s="133"/>
      <c r="I159" s="133"/>
      <c r="J159" s="133"/>
      <c r="K159" s="133"/>
      <c r="L159" s="133"/>
    </row>
    <row r="160" spans="1:12" x14ac:dyDescent="0.25">
      <c r="B160" s="2" t="s">
        <v>91</v>
      </c>
      <c r="C160" s="2"/>
      <c r="D160" s="2"/>
      <c r="E160" s="2"/>
    </row>
    <row r="161" spans="1:13" ht="15.75" thickBot="1" x14ac:dyDescent="0.3">
      <c r="A161" s="233" t="s">
        <v>48</v>
      </c>
      <c r="B161" s="211"/>
    </row>
    <row r="162" spans="1:13" ht="12.75" customHeight="1" x14ac:dyDescent="0.25">
      <c r="A162" s="212" t="s">
        <v>2</v>
      </c>
      <c r="B162" s="212" t="s">
        <v>3</v>
      </c>
      <c r="C162" s="212" t="s">
        <v>4</v>
      </c>
      <c r="D162" s="215" t="s">
        <v>5</v>
      </c>
      <c r="E162" s="216"/>
      <c r="F162" s="216"/>
      <c r="G162" s="216"/>
      <c r="H162" s="216"/>
      <c r="I162" s="216"/>
      <c r="J162" s="216"/>
      <c r="K162" s="217"/>
      <c r="L162" s="218" t="s">
        <v>6</v>
      </c>
    </row>
    <row r="163" spans="1:13" ht="24" customHeight="1" x14ac:dyDescent="0.25">
      <c r="A163" s="213"/>
      <c r="B163" s="213"/>
      <c r="C163" s="213"/>
      <c r="D163" s="221" t="s">
        <v>7</v>
      </c>
      <c r="E163" s="222"/>
      <c r="F163" s="222" t="s">
        <v>8</v>
      </c>
      <c r="G163" s="222"/>
      <c r="H163" s="222" t="s">
        <v>9</v>
      </c>
      <c r="I163" s="222"/>
      <c r="J163" s="222" t="s">
        <v>10</v>
      </c>
      <c r="K163" s="222"/>
      <c r="L163" s="219"/>
    </row>
    <row r="164" spans="1:13" ht="13.5" customHeight="1" thickBot="1" x14ac:dyDescent="0.3">
      <c r="A164" s="213"/>
      <c r="B164" s="213"/>
      <c r="C164" s="213"/>
      <c r="D164" s="223">
        <v>1</v>
      </c>
      <c r="E164" s="224"/>
      <c r="F164" s="224">
        <v>2</v>
      </c>
      <c r="G164" s="224"/>
      <c r="H164" s="224">
        <v>3</v>
      </c>
      <c r="I164" s="224"/>
      <c r="J164" s="224">
        <v>4</v>
      </c>
      <c r="K164" s="224"/>
      <c r="L164" s="220"/>
    </row>
    <row r="165" spans="1:13" ht="15.75" thickBot="1" x14ac:dyDescent="0.3">
      <c r="A165" s="214"/>
      <c r="B165" s="214"/>
      <c r="C165" s="214"/>
      <c r="D165" s="4" t="s">
        <v>11</v>
      </c>
      <c r="E165" s="5" t="s">
        <v>12</v>
      </c>
      <c r="F165" s="5" t="s">
        <v>11</v>
      </c>
      <c r="G165" s="5" t="s">
        <v>12</v>
      </c>
      <c r="H165" s="5" t="s">
        <v>11</v>
      </c>
      <c r="I165" s="5" t="s">
        <v>12</v>
      </c>
      <c r="J165" s="5" t="s">
        <v>11</v>
      </c>
      <c r="K165" s="5" t="s">
        <v>12</v>
      </c>
      <c r="L165" s="6"/>
    </row>
    <row r="166" spans="1:13" ht="15.75" x14ac:dyDescent="0.25">
      <c r="A166" s="7">
        <v>1</v>
      </c>
      <c r="B166" s="8" t="s">
        <v>13</v>
      </c>
      <c r="C166" s="9">
        <v>43</v>
      </c>
      <c r="D166" s="59">
        <f t="shared" ref="D166:K175" si="8">D9+D49+D89+D127</f>
        <v>40</v>
      </c>
      <c r="E166" s="59">
        <f t="shared" si="8"/>
        <v>2</v>
      </c>
      <c r="F166" s="59">
        <f t="shared" si="8"/>
        <v>29</v>
      </c>
      <c r="G166" s="59">
        <f t="shared" si="8"/>
        <v>0</v>
      </c>
      <c r="H166" s="59">
        <f t="shared" si="8"/>
        <v>0</v>
      </c>
      <c r="I166" s="59">
        <f t="shared" si="8"/>
        <v>0</v>
      </c>
      <c r="J166" s="59">
        <f t="shared" si="8"/>
        <v>0</v>
      </c>
      <c r="K166" s="59">
        <f t="shared" si="8"/>
        <v>0</v>
      </c>
      <c r="L166" s="60">
        <f t="shared" ref="L166:L194" si="9">D166+F166+H166</f>
        <v>69</v>
      </c>
      <c r="M166" s="61">
        <f t="shared" ref="M166:M195" si="10">L9+L49+L89+L127</f>
        <v>71</v>
      </c>
    </row>
    <row r="167" spans="1:13" ht="15.75" x14ac:dyDescent="0.25">
      <c r="A167" s="7">
        <v>2</v>
      </c>
      <c r="B167" s="8" t="s">
        <v>14</v>
      </c>
      <c r="C167" s="9">
        <v>43</v>
      </c>
      <c r="D167" s="59">
        <f t="shared" si="8"/>
        <v>38</v>
      </c>
      <c r="E167" s="59">
        <f t="shared" si="8"/>
        <v>0</v>
      </c>
      <c r="F167" s="59">
        <f t="shared" si="8"/>
        <v>29</v>
      </c>
      <c r="G167" s="59">
        <f t="shared" si="8"/>
        <v>0</v>
      </c>
      <c r="H167" s="59">
        <f t="shared" si="8"/>
        <v>0</v>
      </c>
      <c r="I167" s="59">
        <f t="shared" si="8"/>
        <v>0</v>
      </c>
      <c r="J167" s="59">
        <f t="shared" si="8"/>
        <v>0</v>
      </c>
      <c r="K167" s="59">
        <f t="shared" si="8"/>
        <v>0</v>
      </c>
      <c r="L167" s="60">
        <f t="shared" si="9"/>
        <v>67</v>
      </c>
      <c r="M167" s="62">
        <f t="shared" si="10"/>
        <v>67</v>
      </c>
    </row>
    <row r="168" spans="1:13" ht="15.75" x14ac:dyDescent="0.25">
      <c r="A168" s="7">
        <v>3</v>
      </c>
      <c r="B168" s="8" t="s">
        <v>15</v>
      </c>
      <c r="C168" s="9">
        <v>43</v>
      </c>
      <c r="D168" s="59">
        <f t="shared" si="8"/>
        <v>113</v>
      </c>
      <c r="E168" s="59">
        <f t="shared" si="8"/>
        <v>4</v>
      </c>
      <c r="F168" s="59">
        <f t="shared" si="8"/>
        <v>59</v>
      </c>
      <c r="G168" s="59">
        <f t="shared" si="8"/>
        <v>0</v>
      </c>
      <c r="H168" s="59">
        <f t="shared" si="8"/>
        <v>7</v>
      </c>
      <c r="I168" s="59">
        <f t="shared" si="8"/>
        <v>0</v>
      </c>
      <c r="J168" s="59">
        <f t="shared" si="8"/>
        <v>0</v>
      </c>
      <c r="K168" s="59">
        <f t="shared" si="8"/>
        <v>0</v>
      </c>
      <c r="L168" s="60">
        <f t="shared" si="9"/>
        <v>179</v>
      </c>
      <c r="M168" s="62">
        <f t="shared" si="10"/>
        <v>183</v>
      </c>
    </row>
    <row r="169" spans="1:13" ht="15.75" x14ac:dyDescent="0.25">
      <c r="A169" s="7">
        <v>4</v>
      </c>
      <c r="B169" s="17" t="s">
        <v>16</v>
      </c>
      <c r="C169" s="9">
        <v>43</v>
      </c>
      <c r="D169" s="59">
        <f t="shared" si="8"/>
        <v>24</v>
      </c>
      <c r="E169" s="59">
        <f t="shared" si="8"/>
        <v>0</v>
      </c>
      <c r="F169" s="59">
        <f t="shared" si="8"/>
        <v>12</v>
      </c>
      <c r="G169" s="59">
        <f t="shared" si="8"/>
        <v>0</v>
      </c>
      <c r="H169" s="59">
        <f t="shared" si="8"/>
        <v>0</v>
      </c>
      <c r="I169" s="59">
        <f t="shared" si="8"/>
        <v>0</v>
      </c>
      <c r="J169" s="59">
        <f t="shared" si="8"/>
        <v>0</v>
      </c>
      <c r="K169" s="59">
        <f t="shared" si="8"/>
        <v>0</v>
      </c>
      <c r="L169" s="60">
        <f t="shared" si="9"/>
        <v>36</v>
      </c>
      <c r="M169" s="62">
        <f t="shared" si="10"/>
        <v>36</v>
      </c>
    </row>
    <row r="170" spans="1:13" ht="15.75" x14ac:dyDescent="0.25">
      <c r="A170" s="7">
        <v>5</v>
      </c>
      <c r="B170" s="8" t="s">
        <v>17</v>
      </c>
      <c r="C170" s="9">
        <v>43</v>
      </c>
      <c r="D170" s="59">
        <f t="shared" si="8"/>
        <v>55</v>
      </c>
      <c r="E170" s="59">
        <f t="shared" si="8"/>
        <v>2</v>
      </c>
      <c r="F170" s="59">
        <f t="shared" si="8"/>
        <v>24</v>
      </c>
      <c r="G170" s="59">
        <f t="shared" si="8"/>
        <v>0</v>
      </c>
      <c r="H170" s="59">
        <f t="shared" si="8"/>
        <v>0</v>
      </c>
      <c r="I170" s="59">
        <f t="shared" si="8"/>
        <v>0</v>
      </c>
      <c r="J170" s="59">
        <f t="shared" si="8"/>
        <v>0</v>
      </c>
      <c r="K170" s="59">
        <f t="shared" si="8"/>
        <v>0</v>
      </c>
      <c r="L170" s="60">
        <f t="shared" si="9"/>
        <v>79</v>
      </c>
      <c r="M170" s="62">
        <f t="shared" si="10"/>
        <v>81</v>
      </c>
    </row>
    <row r="171" spans="1:13" ht="15.75" x14ac:dyDescent="0.25">
      <c r="A171" s="7">
        <v>6</v>
      </c>
      <c r="B171" s="8" t="s">
        <v>18</v>
      </c>
      <c r="C171" s="9">
        <v>43</v>
      </c>
      <c r="D171" s="59">
        <f t="shared" si="8"/>
        <v>33</v>
      </c>
      <c r="E171" s="59">
        <f t="shared" si="8"/>
        <v>1</v>
      </c>
      <c r="F171" s="59">
        <f t="shared" si="8"/>
        <v>26</v>
      </c>
      <c r="G171" s="59">
        <f t="shared" si="8"/>
        <v>0</v>
      </c>
      <c r="H171" s="59">
        <f t="shared" si="8"/>
        <v>2</v>
      </c>
      <c r="I171" s="59">
        <f t="shared" si="8"/>
        <v>0</v>
      </c>
      <c r="J171" s="59">
        <f t="shared" si="8"/>
        <v>0</v>
      </c>
      <c r="K171" s="59">
        <f t="shared" si="8"/>
        <v>0</v>
      </c>
      <c r="L171" s="60">
        <f t="shared" si="9"/>
        <v>61</v>
      </c>
      <c r="M171" s="62">
        <f t="shared" si="10"/>
        <v>62</v>
      </c>
    </row>
    <row r="172" spans="1:13" ht="15.75" x14ac:dyDescent="0.25">
      <c r="A172" s="7">
        <v>7</v>
      </c>
      <c r="B172" s="8" t="s">
        <v>19</v>
      </c>
      <c r="C172" s="9">
        <v>43</v>
      </c>
      <c r="D172" s="59">
        <f t="shared" si="8"/>
        <v>54</v>
      </c>
      <c r="E172" s="59">
        <f t="shared" si="8"/>
        <v>0</v>
      </c>
      <c r="F172" s="59">
        <f t="shared" si="8"/>
        <v>27</v>
      </c>
      <c r="G172" s="59">
        <f t="shared" si="8"/>
        <v>0</v>
      </c>
      <c r="H172" s="59">
        <f t="shared" si="8"/>
        <v>0</v>
      </c>
      <c r="I172" s="59">
        <f t="shared" si="8"/>
        <v>0</v>
      </c>
      <c r="J172" s="59">
        <f t="shared" si="8"/>
        <v>0</v>
      </c>
      <c r="K172" s="59">
        <f t="shared" si="8"/>
        <v>0</v>
      </c>
      <c r="L172" s="60">
        <f t="shared" si="9"/>
        <v>81</v>
      </c>
      <c r="M172" s="62">
        <f t="shared" si="10"/>
        <v>81</v>
      </c>
    </row>
    <row r="173" spans="1:13" ht="15.75" x14ac:dyDescent="0.25">
      <c r="A173" s="7">
        <v>8</v>
      </c>
      <c r="B173" s="8" t="s">
        <v>20</v>
      </c>
      <c r="C173" s="9">
        <v>43</v>
      </c>
      <c r="D173" s="59">
        <f t="shared" si="8"/>
        <v>37</v>
      </c>
      <c r="E173" s="59">
        <f t="shared" si="8"/>
        <v>0</v>
      </c>
      <c r="F173" s="59">
        <f t="shared" si="8"/>
        <v>17</v>
      </c>
      <c r="G173" s="59">
        <f t="shared" si="8"/>
        <v>0</v>
      </c>
      <c r="H173" s="59">
        <f t="shared" si="8"/>
        <v>2</v>
      </c>
      <c r="I173" s="59">
        <f t="shared" si="8"/>
        <v>0</v>
      </c>
      <c r="J173" s="59">
        <f t="shared" si="8"/>
        <v>0</v>
      </c>
      <c r="K173" s="59">
        <f t="shared" si="8"/>
        <v>0</v>
      </c>
      <c r="L173" s="60">
        <f t="shared" si="9"/>
        <v>56</v>
      </c>
      <c r="M173" s="62">
        <f t="shared" si="10"/>
        <v>56</v>
      </c>
    </row>
    <row r="174" spans="1:13" ht="15.75" x14ac:dyDescent="0.25">
      <c r="A174" s="7">
        <v>9</v>
      </c>
      <c r="B174" s="8" t="s">
        <v>21</v>
      </c>
      <c r="C174" s="9">
        <v>43</v>
      </c>
      <c r="D174" s="59">
        <f t="shared" si="8"/>
        <v>47</v>
      </c>
      <c r="E174" s="59">
        <f t="shared" si="8"/>
        <v>0</v>
      </c>
      <c r="F174" s="59">
        <f t="shared" si="8"/>
        <v>20</v>
      </c>
      <c r="G174" s="59">
        <f t="shared" si="8"/>
        <v>1</v>
      </c>
      <c r="H174" s="59">
        <f t="shared" si="8"/>
        <v>8</v>
      </c>
      <c r="I174" s="59">
        <f t="shared" si="8"/>
        <v>0</v>
      </c>
      <c r="J174" s="59">
        <f t="shared" si="8"/>
        <v>0</v>
      </c>
      <c r="K174" s="59">
        <f t="shared" si="8"/>
        <v>0</v>
      </c>
      <c r="L174" s="60">
        <f t="shared" si="9"/>
        <v>75</v>
      </c>
      <c r="M174" s="62">
        <f t="shared" si="10"/>
        <v>76</v>
      </c>
    </row>
    <row r="175" spans="1:13" ht="15.75" x14ac:dyDescent="0.25">
      <c r="A175" s="7">
        <v>10</v>
      </c>
      <c r="B175" s="8" t="s">
        <v>22</v>
      </c>
      <c r="C175" s="9">
        <v>43</v>
      </c>
      <c r="D175" s="59">
        <f t="shared" si="8"/>
        <v>42</v>
      </c>
      <c r="E175" s="59">
        <f t="shared" si="8"/>
        <v>1</v>
      </c>
      <c r="F175" s="59">
        <f t="shared" si="8"/>
        <v>21</v>
      </c>
      <c r="G175" s="59">
        <f t="shared" si="8"/>
        <v>0</v>
      </c>
      <c r="H175" s="59">
        <f t="shared" si="8"/>
        <v>3</v>
      </c>
      <c r="I175" s="59">
        <f t="shared" si="8"/>
        <v>0</v>
      </c>
      <c r="J175" s="59">
        <f t="shared" si="8"/>
        <v>0</v>
      </c>
      <c r="K175" s="59">
        <f t="shared" si="8"/>
        <v>0</v>
      </c>
      <c r="L175" s="60">
        <f t="shared" si="9"/>
        <v>66</v>
      </c>
      <c r="M175" s="62">
        <f t="shared" si="10"/>
        <v>67</v>
      </c>
    </row>
    <row r="176" spans="1:13" ht="15.75" x14ac:dyDescent="0.25">
      <c r="A176" s="7">
        <v>11</v>
      </c>
      <c r="B176" s="8" t="s">
        <v>23</v>
      </c>
      <c r="C176" s="9">
        <v>43</v>
      </c>
      <c r="D176" s="59">
        <f t="shared" ref="D176:K185" si="11">D19+D59+D99+D137</f>
        <v>0</v>
      </c>
      <c r="E176" s="59">
        <f t="shared" si="11"/>
        <v>0</v>
      </c>
      <c r="F176" s="59">
        <f t="shared" si="11"/>
        <v>0</v>
      </c>
      <c r="G176" s="59">
        <f t="shared" si="11"/>
        <v>0</v>
      </c>
      <c r="H176" s="59">
        <f t="shared" si="11"/>
        <v>0</v>
      </c>
      <c r="I176" s="59">
        <f t="shared" si="11"/>
        <v>0</v>
      </c>
      <c r="J176" s="59">
        <f t="shared" si="11"/>
        <v>0</v>
      </c>
      <c r="K176" s="59">
        <f t="shared" si="11"/>
        <v>0</v>
      </c>
      <c r="L176" s="60">
        <f t="shared" si="9"/>
        <v>0</v>
      </c>
      <c r="M176" s="62">
        <f t="shared" si="10"/>
        <v>0</v>
      </c>
    </row>
    <row r="177" spans="1:13" ht="15.75" x14ac:dyDescent="0.25">
      <c r="A177" s="7">
        <v>12</v>
      </c>
      <c r="B177" s="8" t="s">
        <v>24</v>
      </c>
      <c r="C177" s="9">
        <v>43</v>
      </c>
      <c r="D177" s="59">
        <f t="shared" si="11"/>
        <v>39</v>
      </c>
      <c r="E177" s="59">
        <f t="shared" si="11"/>
        <v>0</v>
      </c>
      <c r="F177" s="59">
        <f t="shared" si="11"/>
        <v>22</v>
      </c>
      <c r="G177" s="59">
        <f t="shared" si="11"/>
        <v>1</v>
      </c>
      <c r="H177" s="59">
        <f t="shared" si="11"/>
        <v>0</v>
      </c>
      <c r="I177" s="59">
        <f t="shared" si="11"/>
        <v>0</v>
      </c>
      <c r="J177" s="59">
        <f t="shared" si="11"/>
        <v>0</v>
      </c>
      <c r="K177" s="59">
        <f t="shared" si="11"/>
        <v>0</v>
      </c>
      <c r="L177" s="60">
        <f t="shared" si="9"/>
        <v>61</v>
      </c>
      <c r="M177" s="62">
        <f t="shared" si="10"/>
        <v>62</v>
      </c>
    </row>
    <row r="178" spans="1:13" ht="15.75" x14ac:dyDescent="0.25">
      <c r="A178" s="7">
        <v>13</v>
      </c>
      <c r="B178" s="8" t="s">
        <v>25</v>
      </c>
      <c r="C178" s="9">
        <v>43</v>
      </c>
      <c r="D178" s="59">
        <f t="shared" si="11"/>
        <v>60</v>
      </c>
      <c r="E178" s="59">
        <f t="shared" si="11"/>
        <v>1</v>
      </c>
      <c r="F178" s="59">
        <f t="shared" si="11"/>
        <v>25</v>
      </c>
      <c r="G178" s="59">
        <f t="shared" si="11"/>
        <v>0</v>
      </c>
      <c r="H178" s="59">
        <f t="shared" si="11"/>
        <v>5</v>
      </c>
      <c r="I178" s="59">
        <f t="shared" si="11"/>
        <v>0</v>
      </c>
      <c r="J178" s="59">
        <f t="shared" si="11"/>
        <v>0</v>
      </c>
      <c r="K178" s="59">
        <f t="shared" si="11"/>
        <v>0</v>
      </c>
      <c r="L178" s="60">
        <f t="shared" si="9"/>
        <v>90</v>
      </c>
      <c r="M178" s="62">
        <f t="shared" si="10"/>
        <v>91</v>
      </c>
    </row>
    <row r="179" spans="1:13" ht="15.75" x14ac:dyDescent="0.25">
      <c r="A179" s="7">
        <v>14</v>
      </c>
      <c r="B179" s="8" t="s">
        <v>26</v>
      </c>
      <c r="C179" s="9">
        <v>43</v>
      </c>
      <c r="D179" s="59">
        <f t="shared" si="11"/>
        <v>134</v>
      </c>
      <c r="E179" s="59">
        <f t="shared" si="11"/>
        <v>3</v>
      </c>
      <c r="F179" s="59">
        <f t="shared" si="11"/>
        <v>64</v>
      </c>
      <c r="G179" s="59">
        <f t="shared" si="11"/>
        <v>2</v>
      </c>
      <c r="H179" s="59">
        <f t="shared" si="11"/>
        <v>2</v>
      </c>
      <c r="I179" s="59">
        <f t="shared" si="11"/>
        <v>0</v>
      </c>
      <c r="J179" s="59">
        <f t="shared" si="11"/>
        <v>0</v>
      </c>
      <c r="K179" s="59">
        <f t="shared" si="11"/>
        <v>0</v>
      </c>
      <c r="L179" s="60">
        <f t="shared" si="9"/>
        <v>200</v>
      </c>
      <c r="M179" s="62">
        <f t="shared" si="10"/>
        <v>205</v>
      </c>
    </row>
    <row r="180" spans="1:13" ht="15.75" x14ac:dyDescent="0.25">
      <c r="A180" s="7">
        <v>15</v>
      </c>
      <c r="B180" s="8" t="s">
        <v>27</v>
      </c>
      <c r="C180" s="9">
        <v>43</v>
      </c>
      <c r="D180" s="59">
        <f t="shared" si="11"/>
        <v>60</v>
      </c>
      <c r="E180" s="59">
        <f t="shared" si="11"/>
        <v>0</v>
      </c>
      <c r="F180" s="59">
        <f t="shared" si="11"/>
        <v>33</v>
      </c>
      <c r="G180" s="59">
        <f t="shared" si="11"/>
        <v>0</v>
      </c>
      <c r="H180" s="59">
        <f t="shared" si="11"/>
        <v>2</v>
      </c>
      <c r="I180" s="59">
        <f t="shared" si="11"/>
        <v>0</v>
      </c>
      <c r="J180" s="59">
        <f t="shared" si="11"/>
        <v>0</v>
      </c>
      <c r="K180" s="59">
        <f t="shared" si="11"/>
        <v>0</v>
      </c>
      <c r="L180" s="60">
        <f t="shared" si="9"/>
        <v>95</v>
      </c>
      <c r="M180" s="62">
        <f t="shared" si="10"/>
        <v>95</v>
      </c>
    </row>
    <row r="181" spans="1:13" ht="15.75" x14ac:dyDescent="0.25">
      <c r="A181" s="7">
        <v>16</v>
      </c>
      <c r="B181" s="8" t="s">
        <v>28</v>
      </c>
      <c r="C181" s="9">
        <v>43</v>
      </c>
      <c r="D181" s="59">
        <f t="shared" si="11"/>
        <v>27</v>
      </c>
      <c r="E181" s="59">
        <f t="shared" si="11"/>
        <v>1</v>
      </c>
      <c r="F181" s="59">
        <f t="shared" si="11"/>
        <v>9</v>
      </c>
      <c r="G181" s="59">
        <f t="shared" si="11"/>
        <v>2</v>
      </c>
      <c r="H181" s="59">
        <f t="shared" si="11"/>
        <v>1</v>
      </c>
      <c r="I181" s="59">
        <f t="shared" si="11"/>
        <v>0</v>
      </c>
      <c r="J181" s="59">
        <f t="shared" si="11"/>
        <v>0</v>
      </c>
      <c r="K181" s="59">
        <f t="shared" si="11"/>
        <v>0</v>
      </c>
      <c r="L181" s="60">
        <f t="shared" si="9"/>
        <v>37</v>
      </c>
      <c r="M181" s="62">
        <f t="shared" si="10"/>
        <v>40</v>
      </c>
    </row>
    <row r="182" spans="1:13" ht="15.75" x14ac:dyDescent="0.25">
      <c r="A182" s="7">
        <v>17</v>
      </c>
      <c r="B182" s="8" t="s">
        <v>29</v>
      </c>
      <c r="C182" s="9">
        <v>43</v>
      </c>
      <c r="D182" s="59">
        <f t="shared" si="11"/>
        <v>35</v>
      </c>
      <c r="E182" s="59">
        <f t="shared" si="11"/>
        <v>0</v>
      </c>
      <c r="F182" s="59">
        <f t="shared" si="11"/>
        <v>19</v>
      </c>
      <c r="G182" s="59">
        <f t="shared" si="11"/>
        <v>0</v>
      </c>
      <c r="H182" s="59">
        <f t="shared" si="11"/>
        <v>0</v>
      </c>
      <c r="I182" s="59">
        <f t="shared" si="11"/>
        <v>0</v>
      </c>
      <c r="J182" s="59">
        <f t="shared" si="11"/>
        <v>0</v>
      </c>
      <c r="K182" s="59">
        <f t="shared" si="11"/>
        <v>0</v>
      </c>
      <c r="L182" s="60">
        <f t="shared" si="9"/>
        <v>54</v>
      </c>
      <c r="M182" s="62">
        <f t="shared" si="10"/>
        <v>54</v>
      </c>
    </row>
    <row r="183" spans="1:13" ht="15.75" x14ac:dyDescent="0.25">
      <c r="A183" s="7">
        <v>18</v>
      </c>
      <c r="B183" s="8" t="s">
        <v>30</v>
      </c>
      <c r="C183" s="9">
        <v>43</v>
      </c>
      <c r="D183" s="59">
        <f t="shared" si="11"/>
        <v>3</v>
      </c>
      <c r="E183" s="59">
        <f t="shared" si="11"/>
        <v>0</v>
      </c>
      <c r="F183" s="59">
        <f t="shared" si="11"/>
        <v>1</v>
      </c>
      <c r="G183" s="59">
        <f t="shared" si="11"/>
        <v>0</v>
      </c>
      <c r="H183" s="59">
        <f t="shared" si="11"/>
        <v>0</v>
      </c>
      <c r="I183" s="59">
        <f t="shared" si="11"/>
        <v>0</v>
      </c>
      <c r="J183" s="59">
        <f t="shared" si="11"/>
        <v>0</v>
      </c>
      <c r="K183" s="59">
        <f t="shared" si="11"/>
        <v>0</v>
      </c>
      <c r="L183" s="60">
        <f t="shared" si="9"/>
        <v>4</v>
      </c>
      <c r="M183" s="62">
        <f t="shared" si="10"/>
        <v>4</v>
      </c>
    </row>
    <row r="184" spans="1:13" ht="15.75" x14ac:dyDescent="0.25">
      <c r="A184" s="7">
        <v>19</v>
      </c>
      <c r="B184" s="8" t="s">
        <v>31</v>
      </c>
      <c r="C184" s="9">
        <v>43</v>
      </c>
      <c r="D184" s="59">
        <f t="shared" si="11"/>
        <v>96</v>
      </c>
      <c r="E184" s="59">
        <f t="shared" si="11"/>
        <v>2</v>
      </c>
      <c r="F184" s="59">
        <f t="shared" si="11"/>
        <v>52</v>
      </c>
      <c r="G184" s="59">
        <f t="shared" si="11"/>
        <v>0</v>
      </c>
      <c r="H184" s="59">
        <f t="shared" si="11"/>
        <v>3</v>
      </c>
      <c r="I184" s="59">
        <f t="shared" si="11"/>
        <v>0</v>
      </c>
      <c r="J184" s="59">
        <f t="shared" si="11"/>
        <v>0</v>
      </c>
      <c r="K184" s="59">
        <f t="shared" si="11"/>
        <v>0</v>
      </c>
      <c r="L184" s="60">
        <f t="shared" si="9"/>
        <v>151</v>
      </c>
      <c r="M184" s="62">
        <f t="shared" si="10"/>
        <v>153</v>
      </c>
    </row>
    <row r="185" spans="1:13" ht="15.75" x14ac:dyDescent="0.25">
      <c r="A185" s="7">
        <v>20</v>
      </c>
      <c r="B185" s="8" t="s">
        <v>32</v>
      </c>
      <c r="C185" s="9">
        <v>43</v>
      </c>
      <c r="D185" s="59">
        <f t="shared" si="11"/>
        <v>20</v>
      </c>
      <c r="E185" s="59">
        <f t="shared" si="11"/>
        <v>0</v>
      </c>
      <c r="F185" s="59">
        <f t="shared" si="11"/>
        <v>12</v>
      </c>
      <c r="G185" s="59">
        <f t="shared" si="11"/>
        <v>1</v>
      </c>
      <c r="H185" s="59">
        <f t="shared" si="11"/>
        <v>0</v>
      </c>
      <c r="I185" s="59">
        <f t="shared" si="11"/>
        <v>0</v>
      </c>
      <c r="J185" s="59">
        <f t="shared" si="11"/>
        <v>0</v>
      </c>
      <c r="K185" s="59">
        <f t="shared" si="11"/>
        <v>0</v>
      </c>
      <c r="L185" s="60">
        <f t="shared" si="9"/>
        <v>32</v>
      </c>
      <c r="M185" s="62">
        <f t="shared" si="10"/>
        <v>33</v>
      </c>
    </row>
    <row r="186" spans="1:13" ht="15.75" x14ac:dyDescent="0.25">
      <c r="A186" s="7">
        <v>21</v>
      </c>
      <c r="B186" s="8" t="s">
        <v>33</v>
      </c>
      <c r="C186" s="9">
        <v>43</v>
      </c>
      <c r="D186" s="59">
        <f t="shared" ref="D186:K195" si="12">D29+D69+D109+D147</f>
        <v>32</v>
      </c>
      <c r="E186" s="59">
        <f t="shared" si="12"/>
        <v>0</v>
      </c>
      <c r="F186" s="59">
        <f t="shared" si="12"/>
        <v>18</v>
      </c>
      <c r="G186" s="59">
        <f t="shared" si="12"/>
        <v>0</v>
      </c>
      <c r="H186" s="59">
        <f t="shared" si="12"/>
        <v>10</v>
      </c>
      <c r="I186" s="59">
        <f t="shared" si="12"/>
        <v>0</v>
      </c>
      <c r="J186" s="59">
        <f t="shared" si="12"/>
        <v>0</v>
      </c>
      <c r="K186" s="59">
        <f t="shared" si="12"/>
        <v>0</v>
      </c>
      <c r="L186" s="60">
        <f t="shared" si="9"/>
        <v>60</v>
      </c>
      <c r="M186" s="62">
        <f t="shared" si="10"/>
        <v>60</v>
      </c>
    </row>
    <row r="187" spans="1:13" ht="15.75" x14ac:dyDescent="0.25">
      <c r="A187" s="7">
        <v>22</v>
      </c>
      <c r="B187" s="8" t="s">
        <v>34</v>
      </c>
      <c r="C187" s="9">
        <v>43</v>
      </c>
      <c r="D187" s="59">
        <f t="shared" si="12"/>
        <v>47</v>
      </c>
      <c r="E187" s="59">
        <f t="shared" si="12"/>
        <v>0</v>
      </c>
      <c r="F187" s="59">
        <f t="shared" si="12"/>
        <v>16</v>
      </c>
      <c r="G187" s="59">
        <f t="shared" si="12"/>
        <v>0</v>
      </c>
      <c r="H187" s="59">
        <f t="shared" si="12"/>
        <v>2</v>
      </c>
      <c r="I187" s="59">
        <f t="shared" si="12"/>
        <v>0</v>
      </c>
      <c r="J187" s="59">
        <f t="shared" si="12"/>
        <v>0</v>
      </c>
      <c r="K187" s="59">
        <f t="shared" si="12"/>
        <v>0</v>
      </c>
      <c r="L187" s="60">
        <f t="shared" si="9"/>
        <v>65</v>
      </c>
      <c r="M187" s="62">
        <f t="shared" si="10"/>
        <v>65</v>
      </c>
    </row>
    <row r="188" spans="1:13" ht="15.75" x14ac:dyDescent="0.25">
      <c r="A188" s="7">
        <v>23</v>
      </c>
      <c r="B188" s="8" t="s">
        <v>35</v>
      </c>
      <c r="C188" s="9">
        <v>43</v>
      </c>
      <c r="D188" s="59">
        <f t="shared" si="12"/>
        <v>14</v>
      </c>
      <c r="E188" s="59">
        <f t="shared" si="12"/>
        <v>0</v>
      </c>
      <c r="F188" s="59">
        <f t="shared" si="12"/>
        <v>13</v>
      </c>
      <c r="G188" s="59">
        <f t="shared" si="12"/>
        <v>0</v>
      </c>
      <c r="H188" s="59">
        <f t="shared" si="12"/>
        <v>0</v>
      </c>
      <c r="I188" s="59">
        <f t="shared" si="12"/>
        <v>0</v>
      </c>
      <c r="J188" s="59">
        <f t="shared" si="12"/>
        <v>0</v>
      </c>
      <c r="K188" s="59">
        <f t="shared" si="12"/>
        <v>0</v>
      </c>
      <c r="L188" s="60">
        <f t="shared" si="9"/>
        <v>27</v>
      </c>
      <c r="M188" s="62">
        <f t="shared" si="10"/>
        <v>27</v>
      </c>
    </row>
    <row r="189" spans="1:13" ht="15.75" x14ac:dyDescent="0.25">
      <c r="A189" s="7">
        <v>24</v>
      </c>
      <c r="B189" s="8" t="s">
        <v>36</v>
      </c>
      <c r="C189" s="9">
        <v>43</v>
      </c>
      <c r="D189" s="59">
        <f t="shared" si="12"/>
        <v>25</v>
      </c>
      <c r="E189" s="59">
        <f t="shared" si="12"/>
        <v>1</v>
      </c>
      <c r="F189" s="59">
        <f t="shared" si="12"/>
        <v>9</v>
      </c>
      <c r="G189" s="59">
        <f t="shared" si="12"/>
        <v>0</v>
      </c>
      <c r="H189" s="59">
        <f t="shared" si="12"/>
        <v>2</v>
      </c>
      <c r="I189" s="59">
        <f t="shared" si="12"/>
        <v>0</v>
      </c>
      <c r="J189" s="59">
        <f t="shared" si="12"/>
        <v>0</v>
      </c>
      <c r="K189" s="59">
        <f t="shared" si="12"/>
        <v>0</v>
      </c>
      <c r="L189" s="60">
        <f t="shared" si="9"/>
        <v>36</v>
      </c>
      <c r="M189" s="62">
        <f t="shared" si="10"/>
        <v>37</v>
      </c>
    </row>
    <row r="190" spans="1:13" ht="15.75" x14ac:dyDescent="0.25">
      <c r="A190" s="7">
        <v>25</v>
      </c>
      <c r="B190" s="18" t="s">
        <v>37</v>
      </c>
      <c r="C190" s="19">
        <v>43</v>
      </c>
      <c r="D190" s="59">
        <f t="shared" si="12"/>
        <v>76</v>
      </c>
      <c r="E190" s="59">
        <f t="shared" si="12"/>
        <v>0</v>
      </c>
      <c r="F190" s="59">
        <f t="shared" si="12"/>
        <v>19</v>
      </c>
      <c r="G190" s="59">
        <f t="shared" si="12"/>
        <v>1</v>
      </c>
      <c r="H190" s="59">
        <f t="shared" si="12"/>
        <v>0</v>
      </c>
      <c r="I190" s="59">
        <f t="shared" si="12"/>
        <v>0</v>
      </c>
      <c r="J190" s="59">
        <f t="shared" si="12"/>
        <v>0</v>
      </c>
      <c r="K190" s="59">
        <f t="shared" si="12"/>
        <v>0</v>
      </c>
      <c r="L190" s="60">
        <f t="shared" si="9"/>
        <v>95</v>
      </c>
      <c r="M190" s="62">
        <f t="shared" si="10"/>
        <v>96</v>
      </c>
    </row>
    <row r="191" spans="1:13" ht="15.75" x14ac:dyDescent="0.25">
      <c r="A191" s="7">
        <v>26</v>
      </c>
      <c r="B191" s="8" t="s">
        <v>38</v>
      </c>
      <c r="C191" s="22">
        <v>43</v>
      </c>
      <c r="D191" s="59">
        <f t="shared" si="12"/>
        <v>39</v>
      </c>
      <c r="E191" s="59">
        <f t="shared" si="12"/>
        <v>2</v>
      </c>
      <c r="F191" s="59">
        <f t="shared" si="12"/>
        <v>16</v>
      </c>
      <c r="G191" s="59">
        <f t="shared" si="12"/>
        <v>1</v>
      </c>
      <c r="H191" s="59">
        <f t="shared" si="12"/>
        <v>6</v>
      </c>
      <c r="I191" s="59">
        <f t="shared" si="12"/>
        <v>0</v>
      </c>
      <c r="J191" s="59">
        <f t="shared" si="12"/>
        <v>0</v>
      </c>
      <c r="K191" s="59">
        <f t="shared" si="12"/>
        <v>0</v>
      </c>
      <c r="L191" s="60">
        <f t="shared" si="9"/>
        <v>61</v>
      </c>
      <c r="M191" s="62">
        <f t="shared" si="10"/>
        <v>64</v>
      </c>
    </row>
    <row r="192" spans="1:13" ht="15.75" x14ac:dyDescent="0.25">
      <c r="A192" s="7">
        <v>27</v>
      </c>
      <c r="B192" s="18" t="s">
        <v>39</v>
      </c>
      <c r="C192" s="22">
        <v>43</v>
      </c>
      <c r="D192" s="59">
        <f t="shared" si="12"/>
        <v>0</v>
      </c>
      <c r="E192" s="59">
        <f t="shared" si="12"/>
        <v>0</v>
      </c>
      <c r="F192" s="59">
        <f t="shared" si="12"/>
        <v>0</v>
      </c>
      <c r="G192" s="59">
        <f t="shared" si="12"/>
        <v>0</v>
      </c>
      <c r="H192" s="59">
        <f t="shared" si="12"/>
        <v>0</v>
      </c>
      <c r="I192" s="59">
        <f t="shared" si="12"/>
        <v>0</v>
      </c>
      <c r="J192" s="59">
        <f t="shared" si="12"/>
        <v>0</v>
      </c>
      <c r="K192" s="59">
        <f t="shared" si="12"/>
        <v>0</v>
      </c>
      <c r="L192" s="60">
        <f t="shared" si="9"/>
        <v>0</v>
      </c>
      <c r="M192" s="62">
        <f t="shared" si="10"/>
        <v>0</v>
      </c>
    </row>
    <row r="193" spans="1:13" ht="15.75" x14ac:dyDescent="0.25">
      <c r="A193" s="7">
        <v>28</v>
      </c>
      <c r="B193" s="18" t="s">
        <v>40</v>
      </c>
      <c r="C193" s="22">
        <v>43</v>
      </c>
      <c r="D193" s="59">
        <f t="shared" si="12"/>
        <v>0</v>
      </c>
      <c r="E193" s="59">
        <f t="shared" si="12"/>
        <v>0</v>
      </c>
      <c r="F193" s="59">
        <f t="shared" si="12"/>
        <v>0</v>
      </c>
      <c r="G193" s="59">
        <f t="shared" si="12"/>
        <v>0</v>
      </c>
      <c r="H193" s="59">
        <f t="shared" si="12"/>
        <v>0</v>
      </c>
      <c r="I193" s="59">
        <f t="shared" si="12"/>
        <v>0</v>
      </c>
      <c r="J193" s="59">
        <f t="shared" si="12"/>
        <v>0</v>
      </c>
      <c r="K193" s="59">
        <f t="shared" si="12"/>
        <v>0</v>
      </c>
      <c r="L193" s="60">
        <f t="shared" si="9"/>
        <v>0</v>
      </c>
      <c r="M193" s="62">
        <f t="shared" si="10"/>
        <v>0</v>
      </c>
    </row>
    <row r="194" spans="1:13" ht="20.25" customHeight="1" thickBot="1" x14ac:dyDescent="0.3">
      <c r="A194" s="40">
        <v>29</v>
      </c>
      <c r="B194" s="18" t="s">
        <v>41</v>
      </c>
      <c r="C194" s="22">
        <v>43</v>
      </c>
      <c r="D194" s="59">
        <f t="shared" si="12"/>
        <v>0</v>
      </c>
      <c r="E194" s="59">
        <f t="shared" si="12"/>
        <v>0</v>
      </c>
      <c r="F194" s="59">
        <f t="shared" si="12"/>
        <v>0</v>
      </c>
      <c r="G194" s="59">
        <f t="shared" si="12"/>
        <v>0</v>
      </c>
      <c r="H194" s="59">
        <f t="shared" si="12"/>
        <v>0</v>
      </c>
      <c r="I194" s="59">
        <f t="shared" si="12"/>
        <v>0</v>
      </c>
      <c r="J194" s="59">
        <f t="shared" si="12"/>
        <v>0</v>
      </c>
      <c r="K194" s="59">
        <f t="shared" si="12"/>
        <v>0</v>
      </c>
      <c r="L194" s="60">
        <f t="shared" si="9"/>
        <v>0</v>
      </c>
      <c r="M194" s="62">
        <f t="shared" si="10"/>
        <v>0</v>
      </c>
    </row>
    <row r="195" spans="1:13" ht="15.75" x14ac:dyDescent="0.25">
      <c r="A195" s="234" t="s">
        <v>42</v>
      </c>
      <c r="B195" s="234"/>
      <c r="C195" s="63">
        <v>43</v>
      </c>
      <c r="D195" s="64">
        <f t="shared" si="12"/>
        <v>1190</v>
      </c>
      <c r="E195" s="64">
        <f t="shared" si="12"/>
        <v>20</v>
      </c>
      <c r="F195" s="64">
        <f t="shared" si="12"/>
        <v>592</v>
      </c>
      <c r="G195" s="64">
        <f t="shared" si="12"/>
        <v>9</v>
      </c>
      <c r="H195" s="64">
        <f t="shared" si="12"/>
        <v>55</v>
      </c>
      <c r="I195" s="64">
        <f t="shared" si="12"/>
        <v>0</v>
      </c>
      <c r="J195" s="64">
        <f t="shared" si="12"/>
        <v>0</v>
      </c>
      <c r="K195" s="64">
        <f t="shared" si="12"/>
        <v>0</v>
      </c>
      <c r="L195" s="67">
        <f>D195+F195+H195+E195+G195+I195+J195+K195</f>
        <v>1866</v>
      </c>
      <c r="M195" s="68">
        <f t="shared" si="10"/>
        <v>1866</v>
      </c>
    </row>
    <row r="196" spans="1:13" ht="15.75" x14ac:dyDescent="0.25">
      <c r="A196" s="234" t="s">
        <v>43</v>
      </c>
      <c r="B196" s="234"/>
      <c r="C196" s="69">
        <v>43</v>
      </c>
      <c r="D196" s="70">
        <f t="shared" ref="D196:K196" si="13">SUM(D166:D190)</f>
        <v>1151</v>
      </c>
      <c r="E196" s="71">
        <f t="shared" si="13"/>
        <v>18</v>
      </c>
      <c r="F196" s="72">
        <f t="shared" si="13"/>
        <v>576</v>
      </c>
      <c r="G196" s="71">
        <f t="shared" si="13"/>
        <v>8</v>
      </c>
      <c r="H196" s="72">
        <f t="shared" si="13"/>
        <v>49</v>
      </c>
      <c r="I196" s="71">
        <f t="shared" si="13"/>
        <v>0</v>
      </c>
      <c r="J196" s="72">
        <f t="shared" si="13"/>
        <v>0</v>
      </c>
      <c r="K196" s="71">
        <f t="shared" si="13"/>
        <v>0</v>
      </c>
      <c r="L196" s="73">
        <f>D196+F196+H196+E196+G196+I196+J196</f>
        <v>1802</v>
      </c>
      <c r="M196" s="74">
        <f>SUM(M166:M190)</f>
        <v>1802</v>
      </c>
    </row>
  </sheetData>
  <protectedRanges>
    <protectedRange sqref="G9:G37 E9:E37 E49:E77 G49:G77 I49:I77 E89:E117 G89:G117 I89:I117 H49:H79 H89:H119 H9:H39 K49:K77 K89:K117 J49:J79 J89:J119 J9:J39 G127:G155 E127:E155 I127:I155 H127:H157 K127:K155 J127:J157" name="Діапазон2"/>
    <protectedRange sqref="I9:I37 G9:G37 E9:E37 E49:E77 G49:G77 I49:I77 E89:E117 G89:G117 I89:I117 K9:K37 K49:K77 K89:K117 G127:G155 E127:E155 I127:I155 K127:K155" name="Діапазон1"/>
  </protectedRanges>
  <mergeCells count="81">
    <mergeCell ref="A1:I1"/>
    <mergeCell ref="A4:B4"/>
    <mergeCell ref="A5:A8"/>
    <mergeCell ref="B5:B8"/>
    <mergeCell ref="C5:C8"/>
    <mergeCell ref="D5:K5"/>
    <mergeCell ref="L45:L47"/>
    <mergeCell ref="D46:E46"/>
    <mergeCell ref="F46:G46"/>
    <mergeCell ref="H46:I46"/>
    <mergeCell ref="J46:K46"/>
    <mergeCell ref="D47:E47"/>
    <mergeCell ref="F47:G47"/>
    <mergeCell ref="H47:I47"/>
    <mergeCell ref="J47:K47"/>
    <mergeCell ref="L5:L7"/>
    <mergeCell ref="D6:E6"/>
    <mergeCell ref="F6:G6"/>
    <mergeCell ref="H6:I6"/>
    <mergeCell ref="J6:K6"/>
    <mergeCell ref="D7:E7"/>
    <mergeCell ref="F7:G7"/>
    <mergeCell ref="H7:I7"/>
    <mergeCell ref="J7:K7"/>
    <mergeCell ref="A38:B38"/>
    <mergeCell ref="A39:B39"/>
    <mergeCell ref="A44:B44"/>
    <mergeCell ref="A45:A48"/>
    <mergeCell ref="B45:B48"/>
    <mergeCell ref="A78:B78"/>
    <mergeCell ref="C45:C48"/>
    <mergeCell ref="D45:K45"/>
    <mergeCell ref="A79:B79"/>
    <mergeCell ref="A84:B84"/>
    <mergeCell ref="A85:A88"/>
    <mergeCell ref="B85:B88"/>
    <mergeCell ref="C123:C126"/>
    <mergeCell ref="C85:C88"/>
    <mergeCell ref="A118:B118"/>
    <mergeCell ref="A119:B119"/>
    <mergeCell ref="A122:B122"/>
    <mergeCell ref="A123:A126"/>
    <mergeCell ref="B123:B126"/>
    <mergeCell ref="D85:K85"/>
    <mergeCell ref="L85:L87"/>
    <mergeCell ref="D86:E86"/>
    <mergeCell ref="F86:G86"/>
    <mergeCell ref="H86:I86"/>
    <mergeCell ref="J86:K86"/>
    <mergeCell ref="D87:E87"/>
    <mergeCell ref="F87:G87"/>
    <mergeCell ref="H87:I87"/>
    <mergeCell ref="J87:K87"/>
    <mergeCell ref="D123:K123"/>
    <mergeCell ref="L123:L125"/>
    <mergeCell ref="D124:E124"/>
    <mergeCell ref="F124:G124"/>
    <mergeCell ref="H124:I124"/>
    <mergeCell ref="J124:K124"/>
    <mergeCell ref="D125:E125"/>
    <mergeCell ref="F125:G125"/>
    <mergeCell ref="H125:I125"/>
    <mergeCell ref="J125:K125"/>
    <mergeCell ref="A156:B156"/>
    <mergeCell ref="A157:B157"/>
    <mergeCell ref="A161:B161"/>
    <mergeCell ref="A162:A165"/>
    <mergeCell ref="B162:B165"/>
    <mergeCell ref="A195:B195"/>
    <mergeCell ref="A196:B196"/>
    <mergeCell ref="D162:K162"/>
    <mergeCell ref="L162:L164"/>
    <mergeCell ref="D163:E163"/>
    <mergeCell ref="F163:G163"/>
    <mergeCell ref="H163:I163"/>
    <mergeCell ref="J163:K163"/>
    <mergeCell ref="D164:E164"/>
    <mergeCell ref="F164:G164"/>
    <mergeCell ref="H164:I164"/>
    <mergeCell ref="J164:K164"/>
    <mergeCell ref="C162:C165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7A8C7C-40C2-4F47-8876-6CEFF1707479}">
  <dimension ref="A1:Q196"/>
  <sheetViews>
    <sheetView topLeftCell="A145" zoomScale="62" zoomScaleNormal="62" workbookViewId="0">
      <selection activeCell="R168" sqref="R168"/>
    </sheetView>
  </sheetViews>
  <sheetFormatPr defaultRowHeight="15" x14ac:dyDescent="0.25"/>
  <cols>
    <col min="1" max="1" width="5.28515625" customWidth="1"/>
    <col min="2" max="2" width="24" customWidth="1"/>
    <col min="4" max="4" width="11" customWidth="1"/>
    <col min="6" max="6" width="10.5703125" customWidth="1"/>
    <col min="8" max="8" width="10.42578125" customWidth="1"/>
    <col min="10" max="10" width="10.42578125" customWidth="1"/>
    <col min="257" max="257" width="5.28515625" customWidth="1"/>
    <col min="258" max="258" width="24" customWidth="1"/>
    <col min="260" max="260" width="11" customWidth="1"/>
    <col min="262" max="262" width="10.5703125" customWidth="1"/>
    <col min="264" max="264" width="10.42578125" customWidth="1"/>
    <col min="266" max="266" width="10.42578125" customWidth="1"/>
    <col min="513" max="513" width="5.28515625" customWidth="1"/>
    <col min="514" max="514" width="24" customWidth="1"/>
    <col min="516" max="516" width="11" customWidth="1"/>
    <col min="518" max="518" width="10.5703125" customWidth="1"/>
    <col min="520" max="520" width="10.42578125" customWidth="1"/>
    <col min="522" max="522" width="10.42578125" customWidth="1"/>
    <col min="769" max="769" width="5.28515625" customWidth="1"/>
    <col min="770" max="770" width="24" customWidth="1"/>
    <col min="772" max="772" width="11" customWidth="1"/>
    <col min="774" max="774" width="10.5703125" customWidth="1"/>
    <col min="776" max="776" width="10.42578125" customWidth="1"/>
    <col min="778" max="778" width="10.42578125" customWidth="1"/>
    <col min="1025" max="1025" width="5.28515625" customWidth="1"/>
    <col min="1026" max="1026" width="24" customWidth="1"/>
    <col min="1028" max="1028" width="11" customWidth="1"/>
    <col min="1030" max="1030" width="10.5703125" customWidth="1"/>
    <col min="1032" max="1032" width="10.42578125" customWidth="1"/>
    <col min="1034" max="1034" width="10.42578125" customWidth="1"/>
    <col min="1281" max="1281" width="5.28515625" customWidth="1"/>
    <col min="1282" max="1282" width="24" customWidth="1"/>
    <col min="1284" max="1284" width="11" customWidth="1"/>
    <col min="1286" max="1286" width="10.5703125" customWidth="1"/>
    <col min="1288" max="1288" width="10.42578125" customWidth="1"/>
    <col min="1290" max="1290" width="10.42578125" customWidth="1"/>
    <col min="1537" max="1537" width="5.28515625" customWidth="1"/>
    <col min="1538" max="1538" width="24" customWidth="1"/>
    <col min="1540" max="1540" width="11" customWidth="1"/>
    <col min="1542" max="1542" width="10.5703125" customWidth="1"/>
    <col min="1544" max="1544" width="10.42578125" customWidth="1"/>
    <col min="1546" max="1546" width="10.42578125" customWidth="1"/>
    <col min="1793" max="1793" width="5.28515625" customWidth="1"/>
    <col min="1794" max="1794" width="24" customWidth="1"/>
    <col min="1796" max="1796" width="11" customWidth="1"/>
    <col min="1798" max="1798" width="10.5703125" customWidth="1"/>
    <col min="1800" max="1800" width="10.42578125" customWidth="1"/>
    <col min="1802" max="1802" width="10.42578125" customWidth="1"/>
    <col min="2049" max="2049" width="5.28515625" customWidth="1"/>
    <col min="2050" max="2050" width="24" customWidth="1"/>
    <col min="2052" max="2052" width="11" customWidth="1"/>
    <col min="2054" max="2054" width="10.5703125" customWidth="1"/>
    <col min="2056" max="2056" width="10.42578125" customWidth="1"/>
    <col min="2058" max="2058" width="10.42578125" customWidth="1"/>
    <col min="2305" max="2305" width="5.28515625" customWidth="1"/>
    <col min="2306" max="2306" width="24" customWidth="1"/>
    <col min="2308" max="2308" width="11" customWidth="1"/>
    <col min="2310" max="2310" width="10.5703125" customWidth="1"/>
    <col min="2312" max="2312" width="10.42578125" customWidth="1"/>
    <col min="2314" max="2314" width="10.42578125" customWidth="1"/>
    <col min="2561" max="2561" width="5.28515625" customWidth="1"/>
    <col min="2562" max="2562" width="24" customWidth="1"/>
    <col min="2564" max="2564" width="11" customWidth="1"/>
    <col min="2566" max="2566" width="10.5703125" customWidth="1"/>
    <col min="2568" max="2568" width="10.42578125" customWidth="1"/>
    <col min="2570" max="2570" width="10.42578125" customWidth="1"/>
    <col min="2817" max="2817" width="5.28515625" customWidth="1"/>
    <col min="2818" max="2818" width="24" customWidth="1"/>
    <col min="2820" max="2820" width="11" customWidth="1"/>
    <col min="2822" max="2822" width="10.5703125" customWidth="1"/>
    <col min="2824" max="2824" width="10.42578125" customWidth="1"/>
    <col min="2826" max="2826" width="10.42578125" customWidth="1"/>
    <col min="3073" max="3073" width="5.28515625" customWidth="1"/>
    <col min="3074" max="3074" width="24" customWidth="1"/>
    <col min="3076" max="3076" width="11" customWidth="1"/>
    <col min="3078" max="3078" width="10.5703125" customWidth="1"/>
    <col min="3080" max="3080" width="10.42578125" customWidth="1"/>
    <col min="3082" max="3082" width="10.42578125" customWidth="1"/>
    <col min="3329" max="3329" width="5.28515625" customWidth="1"/>
    <col min="3330" max="3330" width="24" customWidth="1"/>
    <col min="3332" max="3332" width="11" customWidth="1"/>
    <col min="3334" max="3334" width="10.5703125" customWidth="1"/>
    <col min="3336" max="3336" width="10.42578125" customWidth="1"/>
    <col min="3338" max="3338" width="10.42578125" customWidth="1"/>
    <col min="3585" max="3585" width="5.28515625" customWidth="1"/>
    <col min="3586" max="3586" width="24" customWidth="1"/>
    <col min="3588" max="3588" width="11" customWidth="1"/>
    <col min="3590" max="3590" width="10.5703125" customWidth="1"/>
    <col min="3592" max="3592" width="10.42578125" customWidth="1"/>
    <col min="3594" max="3594" width="10.42578125" customWidth="1"/>
    <col min="3841" max="3841" width="5.28515625" customWidth="1"/>
    <col min="3842" max="3842" width="24" customWidth="1"/>
    <col min="3844" max="3844" width="11" customWidth="1"/>
    <col min="3846" max="3846" width="10.5703125" customWidth="1"/>
    <col min="3848" max="3848" width="10.42578125" customWidth="1"/>
    <col min="3850" max="3850" width="10.42578125" customWidth="1"/>
    <col min="4097" max="4097" width="5.28515625" customWidth="1"/>
    <col min="4098" max="4098" width="24" customWidth="1"/>
    <col min="4100" max="4100" width="11" customWidth="1"/>
    <col min="4102" max="4102" width="10.5703125" customWidth="1"/>
    <col min="4104" max="4104" width="10.42578125" customWidth="1"/>
    <col min="4106" max="4106" width="10.42578125" customWidth="1"/>
    <col min="4353" max="4353" width="5.28515625" customWidth="1"/>
    <col min="4354" max="4354" width="24" customWidth="1"/>
    <col min="4356" max="4356" width="11" customWidth="1"/>
    <col min="4358" max="4358" width="10.5703125" customWidth="1"/>
    <col min="4360" max="4360" width="10.42578125" customWidth="1"/>
    <col min="4362" max="4362" width="10.42578125" customWidth="1"/>
    <col min="4609" max="4609" width="5.28515625" customWidth="1"/>
    <col min="4610" max="4610" width="24" customWidth="1"/>
    <col min="4612" max="4612" width="11" customWidth="1"/>
    <col min="4614" max="4614" width="10.5703125" customWidth="1"/>
    <col min="4616" max="4616" width="10.42578125" customWidth="1"/>
    <col min="4618" max="4618" width="10.42578125" customWidth="1"/>
    <col min="4865" max="4865" width="5.28515625" customWidth="1"/>
    <col min="4866" max="4866" width="24" customWidth="1"/>
    <col min="4868" max="4868" width="11" customWidth="1"/>
    <col min="4870" max="4870" width="10.5703125" customWidth="1"/>
    <col min="4872" max="4872" width="10.42578125" customWidth="1"/>
    <col min="4874" max="4874" width="10.42578125" customWidth="1"/>
    <col min="5121" max="5121" width="5.28515625" customWidth="1"/>
    <col min="5122" max="5122" width="24" customWidth="1"/>
    <col min="5124" max="5124" width="11" customWidth="1"/>
    <col min="5126" max="5126" width="10.5703125" customWidth="1"/>
    <col min="5128" max="5128" width="10.42578125" customWidth="1"/>
    <col min="5130" max="5130" width="10.42578125" customWidth="1"/>
    <col min="5377" max="5377" width="5.28515625" customWidth="1"/>
    <col min="5378" max="5378" width="24" customWidth="1"/>
    <col min="5380" max="5380" width="11" customWidth="1"/>
    <col min="5382" max="5382" width="10.5703125" customWidth="1"/>
    <col min="5384" max="5384" width="10.42578125" customWidth="1"/>
    <col min="5386" max="5386" width="10.42578125" customWidth="1"/>
    <col min="5633" max="5633" width="5.28515625" customWidth="1"/>
    <col min="5634" max="5634" width="24" customWidth="1"/>
    <col min="5636" max="5636" width="11" customWidth="1"/>
    <col min="5638" max="5638" width="10.5703125" customWidth="1"/>
    <col min="5640" max="5640" width="10.42578125" customWidth="1"/>
    <col min="5642" max="5642" width="10.42578125" customWidth="1"/>
    <col min="5889" max="5889" width="5.28515625" customWidth="1"/>
    <col min="5890" max="5890" width="24" customWidth="1"/>
    <col min="5892" max="5892" width="11" customWidth="1"/>
    <col min="5894" max="5894" width="10.5703125" customWidth="1"/>
    <col min="5896" max="5896" width="10.42578125" customWidth="1"/>
    <col min="5898" max="5898" width="10.42578125" customWidth="1"/>
    <col min="6145" max="6145" width="5.28515625" customWidth="1"/>
    <col min="6146" max="6146" width="24" customWidth="1"/>
    <col min="6148" max="6148" width="11" customWidth="1"/>
    <col min="6150" max="6150" width="10.5703125" customWidth="1"/>
    <col min="6152" max="6152" width="10.42578125" customWidth="1"/>
    <col min="6154" max="6154" width="10.42578125" customWidth="1"/>
    <col min="6401" max="6401" width="5.28515625" customWidth="1"/>
    <col min="6402" max="6402" width="24" customWidth="1"/>
    <col min="6404" max="6404" width="11" customWidth="1"/>
    <col min="6406" max="6406" width="10.5703125" customWidth="1"/>
    <col min="6408" max="6408" width="10.42578125" customWidth="1"/>
    <col min="6410" max="6410" width="10.42578125" customWidth="1"/>
    <col min="6657" max="6657" width="5.28515625" customWidth="1"/>
    <col min="6658" max="6658" width="24" customWidth="1"/>
    <col min="6660" max="6660" width="11" customWidth="1"/>
    <col min="6662" max="6662" width="10.5703125" customWidth="1"/>
    <col min="6664" max="6664" width="10.42578125" customWidth="1"/>
    <col min="6666" max="6666" width="10.42578125" customWidth="1"/>
    <col min="6913" max="6913" width="5.28515625" customWidth="1"/>
    <col min="6914" max="6914" width="24" customWidth="1"/>
    <col min="6916" max="6916" width="11" customWidth="1"/>
    <col min="6918" max="6918" width="10.5703125" customWidth="1"/>
    <col min="6920" max="6920" width="10.42578125" customWidth="1"/>
    <col min="6922" max="6922" width="10.42578125" customWidth="1"/>
    <col min="7169" max="7169" width="5.28515625" customWidth="1"/>
    <col min="7170" max="7170" width="24" customWidth="1"/>
    <col min="7172" max="7172" width="11" customWidth="1"/>
    <col min="7174" max="7174" width="10.5703125" customWidth="1"/>
    <col min="7176" max="7176" width="10.42578125" customWidth="1"/>
    <col min="7178" max="7178" width="10.42578125" customWidth="1"/>
    <col min="7425" max="7425" width="5.28515625" customWidth="1"/>
    <col min="7426" max="7426" width="24" customWidth="1"/>
    <col min="7428" max="7428" width="11" customWidth="1"/>
    <col min="7430" max="7430" width="10.5703125" customWidth="1"/>
    <col min="7432" max="7432" width="10.42578125" customWidth="1"/>
    <col min="7434" max="7434" width="10.42578125" customWidth="1"/>
    <col min="7681" max="7681" width="5.28515625" customWidth="1"/>
    <col min="7682" max="7682" width="24" customWidth="1"/>
    <col min="7684" max="7684" width="11" customWidth="1"/>
    <col min="7686" max="7686" width="10.5703125" customWidth="1"/>
    <col min="7688" max="7688" width="10.42578125" customWidth="1"/>
    <col min="7690" max="7690" width="10.42578125" customWidth="1"/>
    <col min="7937" max="7937" width="5.28515625" customWidth="1"/>
    <col min="7938" max="7938" width="24" customWidth="1"/>
    <col min="7940" max="7940" width="11" customWidth="1"/>
    <col min="7942" max="7942" width="10.5703125" customWidth="1"/>
    <col min="7944" max="7944" width="10.42578125" customWidth="1"/>
    <col min="7946" max="7946" width="10.42578125" customWidth="1"/>
    <col min="8193" max="8193" width="5.28515625" customWidth="1"/>
    <col min="8194" max="8194" width="24" customWidth="1"/>
    <col min="8196" max="8196" width="11" customWidth="1"/>
    <col min="8198" max="8198" width="10.5703125" customWidth="1"/>
    <col min="8200" max="8200" width="10.42578125" customWidth="1"/>
    <col min="8202" max="8202" width="10.42578125" customWidth="1"/>
    <col min="8449" max="8449" width="5.28515625" customWidth="1"/>
    <col min="8450" max="8450" width="24" customWidth="1"/>
    <col min="8452" max="8452" width="11" customWidth="1"/>
    <col min="8454" max="8454" width="10.5703125" customWidth="1"/>
    <col min="8456" max="8456" width="10.42578125" customWidth="1"/>
    <col min="8458" max="8458" width="10.42578125" customWidth="1"/>
    <col min="8705" max="8705" width="5.28515625" customWidth="1"/>
    <col min="8706" max="8706" width="24" customWidth="1"/>
    <col min="8708" max="8708" width="11" customWidth="1"/>
    <col min="8710" max="8710" width="10.5703125" customWidth="1"/>
    <col min="8712" max="8712" width="10.42578125" customWidth="1"/>
    <col min="8714" max="8714" width="10.42578125" customWidth="1"/>
    <col min="8961" max="8961" width="5.28515625" customWidth="1"/>
    <col min="8962" max="8962" width="24" customWidth="1"/>
    <col min="8964" max="8964" width="11" customWidth="1"/>
    <col min="8966" max="8966" width="10.5703125" customWidth="1"/>
    <col min="8968" max="8968" width="10.42578125" customWidth="1"/>
    <col min="8970" max="8970" width="10.42578125" customWidth="1"/>
    <col min="9217" max="9217" width="5.28515625" customWidth="1"/>
    <col min="9218" max="9218" width="24" customWidth="1"/>
    <col min="9220" max="9220" width="11" customWidth="1"/>
    <col min="9222" max="9222" width="10.5703125" customWidth="1"/>
    <col min="9224" max="9224" width="10.42578125" customWidth="1"/>
    <col min="9226" max="9226" width="10.42578125" customWidth="1"/>
    <col min="9473" max="9473" width="5.28515625" customWidth="1"/>
    <col min="9474" max="9474" width="24" customWidth="1"/>
    <col min="9476" max="9476" width="11" customWidth="1"/>
    <col min="9478" max="9478" width="10.5703125" customWidth="1"/>
    <col min="9480" max="9480" width="10.42578125" customWidth="1"/>
    <col min="9482" max="9482" width="10.42578125" customWidth="1"/>
    <col min="9729" max="9729" width="5.28515625" customWidth="1"/>
    <col min="9730" max="9730" width="24" customWidth="1"/>
    <col min="9732" max="9732" width="11" customWidth="1"/>
    <col min="9734" max="9734" width="10.5703125" customWidth="1"/>
    <col min="9736" max="9736" width="10.42578125" customWidth="1"/>
    <col min="9738" max="9738" width="10.42578125" customWidth="1"/>
    <col min="9985" max="9985" width="5.28515625" customWidth="1"/>
    <col min="9986" max="9986" width="24" customWidth="1"/>
    <col min="9988" max="9988" width="11" customWidth="1"/>
    <col min="9990" max="9990" width="10.5703125" customWidth="1"/>
    <col min="9992" max="9992" width="10.42578125" customWidth="1"/>
    <col min="9994" max="9994" width="10.42578125" customWidth="1"/>
    <col min="10241" max="10241" width="5.28515625" customWidth="1"/>
    <col min="10242" max="10242" width="24" customWidth="1"/>
    <col min="10244" max="10244" width="11" customWidth="1"/>
    <col min="10246" max="10246" width="10.5703125" customWidth="1"/>
    <col min="10248" max="10248" width="10.42578125" customWidth="1"/>
    <col min="10250" max="10250" width="10.42578125" customWidth="1"/>
    <col min="10497" max="10497" width="5.28515625" customWidth="1"/>
    <col min="10498" max="10498" width="24" customWidth="1"/>
    <col min="10500" max="10500" width="11" customWidth="1"/>
    <col min="10502" max="10502" width="10.5703125" customWidth="1"/>
    <col min="10504" max="10504" width="10.42578125" customWidth="1"/>
    <col min="10506" max="10506" width="10.42578125" customWidth="1"/>
    <col min="10753" max="10753" width="5.28515625" customWidth="1"/>
    <col min="10754" max="10754" width="24" customWidth="1"/>
    <col min="10756" max="10756" width="11" customWidth="1"/>
    <col min="10758" max="10758" width="10.5703125" customWidth="1"/>
    <col min="10760" max="10760" width="10.42578125" customWidth="1"/>
    <col min="10762" max="10762" width="10.42578125" customWidth="1"/>
    <col min="11009" max="11009" width="5.28515625" customWidth="1"/>
    <col min="11010" max="11010" width="24" customWidth="1"/>
    <col min="11012" max="11012" width="11" customWidth="1"/>
    <col min="11014" max="11014" width="10.5703125" customWidth="1"/>
    <col min="11016" max="11016" width="10.42578125" customWidth="1"/>
    <col min="11018" max="11018" width="10.42578125" customWidth="1"/>
    <col min="11265" max="11265" width="5.28515625" customWidth="1"/>
    <col min="11266" max="11266" width="24" customWidth="1"/>
    <col min="11268" max="11268" width="11" customWidth="1"/>
    <col min="11270" max="11270" width="10.5703125" customWidth="1"/>
    <col min="11272" max="11272" width="10.42578125" customWidth="1"/>
    <col min="11274" max="11274" width="10.42578125" customWidth="1"/>
    <col min="11521" max="11521" width="5.28515625" customWidth="1"/>
    <col min="11522" max="11522" width="24" customWidth="1"/>
    <col min="11524" max="11524" width="11" customWidth="1"/>
    <col min="11526" max="11526" width="10.5703125" customWidth="1"/>
    <col min="11528" max="11528" width="10.42578125" customWidth="1"/>
    <col min="11530" max="11530" width="10.42578125" customWidth="1"/>
    <col min="11777" max="11777" width="5.28515625" customWidth="1"/>
    <col min="11778" max="11778" width="24" customWidth="1"/>
    <col min="11780" max="11780" width="11" customWidth="1"/>
    <col min="11782" max="11782" width="10.5703125" customWidth="1"/>
    <col min="11784" max="11784" width="10.42578125" customWidth="1"/>
    <col min="11786" max="11786" width="10.42578125" customWidth="1"/>
    <col min="12033" max="12033" width="5.28515625" customWidth="1"/>
    <col min="12034" max="12034" width="24" customWidth="1"/>
    <col min="12036" max="12036" width="11" customWidth="1"/>
    <col min="12038" max="12038" width="10.5703125" customWidth="1"/>
    <col min="12040" max="12040" width="10.42578125" customWidth="1"/>
    <col min="12042" max="12042" width="10.42578125" customWidth="1"/>
    <col min="12289" max="12289" width="5.28515625" customWidth="1"/>
    <col min="12290" max="12290" width="24" customWidth="1"/>
    <col min="12292" max="12292" width="11" customWidth="1"/>
    <col min="12294" max="12294" width="10.5703125" customWidth="1"/>
    <col min="12296" max="12296" width="10.42578125" customWidth="1"/>
    <col min="12298" max="12298" width="10.42578125" customWidth="1"/>
    <col min="12545" max="12545" width="5.28515625" customWidth="1"/>
    <col min="12546" max="12546" width="24" customWidth="1"/>
    <col min="12548" max="12548" width="11" customWidth="1"/>
    <col min="12550" max="12550" width="10.5703125" customWidth="1"/>
    <col min="12552" max="12552" width="10.42578125" customWidth="1"/>
    <col min="12554" max="12554" width="10.42578125" customWidth="1"/>
    <col min="12801" max="12801" width="5.28515625" customWidth="1"/>
    <col min="12802" max="12802" width="24" customWidth="1"/>
    <col min="12804" max="12804" width="11" customWidth="1"/>
    <col min="12806" max="12806" width="10.5703125" customWidth="1"/>
    <col min="12808" max="12808" width="10.42578125" customWidth="1"/>
    <col min="12810" max="12810" width="10.42578125" customWidth="1"/>
    <col min="13057" max="13057" width="5.28515625" customWidth="1"/>
    <col min="13058" max="13058" width="24" customWidth="1"/>
    <col min="13060" max="13060" width="11" customWidth="1"/>
    <col min="13062" max="13062" width="10.5703125" customWidth="1"/>
    <col min="13064" max="13064" width="10.42578125" customWidth="1"/>
    <col min="13066" max="13066" width="10.42578125" customWidth="1"/>
    <col min="13313" max="13313" width="5.28515625" customWidth="1"/>
    <col min="13314" max="13314" width="24" customWidth="1"/>
    <col min="13316" max="13316" width="11" customWidth="1"/>
    <col min="13318" max="13318" width="10.5703125" customWidth="1"/>
    <col min="13320" max="13320" width="10.42578125" customWidth="1"/>
    <col min="13322" max="13322" width="10.42578125" customWidth="1"/>
    <col min="13569" max="13569" width="5.28515625" customWidth="1"/>
    <col min="13570" max="13570" width="24" customWidth="1"/>
    <col min="13572" max="13572" width="11" customWidth="1"/>
    <col min="13574" max="13574" width="10.5703125" customWidth="1"/>
    <col min="13576" max="13576" width="10.42578125" customWidth="1"/>
    <col min="13578" max="13578" width="10.42578125" customWidth="1"/>
    <col min="13825" max="13825" width="5.28515625" customWidth="1"/>
    <col min="13826" max="13826" width="24" customWidth="1"/>
    <col min="13828" max="13828" width="11" customWidth="1"/>
    <col min="13830" max="13830" width="10.5703125" customWidth="1"/>
    <col min="13832" max="13832" width="10.42578125" customWidth="1"/>
    <col min="13834" max="13834" width="10.42578125" customWidth="1"/>
    <col min="14081" max="14081" width="5.28515625" customWidth="1"/>
    <col min="14082" max="14082" width="24" customWidth="1"/>
    <col min="14084" max="14084" width="11" customWidth="1"/>
    <col min="14086" max="14086" width="10.5703125" customWidth="1"/>
    <col min="14088" max="14088" width="10.42578125" customWidth="1"/>
    <col min="14090" max="14090" width="10.42578125" customWidth="1"/>
    <col min="14337" max="14337" width="5.28515625" customWidth="1"/>
    <col min="14338" max="14338" width="24" customWidth="1"/>
    <col min="14340" max="14340" width="11" customWidth="1"/>
    <col min="14342" max="14342" width="10.5703125" customWidth="1"/>
    <col min="14344" max="14344" width="10.42578125" customWidth="1"/>
    <col min="14346" max="14346" width="10.42578125" customWidth="1"/>
    <col min="14593" max="14593" width="5.28515625" customWidth="1"/>
    <col min="14594" max="14594" width="24" customWidth="1"/>
    <col min="14596" max="14596" width="11" customWidth="1"/>
    <col min="14598" max="14598" width="10.5703125" customWidth="1"/>
    <col min="14600" max="14600" width="10.42578125" customWidth="1"/>
    <col min="14602" max="14602" width="10.42578125" customWidth="1"/>
    <col min="14849" max="14849" width="5.28515625" customWidth="1"/>
    <col min="14850" max="14850" width="24" customWidth="1"/>
    <col min="14852" max="14852" width="11" customWidth="1"/>
    <col min="14854" max="14854" width="10.5703125" customWidth="1"/>
    <col min="14856" max="14856" width="10.42578125" customWidth="1"/>
    <col min="14858" max="14858" width="10.42578125" customWidth="1"/>
    <col min="15105" max="15105" width="5.28515625" customWidth="1"/>
    <col min="15106" max="15106" width="24" customWidth="1"/>
    <col min="15108" max="15108" width="11" customWidth="1"/>
    <col min="15110" max="15110" width="10.5703125" customWidth="1"/>
    <col min="15112" max="15112" width="10.42578125" customWidth="1"/>
    <col min="15114" max="15114" width="10.42578125" customWidth="1"/>
    <col min="15361" max="15361" width="5.28515625" customWidth="1"/>
    <col min="15362" max="15362" width="24" customWidth="1"/>
    <col min="15364" max="15364" width="11" customWidth="1"/>
    <col min="15366" max="15366" width="10.5703125" customWidth="1"/>
    <col min="15368" max="15368" width="10.42578125" customWidth="1"/>
    <col min="15370" max="15370" width="10.42578125" customWidth="1"/>
    <col min="15617" max="15617" width="5.28515625" customWidth="1"/>
    <col min="15618" max="15618" width="24" customWidth="1"/>
    <col min="15620" max="15620" width="11" customWidth="1"/>
    <col min="15622" max="15622" width="10.5703125" customWidth="1"/>
    <col min="15624" max="15624" width="10.42578125" customWidth="1"/>
    <col min="15626" max="15626" width="10.42578125" customWidth="1"/>
    <col min="15873" max="15873" width="5.28515625" customWidth="1"/>
    <col min="15874" max="15874" width="24" customWidth="1"/>
    <col min="15876" max="15876" width="11" customWidth="1"/>
    <col min="15878" max="15878" width="10.5703125" customWidth="1"/>
    <col min="15880" max="15880" width="10.42578125" customWidth="1"/>
    <col min="15882" max="15882" width="10.42578125" customWidth="1"/>
    <col min="16129" max="16129" width="5.28515625" customWidth="1"/>
    <col min="16130" max="16130" width="24" customWidth="1"/>
    <col min="16132" max="16132" width="11" customWidth="1"/>
    <col min="16134" max="16134" width="10.5703125" customWidth="1"/>
    <col min="16136" max="16136" width="10.42578125" customWidth="1"/>
    <col min="16138" max="16138" width="10.42578125" customWidth="1"/>
  </cols>
  <sheetData>
    <row r="1" spans="1:17" ht="38.25" customHeight="1" x14ac:dyDescent="0.25">
      <c r="A1" s="210"/>
      <c r="B1" s="210"/>
      <c r="C1" s="210"/>
      <c r="D1" s="210"/>
      <c r="E1" s="210"/>
      <c r="F1" s="210"/>
      <c r="G1" s="210"/>
      <c r="H1" s="210"/>
      <c r="I1" s="210"/>
      <c r="J1" s="75"/>
      <c r="K1" s="75"/>
      <c r="L1" s="2"/>
      <c r="M1" s="2"/>
      <c r="N1" s="2"/>
      <c r="O1" s="2"/>
      <c r="P1" s="2"/>
      <c r="Q1" s="2"/>
    </row>
    <row r="3" spans="1:17" x14ac:dyDescent="0.25">
      <c r="B3" s="2" t="s">
        <v>92</v>
      </c>
      <c r="C3" s="2"/>
      <c r="D3" s="2"/>
      <c r="E3" s="2"/>
      <c r="F3" s="2"/>
      <c r="G3" s="2"/>
      <c r="H3" s="2"/>
      <c r="J3" s="2"/>
    </row>
    <row r="4" spans="1:17" ht="15.75" thickBot="1" x14ac:dyDescent="0.3">
      <c r="A4" s="211" t="s">
        <v>1</v>
      </c>
      <c r="B4" s="211"/>
    </row>
    <row r="5" spans="1:17" ht="12.75" customHeight="1" x14ac:dyDescent="0.25">
      <c r="A5" s="212" t="s">
        <v>2</v>
      </c>
      <c r="B5" s="212" t="s">
        <v>3</v>
      </c>
      <c r="C5" s="212" t="s">
        <v>4</v>
      </c>
      <c r="D5" s="215" t="s">
        <v>5</v>
      </c>
      <c r="E5" s="216"/>
      <c r="F5" s="216"/>
      <c r="G5" s="216"/>
      <c r="H5" s="216"/>
      <c r="I5" s="216"/>
      <c r="J5" s="216"/>
      <c r="K5" s="217"/>
      <c r="L5" s="218" t="s">
        <v>6</v>
      </c>
    </row>
    <row r="6" spans="1:17" ht="22.5" customHeight="1" x14ac:dyDescent="0.25">
      <c r="A6" s="213"/>
      <c r="B6" s="213"/>
      <c r="C6" s="213"/>
      <c r="D6" s="221" t="s">
        <v>7</v>
      </c>
      <c r="E6" s="222"/>
      <c r="F6" s="222" t="s">
        <v>8</v>
      </c>
      <c r="G6" s="222"/>
      <c r="H6" s="222" t="s">
        <v>9</v>
      </c>
      <c r="I6" s="222"/>
      <c r="J6" s="222" t="s">
        <v>10</v>
      </c>
      <c r="K6" s="222"/>
      <c r="L6" s="219"/>
    </row>
    <row r="7" spans="1:17" ht="13.5" customHeight="1" thickBot="1" x14ac:dyDescent="0.3">
      <c r="A7" s="213"/>
      <c r="B7" s="213"/>
      <c r="C7" s="213"/>
      <c r="D7" s="223">
        <v>1</v>
      </c>
      <c r="E7" s="224"/>
      <c r="F7" s="224">
        <v>2</v>
      </c>
      <c r="G7" s="224"/>
      <c r="H7" s="224">
        <v>3</v>
      </c>
      <c r="I7" s="224"/>
      <c r="J7" s="224">
        <v>4</v>
      </c>
      <c r="K7" s="224"/>
      <c r="L7" s="220"/>
      <c r="O7" s="3"/>
      <c r="P7" s="3"/>
      <c r="Q7" s="3"/>
    </row>
    <row r="8" spans="1:17" ht="15.75" thickBot="1" x14ac:dyDescent="0.3">
      <c r="A8" s="214"/>
      <c r="B8" s="214"/>
      <c r="C8" s="214"/>
      <c r="D8" s="4" t="s">
        <v>11</v>
      </c>
      <c r="E8" s="5" t="s">
        <v>12</v>
      </c>
      <c r="F8" s="5" t="s">
        <v>11</v>
      </c>
      <c r="G8" s="5" t="s">
        <v>12</v>
      </c>
      <c r="H8" s="5" t="s">
        <v>11</v>
      </c>
      <c r="I8" s="5" t="s">
        <v>12</v>
      </c>
      <c r="J8" s="5" t="s">
        <v>11</v>
      </c>
      <c r="K8" s="5" t="s">
        <v>12</v>
      </c>
      <c r="L8" s="6"/>
      <c r="O8" s="3"/>
      <c r="P8" s="3"/>
      <c r="Q8" s="3"/>
    </row>
    <row r="9" spans="1:17" ht="15.75" x14ac:dyDescent="0.25">
      <c r="A9" s="7">
        <v>1</v>
      </c>
      <c r="B9" s="8" t="s">
        <v>13</v>
      </c>
      <c r="C9" s="9">
        <v>44</v>
      </c>
      <c r="D9" s="10"/>
      <c r="E9" s="11"/>
      <c r="F9" s="12"/>
      <c r="G9" s="13"/>
      <c r="H9" s="14"/>
      <c r="I9" s="13"/>
      <c r="J9" s="14"/>
      <c r="K9" s="13"/>
      <c r="L9" s="15"/>
      <c r="O9" s="3"/>
      <c r="P9" s="3"/>
      <c r="Q9" s="3"/>
    </row>
    <row r="10" spans="1:17" ht="15.75" x14ac:dyDescent="0.25">
      <c r="A10" s="7">
        <v>2</v>
      </c>
      <c r="B10" s="8" t="s">
        <v>14</v>
      </c>
      <c r="C10" s="9">
        <v>44</v>
      </c>
      <c r="D10" s="10"/>
      <c r="E10" s="11"/>
      <c r="F10" s="12"/>
      <c r="G10" s="13"/>
      <c r="H10" s="14"/>
      <c r="I10" s="13"/>
      <c r="J10" s="14"/>
      <c r="K10" s="13"/>
      <c r="L10" s="16"/>
      <c r="O10" s="3"/>
      <c r="P10" s="3"/>
      <c r="Q10" s="3"/>
    </row>
    <row r="11" spans="1:17" ht="15.75" x14ac:dyDescent="0.25">
      <c r="A11" s="7">
        <v>3</v>
      </c>
      <c r="B11" s="8" t="s">
        <v>15</v>
      </c>
      <c r="C11" s="9">
        <v>44</v>
      </c>
      <c r="D11" s="10"/>
      <c r="E11" s="11"/>
      <c r="F11" s="12"/>
      <c r="G11" s="13"/>
      <c r="H11" s="14"/>
      <c r="I11" s="13"/>
      <c r="J11" s="14"/>
      <c r="K11" s="13"/>
      <c r="L11" s="16"/>
      <c r="O11" s="3"/>
      <c r="P11" s="3"/>
      <c r="Q11" s="3"/>
    </row>
    <row r="12" spans="1:17" ht="15.75" x14ac:dyDescent="0.25">
      <c r="A12" s="7">
        <v>4</v>
      </c>
      <c r="B12" s="17" t="s">
        <v>16</v>
      </c>
      <c r="C12" s="9">
        <v>44</v>
      </c>
      <c r="D12" s="10"/>
      <c r="E12" s="11"/>
      <c r="F12" s="12"/>
      <c r="G12" s="13"/>
      <c r="H12" s="14"/>
      <c r="I12" s="13"/>
      <c r="J12" s="14"/>
      <c r="K12" s="13"/>
      <c r="L12" s="16"/>
      <c r="M12" s="3"/>
      <c r="N12" s="3"/>
      <c r="O12" s="3"/>
      <c r="P12" s="3"/>
      <c r="Q12" s="3"/>
    </row>
    <row r="13" spans="1:17" ht="15.75" x14ac:dyDescent="0.25">
      <c r="A13" s="7">
        <v>5</v>
      </c>
      <c r="B13" s="8" t="s">
        <v>17</v>
      </c>
      <c r="C13" s="9">
        <v>44</v>
      </c>
      <c r="D13" s="10"/>
      <c r="E13" s="11"/>
      <c r="F13" s="12"/>
      <c r="G13" s="13"/>
      <c r="H13" s="14"/>
      <c r="I13" s="13"/>
      <c r="J13" s="14"/>
      <c r="K13" s="13"/>
      <c r="L13" s="16"/>
      <c r="O13" s="3"/>
      <c r="P13" s="3"/>
      <c r="Q13" s="3"/>
    </row>
    <row r="14" spans="1:17" ht="15.75" x14ac:dyDescent="0.25">
      <c r="A14" s="7">
        <v>6</v>
      </c>
      <c r="B14" s="8" t="s">
        <v>18</v>
      </c>
      <c r="C14" s="9">
        <v>44</v>
      </c>
      <c r="D14" s="10"/>
      <c r="E14" s="11"/>
      <c r="F14" s="12"/>
      <c r="G14" s="13"/>
      <c r="H14" s="14"/>
      <c r="I14" s="13"/>
      <c r="J14" s="14"/>
      <c r="K14" s="13"/>
      <c r="L14" s="16"/>
    </row>
    <row r="15" spans="1:17" ht="15.75" x14ac:dyDescent="0.25">
      <c r="A15" s="7">
        <v>7</v>
      </c>
      <c r="B15" s="8" t="s">
        <v>19</v>
      </c>
      <c r="C15" s="9">
        <v>44</v>
      </c>
      <c r="D15" s="10"/>
      <c r="E15" s="11"/>
      <c r="F15" s="12"/>
      <c r="G15" s="13"/>
      <c r="H15" s="14"/>
      <c r="I15" s="13"/>
      <c r="J15" s="14"/>
      <c r="K15" s="13"/>
      <c r="L15" s="16"/>
    </row>
    <row r="16" spans="1:17" ht="15.75" x14ac:dyDescent="0.25">
      <c r="A16" s="7">
        <v>8</v>
      </c>
      <c r="B16" s="8" t="s">
        <v>20</v>
      </c>
      <c r="C16" s="9">
        <v>44</v>
      </c>
      <c r="D16" s="10"/>
      <c r="E16" s="11"/>
      <c r="F16" s="12"/>
      <c r="G16" s="13"/>
      <c r="H16" s="14"/>
      <c r="I16" s="13"/>
      <c r="J16" s="14"/>
      <c r="K16" s="13"/>
      <c r="L16" s="16"/>
    </row>
    <row r="17" spans="1:12" ht="15.75" x14ac:dyDescent="0.25">
      <c r="A17" s="7">
        <v>9</v>
      </c>
      <c r="B17" s="8" t="s">
        <v>21</v>
      </c>
      <c r="C17" s="9">
        <v>44</v>
      </c>
      <c r="D17" s="10"/>
      <c r="E17" s="11"/>
      <c r="F17" s="12"/>
      <c r="G17" s="13"/>
      <c r="H17" s="14"/>
      <c r="I17" s="13"/>
      <c r="J17" s="14"/>
      <c r="K17" s="13"/>
      <c r="L17" s="16"/>
    </row>
    <row r="18" spans="1:12" ht="15.75" x14ac:dyDescent="0.25">
      <c r="A18" s="7">
        <v>10</v>
      </c>
      <c r="B18" s="8" t="s">
        <v>22</v>
      </c>
      <c r="C18" s="9">
        <v>44</v>
      </c>
      <c r="D18" s="10"/>
      <c r="E18" s="11"/>
      <c r="F18" s="12"/>
      <c r="G18" s="13"/>
      <c r="H18" s="14"/>
      <c r="I18" s="13"/>
      <c r="J18" s="14"/>
      <c r="K18" s="13"/>
      <c r="L18" s="16"/>
    </row>
    <row r="19" spans="1:12" ht="15.75" x14ac:dyDescent="0.25">
      <c r="A19" s="7">
        <v>11</v>
      </c>
      <c r="B19" s="8" t="s">
        <v>23</v>
      </c>
      <c r="C19" s="9">
        <v>44</v>
      </c>
      <c r="D19" s="10"/>
      <c r="E19" s="11"/>
      <c r="F19" s="12"/>
      <c r="G19" s="13"/>
      <c r="H19" s="14"/>
      <c r="I19" s="13"/>
      <c r="J19" s="14"/>
      <c r="K19" s="13"/>
      <c r="L19" s="16"/>
    </row>
    <row r="20" spans="1:12" ht="15.75" x14ac:dyDescent="0.25">
      <c r="A20" s="7">
        <v>12</v>
      </c>
      <c r="B20" s="8" t="s">
        <v>24</v>
      </c>
      <c r="C20" s="9">
        <v>44</v>
      </c>
      <c r="D20" s="10"/>
      <c r="E20" s="11"/>
      <c r="F20" s="12"/>
      <c r="G20" s="13"/>
      <c r="H20" s="14"/>
      <c r="I20" s="13"/>
      <c r="J20" s="14"/>
      <c r="K20" s="13"/>
      <c r="L20" s="16"/>
    </row>
    <row r="21" spans="1:12" ht="15.75" x14ac:dyDescent="0.25">
      <c r="A21" s="7">
        <v>13</v>
      </c>
      <c r="B21" s="8" t="s">
        <v>25</v>
      </c>
      <c r="C21" s="9">
        <v>44</v>
      </c>
      <c r="D21" s="10"/>
      <c r="E21" s="11"/>
      <c r="F21" s="12"/>
      <c r="G21" s="13"/>
      <c r="H21" s="14"/>
      <c r="I21" s="13"/>
      <c r="J21" s="14"/>
      <c r="K21" s="13"/>
      <c r="L21" s="16"/>
    </row>
    <row r="22" spans="1:12" ht="15.75" x14ac:dyDescent="0.25">
      <c r="A22" s="7">
        <v>14</v>
      </c>
      <c r="B22" s="8" t="s">
        <v>26</v>
      </c>
      <c r="C22" s="9">
        <v>44</v>
      </c>
      <c r="D22" s="10"/>
      <c r="E22" s="11"/>
      <c r="F22" s="12"/>
      <c r="G22" s="13"/>
      <c r="H22" s="14"/>
      <c r="I22" s="13"/>
      <c r="J22" s="14"/>
      <c r="K22" s="13"/>
      <c r="L22" s="16"/>
    </row>
    <row r="23" spans="1:12" ht="15.75" x14ac:dyDescent="0.25">
      <c r="A23" s="7">
        <v>15</v>
      </c>
      <c r="B23" s="8" t="s">
        <v>27</v>
      </c>
      <c r="C23" s="9">
        <v>44</v>
      </c>
      <c r="D23" s="10"/>
      <c r="E23" s="11"/>
      <c r="F23" s="12"/>
      <c r="G23" s="13"/>
      <c r="H23" s="14"/>
      <c r="I23" s="13"/>
      <c r="J23" s="14"/>
      <c r="K23" s="13"/>
      <c r="L23" s="16"/>
    </row>
    <row r="24" spans="1:12" ht="15.75" x14ac:dyDescent="0.25">
      <c r="A24" s="7">
        <v>16</v>
      </c>
      <c r="B24" s="8" t="s">
        <v>28</v>
      </c>
      <c r="C24" s="9">
        <v>44</v>
      </c>
      <c r="D24" s="10"/>
      <c r="E24" s="11"/>
      <c r="F24" s="12"/>
      <c r="G24" s="13"/>
      <c r="H24" s="14"/>
      <c r="I24" s="13"/>
      <c r="J24" s="14"/>
      <c r="K24" s="13"/>
      <c r="L24" s="16"/>
    </row>
    <row r="25" spans="1:12" ht="15.75" x14ac:dyDescent="0.25">
      <c r="A25" s="7">
        <v>17</v>
      </c>
      <c r="B25" s="8" t="s">
        <v>29</v>
      </c>
      <c r="C25" s="9">
        <v>44</v>
      </c>
      <c r="D25" s="10"/>
      <c r="E25" s="11"/>
      <c r="F25" s="12"/>
      <c r="G25" s="13"/>
      <c r="H25" s="14"/>
      <c r="I25" s="13"/>
      <c r="J25" s="14"/>
      <c r="K25" s="13"/>
      <c r="L25" s="16"/>
    </row>
    <row r="26" spans="1:12" ht="15.75" x14ac:dyDescent="0.25">
      <c r="A26" s="7">
        <v>18</v>
      </c>
      <c r="B26" s="8" t="s">
        <v>30</v>
      </c>
      <c r="C26" s="9">
        <v>44</v>
      </c>
      <c r="D26" s="10"/>
      <c r="E26" s="11"/>
      <c r="F26" s="12"/>
      <c r="G26" s="13"/>
      <c r="H26" s="14"/>
      <c r="I26" s="13"/>
      <c r="J26" s="14"/>
      <c r="K26" s="13"/>
      <c r="L26" s="16"/>
    </row>
    <row r="27" spans="1:12" ht="15.75" x14ac:dyDescent="0.25">
      <c r="A27" s="7">
        <v>19</v>
      </c>
      <c r="B27" s="8" t="s">
        <v>31</v>
      </c>
      <c r="C27" s="9">
        <v>44</v>
      </c>
      <c r="D27" s="10"/>
      <c r="E27" s="11"/>
      <c r="F27" s="12"/>
      <c r="G27" s="13"/>
      <c r="H27" s="14"/>
      <c r="I27" s="13"/>
      <c r="J27" s="14"/>
      <c r="K27" s="13"/>
      <c r="L27" s="16"/>
    </row>
    <row r="28" spans="1:12" ht="15.75" x14ac:dyDescent="0.25">
      <c r="A28" s="7">
        <v>20</v>
      </c>
      <c r="B28" s="8" t="s">
        <v>32</v>
      </c>
      <c r="C28" s="9">
        <v>44</v>
      </c>
      <c r="D28" s="10"/>
      <c r="E28" s="11"/>
      <c r="F28" s="12"/>
      <c r="G28" s="13"/>
      <c r="H28" s="14"/>
      <c r="I28" s="13"/>
      <c r="J28" s="14"/>
      <c r="K28" s="13"/>
      <c r="L28" s="16"/>
    </row>
    <row r="29" spans="1:12" ht="15.75" x14ac:dyDescent="0.25">
      <c r="A29" s="7">
        <v>21</v>
      </c>
      <c r="B29" s="8" t="s">
        <v>33</v>
      </c>
      <c r="C29" s="9">
        <v>44</v>
      </c>
      <c r="D29" s="10"/>
      <c r="E29" s="11"/>
      <c r="F29" s="12"/>
      <c r="G29" s="13"/>
      <c r="H29" s="14"/>
      <c r="I29" s="13"/>
      <c r="J29" s="14"/>
      <c r="K29" s="13"/>
      <c r="L29" s="16"/>
    </row>
    <row r="30" spans="1:12" ht="15.75" x14ac:dyDescent="0.25">
      <c r="A30" s="7">
        <v>22</v>
      </c>
      <c r="B30" s="8" t="s">
        <v>34</v>
      </c>
      <c r="C30" s="9">
        <v>44</v>
      </c>
      <c r="D30" s="10"/>
      <c r="E30" s="11"/>
      <c r="F30" s="12"/>
      <c r="G30" s="13"/>
      <c r="H30" s="14"/>
      <c r="I30" s="13"/>
      <c r="J30" s="14"/>
      <c r="K30" s="13"/>
      <c r="L30" s="16"/>
    </row>
    <row r="31" spans="1:12" ht="15.75" x14ac:dyDescent="0.25">
      <c r="A31" s="7">
        <v>23</v>
      </c>
      <c r="B31" s="8" t="s">
        <v>35</v>
      </c>
      <c r="C31" s="9">
        <v>44</v>
      </c>
      <c r="D31" s="10"/>
      <c r="E31" s="11"/>
      <c r="F31" s="12"/>
      <c r="G31" s="13"/>
      <c r="H31" s="14"/>
      <c r="I31" s="13"/>
      <c r="J31" s="14"/>
      <c r="K31" s="13"/>
      <c r="L31" s="16"/>
    </row>
    <row r="32" spans="1:12" ht="15.75" x14ac:dyDescent="0.25">
      <c r="A32" s="7">
        <v>24</v>
      </c>
      <c r="B32" s="8" t="s">
        <v>36</v>
      </c>
      <c r="C32" s="9">
        <v>44</v>
      </c>
      <c r="D32" s="10"/>
      <c r="E32" s="11"/>
      <c r="F32" s="12"/>
      <c r="G32" s="13"/>
      <c r="H32" s="14"/>
      <c r="I32" s="13"/>
      <c r="J32" s="14"/>
      <c r="K32" s="13"/>
      <c r="L32" s="16"/>
    </row>
    <row r="33" spans="1:12" ht="15.75" x14ac:dyDescent="0.25">
      <c r="A33" s="7">
        <v>25</v>
      </c>
      <c r="B33" s="18" t="s">
        <v>37</v>
      </c>
      <c r="C33" s="19">
        <v>44</v>
      </c>
      <c r="D33" s="10"/>
      <c r="E33" s="20"/>
      <c r="F33" s="12"/>
      <c r="G33" s="21"/>
      <c r="H33" s="14"/>
      <c r="I33" s="21"/>
      <c r="J33" s="14"/>
      <c r="K33" s="21"/>
      <c r="L33" s="16"/>
    </row>
    <row r="34" spans="1:12" ht="15.75" x14ac:dyDescent="0.25">
      <c r="A34" s="7">
        <v>26</v>
      </c>
      <c r="B34" s="8" t="s">
        <v>38</v>
      </c>
      <c r="C34" s="22">
        <v>44</v>
      </c>
      <c r="D34" s="10"/>
      <c r="E34" s="23"/>
      <c r="F34" s="12"/>
      <c r="G34" s="24"/>
      <c r="H34" s="14"/>
      <c r="I34" s="24"/>
      <c r="J34" s="14"/>
      <c r="K34" s="24"/>
      <c r="L34" s="16"/>
    </row>
    <row r="35" spans="1:12" ht="15.75" x14ac:dyDescent="0.25">
      <c r="A35" s="7">
        <v>27</v>
      </c>
      <c r="B35" s="18" t="s">
        <v>39</v>
      </c>
      <c r="C35" s="22">
        <v>44</v>
      </c>
      <c r="D35" s="10"/>
      <c r="E35" s="23"/>
      <c r="F35" s="12"/>
      <c r="G35" s="24"/>
      <c r="H35" s="14"/>
      <c r="I35" s="24"/>
      <c r="J35" s="14"/>
      <c r="K35" s="24"/>
      <c r="L35" s="16"/>
    </row>
    <row r="36" spans="1:12" ht="15.75" x14ac:dyDescent="0.25">
      <c r="A36" s="7">
        <v>28</v>
      </c>
      <c r="B36" s="18" t="s">
        <v>40</v>
      </c>
      <c r="C36" s="22">
        <v>44</v>
      </c>
      <c r="D36" s="10"/>
      <c r="E36" s="23"/>
      <c r="F36" s="12"/>
      <c r="G36" s="24"/>
      <c r="H36" s="14"/>
      <c r="I36" s="24"/>
      <c r="J36" s="14"/>
      <c r="K36" s="24"/>
      <c r="L36" s="16"/>
    </row>
    <row r="37" spans="1:12" ht="16.5" thickBot="1" x14ac:dyDescent="0.3">
      <c r="A37" s="7">
        <v>29</v>
      </c>
      <c r="B37" s="18" t="s">
        <v>41</v>
      </c>
      <c r="C37" s="25">
        <v>44</v>
      </c>
      <c r="D37" s="10"/>
      <c r="E37" s="23"/>
      <c r="F37" s="12"/>
      <c r="G37" s="24"/>
      <c r="H37" s="14"/>
      <c r="I37" s="24"/>
      <c r="J37" s="14"/>
      <c r="K37" s="24"/>
      <c r="L37" s="16"/>
    </row>
    <row r="38" spans="1:12" ht="15.75" x14ac:dyDescent="0.25">
      <c r="A38" s="225" t="s">
        <v>42</v>
      </c>
      <c r="B38" s="226"/>
      <c r="C38" s="26">
        <v>44</v>
      </c>
      <c r="D38" s="27">
        <f t="shared" ref="D38:K38" si="0">SUM(D9:D37)</f>
        <v>0</v>
      </c>
      <c r="E38" s="28">
        <f t="shared" si="0"/>
        <v>0</v>
      </c>
      <c r="F38" s="29">
        <f t="shared" si="0"/>
        <v>0</v>
      </c>
      <c r="G38" s="30">
        <f t="shared" si="0"/>
        <v>0</v>
      </c>
      <c r="H38" s="29">
        <f t="shared" si="0"/>
        <v>0</v>
      </c>
      <c r="I38" s="30">
        <f t="shared" si="0"/>
        <v>0</v>
      </c>
      <c r="J38" s="29">
        <f t="shared" si="0"/>
        <v>0</v>
      </c>
      <c r="K38" s="30">
        <f t="shared" si="0"/>
        <v>0</v>
      </c>
      <c r="L38" s="31">
        <f>D38+F38+H38</f>
        <v>0</v>
      </c>
    </row>
    <row r="39" spans="1:12" ht="15" customHeight="1" x14ac:dyDescent="0.25">
      <c r="A39" s="227" t="s">
        <v>43</v>
      </c>
      <c r="B39" s="228"/>
      <c r="C39" s="32">
        <v>44</v>
      </c>
      <c r="D39" s="32">
        <f>SUM(D9:D33)</f>
        <v>0</v>
      </c>
      <c r="E39" s="33">
        <f>SUM(E9:E33)</f>
        <v>0</v>
      </c>
      <c r="F39" s="32">
        <f>F9+F10+F11+F12+F13+F14+F15+F16+F17+F18+F19+F20+F21+F22+F23+F24+F25+F26+F27+F28+F29+F30+F31+F32+F3+F33</f>
        <v>0</v>
      </c>
      <c r="G39" s="33">
        <f>G9+G10+G11+G12+G14+G13+G15+G16+G17+G18+G19+G20+G21+G22+G23+G24+G25+G26+G27+G28+G29+G30+G31+G32+G33</f>
        <v>0</v>
      </c>
      <c r="H39" s="32">
        <f>H9+H10+H11+H12+H13+H14++H15+H16+H17+H18+H19+H20+H21+H22+H23+H24+H25+H26+H27+H28+H29+H30+H31+H32+H33</f>
        <v>0</v>
      </c>
      <c r="I39" s="33">
        <f>I9+I10+I11+I12+I13+I14+I15+I16+I17+I18+I19+I20+I21+I22+I23+I24+I25+I26+I27+I28+I29+I30+I31+I32+I33</f>
        <v>0</v>
      </c>
      <c r="J39" s="32">
        <f>J9+J10+J11+J12+J13+J14++J15+J16+J17+J18+J19+J20+J21+J22+J23+J24+J25+J26+J27+J28+J29+J30+J31+J32+J33</f>
        <v>0</v>
      </c>
      <c r="K39" s="33">
        <f>K9+K10+K11+K12+K13+K14+K15+K16+K17+K18+K19+K20+K21+K22+K23+K24+K25+K26+K27+K28+K29+K30+K31+K32+K33</f>
        <v>0</v>
      </c>
      <c r="L39" s="34">
        <f>L9+L10+L11+L12+L13+L14+L15+L16+L17+L18+L19+L20+L21+L22+L23+L24+L25+L26+L27+L28+L29+L30+L31+L32+L33</f>
        <v>0</v>
      </c>
    </row>
    <row r="40" spans="1:12" ht="15.75" thickBot="1" x14ac:dyDescent="0.3"/>
    <row r="41" spans="1:12" ht="16.5" thickBot="1" x14ac:dyDescent="0.3">
      <c r="D41" s="35">
        <f>SUM(D9:D37)</f>
        <v>0</v>
      </c>
      <c r="E41" s="36"/>
      <c r="F41" s="35">
        <f>SUM(F9:F37)</f>
        <v>0</v>
      </c>
      <c r="G41" s="36"/>
      <c r="H41" s="35">
        <f>SUM(H9:H37)</f>
        <v>0</v>
      </c>
      <c r="I41" s="36"/>
      <c r="J41" s="35">
        <f>SUM(J9:J37)</f>
        <v>0</v>
      </c>
      <c r="K41" s="36"/>
      <c r="L41" s="37">
        <f>L9+L10+L11+L12+L13+L14+L15+L16+L17+L18+L19+L20+L21+L22+L23+L24+L25+L26+L27+L28+L29+L30+L31+L32+L33</f>
        <v>0</v>
      </c>
    </row>
    <row r="43" spans="1:12" x14ac:dyDescent="0.25">
      <c r="B43" s="2" t="s">
        <v>92</v>
      </c>
      <c r="C43" s="2"/>
      <c r="D43" s="2"/>
      <c r="E43" s="2"/>
    </row>
    <row r="44" spans="1:12" ht="15.75" thickBot="1" x14ac:dyDescent="0.3">
      <c r="A44" s="211" t="s">
        <v>45</v>
      </c>
      <c r="B44" s="211"/>
    </row>
    <row r="45" spans="1:12" ht="14.25" customHeight="1" x14ac:dyDescent="0.25">
      <c r="A45" s="212" t="s">
        <v>2</v>
      </c>
      <c r="B45" s="212" t="s">
        <v>3</v>
      </c>
      <c r="C45" s="212" t="s">
        <v>4</v>
      </c>
      <c r="D45" s="215" t="s">
        <v>5</v>
      </c>
      <c r="E45" s="216"/>
      <c r="F45" s="216"/>
      <c r="G45" s="216"/>
      <c r="H45" s="216"/>
      <c r="I45" s="216"/>
      <c r="J45" s="216"/>
      <c r="K45" s="217"/>
      <c r="L45" s="218" t="s">
        <v>6</v>
      </c>
    </row>
    <row r="46" spans="1:12" ht="21.75" customHeight="1" x14ac:dyDescent="0.25">
      <c r="A46" s="213"/>
      <c r="B46" s="213"/>
      <c r="C46" s="213"/>
      <c r="D46" s="221" t="s">
        <v>7</v>
      </c>
      <c r="E46" s="222"/>
      <c r="F46" s="222" t="s">
        <v>8</v>
      </c>
      <c r="G46" s="222"/>
      <c r="H46" s="222" t="s">
        <v>9</v>
      </c>
      <c r="I46" s="222"/>
      <c r="J46" s="222" t="s">
        <v>10</v>
      </c>
      <c r="K46" s="222"/>
      <c r="L46" s="219"/>
    </row>
    <row r="47" spans="1:12" ht="13.5" customHeight="1" thickBot="1" x14ac:dyDescent="0.3">
      <c r="A47" s="213"/>
      <c r="B47" s="213"/>
      <c r="C47" s="213"/>
      <c r="D47" s="223">
        <v>1</v>
      </c>
      <c r="E47" s="224"/>
      <c r="F47" s="224">
        <v>2</v>
      </c>
      <c r="G47" s="224"/>
      <c r="H47" s="224">
        <v>3</v>
      </c>
      <c r="I47" s="224"/>
      <c r="J47" s="224">
        <v>4</v>
      </c>
      <c r="K47" s="224"/>
      <c r="L47" s="220"/>
    </row>
    <row r="48" spans="1:12" ht="15.75" thickBot="1" x14ac:dyDescent="0.3">
      <c r="A48" s="214"/>
      <c r="B48" s="214"/>
      <c r="C48" s="214"/>
      <c r="D48" s="4" t="s">
        <v>11</v>
      </c>
      <c r="E48" s="5" t="s">
        <v>12</v>
      </c>
      <c r="F48" s="5" t="s">
        <v>11</v>
      </c>
      <c r="G48" s="5" t="s">
        <v>12</v>
      </c>
      <c r="H48" s="5" t="s">
        <v>11</v>
      </c>
      <c r="I48" s="5" t="s">
        <v>12</v>
      </c>
      <c r="J48" s="5" t="s">
        <v>11</v>
      </c>
      <c r="K48" s="5" t="s">
        <v>12</v>
      </c>
      <c r="L48" s="6"/>
    </row>
    <row r="49" spans="1:12" ht="15.75" x14ac:dyDescent="0.25">
      <c r="A49" s="7">
        <v>1</v>
      </c>
      <c r="B49" s="8" t="s">
        <v>13</v>
      </c>
      <c r="C49" s="9">
        <v>44</v>
      </c>
      <c r="D49" s="38">
        <v>16</v>
      </c>
      <c r="E49" s="39">
        <v>2</v>
      </c>
      <c r="F49" s="38">
        <v>12</v>
      </c>
      <c r="G49" s="13">
        <v>0</v>
      </c>
      <c r="H49" s="14">
        <v>0</v>
      </c>
      <c r="I49" s="13">
        <v>0</v>
      </c>
      <c r="J49" s="14">
        <v>0</v>
      </c>
      <c r="K49" s="13">
        <v>0</v>
      </c>
      <c r="L49" s="16">
        <f>SUM(D49:K49)</f>
        <v>30</v>
      </c>
    </row>
    <row r="50" spans="1:12" ht="15.75" x14ac:dyDescent="0.25">
      <c r="A50" s="7">
        <v>2</v>
      </c>
      <c r="B50" s="8" t="s">
        <v>14</v>
      </c>
      <c r="C50" s="9">
        <v>44</v>
      </c>
      <c r="D50" s="38">
        <v>17</v>
      </c>
      <c r="E50" s="39">
        <v>0</v>
      </c>
      <c r="F50" s="38">
        <v>11</v>
      </c>
      <c r="G50" s="13">
        <v>0</v>
      </c>
      <c r="H50" s="14">
        <v>0</v>
      </c>
      <c r="I50" s="13">
        <v>0</v>
      </c>
      <c r="J50" s="14">
        <v>0</v>
      </c>
      <c r="K50" s="13">
        <v>0</v>
      </c>
      <c r="L50" s="16">
        <f t="shared" ref="L50:L77" si="1">SUM(D50:K50)</f>
        <v>28</v>
      </c>
    </row>
    <row r="51" spans="1:12" ht="15.75" x14ac:dyDescent="0.25">
      <c r="A51" s="7">
        <v>3</v>
      </c>
      <c r="B51" s="8" t="s">
        <v>15</v>
      </c>
      <c r="C51" s="9">
        <v>44</v>
      </c>
      <c r="D51" s="38">
        <v>19</v>
      </c>
      <c r="E51" s="39">
        <v>1</v>
      </c>
      <c r="F51" s="38">
        <v>14</v>
      </c>
      <c r="G51" s="13">
        <v>0</v>
      </c>
      <c r="H51" s="14">
        <v>1</v>
      </c>
      <c r="I51" s="13">
        <v>0</v>
      </c>
      <c r="J51" s="14">
        <v>0</v>
      </c>
      <c r="K51" s="13">
        <v>0</v>
      </c>
      <c r="L51" s="16">
        <f t="shared" si="1"/>
        <v>35</v>
      </c>
    </row>
    <row r="52" spans="1:12" ht="15.75" x14ac:dyDescent="0.25">
      <c r="A52" s="7">
        <v>4</v>
      </c>
      <c r="B52" s="17" t="s">
        <v>16</v>
      </c>
      <c r="C52" s="9">
        <v>44</v>
      </c>
      <c r="D52" s="38">
        <v>11</v>
      </c>
      <c r="E52" s="39">
        <v>0</v>
      </c>
      <c r="F52" s="38">
        <v>4</v>
      </c>
      <c r="G52" s="13">
        <v>0</v>
      </c>
      <c r="H52" s="14">
        <v>0</v>
      </c>
      <c r="I52" s="13">
        <v>0</v>
      </c>
      <c r="J52" s="14">
        <v>0</v>
      </c>
      <c r="K52" s="13">
        <v>0</v>
      </c>
      <c r="L52" s="16">
        <f t="shared" si="1"/>
        <v>15</v>
      </c>
    </row>
    <row r="53" spans="1:12" ht="15.75" x14ac:dyDescent="0.25">
      <c r="A53" s="7">
        <v>5</v>
      </c>
      <c r="B53" s="8" t="s">
        <v>17</v>
      </c>
      <c r="C53" s="9">
        <v>44</v>
      </c>
      <c r="D53" s="38">
        <v>25</v>
      </c>
      <c r="E53" s="39">
        <v>1</v>
      </c>
      <c r="F53" s="38">
        <v>11</v>
      </c>
      <c r="G53" s="13">
        <v>0</v>
      </c>
      <c r="H53" s="14">
        <v>0</v>
      </c>
      <c r="I53" s="13">
        <v>0</v>
      </c>
      <c r="J53" s="14">
        <v>0</v>
      </c>
      <c r="K53" s="13">
        <v>0</v>
      </c>
      <c r="L53" s="16">
        <f t="shared" si="1"/>
        <v>37</v>
      </c>
    </row>
    <row r="54" spans="1:12" ht="15.75" x14ac:dyDescent="0.25">
      <c r="A54" s="7">
        <v>6</v>
      </c>
      <c r="B54" s="8" t="s">
        <v>18</v>
      </c>
      <c r="C54" s="9">
        <v>44</v>
      </c>
      <c r="D54" s="38">
        <v>11</v>
      </c>
      <c r="E54" s="39">
        <v>0</v>
      </c>
      <c r="F54" s="38">
        <v>10</v>
      </c>
      <c r="G54" s="13">
        <v>0</v>
      </c>
      <c r="H54" s="14">
        <v>0</v>
      </c>
      <c r="I54" s="13">
        <v>0</v>
      </c>
      <c r="J54" s="14">
        <v>0</v>
      </c>
      <c r="K54" s="13">
        <v>0</v>
      </c>
      <c r="L54" s="16">
        <f t="shared" si="1"/>
        <v>21</v>
      </c>
    </row>
    <row r="55" spans="1:12" ht="15.75" x14ac:dyDescent="0.25">
      <c r="A55" s="7">
        <v>7</v>
      </c>
      <c r="B55" s="8" t="s">
        <v>19</v>
      </c>
      <c r="C55" s="9">
        <v>44</v>
      </c>
      <c r="D55" s="38">
        <v>17</v>
      </c>
      <c r="E55" s="39">
        <v>0</v>
      </c>
      <c r="F55" s="38">
        <v>7</v>
      </c>
      <c r="G55" s="13">
        <v>0</v>
      </c>
      <c r="H55" s="14">
        <v>0</v>
      </c>
      <c r="I55" s="13">
        <v>0</v>
      </c>
      <c r="J55" s="14">
        <v>0</v>
      </c>
      <c r="K55" s="13">
        <v>0</v>
      </c>
      <c r="L55" s="16">
        <f t="shared" si="1"/>
        <v>24</v>
      </c>
    </row>
    <row r="56" spans="1:12" ht="15.75" x14ac:dyDescent="0.25">
      <c r="A56" s="7">
        <v>8</v>
      </c>
      <c r="B56" s="8" t="s">
        <v>20</v>
      </c>
      <c r="C56" s="9">
        <v>44</v>
      </c>
      <c r="D56" s="38">
        <v>13</v>
      </c>
      <c r="E56" s="39">
        <v>0</v>
      </c>
      <c r="F56" s="38">
        <v>8</v>
      </c>
      <c r="G56" s="13">
        <v>0</v>
      </c>
      <c r="H56" s="14">
        <v>1</v>
      </c>
      <c r="I56" s="13">
        <v>0</v>
      </c>
      <c r="J56" s="14">
        <v>0</v>
      </c>
      <c r="K56" s="13">
        <v>0</v>
      </c>
      <c r="L56" s="16">
        <f t="shared" si="1"/>
        <v>22</v>
      </c>
    </row>
    <row r="57" spans="1:12" ht="15.75" x14ac:dyDescent="0.25">
      <c r="A57" s="7">
        <v>9</v>
      </c>
      <c r="B57" s="8" t="s">
        <v>21</v>
      </c>
      <c r="C57" s="9">
        <v>44</v>
      </c>
      <c r="D57" s="38">
        <v>0</v>
      </c>
      <c r="E57" s="39">
        <v>0</v>
      </c>
      <c r="F57" s="38">
        <v>0</v>
      </c>
      <c r="G57" s="13">
        <v>0</v>
      </c>
      <c r="H57" s="14">
        <v>0</v>
      </c>
      <c r="I57" s="13">
        <v>0</v>
      </c>
      <c r="J57" s="14">
        <v>0</v>
      </c>
      <c r="K57" s="13">
        <v>0</v>
      </c>
      <c r="L57" s="16">
        <f t="shared" si="1"/>
        <v>0</v>
      </c>
    </row>
    <row r="58" spans="1:12" ht="15.75" x14ac:dyDescent="0.25">
      <c r="A58" s="7">
        <v>10</v>
      </c>
      <c r="B58" s="8" t="s">
        <v>22</v>
      </c>
      <c r="C58" s="9">
        <v>44</v>
      </c>
      <c r="D58" s="38">
        <v>15</v>
      </c>
      <c r="E58" s="39">
        <v>0</v>
      </c>
      <c r="F58" s="38">
        <v>6</v>
      </c>
      <c r="G58" s="13">
        <v>0</v>
      </c>
      <c r="H58" s="14">
        <v>1</v>
      </c>
      <c r="I58" s="13">
        <v>0</v>
      </c>
      <c r="J58" s="14">
        <v>0</v>
      </c>
      <c r="K58" s="13">
        <v>0</v>
      </c>
      <c r="L58" s="16">
        <f t="shared" si="1"/>
        <v>22</v>
      </c>
    </row>
    <row r="59" spans="1:12" ht="15.75" x14ac:dyDescent="0.25">
      <c r="A59" s="7">
        <v>11</v>
      </c>
      <c r="B59" s="8" t="s">
        <v>23</v>
      </c>
      <c r="C59" s="9">
        <v>44</v>
      </c>
      <c r="D59" s="38">
        <v>0</v>
      </c>
      <c r="E59" s="39">
        <v>0</v>
      </c>
      <c r="F59" s="38">
        <v>0</v>
      </c>
      <c r="G59" s="13">
        <v>0</v>
      </c>
      <c r="H59" s="14">
        <v>0</v>
      </c>
      <c r="I59" s="13">
        <v>0</v>
      </c>
      <c r="J59" s="14">
        <v>0</v>
      </c>
      <c r="K59" s="13">
        <v>0</v>
      </c>
      <c r="L59" s="16">
        <f t="shared" si="1"/>
        <v>0</v>
      </c>
    </row>
    <row r="60" spans="1:12" ht="15.75" x14ac:dyDescent="0.25">
      <c r="A60" s="7">
        <v>12</v>
      </c>
      <c r="B60" s="8" t="s">
        <v>24</v>
      </c>
      <c r="C60" s="9">
        <v>44</v>
      </c>
      <c r="D60" s="38">
        <v>17</v>
      </c>
      <c r="E60" s="39">
        <v>0</v>
      </c>
      <c r="F60" s="38">
        <v>10</v>
      </c>
      <c r="G60" s="13">
        <v>1</v>
      </c>
      <c r="H60" s="14">
        <v>0</v>
      </c>
      <c r="I60" s="13">
        <v>0</v>
      </c>
      <c r="J60" s="14">
        <v>0</v>
      </c>
      <c r="K60" s="13">
        <v>0</v>
      </c>
      <c r="L60" s="16">
        <f t="shared" si="1"/>
        <v>28</v>
      </c>
    </row>
    <row r="61" spans="1:12" ht="15.75" x14ac:dyDescent="0.25">
      <c r="A61" s="7">
        <v>13</v>
      </c>
      <c r="B61" s="8" t="s">
        <v>25</v>
      </c>
      <c r="C61" s="9">
        <v>44</v>
      </c>
      <c r="D61" s="38">
        <v>27</v>
      </c>
      <c r="E61" s="39">
        <v>1</v>
      </c>
      <c r="F61" s="38">
        <v>14</v>
      </c>
      <c r="G61" s="13">
        <v>0</v>
      </c>
      <c r="H61" s="14">
        <v>3</v>
      </c>
      <c r="I61" s="13">
        <v>0</v>
      </c>
      <c r="J61" s="14">
        <v>0</v>
      </c>
      <c r="K61" s="13">
        <v>0</v>
      </c>
      <c r="L61" s="16">
        <f t="shared" si="1"/>
        <v>45</v>
      </c>
    </row>
    <row r="62" spans="1:12" ht="15.75" x14ac:dyDescent="0.25">
      <c r="A62" s="7">
        <v>14</v>
      </c>
      <c r="B62" s="8" t="s">
        <v>26</v>
      </c>
      <c r="C62" s="9">
        <v>44</v>
      </c>
      <c r="D62" s="38">
        <v>59</v>
      </c>
      <c r="E62" s="39">
        <v>0</v>
      </c>
      <c r="F62" s="38">
        <v>26</v>
      </c>
      <c r="G62" s="13">
        <v>2</v>
      </c>
      <c r="H62" s="14">
        <v>0</v>
      </c>
      <c r="I62" s="13">
        <v>0</v>
      </c>
      <c r="J62" s="14">
        <v>0</v>
      </c>
      <c r="K62" s="13">
        <v>0</v>
      </c>
      <c r="L62" s="16">
        <f t="shared" si="1"/>
        <v>87</v>
      </c>
    </row>
    <row r="63" spans="1:12" ht="15.75" x14ac:dyDescent="0.25">
      <c r="A63" s="7">
        <v>15</v>
      </c>
      <c r="B63" s="8" t="s">
        <v>27</v>
      </c>
      <c r="C63" s="9">
        <v>44</v>
      </c>
      <c r="D63" s="38">
        <v>26</v>
      </c>
      <c r="E63" s="39">
        <v>0</v>
      </c>
      <c r="F63" s="38">
        <v>17</v>
      </c>
      <c r="G63" s="13">
        <v>0</v>
      </c>
      <c r="H63" s="14">
        <v>2</v>
      </c>
      <c r="I63" s="13">
        <v>0</v>
      </c>
      <c r="J63" s="14">
        <v>0</v>
      </c>
      <c r="K63" s="13">
        <v>0</v>
      </c>
      <c r="L63" s="16">
        <f t="shared" si="1"/>
        <v>45</v>
      </c>
    </row>
    <row r="64" spans="1:12" ht="15.75" x14ac:dyDescent="0.25">
      <c r="A64" s="7">
        <v>16</v>
      </c>
      <c r="B64" s="8" t="s">
        <v>28</v>
      </c>
      <c r="C64" s="9">
        <v>44</v>
      </c>
      <c r="D64" s="38">
        <v>0</v>
      </c>
      <c r="E64" s="39">
        <v>0</v>
      </c>
      <c r="F64" s="38">
        <v>0</v>
      </c>
      <c r="G64" s="13">
        <v>0</v>
      </c>
      <c r="H64" s="14">
        <v>0</v>
      </c>
      <c r="I64" s="13">
        <v>0</v>
      </c>
      <c r="J64" s="14">
        <v>0</v>
      </c>
      <c r="K64" s="13">
        <v>0</v>
      </c>
      <c r="L64" s="16">
        <f t="shared" si="1"/>
        <v>0</v>
      </c>
    </row>
    <row r="65" spans="1:14" ht="15.75" x14ac:dyDescent="0.25">
      <c r="A65" s="7">
        <v>17</v>
      </c>
      <c r="B65" s="8" t="s">
        <v>29</v>
      </c>
      <c r="C65" s="9">
        <v>44</v>
      </c>
      <c r="D65" s="38">
        <v>15</v>
      </c>
      <c r="E65" s="39">
        <v>0</v>
      </c>
      <c r="F65" s="38">
        <v>9</v>
      </c>
      <c r="G65" s="13">
        <v>0</v>
      </c>
      <c r="H65" s="14">
        <v>0</v>
      </c>
      <c r="I65" s="13">
        <v>0</v>
      </c>
      <c r="J65" s="14">
        <v>0</v>
      </c>
      <c r="K65" s="13">
        <v>0</v>
      </c>
      <c r="L65" s="16">
        <f t="shared" si="1"/>
        <v>24</v>
      </c>
    </row>
    <row r="66" spans="1:14" ht="15.75" x14ac:dyDescent="0.25">
      <c r="A66" s="7">
        <v>18</v>
      </c>
      <c r="B66" s="8" t="s">
        <v>30</v>
      </c>
      <c r="C66" s="9">
        <v>44</v>
      </c>
      <c r="D66" s="38">
        <v>0</v>
      </c>
      <c r="E66" s="39">
        <v>0</v>
      </c>
      <c r="F66" s="38">
        <v>0</v>
      </c>
      <c r="G66" s="13">
        <v>0</v>
      </c>
      <c r="H66" s="14">
        <v>0</v>
      </c>
      <c r="I66" s="13">
        <v>0</v>
      </c>
      <c r="J66" s="14">
        <v>0</v>
      </c>
      <c r="K66" s="13">
        <v>0</v>
      </c>
      <c r="L66" s="16">
        <f t="shared" si="1"/>
        <v>0</v>
      </c>
    </row>
    <row r="67" spans="1:14" ht="15.75" x14ac:dyDescent="0.25">
      <c r="A67" s="7">
        <v>19</v>
      </c>
      <c r="B67" s="8" t="s">
        <v>31</v>
      </c>
      <c r="C67" s="9">
        <v>44</v>
      </c>
      <c r="D67" s="38">
        <v>32</v>
      </c>
      <c r="E67" s="39">
        <v>1</v>
      </c>
      <c r="F67" s="38">
        <v>14</v>
      </c>
      <c r="G67" s="13">
        <v>0</v>
      </c>
      <c r="H67" s="14">
        <v>2</v>
      </c>
      <c r="I67" s="13">
        <v>0</v>
      </c>
      <c r="J67" s="14">
        <v>0</v>
      </c>
      <c r="K67" s="13">
        <v>0</v>
      </c>
      <c r="L67" s="16">
        <f t="shared" si="1"/>
        <v>49</v>
      </c>
    </row>
    <row r="68" spans="1:14" ht="15.75" x14ac:dyDescent="0.25">
      <c r="A68" s="7">
        <v>20</v>
      </c>
      <c r="B68" s="8" t="s">
        <v>32</v>
      </c>
      <c r="C68" s="9">
        <v>44</v>
      </c>
      <c r="D68" s="38">
        <v>9</v>
      </c>
      <c r="E68" s="39">
        <v>0</v>
      </c>
      <c r="F68" s="38">
        <v>4</v>
      </c>
      <c r="G68" s="13">
        <v>0</v>
      </c>
      <c r="H68" s="14">
        <v>0</v>
      </c>
      <c r="I68" s="13">
        <v>0</v>
      </c>
      <c r="J68" s="14">
        <v>0</v>
      </c>
      <c r="K68" s="13">
        <v>0</v>
      </c>
      <c r="L68" s="16">
        <f t="shared" si="1"/>
        <v>13</v>
      </c>
    </row>
    <row r="69" spans="1:14" ht="15.75" x14ac:dyDescent="0.25">
      <c r="A69" s="7">
        <v>21</v>
      </c>
      <c r="B69" s="8" t="s">
        <v>33</v>
      </c>
      <c r="C69" s="9">
        <v>44</v>
      </c>
      <c r="D69" s="38">
        <v>8</v>
      </c>
      <c r="E69" s="39">
        <v>0</v>
      </c>
      <c r="F69" s="38">
        <v>6</v>
      </c>
      <c r="G69" s="13">
        <v>0</v>
      </c>
      <c r="H69" s="14">
        <v>4</v>
      </c>
      <c r="I69" s="13">
        <v>0</v>
      </c>
      <c r="J69" s="14">
        <v>0</v>
      </c>
      <c r="K69" s="13">
        <v>0</v>
      </c>
      <c r="L69" s="16">
        <f t="shared" si="1"/>
        <v>18</v>
      </c>
    </row>
    <row r="70" spans="1:14" ht="15.75" x14ac:dyDescent="0.25">
      <c r="A70" s="7">
        <v>22</v>
      </c>
      <c r="B70" s="8" t="s">
        <v>34</v>
      </c>
      <c r="C70" s="9">
        <v>44</v>
      </c>
      <c r="D70" s="38">
        <v>19</v>
      </c>
      <c r="E70" s="39">
        <v>0</v>
      </c>
      <c r="F70" s="38">
        <v>8</v>
      </c>
      <c r="G70" s="13">
        <v>0</v>
      </c>
      <c r="H70" s="14">
        <v>0</v>
      </c>
      <c r="I70" s="13">
        <v>0</v>
      </c>
      <c r="J70" s="14">
        <v>0</v>
      </c>
      <c r="K70" s="13">
        <v>0</v>
      </c>
      <c r="L70" s="16">
        <f t="shared" si="1"/>
        <v>27</v>
      </c>
    </row>
    <row r="71" spans="1:14" ht="15.75" x14ac:dyDescent="0.25">
      <c r="A71" s="7">
        <v>23</v>
      </c>
      <c r="B71" s="8" t="s">
        <v>35</v>
      </c>
      <c r="C71" s="9">
        <v>44</v>
      </c>
      <c r="D71" s="38">
        <v>6</v>
      </c>
      <c r="E71" s="39">
        <v>0</v>
      </c>
      <c r="F71" s="38">
        <v>1</v>
      </c>
      <c r="G71" s="13">
        <v>0</v>
      </c>
      <c r="H71" s="14">
        <v>0</v>
      </c>
      <c r="I71" s="13">
        <v>0</v>
      </c>
      <c r="J71" s="14">
        <v>0</v>
      </c>
      <c r="K71" s="13">
        <v>0</v>
      </c>
      <c r="L71" s="16">
        <f t="shared" si="1"/>
        <v>7</v>
      </c>
    </row>
    <row r="72" spans="1:14" ht="15.75" x14ac:dyDescent="0.25">
      <c r="A72" s="7">
        <v>24</v>
      </c>
      <c r="B72" s="8" t="s">
        <v>36</v>
      </c>
      <c r="C72" s="9">
        <v>44</v>
      </c>
      <c r="D72" s="38">
        <v>11</v>
      </c>
      <c r="E72" s="39">
        <v>0</v>
      </c>
      <c r="F72" s="38">
        <v>3</v>
      </c>
      <c r="G72" s="13">
        <v>0</v>
      </c>
      <c r="H72" s="14">
        <v>1</v>
      </c>
      <c r="I72" s="13">
        <v>0</v>
      </c>
      <c r="J72" s="14">
        <v>0</v>
      </c>
      <c r="K72" s="13">
        <v>0</v>
      </c>
      <c r="L72" s="16">
        <f t="shared" si="1"/>
        <v>15</v>
      </c>
    </row>
    <row r="73" spans="1:14" ht="15.75" x14ac:dyDescent="0.25">
      <c r="A73" s="7">
        <v>25</v>
      </c>
      <c r="B73" s="18" t="s">
        <v>37</v>
      </c>
      <c r="C73" s="19">
        <v>44</v>
      </c>
      <c r="D73" s="38">
        <v>26</v>
      </c>
      <c r="E73" s="39">
        <v>0</v>
      </c>
      <c r="F73" s="38">
        <v>11</v>
      </c>
      <c r="G73" s="13">
        <v>0</v>
      </c>
      <c r="H73" s="14">
        <v>0</v>
      </c>
      <c r="I73" s="13">
        <v>0</v>
      </c>
      <c r="J73" s="14">
        <v>0</v>
      </c>
      <c r="K73" s="13">
        <v>0</v>
      </c>
      <c r="L73" s="16">
        <f t="shared" si="1"/>
        <v>37</v>
      </c>
    </row>
    <row r="74" spans="1:14" ht="15.75" x14ac:dyDescent="0.25">
      <c r="A74" s="7">
        <v>26</v>
      </c>
      <c r="B74" s="8" t="s">
        <v>38</v>
      </c>
      <c r="C74" s="22">
        <v>44</v>
      </c>
      <c r="D74" s="38">
        <v>16</v>
      </c>
      <c r="E74" s="39">
        <v>1</v>
      </c>
      <c r="F74" s="38">
        <v>5</v>
      </c>
      <c r="G74" s="13">
        <v>0</v>
      </c>
      <c r="H74" s="14">
        <v>2</v>
      </c>
      <c r="I74" s="13">
        <v>0</v>
      </c>
      <c r="J74" s="14">
        <v>0</v>
      </c>
      <c r="K74" s="13">
        <v>0</v>
      </c>
      <c r="L74" s="16">
        <f t="shared" si="1"/>
        <v>24</v>
      </c>
    </row>
    <row r="75" spans="1:14" ht="15.75" x14ac:dyDescent="0.25">
      <c r="A75" s="7">
        <v>27</v>
      </c>
      <c r="B75" s="18" t="s">
        <v>39</v>
      </c>
      <c r="C75" s="22">
        <v>44</v>
      </c>
      <c r="D75" s="38">
        <v>0</v>
      </c>
      <c r="E75" s="39">
        <v>0</v>
      </c>
      <c r="F75" s="38">
        <v>0</v>
      </c>
      <c r="G75" s="13">
        <v>0</v>
      </c>
      <c r="H75" s="14">
        <v>0</v>
      </c>
      <c r="I75" s="13">
        <v>0</v>
      </c>
      <c r="J75" s="14">
        <v>0</v>
      </c>
      <c r="K75" s="13">
        <v>0</v>
      </c>
      <c r="L75" s="16">
        <f t="shared" si="1"/>
        <v>0</v>
      </c>
    </row>
    <row r="76" spans="1:14" ht="15.75" x14ac:dyDescent="0.25">
      <c r="A76" s="7">
        <v>28</v>
      </c>
      <c r="B76" s="18" t="s">
        <v>40</v>
      </c>
      <c r="C76" s="22">
        <v>44</v>
      </c>
      <c r="D76" s="38">
        <v>0</v>
      </c>
      <c r="E76" s="39">
        <v>0</v>
      </c>
      <c r="F76" s="38">
        <v>0</v>
      </c>
      <c r="G76" s="13">
        <v>0</v>
      </c>
      <c r="H76" s="14">
        <v>0</v>
      </c>
      <c r="I76" s="13">
        <v>0</v>
      </c>
      <c r="J76" s="14">
        <v>0</v>
      </c>
      <c r="K76" s="13">
        <v>0</v>
      </c>
      <c r="L76" s="16">
        <f t="shared" si="1"/>
        <v>0</v>
      </c>
    </row>
    <row r="77" spans="1:14" ht="15.75" x14ac:dyDescent="0.25">
      <c r="A77" s="40">
        <v>29</v>
      </c>
      <c r="B77" s="18" t="s">
        <v>41</v>
      </c>
      <c r="C77" s="25">
        <v>44</v>
      </c>
      <c r="D77" s="38">
        <v>0</v>
      </c>
      <c r="E77" s="41">
        <v>0</v>
      </c>
      <c r="F77" s="38">
        <v>0</v>
      </c>
      <c r="G77" s="42">
        <v>0</v>
      </c>
      <c r="H77" s="14">
        <v>0</v>
      </c>
      <c r="I77" s="42">
        <v>0</v>
      </c>
      <c r="J77" s="14">
        <v>0</v>
      </c>
      <c r="K77" s="42">
        <v>0</v>
      </c>
      <c r="L77" s="16">
        <f t="shared" si="1"/>
        <v>0</v>
      </c>
    </row>
    <row r="78" spans="1:14" ht="15.75" x14ac:dyDescent="0.25">
      <c r="A78" s="229" t="s">
        <v>42</v>
      </c>
      <c r="B78" s="229"/>
      <c r="C78" s="26">
        <v>44</v>
      </c>
      <c r="D78" s="32">
        <f t="shared" ref="D78:K78" si="2">SUM(D49:D77)</f>
        <v>415</v>
      </c>
      <c r="E78" s="33">
        <f t="shared" si="2"/>
        <v>7</v>
      </c>
      <c r="F78" s="32">
        <f t="shared" si="2"/>
        <v>211</v>
      </c>
      <c r="G78" s="33">
        <f t="shared" si="2"/>
        <v>3</v>
      </c>
      <c r="H78" s="32">
        <f t="shared" si="2"/>
        <v>17</v>
      </c>
      <c r="I78" s="33">
        <f t="shared" si="2"/>
        <v>0</v>
      </c>
      <c r="J78" s="32">
        <f t="shared" si="2"/>
        <v>0</v>
      </c>
      <c r="K78" s="33">
        <f t="shared" si="2"/>
        <v>0</v>
      </c>
      <c r="L78" s="34">
        <f>SUM(D78:K78)</f>
        <v>653</v>
      </c>
    </row>
    <row r="79" spans="1:14" ht="15.75" x14ac:dyDescent="0.25">
      <c r="A79" s="230" t="s">
        <v>43</v>
      </c>
      <c r="B79" s="231"/>
      <c r="C79" s="32">
        <v>44</v>
      </c>
      <c r="D79" s="32">
        <f t="shared" ref="D79:K79" si="3">D49+D50+D51+D52+D53+D54+D55+D56+D57+D58+D59+D60+D61+D62+D63+D64+D65+D66+D67+D68+D69+D70+D71+D72+D73</f>
        <v>399</v>
      </c>
      <c r="E79" s="33">
        <f t="shared" si="3"/>
        <v>6</v>
      </c>
      <c r="F79" s="32">
        <f t="shared" si="3"/>
        <v>206</v>
      </c>
      <c r="G79" s="33">
        <f t="shared" si="3"/>
        <v>3</v>
      </c>
      <c r="H79" s="32">
        <f t="shared" si="3"/>
        <v>15</v>
      </c>
      <c r="I79" s="33">
        <f t="shared" si="3"/>
        <v>0</v>
      </c>
      <c r="J79" s="32">
        <f t="shared" si="3"/>
        <v>0</v>
      </c>
      <c r="K79" s="33">
        <f t="shared" si="3"/>
        <v>0</v>
      </c>
      <c r="L79" s="34">
        <f>SUM(D79:K79)</f>
        <v>629</v>
      </c>
    </row>
    <row r="80" spans="1:14" x14ac:dyDescent="0.25">
      <c r="N80" s="111"/>
    </row>
    <row r="81" spans="1:12" ht="15.75" x14ac:dyDescent="0.25">
      <c r="C81" s="152"/>
      <c r="D81" s="171"/>
      <c r="E81" s="133"/>
      <c r="F81" s="133"/>
      <c r="G81" s="133"/>
      <c r="H81" s="133"/>
      <c r="I81" s="133"/>
      <c r="J81" s="133"/>
      <c r="K81" s="133"/>
      <c r="L81" s="133"/>
    </row>
    <row r="83" spans="1:12" x14ac:dyDescent="0.25">
      <c r="B83" s="2" t="s">
        <v>92</v>
      </c>
      <c r="C83" s="2"/>
      <c r="D83" s="2"/>
      <c r="E83" s="2"/>
    </row>
    <row r="84" spans="1:12" ht="15.75" thickBot="1" x14ac:dyDescent="0.3">
      <c r="A84" s="211" t="s">
        <v>46</v>
      </c>
      <c r="B84" s="211"/>
    </row>
    <row r="85" spans="1:12" ht="12.75" customHeight="1" x14ac:dyDescent="0.25">
      <c r="A85" s="212" t="s">
        <v>2</v>
      </c>
      <c r="B85" s="212" t="s">
        <v>3</v>
      </c>
      <c r="C85" s="212" t="s">
        <v>4</v>
      </c>
      <c r="D85" s="215" t="s">
        <v>5</v>
      </c>
      <c r="E85" s="216"/>
      <c r="F85" s="216"/>
      <c r="G85" s="216"/>
      <c r="H85" s="216"/>
      <c r="I85" s="216"/>
      <c r="J85" s="216"/>
      <c r="K85" s="217"/>
      <c r="L85" s="218" t="s">
        <v>6</v>
      </c>
    </row>
    <row r="86" spans="1:12" ht="21" customHeight="1" x14ac:dyDescent="0.25">
      <c r="A86" s="213"/>
      <c r="B86" s="213"/>
      <c r="C86" s="213"/>
      <c r="D86" s="221" t="s">
        <v>7</v>
      </c>
      <c r="E86" s="222"/>
      <c r="F86" s="222" t="s">
        <v>8</v>
      </c>
      <c r="G86" s="222"/>
      <c r="H86" s="222" t="s">
        <v>9</v>
      </c>
      <c r="I86" s="222"/>
      <c r="J86" s="222" t="s">
        <v>10</v>
      </c>
      <c r="K86" s="222"/>
      <c r="L86" s="219"/>
    </row>
    <row r="87" spans="1:12" ht="13.5" customHeight="1" thickBot="1" x14ac:dyDescent="0.3">
      <c r="A87" s="213"/>
      <c r="B87" s="213"/>
      <c r="C87" s="213"/>
      <c r="D87" s="223">
        <v>1</v>
      </c>
      <c r="E87" s="224"/>
      <c r="F87" s="224">
        <v>2</v>
      </c>
      <c r="G87" s="224"/>
      <c r="H87" s="224">
        <v>3</v>
      </c>
      <c r="I87" s="224"/>
      <c r="J87" s="224">
        <v>4</v>
      </c>
      <c r="K87" s="224"/>
      <c r="L87" s="220"/>
    </row>
    <row r="88" spans="1:12" ht="15.75" thickBot="1" x14ac:dyDescent="0.3">
      <c r="A88" s="214"/>
      <c r="B88" s="214"/>
      <c r="C88" s="214"/>
      <c r="D88" s="4" t="s">
        <v>11</v>
      </c>
      <c r="E88" s="5" t="s">
        <v>12</v>
      </c>
      <c r="F88" s="5" t="s">
        <v>11</v>
      </c>
      <c r="G88" s="5" t="s">
        <v>12</v>
      </c>
      <c r="H88" s="5" t="s">
        <v>11</v>
      </c>
      <c r="I88" s="5" t="s">
        <v>12</v>
      </c>
      <c r="J88" s="5" t="s">
        <v>11</v>
      </c>
      <c r="K88" s="5" t="s">
        <v>12</v>
      </c>
      <c r="L88" s="6"/>
    </row>
    <row r="89" spans="1:12" ht="15.75" x14ac:dyDescent="0.25">
      <c r="A89" s="7">
        <v>1</v>
      </c>
      <c r="B89" s="8" t="s">
        <v>13</v>
      </c>
      <c r="C89" s="9">
        <v>44</v>
      </c>
      <c r="D89" s="45">
        <v>11</v>
      </c>
      <c r="E89" s="24">
        <v>0</v>
      </c>
      <c r="F89" s="46">
        <v>7</v>
      </c>
      <c r="G89" s="24">
        <v>0</v>
      </c>
      <c r="H89" s="46">
        <v>0</v>
      </c>
      <c r="I89" s="24">
        <v>0</v>
      </c>
      <c r="J89" s="46">
        <v>0</v>
      </c>
      <c r="K89" s="24">
        <v>0</v>
      </c>
      <c r="L89" s="47">
        <f>SUM(D89:K89)</f>
        <v>18</v>
      </c>
    </row>
    <row r="90" spans="1:12" ht="15.75" x14ac:dyDescent="0.25">
      <c r="A90" s="7">
        <v>2</v>
      </c>
      <c r="B90" s="8" t="s">
        <v>14</v>
      </c>
      <c r="C90" s="9">
        <v>44</v>
      </c>
      <c r="D90" s="45">
        <v>14</v>
      </c>
      <c r="E90" s="24">
        <v>0</v>
      </c>
      <c r="F90" s="46">
        <v>11</v>
      </c>
      <c r="G90" s="24">
        <v>0</v>
      </c>
      <c r="H90" s="46">
        <v>0</v>
      </c>
      <c r="I90" s="24">
        <v>0</v>
      </c>
      <c r="J90" s="46">
        <v>0</v>
      </c>
      <c r="K90" s="24">
        <v>0</v>
      </c>
      <c r="L90" s="47">
        <f t="shared" ref="L90:L117" si="4">SUM(D90:K90)</f>
        <v>25</v>
      </c>
    </row>
    <row r="91" spans="1:12" ht="15.75" x14ac:dyDescent="0.25">
      <c r="A91" s="7">
        <v>3</v>
      </c>
      <c r="B91" s="8" t="s">
        <v>15</v>
      </c>
      <c r="C91" s="9">
        <v>44</v>
      </c>
      <c r="D91" s="45">
        <v>51</v>
      </c>
      <c r="E91" s="24">
        <v>0</v>
      </c>
      <c r="F91" s="46">
        <v>17</v>
      </c>
      <c r="G91" s="24">
        <v>0</v>
      </c>
      <c r="H91" s="46">
        <v>0</v>
      </c>
      <c r="I91" s="24">
        <v>0</v>
      </c>
      <c r="J91" s="46">
        <v>0</v>
      </c>
      <c r="K91" s="24">
        <v>0</v>
      </c>
      <c r="L91" s="47">
        <f t="shared" si="4"/>
        <v>68</v>
      </c>
    </row>
    <row r="92" spans="1:12" ht="15.75" x14ac:dyDescent="0.25">
      <c r="A92" s="7">
        <v>4</v>
      </c>
      <c r="B92" s="17" t="s">
        <v>16</v>
      </c>
      <c r="C92" s="9">
        <v>44</v>
      </c>
      <c r="D92" s="45">
        <v>6</v>
      </c>
      <c r="E92" s="24">
        <v>0</v>
      </c>
      <c r="F92" s="46">
        <v>5</v>
      </c>
      <c r="G92" s="24">
        <v>0</v>
      </c>
      <c r="H92" s="46">
        <v>0</v>
      </c>
      <c r="I92" s="24">
        <v>0</v>
      </c>
      <c r="J92" s="46">
        <v>0</v>
      </c>
      <c r="K92" s="24">
        <v>0</v>
      </c>
      <c r="L92" s="47">
        <f t="shared" si="4"/>
        <v>11</v>
      </c>
    </row>
    <row r="93" spans="1:12" ht="15.75" x14ac:dyDescent="0.25">
      <c r="A93" s="7">
        <v>5</v>
      </c>
      <c r="B93" s="8" t="s">
        <v>17</v>
      </c>
      <c r="C93" s="9">
        <v>44</v>
      </c>
      <c r="D93" s="45">
        <v>15</v>
      </c>
      <c r="E93" s="24">
        <v>1</v>
      </c>
      <c r="F93" s="46">
        <v>8</v>
      </c>
      <c r="G93" s="24">
        <v>0</v>
      </c>
      <c r="H93" s="46">
        <v>0</v>
      </c>
      <c r="I93" s="24">
        <v>0</v>
      </c>
      <c r="J93" s="46">
        <v>0</v>
      </c>
      <c r="K93" s="24">
        <v>0</v>
      </c>
      <c r="L93" s="47">
        <f t="shared" si="4"/>
        <v>24</v>
      </c>
    </row>
    <row r="94" spans="1:12" ht="15.75" x14ac:dyDescent="0.25">
      <c r="A94" s="7">
        <v>6</v>
      </c>
      <c r="B94" s="8" t="s">
        <v>18</v>
      </c>
      <c r="C94" s="9">
        <v>44</v>
      </c>
      <c r="D94" s="45">
        <v>12</v>
      </c>
      <c r="E94" s="24">
        <v>1</v>
      </c>
      <c r="F94" s="46">
        <v>6</v>
      </c>
      <c r="G94" s="24">
        <v>0</v>
      </c>
      <c r="H94" s="46">
        <v>0</v>
      </c>
      <c r="I94" s="24">
        <v>0</v>
      </c>
      <c r="J94" s="46">
        <v>0</v>
      </c>
      <c r="K94" s="24">
        <v>0</v>
      </c>
      <c r="L94" s="47">
        <f t="shared" si="4"/>
        <v>19</v>
      </c>
    </row>
    <row r="95" spans="1:12" ht="15.75" x14ac:dyDescent="0.25">
      <c r="A95" s="7">
        <v>7</v>
      </c>
      <c r="B95" s="8" t="s">
        <v>19</v>
      </c>
      <c r="C95" s="9">
        <v>44</v>
      </c>
      <c r="D95" s="45">
        <v>21</v>
      </c>
      <c r="E95" s="24">
        <v>0</v>
      </c>
      <c r="F95" s="46">
        <v>8</v>
      </c>
      <c r="G95" s="24">
        <v>0</v>
      </c>
      <c r="H95" s="46">
        <v>0</v>
      </c>
      <c r="I95" s="24">
        <v>0</v>
      </c>
      <c r="J95" s="46">
        <v>0</v>
      </c>
      <c r="K95" s="24">
        <v>0</v>
      </c>
      <c r="L95" s="47">
        <f t="shared" si="4"/>
        <v>29</v>
      </c>
    </row>
    <row r="96" spans="1:12" ht="15.75" x14ac:dyDescent="0.25">
      <c r="A96" s="7">
        <v>8</v>
      </c>
      <c r="B96" s="8" t="s">
        <v>20</v>
      </c>
      <c r="C96" s="9">
        <v>44</v>
      </c>
      <c r="D96" s="45">
        <v>11</v>
      </c>
      <c r="E96" s="24">
        <v>0</v>
      </c>
      <c r="F96" s="46">
        <v>4</v>
      </c>
      <c r="G96" s="24">
        <v>0</v>
      </c>
      <c r="H96" s="46">
        <v>0</v>
      </c>
      <c r="I96" s="24">
        <v>0</v>
      </c>
      <c r="J96" s="46">
        <v>0</v>
      </c>
      <c r="K96" s="24">
        <v>0</v>
      </c>
      <c r="L96" s="47">
        <f t="shared" si="4"/>
        <v>15</v>
      </c>
    </row>
    <row r="97" spans="1:12" ht="15.75" x14ac:dyDescent="0.25">
      <c r="A97" s="7">
        <v>9</v>
      </c>
      <c r="B97" s="17" t="s">
        <v>21</v>
      </c>
      <c r="C97" s="9">
        <v>44</v>
      </c>
      <c r="D97" s="45">
        <v>2</v>
      </c>
      <c r="E97" s="24">
        <v>0</v>
      </c>
      <c r="F97" s="46">
        <v>0</v>
      </c>
      <c r="G97" s="24">
        <v>1</v>
      </c>
      <c r="H97" s="46">
        <v>0</v>
      </c>
      <c r="I97" s="24">
        <v>0</v>
      </c>
      <c r="J97" s="46">
        <v>0</v>
      </c>
      <c r="K97" s="24">
        <v>0</v>
      </c>
      <c r="L97" s="47">
        <f t="shared" si="4"/>
        <v>3</v>
      </c>
    </row>
    <row r="98" spans="1:12" ht="15.75" x14ac:dyDescent="0.25">
      <c r="A98" s="7">
        <v>10</v>
      </c>
      <c r="B98" s="17" t="s">
        <v>22</v>
      </c>
      <c r="C98" s="9">
        <v>44</v>
      </c>
      <c r="D98" s="45">
        <v>15</v>
      </c>
      <c r="E98" s="24">
        <v>1</v>
      </c>
      <c r="F98" s="46">
        <v>8</v>
      </c>
      <c r="G98" s="24">
        <v>0</v>
      </c>
      <c r="H98" s="46">
        <v>0</v>
      </c>
      <c r="I98" s="24">
        <v>0</v>
      </c>
      <c r="J98" s="46">
        <v>0</v>
      </c>
      <c r="K98" s="24">
        <v>0</v>
      </c>
      <c r="L98" s="47">
        <f t="shared" si="4"/>
        <v>24</v>
      </c>
    </row>
    <row r="99" spans="1:12" ht="15.75" x14ac:dyDescent="0.25">
      <c r="A99" s="7">
        <v>11</v>
      </c>
      <c r="B99" s="17" t="s">
        <v>23</v>
      </c>
      <c r="C99" s="9">
        <v>44</v>
      </c>
      <c r="D99" s="45">
        <v>0</v>
      </c>
      <c r="E99" s="24">
        <v>0</v>
      </c>
      <c r="F99" s="46">
        <v>0</v>
      </c>
      <c r="G99" s="24">
        <v>0</v>
      </c>
      <c r="H99" s="46">
        <v>0</v>
      </c>
      <c r="I99" s="24">
        <v>0</v>
      </c>
      <c r="J99" s="46">
        <v>0</v>
      </c>
      <c r="K99" s="24">
        <v>0</v>
      </c>
      <c r="L99" s="47">
        <f t="shared" si="4"/>
        <v>0</v>
      </c>
    </row>
    <row r="100" spans="1:12" ht="15.75" x14ac:dyDescent="0.25">
      <c r="A100" s="7">
        <v>12</v>
      </c>
      <c r="B100" s="17" t="s">
        <v>24</v>
      </c>
      <c r="C100" s="9">
        <v>44</v>
      </c>
      <c r="D100" s="45">
        <v>16</v>
      </c>
      <c r="E100" s="24">
        <v>0</v>
      </c>
      <c r="F100" s="46">
        <v>7</v>
      </c>
      <c r="G100" s="24">
        <v>0</v>
      </c>
      <c r="H100" s="46">
        <v>0</v>
      </c>
      <c r="I100" s="24">
        <v>0</v>
      </c>
      <c r="J100" s="46">
        <v>0</v>
      </c>
      <c r="K100" s="24">
        <v>0</v>
      </c>
      <c r="L100" s="47">
        <f t="shared" si="4"/>
        <v>23</v>
      </c>
    </row>
    <row r="101" spans="1:12" ht="15.75" x14ac:dyDescent="0.25">
      <c r="A101" s="7">
        <v>13</v>
      </c>
      <c r="B101" s="17" t="s">
        <v>25</v>
      </c>
      <c r="C101" s="9">
        <v>44</v>
      </c>
      <c r="D101" s="45">
        <v>26</v>
      </c>
      <c r="E101" s="24">
        <v>0</v>
      </c>
      <c r="F101" s="46">
        <v>8</v>
      </c>
      <c r="G101" s="24">
        <v>0</v>
      </c>
      <c r="H101" s="46">
        <v>0</v>
      </c>
      <c r="I101" s="24">
        <v>0</v>
      </c>
      <c r="J101" s="46">
        <v>0</v>
      </c>
      <c r="K101" s="24">
        <v>0</v>
      </c>
      <c r="L101" s="47">
        <f t="shared" si="4"/>
        <v>34</v>
      </c>
    </row>
    <row r="102" spans="1:12" ht="15.75" x14ac:dyDescent="0.25">
      <c r="A102" s="7">
        <v>14</v>
      </c>
      <c r="B102" s="17" t="s">
        <v>26</v>
      </c>
      <c r="C102" s="9">
        <v>44</v>
      </c>
      <c r="D102" s="45">
        <v>39</v>
      </c>
      <c r="E102" s="24">
        <v>0</v>
      </c>
      <c r="F102" s="46">
        <v>29</v>
      </c>
      <c r="G102" s="24">
        <v>0</v>
      </c>
      <c r="H102" s="46">
        <v>2</v>
      </c>
      <c r="I102" s="24">
        <v>0</v>
      </c>
      <c r="J102" s="46">
        <v>0</v>
      </c>
      <c r="K102" s="24">
        <v>0</v>
      </c>
      <c r="L102" s="47">
        <f t="shared" si="4"/>
        <v>70</v>
      </c>
    </row>
    <row r="103" spans="1:12" ht="15.75" x14ac:dyDescent="0.25">
      <c r="A103" s="7">
        <v>15</v>
      </c>
      <c r="B103" s="17" t="s">
        <v>27</v>
      </c>
      <c r="C103" s="9">
        <v>44</v>
      </c>
      <c r="D103" s="45">
        <v>17</v>
      </c>
      <c r="E103" s="24">
        <v>0</v>
      </c>
      <c r="F103" s="46">
        <v>8</v>
      </c>
      <c r="G103" s="24">
        <v>0</v>
      </c>
      <c r="H103" s="46">
        <v>0</v>
      </c>
      <c r="I103" s="24">
        <v>0</v>
      </c>
      <c r="J103" s="46">
        <v>0</v>
      </c>
      <c r="K103" s="24">
        <v>0</v>
      </c>
      <c r="L103" s="47">
        <f t="shared" si="4"/>
        <v>25</v>
      </c>
    </row>
    <row r="104" spans="1:12" ht="15.75" x14ac:dyDescent="0.25">
      <c r="A104" s="7">
        <v>16</v>
      </c>
      <c r="B104" s="17" t="s">
        <v>28</v>
      </c>
      <c r="C104" s="9">
        <v>44</v>
      </c>
      <c r="D104" s="45">
        <v>0</v>
      </c>
      <c r="E104" s="24">
        <v>0</v>
      </c>
      <c r="F104" s="46">
        <v>0</v>
      </c>
      <c r="G104" s="24">
        <v>0</v>
      </c>
      <c r="H104" s="46">
        <v>0</v>
      </c>
      <c r="I104" s="24">
        <v>0</v>
      </c>
      <c r="J104" s="46">
        <v>0</v>
      </c>
      <c r="K104" s="24">
        <v>0</v>
      </c>
      <c r="L104" s="47">
        <f t="shared" si="4"/>
        <v>0</v>
      </c>
    </row>
    <row r="105" spans="1:12" ht="15.75" x14ac:dyDescent="0.25">
      <c r="A105" s="7">
        <v>17</v>
      </c>
      <c r="B105" s="17" t="s">
        <v>29</v>
      </c>
      <c r="C105" s="9">
        <v>44</v>
      </c>
      <c r="D105" s="45">
        <v>11</v>
      </c>
      <c r="E105" s="24">
        <v>0</v>
      </c>
      <c r="F105" s="46">
        <v>5</v>
      </c>
      <c r="G105" s="24">
        <v>0</v>
      </c>
      <c r="H105" s="46">
        <v>0</v>
      </c>
      <c r="I105" s="24">
        <v>0</v>
      </c>
      <c r="J105" s="46">
        <v>0</v>
      </c>
      <c r="K105" s="24">
        <v>0</v>
      </c>
      <c r="L105" s="47">
        <f t="shared" si="4"/>
        <v>16</v>
      </c>
    </row>
    <row r="106" spans="1:12" ht="15.75" x14ac:dyDescent="0.25">
      <c r="A106" s="7">
        <v>18</v>
      </c>
      <c r="B106" s="17" t="s">
        <v>30</v>
      </c>
      <c r="C106" s="9">
        <v>44</v>
      </c>
      <c r="D106" s="45">
        <v>1</v>
      </c>
      <c r="E106" s="24">
        <v>0</v>
      </c>
      <c r="F106" s="46">
        <v>1</v>
      </c>
      <c r="G106" s="24">
        <v>0</v>
      </c>
      <c r="H106" s="46">
        <v>0</v>
      </c>
      <c r="I106" s="24">
        <v>0</v>
      </c>
      <c r="J106" s="46">
        <v>0</v>
      </c>
      <c r="K106" s="24">
        <v>0</v>
      </c>
      <c r="L106" s="47">
        <f t="shared" si="4"/>
        <v>2</v>
      </c>
    </row>
    <row r="107" spans="1:12" ht="15.75" x14ac:dyDescent="0.25">
      <c r="A107" s="7">
        <v>19</v>
      </c>
      <c r="B107" s="17" t="s">
        <v>31</v>
      </c>
      <c r="C107" s="9">
        <v>44</v>
      </c>
      <c r="D107" s="45">
        <v>29</v>
      </c>
      <c r="E107" s="24">
        <v>0</v>
      </c>
      <c r="F107" s="46">
        <v>18</v>
      </c>
      <c r="G107" s="24">
        <v>0</v>
      </c>
      <c r="H107" s="46">
        <v>0</v>
      </c>
      <c r="I107" s="24">
        <v>0</v>
      </c>
      <c r="J107" s="46">
        <v>0</v>
      </c>
      <c r="K107" s="24">
        <v>0</v>
      </c>
      <c r="L107" s="47">
        <f t="shared" si="4"/>
        <v>47</v>
      </c>
    </row>
    <row r="108" spans="1:12" ht="15.75" x14ac:dyDescent="0.25">
      <c r="A108" s="7">
        <v>20</v>
      </c>
      <c r="B108" s="17" t="s">
        <v>32</v>
      </c>
      <c r="C108" s="9">
        <v>44</v>
      </c>
      <c r="D108" s="45">
        <v>10</v>
      </c>
      <c r="E108" s="24">
        <v>0</v>
      </c>
      <c r="F108" s="46">
        <v>3</v>
      </c>
      <c r="G108" s="24">
        <v>0</v>
      </c>
      <c r="H108" s="46">
        <v>0</v>
      </c>
      <c r="I108" s="24">
        <v>0</v>
      </c>
      <c r="J108" s="46">
        <v>0</v>
      </c>
      <c r="K108" s="24">
        <v>0</v>
      </c>
      <c r="L108" s="47">
        <f t="shared" si="4"/>
        <v>13</v>
      </c>
    </row>
    <row r="109" spans="1:12" ht="15.75" x14ac:dyDescent="0.25">
      <c r="A109" s="7">
        <v>21</v>
      </c>
      <c r="B109" s="17" t="s">
        <v>33</v>
      </c>
      <c r="C109" s="9">
        <v>44</v>
      </c>
      <c r="D109" s="45">
        <v>12</v>
      </c>
      <c r="E109" s="24">
        <v>0</v>
      </c>
      <c r="F109" s="46">
        <v>3</v>
      </c>
      <c r="G109" s="24">
        <v>0</v>
      </c>
      <c r="H109" s="46">
        <v>1</v>
      </c>
      <c r="I109" s="24">
        <v>0</v>
      </c>
      <c r="J109" s="46">
        <v>0</v>
      </c>
      <c r="K109" s="24">
        <v>0</v>
      </c>
      <c r="L109" s="47">
        <f t="shared" si="4"/>
        <v>16</v>
      </c>
    </row>
    <row r="110" spans="1:12" ht="15.75" x14ac:dyDescent="0.25">
      <c r="A110" s="7">
        <v>22</v>
      </c>
      <c r="B110" s="17" t="s">
        <v>34</v>
      </c>
      <c r="C110" s="9">
        <v>44</v>
      </c>
      <c r="D110" s="45">
        <v>15</v>
      </c>
      <c r="E110" s="24">
        <v>0</v>
      </c>
      <c r="F110" s="46">
        <v>4</v>
      </c>
      <c r="G110" s="24">
        <v>0</v>
      </c>
      <c r="H110" s="46">
        <v>0</v>
      </c>
      <c r="I110" s="24">
        <v>0</v>
      </c>
      <c r="J110" s="46">
        <v>0</v>
      </c>
      <c r="K110" s="24">
        <v>0</v>
      </c>
      <c r="L110" s="47">
        <f t="shared" si="4"/>
        <v>19</v>
      </c>
    </row>
    <row r="111" spans="1:12" ht="15.75" x14ac:dyDescent="0.25">
      <c r="A111" s="7">
        <v>23</v>
      </c>
      <c r="B111" s="8" t="s">
        <v>35</v>
      </c>
      <c r="C111" s="9">
        <v>44</v>
      </c>
      <c r="D111" s="45">
        <v>6</v>
      </c>
      <c r="E111" s="24">
        <v>0</v>
      </c>
      <c r="F111" s="46">
        <v>9</v>
      </c>
      <c r="G111" s="24">
        <v>0</v>
      </c>
      <c r="H111" s="46">
        <v>0</v>
      </c>
      <c r="I111" s="24">
        <v>0</v>
      </c>
      <c r="J111" s="46">
        <v>0</v>
      </c>
      <c r="K111" s="24">
        <v>0</v>
      </c>
      <c r="L111" s="47">
        <f t="shared" si="4"/>
        <v>15</v>
      </c>
    </row>
    <row r="112" spans="1:12" ht="15.75" x14ac:dyDescent="0.25">
      <c r="A112" s="7">
        <v>24</v>
      </c>
      <c r="B112" s="8" t="s">
        <v>36</v>
      </c>
      <c r="C112" s="9">
        <v>44</v>
      </c>
      <c r="D112" s="45">
        <v>6</v>
      </c>
      <c r="E112" s="24">
        <v>1</v>
      </c>
      <c r="F112" s="46">
        <v>4</v>
      </c>
      <c r="G112" s="24">
        <v>0</v>
      </c>
      <c r="H112" s="46">
        <v>0</v>
      </c>
      <c r="I112" s="24">
        <v>0</v>
      </c>
      <c r="J112" s="46">
        <v>0</v>
      </c>
      <c r="K112" s="24">
        <v>0</v>
      </c>
      <c r="L112" s="47">
        <f t="shared" si="4"/>
        <v>11</v>
      </c>
    </row>
    <row r="113" spans="1:12" ht="15.75" x14ac:dyDescent="0.25">
      <c r="A113" s="7">
        <v>25</v>
      </c>
      <c r="B113" s="18" t="s">
        <v>37</v>
      </c>
      <c r="C113" s="19">
        <v>44</v>
      </c>
      <c r="D113" s="45">
        <v>25</v>
      </c>
      <c r="E113" s="24">
        <v>0</v>
      </c>
      <c r="F113" s="46">
        <v>2</v>
      </c>
      <c r="G113" s="24">
        <v>0</v>
      </c>
      <c r="H113" s="46">
        <v>0</v>
      </c>
      <c r="I113" s="24">
        <v>0</v>
      </c>
      <c r="J113" s="46">
        <v>0</v>
      </c>
      <c r="K113" s="24">
        <v>0</v>
      </c>
      <c r="L113" s="47">
        <f t="shared" si="4"/>
        <v>27</v>
      </c>
    </row>
    <row r="114" spans="1:12" ht="15.75" x14ac:dyDescent="0.25">
      <c r="A114" s="7">
        <v>26</v>
      </c>
      <c r="B114" s="8" t="s">
        <v>38</v>
      </c>
      <c r="C114" s="22">
        <v>44</v>
      </c>
      <c r="D114" s="45">
        <v>6</v>
      </c>
      <c r="E114" s="24">
        <v>0</v>
      </c>
      <c r="F114" s="46">
        <v>4</v>
      </c>
      <c r="G114" s="24">
        <v>0</v>
      </c>
      <c r="H114" s="46">
        <v>2</v>
      </c>
      <c r="I114" s="24">
        <v>0</v>
      </c>
      <c r="J114" s="46">
        <v>0</v>
      </c>
      <c r="K114" s="24">
        <v>0</v>
      </c>
      <c r="L114" s="47">
        <f t="shared" si="4"/>
        <v>12</v>
      </c>
    </row>
    <row r="115" spans="1:12" ht="15.75" x14ac:dyDescent="0.25">
      <c r="A115" s="7">
        <v>27</v>
      </c>
      <c r="B115" s="18" t="s">
        <v>39</v>
      </c>
      <c r="C115" s="22">
        <v>44</v>
      </c>
      <c r="D115" s="45">
        <v>0</v>
      </c>
      <c r="E115" s="24">
        <v>0</v>
      </c>
      <c r="F115" s="46">
        <v>0</v>
      </c>
      <c r="G115" s="24">
        <v>0</v>
      </c>
      <c r="H115" s="46">
        <v>0</v>
      </c>
      <c r="I115" s="24">
        <v>0</v>
      </c>
      <c r="J115" s="46">
        <v>0</v>
      </c>
      <c r="K115" s="24">
        <v>0</v>
      </c>
      <c r="L115" s="47">
        <f t="shared" si="4"/>
        <v>0</v>
      </c>
    </row>
    <row r="116" spans="1:12" ht="15.75" x14ac:dyDescent="0.25">
      <c r="A116" s="7">
        <v>28</v>
      </c>
      <c r="B116" s="18" t="s">
        <v>40</v>
      </c>
      <c r="C116" s="22">
        <v>44</v>
      </c>
      <c r="D116" s="45">
        <v>0</v>
      </c>
      <c r="E116" s="24">
        <v>0</v>
      </c>
      <c r="F116" s="46">
        <v>0</v>
      </c>
      <c r="G116" s="24">
        <v>0</v>
      </c>
      <c r="H116" s="46">
        <v>0</v>
      </c>
      <c r="I116" s="24">
        <v>0</v>
      </c>
      <c r="J116" s="46">
        <v>0</v>
      </c>
      <c r="K116" s="24">
        <v>0</v>
      </c>
      <c r="L116" s="47">
        <f t="shared" si="4"/>
        <v>0</v>
      </c>
    </row>
    <row r="117" spans="1:12" ht="16.5" thickBot="1" x14ac:dyDescent="0.3">
      <c r="A117" s="7">
        <v>29</v>
      </c>
      <c r="B117" s="18" t="s">
        <v>41</v>
      </c>
      <c r="C117" s="22">
        <v>44</v>
      </c>
      <c r="D117" s="45">
        <v>0</v>
      </c>
      <c r="E117" s="24">
        <v>0</v>
      </c>
      <c r="F117" s="46">
        <v>0</v>
      </c>
      <c r="G117" s="24">
        <v>0</v>
      </c>
      <c r="H117" s="46">
        <v>0</v>
      </c>
      <c r="I117" s="24">
        <v>0</v>
      </c>
      <c r="J117" s="46">
        <v>0</v>
      </c>
      <c r="K117" s="24">
        <v>0</v>
      </c>
      <c r="L117" s="47">
        <f t="shared" si="4"/>
        <v>0</v>
      </c>
    </row>
    <row r="118" spans="1:12" ht="16.5" thickBot="1" x14ac:dyDescent="0.3">
      <c r="A118" s="225" t="s">
        <v>42</v>
      </c>
      <c r="B118" s="226"/>
      <c r="C118" s="48">
        <v>44</v>
      </c>
      <c r="D118" s="49">
        <f t="shared" ref="D118:K118" si="5">SUM(D89:D117)</f>
        <v>377</v>
      </c>
      <c r="E118" s="30">
        <f t="shared" si="5"/>
        <v>4</v>
      </c>
      <c r="F118" s="50">
        <f t="shared" si="5"/>
        <v>179</v>
      </c>
      <c r="G118" s="30">
        <f t="shared" si="5"/>
        <v>1</v>
      </c>
      <c r="H118" s="50">
        <f t="shared" si="5"/>
        <v>5</v>
      </c>
      <c r="I118" s="30">
        <f t="shared" si="5"/>
        <v>0</v>
      </c>
      <c r="J118" s="50">
        <f t="shared" si="5"/>
        <v>0</v>
      </c>
      <c r="K118" s="30">
        <f t="shared" si="5"/>
        <v>0</v>
      </c>
      <c r="L118" s="118">
        <f>SUM(D118:K118)</f>
        <v>566</v>
      </c>
    </row>
    <row r="119" spans="1:12" ht="15.75" x14ac:dyDescent="0.25">
      <c r="A119" s="232" t="s">
        <v>43</v>
      </c>
      <c r="B119" s="232"/>
      <c r="C119" s="32">
        <v>44</v>
      </c>
      <c r="D119" s="52">
        <f>D89+D90+D91+D92+D93+D94+D95+D96+D97+D98+D99+D100+D101+D102+D103+D104+D105+D106+D107+D108+D109+D110+D111+D112+D113</f>
        <v>371</v>
      </c>
      <c r="E119" s="33">
        <f>E89+E90+E91+E92+E93+E94+E95+E96+E97+E98+E99+E100+E101+E102+E103+E104+E105+E106+E107+E108+E109+E110+E111+E112+E113</f>
        <v>4</v>
      </c>
      <c r="F119" s="32">
        <f>F89+F90+F91+F92+F93+F94+F95+F96+F97+F98+F99+F100+F101+F102+F103+F104+F105+F106+F107+F108+F109+F110+F111+F112+F113</f>
        <v>175</v>
      </c>
      <c r="G119" s="33">
        <f>G89+G90+G91+G92+G93+G94+G95+G96+G97+G98+G99+G100+G101+G102+G103+G104+G105+G106+G107+G108+G109+G110+G111+G112+G113</f>
        <v>1</v>
      </c>
      <c r="H119" s="32">
        <f>H89+H90+H91+H92+H93+H94+H95+H96+H97+H98+H99+H100+H101+H102+H103+H104+H105+H106+H107+H108+H109+H110+H111+H112+H113</f>
        <v>3</v>
      </c>
      <c r="I119" s="33">
        <f>I89+I90+I91+I92+I93+I94+I95+I96+I97+I98+I99+I100+I101+I102+I103+I104+I105+I106+I107+I108+I109+I110+I111+I113</f>
        <v>0</v>
      </c>
      <c r="J119" s="32">
        <f>J89+J90+J91+J92+J93+J94+J95+J96+J97+J98+J99+J100+J101+J102+J103+J104+J105+J106+J107+J108+J109+J110+J111+J112+J113</f>
        <v>0</v>
      </c>
      <c r="K119" s="33">
        <f>K89+K90+K91+K92+K93+K94+K95+K96+K97+K98+K99+K100+K101+K102+K103+K104+K105+K106+K107+K108+K109+K110+K111+K113</f>
        <v>0</v>
      </c>
      <c r="L119" s="118">
        <f>D119+E119+F119+G119+H119+I119+J119+K119</f>
        <v>554</v>
      </c>
    </row>
    <row r="120" spans="1:12" ht="15.75" x14ac:dyDescent="0.25">
      <c r="D120" s="133"/>
      <c r="E120" s="133"/>
      <c r="F120" s="133"/>
      <c r="G120" s="133"/>
      <c r="H120" s="133"/>
      <c r="I120" s="133"/>
      <c r="J120" s="133"/>
      <c r="K120" s="133"/>
      <c r="L120" s="133"/>
    </row>
    <row r="121" spans="1:12" ht="15.75" x14ac:dyDescent="0.25">
      <c r="B121" s="134" t="s">
        <v>92</v>
      </c>
      <c r="D121" s="133"/>
      <c r="E121" s="133"/>
      <c r="F121" s="133"/>
      <c r="G121" s="133"/>
      <c r="H121" s="133"/>
      <c r="I121" s="133"/>
      <c r="J121" s="133"/>
      <c r="K121" s="133"/>
      <c r="L121" s="133"/>
    </row>
    <row r="122" spans="1:12" ht="15.75" thickBot="1" x14ac:dyDescent="0.3">
      <c r="A122" s="211" t="s">
        <v>47</v>
      </c>
      <c r="B122" s="211"/>
    </row>
    <row r="123" spans="1:12" ht="12.75" customHeight="1" x14ac:dyDescent="0.25">
      <c r="A123" s="212" t="s">
        <v>2</v>
      </c>
      <c r="B123" s="212" t="s">
        <v>3</v>
      </c>
      <c r="C123" s="212" t="s">
        <v>4</v>
      </c>
      <c r="D123" s="215" t="s">
        <v>5</v>
      </c>
      <c r="E123" s="216"/>
      <c r="F123" s="216"/>
      <c r="G123" s="216"/>
      <c r="H123" s="216"/>
      <c r="I123" s="216"/>
      <c r="J123" s="216"/>
      <c r="K123" s="217"/>
      <c r="L123" s="218" t="s">
        <v>6</v>
      </c>
    </row>
    <row r="124" spans="1:12" ht="21.75" customHeight="1" x14ac:dyDescent="0.25">
      <c r="A124" s="213"/>
      <c r="B124" s="213"/>
      <c r="C124" s="213"/>
      <c r="D124" s="221" t="s">
        <v>7</v>
      </c>
      <c r="E124" s="222"/>
      <c r="F124" s="222" t="s">
        <v>8</v>
      </c>
      <c r="G124" s="222"/>
      <c r="H124" s="222" t="s">
        <v>9</v>
      </c>
      <c r="I124" s="222"/>
      <c r="J124" s="222" t="s">
        <v>10</v>
      </c>
      <c r="K124" s="222"/>
      <c r="L124" s="219"/>
    </row>
    <row r="125" spans="1:12" ht="13.5" customHeight="1" thickBot="1" x14ac:dyDescent="0.3">
      <c r="A125" s="213"/>
      <c r="B125" s="213"/>
      <c r="C125" s="213"/>
      <c r="D125" s="223">
        <v>1</v>
      </c>
      <c r="E125" s="224"/>
      <c r="F125" s="224">
        <v>2</v>
      </c>
      <c r="G125" s="224"/>
      <c r="H125" s="224">
        <v>3</v>
      </c>
      <c r="I125" s="224"/>
      <c r="J125" s="224">
        <v>4</v>
      </c>
      <c r="K125" s="224"/>
      <c r="L125" s="220"/>
    </row>
    <row r="126" spans="1:12" ht="15.75" thickBot="1" x14ac:dyDescent="0.3">
      <c r="A126" s="214"/>
      <c r="B126" s="214"/>
      <c r="C126" s="214"/>
      <c r="D126" s="4" t="s">
        <v>11</v>
      </c>
      <c r="E126" s="5" t="s">
        <v>12</v>
      </c>
      <c r="F126" s="5" t="s">
        <v>11</v>
      </c>
      <c r="G126" s="5" t="s">
        <v>12</v>
      </c>
      <c r="H126" s="5" t="s">
        <v>11</v>
      </c>
      <c r="I126" s="5" t="s">
        <v>12</v>
      </c>
      <c r="J126" s="5" t="s">
        <v>11</v>
      </c>
      <c r="K126" s="5" t="s">
        <v>12</v>
      </c>
      <c r="L126" s="6"/>
    </row>
    <row r="127" spans="1:12" ht="15.75" x14ac:dyDescent="0.25">
      <c r="A127" s="7">
        <v>1</v>
      </c>
      <c r="B127" s="8" t="s">
        <v>13</v>
      </c>
      <c r="C127" s="9">
        <v>44</v>
      </c>
      <c r="D127" s="45">
        <v>13</v>
      </c>
      <c r="E127" s="21">
        <v>0</v>
      </c>
      <c r="F127" s="46">
        <v>10</v>
      </c>
      <c r="G127" s="21">
        <v>0</v>
      </c>
      <c r="H127" s="46">
        <v>0</v>
      </c>
      <c r="I127" s="21">
        <v>0</v>
      </c>
      <c r="J127" s="46">
        <v>0</v>
      </c>
      <c r="K127" s="21">
        <v>0</v>
      </c>
      <c r="L127" s="47">
        <f>SUM(D127:K127)</f>
        <v>23</v>
      </c>
    </row>
    <row r="128" spans="1:12" ht="15.75" x14ac:dyDescent="0.25">
      <c r="A128" s="7">
        <v>2</v>
      </c>
      <c r="B128" s="8" t="s">
        <v>14</v>
      </c>
      <c r="C128" s="9">
        <v>44</v>
      </c>
      <c r="D128" s="45">
        <v>7</v>
      </c>
      <c r="E128" s="21">
        <v>0</v>
      </c>
      <c r="F128" s="46">
        <v>7</v>
      </c>
      <c r="G128" s="21">
        <v>0</v>
      </c>
      <c r="H128" s="46">
        <v>0</v>
      </c>
      <c r="I128" s="21">
        <v>0</v>
      </c>
      <c r="J128" s="46">
        <v>0</v>
      </c>
      <c r="K128" s="21">
        <v>0</v>
      </c>
      <c r="L128" s="47">
        <f t="shared" ref="L128:L155" si="6">SUM(D128:K128)</f>
        <v>14</v>
      </c>
    </row>
    <row r="129" spans="1:12" ht="15.75" x14ac:dyDescent="0.25">
      <c r="A129" s="7">
        <v>3</v>
      </c>
      <c r="B129" s="8" t="s">
        <v>15</v>
      </c>
      <c r="C129" s="9">
        <v>44</v>
      </c>
      <c r="D129" s="45">
        <v>39</v>
      </c>
      <c r="E129" s="21">
        <v>3</v>
      </c>
      <c r="F129" s="46">
        <v>24</v>
      </c>
      <c r="G129" s="21">
        <v>0</v>
      </c>
      <c r="H129" s="46">
        <v>4</v>
      </c>
      <c r="I129" s="21">
        <v>0</v>
      </c>
      <c r="J129" s="46">
        <v>0</v>
      </c>
      <c r="K129" s="21">
        <v>0</v>
      </c>
      <c r="L129" s="47">
        <f t="shared" si="6"/>
        <v>70</v>
      </c>
    </row>
    <row r="130" spans="1:12" ht="15.75" x14ac:dyDescent="0.25">
      <c r="A130" s="7">
        <v>4</v>
      </c>
      <c r="B130" s="17" t="s">
        <v>16</v>
      </c>
      <c r="C130" s="9">
        <v>44</v>
      </c>
      <c r="D130" s="45">
        <v>7</v>
      </c>
      <c r="E130" s="21">
        <v>0</v>
      </c>
      <c r="F130" s="46">
        <v>3</v>
      </c>
      <c r="G130" s="21">
        <v>0</v>
      </c>
      <c r="H130" s="46">
        <v>0</v>
      </c>
      <c r="I130" s="21">
        <v>0</v>
      </c>
      <c r="J130" s="46">
        <v>0</v>
      </c>
      <c r="K130" s="21">
        <v>0</v>
      </c>
      <c r="L130" s="47">
        <f t="shared" si="6"/>
        <v>10</v>
      </c>
    </row>
    <row r="131" spans="1:12" ht="15.75" x14ac:dyDescent="0.25">
      <c r="A131" s="7">
        <v>5</v>
      </c>
      <c r="B131" s="8" t="s">
        <v>17</v>
      </c>
      <c r="C131" s="9">
        <v>44</v>
      </c>
      <c r="D131" s="45">
        <v>15</v>
      </c>
      <c r="E131" s="21">
        <v>0</v>
      </c>
      <c r="F131" s="46">
        <v>5</v>
      </c>
      <c r="G131" s="21">
        <v>0</v>
      </c>
      <c r="H131" s="46">
        <v>0</v>
      </c>
      <c r="I131" s="21">
        <v>0</v>
      </c>
      <c r="J131" s="46">
        <v>0</v>
      </c>
      <c r="K131" s="21">
        <v>0</v>
      </c>
      <c r="L131" s="47">
        <f t="shared" si="6"/>
        <v>20</v>
      </c>
    </row>
    <row r="132" spans="1:12" ht="15.75" x14ac:dyDescent="0.25">
      <c r="A132" s="7">
        <v>6</v>
      </c>
      <c r="B132" s="8" t="s">
        <v>18</v>
      </c>
      <c r="C132" s="9">
        <v>44</v>
      </c>
      <c r="D132" s="45">
        <v>10</v>
      </c>
      <c r="E132" s="21">
        <v>0</v>
      </c>
      <c r="F132" s="46">
        <v>10</v>
      </c>
      <c r="G132" s="21">
        <v>0</v>
      </c>
      <c r="H132" s="46">
        <v>2</v>
      </c>
      <c r="I132" s="21">
        <v>0</v>
      </c>
      <c r="J132" s="46">
        <v>0</v>
      </c>
      <c r="K132" s="21">
        <v>0</v>
      </c>
      <c r="L132" s="47">
        <f t="shared" si="6"/>
        <v>22</v>
      </c>
    </row>
    <row r="133" spans="1:12" ht="15.75" x14ac:dyDescent="0.25">
      <c r="A133" s="7">
        <v>7</v>
      </c>
      <c r="B133" s="8" t="s">
        <v>19</v>
      </c>
      <c r="C133" s="9">
        <v>44</v>
      </c>
      <c r="D133" s="45">
        <v>16</v>
      </c>
      <c r="E133" s="21">
        <v>0</v>
      </c>
      <c r="F133" s="46">
        <v>12</v>
      </c>
      <c r="G133" s="21">
        <v>0</v>
      </c>
      <c r="H133" s="46">
        <v>0</v>
      </c>
      <c r="I133" s="21">
        <v>0</v>
      </c>
      <c r="J133" s="46">
        <v>0</v>
      </c>
      <c r="K133" s="21">
        <v>0</v>
      </c>
      <c r="L133" s="47">
        <f t="shared" si="6"/>
        <v>28</v>
      </c>
    </row>
    <row r="134" spans="1:12" ht="15.75" x14ac:dyDescent="0.25">
      <c r="A134" s="7">
        <v>8</v>
      </c>
      <c r="B134" s="8" t="s">
        <v>20</v>
      </c>
      <c r="C134" s="9">
        <v>44</v>
      </c>
      <c r="D134" s="45">
        <v>13</v>
      </c>
      <c r="E134" s="21">
        <v>0</v>
      </c>
      <c r="F134" s="46">
        <v>5</v>
      </c>
      <c r="G134" s="21">
        <v>0</v>
      </c>
      <c r="H134" s="46">
        <v>1</v>
      </c>
      <c r="I134" s="21">
        <v>0</v>
      </c>
      <c r="J134" s="46">
        <v>0</v>
      </c>
      <c r="K134" s="21">
        <v>0</v>
      </c>
      <c r="L134" s="47">
        <f t="shared" si="6"/>
        <v>19</v>
      </c>
    </row>
    <row r="135" spans="1:12" ht="15.75" x14ac:dyDescent="0.25">
      <c r="A135" s="7">
        <v>9</v>
      </c>
      <c r="B135" s="8" t="s">
        <v>21</v>
      </c>
      <c r="C135" s="9">
        <v>44</v>
      </c>
      <c r="D135" s="45">
        <v>8</v>
      </c>
      <c r="E135" s="21">
        <v>0</v>
      </c>
      <c r="F135" s="46">
        <v>1</v>
      </c>
      <c r="G135" s="21">
        <v>0</v>
      </c>
      <c r="H135" s="46">
        <v>2</v>
      </c>
      <c r="I135" s="21">
        <v>0</v>
      </c>
      <c r="J135" s="46">
        <v>0</v>
      </c>
      <c r="K135" s="21">
        <v>0</v>
      </c>
      <c r="L135" s="47">
        <f t="shared" si="6"/>
        <v>11</v>
      </c>
    </row>
    <row r="136" spans="1:12" ht="15.75" x14ac:dyDescent="0.25">
      <c r="A136" s="7">
        <v>10</v>
      </c>
      <c r="B136" s="8" t="s">
        <v>22</v>
      </c>
      <c r="C136" s="9">
        <v>44</v>
      </c>
      <c r="D136" s="45">
        <v>12</v>
      </c>
      <c r="E136" s="21">
        <v>0</v>
      </c>
      <c r="F136" s="46">
        <v>7</v>
      </c>
      <c r="G136" s="21">
        <v>0</v>
      </c>
      <c r="H136" s="46">
        <v>2</v>
      </c>
      <c r="I136" s="21">
        <v>0</v>
      </c>
      <c r="J136" s="46">
        <v>0</v>
      </c>
      <c r="K136" s="21">
        <v>0</v>
      </c>
      <c r="L136" s="47">
        <f t="shared" si="6"/>
        <v>21</v>
      </c>
    </row>
    <row r="137" spans="1:12" ht="15.75" x14ac:dyDescent="0.25">
      <c r="A137" s="7">
        <v>11</v>
      </c>
      <c r="B137" s="8" t="s">
        <v>23</v>
      </c>
      <c r="C137" s="9">
        <v>44</v>
      </c>
      <c r="D137" s="45">
        <v>0</v>
      </c>
      <c r="E137" s="21">
        <v>0</v>
      </c>
      <c r="F137" s="46">
        <v>0</v>
      </c>
      <c r="G137" s="21">
        <v>0</v>
      </c>
      <c r="H137" s="46">
        <v>0</v>
      </c>
      <c r="I137" s="21">
        <v>0</v>
      </c>
      <c r="J137" s="46">
        <v>0</v>
      </c>
      <c r="K137" s="21">
        <v>0</v>
      </c>
      <c r="L137" s="47">
        <f t="shared" si="6"/>
        <v>0</v>
      </c>
    </row>
    <row r="138" spans="1:12" ht="15.75" x14ac:dyDescent="0.25">
      <c r="A138" s="7">
        <v>12</v>
      </c>
      <c r="B138" s="8" t="s">
        <v>24</v>
      </c>
      <c r="C138" s="9">
        <v>44</v>
      </c>
      <c r="D138" s="45">
        <v>6</v>
      </c>
      <c r="E138" s="21">
        <v>0</v>
      </c>
      <c r="F138" s="46">
        <v>5</v>
      </c>
      <c r="G138" s="21">
        <v>0</v>
      </c>
      <c r="H138" s="46">
        <v>0</v>
      </c>
      <c r="I138" s="21">
        <v>0</v>
      </c>
      <c r="J138" s="46">
        <v>0</v>
      </c>
      <c r="K138" s="21">
        <v>0</v>
      </c>
      <c r="L138" s="47">
        <f t="shared" si="6"/>
        <v>11</v>
      </c>
    </row>
    <row r="139" spans="1:12" ht="15.75" x14ac:dyDescent="0.25">
      <c r="A139" s="7">
        <v>13</v>
      </c>
      <c r="B139" s="8" t="s">
        <v>25</v>
      </c>
      <c r="C139" s="9">
        <v>44</v>
      </c>
      <c r="D139" s="45">
        <v>7</v>
      </c>
      <c r="E139" s="21">
        <v>0</v>
      </c>
      <c r="F139" s="46">
        <v>3</v>
      </c>
      <c r="G139" s="21">
        <v>0</v>
      </c>
      <c r="H139" s="46">
        <v>2</v>
      </c>
      <c r="I139" s="21">
        <v>0</v>
      </c>
      <c r="J139" s="46">
        <v>0</v>
      </c>
      <c r="K139" s="21">
        <v>0</v>
      </c>
      <c r="L139" s="47">
        <f>SUM(D139:K139)</f>
        <v>12</v>
      </c>
    </row>
    <row r="140" spans="1:12" ht="15.75" x14ac:dyDescent="0.25">
      <c r="A140" s="7">
        <v>14</v>
      </c>
      <c r="B140" s="8" t="s">
        <v>26</v>
      </c>
      <c r="C140" s="9">
        <v>44</v>
      </c>
      <c r="D140" s="45">
        <v>36</v>
      </c>
      <c r="E140" s="21">
        <v>3</v>
      </c>
      <c r="F140" s="46">
        <v>9</v>
      </c>
      <c r="G140" s="21">
        <v>0</v>
      </c>
      <c r="H140" s="46">
        <v>0</v>
      </c>
      <c r="I140" s="21">
        <v>0</v>
      </c>
      <c r="J140" s="46">
        <v>0</v>
      </c>
      <c r="K140" s="21">
        <v>0</v>
      </c>
      <c r="L140" s="47">
        <f t="shared" si="6"/>
        <v>48</v>
      </c>
    </row>
    <row r="141" spans="1:12" ht="15.75" x14ac:dyDescent="0.25">
      <c r="A141" s="7">
        <v>15</v>
      </c>
      <c r="B141" s="8" t="s">
        <v>27</v>
      </c>
      <c r="C141" s="9">
        <v>44</v>
      </c>
      <c r="D141" s="45">
        <v>17</v>
      </c>
      <c r="E141" s="21">
        <v>0</v>
      </c>
      <c r="F141" s="46">
        <v>8</v>
      </c>
      <c r="G141" s="21">
        <v>0</v>
      </c>
      <c r="H141" s="46">
        <v>0</v>
      </c>
      <c r="I141" s="21">
        <v>0</v>
      </c>
      <c r="J141" s="46">
        <v>0</v>
      </c>
      <c r="K141" s="21">
        <v>0</v>
      </c>
      <c r="L141" s="47">
        <f t="shared" si="6"/>
        <v>25</v>
      </c>
    </row>
    <row r="142" spans="1:12" ht="15.75" x14ac:dyDescent="0.25">
      <c r="A142" s="7">
        <v>16</v>
      </c>
      <c r="B142" s="8" t="s">
        <v>28</v>
      </c>
      <c r="C142" s="9">
        <v>44</v>
      </c>
      <c r="D142" s="45">
        <v>11</v>
      </c>
      <c r="E142" s="21">
        <v>0</v>
      </c>
      <c r="F142" s="46">
        <v>2</v>
      </c>
      <c r="G142" s="21">
        <v>2</v>
      </c>
      <c r="H142" s="46">
        <v>0</v>
      </c>
      <c r="I142" s="21">
        <v>0</v>
      </c>
      <c r="J142" s="46">
        <v>0</v>
      </c>
      <c r="K142" s="21">
        <v>0</v>
      </c>
      <c r="L142" s="47">
        <f t="shared" si="6"/>
        <v>15</v>
      </c>
    </row>
    <row r="143" spans="1:12" ht="15.75" x14ac:dyDescent="0.25">
      <c r="A143" s="7">
        <v>17</v>
      </c>
      <c r="B143" s="8" t="s">
        <v>29</v>
      </c>
      <c r="C143" s="9">
        <v>44</v>
      </c>
      <c r="D143" s="45">
        <v>10</v>
      </c>
      <c r="E143" s="21">
        <v>0</v>
      </c>
      <c r="F143" s="46">
        <v>5</v>
      </c>
      <c r="G143" s="21">
        <v>0</v>
      </c>
      <c r="H143" s="46">
        <v>0</v>
      </c>
      <c r="I143" s="21">
        <v>0</v>
      </c>
      <c r="J143" s="46">
        <v>0</v>
      </c>
      <c r="K143" s="21">
        <v>0</v>
      </c>
      <c r="L143" s="47">
        <f t="shared" si="6"/>
        <v>15</v>
      </c>
    </row>
    <row r="144" spans="1:12" ht="15.75" x14ac:dyDescent="0.25">
      <c r="A144" s="7">
        <v>18</v>
      </c>
      <c r="B144" s="8" t="s">
        <v>30</v>
      </c>
      <c r="C144" s="9">
        <v>44</v>
      </c>
      <c r="D144" s="45">
        <v>2</v>
      </c>
      <c r="E144" s="21">
        <v>0</v>
      </c>
      <c r="F144" s="46">
        <v>0</v>
      </c>
      <c r="G144" s="21">
        <v>0</v>
      </c>
      <c r="H144" s="46">
        <v>0</v>
      </c>
      <c r="I144" s="21">
        <v>0</v>
      </c>
      <c r="J144" s="46">
        <v>0</v>
      </c>
      <c r="K144" s="21">
        <v>0</v>
      </c>
      <c r="L144" s="47">
        <f t="shared" si="6"/>
        <v>2</v>
      </c>
    </row>
    <row r="145" spans="1:12" ht="15.75" x14ac:dyDescent="0.25">
      <c r="A145" s="7">
        <v>19</v>
      </c>
      <c r="B145" s="8" t="s">
        <v>31</v>
      </c>
      <c r="C145" s="9">
        <v>44</v>
      </c>
      <c r="D145" s="45">
        <v>31</v>
      </c>
      <c r="E145" s="21">
        <v>1</v>
      </c>
      <c r="F145" s="46">
        <v>12</v>
      </c>
      <c r="G145" s="21">
        <v>0</v>
      </c>
      <c r="H145" s="46">
        <v>0</v>
      </c>
      <c r="I145" s="21">
        <v>0</v>
      </c>
      <c r="J145" s="46">
        <v>0</v>
      </c>
      <c r="K145" s="21">
        <v>0</v>
      </c>
      <c r="L145" s="47">
        <f t="shared" si="6"/>
        <v>44</v>
      </c>
    </row>
    <row r="146" spans="1:12" ht="15.75" x14ac:dyDescent="0.25">
      <c r="A146" s="7">
        <v>20</v>
      </c>
      <c r="B146" s="8" t="s">
        <v>32</v>
      </c>
      <c r="C146" s="9">
        <v>44</v>
      </c>
      <c r="D146" s="45">
        <v>1</v>
      </c>
      <c r="E146" s="21">
        <v>0</v>
      </c>
      <c r="F146" s="46">
        <v>5</v>
      </c>
      <c r="G146" s="21">
        <v>1</v>
      </c>
      <c r="H146" s="46">
        <v>0</v>
      </c>
      <c r="I146" s="21">
        <v>0</v>
      </c>
      <c r="J146" s="46">
        <v>0</v>
      </c>
      <c r="K146" s="21">
        <v>0</v>
      </c>
      <c r="L146" s="47">
        <f t="shared" si="6"/>
        <v>7</v>
      </c>
    </row>
    <row r="147" spans="1:12" ht="15.75" x14ac:dyDescent="0.25">
      <c r="A147" s="7">
        <v>21</v>
      </c>
      <c r="B147" s="8" t="s">
        <v>33</v>
      </c>
      <c r="C147" s="9">
        <v>44</v>
      </c>
      <c r="D147" s="45">
        <v>12</v>
      </c>
      <c r="E147" s="21">
        <v>0</v>
      </c>
      <c r="F147" s="46">
        <v>9</v>
      </c>
      <c r="G147" s="21">
        <v>0</v>
      </c>
      <c r="H147" s="46">
        <v>5</v>
      </c>
      <c r="I147" s="21">
        <v>0</v>
      </c>
      <c r="J147" s="46">
        <v>0</v>
      </c>
      <c r="K147" s="21">
        <v>0</v>
      </c>
      <c r="L147" s="47">
        <f t="shared" si="6"/>
        <v>26</v>
      </c>
    </row>
    <row r="148" spans="1:12" ht="15.75" x14ac:dyDescent="0.25">
      <c r="A148" s="7">
        <v>22</v>
      </c>
      <c r="B148" s="8" t="s">
        <v>34</v>
      </c>
      <c r="C148" s="9">
        <v>44</v>
      </c>
      <c r="D148" s="45">
        <v>12</v>
      </c>
      <c r="E148" s="21">
        <v>0</v>
      </c>
      <c r="F148" s="46">
        <v>4</v>
      </c>
      <c r="G148" s="21">
        <v>0</v>
      </c>
      <c r="H148" s="46">
        <v>2</v>
      </c>
      <c r="I148" s="21">
        <v>0</v>
      </c>
      <c r="J148" s="46">
        <v>0</v>
      </c>
      <c r="K148" s="21">
        <v>0</v>
      </c>
      <c r="L148" s="47">
        <f t="shared" si="6"/>
        <v>18</v>
      </c>
    </row>
    <row r="149" spans="1:12" ht="15.75" x14ac:dyDescent="0.25">
      <c r="A149" s="7">
        <v>23</v>
      </c>
      <c r="B149" s="8" t="s">
        <v>35</v>
      </c>
      <c r="C149" s="9">
        <v>44</v>
      </c>
      <c r="D149" s="45">
        <v>2</v>
      </c>
      <c r="E149" s="21">
        <v>0</v>
      </c>
      <c r="F149" s="46">
        <v>3</v>
      </c>
      <c r="G149" s="21">
        <v>0</v>
      </c>
      <c r="H149" s="46">
        <v>0</v>
      </c>
      <c r="I149" s="21">
        <v>0</v>
      </c>
      <c r="J149" s="46">
        <v>0</v>
      </c>
      <c r="K149" s="21">
        <v>0</v>
      </c>
      <c r="L149" s="47">
        <f t="shared" si="6"/>
        <v>5</v>
      </c>
    </row>
    <row r="150" spans="1:12" ht="15.75" x14ac:dyDescent="0.25">
      <c r="A150" s="7">
        <v>24</v>
      </c>
      <c r="B150" s="8" t="s">
        <v>36</v>
      </c>
      <c r="C150" s="9">
        <v>44</v>
      </c>
      <c r="D150" s="45">
        <v>7</v>
      </c>
      <c r="E150" s="21">
        <v>0</v>
      </c>
      <c r="F150" s="46">
        <v>2</v>
      </c>
      <c r="G150" s="21">
        <v>0</v>
      </c>
      <c r="H150" s="46">
        <v>1</v>
      </c>
      <c r="I150" s="21">
        <v>0</v>
      </c>
      <c r="J150" s="46">
        <v>0</v>
      </c>
      <c r="K150" s="21">
        <v>0</v>
      </c>
      <c r="L150" s="47">
        <f t="shared" si="6"/>
        <v>10</v>
      </c>
    </row>
    <row r="151" spans="1:12" ht="15.75" x14ac:dyDescent="0.25">
      <c r="A151" s="7">
        <v>25</v>
      </c>
      <c r="B151" s="18" t="s">
        <v>37</v>
      </c>
      <c r="C151" s="19">
        <v>44</v>
      </c>
      <c r="D151" s="45">
        <v>25</v>
      </c>
      <c r="E151" s="21">
        <v>0</v>
      </c>
      <c r="F151" s="46">
        <v>5</v>
      </c>
      <c r="G151" s="21">
        <v>1</v>
      </c>
      <c r="H151" s="46">
        <v>0</v>
      </c>
      <c r="I151" s="21">
        <v>0</v>
      </c>
      <c r="J151" s="46">
        <v>0</v>
      </c>
      <c r="K151" s="21">
        <v>0</v>
      </c>
      <c r="L151" s="47">
        <f t="shared" si="6"/>
        <v>31</v>
      </c>
    </row>
    <row r="152" spans="1:12" ht="15.75" x14ac:dyDescent="0.25">
      <c r="A152" s="7">
        <v>26</v>
      </c>
      <c r="B152" s="8" t="s">
        <v>38</v>
      </c>
      <c r="C152" s="22">
        <v>44</v>
      </c>
      <c r="D152" s="45">
        <v>17</v>
      </c>
      <c r="E152" s="21">
        <v>1</v>
      </c>
      <c r="F152" s="46">
        <v>7</v>
      </c>
      <c r="G152" s="21">
        <v>1</v>
      </c>
      <c r="H152" s="46">
        <v>2</v>
      </c>
      <c r="I152" s="21">
        <v>0</v>
      </c>
      <c r="J152" s="46">
        <v>0</v>
      </c>
      <c r="K152" s="21">
        <v>0</v>
      </c>
      <c r="L152" s="47">
        <f t="shared" si="6"/>
        <v>28</v>
      </c>
    </row>
    <row r="153" spans="1:12" ht="15.75" x14ac:dyDescent="0.25">
      <c r="A153" s="7">
        <v>27</v>
      </c>
      <c r="B153" s="18" t="s">
        <v>39</v>
      </c>
      <c r="C153" s="22">
        <v>44</v>
      </c>
      <c r="D153" s="45">
        <v>0</v>
      </c>
      <c r="E153" s="53">
        <v>0</v>
      </c>
      <c r="F153" s="46">
        <v>0</v>
      </c>
      <c r="G153" s="53">
        <v>0</v>
      </c>
      <c r="H153" s="46">
        <v>0</v>
      </c>
      <c r="I153" s="53">
        <v>0</v>
      </c>
      <c r="J153" s="46">
        <v>0</v>
      </c>
      <c r="K153" s="53">
        <v>0</v>
      </c>
      <c r="L153" s="47">
        <f t="shared" si="6"/>
        <v>0</v>
      </c>
    </row>
    <row r="154" spans="1:12" ht="15.75" x14ac:dyDescent="0.25">
      <c r="A154" s="7">
        <v>28</v>
      </c>
      <c r="B154" s="18" t="s">
        <v>40</v>
      </c>
      <c r="C154" s="22">
        <v>44</v>
      </c>
      <c r="D154" s="45">
        <v>0</v>
      </c>
      <c r="E154" s="53">
        <v>0</v>
      </c>
      <c r="F154" s="46">
        <v>0</v>
      </c>
      <c r="G154" s="53">
        <v>0</v>
      </c>
      <c r="H154" s="46">
        <v>0</v>
      </c>
      <c r="I154" s="53">
        <v>0</v>
      </c>
      <c r="J154" s="46">
        <v>0</v>
      </c>
      <c r="K154" s="53">
        <v>0</v>
      </c>
      <c r="L154" s="47">
        <f t="shared" si="6"/>
        <v>0</v>
      </c>
    </row>
    <row r="155" spans="1:12" ht="16.5" thickBot="1" x14ac:dyDescent="0.3">
      <c r="A155" s="7">
        <v>29</v>
      </c>
      <c r="B155" s="18" t="s">
        <v>41</v>
      </c>
      <c r="C155" s="22">
        <v>44</v>
      </c>
      <c r="D155" s="45">
        <v>0</v>
      </c>
      <c r="E155" s="53">
        <v>0</v>
      </c>
      <c r="F155" s="46">
        <v>0</v>
      </c>
      <c r="G155" s="53">
        <v>0</v>
      </c>
      <c r="H155" s="46">
        <v>0</v>
      </c>
      <c r="I155" s="53">
        <v>0</v>
      </c>
      <c r="J155" s="46">
        <v>0</v>
      </c>
      <c r="K155" s="53">
        <v>0</v>
      </c>
      <c r="L155" s="47">
        <f t="shared" si="6"/>
        <v>0</v>
      </c>
    </row>
    <row r="156" spans="1:12" ht="16.5" thickBot="1" x14ac:dyDescent="0.3">
      <c r="A156" s="225" t="s">
        <v>42</v>
      </c>
      <c r="B156" s="226"/>
      <c r="C156" s="48">
        <v>44</v>
      </c>
      <c r="D156" s="27">
        <f t="shared" ref="D156:K156" si="7">SUM(D127:D155)</f>
        <v>336</v>
      </c>
      <c r="E156" s="55">
        <f t="shared" si="7"/>
        <v>8</v>
      </c>
      <c r="F156" s="27">
        <f t="shared" si="7"/>
        <v>163</v>
      </c>
      <c r="G156" s="55">
        <f t="shared" si="7"/>
        <v>5</v>
      </c>
      <c r="H156" s="56">
        <f t="shared" si="7"/>
        <v>23</v>
      </c>
      <c r="I156" s="57">
        <f t="shared" si="7"/>
        <v>0</v>
      </c>
      <c r="J156" s="56">
        <f t="shared" si="7"/>
        <v>0</v>
      </c>
      <c r="K156" s="57">
        <f t="shared" si="7"/>
        <v>0</v>
      </c>
      <c r="L156" s="51">
        <f>D156+F156+H156+E156+G156+I156+J156+K156</f>
        <v>535</v>
      </c>
    </row>
    <row r="157" spans="1:12" ht="16.5" thickBot="1" x14ac:dyDescent="0.3">
      <c r="A157" s="227" t="s">
        <v>43</v>
      </c>
      <c r="B157" s="228"/>
      <c r="C157" s="48">
        <v>44</v>
      </c>
      <c r="D157" s="32">
        <f>D127+D128+D129+D130+D131+D132+D133+D134+D135+D136+D137+D138+D139+D140+D141+D142+D143+D144+D145+D146+D147+D148+D149+D150+D151</f>
        <v>319</v>
      </c>
      <c r="E157" s="33">
        <f>E127+E128+E129+E130+E131+E132+E133+E134+E135+E136+E137+E138+E139+E140+E141+E142+E143+E144+E145+E146+E147+E148+E149+E150+E151</f>
        <v>7</v>
      </c>
      <c r="F157" s="32">
        <f>SUM(F127:F151)</f>
        <v>156</v>
      </c>
      <c r="G157" s="33">
        <f>G127+G128+G129+G130+G131+G132+G133+G134+G135+G136+G137+G138+G139+G140+G141+G142+G143+G144+G145+G146+G147+G148+G149+G150+G151</f>
        <v>4</v>
      </c>
      <c r="H157" s="32">
        <f>H127+H128+H129+H130+H131+H132+H133+H134+H135+H136+H137+H138+H139+H140+H141+H142+H143+H144+H145+H146+H147+H148+H149+H150+H151</f>
        <v>21</v>
      </c>
      <c r="I157" s="33">
        <f>I127+I128+I129+I130+I131+I132+I133+I134+I135+I136+I137+I138+I139+I140+I141+I142+I143+I144+I145+I146+I147+I148+I149+I150+I151</f>
        <v>0</v>
      </c>
      <c r="J157" s="32">
        <f>J127+J128+J129+J130+J131+J132+J133+J134+J135+J136+J137+J138+J139+J140+J141+J142+J143+J144+J145+J146+J147+J148+J149+J150+J151</f>
        <v>0</v>
      </c>
      <c r="K157" s="33">
        <f>K127+K128+K129+K130+K131+K132+K133+K134+K135+K136+K137+K138+K139+K140+K141+K142+K143+K144+K145+K146+K147+K148+K149+K150+K151</f>
        <v>0</v>
      </c>
      <c r="L157" s="58">
        <f>D157+F157+H157+E157+G157+I157+J157+K157</f>
        <v>507</v>
      </c>
    </row>
    <row r="159" spans="1:12" ht="15.75" x14ac:dyDescent="0.25">
      <c r="D159" s="133"/>
      <c r="E159" s="133"/>
      <c r="F159" s="133"/>
      <c r="G159" s="133"/>
      <c r="H159" s="133"/>
      <c r="I159" s="133"/>
      <c r="J159" s="133"/>
      <c r="K159" s="133"/>
      <c r="L159" s="133"/>
    </row>
    <row r="160" spans="1:12" x14ac:dyDescent="0.25">
      <c r="B160" s="2" t="s">
        <v>92</v>
      </c>
      <c r="C160" s="2"/>
      <c r="D160" s="2"/>
      <c r="E160" s="2"/>
    </row>
    <row r="161" spans="1:13" ht="15.75" thickBot="1" x14ac:dyDescent="0.3">
      <c r="A161" s="233" t="s">
        <v>48</v>
      </c>
      <c r="B161" s="211"/>
    </row>
    <row r="162" spans="1:13" ht="12.75" customHeight="1" x14ac:dyDescent="0.25">
      <c r="A162" s="212" t="s">
        <v>2</v>
      </c>
      <c r="B162" s="212" t="s">
        <v>3</v>
      </c>
      <c r="C162" s="212" t="s">
        <v>4</v>
      </c>
      <c r="D162" s="215" t="s">
        <v>5</v>
      </c>
      <c r="E162" s="216"/>
      <c r="F162" s="216"/>
      <c r="G162" s="216"/>
      <c r="H162" s="216"/>
      <c r="I162" s="216"/>
      <c r="J162" s="216"/>
      <c r="K162" s="217"/>
      <c r="L162" s="218" t="s">
        <v>6</v>
      </c>
    </row>
    <row r="163" spans="1:13" ht="24" customHeight="1" x14ac:dyDescent="0.25">
      <c r="A163" s="213"/>
      <c r="B163" s="213"/>
      <c r="C163" s="213"/>
      <c r="D163" s="221" t="s">
        <v>7</v>
      </c>
      <c r="E163" s="222"/>
      <c r="F163" s="222" t="s">
        <v>8</v>
      </c>
      <c r="G163" s="222"/>
      <c r="H163" s="222" t="s">
        <v>9</v>
      </c>
      <c r="I163" s="222"/>
      <c r="J163" s="222" t="s">
        <v>10</v>
      </c>
      <c r="K163" s="222"/>
      <c r="L163" s="219"/>
    </row>
    <row r="164" spans="1:13" ht="13.5" customHeight="1" thickBot="1" x14ac:dyDescent="0.3">
      <c r="A164" s="213"/>
      <c r="B164" s="213"/>
      <c r="C164" s="213"/>
      <c r="D164" s="223">
        <v>1</v>
      </c>
      <c r="E164" s="224"/>
      <c r="F164" s="224">
        <v>2</v>
      </c>
      <c r="G164" s="224"/>
      <c r="H164" s="224">
        <v>3</v>
      </c>
      <c r="I164" s="224"/>
      <c r="J164" s="224">
        <v>4</v>
      </c>
      <c r="K164" s="224"/>
      <c r="L164" s="220"/>
    </row>
    <row r="165" spans="1:13" ht="15.75" thickBot="1" x14ac:dyDescent="0.3">
      <c r="A165" s="214"/>
      <c r="B165" s="214"/>
      <c r="C165" s="214"/>
      <c r="D165" s="4" t="s">
        <v>11</v>
      </c>
      <c r="E165" s="5" t="s">
        <v>12</v>
      </c>
      <c r="F165" s="5" t="s">
        <v>11</v>
      </c>
      <c r="G165" s="5" t="s">
        <v>12</v>
      </c>
      <c r="H165" s="5" t="s">
        <v>11</v>
      </c>
      <c r="I165" s="5" t="s">
        <v>12</v>
      </c>
      <c r="J165" s="5" t="s">
        <v>11</v>
      </c>
      <c r="K165" s="5" t="s">
        <v>12</v>
      </c>
      <c r="L165" s="6"/>
    </row>
    <row r="166" spans="1:13" ht="15.75" x14ac:dyDescent="0.25">
      <c r="A166" s="7">
        <v>1</v>
      </c>
      <c r="B166" s="8" t="s">
        <v>13</v>
      </c>
      <c r="C166" s="9">
        <v>44</v>
      </c>
      <c r="D166" s="59">
        <f t="shared" ref="D166:K175" si="8">D9+D49+D89+D127</f>
        <v>40</v>
      </c>
      <c r="E166" s="59">
        <f t="shared" si="8"/>
        <v>2</v>
      </c>
      <c r="F166" s="59">
        <f t="shared" si="8"/>
        <v>29</v>
      </c>
      <c r="G166" s="59">
        <f t="shared" si="8"/>
        <v>0</v>
      </c>
      <c r="H166" s="59">
        <f t="shared" si="8"/>
        <v>0</v>
      </c>
      <c r="I166" s="59">
        <f t="shared" si="8"/>
        <v>0</v>
      </c>
      <c r="J166" s="59">
        <f t="shared" si="8"/>
        <v>0</v>
      </c>
      <c r="K166" s="59">
        <f t="shared" si="8"/>
        <v>0</v>
      </c>
      <c r="L166" s="60">
        <f t="shared" ref="L166:L194" si="9">D166+F166+H166</f>
        <v>69</v>
      </c>
      <c r="M166" s="61">
        <f t="shared" ref="M166:M195" si="10">L9+L49+L89+L127</f>
        <v>71</v>
      </c>
    </row>
    <row r="167" spans="1:13" ht="15.75" x14ac:dyDescent="0.25">
      <c r="A167" s="7">
        <v>2</v>
      </c>
      <c r="B167" s="8" t="s">
        <v>14</v>
      </c>
      <c r="C167" s="9">
        <v>44</v>
      </c>
      <c r="D167" s="59">
        <f t="shared" si="8"/>
        <v>38</v>
      </c>
      <c r="E167" s="59">
        <f t="shared" si="8"/>
        <v>0</v>
      </c>
      <c r="F167" s="59">
        <f t="shared" si="8"/>
        <v>29</v>
      </c>
      <c r="G167" s="59">
        <f t="shared" si="8"/>
        <v>0</v>
      </c>
      <c r="H167" s="59">
        <f t="shared" si="8"/>
        <v>0</v>
      </c>
      <c r="I167" s="59">
        <f t="shared" si="8"/>
        <v>0</v>
      </c>
      <c r="J167" s="59">
        <f t="shared" si="8"/>
        <v>0</v>
      </c>
      <c r="K167" s="59">
        <f t="shared" si="8"/>
        <v>0</v>
      </c>
      <c r="L167" s="60">
        <f t="shared" si="9"/>
        <v>67</v>
      </c>
      <c r="M167" s="62">
        <f t="shared" si="10"/>
        <v>67</v>
      </c>
    </row>
    <row r="168" spans="1:13" ht="15.75" x14ac:dyDescent="0.25">
      <c r="A168" s="7">
        <v>3</v>
      </c>
      <c r="B168" s="8" t="s">
        <v>15</v>
      </c>
      <c r="C168" s="9">
        <v>44</v>
      </c>
      <c r="D168" s="59">
        <f t="shared" si="8"/>
        <v>109</v>
      </c>
      <c r="E168" s="59">
        <f t="shared" si="8"/>
        <v>4</v>
      </c>
      <c r="F168" s="59">
        <f t="shared" si="8"/>
        <v>55</v>
      </c>
      <c r="G168" s="59">
        <f t="shared" si="8"/>
        <v>0</v>
      </c>
      <c r="H168" s="59">
        <f t="shared" si="8"/>
        <v>5</v>
      </c>
      <c r="I168" s="59">
        <f t="shared" si="8"/>
        <v>0</v>
      </c>
      <c r="J168" s="59">
        <f t="shared" si="8"/>
        <v>0</v>
      </c>
      <c r="K168" s="59">
        <f t="shared" si="8"/>
        <v>0</v>
      </c>
      <c r="L168" s="60">
        <f t="shared" si="9"/>
        <v>169</v>
      </c>
      <c r="M168" s="62">
        <f t="shared" si="10"/>
        <v>173</v>
      </c>
    </row>
    <row r="169" spans="1:13" ht="15.75" x14ac:dyDescent="0.25">
      <c r="A169" s="7">
        <v>4</v>
      </c>
      <c r="B169" s="17" t="s">
        <v>16</v>
      </c>
      <c r="C169" s="9">
        <v>44</v>
      </c>
      <c r="D169" s="59">
        <f t="shared" si="8"/>
        <v>24</v>
      </c>
      <c r="E169" s="59">
        <f t="shared" si="8"/>
        <v>0</v>
      </c>
      <c r="F169" s="59">
        <f t="shared" si="8"/>
        <v>12</v>
      </c>
      <c r="G169" s="59">
        <f t="shared" si="8"/>
        <v>0</v>
      </c>
      <c r="H169" s="59">
        <f t="shared" si="8"/>
        <v>0</v>
      </c>
      <c r="I169" s="59">
        <f t="shared" si="8"/>
        <v>0</v>
      </c>
      <c r="J169" s="59">
        <f t="shared" si="8"/>
        <v>0</v>
      </c>
      <c r="K169" s="59">
        <f t="shared" si="8"/>
        <v>0</v>
      </c>
      <c r="L169" s="60">
        <f t="shared" si="9"/>
        <v>36</v>
      </c>
      <c r="M169" s="62">
        <f t="shared" si="10"/>
        <v>36</v>
      </c>
    </row>
    <row r="170" spans="1:13" ht="15.75" x14ac:dyDescent="0.25">
      <c r="A170" s="7">
        <v>5</v>
      </c>
      <c r="B170" s="8" t="s">
        <v>17</v>
      </c>
      <c r="C170" s="9">
        <v>44</v>
      </c>
      <c r="D170" s="59">
        <f t="shared" si="8"/>
        <v>55</v>
      </c>
      <c r="E170" s="59">
        <f t="shared" si="8"/>
        <v>2</v>
      </c>
      <c r="F170" s="59">
        <f t="shared" si="8"/>
        <v>24</v>
      </c>
      <c r="G170" s="59">
        <f t="shared" si="8"/>
        <v>0</v>
      </c>
      <c r="H170" s="59">
        <f t="shared" si="8"/>
        <v>0</v>
      </c>
      <c r="I170" s="59">
        <f t="shared" si="8"/>
        <v>0</v>
      </c>
      <c r="J170" s="59">
        <f t="shared" si="8"/>
        <v>0</v>
      </c>
      <c r="K170" s="59">
        <f t="shared" si="8"/>
        <v>0</v>
      </c>
      <c r="L170" s="60">
        <f t="shared" si="9"/>
        <v>79</v>
      </c>
      <c r="M170" s="62">
        <f t="shared" si="10"/>
        <v>81</v>
      </c>
    </row>
    <row r="171" spans="1:13" ht="15.75" x14ac:dyDescent="0.25">
      <c r="A171" s="7">
        <v>6</v>
      </c>
      <c r="B171" s="8" t="s">
        <v>18</v>
      </c>
      <c r="C171" s="9">
        <v>44</v>
      </c>
      <c r="D171" s="59">
        <f t="shared" si="8"/>
        <v>33</v>
      </c>
      <c r="E171" s="59">
        <f t="shared" si="8"/>
        <v>1</v>
      </c>
      <c r="F171" s="59">
        <f t="shared" si="8"/>
        <v>26</v>
      </c>
      <c r="G171" s="59">
        <f t="shared" si="8"/>
        <v>0</v>
      </c>
      <c r="H171" s="59">
        <f t="shared" si="8"/>
        <v>2</v>
      </c>
      <c r="I171" s="59">
        <f t="shared" si="8"/>
        <v>0</v>
      </c>
      <c r="J171" s="59">
        <f t="shared" si="8"/>
        <v>0</v>
      </c>
      <c r="K171" s="59">
        <f t="shared" si="8"/>
        <v>0</v>
      </c>
      <c r="L171" s="60">
        <f t="shared" si="9"/>
        <v>61</v>
      </c>
      <c r="M171" s="62">
        <f t="shared" si="10"/>
        <v>62</v>
      </c>
    </row>
    <row r="172" spans="1:13" ht="15.75" x14ac:dyDescent="0.25">
      <c r="A172" s="7">
        <v>7</v>
      </c>
      <c r="B172" s="8" t="s">
        <v>19</v>
      </c>
      <c r="C172" s="9">
        <v>44</v>
      </c>
      <c r="D172" s="59">
        <f t="shared" si="8"/>
        <v>54</v>
      </c>
      <c r="E172" s="59">
        <f t="shared" si="8"/>
        <v>0</v>
      </c>
      <c r="F172" s="59">
        <f t="shared" si="8"/>
        <v>27</v>
      </c>
      <c r="G172" s="59">
        <f t="shared" si="8"/>
        <v>0</v>
      </c>
      <c r="H172" s="59">
        <f t="shared" si="8"/>
        <v>0</v>
      </c>
      <c r="I172" s="59">
        <f t="shared" si="8"/>
        <v>0</v>
      </c>
      <c r="J172" s="59">
        <f t="shared" si="8"/>
        <v>0</v>
      </c>
      <c r="K172" s="59">
        <f t="shared" si="8"/>
        <v>0</v>
      </c>
      <c r="L172" s="60">
        <f t="shared" si="9"/>
        <v>81</v>
      </c>
      <c r="M172" s="62">
        <f t="shared" si="10"/>
        <v>81</v>
      </c>
    </row>
    <row r="173" spans="1:13" ht="15.75" x14ac:dyDescent="0.25">
      <c r="A173" s="7">
        <v>8</v>
      </c>
      <c r="B173" s="8" t="s">
        <v>20</v>
      </c>
      <c r="C173" s="9">
        <v>44</v>
      </c>
      <c r="D173" s="59">
        <f t="shared" si="8"/>
        <v>37</v>
      </c>
      <c r="E173" s="59">
        <f t="shared" si="8"/>
        <v>0</v>
      </c>
      <c r="F173" s="59">
        <f t="shared" si="8"/>
        <v>17</v>
      </c>
      <c r="G173" s="59">
        <f t="shared" si="8"/>
        <v>0</v>
      </c>
      <c r="H173" s="59">
        <f t="shared" si="8"/>
        <v>2</v>
      </c>
      <c r="I173" s="59">
        <f t="shared" si="8"/>
        <v>0</v>
      </c>
      <c r="J173" s="59">
        <f t="shared" si="8"/>
        <v>0</v>
      </c>
      <c r="K173" s="59">
        <f t="shared" si="8"/>
        <v>0</v>
      </c>
      <c r="L173" s="60">
        <f t="shared" si="9"/>
        <v>56</v>
      </c>
      <c r="M173" s="62">
        <f t="shared" si="10"/>
        <v>56</v>
      </c>
    </row>
    <row r="174" spans="1:13" ht="15.75" x14ac:dyDescent="0.25">
      <c r="A174" s="7">
        <v>9</v>
      </c>
      <c r="B174" s="8" t="s">
        <v>21</v>
      </c>
      <c r="C174" s="9">
        <v>44</v>
      </c>
      <c r="D174" s="59">
        <f t="shared" si="8"/>
        <v>10</v>
      </c>
      <c r="E174" s="59">
        <f t="shared" si="8"/>
        <v>0</v>
      </c>
      <c r="F174" s="59">
        <f t="shared" si="8"/>
        <v>1</v>
      </c>
      <c r="G174" s="59">
        <f t="shared" si="8"/>
        <v>1</v>
      </c>
      <c r="H174" s="59">
        <f t="shared" si="8"/>
        <v>2</v>
      </c>
      <c r="I174" s="59">
        <f t="shared" si="8"/>
        <v>0</v>
      </c>
      <c r="J174" s="59">
        <f t="shared" si="8"/>
        <v>0</v>
      </c>
      <c r="K174" s="59">
        <f t="shared" si="8"/>
        <v>0</v>
      </c>
      <c r="L174" s="60">
        <f t="shared" si="9"/>
        <v>13</v>
      </c>
      <c r="M174" s="62">
        <f t="shared" si="10"/>
        <v>14</v>
      </c>
    </row>
    <row r="175" spans="1:13" ht="15.75" x14ac:dyDescent="0.25">
      <c r="A175" s="7">
        <v>10</v>
      </c>
      <c r="B175" s="8" t="s">
        <v>22</v>
      </c>
      <c r="C175" s="9">
        <v>44</v>
      </c>
      <c r="D175" s="59">
        <f t="shared" si="8"/>
        <v>42</v>
      </c>
      <c r="E175" s="59">
        <f t="shared" si="8"/>
        <v>1</v>
      </c>
      <c r="F175" s="59">
        <f t="shared" si="8"/>
        <v>21</v>
      </c>
      <c r="G175" s="59">
        <f t="shared" si="8"/>
        <v>0</v>
      </c>
      <c r="H175" s="59">
        <f t="shared" si="8"/>
        <v>3</v>
      </c>
      <c r="I175" s="59">
        <f t="shared" si="8"/>
        <v>0</v>
      </c>
      <c r="J175" s="59">
        <f t="shared" si="8"/>
        <v>0</v>
      </c>
      <c r="K175" s="59">
        <f t="shared" si="8"/>
        <v>0</v>
      </c>
      <c r="L175" s="60">
        <f t="shared" si="9"/>
        <v>66</v>
      </c>
      <c r="M175" s="62">
        <f t="shared" si="10"/>
        <v>67</v>
      </c>
    </row>
    <row r="176" spans="1:13" ht="15.75" x14ac:dyDescent="0.25">
      <c r="A176" s="7">
        <v>11</v>
      </c>
      <c r="B176" s="8" t="s">
        <v>23</v>
      </c>
      <c r="C176" s="9">
        <v>44</v>
      </c>
      <c r="D176" s="59">
        <f t="shared" ref="D176:K185" si="11">D19+D59+D99+D137</f>
        <v>0</v>
      </c>
      <c r="E176" s="59">
        <f t="shared" si="11"/>
        <v>0</v>
      </c>
      <c r="F176" s="59">
        <f t="shared" si="11"/>
        <v>0</v>
      </c>
      <c r="G176" s="59">
        <f t="shared" si="11"/>
        <v>0</v>
      </c>
      <c r="H176" s="59">
        <f t="shared" si="11"/>
        <v>0</v>
      </c>
      <c r="I176" s="59">
        <f t="shared" si="11"/>
        <v>0</v>
      </c>
      <c r="J176" s="59">
        <f t="shared" si="11"/>
        <v>0</v>
      </c>
      <c r="K176" s="59">
        <f t="shared" si="11"/>
        <v>0</v>
      </c>
      <c r="L176" s="60">
        <f t="shared" si="9"/>
        <v>0</v>
      </c>
      <c r="M176" s="62">
        <f t="shared" si="10"/>
        <v>0</v>
      </c>
    </row>
    <row r="177" spans="1:13" ht="15.75" x14ac:dyDescent="0.25">
      <c r="A177" s="7">
        <v>12</v>
      </c>
      <c r="B177" s="8" t="s">
        <v>24</v>
      </c>
      <c r="C177" s="9">
        <v>44</v>
      </c>
      <c r="D177" s="59">
        <f t="shared" si="11"/>
        <v>39</v>
      </c>
      <c r="E177" s="59">
        <f t="shared" si="11"/>
        <v>0</v>
      </c>
      <c r="F177" s="59">
        <f t="shared" si="11"/>
        <v>22</v>
      </c>
      <c r="G177" s="59">
        <f t="shared" si="11"/>
        <v>1</v>
      </c>
      <c r="H177" s="59">
        <f t="shared" si="11"/>
        <v>0</v>
      </c>
      <c r="I177" s="59">
        <f t="shared" si="11"/>
        <v>0</v>
      </c>
      <c r="J177" s="59">
        <f t="shared" si="11"/>
        <v>0</v>
      </c>
      <c r="K177" s="59">
        <f t="shared" si="11"/>
        <v>0</v>
      </c>
      <c r="L177" s="60">
        <f t="shared" si="9"/>
        <v>61</v>
      </c>
      <c r="M177" s="62">
        <f t="shared" si="10"/>
        <v>62</v>
      </c>
    </row>
    <row r="178" spans="1:13" ht="15.75" x14ac:dyDescent="0.25">
      <c r="A178" s="7">
        <v>13</v>
      </c>
      <c r="B178" s="8" t="s">
        <v>25</v>
      </c>
      <c r="C178" s="9">
        <v>44</v>
      </c>
      <c r="D178" s="59">
        <f t="shared" si="11"/>
        <v>60</v>
      </c>
      <c r="E178" s="59">
        <f t="shared" si="11"/>
        <v>1</v>
      </c>
      <c r="F178" s="59">
        <f t="shared" si="11"/>
        <v>25</v>
      </c>
      <c r="G178" s="59">
        <f t="shared" si="11"/>
        <v>0</v>
      </c>
      <c r="H178" s="59">
        <f t="shared" si="11"/>
        <v>5</v>
      </c>
      <c r="I178" s="59">
        <f t="shared" si="11"/>
        <v>0</v>
      </c>
      <c r="J178" s="59">
        <f t="shared" si="11"/>
        <v>0</v>
      </c>
      <c r="K178" s="59">
        <f t="shared" si="11"/>
        <v>0</v>
      </c>
      <c r="L178" s="60">
        <f t="shared" si="9"/>
        <v>90</v>
      </c>
      <c r="M178" s="62">
        <f t="shared" si="10"/>
        <v>91</v>
      </c>
    </row>
    <row r="179" spans="1:13" ht="15.75" x14ac:dyDescent="0.25">
      <c r="A179" s="7">
        <v>14</v>
      </c>
      <c r="B179" s="8" t="s">
        <v>26</v>
      </c>
      <c r="C179" s="9">
        <v>44</v>
      </c>
      <c r="D179" s="59">
        <f t="shared" si="11"/>
        <v>134</v>
      </c>
      <c r="E179" s="59">
        <f t="shared" si="11"/>
        <v>3</v>
      </c>
      <c r="F179" s="59">
        <f t="shared" si="11"/>
        <v>64</v>
      </c>
      <c r="G179" s="59">
        <f t="shared" si="11"/>
        <v>2</v>
      </c>
      <c r="H179" s="59">
        <f t="shared" si="11"/>
        <v>2</v>
      </c>
      <c r="I179" s="59">
        <f t="shared" si="11"/>
        <v>0</v>
      </c>
      <c r="J179" s="59">
        <f t="shared" si="11"/>
        <v>0</v>
      </c>
      <c r="K179" s="59">
        <f t="shared" si="11"/>
        <v>0</v>
      </c>
      <c r="L179" s="60">
        <f t="shared" si="9"/>
        <v>200</v>
      </c>
      <c r="M179" s="62">
        <f t="shared" si="10"/>
        <v>205</v>
      </c>
    </row>
    <row r="180" spans="1:13" ht="15.75" x14ac:dyDescent="0.25">
      <c r="A180" s="7">
        <v>15</v>
      </c>
      <c r="B180" s="8" t="s">
        <v>27</v>
      </c>
      <c r="C180" s="9">
        <v>44</v>
      </c>
      <c r="D180" s="59">
        <f t="shared" si="11"/>
        <v>60</v>
      </c>
      <c r="E180" s="59">
        <f t="shared" si="11"/>
        <v>0</v>
      </c>
      <c r="F180" s="59">
        <f t="shared" si="11"/>
        <v>33</v>
      </c>
      <c r="G180" s="59">
        <f t="shared" si="11"/>
        <v>0</v>
      </c>
      <c r="H180" s="59">
        <f t="shared" si="11"/>
        <v>2</v>
      </c>
      <c r="I180" s="59">
        <f t="shared" si="11"/>
        <v>0</v>
      </c>
      <c r="J180" s="59">
        <f t="shared" si="11"/>
        <v>0</v>
      </c>
      <c r="K180" s="59">
        <f t="shared" si="11"/>
        <v>0</v>
      </c>
      <c r="L180" s="60">
        <f t="shared" si="9"/>
        <v>95</v>
      </c>
      <c r="M180" s="62">
        <f t="shared" si="10"/>
        <v>95</v>
      </c>
    </row>
    <row r="181" spans="1:13" ht="15.75" x14ac:dyDescent="0.25">
      <c r="A181" s="7">
        <v>16</v>
      </c>
      <c r="B181" s="8" t="s">
        <v>28</v>
      </c>
      <c r="C181" s="9">
        <v>44</v>
      </c>
      <c r="D181" s="59">
        <f t="shared" si="11"/>
        <v>11</v>
      </c>
      <c r="E181" s="59">
        <f t="shared" si="11"/>
        <v>0</v>
      </c>
      <c r="F181" s="59">
        <f t="shared" si="11"/>
        <v>2</v>
      </c>
      <c r="G181" s="59">
        <f t="shared" si="11"/>
        <v>2</v>
      </c>
      <c r="H181" s="59">
        <f t="shared" si="11"/>
        <v>0</v>
      </c>
      <c r="I181" s="59">
        <f t="shared" si="11"/>
        <v>0</v>
      </c>
      <c r="J181" s="59">
        <f t="shared" si="11"/>
        <v>0</v>
      </c>
      <c r="K181" s="59">
        <f t="shared" si="11"/>
        <v>0</v>
      </c>
      <c r="L181" s="60">
        <f t="shared" si="9"/>
        <v>13</v>
      </c>
      <c r="M181" s="62">
        <f t="shared" si="10"/>
        <v>15</v>
      </c>
    </row>
    <row r="182" spans="1:13" ht="15.75" x14ac:dyDescent="0.25">
      <c r="A182" s="7">
        <v>17</v>
      </c>
      <c r="B182" s="8" t="s">
        <v>29</v>
      </c>
      <c r="C182" s="9">
        <v>44</v>
      </c>
      <c r="D182" s="59">
        <f t="shared" si="11"/>
        <v>36</v>
      </c>
      <c r="E182" s="59">
        <f t="shared" si="11"/>
        <v>0</v>
      </c>
      <c r="F182" s="59">
        <f t="shared" si="11"/>
        <v>19</v>
      </c>
      <c r="G182" s="59">
        <f t="shared" si="11"/>
        <v>0</v>
      </c>
      <c r="H182" s="59">
        <f t="shared" si="11"/>
        <v>0</v>
      </c>
      <c r="I182" s="59">
        <f t="shared" si="11"/>
        <v>0</v>
      </c>
      <c r="J182" s="59">
        <f t="shared" si="11"/>
        <v>0</v>
      </c>
      <c r="K182" s="59">
        <f t="shared" si="11"/>
        <v>0</v>
      </c>
      <c r="L182" s="60">
        <f t="shared" si="9"/>
        <v>55</v>
      </c>
      <c r="M182" s="62">
        <f t="shared" si="10"/>
        <v>55</v>
      </c>
    </row>
    <row r="183" spans="1:13" ht="15.75" x14ac:dyDescent="0.25">
      <c r="A183" s="7">
        <v>18</v>
      </c>
      <c r="B183" s="8" t="s">
        <v>30</v>
      </c>
      <c r="C183" s="9">
        <v>44</v>
      </c>
      <c r="D183" s="59">
        <f t="shared" si="11"/>
        <v>3</v>
      </c>
      <c r="E183" s="59">
        <f t="shared" si="11"/>
        <v>0</v>
      </c>
      <c r="F183" s="59">
        <f t="shared" si="11"/>
        <v>1</v>
      </c>
      <c r="G183" s="59">
        <f t="shared" si="11"/>
        <v>0</v>
      </c>
      <c r="H183" s="59">
        <f t="shared" si="11"/>
        <v>0</v>
      </c>
      <c r="I183" s="59">
        <f t="shared" si="11"/>
        <v>0</v>
      </c>
      <c r="J183" s="59">
        <f t="shared" si="11"/>
        <v>0</v>
      </c>
      <c r="K183" s="59">
        <f t="shared" si="11"/>
        <v>0</v>
      </c>
      <c r="L183" s="60">
        <f t="shared" si="9"/>
        <v>4</v>
      </c>
      <c r="M183" s="62">
        <f t="shared" si="10"/>
        <v>4</v>
      </c>
    </row>
    <row r="184" spans="1:13" ht="15.75" x14ac:dyDescent="0.25">
      <c r="A184" s="7">
        <v>19</v>
      </c>
      <c r="B184" s="8" t="s">
        <v>31</v>
      </c>
      <c r="C184" s="9">
        <v>44</v>
      </c>
      <c r="D184" s="59">
        <f t="shared" si="11"/>
        <v>92</v>
      </c>
      <c r="E184" s="59">
        <f t="shared" si="11"/>
        <v>2</v>
      </c>
      <c r="F184" s="59">
        <f t="shared" si="11"/>
        <v>44</v>
      </c>
      <c r="G184" s="59">
        <f t="shared" si="11"/>
        <v>0</v>
      </c>
      <c r="H184" s="59">
        <f t="shared" si="11"/>
        <v>2</v>
      </c>
      <c r="I184" s="59">
        <f t="shared" si="11"/>
        <v>0</v>
      </c>
      <c r="J184" s="59">
        <f t="shared" si="11"/>
        <v>0</v>
      </c>
      <c r="K184" s="59">
        <f t="shared" si="11"/>
        <v>0</v>
      </c>
      <c r="L184" s="60">
        <f t="shared" si="9"/>
        <v>138</v>
      </c>
      <c r="M184" s="62">
        <f t="shared" si="10"/>
        <v>140</v>
      </c>
    </row>
    <row r="185" spans="1:13" ht="15.75" x14ac:dyDescent="0.25">
      <c r="A185" s="7">
        <v>20</v>
      </c>
      <c r="B185" s="8" t="s">
        <v>32</v>
      </c>
      <c r="C185" s="9">
        <v>44</v>
      </c>
      <c r="D185" s="59">
        <f t="shared" si="11"/>
        <v>20</v>
      </c>
      <c r="E185" s="59">
        <f t="shared" si="11"/>
        <v>0</v>
      </c>
      <c r="F185" s="59">
        <f t="shared" si="11"/>
        <v>12</v>
      </c>
      <c r="G185" s="59">
        <f t="shared" si="11"/>
        <v>1</v>
      </c>
      <c r="H185" s="59">
        <f t="shared" si="11"/>
        <v>0</v>
      </c>
      <c r="I185" s="59">
        <f t="shared" si="11"/>
        <v>0</v>
      </c>
      <c r="J185" s="59">
        <f t="shared" si="11"/>
        <v>0</v>
      </c>
      <c r="K185" s="59">
        <f t="shared" si="11"/>
        <v>0</v>
      </c>
      <c r="L185" s="60">
        <f t="shared" si="9"/>
        <v>32</v>
      </c>
      <c r="M185" s="62">
        <f t="shared" si="10"/>
        <v>33</v>
      </c>
    </row>
    <row r="186" spans="1:13" ht="15.75" x14ac:dyDescent="0.25">
      <c r="A186" s="7">
        <v>21</v>
      </c>
      <c r="B186" s="8" t="s">
        <v>33</v>
      </c>
      <c r="C186" s="9">
        <v>44</v>
      </c>
      <c r="D186" s="59">
        <f t="shared" ref="D186:K195" si="12">D29+D69+D109+D147</f>
        <v>32</v>
      </c>
      <c r="E186" s="59">
        <f t="shared" si="12"/>
        <v>0</v>
      </c>
      <c r="F186" s="59">
        <f t="shared" si="12"/>
        <v>18</v>
      </c>
      <c r="G186" s="59">
        <f t="shared" si="12"/>
        <v>0</v>
      </c>
      <c r="H186" s="59">
        <f t="shared" si="12"/>
        <v>10</v>
      </c>
      <c r="I186" s="59">
        <f t="shared" si="12"/>
        <v>0</v>
      </c>
      <c r="J186" s="59">
        <f t="shared" si="12"/>
        <v>0</v>
      </c>
      <c r="K186" s="59">
        <f t="shared" si="12"/>
        <v>0</v>
      </c>
      <c r="L186" s="60">
        <f t="shared" si="9"/>
        <v>60</v>
      </c>
      <c r="M186" s="62">
        <f t="shared" si="10"/>
        <v>60</v>
      </c>
    </row>
    <row r="187" spans="1:13" ht="15.75" x14ac:dyDescent="0.25">
      <c r="A187" s="7">
        <v>22</v>
      </c>
      <c r="B187" s="8" t="s">
        <v>34</v>
      </c>
      <c r="C187" s="9">
        <v>44</v>
      </c>
      <c r="D187" s="59">
        <f t="shared" si="12"/>
        <v>46</v>
      </c>
      <c r="E187" s="59">
        <f t="shared" si="12"/>
        <v>0</v>
      </c>
      <c r="F187" s="59">
        <f t="shared" si="12"/>
        <v>16</v>
      </c>
      <c r="G187" s="59">
        <f t="shared" si="12"/>
        <v>0</v>
      </c>
      <c r="H187" s="59">
        <f t="shared" si="12"/>
        <v>2</v>
      </c>
      <c r="I187" s="59">
        <f t="shared" si="12"/>
        <v>0</v>
      </c>
      <c r="J187" s="59">
        <f t="shared" si="12"/>
        <v>0</v>
      </c>
      <c r="K187" s="59">
        <f t="shared" si="12"/>
        <v>0</v>
      </c>
      <c r="L187" s="60">
        <f t="shared" si="9"/>
        <v>64</v>
      </c>
      <c r="M187" s="62">
        <f t="shared" si="10"/>
        <v>64</v>
      </c>
    </row>
    <row r="188" spans="1:13" ht="15.75" x14ac:dyDescent="0.25">
      <c r="A188" s="7">
        <v>23</v>
      </c>
      <c r="B188" s="8" t="s">
        <v>35</v>
      </c>
      <c r="C188" s="9">
        <v>44</v>
      </c>
      <c r="D188" s="59">
        <f t="shared" si="12"/>
        <v>14</v>
      </c>
      <c r="E188" s="59">
        <f t="shared" si="12"/>
        <v>0</v>
      </c>
      <c r="F188" s="59">
        <f t="shared" si="12"/>
        <v>13</v>
      </c>
      <c r="G188" s="59">
        <f t="shared" si="12"/>
        <v>0</v>
      </c>
      <c r="H188" s="59">
        <f t="shared" si="12"/>
        <v>0</v>
      </c>
      <c r="I188" s="59">
        <f t="shared" si="12"/>
        <v>0</v>
      </c>
      <c r="J188" s="59">
        <f t="shared" si="12"/>
        <v>0</v>
      </c>
      <c r="K188" s="59">
        <f t="shared" si="12"/>
        <v>0</v>
      </c>
      <c r="L188" s="60">
        <f t="shared" si="9"/>
        <v>27</v>
      </c>
      <c r="M188" s="62">
        <f t="shared" si="10"/>
        <v>27</v>
      </c>
    </row>
    <row r="189" spans="1:13" ht="15.75" x14ac:dyDescent="0.25">
      <c r="A189" s="7">
        <v>24</v>
      </c>
      <c r="B189" s="8" t="s">
        <v>36</v>
      </c>
      <c r="C189" s="9">
        <v>44</v>
      </c>
      <c r="D189" s="59">
        <f t="shared" si="12"/>
        <v>24</v>
      </c>
      <c r="E189" s="59">
        <f t="shared" si="12"/>
        <v>1</v>
      </c>
      <c r="F189" s="59">
        <f t="shared" si="12"/>
        <v>9</v>
      </c>
      <c r="G189" s="59">
        <f t="shared" si="12"/>
        <v>0</v>
      </c>
      <c r="H189" s="59">
        <f t="shared" si="12"/>
        <v>2</v>
      </c>
      <c r="I189" s="59">
        <f t="shared" si="12"/>
        <v>0</v>
      </c>
      <c r="J189" s="59">
        <f t="shared" si="12"/>
        <v>0</v>
      </c>
      <c r="K189" s="59">
        <f t="shared" si="12"/>
        <v>0</v>
      </c>
      <c r="L189" s="60">
        <f t="shared" si="9"/>
        <v>35</v>
      </c>
      <c r="M189" s="62">
        <f t="shared" si="10"/>
        <v>36</v>
      </c>
    </row>
    <row r="190" spans="1:13" ht="15.75" x14ac:dyDescent="0.25">
      <c r="A190" s="7">
        <v>25</v>
      </c>
      <c r="B190" s="18" t="s">
        <v>37</v>
      </c>
      <c r="C190" s="19">
        <v>44</v>
      </c>
      <c r="D190" s="59">
        <f t="shared" si="12"/>
        <v>76</v>
      </c>
      <c r="E190" s="59">
        <f t="shared" si="12"/>
        <v>0</v>
      </c>
      <c r="F190" s="59">
        <f t="shared" si="12"/>
        <v>18</v>
      </c>
      <c r="G190" s="59">
        <f t="shared" si="12"/>
        <v>1</v>
      </c>
      <c r="H190" s="59">
        <f t="shared" si="12"/>
        <v>0</v>
      </c>
      <c r="I190" s="59">
        <f t="shared" si="12"/>
        <v>0</v>
      </c>
      <c r="J190" s="59">
        <f t="shared" si="12"/>
        <v>0</v>
      </c>
      <c r="K190" s="59">
        <f t="shared" si="12"/>
        <v>0</v>
      </c>
      <c r="L190" s="60">
        <f t="shared" si="9"/>
        <v>94</v>
      </c>
      <c r="M190" s="62">
        <f t="shared" si="10"/>
        <v>95</v>
      </c>
    </row>
    <row r="191" spans="1:13" ht="15.75" x14ac:dyDescent="0.25">
      <c r="A191" s="7">
        <v>26</v>
      </c>
      <c r="B191" s="8" t="s">
        <v>38</v>
      </c>
      <c r="C191" s="22">
        <v>44</v>
      </c>
      <c r="D191" s="59">
        <f t="shared" si="12"/>
        <v>39</v>
      </c>
      <c r="E191" s="59">
        <f t="shared" si="12"/>
        <v>2</v>
      </c>
      <c r="F191" s="59">
        <f t="shared" si="12"/>
        <v>16</v>
      </c>
      <c r="G191" s="59">
        <f t="shared" si="12"/>
        <v>1</v>
      </c>
      <c r="H191" s="59">
        <f t="shared" si="12"/>
        <v>6</v>
      </c>
      <c r="I191" s="59">
        <f t="shared" si="12"/>
        <v>0</v>
      </c>
      <c r="J191" s="59">
        <f t="shared" si="12"/>
        <v>0</v>
      </c>
      <c r="K191" s="59">
        <f t="shared" si="12"/>
        <v>0</v>
      </c>
      <c r="L191" s="60">
        <f t="shared" si="9"/>
        <v>61</v>
      </c>
      <c r="M191" s="62">
        <f t="shared" si="10"/>
        <v>64</v>
      </c>
    </row>
    <row r="192" spans="1:13" ht="15.75" x14ac:dyDescent="0.25">
      <c r="A192" s="7">
        <v>27</v>
      </c>
      <c r="B192" s="18" t="s">
        <v>39</v>
      </c>
      <c r="C192" s="22">
        <v>44</v>
      </c>
      <c r="D192" s="59">
        <f t="shared" si="12"/>
        <v>0</v>
      </c>
      <c r="E192" s="59">
        <f t="shared" si="12"/>
        <v>0</v>
      </c>
      <c r="F192" s="59">
        <f t="shared" si="12"/>
        <v>0</v>
      </c>
      <c r="G192" s="59">
        <f t="shared" si="12"/>
        <v>0</v>
      </c>
      <c r="H192" s="59">
        <f t="shared" si="12"/>
        <v>0</v>
      </c>
      <c r="I192" s="59">
        <f t="shared" si="12"/>
        <v>0</v>
      </c>
      <c r="J192" s="59">
        <f t="shared" si="12"/>
        <v>0</v>
      </c>
      <c r="K192" s="59">
        <f t="shared" si="12"/>
        <v>0</v>
      </c>
      <c r="L192" s="60">
        <f t="shared" si="9"/>
        <v>0</v>
      </c>
      <c r="M192" s="62">
        <f t="shared" si="10"/>
        <v>0</v>
      </c>
    </row>
    <row r="193" spans="1:13" ht="15.75" x14ac:dyDescent="0.25">
      <c r="A193" s="7">
        <v>28</v>
      </c>
      <c r="B193" s="18" t="s">
        <v>40</v>
      </c>
      <c r="C193" s="22">
        <v>44</v>
      </c>
      <c r="D193" s="59">
        <f t="shared" si="12"/>
        <v>0</v>
      </c>
      <c r="E193" s="59">
        <f t="shared" si="12"/>
        <v>0</v>
      </c>
      <c r="F193" s="59">
        <f t="shared" si="12"/>
        <v>0</v>
      </c>
      <c r="G193" s="59">
        <f t="shared" si="12"/>
        <v>0</v>
      </c>
      <c r="H193" s="59">
        <f t="shared" si="12"/>
        <v>0</v>
      </c>
      <c r="I193" s="59">
        <f t="shared" si="12"/>
        <v>0</v>
      </c>
      <c r="J193" s="59">
        <f t="shared" si="12"/>
        <v>0</v>
      </c>
      <c r="K193" s="59">
        <f t="shared" si="12"/>
        <v>0</v>
      </c>
      <c r="L193" s="60">
        <f t="shared" si="9"/>
        <v>0</v>
      </c>
      <c r="M193" s="62">
        <f t="shared" si="10"/>
        <v>0</v>
      </c>
    </row>
    <row r="194" spans="1:13" ht="20.25" customHeight="1" thickBot="1" x14ac:dyDescent="0.3">
      <c r="A194" s="40">
        <v>29</v>
      </c>
      <c r="B194" s="18" t="s">
        <v>41</v>
      </c>
      <c r="C194" s="22">
        <v>44</v>
      </c>
      <c r="D194" s="59">
        <f t="shared" si="12"/>
        <v>0</v>
      </c>
      <c r="E194" s="59">
        <f t="shared" si="12"/>
        <v>0</v>
      </c>
      <c r="F194" s="59">
        <f t="shared" si="12"/>
        <v>0</v>
      </c>
      <c r="G194" s="59">
        <f t="shared" si="12"/>
        <v>0</v>
      </c>
      <c r="H194" s="59">
        <f t="shared" si="12"/>
        <v>0</v>
      </c>
      <c r="I194" s="59">
        <f t="shared" si="12"/>
        <v>0</v>
      </c>
      <c r="J194" s="59">
        <f t="shared" si="12"/>
        <v>0</v>
      </c>
      <c r="K194" s="59">
        <f t="shared" si="12"/>
        <v>0</v>
      </c>
      <c r="L194" s="60">
        <f t="shared" si="9"/>
        <v>0</v>
      </c>
      <c r="M194" s="62">
        <f t="shared" si="10"/>
        <v>0</v>
      </c>
    </row>
    <row r="195" spans="1:13" ht="15.75" x14ac:dyDescent="0.25">
      <c r="A195" s="234" t="s">
        <v>42</v>
      </c>
      <c r="B195" s="234"/>
      <c r="C195" s="63">
        <v>44</v>
      </c>
      <c r="D195" s="64">
        <f t="shared" si="12"/>
        <v>1128</v>
      </c>
      <c r="E195" s="64">
        <f t="shared" si="12"/>
        <v>19</v>
      </c>
      <c r="F195" s="64">
        <f t="shared" si="12"/>
        <v>553</v>
      </c>
      <c r="G195" s="64">
        <f t="shared" si="12"/>
        <v>9</v>
      </c>
      <c r="H195" s="64">
        <f t="shared" si="12"/>
        <v>45</v>
      </c>
      <c r="I195" s="64">
        <f t="shared" si="12"/>
        <v>0</v>
      </c>
      <c r="J195" s="64">
        <f t="shared" si="12"/>
        <v>0</v>
      </c>
      <c r="K195" s="64">
        <f t="shared" si="12"/>
        <v>0</v>
      </c>
      <c r="L195" s="67">
        <f>SUM(D195:K195)</f>
        <v>1754</v>
      </c>
      <c r="M195" s="68">
        <f t="shared" si="10"/>
        <v>1754</v>
      </c>
    </row>
    <row r="196" spans="1:13" ht="15.75" x14ac:dyDescent="0.25">
      <c r="A196" s="234" t="s">
        <v>43</v>
      </c>
      <c r="B196" s="234"/>
      <c r="C196" s="69">
        <v>44</v>
      </c>
      <c r="D196" s="70">
        <f t="shared" ref="D196:K196" si="13">SUM(D166:D190)</f>
        <v>1089</v>
      </c>
      <c r="E196" s="71">
        <f t="shared" si="13"/>
        <v>17</v>
      </c>
      <c r="F196" s="72">
        <f t="shared" si="13"/>
        <v>537</v>
      </c>
      <c r="G196" s="71">
        <f t="shared" si="13"/>
        <v>8</v>
      </c>
      <c r="H196" s="72">
        <f t="shared" si="13"/>
        <v>39</v>
      </c>
      <c r="I196" s="71">
        <f t="shared" si="13"/>
        <v>0</v>
      </c>
      <c r="J196" s="72">
        <f t="shared" si="13"/>
        <v>0</v>
      </c>
      <c r="K196" s="71">
        <f t="shared" si="13"/>
        <v>0</v>
      </c>
      <c r="L196" s="73">
        <f>SUM(D196:K196)</f>
        <v>1690</v>
      </c>
      <c r="M196" s="74">
        <f>SUM(M166:M190)</f>
        <v>1690</v>
      </c>
    </row>
  </sheetData>
  <protectedRanges>
    <protectedRange sqref="G9:G37 E9:E37 E49:E77 G49:G77 I49:I77 E89:E117 G89:G117 I89:I117 H49:H79 H89:H119 H9:H39 K49:K77 K89:K117 J49:J79 J89:J119 J9:J39 G127:G155 E127:E155 I127:I155 H127:H157 K127:K155 J127:J157" name="Діапазон2"/>
    <protectedRange sqref="I9:I37 G9:G37 E9:E37 E49:E77 G49:G77 I49:I77 E89:E117 G89:G117 I89:I117 K9:K37 K49:K77 K89:K117 G127:G155 E127:E155 I127:I155 K127:K155" name="Діапазон1"/>
  </protectedRanges>
  <mergeCells count="81">
    <mergeCell ref="A1:I1"/>
    <mergeCell ref="A4:B4"/>
    <mergeCell ref="A5:A8"/>
    <mergeCell ref="B5:B8"/>
    <mergeCell ref="C5:C8"/>
    <mergeCell ref="D5:K5"/>
    <mergeCell ref="L45:L47"/>
    <mergeCell ref="D46:E46"/>
    <mergeCell ref="F46:G46"/>
    <mergeCell ref="H46:I46"/>
    <mergeCell ref="J46:K46"/>
    <mergeCell ref="D47:E47"/>
    <mergeCell ref="F47:G47"/>
    <mergeCell ref="H47:I47"/>
    <mergeCell ref="J47:K47"/>
    <mergeCell ref="L5:L7"/>
    <mergeCell ref="D6:E6"/>
    <mergeCell ref="F6:G6"/>
    <mergeCell ref="H6:I6"/>
    <mergeCell ref="J6:K6"/>
    <mergeCell ref="D7:E7"/>
    <mergeCell ref="F7:G7"/>
    <mergeCell ref="H7:I7"/>
    <mergeCell ref="J7:K7"/>
    <mergeCell ref="A38:B38"/>
    <mergeCell ref="A39:B39"/>
    <mergeCell ref="A44:B44"/>
    <mergeCell ref="A45:A48"/>
    <mergeCell ref="B45:B48"/>
    <mergeCell ref="A78:B78"/>
    <mergeCell ref="C45:C48"/>
    <mergeCell ref="D45:K45"/>
    <mergeCell ref="A79:B79"/>
    <mergeCell ref="A84:B84"/>
    <mergeCell ref="A85:A88"/>
    <mergeCell ref="B85:B88"/>
    <mergeCell ref="C123:C126"/>
    <mergeCell ref="C85:C88"/>
    <mergeCell ref="A118:B118"/>
    <mergeCell ref="A119:B119"/>
    <mergeCell ref="A122:B122"/>
    <mergeCell ref="A123:A126"/>
    <mergeCell ref="B123:B126"/>
    <mergeCell ref="D85:K85"/>
    <mergeCell ref="L85:L87"/>
    <mergeCell ref="D86:E86"/>
    <mergeCell ref="F86:G86"/>
    <mergeCell ref="H86:I86"/>
    <mergeCell ref="J86:K86"/>
    <mergeCell ref="D87:E87"/>
    <mergeCell ref="F87:G87"/>
    <mergeCell ref="H87:I87"/>
    <mergeCell ref="J87:K87"/>
    <mergeCell ref="D123:K123"/>
    <mergeCell ref="L123:L125"/>
    <mergeCell ref="D124:E124"/>
    <mergeCell ref="F124:G124"/>
    <mergeCell ref="H124:I124"/>
    <mergeCell ref="J124:K124"/>
    <mergeCell ref="D125:E125"/>
    <mergeCell ref="F125:G125"/>
    <mergeCell ref="H125:I125"/>
    <mergeCell ref="J125:K125"/>
    <mergeCell ref="A156:B156"/>
    <mergeCell ref="A157:B157"/>
    <mergeCell ref="A161:B161"/>
    <mergeCell ref="A162:A165"/>
    <mergeCell ref="B162:B165"/>
    <mergeCell ref="A195:B195"/>
    <mergeCell ref="A196:B196"/>
    <mergeCell ref="D162:K162"/>
    <mergeCell ref="L162:L164"/>
    <mergeCell ref="D163:E163"/>
    <mergeCell ref="F163:G163"/>
    <mergeCell ref="H163:I163"/>
    <mergeCell ref="J163:K163"/>
    <mergeCell ref="D164:E164"/>
    <mergeCell ref="F164:G164"/>
    <mergeCell ref="H164:I164"/>
    <mergeCell ref="J164:K164"/>
    <mergeCell ref="C162:C165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1E3355-D015-49B4-A5C6-A6886A1000F6}">
  <dimension ref="A1:Q197"/>
  <sheetViews>
    <sheetView topLeftCell="A136" zoomScale="66" zoomScaleNormal="66" workbookViewId="0">
      <selection activeCell="P168" sqref="P168"/>
    </sheetView>
  </sheetViews>
  <sheetFormatPr defaultRowHeight="15" x14ac:dyDescent="0.25"/>
  <cols>
    <col min="1" max="1" width="5.28515625" customWidth="1"/>
    <col min="2" max="2" width="24" customWidth="1"/>
    <col min="4" max="4" width="11" customWidth="1"/>
    <col min="6" max="6" width="10.5703125" customWidth="1"/>
    <col min="8" max="8" width="10.42578125" customWidth="1"/>
    <col min="10" max="10" width="10.42578125" customWidth="1"/>
    <col min="257" max="257" width="5.28515625" customWidth="1"/>
    <col min="258" max="258" width="24" customWidth="1"/>
    <col min="260" max="260" width="11" customWidth="1"/>
    <col min="262" max="262" width="10.5703125" customWidth="1"/>
    <col min="264" max="264" width="10.42578125" customWidth="1"/>
    <col min="266" max="266" width="10.42578125" customWidth="1"/>
    <col min="513" max="513" width="5.28515625" customWidth="1"/>
    <col min="514" max="514" width="24" customWidth="1"/>
    <col min="516" max="516" width="11" customWidth="1"/>
    <col min="518" max="518" width="10.5703125" customWidth="1"/>
    <col min="520" max="520" width="10.42578125" customWidth="1"/>
    <col min="522" max="522" width="10.42578125" customWidth="1"/>
    <col min="769" max="769" width="5.28515625" customWidth="1"/>
    <col min="770" max="770" width="24" customWidth="1"/>
    <col min="772" max="772" width="11" customWidth="1"/>
    <col min="774" max="774" width="10.5703125" customWidth="1"/>
    <col min="776" max="776" width="10.42578125" customWidth="1"/>
    <col min="778" max="778" width="10.42578125" customWidth="1"/>
    <col min="1025" max="1025" width="5.28515625" customWidth="1"/>
    <col min="1026" max="1026" width="24" customWidth="1"/>
    <col min="1028" max="1028" width="11" customWidth="1"/>
    <col min="1030" max="1030" width="10.5703125" customWidth="1"/>
    <col min="1032" max="1032" width="10.42578125" customWidth="1"/>
    <col min="1034" max="1034" width="10.42578125" customWidth="1"/>
    <col min="1281" max="1281" width="5.28515625" customWidth="1"/>
    <col min="1282" max="1282" width="24" customWidth="1"/>
    <col min="1284" max="1284" width="11" customWidth="1"/>
    <col min="1286" max="1286" width="10.5703125" customWidth="1"/>
    <col min="1288" max="1288" width="10.42578125" customWidth="1"/>
    <col min="1290" max="1290" width="10.42578125" customWidth="1"/>
    <col min="1537" max="1537" width="5.28515625" customWidth="1"/>
    <col min="1538" max="1538" width="24" customWidth="1"/>
    <col min="1540" max="1540" width="11" customWidth="1"/>
    <col min="1542" max="1542" width="10.5703125" customWidth="1"/>
    <col min="1544" max="1544" width="10.42578125" customWidth="1"/>
    <col min="1546" max="1546" width="10.42578125" customWidth="1"/>
    <col min="1793" max="1793" width="5.28515625" customWidth="1"/>
    <col min="1794" max="1794" width="24" customWidth="1"/>
    <col min="1796" max="1796" width="11" customWidth="1"/>
    <col min="1798" max="1798" width="10.5703125" customWidth="1"/>
    <col min="1800" max="1800" width="10.42578125" customWidth="1"/>
    <col min="1802" max="1802" width="10.42578125" customWidth="1"/>
    <col min="2049" max="2049" width="5.28515625" customWidth="1"/>
    <col min="2050" max="2050" width="24" customWidth="1"/>
    <col min="2052" max="2052" width="11" customWidth="1"/>
    <col min="2054" max="2054" width="10.5703125" customWidth="1"/>
    <col min="2056" max="2056" width="10.42578125" customWidth="1"/>
    <col min="2058" max="2058" width="10.42578125" customWidth="1"/>
    <col min="2305" max="2305" width="5.28515625" customWidth="1"/>
    <col min="2306" max="2306" width="24" customWidth="1"/>
    <col min="2308" max="2308" width="11" customWidth="1"/>
    <col min="2310" max="2310" width="10.5703125" customWidth="1"/>
    <col min="2312" max="2312" width="10.42578125" customWidth="1"/>
    <col min="2314" max="2314" width="10.42578125" customWidth="1"/>
    <col min="2561" max="2561" width="5.28515625" customWidth="1"/>
    <col min="2562" max="2562" width="24" customWidth="1"/>
    <col min="2564" max="2564" width="11" customWidth="1"/>
    <col min="2566" max="2566" width="10.5703125" customWidth="1"/>
    <col min="2568" max="2568" width="10.42578125" customWidth="1"/>
    <col min="2570" max="2570" width="10.42578125" customWidth="1"/>
    <col min="2817" max="2817" width="5.28515625" customWidth="1"/>
    <col min="2818" max="2818" width="24" customWidth="1"/>
    <col min="2820" max="2820" width="11" customWidth="1"/>
    <col min="2822" max="2822" width="10.5703125" customWidth="1"/>
    <col min="2824" max="2824" width="10.42578125" customWidth="1"/>
    <col min="2826" max="2826" width="10.42578125" customWidth="1"/>
    <col min="3073" max="3073" width="5.28515625" customWidth="1"/>
    <col min="3074" max="3074" width="24" customWidth="1"/>
    <col min="3076" max="3076" width="11" customWidth="1"/>
    <col min="3078" max="3078" width="10.5703125" customWidth="1"/>
    <col min="3080" max="3080" width="10.42578125" customWidth="1"/>
    <col min="3082" max="3082" width="10.42578125" customWidth="1"/>
    <col min="3329" max="3329" width="5.28515625" customWidth="1"/>
    <col min="3330" max="3330" width="24" customWidth="1"/>
    <col min="3332" max="3332" width="11" customWidth="1"/>
    <col min="3334" max="3334" width="10.5703125" customWidth="1"/>
    <col min="3336" max="3336" width="10.42578125" customWidth="1"/>
    <col min="3338" max="3338" width="10.42578125" customWidth="1"/>
    <col min="3585" max="3585" width="5.28515625" customWidth="1"/>
    <col min="3586" max="3586" width="24" customWidth="1"/>
    <col min="3588" max="3588" width="11" customWidth="1"/>
    <col min="3590" max="3590" width="10.5703125" customWidth="1"/>
    <col min="3592" max="3592" width="10.42578125" customWidth="1"/>
    <col min="3594" max="3594" width="10.42578125" customWidth="1"/>
    <col min="3841" max="3841" width="5.28515625" customWidth="1"/>
    <col min="3842" max="3842" width="24" customWidth="1"/>
    <col min="3844" max="3844" width="11" customWidth="1"/>
    <col min="3846" max="3846" width="10.5703125" customWidth="1"/>
    <col min="3848" max="3848" width="10.42578125" customWidth="1"/>
    <col min="3850" max="3850" width="10.42578125" customWidth="1"/>
    <col min="4097" max="4097" width="5.28515625" customWidth="1"/>
    <col min="4098" max="4098" width="24" customWidth="1"/>
    <col min="4100" max="4100" width="11" customWidth="1"/>
    <col min="4102" max="4102" width="10.5703125" customWidth="1"/>
    <col min="4104" max="4104" width="10.42578125" customWidth="1"/>
    <col min="4106" max="4106" width="10.42578125" customWidth="1"/>
    <col min="4353" max="4353" width="5.28515625" customWidth="1"/>
    <col min="4354" max="4354" width="24" customWidth="1"/>
    <col min="4356" max="4356" width="11" customWidth="1"/>
    <col min="4358" max="4358" width="10.5703125" customWidth="1"/>
    <col min="4360" max="4360" width="10.42578125" customWidth="1"/>
    <col min="4362" max="4362" width="10.42578125" customWidth="1"/>
    <col min="4609" max="4609" width="5.28515625" customWidth="1"/>
    <col min="4610" max="4610" width="24" customWidth="1"/>
    <col min="4612" max="4612" width="11" customWidth="1"/>
    <col min="4614" max="4614" width="10.5703125" customWidth="1"/>
    <col min="4616" max="4616" width="10.42578125" customWidth="1"/>
    <col min="4618" max="4618" width="10.42578125" customWidth="1"/>
    <col min="4865" max="4865" width="5.28515625" customWidth="1"/>
    <col min="4866" max="4866" width="24" customWidth="1"/>
    <col min="4868" max="4868" width="11" customWidth="1"/>
    <col min="4870" max="4870" width="10.5703125" customWidth="1"/>
    <col min="4872" max="4872" width="10.42578125" customWidth="1"/>
    <col min="4874" max="4874" width="10.42578125" customWidth="1"/>
    <col min="5121" max="5121" width="5.28515625" customWidth="1"/>
    <col min="5122" max="5122" width="24" customWidth="1"/>
    <col min="5124" max="5124" width="11" customWidth="1"/>
    <col min="5126" max="5126" width="10.5703125" customWidth="1"/>
    <col min="5128" max="5128" width="10.42578125" customWidth="1"/>
    <col min="5130" max="5130" width="10.42578125" customWidth="1"/>
    <col min="5377" max="5377" width="5.28515625" customWidth="1"/>
    <col min="5378" max="5378" width="24" customWidth="1"/>
    <col min="5380" max="5380" width="11" customWidth="1"/>
    <col min="5382" max="5382" width="10.5703125" customWidth="1"/>
    <col min="5384" max="5384" width="10.42578125" customWidth="1"/>
    <col min="5386" max="5386" width="10.42578125" customWidth="1"/>
    <col min="5633" max="5633" width="5.28515625" customWidth="1"/>
    <col min="5634" max="5634" width="24" customWidth="1"/>
    <col min="5636" max="5636" width="11" customWidth="1"/>
    <col min="5638" max="5638" width="10.5703125" customWidth="1"/>
    <col min="5640" max="5640" width="10.42578125" customWidth="1"/>
    <col min="5642" max="5642" width="10.42578125" customWidth="1"/>
    <col min="5889" max="5889" width="5.28515625" customWidth="1"/>
    <col min="5890" max="5890" width="24" customWidth="1"/>
    <col min="5892" max="5892" width="11" customWidth="1"/>
    <col min="5894" max="5894" width="10.5703125" customWidth="1"/>
    <col min="5896" max="5896" width="10.42578125" customWidth="1"/>
    <col min="5898" max="5898" width="10.42578125" customWidth="1"/>
    <col min="6145" max="6145" width="5.28515625" customWidth="1"/>
    <col min="6146" max="6146" width="24" customWidth="1"/>
    <col min="6148" max="6148" width="11" customWidth="1"/>
    <col min="6150" max="6150" width="10.5703125" customWidth="1"/>
    <col min="6152" max="6152" width="10.42578125" customWidth="1"/>
    <col min="6154" max="6154" width="10.42578125" customWidth="1"/>
    <col min="6401" max="6401" width="5.28515625" customWidth="1"/>
    <col min="6402" max="6402" width="24" customWidth="1"/>
    <col min="6404" max="6404" width="11" customWidth="1"/>
    <col min="6406" max="6406" width="10.5703125" customWidth="1"/>
    <col min="6408" max="6408" width="10.42578125" customWidth="1"/>
    <col min="6410" max="6410" width="10.42578125" customWidth="1"/>
    <col min="6657" max="6657" width="5.28515625" customWidth="1"/>
    <col min="6658" max="6658" width="24" customWidth="1"/>
    <col min="6660" max="6660" width="11" customWidth="1"/>
    <col min="6662" max="6662" width="10.5703125" customWidth="1"/>
    <col min="6664" max="6664" width="10.42578125" customWidth="1"/>
    <col min="6666" max="6666" width="10.42578125" customWidth="1"/>
    <col min="6913" max="6913" width="5.28515625" customWidth="1"/>
    <col min="6914" max="6914" width="24" customWidth="1"/>
    <col min="6916" max="6916" width="11" customWidth="1"/>
    <col min="6918" max="6918" width="10.5703125" customWidth="1"/>
    <col min="6920" max="6920" width="10.42578125" customWidth="1"/>
    <col min="6922" max="6922" width="10.42578125" customWidth="1"/>
    <col min="7169" max="7169" width="5.28515625" customWidth="1"/>
    <col min="7170" max="7170" width="24" customWidth="1"/>
    <col min="7172" max="7172" width="11" customWidth="1"/>
    <col min="7174" max="7174" width="10.5703125" customWidth="1"/>
    <col min="7176" max="7176" width="10.42578125" customWidth="1"/>
    <col min="7178" max="7178" width="10.42578125" customWidth="1"/>
    <col min="7425" max="7425" width="5.28515625" customWidth="1"/>
    <col min="7426" max="7426" width="24" customWidth="1"/>
    <col min="7428" max="7428" width="11" customWidth="1"/>
    <col min="7430" max="7430" width="10.5703125" customWidth="1"/>
    <col min="7432" max="7432" width="10.42578125" customWidth="1"/>
    <col min="7434" max="7434" width="10.42578125" customWidth="1"/>
    <col min="7681" max="7681" width="5.28515625" customWidth="1"/>
    <col min="7682" max="7682" width="24" customWidth="1"/>
    <col min="7684" max="7684" width="11" customWidth="1"/>
    <col min="7686" max="7686" width="10.5703125" customWidth="1"/>
    <col min="7688" max="7688" width="10.42578125" customWidth="1"/>
    <col min="7690" max="7690" width="10.42578125" customWidth="1"/>
    <col min="7937" max="7937" width="5.28515625" customWidth="1"/>
    <col min="7938" max="7938" width="24" customWidth="1"/>
    <col min="7940" max="7940" width="11" customWidth="1"/>
    <col min="7942" max="7942" width="10.5703125" customWidth="1"/>
    <col min="7944" max="7944" width="10.42578125" customWidth="1"/>
    <col min="7946" max="7946" width="10.42578125" customWidth="1"/>
    <col min="8193" max="8193" width="5.28515625" customWidth="1"/>
    <col min="8194" max="8194" width="24" customWidth="1"/>
    <col min="8196" max="8196" width="11" customWidth="1"/>
    <col min="8198" max="8198" width="10.5703125" customWidth="1"/>
    <col min="8200" max="8200" width="10.42578125" customWidth="1"/>
    <col min="8202" max="8202" width="10.42578125" customWidth="1"/>
    <col min="8449" max="8449" width="5.28515625" customWidth="1"/>
    <col min="8450" max="8450" width="24" customWidth="1"/>
    <col min="8452" max="8452" width="11" customWidth="1"/>
    <col min="8454" max="8454" width="10.5703125" customWidth="1"/>
    <col min="8456" max="8456" width="10.42578125" customWidth="1"/>
    <col min="8458" max="8458" width="10.42578125" customWidth="1"/>
    <col min="8705" max="8705" width="5.28515625" customWidth="1"/>
    <col min="8706" max="8706" width="24" customWidth="1"/>
    <col min="8708" max="8708" width="11" customWidth="1"/>
    <col min="8710" max="8710" width="10.5703125" customWidth="1"/>
    <col min="8712" max="8712" width="10.42578125" customWidth="1"/>
    <col min="8714" max="8714" width="10.42578125" customWidth="1"/>
    <col min="8961" max="8961" width="5.28515625" customWidth="1"/>
    <col min="8962" max="8962" width="24" customWidth="1"/>
    <col min="8964" max="8964" width="11" customWidth="1"/>
    <col min="8966" max="8966" width="10.5703125" customWidth="1"/>
    <col min="8968" max="8968" width="10.42578125" customWidth="1"/>
    <col min="8970" max="8970" width="10.42578125" customWidth="1"/>
    <col min="9217" max="9217" width="5.28515625" customWidth="1"/>
    <col min="9218" max="9218" width="24" customWidth="1"/>
    <col min="9220" max="9220" width="11" customWidth="1"/>
    <col min="9222" max="9222" width="10.5703125" customWidth="1"/>
    <col min="9224" max="9224" width="10.42578125" customWidth="1"/>
    <col min="9226" max="9226" width="10.42578125" customWidth="1"/>
    <col min="9473" max="9473" width="5.28515625" customWidth="1"/>
    <col min="9474" max="9474" width="24" customWidth="1"/>
    <col min="9476" max="9476" width="11" customWidth="1"/>
    <col min="9478" max="9478" width="10.5703125" customWidth="1"/>
    <col min="9480" max="9480" width="10.42578125" customWidth="1"/>
    <col min="9482" max="9482" width="10.42578125" customWidth="1"/>
    <col min="9729" max="9729" width="5.28515625" customWidth="1"/>
    <col min="9730" max="9730" width="24" customWidth="1"/>
    <col min="9732" max="9732" width="11" customWidth="1"/>
    <col min="9734" max="9734" width="10.5703125" customWidth="1"/>
    <col min="9736" max="9736" width="10.42578125" customWidth="1"/>
    <col min="9738" max="9738" width="10.42578125" customWidth="1"/>
    <col min="9985" max="9985" width="5.28515625" customWidth="1"/>
    <col min="9986" max="9986" width="24" customWidth="1"/>
    <col min="9988" max="9988" width="11" customWidth="1"/>
    <col min="9990" max="9990" width="10.5703125" customWidth="1"/>
    <col min="9992" max="9992" width="10.42578125" customWidth="1"/>
    <col min="9994" max="9994" width="10.42578125" customWidth="1"/>
    <col min="10241" max="10241" width="5.28515625" customWidth="1"/>
    <col min="10242" max="10242" width="24" customWidth="1"/>
    <col min="10244" max="10244" width="11" customWidth="1"/>
    <col min="10246" max="10246" width="10.5703125" customWidth="1"/>
    <col min="10248" max="10248" width="10.42578125" customWidth="1"/>
    <col min="10250" max="10250" width="10.42578125" customWidth="1"/>
    <col min="10497" max="10497" width="5.28515625" customWidth="1"/>
    <col min="10498" max="10498" width="24" customWidth="1"/>
    <col min="10500" max="10500" width="11" customWidth="1"/>
    <col min="10502" max="10502" width="10.5703125" customWidth="1"/>
    <col min="10504" max="10504" width="10.42578125" customWidth="1"/>
    <col min="10506" max="10506" width="10.42578125" customWidth="1"/>
    <col min="10753" max="10753" width="5.28515625" customWidth="1"/>
    <col min="10754" max="10754" width="24" customWidth="1"/>
    <col min="10756" max="10756" width="11" customWidth="1"/>
    <col min="10758" max="10758" width="10.5703125" customWidth="1"/>
    <col min="10760" max="10760" width="10.42578125" customWidth="1"/>
    <col min="10762" max="10762" width="10.42578125" customWidth="1"/>
    <col min="11009" max="11009" width="5.28515625" customWidth="1"/>
    <col min="11010" max="11010" width="24" customWidth="1"/>
    <col min="11012" max="11012" width="11" customWidth="1"/>
    <col min="11014" max="11014" width="10.5703125" customWidth="1"/>
    <col min="11016" max="11016" width="10.42578125" customWidth="1"/>
    <col min="11018" max="11018" width="10.42578125" customWidth="1"/>
    <col min="11265" max="11265" width="5.28515625" customWidth="1"/>
    <col min="11266" max="11266" width="24" customWidth="1"/>
    <col min="11268" max="11268" width="11" customWidth="1"/>
    <col min="11270" max="11270" width="10.5703125" customWidth="1"/>
    <col min="11272" max="11272" width="10.42578125" customWidth="1"/>
    <col min="11274" max="11274" width="10.42578125" customWidth="1"/>
    <col min="11521" max="11521" width="5.28515625" customWidth="1"/>
    <col min="11522" max="11522" width="24" customWidth="1"/>
    <col min="11524" max="11524" width="11" customWidth="1"/>
    <col min="11526" max="11526" width="10.5703125" customWidth="1"/>
    <col min="11528" max="11528" width="10.42578125" customWidth="1"/>
    <col min="11530" max="11530" width="10.42578125" customWidth="1"/>
    <col min="11777" max="11777" width="5.28515625" customWidth="1"/>
    <col min="11778" max="11778" width="24" customWidth="1"/>
    <col min="11780" max="11780" width="11" customWidth="1"/>
    <col min="11782" max="11782" width="10.5703125" customWidth="1"/>
    <col min="11784" max="11784" width="10.42578125" customWidth="1"/>
    <col min="11786" max="11786" width="10.42578125" customWidth="1"/>
    <col min="12033" max="12033" width="5.28515625" customWidth="1"/>
    <col min="12034" max="12034" width="24" customWidth="1"/>
    <col min="12036" max="12036" width="11" customWidth="1"/>
    <col min="12038" max="12038" width="10.5703125" customWidth="1"/>
    <col min="12040" max="12040" width="10.42578125" customWidth="1"/>
    <col min="12042" max="12042" width="10.42578125" customWidth="1"/>
    <col min="12289" max="12289" width="5.28515625" customWidth="1"/>
    <col min="12290" max="12290" width="24" customWidth="1"/>
    <col min="12292" max="12292" width="11" customWidth="1"/>
    <col min="12294" max="12294" width="10.5703125" customWidth="1"/>
    <col min="12296" max="12296" width="10.42578125" customWidth="1"/>
    <col min="12298" max="12298" width="10.42578125" customWidth="1"/>
    <col min="12545" max="12545" width="5.28515625" customWidth="1"/>
    <col min="12546" max="12546" width="24" customWidth="1"/>
    <col min="12548" max="12548" width="11" customWidth="1"/>
    <col min="12550" max="12550" width="10.5703125" customWidth="1"/>
    <col min="12552" max="12552" width="10.42578125" customWidth="1"/>
    <col min="12554" max="12554" width="10.42578125" customWidth="1"/>
    <col min="12801" max="12801" width="5.28515625" customWidth="1"/>
    <col min="12802" max="12802" width="24" customWidth="1"/>
    <col min="12804" max="12804" width="11" customWidth="1"/>
    <col min="12806" max="12806" width="10.5703125" customWidth="1"/>
    <col min="12808" max="12808" width="10.42578125" customWidth="1"/>
    <col min="12810" max="12810" width="10.42578125" customWidth="1"/>
    <col min="13057" max="13057" width="5.28515625" customWidth="1"/>
    <col min="13058" max="13058" width="24" customWidth="1"/>
    <col min="13060" max="13060" width="11" customWidth="1"/>
    <col min="13062" max="13062" width="10.5703125" customWidth="1"/>
    <col min="13064" max="13064" width="10.42578125" customWidth="1"/>
    <col min="13066" max="13066" width="10.42578125" customWidth="1"/>
    <col min="13313" max="13313" width="5.28515625" customWidth="1"/>
    <col min="13314" max="13314" width="24" customWidth="1"/>
    <col min="13316" max="13316" width="11" customWidth="1"/>
    <col min="13318" max="13318" width="10.5703125" customWidth="1"/>
    <col min="13320" max="13320" width="10.42578125" customWidth="1"/>
    <col min="13322" max="13322" width="10.42578125" customWidth="1"/>
    <col min="13569" max="13569" width="5.28515625" customWidth="1"/>
    <col min="13570" max="13570" width="24" customWidth="1"/>
    <col min="13572" max="13572" width="11" customWidth="1"/>
    <col min="13574" max="13574" width="10.5703125" customWidth="1"/>
    <col min="13576" max="13576" width="10.42578125" customWidth="1"/>
    <col min="13578" max="13578" width="10.42578125" customWidth="1"/>
    <col min="13825" max="13825" width="5.28515625" customWidth="1"/>
    <col min="13826" max="13826" width="24" customWidth="1"/>
    <col min="13828" max="13828" width="11" customWidth="1"/>
    <col min="13830" max="13830" width="10.5703125" customWidth="1"/>
    <col min="13832" max="13832" width="10.42578125" customWidth="1"/>
    <col min="13834" max="13834" width="10.42578125" customWidth="1"/>
    <col min="14081" max="14081" width="5.28515625" customWidth="1"/>
    <col min="14082" max="14082" width="24" customWidth="1"/>
    <col min="14084" max="14084" width="11" customWidth="1"/>
    <col min="14086" max="14086" width="10.5703125" customWidth="1"/>
    <col min="14088" max="14088" width="10.42578125" customWidth="1"/>
    <col min="14090" max="14090" width="10.42578125" customWidth="1"/>
    <col min="14337" max="14337" width="5.28515625" customWidth="1"/>
    <col min="14338" max="14338" width="24" customWidth="1"/>
    <col min="14340" max="14340" width="11" customWidth="1"/>
    <col min="14342" max="14342" width="10.5703125" customWidth="1"/>
    <col min="14344" max="14344" width="10.42578125" customWidth="1"/>
    <col min="14346" max="14346" width="10.42578125" customWidth="1"/>
    <col min="14593" max="14593" width="5.28515625" customWidth="1"/>
    <col min="14594" max="14594" width="24" customWidth="1"/>
    <col min="14596" max="14596" width="11" customWidth="1"/>
    <col min="14598" max="14598" width="10.5703125" customWidth="1"/>
    <col min="14600" max="14600" width="10.42578125" customWidth="1"/>
    <col min="14602" max="14602" width="10.42578125" customWidth="1"/>
    <col min="14849" max="14849" width="5.28515625" customWidth="1"/>
    <col min="14850" max="14850" width="24" customWidth="1"/>
    <col min="14852" max="14852" width="11" customWidth="1"/>
    <col min="14854" max="14854" width="10.5703125" customWidth="1"/>
    <col min="14856" max="14856" width="10.42578125" customWidth="1"/>
    <col min="14858" max="14858" width="10.42578125" customWidth="1"/>
    <col min="15105" max="15105" width="5.28515625" customWidth="1"/>
    <col min="15106" max="15106" width="24" customWidth="1"/>
    <col min="15108" max="15108" width="11" customWidth="1"/>
    <col min="15110" max="15110" width="10.5703125" customWidth="1"/>
    <col min="15112" max="15112" width="10.42578125" customWidth="1"/>
    <col min="15114" max="15114" width="10.42578125" customWidth="1"/>
    <col min="15361" max="15361" width="5.28515625" customWidth="1"/>
    <col min="15362" max="15362" width="24" customWidth="1"/>
    <col min="15364" max="15364" width="11" customWidth="1"/>
    <col min="15366" max="15366" width="10.5703125" customWidth="1"/>
    <col min="15368" max="15368" width="10.42578125" customWidth="1"/>
    <col min="15370" max="15370" width="10.42578125" customWidth="1"/>
    <col min="15617" max="15617" width="5.28515625" customWidth="1"/>
    <col min="15618" max="15618" width="24" customWidth="1"/>
    <col min="15620" max="15620" width="11" customWidth="1"/>
    <col min="15622" max="15622" width="10.5703125" customWidth="1"/>
    <col min="15624" max="15624" width="10.42578125" customWidth="1"/>
    <col min="15626" max="15626" width="10.42578125" customWidth="1"/>
    <col min="15873" max="15873" width="5.28515625" customWidth="1"/>
    <col min="15874" max="15874" width="24" customWidth="1"/>
    <col min="15876" max="15876" width="11" customWidth="1"/>
    <col min="15878" max="15878" width="10.5703125" customWidth="1"/>
    <col min="15880" max="15880" width="10.42578125" customWidth="1"/>
    <col min="15882" max="15882" width="10.42578125" customWidth="1"/>
    <col min="16129" max="16129" width="5.28515625" customWidth="1"/>
    <col min="16130" max="16130" width="24" customWidth="1"/>
    <col min="16132" max="16132" width="11" customWidth="1"/>
    <col min="16134" max="16134" width="10.5703125" customWidth="1"/>
    <col min="16136" max="16136" width="10.42578125" customWidth="1"/>
    <col min="16138" max="16138" width="10.42578125" customWidth="1"/>
  </cols>
  <sheetData>
    <row r="1" spans="1:17" ht="38.25" customHeight="1" x14ac:dyDescent="0.25">
      <c r="A1" s="210"/>
      <c r="B1" s="210"/>
      <c r="C1" s="210"/>
      <c r="D1" s="210"/>
      <c r="E1" s="210"/>
      <c r="F1" s="210"/>
      <c r="G1" s="210"/>
      <c r="H1" s="210"/>
      <c r="I1" s="210"/>
      <c r="J1" s="75"/>
      <c r="K1" s="75"/>
      <c r="L1" s="2"/>
      <c r="M1" s="2"/>
      <c r="N1" s="2"/>
      <c r="O1" s="2"/>
      <c r="P1" s="2"/>
      <c r="Q1" s="2"/>
    </row>
    <row r="3" spans="1:17" x14ac:dyDescent="0.25">
      <c r="B3" s="2" t="s">
        <v>93</v>
      </c>
      <c r="C3" s="2"/>
      <c r="D3" s="2"/>
      <c r="E3" s="2"/>
      <c r="F3" s="2"/>
      <c r="G3" s="2"/>
      <c r="H3" s="2"/>
      <c r="J3" s="2"/>
    </row>
    <row r="4" spans="1:17" ht="15.75" thickBot="1" x14ac:dyDescent="0.3">
      <c r="A4" s="211" t="s">
        <v>1</v>
      </c>
      <c r="B4" s="211"/>
    </row>
    <row r="5" spans="1:17" ht="12.75" customHeight="1" x14ac:dyDescent="0.25">
      <c r="A5" s="212" t="s">
        <v>2</v>
      </c>
      <c r="B5" s="212" t="s">
        <v>3</v>
      </c>
      <c r="C5" s="212" t="s">
        <v>4</v>
      </c>
      <c r="D5" s="215" t="s">
        <v>5</v>
      </c>
      <c r="E5" s="216"/>
      <c r="F5" s="216"/>
      <c r="G5" s="216"/>
      <c r="H5" s="216"/>
      <c r="I5" s="216"/>
      <c r="J5" s="216"/>
      <c r="K5" s="217"/>
      <c r="L5" s="218" t="s">
        <v>6</v>
      </c>
    </row>
    <row r="6" spans="1:17" ht="22.5" customHeight="1" x14ac:dyDescent="0.25">
      <c r="A6" s="213"/>
      <c r="B6" s="213"/>
      <c r="C6" s="213"/>
      <c r="D6" s="221" t="s">
        <v>7</v>
      </c>
      <c r="E6" s="222"/>
      <c r="F6" s="222" t="s">
        <v>8</v>
      </c>
      <c r="G6" s="222"/>
      <c r="H6" s="222" t="s">
        <v>9</v>
      </c>
      <c r="I6" s="222"/>
      <c r="J6" s="222" t="s">
        <v>10</v>
      </c>
      <c r="K6" s="222"/>
      <c r="L6" s="219"/>
    </row>
    <row r="7" spans="1:17" ht="13.5" customHeight="1" thickBot="1" x14ac:dyDescent="0.3">
      <c r="A7" s="213"/>
      <c r="B7" s="213"/>
      <c r="C7" s="213"/>
      <c r="D7" s="223">
        <v>1</v>
      </c>
      <c r="E7" s="224"/>
      <c r="F7" s="224">
        <v>2</v>
      </c>
      <c r="G7" s="224"/>
      <c r="H7" s="224">
        <v>3</v>
      </c>
      <c r="I7" s="224"/>
      <c r="J7" s="224">
        <v>4</v>
      </c>
      <c r="K7" s="224"/>
      <c r="L7" s="220"/>
      <c r="O7" s="3"/>
      <c r="P7" s="3"/>
      <c r="Q7" s="3"/>
    </row>
    <row r="8" spans="1:17" ht="15.75" thickBot="1" x14ac:dyDescent="0.3">
      <c r="A8" s="214"/>
      <c r="B8" s="214"/>
      <c r="C8" s="214"/>
      <c r="D8" s="4" t="s">
        <v>11</v>
      </c>
      <c r="E8" s="5" t="s">
        <v>12</v>
      </c>
      <c r="F8" s="5" t="s">
        <v>11</v>
      </c>
      <c r="G8" s="5" t="s">
        <v>12</v>
      </c>
      <c r="H8" s="5" t="s">
        <v>11</v>
      </c>
      <c r="I8" s="5" t="s">
        <v>12</v>
      </c>
      <c r="J8" s="5" t="s">
        <v>11</v>
      </c>
      <c r="K8" s="5" t="s">
        <v>12</v>
      </c>
      <c r="L8" s="6"/>
      <c r="O8" s="3"/>
      <c r="P8" s="3"/>
      <c r="Q8" s="3"/>
    </row>
    <row r="9" spans="1:17" ht="15.75" x14ac:dyDescent="0.25">
      <c r="A9" s="7">
        <v>1</v>
      </c>
      <c r="B9" s="8" t="s">
        <v>13</v>
      </c>
      <c r="C9" s="9">
        <v>45</v>
      </c>
      <c r="D9" s="10"/>
      <c r="E9" s="11"/>
      <c r="F9" s="12"/>
      <c r="G9" s="13"/>
      <c r="H9" s="14"/>
      <c r="I9" s="13"/>
      <c r="J9" s="14"/>
      <c r="K9" s="13"/>
      <c r="L9" s="15"/>
      <c r="O9" s="3"/>
      <c r="P9" s="3"/>
      <c r="Q9" s="3"/>
    </row>
    <row r="10" spans="1:17" ht="15.75" x14ac:dyDescent="0.25">
      <c r="A10" s="7">
        <v>2</v>
      </c>
      <c r="B10" s="8" t="s">
        <v>14</v>
      </c>
      <c r="C10" s="9">
        <v>45</v>
      </c>
      <c r="D10" s="10"/>
      <c r="E10" s="11"/>
      <c r="F10" s="12"/>
      <c r="G10" s="13"/>
      <c r="H10" s="14"/>
      <c r="I10" s="13"/>
      <c r="J10" s="14"/>
      <c r="K10" s="13"/>
      <c r="L10" s="16"/>
      <c r="O10" s="3"/>
      <c r="P10" s="3"/>
      <c r="Q10" s="3"/>
    </row>
    <row r="11" spans="1:17" ht="15.75" x14ac:dyDescent="0.25">
      <c r="A11" s="7">
        <v>3</v>
      </c>
      <c r="B11" s="8" t="s">
        <v>15</v>
      </c>
      <c r="C11" s="9">
        <v>45</v>
      </c>
      <c r="D11" s="10"/>
      <c r="E11" s="11"/>
      <c r="F11" s="12"/>
      <c r="G11" s="13"/>
      <c r="H11" s="14"/>
      <c r="I11" s="13"/>
      <c r="J11" s="14"/>
      <c r="K11" s="13"/>
      <c r="L11" s="16"/>
      <c r="O11" s="3"/>
      <c r="P11" s="3"/>
      <c r="Q11" s="3"/>
    </row>
    <row r="12" spans="1:17" ht="15.75" x14ac:dyDescent="0.25">
      <c r="A12" s="7">
        <v>4</v>
      </c>
      <c r="B12" s="17" t="s">
        <v>16</v>
      </c>
      <c r="C12" s="9">
        <v>45</v>
      </c>
      <c r="D12" s="10"/>
      <c r="E12" s="11"/>
      <c r="F12" s="12"/>
      <c r="G12" s="13"/>
      <c r="H12" s="14"/>
      <c r="I12" s="13"/>
      <c r="J12" s="14"/>
      <c r="K12" s="13"/>
      <c r="L12" s="16"/>
      <c r="M12" s="3"/>
      <c r="N12" s="3"/>
      <c r="O12" s="3"/>
      <c r="P12" s="3"/>
      <c r="Q12" s="3"/>
    </row>
    <row r="13" spans="1:17" ht="15.75" x14ac:dyDescent="0.25">
      <c r="A13" s="7">
        <v>5</v>
      </c>
      <c r="B13" s="8" t="s">
        <v>17</v>
      </c>
      <c r="C13" s="9">
        <v>45</v>
      </c>
      <c r="D13" s="10"/>
      <c r="E13" s="11"/>
      <c r="F13" s="12"/>
      <c r="G13" s="13"/>
      <c r="H13" s="14"/>
      <c r="I13" s="13"/>
      <c r="J13" s="14"/>
      <c r="K13" s="13"/>
      <c r="L13" s="16"/>
      <c r="O13" s="3"/>
      <c r="P13" s="3"/>
      <c r="Q13" s="3"/>
    </row>
    <row r="14" spans="1:17" ht="15.75" x14ac:dyDescent="0.25">
      <c r="A14" s="7">
        <v>6</v>
      </c>
      <c r="B14" s="8" t="s">
        <v>18</v>
      </c>
      <c r="C14" s="9">
        <v>45</v>
      </c>
      <c r="D14" s="10"/>
      <c r="E14" s="11"/>
      <c r="F14" s="12"/>
      <c r="G14" s="13"/>
      <c r="H14" s="14"/>
      <c r="I14" s="13"/>
      <c r="J14" s="14"/>
      <c r="K14" s="13"/>
      <c r="L14" s="16"/>
    </row>
    <row r="15" spans="1:17" ht="15.75" x14ac:dyDescent="0.25">
      <c r="A15" s="7">
        <v>7</v>
      </c>
      <c r="B15" s="8" t="s">
        <v>19</v>
      </c>
      <c r="C15" s="9">
        <v>45</v>
      </c>
      <c r="D15" s="10"/>
      <c r="E15" s="11"/>
      <c r="F15" s="12"/>
      <c r="G15" s="13"/>
      <c r="H15" s="14"/>
      <c r="I15" s="13"/>
      <c r="J15" s="14"/>
      <c r="K15" s="13"/>
      <c r="L15" s="16"/>
    </row>
    <row r="16" spans="1:17" ht="15.75" x14ac:dyDescent="0.25">
      <c r="A16" s="7">
        <v>8</v>
      </c>
      <c r="B16" s="8" t="s">
        <v>20</v>
      </c>
      <c r="C16" s="9">
        <v>45</v>
      </c>
      <c r="D16" s="10"/>
      <c r="E16" s="11"/>
      <c r="F16" s="12"/>
      <c r="G16" s="13"/>
      <c r="H16" s="14"/>
      <c r="I16" s="13"/>
      <c r="J16" s="14"/>
      <c r="K16" s="13"/>
      <c r="L16" s="16"/>
    </row>
    <row r="17" spans="1:12" ht="15.75" x14ac:dyDescent="0.25">
      <c r="A17" s="7">
        <v>9</v>
      </c>
      <c r="B17" s="8" t="s">
        <v>21</v>
      </c>
      <c r="C17" s="9">
        <v>45</v>
      </c>
      <c r="D17" s="10"/>
      <c r="E17" s="11"/>
      <c r="F17" s="12"/>
      <c r="G17" s="13"/>
      <c r="H17" s="14"/>
      <c r="I17" s="13"/>
      <c r="J17" s="14"/>
      <c r="K17" s="13"/>
      <c r="L17" s="16"/>
    </row>
    <row r="18" spans="1:12" ht="15.75" x14ac:dyDescent="0.25">
      <c r="A18" s="7">
        <v>10</v>
      </c>
      <c r="B18" s="8" t="s">
        <v>22</v>
      </c>
      <c r="C18" s="9">
        <v>45</v>
      </c>
      <c r="D18" s="10"/>
      <c r="E18" s="11"/>
      <c r="F18" s="12"/>
      <c r="G18" s="13"/>
      <c r="H18" s="14"/>
      <c r="I18" s="13"/>
      <c r="J18" s="14"/>
      <c r="K18" s="13"/>
      <c r="L18" s="16"/>
    </row>
    <row r="19" spans="1:12" ht="15.75" x14ac:dyDescent="0.25">
      <c r="A19" s="7">
        <v>11</v>
      </c>
      <c r="B19" s="8" t="s">
        <v>23</v>
      </c>
      <c r="C19" s="9">
        <v>45</v>
      </c>
      <c r="D19" s="10"/>
      <c r="E19" s="11"/>
      <c r="F19" s="12"/>
      <c r="G19" s="13"/>
      <c r="H19" s="14"/>
      <c r="I19" s="13"/>
      <c r="J19" s="14"/>
      <c r="K19" s="13"/>
      <c r="L19" s="16"/>
    </row>
    <row r="20" spans="1:12" ht="15.75" x14ac:dyDescent="0.25">
      <c r="A20" s="7">
        <v>12</v>
      </c>
      <c r="B20" s="8" t="s">
        <v>24</v>
      </c>
      <c r="C20" s="9">
        <v>45</v>
      </c>
      <c r="D20" s="10"/>
      <c r="E20" s="11"/>
      <c r="F20" s="12"/>
      <c r="G20" s="13"/>
      <c r="H20" s="14"/>
      <c r="I20" s="13"/>
      <c r="J20" s="14"/>
      <c r="K20" s="13"/>
      <c r="L20" s="16"/>
    </row>
    <row r="21" spans="1:12" ht="15.75" x14ac:dyDescent="0.25">
      <c r="A21" s="7">
        <v>13</v>
      </c>
      <c r="B21" s="8" t="s">
        <v>25</v>
      </c>
      <c r="C21" s="9">
        <v>45</v>
      </c>
      <c r="D21" s="10"/>
      <c r="E21" s="11"/>
      <c r="F21" s="12"/>
      <c r="G21" s="13"/>
      <c r="H21" s="14"/>
      <c r="I21" s="13"/>
      <c r="J21" s="14"/>
      <c r="K21" s="13"/>
      <c r="L21" s="16"/>
    </row>
    <row r="22" spans="1:12" ht="15.75" x14ac:dyDescent="0.25">
      <c r="A22" s="7">
        <v>14</v>
      </c>
      <c r="B22" s="8" t="s">
        <v>26</v>
      </c>
      <c r="C22" s="9">
        <v>45</v>
      </c>
      <c r="D22" s="10"/>
      <c r="E22" s="11"/>
      <c r="F22" s="12"/>
      <c r="G22" s="13"/>
      <c r="H22" s="14"/>
      <c r="I22" s="13"/>
      <c r="J22" s="14"/>
      <c r="K22" s="13"/>
      <c r="L22" s="16"/>
    </row>
    <row r="23" spans="1:12" ht="15.75" x14ac:dyDescent="0.25">
      <c r="A23" s="7">
        <v>15</v>
      </c>
      <c r="B23" s="8" t="s">
        <v>27</v>
      </c>
      <c r="C23" s="9">
        <v>45</v>
      </c>
      <c r="D23" s="10"/>
      <c r="E23" s="11"/>
      <c r="F23" s="12"/>
      <c r="G23" s="13"/>
      <c r="H23" s="14"/>
      <c r="I23" s="13"/>
      <c r="J23" s="14"/>
      <c r="K23" s="13"/>
      <c r="L23" s="16"/>
    </row>
    <row r="24" spans="1:12" ht="15.75" x14ac:dyDescent="0.25">
      <c r="A24" s="7">
        <v>16</v>
      </c>
      <c r="B24" s="8" t="s">
        <v>28</v>
      </c>
      <c r="C24" s="9">
        <v>45</v>
      </c>
      <c r="D24" s="10"/>
      <c r="E24" s="11"/>
      <c r="F24" s="12"/>
      <c r="G24" s="13"/>
      <c r="H24" s="14"/>
      <c r="I24" s="13"/>
      <c r="J24" s="14"/>
      <c r="K24" s="13"/>
      <c r="L24" s="16"/>
    </row>
    <row r="25" spans="1:12" ht="15.75" x14ac:dyDescent="0.25">
      <c r="A25" s="7">
        <v>17</v>
      </c>
      <c r="B25" s="8" t="s">
        <v>29</v>
      </c>
      <c r="C25" s="9">
        <v>45</v>
      </c>
      <c r="D25" s="10"/>
      <c r="E25" s="11"/>
      <c r="F25" s="12"/>
      <c r="G25" s="13"/>
      <c r="H25" s="14"/>
      <c r="I25" s="13"/>
      <c r="J25" s="14"/>
      <c r="K25" s="13"/>
      <c r="L25" s="16"/>
    </row>
    <row r="26" spans="1:12" ht="15.75" x14ac:dyDescent="0.25">
      <c r="A26" s="7">
        <v>18</v>
      </c>
      <c r="B26" s="8" t="s">
        <v>30</v>
      </c>
      <c r="C26" s="9">
        <v>45</v>
      </c>
      <c r="D26" s="10"/>
      <c r="E26" s="11"/>
      <c r="F26" s="12"/>
      <c r="G26" s="13"/>
      <c r="H26" s="14"/>
      <c r="I26" s="13"/>
      <c r="J26" s="14"/>
      <c r="K26" s="13"/>
      <c r="L26" s="16"/>
    </row>
    <row r="27" spans="1:12" ht="15.75" x14ac:dyDescent="0.25">
      <c r="A27" s="7">
        <v>19</v>
      </c>
      <c r="B27" s="8" t="s">
        <v>31</v>
      </c>
      <c r="C27" s="9">
        <v>45</v>
      </c>
      <c r="D27" s="10"/>
      <c r="E27" s="11"/>
      <c r="F27" s="12"/>
      <c r="G27" s="13"/>
      <c r="H27" s="14"/>
      <c r="I27" s="13"/>
      <c r="J27" s="14"/>
      <c r="K27" s="13"/>
      <c r="L27" s="16"/>
    </row>
    <row r="28" spans="1:12" ht="15.75" x14ac:dyDescent="0.25">
      <c r="A28" s="7">
        <v>20</v>
      </c>
      <c r="B28" s="8" t="s">
        <v>32</v>
      </c>
      <c r="C28" s="9">
        <v>45</v>
      </c>
      <c r="D28" s="10"/>
      <c r="E28" s="11"/>
      <c r="F28" s="12"/>
      <c r="G28" s="13"/>
      <c r="H28" s="14"/>
      <c r="I28" s="13"/>
      <c r="J28" s="14"/>
      <c r="K28" s="13"/>
      <c r="L28" s="16"/>
    </row>
    <row r="29" spans="1:12" ht="15.75" x14ac:dyDescent="0.25">
      <c r="A29" s="7">
        <v>21</v>
      </c>
      <c r="B29" s="8" t="s">
        <v>33</v>
      </c>
      <c r="C29" s="9">
        <v>45</v>
      </c>
      <c r="D29" s="10"/>
      <c r="E29" s="11"/>
      <c r="F29" s="12"/>
      <c r="G29" s="13"/>
      <c r="H29" s="14"/>
      <c r="I29" s="13"/>
      <c r="J29" s="14"/>
      <c r="K29" s="13"/>
      <c r="L29" s="16"/>
    </row>
    <row r="30" spans="1:12" ht="15.75" x14ac:dyDescent="0.25">
      <c r="A30" s="7">
        <v>22</v>
      </c>
      <c r="B30" s="8" t="s">
        <v>34</v>
      </c>
      <c r="C30" s="9">
        <v>45</v>
      </c>
      <c r="D30" s="10"/>
      <c r="E30" s="11"/>
      <c r="F30" s="12"/>
      <c r="G30" s="13"/>
      <c r="H30" s="14"/>
      <c r="I30" s="13"/>
      <c r="J30" s="14"/>
      <c r="K30" s="13"/>
      <c r="L30" s="16"/>
    </row>
    <row r="31" spans="1:12" ht="15.75" x14ac:dyDescent="0.25">
      <c r="A31" s="7">
        <v>23</v>
      </c>
      <c r="B31" s="8" t="s">
        <v>35</v>
      </c>
      <c r="C31" s="9">
        <v>45</v>
      </c>
      <c r="D31" s="10"/>
      <c r="E31" s="11"/>
      <c r="F31" s="12"/>
      <c r="G31" s="13"/>
      <c r="H31" s="14"/>
      <c r="I31" s="13"/>
      <c r="J31" s="14"/>
      <c r="K31" s="13"/>
      <c r="L31" s="16"/>
    </row>
    <row r="32" spans="1:12" ht="15.75" x14ac:dyDescent="0.25">
      <c r="A32" s="7">
        <v>24</v>
      </c>
      <c r="B32" s="8" t="s">
        <v>36</v>
      </c>
      <c r="C32" s="9">
        <v>45</v>
      </c>
      <c r="D32" s="10"/>
      <c r="E32" s="11"/>
      <c r="F32" s="12"/>
      <c r="G32" s="13"/>
      <c r="H32" s="14"/>
      <c r="I32" s="13"/>
      <c r="J32" s="14"/>
      <c r="K32" s="13"/>
      <c r="L32" s="16"/>
    </row>
    <row r="33" spans="1:12" ht="15.75" x14ac:dyDescent="0.25">
      <c r="A33" s="7">
        <v>25</v>
      </c>
      <c r="B33" s="18" t="s">
        <v>37</v>
      </c>
      <c r="C33" s="19">
        <v>45</v>
      </c>
      <c r="D33" s="10"/>
      <c r="E33" s="20"/>
      <c r="F33" s="12"/>
      <c r="G33" s="21"/>
      <c r="H33" s="14"/>
      <c r="I33" s="21"/>
      <c r="J33" s="14"/>
      <c r="K33" s="21"/>
      <c r="L33" s="16"/>
    </row>
    <row r="34" spans="1:12" ht="15.75" x14ac:dyDescent="0.25">
      <c r="A34" s="7">
        <v>26</v>
      </c>
      <c r="B34" s="8" t="s">
        <v>38</v>
      </c>
      <c r="C34" s="22">
        <v>45</v>
      </c>
      <c r="D34" s="10"/>
      <c r="E34" s="23"/>
      <c r="F34" s="12"/>
      <c r="G34" s="24"/>
      <c r="H34" s="14"/>
      <c r="I34" s="24"/>
      <c r="J34" s="14"/>
      <c r="K34" s="24"/>
      <c r="L34" s="16"/>
    </row>
    <row r="35" spans="1:12" ht="15.75" x14ac:dyDescent="0.25">
      <c r="A35" s="7">
        <v>27</v>
      </c>
      <c r="B35" s="18" t="s">
        <v>39</v>
      </c>
      <c r="C35" s="22">
        <v>45</v>
      </c>
      <c r="D35" s="10"/>
      <c r="E35" s="23"/>
      <c r="F35" s="12"/>
      <c r="G35" s="24"/>
      <c r="H35" s="14"/>
      <c r="I35" s="24"/>
      <c r="J35" s="14"/>
      <c r="K35" s="24"/>
      <c r="L35" s="16"/>
    </row>
    <row r="36" spans="1:12" ht="15.75" x14ac:dyDescent="0.25">
      <c r="A36" s="7">
        <v>28</v>
      </c>
      <c r="B36" s="18" t="s">
        <v>40</v>
      </c>
      <c r="C36" s="22">
        <v>45</v>
      </c>
      <c r="D36" s="10"/>
      <c r="E36" s="23"/>
      <c r="F36" s="12"/>
      <c r="G36" s="24"/>
      <c r="H36" s="14"/>
      <c r="I36" s="24"/>
      <c r="J36" s="14"/>
      <c r="K36" s="24"/>
      <c r="L36" s="16"/>
    </row>
    <row r="37" spans="1:12" ht="16.5" thickBot="1" x14ac:dyDescent="0.3">
      <c r="A37" s="7">
        <v>29</v>
      </c>
      <c r="B37" s="18" t="s">
        <v>41</v>
      </c>
      <c r="C37" s="25">
        <v>45</v>
      </c>
      <c r="D37" s="10"/>
      <c r="E37" s="23"/>
      <c r="F37" s="12"/>
      <c r="G37" s="24"/>
      <c r="H37" s="14"/>
      <c r="I37" s="24"/>
      <c r="J37" s="14"/>
      <c r="K37" s="24"/>
      <c r="L37" s="16"/>
    </row>
    <row r="38" spans="1:12" ht="15.75" x14ac:dyDescent="0.25">
      <c r="A38" s="225" t="s">
        <v>42</v>
      </c>
      <c r="B38" s="226"/>
      <c r="C38" s="26">
        <v>45</v>
      </c>
      <c r="D38" s="27">
        <f t="shared" ref="D38:K38" si="0">SUM(D9:D37)</f>
        <v>0</v>
      </c>
      <c r="E38" s="28">
        <f t="shared" si="0"/>
        <v>0</v>
      </c>
      <c r="F38" s="29">
        <f t="shared" si="0"/>
        <v>0</v>
      </c>
      <c r="G38" s="30">
        <f t="shared" si="0"/>
        <v>0</v>
      </c>
      <c r="H38" s="29">
        <f t="shared" si="0"/>
        <v>0</v>
      </c>
      <c r="I38" s="30">
        <f t="shared" si="0"/>
        <v>0</v>
      </c>
      <c r="J38" s="29">
        <f t="shared" si="0"/>
        <v>0</v>
      </c>
      <c r="K38" s="30">
        <f t="shared" si="0"/>
        <v>0</v>
      </c>
      <c r="L38" s="31">
        <f>D38+F38+H38</f>
        <v>0</v>
      </c>
    </row>
    <row r="39" spans="1:12" ht="15" customHeight="1" x14ac:dyDescent="0.25">
      <c r="A39" s="227" t="s">
        <v>43</v>
      </c>
      <c r="B39" s="228"/>
      <c r="C39" s="32">
        <v>45</v>
      </c>
      <c r="D39" s="32">
        <f>SUM(D9:D33)</f>
        <v>0</v>
      </c>
      <c r="E39" s="33">
        <f>SUM(E9:E33)</f>
        <v>0</v>
      </c>
      <c r="F39" s="32">
        <f>F9+F10+F11+F12+F13+F14+F15+F16+F17+F18+F19+F20+F21+F22+F23+F24+F25+F26+F27+F28+F29+F30+F31+F32+F3+F33</f>
        <v>0</v>
      </c>
      <c r="G39" s="33">
        <f>G9+G10+G11+G12+G14+G13+G15+G16+G17+G18+G19+G20+G21+G22+G23+G24+G25+G26+G27+G28+G29+G30+G31+G32+G33</f>
        <v>0</v>
      </c>
      <c r="H39" s="32">
        <f>H9+H10+H11+H12+H13+H14++H15+H16+H17+H18+H19+H20+H21+H22+H23+H24+H25+H26+H27+H28+H29+H30+H31+H32+H33</f>
        <v>0</v>
      </c>
      <c r="I39" s="33">
        <f>I9+I10+I11+I12+I13+I14+I15+I16+I17+I18+I19+I20+I21+I22+I23+I24+I25+I26+I27+I28+I29+I30+I31+I32+I33</f>
        <v>0</v>
      </c>
      <c r="J39" s="32">
        <f>J9+J10+J11+J12+J13+J14++J15+J16+J17+J18+J19+J20+J21+J22+J23+J24+J25+J26+J27+J28+J29+J30+J31+J32+J33</f>
        <v>0</v>
      </c>
      <c r="K39" s="33">
        <f>K9+K10+K11+K12+K13+K14+K15+K16+K17+K18+K19+K20+K21+K22+K23+K24+K25+K26+K27+K28+K29+K30+K31+K32+K33</f>
        <v>0</v>
      </c>
      <c r="L39" s="34">
        <f>L9+L10+L11+L12+L13+L14+L15+L16+L17+L18+L19+L20+L21+L22+L23+L24+L25+L26+L27+L28+L29+L30+L31+L32+L33</f>
        <v>0</v>
      </c>
    </row>
    <row r="40" spans="1:12" ht="15.75" thickBot="1" x14ac:dyDescent="0.3"/>
    <row r="41" spans="1:12" ht="16.5" thickBot="1" x14ac:dyDescent="0.3">
      <c r="D41" s="35">
        <f>SUM(D9:D37)</f>
        <v>0</v>
      </c>
      <c r="E41" s="36"/>
      <c r="F41" s="35">
        <f>SUM(F9:F37)</f>
        <v>0</v>
      </c>
      <c r="G41" s="36"/>
      <c r="H41" s="35">
        <f>SUM(H9:H37)</f>
        <v>0</v>
      </c>
      <c r="I41" s="36"/>
      <c r="J41" s="35">
        <f>SUM(J9:J37)</f>
        <v>0</v>
      </c>
      <c r="K41" s="36"/>
      <c r="L41" s="37">
        <f>L9+L10+L11+L12+L13+L14+L15+L16+L17+L18+L19+L20+L21+L22+L23+L24+L25+L26+L27+L28+L29+L30+L31+L32+L33</f>
        <v>0</v>
      </c>
    </row>
    <row r="43" spans="1:12" x14ac:dyDescent="0.25">
      <c r="B43" s="2" t="s">
        <v>93</v>
      </c>
      <c r="C43" s="2"/>
      <c r="D43" s="2"/>
      <c r="E43" s="2"/>
    </row>
    <row r="44" spans="1:12" ht="15.75" thickBot="1" x14ac:dyDescent="0.3">
      <c r="A44" s="211" t="s">
        <v>45</v>
      </c>
      <c r="B44" s="211"/>
    </row>
    <row r="45" spans="1:12" ht="14.25" customHeight="1" x14ac:dyDescent="0.25">
      <c r="A45" s="212" t="s">
        <v>2</v>
      </c>
      <c r="B45" s="212" t="s">
        <v>3</v>
      </c>
      <c r="C45" s="212" t="s">
        <v>4</v>
      </c>
      <c r="D45" s="215" t="s">
        <v>5</v>
      </c>
      <c r="E45" s="216"/>
      <c r="F45" s="216"/>
      <c r="G45" s="216"/>
      <c r="H45" s="216"/>
      <c r="I45" s="216"/>
      <c r="J45" s="216"/>
      <c r="K45" s="217"/>
      <c r="L45" s="218" t="s">
        <v>6</v>
      </c>
    </row>
    <row r="46" spans="1:12" ht="21.75" customHeight="1" x14ac:dyDescent="0.25">
      <c r="A46" s="213"/>
      <c r="B46" s="213"/>
      <c r="C46" s="213"/>
      <c r="D46" s="221" t="s">
        <v>7</v>
      </c>
      <c r="E46" s="222"/>
      <c r="F46" s="222" t="s">
        <v>8</v>
      </c>
      <c r="G46" s="222"/>
      <c r="H46" s="222" t="s">
        <v>9</v>
      </c>
      <c r="I46" s="222"/>
      <c r="J46" s="222" t="s">
        <v>10</v>
      </c>
      <c r="K46" s="222"/>
      <c r="L46" s="219"/>
    </row>
    <row r="47" spans="1:12" ht="13.5" customHeight="1" thickBot="1" x14ac:dyDescent="0.3">
      <c r="A47" s="213"/>
      <c r="B47" s="213"/>
      <c r="C47" s="213"/>
      <c r="D47" s="223">
        <v>1</v>
      </c>
      <c r="E47" s="224"/>
      <c r="F47" s="224">
        <v>2</v>
      </c>
      <c r="G47" s="224"/>
      <c r="H47" s="224">
        <v>3</v>
      </c>
      <c r="I47" s="224"/>
      <c r="J47" s="224">
        <v>4</v>
      </c>
      <c r="K47" s="224"/>
      <c r="L47" s="220"/>
    </row>
    <row r="48" spans="1:12" ht="15.75" thickBot="1" x14ac:dyDescent="0.3">
      <c r="A48" s="214"/>
      <c r="B48" s="214"/>
      <c r="C48" s="214"/>
      <c r="D48" s="4" t="s">
        <v>11</v>
      </c>
      <c r="E48" s="5" t="s">
        <v>12</v>
      </c>
      <c r="F48" s="5" t="s">
        <v>11</v>
      </c>
      <c r="G48" s="5" t="s">
        <v>12</v>
      </c>
      <c r="H48" s="5" t="s">
        <v>11</v>
      </c>
      <c r="I48" s="5" t="s">
        <v>12</v>
      </c>
      <c r="J48" s="5" t="s">
        <v>11</v>
      </c>
      <c r="K48" s="5" t="s">
        <v>12</v>
      </c>
      <c r="L48" s="6"/>
    </row>
    <row r="49" spans="1:12" ht="15.75" x14ac:dyDescent="0.25">
      <c r="A49" s="7">
        <v>1</v>
      </c>
      <c r="B49" s="8" t="s">
        <v>13</v>
      </c>
      <c r="C49" s="9">
        <v>45</v>
      </c>
      <c r="D49" s="38">
        <v>16</v>
      </c>
      <c r="E49" s="39">
        <v>2</v>
      </c>
      <c r="F49" s="38">
        <v>12</v>
      </c>
      <c r="G49" s="13">
        <v>0</v>
      </c>
      <c r="H49" s="14">
        <v>0</v>
      </c>
      <c r="I49" s="13">
        <v>0</v>
      </c>
      <c r="J49" s="14">
        <v>0</v>
      </c>
      <c r="K49" s="13">
        <v>0</v>
      </c>
      <c r="L49" s="16">
        <f>SUM(D49:K49)</f>
        <v>30</v>
      </c>
    </row>
    <row r="50" spans="1:12" ht="15.75" x14ac:dyDescent="0.25">
      <c r="A50" s="7">
        <v>2</v>
      </c>
      <c r="B50" s="8" t="s">
        <v>14</v>
      </c>
      <c r="C50" s="9">
        <v>45</v>
      </c>
      <c r="D50" s="38">
        <v>17</v>
      </c>
      <c r="E50" s="39">
        <v>0</v>
      </c>
      <c r="F50" s="38">
        <v>11</v>
      </c>
      <c r="G50" s="13">
        <v>0</v>
      </c>
      <c r="H50" s="14">
        <v>0</v>
      </c>
      <c r="I50" s="13">
        <v>0</v>
      </c>
      <c r="J50" s="14">
        <v>0</v>
      </c>
      <c r="K50" s="13">
        <v>0</v>
      </c>
      <c r="L50" s="16">
        <f t="shared" ref="L50:L77" si="1">SUM(D50:K50)</f>
        <v>28</v>
      </c>
    </row>
    <row r="51" spans="1:12" ht="15.75" x14ac:dyDescent="0.25">
      <c r="A51" s="7">
        <v>3</v>
      </c>
      <c r="B51" s="8" t="s">
        <v>15</v>
      </c>
      <c r="C51" s="9">
        <v>45</v>
      </c>
      <c r="D51" s="38">
        <v>3</v>
      </c>
      <c r="E51" s="39">
        <v>0</v>
      </c>
      <c r="F51" s="38">
        <v>1</v>
      </c>
      <c r="G51" s="13">
        <v>0</v>
      </c>
      <c r="H51" s="14">
        <v>0</v>
      </c>
      <c r="I51" s="13">
        <v>0</v>
      </c>
      <c r="J51" s="14">
        <v>0</v>
      </c>
      <c r="K51" s="13">
        <v>0</v>
      </c>
      <c r="L51" s="16">
        <f t="shared" si="1"/>
        <v>4</v>
      </c>
    </row>
    <row r="52" spans="1:12" ht="15.75" x14ac:dyDescent="0.25">
      <c r="A52" s="7">
        <v>4</v>
      </c>
      <c r="B52" s="17" t="s">
        <v>16</v>
      </c>
      <c r="C52" s="9">
        <v>45</v>
      </c>
      <c r="D52" s="38">
        <v>11</v>
      </c>
      <c r="E52" s="39">
        <v>0</v>
      </c>
      <c r="F52" s="38">
        <v>4</v>
      </c>
      <c r="G52" s="13">
        <v>0</v>
      </c>
      <c r="H52" s="14">
        <v>0</v>
      </c>
      <c r="I52" s="13">
        <v>0</v>
      </c>
      <c r="J52" s="14">
        <v>0</v>
      </c>
      <c r="K52" s="13">
        <v>0</v>
      </c>
      <c r="L52" s="16">
        <f t="shared" si="1"/>
        <v>15</v>
      </c>
    </row>
    <row r="53" spans="1:12" ht="15.75" x14ac:dyDescent="0.25">
      <c r="A53" s="7">
        <v>5</v>
      </c>
      <c r="B53" s="8" t="s">
        <v>17</v>
      </c>
      <c r="C53" s="9">
        <v>45</v>
      </c>
      <c r="D53" s="38">
        <v>25</v>
      </c>
      <c r="E53" s="39">
        <v>1</v>
      </c>
      <c r="F53" s="38">
        <v>11</v>
      </c>
      <c r="G53" s="13">
        <v>0</v>
      </c>
      <c r="H53" s="14">
        <v>0</v>
      </c>
      <c r="I53" s="13">
        <v>0</v>
      </c>
      <c r="J53" s="14">
        <v>0</v>
      </c>
      <c r="K53" s="13">
        <v>0</v>
      </c>
      <c r="L53" s="16">
        <f t="shared" si="1"/>
        <v>37</v>
      </c>
    </row>
    <row r="54" spans="1:12" ht="15.75" x14ac:dyDescent="0.25">
      <c r="A54" s="7">
        <v>6</v>
      </c>
      <c r="B54" s="8" t="s">
        <v>18</v>
      </c>
      <c r="C54" s="9">
        <v>45</v>
      </c>
      <c r="D54" s="38">
        <v>11</v>
      </c>
      <c r="E54" s="39">
        <v>0</v>
      </c>
      <c r="F54" s="38">
        <v>10</v>
      </c>
      <c r="G54" s="13">
        <v>0</v>
      </c>
      <c r="H54" s="14">
        <v>0</v>
      </c>
      <c r="I54" s="13">
        <v>0</v>
      </c>
      <c r="J54" s="14">
        <v>0</v>
      </c>
      <c r="K54" s="13">
        <v>0</v>
      </c>
      <c r="L54" s="16">
        <f t="shared" si="1"/>
        <v>21</v>
      </c>
    </row>
    <row r="55" spans="1:12" ht="15.75" x14ac:dyDescent="0.25">
      <c r="A55" s="7">
        <v>7</v>
      </c>
      <c r="B55" s="8" t="s">
        <v>19</v>
      </c>
      <c r="C55" s="9">
        <v>45</v>
      </c>
      <c r="D55" s="38">
        <v>17</v>
      </c>
      <c r="E55" s="39">
        <v>0</v>
      </c>
      <c r="F55" s="38">
        <v>7</v>
      </c>
      <c r="G55" s="13">
        <v>0</v>
      </c>
      <c r="H55" s="14">
        <v>0</v>
      </c>
      <c r="I55" s="13">
        <v>0</v>
      </c>
      <c r="J55" s="14">
        <v>0</v>
      </c>
      <c r="K55" s="13">
        <v>0</v>
      </c>
      <c r="L55" s="16">
        <f t="shared" si="1"/>
        <v>24</v>
      </c>
    </row>
    <row r="56" spans="1:12" ht="15.75" x14ac:dyDescent="0.25">
      <c r="A56" s="7">
        <v>8</v>
      </c>
      <c r="B56" s="8" t="s">
        <v>20</v>
      </c>
      <c r="C56" s="9">
        <v>45</v>
      </c>
      <c r="D56" s="38">
        <v>13</v>
      </c>
      <c r="E56" s="39">
        <v>0</v>
      </c>
      <c r="F56" s="38">
        <v>8</v>
      </c>
      <c r="G56" s="13">
        <v>0</v>
      </c>
      <c r="H56" s="14">
        <v>1</v>
      </c>
      <c r="I56" s="13">
        <v>0</v>
      </c>
      <c r="J56" s="14">
        <v>0</v>
      </c>
      <c r="K56" s="13">
        <v>0</v>
      </c>
      <c r="L56" s="16">
        <f t="shared" si="1"/>
        <v>22</v>
      </c>
    </row>
    <row r="57" spans="1:12" ht="15.75" x14ac:dyDescent="0.25">
      <c r="A57" s="7">
        <v>9</v>
      </c>
      <c r="B57" s="8" t="s">
        <v>21</v>
      </c>
      <c r="C57" s="9">
        <v>45</v>
      </c>
      <c r="D57" s="38">
        <v>2</v>
      </c>
      <c r="E57" s="39">
        <v>0</v>
      </c>
      <c r="F57" s="38">
        <v>10</v>
      </c>
      <c r="G57" s="13">
        <v>0</v>
      </c>
      <c r="H57" s="14">
        <v>6</v>
      </c>
      <c r="I57" s="13">
        <v>0</v>
      </c>
      <c r="J57" s="14">
        <v>0</v>
      </c>
      <c r="K57" s="13">
        <v>0</v>
      </c>
      <c r="L57" s="16">
        <f t="shared" si="1"/>
        <v>18</v>
      </c>
    </row>
    <row r="58" spans="1:12" ht="15.75" x14ac:dyDescent="0.25">
      <c r="A58" s="7">
        <v>10</v>
      </c>
      <c r="B58" s="8" t="s">
        <v>22</v>
      </c>
      <c r="C58" s="9">
        <v>45</v>
      </c>
      <c r="D58" s="38">
        <v>15</v>
      </c>
      <c r="E58" s="39">
        <v>0</v>
      </c>
      <c r="F58" s="38">
        <v>6</v>
      </c>
      <c r="G58" s="13">
        <v>0</v>
      </c>
      <c r="H58" s="14">
        <v>1</v>
      </c>
      <c r="I58" s="13">
        <v>0</v>
      </c>
      <c r="J58" s="14">
        <v>0</v>
      </c>
      <c r="K58" s="13">
        <v>0</v>
      </c>
      <c r="L58" s="16">
        <f t="shared" si="1"/>
        <v>22</v>
      </c>
    </row>
    <row r="59" spans="1:12" ht="15.75" x14ac:dyDescent="0.25">
      <c r="A59" s="7">
        <v>11</v>
      </c>
      <c r="B59" s="8" t="s">
        <v>23</v>
      </c>
      <c r="C59" s="9">
        <v>45</v>
      </c>
      <c r="D59" s="38">
        <v>0</v>
      </c>
      <c r="E59" s="39">
        <v>0</v>
      </c>
      <c r="F59" s="38">
        <v>0</v>
      </c>
      <c r="G59" s="13">
        <v>0</v>
      </c>
      <c r="H59" s="14">
        <v>0</v>
      </c>
      <c r="I59" s="13">
        <v>0</v>
      </c>
      <c r="J59" s="14">
        <v>0</v>
      </c>
      <c r="K59" s="13">
        <v>0</v>
      </c>
      <c r="L59" s="16">
        <f t="shared" si="1"/>
        <v>0</v>
      </c>
    </row>
    <row r="60" spans="1:12" ht="15.75" x14ac:dyDescent="0.25">
      <c r="A60" s="7">
        <v>12</v>
      </c>
      <c r="B60" s="8" t="s">
        <v>24</v>
      </c>
      <c r="C60" s="9">
        <v>45</v>
      </c>
      <c r="D60" s="38">
        <v>17</v>
      </c>
      <c r="E60" s="39">
        <v>0</v>
      </c>
      <c r="F60" s="38">
        <v>10</v>
      </c>
      <c r="G60" s="13">
        <v>1</v>
      </c>
      <c r="H60" s="14">
        <v>0</v>
      </c>
      <c r="I60" s="13">
        <v>0</v>
      </c>
      <c r="J60" s="14">
        <v>0</v>
      </c>
      <c r="K60" s="13">
        <v>0</v>
      </c>
      <c r="L60" s="16">
        <f t="shared" si="1"/>
        <v>28</v>
      </c>
    </row>
    <row r="61" spans="1:12" ht="15.75" x14ac:dyDescent="0.25">
      <c r="A61" s="7">
        <v>13</v>
      </c>
      <c r="B61" s="8" t="s">
        <v>25</v>
      </c>
      <c r="C61" s="9">
        <v>45</v>
      </c>
      <c r="D61" s="38">
        <v>27</v>
      </c>
      <c r="E61" s="39">
        <v>1</v>
      </c>
      <c r="F61" s="38">
        <v>14</v>
      </c>
      <c r="G61" s="13">
        <v>0</v>
      </c>
      <c r="H61" s="14">
        <v>3</v>
      </c>
      <c r="I61" s="13">
        <v>0</v>
      </c>
      <c r="J61" s="14">
        <v>0</v>
      </c>
      <c r="K61" s="13">
        <v>0</v>
      </c>
      <c r="L61" s="16">
        <f t="shared" si="1"/>
        <v>45</v>
      </c>
    </row>
    <row r="62" spans="1:12" ht="15.75" x14ac:dyDescent="0.25">
      <c r="A62" s="7">
        <v>14</v>
      </c>
      <c r="B62" s="8" t="s">
        <v>26</v>
      </c>
      <c r="C62" s="9">
        <v>45</v>
      </c>
      <c r="D62" s="38">
        <v>59</v>
      </c>
      <c r="E62" s="39">
        <v>0</v>
      </c>
      <c r="F62" s="38">
        <v>26</v>
      </c>
      <c r="G62" s="13">
        <v>2</v>
      </c>
      <c r="H62" s="14">
        <v>0</v>
      </c>
      <c r="I62" s="13">
        <v>0</v>
      </c>
      <c r="J62" s="14">
        <v>0</v>
      </c>
      <c r="K62" s="13">
        <v>0</v>
      </c>
      <c r="L62" s="16">
        <f t="shared" si="1"/>
        <v>87</v>
      </c>
    </row>
    <row r="63" spans="1:12" ht="15.75" x14ac:dyDescent="0.25">
      <c r="A63" s="7">
        <v>15</v>
      </c>
      <c r="B63" s="8" t="s">
        <v>27</v>
      </c>
      <c r="C63" s="9">
        <v>45</v>
      </c>
      <c r="D63" s="38">
        <v>26</v>
      </c>
      <c r="E63" s="39">
        <v>0</v>
      </c>
      <c r="F63" s="38">
        <v>17</v>
      </c>
      <c r="G63" s="13">
        <v>0</v>
      </c>
      <c r="H63" s="14">
        <v>2</v>
      </c>
      <c r="I63" s="13">
        <v>0</v>
      </c>
      <c r="J63" s="14">
        <v>0</v>
      </c>
      <c r="K63" s="13">
        <v>0</v>
      </c>
      <c r="L63" s="16">
        <f t="shared" si="1"/>
        <v>45</v>
      </c>
    </row>
    <row r="64" spans="1:12" ht="15.75" x14ac:dyDescent="0.25">
      <c r="A64" s="7">
        <v>16</v>
      </c>
      <c r="B64" s="8" t="s">
        <v>28</v>
      </c>
      <c r="C64" s="9">
        <v>45</v>
      </c>
      <c r="D64" s="38">
        <v>0</v>
      </c>
      <c r="E64" s="39">
        <v>0</v>
      </c>
      <c r="F64" s="38">
        <v>0</v>
      </c>
      <c r="G64" s="13">
        <v>0</v>
      </c>
      <c r="H64" s="14">
        <v>0</v>
      </c>
      <c r="I64" s="13">
        <v>0</v>
      </c>
      <c r="J64" s="14">
        <v>0</v>
      </c>
      <c r="K64" s="13">
        <v>0</v>
      </c>
      <c r="L64" s="16">
        <f t="shared" si="1"/>
        <v>0</v>
      </c>
    </row>
    <row r="65" spans="1:14" ht="15.75" x14ac:dyDescent="0.25">
      <c r="A65" s="7">
        <v>17</v>
      </c>
      <c r="B65" s="8" t="s">
        <v>29</v>
      </c>
      <c r="C65" s="9">
        <v>45</v>
      </c>
      <c r="D65" s="38">
        <v>14</v>
      </c>
      <c r="E65" s="39">
        <v>0</v>
      </c>
      <c r="F65" s="38">
        <v>9</v>
      </c>
      <c r="G65" s="13">
        <v>0</v>
      </c>
      <c r="H65" s="14">
        <v>0</v>
      </c>
      <c r="I65" s="13">
        <v>0</v>
      </c>
      <c r="J65" s="14">
        <v>0</v>
      </c>
      <c r="K65" s="13">
        <v>0</v>
      </c>
      <c r="L65" s="16">
        <f t="shared" si="1"/>
        <v>23</v>
      </c>
    </row>
    <row r="66" spans="1:14" ht="15.75" x14ac:dyDescent="0.25">
      <c r="A66" s="7">
        <v>18</v>
      </c>
      <c r="B66" s="8" t="s">
        <v>30</v>
      </c>
      <c r="C66" s="9">
        <v>45</v>
      </c>
      <c r="D66" s="38">
        <v>0</v>
      </c>
      <c r="E66" s="39">
        <v>0</v>
      </c>
      <c r="F66" s="38">
        <v>0</v>
      </c>
      <c r="G66" s="13">
        <v>0</v>
      </c>
      <c r="H66" s="14">
        <v>0</v>
      </c>
      <c r="I66" s="13">
        <v>0</v>
      </c>
      <c r="J66" s="14">
        <v>0</v>
      </c>
      <c r="K66" s="13">
        <v>0</v>
      </c>
      <c r="L66" s="16">
        <f t="shared" si="1"/>
        <v>0</v>
      </c>
    </row>
    <row r="67" spans="1:14" ht="15.75" x14ac:dyDescent="0.25">
      <c r="A67" s="7">
        <v>19</v>
      </c>
      <c r="B67" s="8" t="s">
        <v>31</v>
      </c>
      <c r="C67" s="9">
        <v>45</v>
      </c>
      <c r="D67" s="38">
        <v>32</v>
      </c>
      <c r="E67" s="39">
        <v>1</v>
      </c>
      <c r="F67" s="38">
        <v>14</v>
      </c>
      <c r="G67" s="13">
        <v>0</v>
      </c>
      <c r="H67" s="14">
        <v>2</v>
      </c>
      <c r="I67" s="13">
        <v>0</v>
      </c>
      <c r="J67" s="14">
        <v>0</v>
      </c>
      <c r="K67" s="13">
        <v>0</v>
      </c>
      <c r="L67" s="16">
        <f t="shared" si="1"/>
        <v>49</v>
      </c>
    </row>
    <row r="68" spans="1:14" ht="15.75" x14ac:dyDescent="0.25">
      <c r="A68" s="7">
        <v>20</v>
      </c>
      <c r="B68" s="8" t="s">
        <v>32</v>
      </c>
      <c r="C68" s="9">
        <v>45</v>
      </c>
      <c r="D68" s="38">
        <v>9</v>
      </c>
      <c r="E68" s="39">
        <v>0</v>
      </c>
      <c r="F68" s="38">
        <v>4</v>
      </c>
      <c r="G68" s="13">
        <v>0</v>
      </c>
      <c r="H68" s="14">
        <v>0</v>
      </c>
      <c r="I68" s="13">
        <v>0</v>
      </c>
      <c r="J68" s="14">
        <v>0</v>
      </c>
      <c r="K68" s="13">
        <v>0</v>
      </c>
      <c r="L68" s="16">
        <f t="shared" si="1"/>
        <v>13</v>
      </c>
    </row>
    <row r="69" spans="1:14" ht="15.75" x14ac:dyDescent="0.25">
      <c r="A69" s="7">
        <v>21</v>
      </c>
      <c r="B69" s="8" t="s">
        <v>33</v>
      </c>
      <c r="C69" s="9">
        <v>45</v>
      </c>
      <c r="D69" s="38">
        <v>8</v>
      </c>
      <c r="E69" s="39">
        <v>0</v>
      </c>
      <c r="F69" s="38">
        <v>6</v>
      </c>
      <c r="G69" s="13">
        <v>0</v>
      </c>
      <c r="H69" s="14">
        <v>4</v>
      </c>
      <c r="I69" s="13">
        <v>0</v>
      </c>
      <c r="J69" s="14">
        <v>0</v>
      </c>
      <c r="K69" s="13">
        <v>0</v>
      </c>
      <c r="L69" s="16">
        <f t="shared" si="1"/>
        <v>18</v>
      </c>
    </row>
    <row r="70" spans="1:14" ht="15.75" x14ac:dyDescent="0.25">
      <c r="A70" s="7">
        <v>22</v>
      </c>
      <c r="B70" s="8" t="s">
        <v>34</v>
      </c>
      <c r="C70" s="9">
        <v>45</v>
      </c>
      <c r="D70" s="38">
        <v>20</v>
      </c>
      <c r="E70" s="39">
        <v>0</v>
      </c>
      <c r="F70" s="38">
        <v>8</v>
      </c>
      <c r="G70" s="13">
        <v>0</v>
      </c>
      <c r="H70" s="14">
        <v>0</v>
      </c>
      <c r="I70" s="13">
        <v>0</v>
      </c>
      <c r="J70" s="14">
        <v>0</v>
      </c>
      <c r="K70" s="13">
        <v>0</v>
      </c>
      <c r="L70" s="16">
        <f t="shared" si="1"/>
        <v>28</v>
      </c>
    </row>
    <row r="71" spans="1:14" ht="15.75" x14ac:dyDescent="0.25">
      <c r="A71" s="7">
        <v>23</v>
      </c>
      <c r="B71" s="8" t="s">
        <v>35</v>
      </c>
      <c r="C71" s="9">
        <v>45</v>
      </c>
      <c r="D71" s="38">
        <v>6</v>
      </c>
      <c r="E71" s="39">
        <v>0</v>
      </c>
      <c r="F71" s="38">
        <v>1</v>
      </c>
      <c r="G71" s="13">
        <v>0</v>
      </c>
      <c r="H71" s="14">
        <v>0</v>
      </c>
      <c r="I71" s="13">
        <v>0</v>
      </c>
      <c r="J71" s="14">
        <v>0</v>
      </c>
      <c r="K71" s="13">
        <v>0</v>
      </c>
      <c r="L71" s="16">
        <f t="shared" si="1"/>
        <v>7</v>
      </c>
    </row>
    <row r="72" spans="1:14" ht="15.75" x14ac:dyDescent="0.25">
      <c r="A72" s="7">
        <v>24</v>
      </c>
      <c r="B72" s="8" t="s">
        <v>36</v>
      </c>
      <c r="C72" s="9">
        <v>45</v>
      </c>
      <c r="D72" s="38">
        <v>11</v>
      </c>
      <c r="E72" s="39">
        <v>0</v>
      </c>
      <c r="F72" s="38">
        <v>3</v>
      </c>
      <c r="G72" s="13">
        <v>0</v>
      </c>
      <c r="H72" s="14">
        <v>1</v>
      </c>
      <c r="I72" s="13">
        <v>0</v>
      </c>
      <c r="J72" s="14">
        <v>0</v>
      </c>
      <c r="K72" s="13">
        <v>0</v>
      </c>
      <c r="L72" s="16">
        <f t="shared" si="1"/>
        <v>15</v>
      </c>
    </row>
    <row r="73" spans="1:14" ht="15.75" x14ac:dyDescent="0.25">
      <c r="A73" s="7">
        <v>25</v>
      </c>
      <c r="B73" s="18" t="s">
        <v>37</v>
      </c>
      <c r="C73" s="19">
        <v>45</v>
      </c>
      <c r="D73" s="38">
        <v>26</v>
      </c>
      <c r="E73" s="39">
        <v>0</v>
      </c>
      <c r="F73" s="38">
        <v>11</v>
      </c>
      <c r="G73" s="13">
        <v>0</v>
      </c>
      <c r="H73" s="14">
        <v>0</v>
      </c>
      <c r="I73" s="13">
        <v>0</v>
      </c>
      <c r="J73" s="14">
        <v>0</v>
      </c>
      <c r="K73" s="13">
        <v>0</v>
      </c>
      <c r="L73" s="16">
        <f t="shared" si="1"/>
        <v>37</v>
      </c>
    </row>
    <row r="74" spans="1:14" ht="15.75" x14ac:dyDescent="0.25">
      <c r="A74" s="7">
        <v>26</v>
      </c>
      <c r="B74" s="8" t="s">
        <v>38</v>
      </c>
      <c r="C74" s="22">
        <v>45</v>
      </c>
      <c r="D74" s="38">
        <v>16</v>
      </c>
      <c r="E74" s="39">
        <v>1</v>
      </c>
      <c r="F74" s="38">
        <v>5</v>
      </c>
      <c r="G74" s="13">
        <v>0</v>
      </c>
      <c r="H74" s="14">
        <v>2</v>
      </c>
      <c r="I74" s="13">
        <v>0</v>
      </c>
      <c r="J74" s="14">
        <v>0</v>
      </c>
      <c r="K74" s="13">
        <v>0</v>
      </c>
      <c r="L74" s="16">
        <f t="shared" si="1"/>
        <v>24</v>
      </c>
    </row>
    <row r="75" spans="1:14" ht="15.75" x14ac:dyDescent="0.25">
      <c r="A75" s="7">
        <v>27</v>
      </c>
      <c r="B75" s="18" t="s">
        <v>39</v>
      </c>
      <c r="C75" s="22">
        <v>45</v>
      </c>
      <c r="D75" s="38">
        <v>0</v>
      </c>
      <c r="E75" s="39">
        <v>0</v>
      </c>
      <c r="F75" s="38">
        <v>0</v>
      </c>
      <c r="G75" s="13">
        <v>0</v>
      </c>
      <c r="H75" s="14">
        <v>0</v>
      </c>
      <c r="I75" s="13">
        <v>0</v>
      </c>
      <c r="J75" s="14">
        <v>0</v>
      </c>
      <c r="K75" s="13">
        <v>0</v>
      </c>
      <c r="L75" s="16">
        <f t="shared" si="1"/>
        <v>0</v>
      </c>
    </row>
    <row r="76" spans="1:14" ht="15.75" x14ac:dyDescent="0.25">
      <c r="A76" s="7">
        <v>28</v>
      </c>
      <c r="B76" s="18" t="s">
        <v>40</v>
      </c>
      <c r="C76" s="22">
        <v>45</v>
      </c>
      <c r="D76" s="38">
        <v>0</v>
      </c>
      <c r="E76" s="39">
        <v>0</v>
      </c>
      <c r="F76" s="38">
        <v>0</v>
      </c>
      <c r="G76" s="13">
        <v>0</v>
      </c>
      <c r="H76" s="14">
        <v>0</v>
      </c>
      <c r="I76" s="13">
        <v>0</v>
      </c>
      <c r="J76" s="14">
        <v>0</v>
      </c>
      <c r="K76" s="13">
        <v>0</v>
      </c>
      <c r="L76" s="16">
        <f t="shared" si="1"/>
        <v>0</v>
      </c>
    </row>
    <row r="77" spans="1:14" ht="15.75" x14ac:dyDescent="0.25">
      <c r="A77" s="40">
        <v>29</v>
      </c>
      <c r="B77" s="18" t="s">
        <v>41</v>
      </c>
      <c r="C77" s="25">
        <v>45</v>
      </c>
      <c r="D77" s="38">
        <v>0</v>
      </c>
      <c r="E77" s="41">
        <v>0</v>
      </c>
      <c r="F77" s="38">
        <v>0</v>
      </c>
      <c r="G77" s="42">
        <v>0</v>
      </c>
      <c r="H77" s="14">
        <v>0</v>
      </c>
      <c r="I77" s="42">
        <v>0</v>
      </c>
      <c r="J77" s="14">
        <v>0</v>
      </c>
      <c r="K77" s="42">
        <v>0</v>
      </c>
      <c r="L77" s="16">
        <f t="shared" si="1"/>
        <v>0</v>
      </c>
    </row>
    <row r="78" spans="1:14" ht="15.75" x14ac:dyDescent="0.25">
      <c r="A78" s="229" t="s">
        <v>42</v>
      </c>
      <c r="B78" s="229"/>
      <c r="C78" s="26">
        <v>45</v>
      </c>
      <c r="D78" s="32">
        <f t="shared" ref="D78:K78" si="2">SUM(D49:D77)</f>
        <v>401</v>
      </c>
      <c r="E78" s="33">
        <f t="shared" si="2"/>
        <v>6</v>
      </c>
      <c r="F78" s="32">
        <f t="shared" si="2"/>
        <v>208</v>
      </c>
      <c r="G78" s="33">
        <f t="shared" si="2"/>
        <v>3</v>
      </c>
      <c r="H78" s="32">
        <f t="shared" si="2"/>
        <v>22</v>
      </c>
      <c r="I78" s="33">
        <f t="shared" si="2"/>
        <v>0</v>
      </c>
      <c r="J78" s="32">
        <f t="shared" si="2"/>
        <v>0</v>
      </c>
      <c r="K78" s="33">
        <f t="shared" si="2"/>
        <v>0</v>
      </c>
      <c r="L78" s="34">
        <f>SUM(D78:K78)</f>
        <v>640</v>
      </c>
    </row>
    <row r="79" spans="1:14" ht="15.75" x14ac:dyDescent="0.25">
      <c r="A79" s="230" t="s">
        <v>43</v>
      </c>
      <c r="B79" s="231"/>
      <c r="C79" s="32">
        <v>45</v>
      </c>
      <c r="D79" s="32">
        <f t="shared" ref="D79:K79" si="3">D49+D50+D51+D52+D53+D54+D55+D56+D57+D58+D59+D60+D61+D62+D63+D64+D65+D66+D67+D68+D69+D70+D71+D72+D73</f>
        <v>385</v>
      </c>
      <c r="E79" s="33">
        <f t="shared" si="3"/>
        <v>5</v>
      </c>
      <c r="F79" s="32">
        <f t="shared" si="3"/>
        <v>203</v>
      </c>
      <c r="G79" s="33">
        <f t="shared" si="3"/>
        <v>3</v>
      </c>
      <c r="H79" s="32">
        <f t="shared" si="3"/>
        <v>20</v>
      </c>
      <c r="I79" s="33">
        <f t="shared" si="3"/>
        <v>0</v>
      </c>
      <c r="J79" s="32">
        <f t="shared" si="3"/>
        <v>0</v>
      </c>
      <c r="K79" s="33">
        <f t="shared" si="3"/>
        <v>0</v>
      </c>
      <c r="L79" s="34">
        <f>SUM(D79:K79)</f>
        <v>616</v>
      </c>
    </row>
    <row r="80" spans="1:14" x14ac:dyDescent="0.25">
      <c r="N80" s="111"/>
    </row>
    <row r="81" spans="1:12" ht="15.75" x14ac:dyDescent="0.25">
      <c r="D81" s="171"/>
      <c r="E81" s="133"/>
      <c r="F81" s="133"/>
      <c r="G81" s="133"/>
      <c r="H81" s="133"/>
      <c r="I81" s="133"/>
      <c r="J81" s="133"/>
      <c r="K81" s="133"/>
      <c r="L81" s="133"/>
    </row>
    <row r="82" spans="1:12" x14ac:dyDescent="0.25">
      <c r="D82" s="152"/>
      <c r="E82" s="152"/>
      <c r="F82" s="152"/>
      <c r="G82" s="152"/>
      <c r="H82" s="152"/>
      <c r="I82" s="152"/>
      <c r="J82" s="152"/>
      <c r="K82" s="152"/>
      <c r="L82" s="152"/>
    </row>
    <row r="83" spans="1:12" x14ac:dyDescent="0.25">
      <c r="B83" s="2" t="s">
        <v>93</v>
      </c>
      <c r="C83" s="2"/>
      <c r="D83" s="2"/>
      <c r="E83" s="2"/>
    </row>
    <row r="84" spans="1:12" ht="15.75" thickBot="1" x14ac:dyDescent="0.3">
      <c r="A84" s="211" t="s">
        <v>46</v>
      </c>
      <c r="B84" s="211"/>
    </row>
    <row r="85" spans="1:12" ht="12.75" customHeight="1" x14ac:dyDescent="0.25">
      <c r="A85" s="212" t="s">
        <v>2</v>
      </c>
      <c r="B85" s="212" t="s">
        <v>3</v>
      </c>
      <c r="C85" s="212" t="s">
        <v>4</v>
      </c>
      <c r="D85" s="215" t="s">
        <v>5</v>
      </c>
      <c r="E85" s="216"/>
      <c r="F85" s="216"/>
      <c r="G85" s="216"/>
      <c r="H85" s="216"/>
      <c r="I85" s="216"/>
      <c r="J85" s="216"/>
      <c r="K85" s="217"/>
      <c r="L85" s="218" t="s">
        <v>6</v>
      </c>
    </row>
    <row r="86" spans="1:12" ht="21" customHeight="1" x14ac:dyDescent="0.25">
      <c r="A86" s="213"/>
      <c r="B86" s="213"/>
      <c r="C86" s="213"/>
      <c r="D86" s="221" t="s">
        <v>7</v>
      </c>
      <c r="E86" s="222"/>
      <c r="F86" s="222" t="s">
        <v>8</v>
      </c>
      <c r="G86" s="222"/>
      <c r="H86" s="222" t="s">
        <v>9</v>
      </c>
      <c r="I86" s="222"/>
      <c r="J86" s="222" t="s">
        <v>10</v>
      </c>
      <c r="K86" s="222"/>
      <c r="L86" s="219"/>
    </row>
    <row r="87" spans="1:12" ht="13.5" customHeight="1" thickBot="1" x14ac:dyDescent="0.3">
      <c r="A87" s="213"/>
      <c r="B87" s="213"/>
      <c r="C87" s="213"/>
      <c r="D87" s="223">
        <v>1</v>
      </c>
      <c r="E87" s="224"/>
      <c r="F87" s="224">
        <v>2</v>
      </c>
      <c r="G87" s="224"/>
      <c r="H87" s="224">
        <v>3</v>
      </c>
      <c r="I87" s="224"/>
      <c r="J87" s="224">
        <v>4</v>
      </c>
      <c r="K87" s="224"/>
      <c r="L87" s="220"/>
    </row>
    <row r="88" spans="1:12" ht="15.75" thickBot="1" x14ac:dyDescent="0.3">
      <c r="A88" s="214"/>
      <c r="B88" s="214"/>
      <c r="C88" s="214"/>
      <c r="D88" s="4" t="s">
        <v>11</v>
      </c>
      <c r="E88" s="5" t="s">
        <v>12</v>
      </c>
      <c r="F88" s="5" t="s">
        <v>11</v>
      </c>
      <c r="G88" s="5" t="s">
        <v>12</v>
      </c>
      <c r="H88" s="5" t="s">
        <v>11</v>
      </c>
      <c r="I88" s="5" t="s">
        <v>12</v>
      </c>
      <c r="J88" s="5" t="s">
        <v>11</v>
      </c>
      <c r="K88" s="5" t="s">
        <v>12</v>
      </c>
      <c r="L88" s="6"/>
    </row>
    <row r="89" spans="1:12" ht="15.75" x14ac:dyDescent="0.25">
      <c r="A89" s="7">
        <v>1</v>
      </c>
      <c r="B89" s="8" t="s">
        <v>13</v>
      </c>
      <c r="C89" s="9">
        <v>45</v>
      </c>
      <c r="D89" s="45">
        <v>11</v>
      </c>
      <c r="E89" s="24">
        <v>0</v>
      </c>
      <c r="F89" s="46">
        <v>7</v>
      </c>
      <c r="G89" s="24">
        <v>0</v>
      </c>
      <c r="H89" s="46">
        <v>0</v>
      </c>
      <c r="I89" s="24">
        <v>0</v>
      </c>
      <c r="J89" s="46">
        <v>0</v>
      </c>
      <c r="K89" s="24">
        <v>0</v>
      </c>
      <c r="L89" s="47">
        <f>SUM(D89:K89)</f>
        <v>18</v>
      </c>
    </row>
    <row r="90" spans="1:12" ht="15.75" x14ac:dyDescent="0.25">
      <c r="A90" s="7">
        <v>2</v>
      </c>
      <c r="B90" s="8" t="s">
        <v>14</v>
      </c>
      <c r="C90" s="9">
        <v>45</v>
      </c>
      <c r="D90" s="45">
        <v>14</v>
      </c>
      <c r="E90" s="24">
        <v>0</v>
      </c>
      <c r="F90" s="46">
        <v>11</v>
      </c>
      <c r="G90" s="24">
        <v>0</v>
      </c>
      <c r="H90" s="46">
        <v>0</v>
      </c>
      <c r="I90" s="24">
        <v>0</v>
      </c>
      <c r="J90" s="46">
        <v>0</v>
      </c>
      <c r="K90" s="24">
        <v>0</v>
      </c>
      <c r="L90" s="47">
        <f t="shared" ref="L90:L117" si="4">SUM(D90:K90)</f>
        <v>25</v>
      </c>
    </row>
    <row r="91" spans="1:12" ht="15.75" x14ac:dyDescent="0.25">
      <c r="A91" s="7">
        <v>3</v>
      </c>
      <c r="B91" s="8" t="s">
        <v>15</v>
      </c>
      <c r="C91" s="9">
        <v>45</v>
      </c>
      <c r="D91" s="45">
        <v>51</v>
      </c>
      <c r="E91" s="24">
        <v>0</v>
      </c>
      <c r="F91" s="46">
        <v>17</v>
      </c>
      <c r="G91" s="24">
        <v>0</v>
      </c>
      <c r="H91" s="46">
        <v>0</v>
      </c>
      <c r="I91" s="24">
        <v>0</v>
      </c>
      <c r="J91" s="46">
        <v>0</v>
      </c>
      <c r="K91" s="24">
        <v>0</v>
      </c>
      <c r="L91" s="47">
        <f t="shared" si="4"/>
        <v>68</v>
      </c>
    </row>
    <row r="92" spans="1:12" ht="15.75" x14ac:dyDescent="0.25">
      <c r="A92" s="7">
        <v>4</v>
      </c>
      <c r="B92" s="17" t="s">
        <v>16</v>
      </c>
      <c r="C92" s="9">
        <v>45</v>
      </c>
      <c r="D92" s="45">
        <v>5</v>
      </c>
      <c r="E92" s="24">
        <v>0</v>
      </c>
      <c r="F92" s="46">
        <v>5</v>
      </c>
      <c r="G92" s="24">
        <v>0</v>
      </c>
      <c r="H92" s="46">
        <v>0</v>
      </c>
      <c r="I92" s="24">
        <v>0</v>
      </c>
      <c r="J92" s="46">
        <v>0</v>
      </c>
      <c r="K92" s="24">
        <v>0</v>
      </c>
      <c r="L92" s="47">
        <f t="shared" si="4"/>
        <v>10</v>
      </c>
    </row>
    <row r="93" spans="1:12" ht="15.75" x14ac:dyDescent="0.25">
      <c r="A93" s="7">
        <v>5</v>
      </c>
      <c r="B93" s="8" t="s">
        <v>17</v>
      </c>
      <c r="C93" s="9">
        <v>45</v>
      </c>
      <c r="D93" s="45">
        <v>15</v>
      </c>
      <c r="E93" s="24">
        <v>1</v>
      </c>
      <c r="F93" s="46">
        <v>8</v>
      </c>
      <c r="G93" s="24">
        <v>0</v>
      </c>
      <c r="H93" s="46">
        <v>0</v>
      </c>
      <c r="I93" s="24">
        <v>0</v>
      </c>
      <c r="J93" s="46">
        <v>0</v>
      </c>
      <c r="K93" s="24">
        <v>0</v>
      </c>
      <c r="L93" s="47">
        <f t="shared" si="4"/>
        <v>24</v>
      </c>
    </row>
    <row r="94" spans="1:12" ht="15.75" x14ac:dyDescent="0.25">
      <c r="A94" s="7">
        <v>6</v>
      </c>
      <c r="B94" s="8" t="s">
        <v>18</v>
      </c>
      <c r="C94" s="9">
        <v>45</v>
      </c>
      <c r="D94" s="45">
        <v>12</v>
      </c>
      <c r="E94" s="24">
        <v>1</v>
      </c>
      <c r="F94" s="46">
        <v>6</v>
      </c>
      <c r="G94" s="24">
        <v>0</v>
      </c>
      <c r="H94" s="46">
        <v>0</v>
      </c>
      <c r="I94" s="24">
        <v>0</v>
      </c>
      <c r="J94" s="46">
        <v>0</v>
      </c>
      <c r="K94" s="24">
        <v>0</v>
      </c>
      <c r="L94" s="47">
        <f t="shared" si="4"/>
        <v>19</v>
      </c>
    </row>
    <row r="95" spans="1:12" ht="15.75" x14ac:dyDescent="0.25">
      <c r="A95" s="7">
        <v>7</v>
      </c>
      <c r="B95" s="8" t="s">
        <v>19</v>
      </c>
      <c r="C95" s="9">
        <v>45</v>
      </c>
      <c r="D95" s="45">
        <v>21</v>
      </c>
      <c r="E95" s="24">
        <v>0</v>
      </c>
      <c r="F95" s="46">
        <v>8</v>
      </c>
      <c r="G95" s="24">
        <v>0</v>
      </c>
      <c r="H95" s="46">
        <v>0</v>
      </c>
      <c r="I95" s="24">
        <v>0</v>
      </c>
      <c r="J95" s="46">
        <v>0</v>
      </c>
      <c r="K95" s="24">
        <v>0</v>
      </c>
      <c r="L95" s="47">
        <f t="shared" si="4"/>
        <v>29</v>
      </c>
    </row>
    <row r="96" spans="1:12" ht="15.75" x14ac:dyDescent="0.25">
      <c r="A96" s="7">
        <v>8</v>
      </c>
      <c r="B96" s="8" t="s">
        <v>20</v>
      </c>
      <c r="C96" s="9">
        <v>45</v>
      </c>
      <c r="D96" s="45">
        <v>11</v>
      </c>
      <c r="E96" s="24">
        <v>0</v>
      </c>
      <c r="F96" s="46">
        <v>4</v>
      </c>
      <c r="G96" s="24">
        <v>0</v>
      </c>
      <c r="H96" s="46">
        <v>0</v>
      </c>
      <c r="I96" s="24">
        <v>0</v>
      </c>
      <c r="J96" s="46">
        <v>0</v>
      </c>
      <c r="K96" s="24">
        <v>0</v>
      </c>
      <c r="L96" s="47">
        <f t="shared" si="4"/>
        <v>15</v>
      </c>
    </row>
    <row r="97" spans="1:12" ht="15.75" x14ac:dyDescent="0.25">
      <c r="A97" s="7">
        <v>9</v>
      </c>
      <c r="B97" s="17" t="s">
        <v>21</v>
      </c>
      <c r="C97" s="9">
        <v>45</v>
      </c>
      <c r="D97" s="45">
        <v>2</v>
      </c>
      <c r="E97" s="24">
        <v>0</v>
      </c>
      <c r="F97" s="46">
        <v>0</v>
      </c>
      <c r="G97" s="24">
        <v>1</v>
      </c>
      <c r="H97" s="46">
        <v>0</v>
      </c>
      <c r="I97" s="24">
        <v>0</v>
      </c>
      <c r="J97" s="46">
        <v>0</v>
      </c>
      <c r="K97" s="24">
        <v>0</v>
      </c>
      <c r="L97" s="47">
        <f t="shared" si="4"/>
        <v>3</v>
      </c>
    </row>
    <row r="98" spans="1:12" ht="15.75" x14ac:dyDescent="0.25">
      <c r="A98" s="7">
        <v>10</v>
      </c>
      <c r="B98" s="17" t="s">
        <v>22</v>
      </c>
      <c r="C98" s="9">
        <v>45</v>
      </c>
      <c r="D98" s="45">
        <v>15</v>
      </c>
      <c r="E98" s="24">
        <v>1</v>
      </c>
      <c r="F98" s="46">
        <v>8</v>
      </c>
      <c r="G98" s="24">
        <v>0</v>
      </c>
      <c r="H98" s="46">
        <v>0</v>
      </c>
      <c r="I98" s="24">
        <v>0</v>
      </c>
      <c r="J98" s="46">
        <v>0</v>
      </c>
      <c r="K98" s="24">
        <v>0</v>
      </c>
      <c r="L98" s="47">
        <f t="shared" si="4"/>
        <v>24</v>
      </c>
    </row>
    <row r="99" spans="1:12" ht="15.75" x14ac:dyDescent="0.25">
      <c r="A99" s="7">
        <v>11</v>
      </c>
      <c r="B99" s="17" t="s">
        <v>23</v>
      </c>
      <c r="C99" s="9">
        <v>45</v>
      </c>
      <c r="D99" s="45">
        <v>0</v>
      </c>
      <c r="E99" s="24">
        <v>0</v>
      </c>
      <c r="F99" s="46">
        <v>0</v>
      </c>
      <c r="G99" s="24">
        <v>0</v>
      </c>
      <c r="H99" s="46">
        <v>0</v>
      </c>
      <c r="I99" s="24">
        <v>0</v>
      </c>
      <c r="J99" s="46">
        <v>0</v>
      </c>
      <c r="K99" s="24">
        <v>0</v>
      </c>
      <c r="L99" s="47">
        <f t="shared" si="4"/>
        <v>0</v>
      </c>
    </row>
    <row r="100" spans="1:12" ht="15.75" x14ac:dyDescent="0.25">
      <c r="A100" s="7">
        <v>12</v>
      </c>
      <c r="B100" s="17" t="s">
        <v>24</v>
      </c>
      <c r="C100" s="9">
        <v>45</v>
      </c>
      <c r="D100" s="45">
        <v>16</v>
      </c>
      <c r="E100" s="24">
        <v>0</v>
      </c>
      <c r="F100" s="46">
        <v>7</v>
      </c>
      <c r="G100" s="24">
        <v>0</v>
      </c>
      <c r="H100" s="46">
        <v>0</v>
      </c>
      <c r="I100" s="24">
        <v>0</v>
      </c>
      <c r="J100" s="46">
        <v>0</v>
      </c>
      <c r="K100" s="24">
        <v>0</v>
      </c>
      <c r="L100" s="47">
        <f t="shared" si="4"/>
        <v>23</v>
      </c>
    </row>
    <row r="101" spans="1:12" ht="15.75" x14ac:dyDescent="0.25">
      <c r="A101" s="7">
        <v>13</v>
      </c>
      <c r="B101" s="17" t="s">
        <v>25</v>
      </c>
      <c r="C101" s="9">
        <v>45</v>
      </c>
      <c r="D101" s="45">
        <v>26</v>
      </c>
      <c r="E101" s="24">
        <v>0</v>
      </c>
      <c r="F101" s="46">
        <v>8</v>
      </c>
      <c r="G101" s="24">
        <v>0</v>
      </c>
      <c r="H101" s="46">
        <v>0</v>
      </c>
      <c r="I101" s="24">
        <v>0</v>
      </c>
      <c r="J101" s="46">
        <v>0</v>
      </c>
      <c r="K101" s="24">
        <v>0</v>
      </c>
      <c r="L101" s="47">
        <f t="shared" si="4"/>
        <v>34</v>
      </c>
    </row>
    <row r="102" spans="1:12" ht="15.75" x14ac:dyDescent="0.25">
      <c r="A102" s="7">
        <v>14</v>
      </c>
      <c r="B102" s="17" t="s">
        <v>26</v>
      </c>
      <c r="C102" s="9">
        <v>45</v>
      </c>
      <c r="D102" s="45">
        <v>39</v>
      </c>
      <c r="E102" s="24">
        <v>0</v>
      </c>
      <c r="F102" s="46">
        <v>29</v>
      </c>
      <c r="G102" s="24">
        <v>0</v>
      </c>
      <c r="H102" s="46">
        <v>2</v>
      </c>
      <c r="I102" s="24">
        <v>0</v>
      </c>
      <c r="J102" s="46">
        <v>0</v>
      </c>
      <c r="K102" s="24">
        <v>0</v>
      </c>
      <c r="L102" s="47">
        <f t="shared" si="4"/>
        <v>70</v>
      </c>
    </row>
    <row r="103" spans="1:12" ht="15.75" x14ac:dyDescent="0.25">
      <c r="A103" s="7">
        <v>15</v>
      </c>
      <c r="B103" s="17" t="s">
        <v>27</v>
      </c>
      <c r="C103" s="9">
        <v>45</v>
      </c>
      <c r="D103" s="45">
        <v>17</v>
      </c>
      <c r="E103" s="24">
        <v>0</v>
      </c>
      <c r="F103" s="46">
        <v>8</v>
      </c>
      <c r="G103" s="24">
        <v>0</v>
      </c>
      <c r="H103" s="46">
        <v>0</v>
      </c>
      <c r="I103" s="24">
        <v>0</v>
      </c>
      <c r="J103" s="46">
        <v>0</v>
      </c>
      <c r="K103" s="24">
        <v>0</v>
      </c>
      <c r="L103" s="47">
        <f t="shared" si="4"/>
        <v>25</v>
      </c>
    </row>
    <row r="104" spans="1:12" ht="15.75" x14ac:dyDescent="0.25">
      <c r="A104" s="7">
        <v>16</v>
      </c>
      <c r="B104" s="17" t="s">
        <v>28</v>
      </c>
      <c r="C104" s="9">
        <v>45</v>
      </c>
      <c r="D104" s="45">
        <v>0</v>
      </c>
      <c r="E104" s="24">
        <v>0</v>
      </c>
      <c r="F104" s="46">
        <v>0</v>
      </c>
      <c r="G104" s="24">
        <v>0</v>
      </c>
      <c r="H104" s="46">
        <v>0</v>
      </c>
      <c r="I104" s="24">
        <v>0</v>
      </c>
      <c r="J104" s="46">
        <v>0</v>
      </c>
      <c r="K104" s="24">
        <v>0</v>
      </c>
      <c r="L104" s="47">
        <f t="shared" si="4"/>
        <v>0</v>
      </c>
    </row>
    <row r="105" spans="1:12" ht="15.75" x14ac:dyDescent="0.25">
      <c r="A105" s="7">
        <v>17</v>
      </c>
      <c r="B105" s="17" t="s">
        <v>29</v>
      </c>
      <c r="C105" s="9">
        <v>45</v>
      </c>
      <c r="D105" s="45">
        <v>11</v>
      </c>
      <c r="E105" s="24">
        <v>0</v>
      </c>
      <c r="F105" s="46">
        <v>4</v>
      </c>
      <c r="G105" s="24">
        <v>0</v>
      </c>
      <c r="H105" s="46">
        <v>0</v>
      </c>
      <c r="I105" s="24">
        <v>0</v>
      </c>
      <c r="J105" s="46">
        <v>0</v>
      </c>
      <c r="K105" s="24">
        <v>0</v>
      </c>
      <c r="L105" s="47">
        <f t="shared" si="4"/>
        <v>15</v>
      </c>
    </row>
    <row r="106" spans="1:12" ht="15.75" x14ac:dyDescent="0.25">
      <c r="A106" s="7">
        <v>18</v>
      </c>
      <c r="B106" s="17" t="s">
        <v>30</v>
      </c>
      <c r="C106" s="9">
        <v>45</v>
      </c>
      <c r="D106" s="45">
        <v>1</v>
      </c>
      <c r="E106" s="24">
        <v>0</v>
      </c>
      <c r="F106" s="46">
        <v>1</v>
      </c>
      <c r="G106" s="24">
        <v>0</v>
      </c>
      <c r="H106" s="46">
        <v>0</v>
      </c>
      <c r="I106" s="24">
        <v>0</v>
      </c>
      <c r="J106" s="46">
        <v>0</v>
      </c>
      <c r="K106" s="24">
        <v>0</v>
      </c>
      <c r="L106" s="47">
        <f t="shared" si="4"/>
        <v>2</v>
      </c>
    </row>
    <row r="107" spans="1:12" ht="15.75" x14ac:dyDescent="0.25">
      <c r="A107" s="7">
        <v>19</v>
      </c>
      <c r="B107" s="17" t="s">
        <v>31</v>
      </c>
      <c r="C107" s="9">
        <v>45</v>
      </c>
      <c r="D107" s="45">
        <v>29</v>
      </c>
      <c r="E107" s="24">
        <v>0</v>
      </c>
      <c r="F107" s="46">
        <v>18</v>
      </c>
      <c r="G107" s="24">
        <v>0</v>
      </c>
      <c r="H107" s="46">
        <v>0</v>
      </c>
      <c r="I107" s="24">
        <v>0</v>
      </c>
      <c r="J107" s="46">
        <v>0</v>
      </c>
      <c r="K107" s="24">
        <v>0</v>
      </c>
      <c r="L107" s="47">
        <f t="shared" si="4"/>
        <v>47</v>
      </c>
    </row>
    <row r="108" spans="1:12" ht="15.75" x14ac:dyDescent="0.25">
      <c r="A108" s="7">
        <v>20</v>
      </c>
      <c r="B108" s="17" t="s">
        <v>32</v>
      </c>
      <c r="C108" s="9">
        <v>45</v>
      </c>
      <c r="D108" s="45">
        <v>10</v>
      </c>
      <c r="E108" s="24">
        <v>0</v>
      </c>
      <c r="F108" s="46">
        <v>3</v>
      </c>
      <c r="G108" s="24">
        <v>0</v>
      </c>
      <c r="H108" s="46">
        <v>0</v>
      </c>
      <c r="I108" s="24">
        <v>0</v>
      </c>
      <c r="J108" s="46">
        <v>0</v>
      </c>
      <c r="K108" s="24">
        <v>0</v>
      </c>
      <c r="L108" s="47">
        <f t="shared" si="4"/>
        <v>13</v>
      </c>
    </row>
    <row r="109" spans="1:12" ht="15.75" x14ac:dyDescent="0.25">
      <c r="A109" s="7">
        <v>21</v>
      </c>
      <c r="B109" s="17" t="s">
        <v>33</v>
      </c>
      <c r="C109" s="9">
        <v>45</v>
      </c>
      <c r="D109" s="45">
        <v>12</v>
      </c>
      <c r="E109" s="24">
        <v>0</v>
      </c>
      <c r="F109" s="46">
        <v>3</v>
      </c>
      <c r="G109" s="24">
        <v>0</v>
      </c>
      <c r="H109" s="46">
        <v>1</v>
      </c>
      <c r="I109" s="24">
        <v>0</v>
      </c>
      <c r="J109" s="46">
        <v>0</v>
      </c>
      <c r="K109" s="24">
        <v>0</v>
      </c>
      <c r="L109" s="47">
        <f t="shared" si="4"/>
        <v>16</v>
      </c>
    </row>
    <row r="110" spans="1:12" ht="15.75" x14ac:dyDescent="0.25">
      <c r="A110" s="7">
        <v>22</v>
      </c>
      <c r="B110" s="17" t="s">
        <v>34</v>
      </c>
      <c r="C110" s="9">
        <v>45</v>
      </c>
      <c r="D110" s="45">
        <v>15</v>
      </c>
      <c r="E110" s="24">
        <v>0</v>
      </c>
      <c r="F110" s="46">
        <v>4</v>
      </c>
      <c r="G110" s="24">
        <v>0</v>
      </c>
      <c r="H110" s="46">
        <v>0</v>
      </c>
      <c r="I110" s="24">
        <v>0</v>
      </c>
      <c r="J110" s="46">
        <v>0</v>
      </c>
      <c r="K110" s="24">
        <v>0</v>
      </c>
      <c r="L110" s="47">
        <f t="shared" si="4"/>
        <v>19</v>
      </c>
    </row>
    <row r="111" spans="1:12" ht="15.75" x14ac:dyDescent="0.25">
      <c r="A111" s="7">
        <v>23</v>
      </c>
      <c r="B111" s="8" t="s">
        <v>35</v>
      </c>
      <c r="C111" s="9">
        <v>45</v>
      </c>
      <c r="D111" s="45">
        <v>6</v>
      </c>
      <c r="E111" s="24">
        <v>0</v>
      </c>
      <c r="F111" s="46">
        <v>9</v>
      </c>
      <c r="G111" s="24">
        <v>0</v>
      </c>
      <c r="H111" s="46">
        <v>0</v>
      </c>
      <c r="I111" s="24">
        <v>0</v>
      </c>
      <c r="J111" s="46">
        <v>0</v>
      </c>
      <c r="K111" s="24">
        <v>0</v>
      </c>
      <c r="L111" s="47">
        <f t="shared" si="4"/>
        <v>15</v>
      </c>
    </row>
    <row r="112" spans="1:12" ht="15.75" x14ac:dyDescent="0.25">
      <c r="A112" s="7">
        <v>24</v>
      </c>
      <c r="B112" s="8" t="s">
        <v>36</v>
      </c>
      <c r="C112" s="9">
        <v>45</v>
      </c>
      <c r="D112" s="45">
        <v>6</v>
      </c>
      <c r="E112" s="24">
        <v>1</v>
      </c>
      <c r="F112" s="46">
        <v>4</v>
      </c>
      <c r="G112" s="24">
        <v>0</v>
      </c>
      <c r="H112" s="46">
        <v>0</v>
      </c>
      <c r="I112" s="24">
        <v>0</v>
      </c>
      <c r="J112" s="46">
        <v>0</v>
      </c>
      <c r="K112" s="24">
        <v>0</v>
      </c>
      <c r="L112" s="47">
        <f t="shared" si="4"/>
        <v>11</v>
      </c>
    </row>
    <row r="113" spans="1:12" ht="15.75" x14ac:dyDescent="0.25">
      <c r="A113" s="7">
        <v>25</v>
      </c>
      <c r="B113" s="18" t="s">
        <v>37</v>
      </c>
      <c r="C113" s="19">
        <v>45</v>
      </c>
      <c r="D113" s="45">
        <v>25</v>
      </c>
      <c r="E113" s="24">
        <v>0</v>
      </c>
      <c r="F113" s="46">
        <v>2</v>
      </c>
      <c r="G113" s="24">
        <v>0</v>
      </c>
      <c r="H113" s="46">
        <v>0</v>
      </c>
      <c r="I113" s="24">
        <v>0</v>
      </c>
      <c r="J113" s="46">
        <v>0</v>
      </c>
      <c r="K113" s="24">
        <v>0</v>
      </c>
      <c r="L113" s="47">
        <f t="shared" si="4"/>
        <v>27</v>
      </c>
    </row>
    <row r="114" spans="1:12" ht="15.75" x14ac:dyDescent="0.25">
      <c r="A114" s="7">
        <v>26</v>
      </c>
      <c r="B114" s="8" t="s">
        <v>38</v>
      </c>
      <c r="C114" s="22">
        <v>45</v>
      </c>
      <c r="D114" s="45">
        <v>6</v>
      </c>
      <c r="E114" s="24">
        <v>0</v>
      </c>
      <c r="F114" s="46">
        <v>4</v>
      </c>
      <c r="G114" s="24">
        <v>0</v>
      </c>
      <c r="H114" s="46">
        <v>2</v>
      </c>
      <c r="I114" s="24">
        <v>0</v>
      </c>
      <c r="J114" s="46">
        <v>0</v>
      </c>
      <c r="K114" s="24">
        <v>0</v>
      </c>
      <c r="L114" s="47">
        <f t="shared" si="4"/>
        <v>12</v>
      </c>
    </row>
    <row r="115" spans="1:12" ht="15.75" x14ac:dyDescent="0.25">
      <c r="A115" s="7">
        <v>27</v>
      </c>
      <c r="B115" s="18" t="s">
        <v>39</v>
      </c>
      <c r="C115" s="22">
        <v>45</v>
      </c>
      <c r="D115" s="45">
        <v>0</v>
      </c>
      <c r="E115" s="24">
        <v>0</v>
      </c>
      <c r="F115" s="46">
        <v>0</v>
      </c>
      <c r="G115" s="24">
        <v>0</v>
      </c>
      <c r="H115" s="46">
        <v>0</v>
      </c>
      <c r="I115" s="24">
        <v>0</v>
      </c>
      <c r="J115" s="46">
        <v>0</v>
      </c>
      <c r="K115" s="24">
        <v>0</v>
      </c>
      <c r="L115" s="47">
        <f t="shared" si="4"/>
        <v>0</v>
      </c>
    </row>
    <row r="116" spans="1:12" ht="15.75" x14ac:dyDescent="0.25">
      <c r="A116" s="7">
        <v>28</v>
      </c>
      <c r="B116" s="18" t="s">
        <v>40</v>
      </c>
      <c r="C116" s="22">
        <v>45</v>
      </c>
      <c r="D116" s="45">
        <v>0</v>
      </c>
      <c r="E116" s="24">
        <v>0</v>
      </c>
      <c r="F116" s="46">
        <v>0</v>
      </c>
      <c r="G116" s="24">
        <v>0</v>
      </c>
      <c r="H116" s="46">
        <v>0</v>
      </c>
      <c r="I116" s="24">
        <v>0</v>
      </c>
      <c r="J116" s="46">
        <v>0</v>
      </c>
      <c r="K116" s="24">
        <v>0</v>
      </c>
      <c r="L116" s="47">
        <f t="shared" si="4"/>
        <v>0</v>
      </c>
    </row>
    <row r="117" spans="1:12" ht="16.5" thickBot="1" x14ac:dyDescent="0.3">
      <c r="A117" s="7">
        <v>29</v>
      </c>
      <c r="B117" s="18" t="s">
        <v>41</v>
      </c>
      <c r="C117" s="22">
        <v>45</v>
      </c>
      <c r="D117" s="45">
        <v>0</v>
      </c>
      <c r="E117" s="24">
        <v>0</v>
      </c>
      <c r="F117" s="46">
        <v>0</v>
      </c>
      <c r="G117" s="24">
        <v>0</v>
      </c>
      <c r="H117" s="46">
        <v>0</v>
      </c>
      <c r="I117" s="24">
        <v>0</v>
      </c>
      <c r="J117" s="46">
        <v>0</v>
      </c>
      <c r="K117" s="24">
        <v>0</v>
      </c>
      <c r="L117" s="47">
        <f t="shared" si="4"/>
        <v>0</v>
      </c>
    </row>
    <row r="118" spans="1:12" ht="16.5" thickBot="1" x14ac:dyDescent="0.3">
      <c r="A118" s="225" t="s">
        <v>42</v>
      </c>
      <c r="B118" s="226"/>
      <c r="C118" s="48">
        <v>45</v>
      </c>
      <c r="D118" s="49">
        <f t="shared" ref="D118:K118" si="5">SUM(D89:D117)</f>
        <v>376</v>
      </c>
      <c r="E118" s="30">
        <f t="shared" si="5"/>
        <v>4</v>
      </c>
      <c r="F118" s="50">
        <f t="shared" si="5"/>
        <v>178</v>
      </c>
      <c r="G118" s="30">
        <f t="shared" si="5"/>
        <v>1</v>
      </c>
      <c r="H118" s="50">
        <f t="shared" si="5"/>
        <v>5</v>
      </c>
      <c r="I118" s="30">
        <f t="shared" si="5"/>
        <v>0</v>
      </c>
      <c r="J118" s="50">
        <f t="shared" si="5"/>
        <v>0</v>
      </c>
      <c r="K118" s="30">
        <f t="shared" si="5"/>
        <v>0</v>
      </c>
      <c r="L118" s="118">
        <f>SUM(D118:K118)</f>
        <v>564</v>
      </c>
    </row>
    <row r="119" spans="1:12" ht="15.75" x14ac:dyDescent="0.25">
      <c r="A119" s="232" t="s">
        <v>43</v>
      </c>
      <c r="B119" s="232"/>
      <c r="C119" s="32">
        <v>45</v>
      </c>
      <c r="D119" s="52">
        <f>D89+D90+D91+D92+D93+D94+D95+D96+D97+D98+D99+D100+D101+D102+D103+D104+D105+D106+D107+D108+D109+D110+D111+D112+D113</f>
        <v>370</v>
      </c>
      <c r="E119" s="33">
        <f>E89+E90+E91+E92+E93+E94+E95+E96+E97+E98+E99+E100+E101+E102+E103+E104+E105+E106+E107+E108+E109+E110+E111+E112+E113</f>
        <v>4</v>
      </c>
      <c r="F119" s="32">
        <f>F89+F90+F91+F92+F93+F94+F95+F96+F97+F98+F99+F100+F101+F102+F103+F104+F105+F106+F107+F108+F109+F110+F111+F112+F113</f>
        <v>174</v>
      </c>
      <c r="G119" s="33">
        <f>G89+G90+G91+G92+G93+G94+G95+G96+G97+G98+G99+G100+G101+G102+G103+G104+G105+G106+G107+G108+G109+G110+G111+G112+G113</f>
        <v>1</v>
      </c>
      <c r="H119" s="32">
        <f>H89+H90+H91+H92+H93+H94+H95+H96+H97+H98+H99+H100+H101+H102+H103+H104+H105+H106+H107+H108+H109+H110+H111+H112+H113</f>
        <v>3</v>
      </c>
      <c r="I119" s="33">
        <f>I89+I90+I91+I92+I93+I94+I95+I96+I97+I98+I99+I100+I101+I102+I103+I104+I105+I106+I107+I108+I109+I110+I111+I113</f>
        <v>0</v>
      </c>
      <c r="J119" s="32">
        <f>J89+J90+J91+J92+J93+J94+J95+J96+J97+J98+J99+J100+J101+J102+J103+J104+J105+J106+J107+J108+J109+J110+J111+J112+J113</f>
        <v>0</v>
      </c>
      <c r="K119" s="33">
        <f>K89+K90+K91+K92+K93+K94+K95+K96+K97+K98+K99+K100+K101+K102+K103+K104+K105+K106+K107+K108+K109+K110+K111+K113</f>
        <v>0</v>
      </c>
      <c r="L119" s="118">
        <f>D119+E119+F119+G119+H119+I119+J119+K119</f>
        <v>552</v>
      </c>
    </row>
    <row r="121" spans="1:12" ht="15.75" x14ac:dyDescent="0.25">
      <c r="D121" s="133"/>
      <c r="E121" s="133"/>
      <c r="F121" s="133"/>
      <c r="G121" s="133"/>
      <c r="H121" s="133"/>
      <c r="I121" s="133"/>
      <c r="J121" s="133"/>
      <c r="K121" s="133"/>
      <c r="L121" s="133"/>
    </row>
    <row r="122" spans="1:12" ht="15.75" x14ac:dyDescent="0.25">
      <c r="B122" s="134" t="s">
        <v>93</v>
      </c>
      <c r="D122" s="133"/>
      <c r="E122" s="133"/>
      <c r="F122" s="133"/>
      <c r="G122" s="133"/>
      <c r="H122" s="133"/>
      <c r="I122" s="133"/>
      <c r="J122" s="133"/>
      <c r="K122" s="133"/>
      <c r="L122" s="133"/>
    </row>
    <row r="123" spans="1:12" ht="15.75" thickBot="1" x14ac:dyDescent="0.3">
      <c r="A123" s="211" t="s">
        <v>47</v>
      </c>
      <c r="B123" s="211"/>
    </row>
    <row r="124" spans="1:12" ht="12.75" customHeight="1" x14ac:dyDescent="0.25">
      <c r="A124" s="212" t="s">
        <v>2</v>
      </c>
      <c r="B124" s="212" t="s">
        <v>3</v>
      </c>
      <c r="C124" s="212" t="s">
        <v>4</v>
      </c>
      <c r="D124" s="215" t="s">
        <v>5</v>
      </c>
      <c r="E124" s="216"/>
      <c r="F124" s="216"/>
      <c r="G124" s="216"/>
      <c r="H124" s="216"/>
      <c r="I124" s="216"/>
      <c r="J124" s="216"/>
      <c r="K124" s="217"/>
      <c r="L124" s="218" t="s">
        <v>6</v>
      </c>
    </row>
    <row r="125" spans="1:12" ht="21.75" customHeight="1" x14ac:dyDescent="0.25">
      <c r="A125" s="213"/>
      <c r="B125" s="213"/>
      <c r="C125" s="213"/>
      <c r="D125" s="221" t="s">
        <v>7</v>
      </c>
      <c r="E125" s="222"/>
      <c r="F125" s="222" t="s">
        <v>8</v>
      </c>
      <c r="G125" s="222"/>
      <c r="H125" s="222" t="s">
        <v>9</v>
      </c>
      <c r="I125" s="222"/>
      <c r="J125" s="222" t="s">
        <v>10</v>
      </c>
      <c r="K125" s="222"/>
      <c r="L125" s="219"/>
    </row>
    <row r="126" spans="1:12" ht="13.5" customHeight="1" thickBot="1" x14ac:dyDescent="0.3">
      <c r="A126" s="213"/>
      <c r="B126" s="213"/>
      <c r="C126" s="213"/>
      <c r="D126" s="223">
        <v>1</v>
      </c>
      <c r="E126" s="224"/>
      <c r="F126" s="224">
        <v>2</v>
      </c>
      <c r="G126" s="224"/>
      <c r="H126" s="224">
        <v>3</v>
      </c>
      <c r="I126" s="224"/>
      <c r="J126" s="224">
        <v>4</v>
      </c>
      <c r="K126" s="224"/>
      <c r="L126" s="220"/>
    </row>
    <row r="127" spans="1:12" ht="15.75" thickBot="1" x14ac:dyDescent="0.3">
      <c r="A127" s="214"/>
      <c r="B127" s="214"/>
      <c r="C127" s="214"/>
      <c r="D127" s="4" t="s">
        <v>11</v>
      </c>
      <c r="E127" s="5" t="s">
        <v>12</v>
      </c>
      <c r="F127" s="5" t="s">
        <v>11</v>
      </c>
      <c r="G127" s="5" t="s">
        <v>12</v>
      </c>
      <c r="H127" s="5" t="s">
        <v>11</v>
      </c>
      <c r="I127" s="5" t="s">
        <v>12</v>
      </c>
      <c r="J127" s="5" t="s">
        <v>11</v>
      </c>
      <c r="K127" s="5" t="s">
        <v>12</v>
      </c>
      <c r="L127" s="6"/>
    </row>
    <row r="128" spans="1:12" ht="15.75" x14ac:dyDescent="0.25">
      <c r="A128" s="7">
        <v>1</v>
      </c>
      <c r="B128" s="8" t="s">
        <v>13</v>
      </c>
      <c r="C128" s="9">
        <v>45</v>
      </c>
      <c r="D128" s="45">
        <v>13</v>
      </c>
      <c r="E128" s="21">
        <v>0</v>
      </c>
      <c r="F128" s="46">
        <v>10</v>
      </c>
      <c r="G128" s="21">
        <v>0</v>
      </c>
      <c r="H128" s="46">
        <v>0</v>
      </c>
      <c r="I128" s="21">
        <v>0</v>
      </c>
      <c r="J128" s="46">
        <v>0</v>
      </c>
      <c r="K128" s="21">
        <v>0</v>
      </c>
      <c r="L128" s="47">
        <f>SUM(D128:K128)</f>
        <v>23</v>
      </c>
    </row>
    <row r="129" spans="1:12" ht="15.75" x14ac:dyDescent="0.25">
      <c r="A129" s="7">
        <v>2</v>
      </c>
      <c r="B129" s="8" t="s">
        <v>14</v>
      </c>
      <c r="C129" s="9">
        <v>45</v>
      </c>
      <c r="D129" s="45">
        <v>7</v>
      </c>
      <c r="E129" s="21">
        <v>0</v>
      </c>
      <c r="F129" s="46">
        <v>7</v>
      </c>
      <c r="G129" s="21">
        <v>0</v>
      </c>
      <c r="H129" s="46">
        <v>0</v>
      </c>
      <c r="I129" s="21">
        <v>0</v>
      </c>
      <c r="J129" s="46">
        <v>0</v>
      </c>
      <c r="K129" s="21">
        <v>0</v>
      </c>
      <c r="L129" s="47">
        <f t="shared" ref="L129:L156" si="6">SUM(D129:K129)</f>
        <v>14</v>
      </c>
    </row>
    <row r="130" spans="1:12" ht="15.75" x14ac:dyDescent="0.25">
      <c r="A130" s="7">
        <v>3</v>
      </c>
      <c r="B130" s="8" t="s">
        <v>15</v>
      </c>
      <c r="C130" s="9">
        <v>45</v>
      </c>
      <c r="D130" s="45">
        <v>39</v>
      </c>
      <c r="E130" s="21">
        <v>3</v>
      </c>
      <c r="F130" s="46">
        <v>24</v>
      </c>
      <c r="G130" s="21">
        <v>0</v>
      </c>
      <c r="H130" s="46">
        <v>4</v>
      </c>
      <c r="I130" s="21">
        <v>0</v>
      </c>
      <c r="J130" s="46">
        <v>0</v>
      </c>
      <c r="K130" s="21">
        <v>0</v>
      </c>
      <c r="L130" s="47">
        <f t="shared" si="6"/>
        <v>70</v>
      </c>
    </row>
    <row r="131" spans="1:12" ht="15.75" x14ac:dyDescent="0.25">
      <c r="A131" s="7">
        <v>4</v>
      </c>
      <c r="B131" s="17" t="s">
        <v>16</v>
      </c>
      <c r="C131" s="9">
        <v>45</v>
      </c>
      <c r="D131" s="45">
        <v>5</v>
      </c>
      <c r="E131" s="21">
        <v>0</v>
      </c>
      <c r="F131" s="46">
        <v>3</v>
      </c>
      <c r="G131" s="21">
        <v>0</v>
      </c>
      <c r="H131" s="46">
        <v>0</v>
      </c>
      <c r="I131" s="21">
        <v>0</v>
      </c>
      <c r="J131" s="46">
        <v>0</v>
      </c>
      <c r="K131" s="21">
        <v>0</v>
      </c>
      <c r="L131" s="47">
        <f t="shared" si="6"/>
        <v>8</v>
      </c>
    </row>
    <row r="132" spans="1:12" ht="15.75" x14ac:dyDescent="0.25">
      <c r="A132" s="7">
        <v>5</v>
      </c>
      <c r="B132" s="8" t="s">
        <v>17</v>
      </c>
      <c r="C132" s="9">
        <v>45</v>
      </c>
      <c r="D132" s="45">
        <v>15</v>
      </c>
      <c r="E132" s="21">
        <v>0</v>
      </c>
      <c r="F132" s="46">
        <v>5</v>
      </c>
      <c r="G132" s="21">
        <v>0</v>
      </c>
      <c r="H132" s="46">
        <v>0</v>
      </c>
      <c r="I132" s="21">
        <v>0</v>
      </c>
      <c r="J132" s="46">
        <v>0</v>
      </c>
      <c r="K132" s="21">
        <v>0</v>
      </c>
      <c r="L132" s="47">
        <f t="shared" si="6"/>
        <v>20</v>
      </c>
    </row>
    <row r="133" spans="1:12" ht="15.75" x14ac:dyDescent="0.25">
      <c r="A133" s="7">
        <v>6</v>
      </c>
      <c r="B133" s="8" t="s">
        <v>18</v>
      </c>
      <c r="C133" s="9">
        <v>45</v>
      </c>
      <c r="D133" s="45">
        <v>10</v>
      </c>
      <c r="E133" s="21">
        <v>0</v>
      </c>
      <c r="F133" s="46">
        <v>10</v>
      </c>
      <c r="G133" s="21">
        <v>0</v>
      </c>
      <c r="H133" s="46">
        <v>2</v>
      </c>
      <c r="I133" s="21">
        <v>0</v>
      </c>
      <c r="J133" s="46">
        <v>0</v>
      </c>
      <c r="K133" s="21">
        <v>0</v>
      </c>
      <c r="L133" s="47">
        <f t="shared" si="6"/>
        <v>22</v>
      </c>
    </row>
    <row r="134" spans="1:12" ht="15.75" x14ac:dyDescent="0.25">
      <c r="A134" s="7">
        <v>7</v>
      </c>
      <c r="B134" s="8" t="s">
        <v>19</v>
      </c>
      <c r="C134" s="9">
        <v>45</v>
      </c>
      <c r="D134" s="45">
        <v>16</v>
      </c>
      <c r="E134" s="21">
        <v>0</v>
      </c>
      <c r="F134" s="46">
        <v>12</v>
      </c>
      <c r="G134" s="21">
        <v>0</v>
      </c>
      <c r="H134" s="46">
        <v>0</v>
      </c>
      <c r="I134" s="21">
        <v>0</v>
      </c>
      <c r="J134" s="46">
        <v>0</v>
      </c>
      <c r="K134" s="21">
        <v>0</v>
      </c>
      <c r="L134" s="47">
        <f t="shared" si="6"/>
        <v>28</v>
      </c>
    </row>
    <row r="135" spans="1:12" ht="15.75" x14ac:dyDescent="0.25">
      <c r="A135" s="7">
        <v>8</v>
      </c>
      <c r="B135" s="8" t="s">
        <v>20</v>
      </c>
      <c r="C135" s="9">
        <v>45</v>
      </c>
      <c r="D135" s="45">
        <v>13</v>
      </c>
      <c r="E135" s="21">
        <v>0</v>
      </c>
      <c r="F135" s="46">
        <v>5</v>
      </c>
      <c r="G135" s="21">
        <v>0</v>
      </c>
      <c r="H135" s="46">
        <v>1</v>
      </c>
      <c r="I135" s="21">
        <v>0</v>
      </c>
      <c r="J135" s="46">
        <v>0</v>
      </c>
      <c r="K135" s="21">
        <v>0</v>
      </c>
      <c r="L135" s="47">
        <f t="shared" si="6"/>
        <v>19</v>
      </c>
    </row>
    <row r="136" spans="1:12" ht="15.75" x14ac:dyDescent="0.25">
      <c r="A136" s="7">
        <v>9</v>
      </c>
      <c r="B136" s="8" t="s">
        <v>21</v>
      </c>
      <c r="C136" s="9">
        <v>45</v>
      </c>
      <c r="D136" s="45">
        <v>8</v>
      </c>
      <c r="E136" s="21">
        <v>0</v>
      </c>
      <c r="F136" s="46">
        <v>1</v>
      </c>
      <c r="G136" s="21">
        <v>0</v>
      </c>
      <c r="H136" s="46">
        <v>2</v>
      </c>
      <c r="I136" s="21">
        <v>0</v>
      </c>
      <c r="J136" s="46">
        <v>0</v>
      </c>
      <c r="K136" s="21">
        <v>0</v>
      </c>
      <c r="L136" s="47">
        <f t="shared" si="6"/>
        <v>11</v>
      </c>
    </row>
    <row r="137" spans="1:12" ht="15.75" x14ac:dyDescent="0.25">
      <c r="A137" s="7">
        <v>10</v>
      </c>
      <c r="B137" s="8" t="s">
        <v>22</v>
      </c>
      <c r="C137" s="9">
        <v>45</v>
      </c>
      <c r="D137" s="45">
        <v>12</v>
      </c>
      <c r="E137" s="21">
        <v>0</v>
      </c>
      <c r="F137" s="46">
        <v>7</v>
      </c>
      <c r="G137" s="21">
        <v>0</v>
      </c>
      <c r="H137" s="46">
        <v>2</v>
      </c>
      <c r="I137" s="21">
        <v>0</v>
      </c>
      <c r="J137" s="46">
        <v>0</v>
      </c>
      <c r="K137" s="21">
        <v>0</v>
      </c>
      <c r="L137" s="47">
        <f t="shared" si="6"/>
        <v>21</v>
      </c>
    </row>
    <row r="138" spans="1:12" ht="15.75" x14ac:dyDescent="0.25">
      <c r="A138" s="7">
        <v>11</v>
      </c>
      <c r="B138" s="8" t="s">
        <v>23</v>
      </c>
      <c r="C138" s="9">
        <v>45</v>
      </c>
      <c r="D138" s="45">
        <v>0</v>
      </c>
      <c r="E138" s="21">
        <v>0</v>
      </c>
      <c r="F138" s="46">
        <v>0</v>
      </c>
      <c r="G138" s="21">
        <v>0</v>
      </c>
      <c r="H138" s="46">
        <v>0</v>
      </c>
      <c r="I138" s="21">
        <v>0</v>
      </c>
      <c r="J138" s="46">
        <v>0</v>
      </c>
      <c r="K138" s="21">
        <v>0</v>
      </c>
      <c r="L138" s="47">
        <f t="shared" si="6"/>
        <v>0</v>
      </c>
    </row>
    <row r="139" spans="1:12" ht="15.75" x14ac:dyDescent="0.25">
      <c r="A139" s="7">
        <v>12</v>
      </c>
      <c r="B139" s="8" t="s">
        <v>24</v>
      </c>
      <c r="C139" s="9">
        <v>45</v>
      </c>
      <c r="D139" s="45">
        <v>6</v>
      </c>
      <c r="E139" s="21">
        <v>0</v>
      </c>
      <c r="F139" s="46">
        <v>5</v>
      </c>
      <c r="G139" s="21">
        <v>0</v>
      </c>
      <c r="H139" s="46">
        <v>0</v>
      </c>
      <c r="I139" s="21">
        <v>0</v>
      </c>
      <c r="J139" s="46">
        <v>0</v>
      </c>
      <c r="K139" s="21">
        <v>0</v>
      </c>
      <c r="L139" s="47">
        <f t="shared" si="6"/>
        <v>11</v>
      </c>
    </row>
    <row r="140" spans="1:12" ht="15.75" x14ac:dyDescent="0.25">
      <c r="A140" s="7">
        <v>13</v>
      </c>
      <c r="B140" s="8" t="s">
        <v>25</v>
      </c>
      <c r="C140" s="9">
        <v>45</v>
      </c>
      <c r="D140" s="45">
        <v>7</v>
      </c>
      <c r="E140" s="21">
        <v>0</v>
      </c>
      <c r="F140" s="46">
        <v>3</v>
      </c>
      <c r="G140" s="21">
        <v>0</v>
      </c>
      <c r="H140" s="46">
        <v>2</v>
      </c>
      <c r="I140" s="21">
        <v>0</v>
      </c>
      <c r="J140" s="46">
        <v>0</v>
      </c>
      <c r="K140" s="21">
        <v>0</v>
      </c>
      <c r="L140" s="47">
        <f t="shared" si="6"/>
        <v>12</v>
      </c>
    </row>
    <row r="141" spans="1:12" ht="15.75" x14ac:dyDescent="0.25">
      <c r="A141" s="7">
        <v>14</v>
      </c>
      <c r="B141" s="8" t="s">
        <v>26</v>
      </c>
      <c r="C141" s="9">
        <v>45</v>
      </c>
      <c r="D141" s="45">
        <v>36</v>
      </c>
      <c r="E141" s="21">
        <v>3</v>
      </c>
      <c r="F141" s="46">
        <v>9</v>
      </c>
      <c r="G141" s="21">
        <v>0</v>
      </c>
      <c r="H141" s="46">
        <v>0</v>
      </c>
      <c r="I141" s="21">
        <v>0</v>
      </c>
      <c r="J141" s="46">
        <v>0</v>
      </c>
      <c r="K141" s="21">
        <v>0</v>
      </c>
      <c r="L141" s="47">
        <f>SUM(D141:K141)</f>
        <v>48</v>
      </c>
    </row>
    <row r="142" spans="1:12" ht="15.75" x14ac:dyDescent="0.25">
      <c r="A142" s="7">
        <v>15</v>
      </c>
      <c r="B142" s="8" t="s">
        <v>27</v>
      </c>
      <c r="C142" s="9">
        <v>45</v>
      </c>
      <c r="D142" s="45">
        <v>17</v>
      </c>
      <c r="E142" s="21">
        <v>0</v>
      </c>
      <c r="F142" s="46">
        <v>8</v>
      </c>
      <c r="G142" s="21">
        <v>0</v>
      </c>
      <c r="H142" s="46">
        <v>0</v>
      </c>
      <c r="I142" s="21">
        <v>0</v>
      </c>
      <c r="J142" s="46">
        <v>0</v>
      </c>
      <c r="K142" s="21">
        <v>0</v>
      </c>
      <c r="L142" s="47">
        <f t="shared" si="6"/>
        <v>25</v>
      </c>
    </row>
    <row r="143" spans="1:12" ht="15.75" x14ac:dyDescent="0.25">
      <c r="A143" s="7">
        <v>16</v>
      </c>
      <c r="B143" s="8" t="s">
        <v>28</v>
      </c>
      <c r="C143" s="9">
        <v>45</v>
      </c>
      <c r="D143" s="45">
        <v>11</v>
      </c>
      <c r="E143" s="21">
        <v>0</v>
      </c>
      <c r="F143" s="46">
        <v>2</v>
      </c>
      <c r="G143" s="21">
        <v>2</v>
      </c>
      <c r="H143" s="46">
        <v>0</v>
      </c>
      <c r="I143" s="21">
        <v>0</v>
      </c>
      <c r="J143" s="46">
        <v>0</v>
      </c>
      <c r="K143" s="21">
        <v>0</v>
      </c>
      <c r="L143" s="47">
        <f t="shared" si="6"/>
        <v>15</v>
      </c>
    </row>
    <row r="144" spans="1:12" ht="15.75" x14ac:dyDescent="0.25">
      <c r="A144" s="7">
        <v>17</v>
      </c>
      <c r="B144" s="8" t="s">
        <v>29</v>
      </c>
      <c r="C144" s="9">
        <v>45</v>
      </c>
      <c r="D144" s="45">
        <v>10</v>
      </c>
      <c r="E144" s="21">
        <v>0</v>
      </c>
      <c r="F144" s="46">
        <v>5</v>
      </c>
      <c r="G144" s="21">
        <v>0</v>
      </c>
      <c r="H144" s="46">
        <v>0</v>
      </c>
      <c r="I144" s="21">
        <v>0</v>
      </c>
      <c r="J144" s="46">
        <v>0</v>
      </c>
      <c r="K144" s="21">
        <v>0</v>
      </c>
      <c r="L144" s="47">
        <f t="shared" si="6"/>
        <v>15</v>
      </c>
    </row>
    <row r="145" spans="1:12" ht="15.75" x14ac:dyDescent="0.25">
      <c r="A145" s="7">
        <v>18</v>
      </c>
      <c r="B145" s="8" t="s">
        <v>30</v>
      </c>
      <c r="C145" s="9">
        <v>45</v>
      </c>
      <c r="D145" s="45">
        <v>2</v>
      </c>
      <c r="E145" s="21">
        <v>0</v>
      </c>
      <c r="F145" s="46">
        <v>0</v>
      </c>
      <c r="G145" s="21">
        <v>0</v>
      </c>
      <c r="H145" s="46">
        <v>0</v>
      </c>
      <c r="I145" s="21">
        <v>0</v>
      </c>
      <c r="J145" s="46">
        <v>0</v>
      </c>
      <c r="K145" s="21">
        <v>0</v>
      </c>
      <c r="L145" s="47">
        <f t="shared" si="6"/>
        <v>2</v>
      </c>
    </row>
    <row r="146" spans="1:12" ht="15.75" x14ac:dyDescent="0.25">
      <c r="A146" s="7">
        <v>19</v>
      </c>
      <c r="B146" s="8" t="s">
        <v>31</v>
      </c>
      <c r="C146" s="9">
        <v>45</v>
      </c>
      <c r="D146" s="45">
        <v>31</v>
      </c>
      <c r="E146" s="21">
        <v>1</v>
      </c>
      <c r="F146" s="46">
        <v>12</v>
      </c>
      <c r="G146" s="21">
        <v>0</v>
      </c>
      <c r="H146" s="46">
        <v>0</v>
      </c>
      <c r="I146" s="21">
        <v>0</v>
      </c>
      <c r="J146" s="46">
        <v>0</v>
      </c>
      <c r="K146" s="21">
        <v>0</v>
      </c>
      <c r="L146" s="47">
        <f t="shared" si="6"/>
        <v>44</v>
      </c>
    </row>
    <row r="147" spans="1:12" ht="15.75" x14ac:dyDescent="0.25">
      <c r="A147" s="7">
        <v>20</v>
      </c>
      <c r="B147" s="8" t="s">
        <v>32</v>
      </c>
      <c r="C147" s="9">
        <v>45</v>
      </c>
      <c r="D147" s="45">
        <v>1</v>
      </c>
      <c r="E147" s="21">
        <v>0</v>
      </c>
      <c r="F147" s="46">
        <v>5</v>
      </c>
      <c r="G147" s="21">
        <v>1</v>
      </c>
      <c r="H147" s="46">
        <v>0</v>
      </c>
      <c r="I147" s="21">
        <v>0</v>
      </c>
      <c r="J147" s="46">
        <v>0</v>
      </c>
      <c r="K147" s="21">
        <v>0</v>
      </c>
      <c r="L147" s="47">
        <f t="shared" si="6"/>
        <v>7</v>
      </c>
    </row>
    <row r="148" spans="1:12" ht="15.75" x14ac:dyDescent="0.25">
      <c r="A148" s="7">
        <v>21</v>
      </c>
      <c r="B148" s="8" t="s">
        <v>33</v>
      </c>
      <c r="C148" s="9">
        <v>45</v>
      </c>
      <c r="D148" s="45">
        <v>12</v>
      </c>
      <c r="E148" s="21">
        <v>0</v>
      </c>
      <c r="F148" s="46">
        <v>9</v>
      </c>
      <c r="G148" s="21">
        <v>0</v>
      </c>
      <c r="H148" s="46">
        <v>5</v>
      </c>
      <c r="I148" s="21">
        <v>0</v>
      </c>
      <c r="J148" s="46">
        <v>0</v>
      </c>
      <c r="K148" s="21">
        <v>0</v>
      </c>
      <c r="L148" s="47">
        <f t="shared" si="6"/>
        <v>26</v>
      </c>
    </row>
    <row r="149" spans="1:12" ht="15.75" x14ac:dyDescent="0.25">
      <c r="A149" s="7">
        <v>22</v>
      </c>
      <c r="B149" s="8" t="s">
        <v>34</v>
      </c>
      <c r="C149" s="9">
        <v>45</v>
      </c>
      <c r="D149" s="45">
        <v>12</v>
      </c>
      <c r="E149" s="21">
        <v>0</v>
      </c>
      <c r="F149" s="46">
        <v>4</v>
      </c>
      <c r="G149" s="21">
        <v>0</v>
      </c>
      <c r="H149" s="46">
        <v>2</v>
      </c>
      <c r="I149" s="21">
        <v>0</v>
      </c>
      <c r="J149" s="46">
        <v>0</v>
      </c>
      <c r="K149" s="21">
        <v>0</v>
      </c>
      <c r="L149" s="47">
        <f t="shared" si="6"/>
        <v>18</v>
      </c>
    </row>
    <row r="150" spans="1:12" ht="15.75" x14ac:dyDescent="0.25">
      <c r="A150" s="7">
        <v>23</v>
      </c>
      <c r="B150" s="8" t="s">
        <v>35</v>
      </c>
      <c r="C150" s="9">
        <v>45</v>
      </c>
      <c r="D150" s="45">
        <v>2</v>
      </c>
      <c r="E150" s="21">
        <v>0</v>
      </c>
      <c r="F150" s="46">
        <v>3</v>
      </c>
      <c r="G150" s="21">
        <v>0</v>
      </c>
      <c r="H150" s="46">
        <v>0</v>
      </c>
      <c r="I150" s="21">
        <v>0</v>
      </c>
      <c r="J150" s="46">
        <v>0</v>
      </c>
      <c r="K150" s="21">
        <v>0</v>
      </c>
      <c r="L150" s="47">
        <f t="shared" si="6"/>
        <v>5</v>
      </c>
    </row>
    <row r="151" spans="1:12" ht="15.75" x14ac:dyDescent="0.25">
      <c r="A151" s="7">
        <v>24</v>
      </c>
      <c r="B151" s="8" t="s">
        <v>36</v>
      </c>
      <c r="C151" s="9">
        <v>45</v>
      </c>
      <c r="D151" s="45">
        <v>7</v>
      </c>
      <c r="E151" s="21">
        <v>0</v>
      </c>
      <c r="F151" s="46">
        <v>2</v>
      </c>
      <c r="G151" s="21">
        <v>0</v>
      </c>
      <c r="H151" s="46">
        <v>1</v>
      </c>
      <c r="I151" s="21">
        <v>0</v>
      </c>
      <c r="J151" s="46">
        <v>0</v>
      </c>
      <c r="K151" s="21">
        <v>0</v>
      </c>
      <c r="L151" s="47">
        <f t="shared" si="6"/>
        <v>10</v>
      </c>
    </row>
    <row r="152" spans="1:12" ht="15.75" x14ac:dyDescent="0.25">
      <c r="A152" s="7">
        <v>25</v>
      </c>
      <c r="B152" s="18" t="s">
        <v>37</v>
      </c>
      <c r="C152" s="19">
        <v>45</v>
      </c>
      <c r="D152" s="45">
        <v>25</v>
      </c>
      <c r="E152" s="21">
        <v>0</v>
      </c>
      <c r="F152" s="46">
        <v>5</v>
      </c>
      <c r="G152" s="21">
        <v>1</v>
      </c>
      <c r="H152" s="46">
        <v>0</v>
      </c>
      <c r="I152" s="21">
        <v>0</v>
      </c>
      <c r="J152" s="46">
        <v>0</v>
      </c>
      <c r="K152" s="21">
        <v>0</v>
      </c>
      <c r="L152" s="47">
        <f t="shared" si="6"/>
        <v>31</v>
      </c>
    </row>
    <row r="153" spans="1:12" ht="15.75" x14ac:dyDescent="0.25">
      <c r="A153" s="7">
        <v>26</v>
      </c>
      <c r="B153" s="8" t="s">
        <v>38</v>
      </c>
      <c r="C153" s="22">
        <v>45</v>
      </c>
      <c r="D153" s="45">
        <v>17</v>
      </c>
      <c r="E153" s="21">
        <v>1</v>
      </c>
      <c r="F153" s="46">
        <v>7</v>
      </c>
      <c r="G153" s="21">
        <v>1</v>
      </c>
      <c r="H153" s="46">
        <v>2</v>
      </c>
      <c r="I153" s="21">
        <v>0</v>
      </c>
      <c r="J153" s="46">
        <v>0</v>
      </c>
      <c r="K153" s="21">
        <v>0</v>
      </c>
      <c r="L153" s="47">
        <f t="shared" si="6"/>
        <v>28</v>
      </c>
    </row>
    <row r="154" spans="1:12" ht="15.75" x14ac:dyDescent="0.25">
      <c r="A154" s="7">
        <v>27</v>
      </c>
      <c r="B154" s="18" t="s">
        <v>39</v>
      </c>
      <c r="C154" s="22">
        <v>45</v>
      </c>
      <c r="D154" s="45">
        <v>0</v>
      </c>
      <c r="E154" s="53">
        <v>0</v>
      </c>
      <c r="F154" s="46">
        <v>0</v>
      </c>
      <c r="G154" s="53">
        <v>0</v>
      </c>
      <c r="H154" s="46">
        <v>0</v>
      </c>
      <c r="I154" s="53">
        <v>0</v>
      </c>
      <c r="J154" s="46">
        <v>0</v>
      </c>
      <c r="K154" s="53">
        <v>0</v>
      </c>
      <c r="L154" s="47">
        <f t="shared" si="6"/>
        <v>0</v>
      </c>
    </row>
    <row r="155" spans="1:12" ht="15.75" x14ac:dyDescent="0.25">
      <c r="A155" s="7">
        <v>28</v>
      </c>
      <c r="B155" s="18" t="s">
        <v>40</v>
      </c>
      <c r="C155" s="22">
        <v>45</v>
      </c>
      <c r="D155" s="45">
        <v>0</v>
      </c>
      <c r="E155" s="53">
        <v>0</v>
      </c>
      <c r="F155" s="46">
        <v>0</v>
      </c>
      <c r="G155" s="53">
        <v>0</v>
      </c>
      <c r="H155" s="46">
        <v>0</v>
      </c>
      <c r="I155" s="53">
        <v>0</v>
      </c>
      <c r="J155" s="46">
        <v>0</v>
      </c>
      <c r="K155" s="53">
        <v>0</v>
      </c>
      <c r="L155" s="47">
        <f t="shared" si="6"/>
        <v>0</v>
      </c>
    </row>
    <row r="156" spans="1:12" ht="16.5" thickBot="1" x14ac:dyDescent="0.3">
      <c r="A156" s="7">
        <v>29</v>
      </c>
      <c r="B156" s="18" t="s">
        <v>41</v>
      </c>
      <c r="C156" s="22">
        <v>45</v>
      </c>
      <c r="D156" s="45">
        <v>0</v>
      </c>
      <c r="E156" s="53">
        <v>0</v>
      </c>
      <c r="F156" s="46">
        <v>0</v>
      </c>
      <c r="G156" s="53">
        <v>0</v>
      </c>
      <c r="H156" s="46">
        <v>0</v>
      </c>
      <c r="I156" s="53">
        <v>0</v>
      </c>
      <c r="J156" s="46">
        <v>0</v>
      </c>
      <c r="K156" s="53">
        <v>0</v>
      </c>
      <c r="L156" s="47">
        <f t="shared" si="6"/>
        <v>0</v>
      </c>
    </row>
    <row r="157" spans="1:12" ht="16.5" thickBot="1" x14ac:dyDescent="0.3">
      <c r="A157" s="225" t="s">
        <v>42</v>
      </c>
      <c r="B157" s="226"/>
      <c r="C157" s="48">
        <v>45</v>
      </c>
      <c r="D157" s="27">
        <f t="shared" ref="D157:J157" si="7">SUM(D128:D156)</f>
        <v>334</v>
      </c>
      <c r="E157" s="55">
        <f t="shared" si="7"/>
        <v>8</v>
      </c>
      <c r="F157" s="27">
        <f t="shared" si="7"/>
        <v>163</v>
      </c>
      <c r="G157" s="55">
        <f t="shared" si="7"/>
        <v>5</v>
      </c>
      <c r="H157" s="56">
        <f t="shared" si="7"/>
        <v>23</v>
      </c>
      <c r="I157" s="57">
        <f>SUM(I128:I156)</f>
        <v>0</v>
      </c>
      <c r="J157" s="56">
        <f t="shared" si="7"/>
        <v>0</v>
      </c>
      <c r="K157" s="57">
        <f>SUM(K128:K156)</f>
        <v>0</v>
      </c>
      <c r="L157" s="51">
        <f>D157+F157+H157+E157+G157+I157+J157+K157</f>
        <v>533</v>
      </c>
    </row>
    <row r="158" spans="1:12" ht="16.5" thickBot="1" x14ac:dyDescent="0.3">
      <c r="A158" s="227" t="s">
        <v>43</v>
      </c>
      <c r="B158" s="228"/>
      <c r="C158" s="48">
        <v>45</v>
      </c>
      <c r="D158" s="32">
        <f>D128+D129+D130+D131+D132+D133+D134+D135+D136+D137+D138+D139+D140+D141+D142+D143+D144+D145+D146+D147+D148+D149+D150+D151+D152</f>
        <v>317</v>
      </c>
      <c r="E158" s="33">
        <f>E128+E129+E130+E131+E132+E133+E134+E135+E136+E137+E138+E139+E140+E141+E142+E143+E144+E145+E146+E147+E148+E149+E150+E151+E152</f>
        <v>7</v>
      </c>
      <c r="F158" s="32">
        <f>SUM(F128:F152)</f>
        <v>156</v>
      </c>
      <c r="G158" s="33">
        <f>G128+G129+G130+G131+G132+G133+G134+G135+G136+G137+G138+G139+G140+G141+G142+G143+G144+G145+G146+G147+G148+G149+G150+G151+G152</f>
        <v>4</v>
      </c>
      <c r="H158" s="32">
        <f>H128+H129+H130+H131+H132+H133+H134+H135+H136+H137+H138+H139+H140+H141+H142+H143+H144+H145+H146+H147+H148+H149+H150+H151+H152</f>
        <v>21</v>
      </c>
      <c r="I158" s="33">
        <f>I128+I129+I130+I131+I132+I133+I134+I135+I136+I137+I138+I139+I140+I141+I142+I143+I144+I145+I146+I147+I148+I149+I150+I151+I152</f>
        <v>0</v>
      </c>
      <c r="J158" s="32">
        <f>J128+J129+J130+J131+J132+J133+J134+J135+J136+J137+J138+J139+J140+J141+J142+J143+J144+J145+J146+J147+J148+J149+J150+J151+J152</f>
        <v>0</v>
      </c>
      <c r="K158" s="33">
        <f>K128+K129+K130+K131+K132+K133+K134+K135+K136+K137+K138+K139+K140+K141+K142+K143+K144+K145+K146+K147+K148+K149+K150+K151+K152</f>
        <v>0</v>
      </c>
      <c r="L158" s="58">
        <f>D158+F158+H158+E158+G158+I158+J158+K158</f>
        <v>505</v>
      </c>
    </row>
    <row r="160" spans="1:12" ht="15.75" x14ac:dyDescent="0.25">
      <c r="D160" s="133"/>
      <c r="E160" s="133"/>
      <c r="F160" s="133"/>
      <c r="G160" s="133"/>
      <c r="H160" s="133"/>
      <c r="I160" s="133"/>
      <c r="J160" s="133"/>
      <c r="K160" s="133"/>
      <c r="L160" s="133"/>
    </row>
    <row r="161" spans="1:13" x14ac:dyDescent="0.25">
      <c r="B161" s="2" t="s">
        <v>93</v>
      </c>
      <c r="C161" s="2"/>
      <c r="D161" s="2"/>
      <c r="E161" s="2"/>
    </row>
    <row r="162" spans="1:13" ht="15.75" thickBot="1" x14ac:dyDescent="0.3">
      <c r="A162" s="233" t="s">
        <v>48</v>
      </c>
      <c r="B162" s="211"/>
    </row>
    <row r="163" spans="1:13" ht="12.75" customHeight="1" x14ac:dyDescent="0.25">
      <c r="A163" s="212" t="s">
        <v>2</v>
      </c>
      <c r="B163" s="212" t="s">
        <v>3</v>
      </c>
      <c r="C163" s="212" t="s">
        <v>4</v>
      </c>
      <c r="D163" s="215" t="s">
        <v>5</v>
      </c>
      <c r="E163" s="216"/>
      <c r="F163" s="216"/>
      <c r="G163" s="216"/>
      <c r="H163" s="216"/>
      <c r="I163" s="216"/>
      <c r="J163" s="216"/>
      <c r="K163" s="217"/>
      <c r="L163" s="218" t="s">
        <v>6</v>
      </c>
    </row>
    <row r="164" spans="1:13" ht="24" customHeight="1" x14ac:dyDescent="0.25">
      <c r="A164" s="213"/>
      <c r="B164" s="213"/>
      <c r="C164" s="213"/>
      <c r="D164" s="221" t="s">
        <v>7</v>
      </c>
      <c r="E164" s="222"/>
      <c r="F164" s="222" t="s">
        <v>8</v>
      </c>
      <c r="G164" s="222"/>
      <c r="H164" s="222" t="s">
        <v>9</v>
      </c>
      <c r="I164" s="222"/>
      <c r="J164" s="222" t="s">
        <v>10</v>
      </c>
      <c r="K164" s="222"/>
      <c r="L164" s="219"/>
    </row>
    <row r="165" spans="1:13" ht="13.5" customHeight="1" thickBot="1" x14ac:dyDescent="0.3">
      <c r="A165" s="213"/>
      <c r="B165" s="213"/>
      <c r="C165" s="213"/>
      <c r="D165" s="223">
        <v>1</v>
      </c>
      <c r="E165" s="224"/>
      <c r="F165" s="224">
        <v>2</v>
      </c>
      <c r="G165" s="224"/>
      <c r="H165" s="224">
        <v>3</v>
      </c>
      <c r="I165" s="224"/>
      <c r="J165" s="224">
        <v>4</v>
      </c>
      <c r="K165" s="224"/>
      <c r="L165" s="220"/>
    </row>
    <row r="166" spans="1:13" ht="15.75" thickBot="1" x14ac:dyDescent="0.3">
      <c r="A166" s="214"/>
      <c r="B166" s="214"/>
      <c r="C166" s="214"/>
      <c r="D166" s="4" t="s">
        <v>11</v>
      </c>
      <c r="E166" s="5" t="s">
        <v>12</v>
      </c>
      <c r="F166" s="5" t="s">
        <v>11</v>
      </c>
      <c r="G166" s="5" t="s">
        <v>12</v>
      </c>
      <c r="H166" s="5" t="s">
        <v>11</v>
      </c>
      <c r="I166" s="5" t="s">
        <v>12</v>
      </c>
      <c r="J166" s="5" t="s">
        <v>11</v>
      </c>
      <c r="K166" s="5" t="s">
        <v>12</v>
      </c>
      <c r="L166" s="6"/>
    </row>
    <row r="167" spans="1:13" ht="15.75" x14ac:dyDescent="0.25">
      <c r="A167" s="7">
        <v>1</v>
      </c>
      <c r="B167" s="8" t="s">
        <v>13</v>
      </c>
      <c r="C167" s="9">
        <v>45</v>
      </c>
      <c r="D167" s="59">
        <f t="shared" ref="D167:D195" si="8">D9+D49+D89+D128</f>
        <v>40</v>
      </c>
      <c r="E167" s="59">
        <f t="shared" ref="E167:K167" si="9">E9+E49+E89+E128</f>
        <v>2</v>
      </c>
      <c r="F167" s="59">
        <f t="shared" ref="F167:K196" si="10">F9+F49+F89+F128</f>
        <v>29</v>
      </c>
      <c r="G167" s="59">
        <f t="shared" si="9"/>
        <v>0</v>
      </c>
      <c r="H167" s="59">
        <f t="shared" si="9"/>
        <v>0</v>
      </c>
      <c r="I167" s="59">
        <f t="shared" si="9"/>
        <v>0</v>
      </c>
      <c r="J167" s="59">
        <f t="shared" si="9"/>
        <v>0</v>
      </c>
      <c r="K167" s="59">
        <f t="shared" si="9"/>
        <v>0</v>
      </c>
      <c r="L167" s="60">
        <f t="shared" ref="L167:L195" si="11">D167+F167+H167</f>
        <v>69</v>
      </c>
      <c r="M167" s="61">
        <f t="shared" ref="M167:M196" si="12">L9+L49+L89+L128</f>
        <v>71</v>
      </c>
    </row>
    <row r="168" spans="1:13" ht="15.75" x14ac:dyDescent="0.25">
      <c r="A168" s="7">
        <v>2</v>
      </c>
      <c r="B168" s="8" t="s">
        <v>14</v>
      </c>
      <c r="C168" s="9">
        <v>45</v>
      </c>
      <c r="D168" s="59">
        <f t="shared" si="8"/>
        <v>38</v>
      </c>
      <c r="E168" s="59">
        <f t="shared" ref="E168:E196" si="13">E10+E50+E90+E129</f>
        <v>0</v>
      </c>
      <c r="F168" s="59">
        <f t="shared" si="10"/>
        <v>29</v>
      </c>
      <c r="G168" s="59">
        <f t="shared" ref="G168:K177" si="14">G10+G50+G90+G129</f>
        <v>0</v>
      </c>
      <c r="H168" s="59">
        <f t="shared" si="14"/>
        <v>0</v>
      </c>
      <c r="I168" s="59">
        <f t="shared" si="14"/>
        <v>0</v>
      </c>
      <c r="J168" s="59">
        <f t="shared" si="14"/>
        <v>0</v>
      </c>
      <c r="K168" s="59">
        <f t="shared" si="14"/>
        <v>0</v>
      </c>
      <c r="L168" s="60">
        <f t="shared" si="11"/>
        <v>67</v>
      </c>
      <c r="M168" s="62">
        <f t="shared" si="12"/>
        <v>67</v>
      </c>
    </row>
    <row r="169" spans="1:13" ht="15.75" x14ac:dyDescent="0.25">
      <c r="A169" s="7">
        <v>3</v>
      </c>
      <c r="B169" s="8" t="s">
        <v>15</v>
      </c>
      <c r="C169" s="9">
        <v>45</v>
      </c>
      <c r="D169" s="59">
        <f t="shared" si="8"/>
        <v>93</v>
      </c>
      <c r="E169" s="59">
        <f t="shared" si="13"/>
        <v>3</v>
      </c>
      <c r="F169" s="59">
        <f t="shared" si="10"/>
        <v>42</v>
      </c>
      <c r="G169" s="59">
        <f t="shared" si="14"/>
        <v>0</v>
      </c>
      <c r="H169" s="59">
        <f t="shared" si="14"/>
        <v>4</v>
      </c>
      <c r="I169" s="59">
        <f t="shared" si="14"/>
        <v>0</v>
      </c>
      <c r="J169" s="59">
        <f t="shared" si="14"/>
        <v>0</v>
      </c>
      <c r="K169" s="59">
        <f t="shared" si="14"/>
        <v>0</v>
      </c>
      <c r="L169" s="60">
        <f t="shared" si="11"/>
        <v>139</v>
      </c>
      <c r="M169" s="62">
        <f t="shared" si="12"/>
        <v>142</v>
      </c>
    </row>
    <row r="170" spans="1:13" ht="15.75" x14ac:dyDescent="0.25">
      <c r="A170" s="7">
        <v>4</v>
      </c>
      <c r="B170" s="17" t="s">
        <v>16</v>
      </c>
      <c r="C170" s="9">
        <v>45</v>
      </c>
      <c r="D170" s="59">
        <f t="shared" si="8"/>
        <v>21</v>
      </c>
      <c r="E170" s="59">
        <f t="shared" si="13"/>
        <v>0</v>
      </c>
      <c r="F170" s="59">
        <f t="shared" si="10"/>
        <v>12</v>
      </c>
      <c r="G170" s="59">
        <f t="shared" si="14"/>
        <v>0</v>
      </c>
      <c r="H170" s="59">
        <f t="shared" si="14"/>
        <v>0</v>
      </c>
      <c r="I170" s="59">
        <f t="shared" si="14"/>
        <v>0</v>
      </c>
      <c r="J170" s="59">
        <f t="shared" si="14"/>
        <v>0</v>
      </c>
      <c r="K170" s="59">
        <f t="shared" si="14"/>
        <v>0</v>
      </c>
      <c r="L170" s="60">
        <f t="shared" si="11"/>
        <v>33</v>
      </c>
      <c r="M170" s="62">
        <f t="shared" si="12"/>
        <v>33</v>
      </c>
    </row>
    <row r="171" spans="1:13" ht="15.75" x14ac:dyDescent="0.25">
      <c r="A171" s="7">
        <v>5</v>
      </c>
      <c r="B171" s="8" t="s">
        <v>17</v>
      </c>
      <c r="C171" s="9">
        <v>45</v>
      </c>
      <c r="D171" s="59">
        <f t="shared" si="8"/>
        <v>55</v>
      </c>
      <c r="E171" s="59">
        <f t="shared" si="13"/>
        <v>2</v>
      </c>
      <c r="F171" s="59">
        <f t="shared" si="10"/>
        <v>24</v>
      </c>
      <c r="G171" s="59">
        <f t="shared" si="14"/>
        <v>0</v>
      </c>
      <c r="H171" s="59">
        <f t="shared" si="14"/>
        <v>0</v>
      </c>
      <c r="I171" s="59">
        <f t="shared" si="14"/>
        <v>0</v>
      </c>
      <c r="J171" s="59">
        <f t="shared" si="14"/>
        <v>0</v>
      </c>
      <c r="K171" s="59">
        <f t="shared" si="14"/>
        <v>0</v>
      </c>
      <c r="L171" s="60">
        <f t="shared" si="11"/>
        <v>79</v>
      </c>
      <c r="M171" s="62">
        <f t="shared" si="12"/>
        <v>81</v>
      </c>
    </row>
    <row r="172" spans="1:13" ht="15.75" x14ac:dyDescent="0.25">
      <c r="A172" s="7">
        <v>6</v>
      </c>
      <c r="B172" s="8" t="s">
        <v>18</v>
      </c>
      <c r="C172" s="9">
        <v>45</v>
      </c>
      <c r="D172" s="59">
        <f t="shared" si="8"/>
        <v>33</v>
      </c>
      <c r="E172" s="59">
        <f t="shared" si="13"/>
        <v>1</v>
      </c>
      <c r="F172" s="59">
        <f t="shared" si="10"/>
        <v>26</v>
      </c>
      <c r="G172" s="59">
        <f t="shared" si="14"/>
        <v>0</v>
      </c>
      <c r="H172" s="59">
        <f t="shared" si="14"/>
        <v>2</v>
      </c>
      <c r="I172" s="59">
        <f t="shared" si="14"/>
        <v>0</v>
      </c>
      <c r="J172" s="59">
        <f t="shared" si="14"/>
        <v>0</v>
      </c>
      <c r="K172" s="59">
        <f t="shared" si="14"/>
        <v>0</v>
      </c>
      <c r="L172" s="60">
        <f t="shared" si="11"/>
        <v>61</v>
      </c>
      <c r="M172" s="62">
        <f t="shared" si="12"/>
        <v>62</v>
      </c>
    </row>
    <row r="173" spans="1:13" ht="15.75" x14ac:dyDescent="0.25">
      <c r="A173" s="7">
        <v>7</v>
      </c>
      <c r="B173" s="8" t="s">
        <v>19</v>
      </c>
      <c r="C173" s="9">
        <v>45</v>
      </c>
      <c r="D173" s="59">
        <f t="shared" si="8"/>
        <v>54</v>
      </c>
      <c r="E173" s="59">
        <f t="shared" si="13"/>
        <v>0</v>
      </c>
      <c r="F173" s="59">
        <f t="shared" si="10"/>
        <v>27</v>
      </c>
      <c r="G173" s="59">
        <f t="shared" si="14"/>
        <v>0</v>
      </c>
      <c r="H173" s="59">
        <f t="shared" si="14"/>
        <v>0</v>
      </c>
      <c r="I173" s="59">
        <f t="shared" si="14"/>
        <v>0</v>
      </c>
      <c r="J173" s="59">
        <f t="shared" si="14"/>
        <v>0</v>
      </c>
      <c r="K173" s="59">
        <f t="shared" si="14"/>
        <v>0</v>
      </c>
      <c r="L173" s="60">
        <f t="shared" si="11"/>
        <v>81</v>
      </c>
      <c r="M173" s="62">
        <f t="shared" si="12"/>
        <v>81</v>
      </c>
    </row>
    <row r="174" spans="1:13" ht="15.75" x14ac:dyDescent="0.25">
      <c r="A174" s="7">
        <v>8</v>
      </c>
      <c r="B174" s="8" t="s">
        <v>20</v>
      </c>
      <c r="C174" s="9">
        <v>45</v>
      </c>
      <c r="D174" s="59">
        <f t="shared" si="8"/>
        <v>37</v>
      </c>
      <c r="E174" s="59">
        <f t="shared" si="13"/>
        <v>0</v>
      </c>
      <c r="F174" s="59">
        <f t="shared" si="10"/>
        <v>17</v>
      </c>
      <c r="G174" s="59">
        <f t="shared" si="14"/>
        <v>0</v>
      </c>
      <c r="H174" s="59">
        <f t="shared" si="14"/>
        <v>2</v>
      </c>
      <c r="I174" s="59">
        <f t="shared" si="14"/>
        <v>0</v>
      </c>
      <c r="J174" s="59">
        <f t="shared" si="14"/>
        <v>0</v>
      </c>
      <c r="K174" s="59">
        <f t="shared" si="14"/>
        <v>0</v>
      </c>
      <c r="L174" s="60">
        <f t="shared" si="11"/>
        <v>56</v>
      </c>
      <c r="M174" s="62">
        <f t="shared" si="12"/>
        <v>56</v>
      </c>
    </row>
    <row r="175" spans="1:13" ht="15.75" x14ac:dyDescent="0.25">
      <c r="A175" s="7">
        <v>9</v>
      </c>
      <c r="B175" s="8" t="s">
        <v>21</v>
      </c>
      <c r="C175" s="9">
        <v>45</v>
      </c>
      <c r="D175" s="59">
        <f t="shared" si="8"/>
        <v>12</v>
      </c>
      <c r="E175" s="59">
        <f t="shared" si="13"/>
        <v>0</v>
      </c>
      <c r="F175" s="59">
        <f t="shared" si="10"/>
        <v>11</v>
      </c>
      <c r="G175" s="59">
        <f t="shared" si="14"/>
        <v>1</v>
      </c>
      <c r="H175" s="59">
        <f t="shared" si="14"/>
        <v>8</v>
      </c>
      <c r="I175" s="59">
        <f t="shared" si="14"/>
        <v>0</v>
      </c>
      <c r="J175" s="59">
        <f t="shared" si="14"/>
        <v>0</v>
      </c>
      <c r="K175" s="59">
        <f t="shared" si="14"/>
        <v>0</v>
      </c>
      <c r="L175" s="60">
        <f t="shared" si="11"/>
        <v>31</v>
      </c>
      <c r="M175" s="62">
        <f t="shared" si="12"/>
        <v>32</v>
      </c>
    </row>
    <row r="176" spans="1:13" ht="15.75" x14ac:dyDescent="0.25">
      <c r="A176" s="7">
        <v>10</v>
      </c>
      <c r="B176" s="8" t="s">
        <v>22</v>
      </c>
      <c r="C176" s="9">
        <v>45</v>
      </c>
      <c r="D176" s="59">
        <f t="shared" si="8"/>
        <v>42</v>
      </c>
      <c r="E176" s="59">
        <f t="shared" si="13"/>
        <v>1</v>
      </c>
      <c r="F176" s="59">
        <f t="shared" si="10"/>
        <v>21</v>
      </c>
      <c r="G176" s="59">
        <f t="shared" si="14"/>
        <v>0</v>
      </c>
      <c r="H176" s="59">
        <f t="shared" si="14"/>
        <v>3</v>
      </c>
      <c r="I176" s="59">
        <f t="shared" si="14"/>
        <v>0</v>
      </c>
      <c r="J176" s="59">
        <f t="shared" si="14"/>
        <v>0</v>
      </c>
      <c r="K176" s="59">
        <f t="shared" si="14"/>
        <v>0</v>
      </c>
      <c r="L176" s="60">
        <f t="shared" si="11"/>
        <v>66</v>
      </c>
      <c r="M176" s="62">
        <f t="shared" si="12"/>
        <v>67</v>
      </c>
    </row>
    <row r="177" spans="1:13" ht="15.75" x14ac:dyDescent="0.25">
      <c r="A177" s="7">
        <v>11</v>
      </c>
      <c r="B177" s="8" t="s">
        <v>23</v>
      </c>
      <c r="C177" s="9">
        <v>45</v>
      </c>
      <c r="D177" s="59">
        <f t="shared" si="8"/>
        <v>0</v>
      </c>
      <c r="E177" s="59">
        <f t="shared" si="13"/>
        <v>0</v>
      </c>
      <c r="F177" s="59">
        <f t="shared" si="10"/>
        <v>0</v>
      </c>
      <c r="G177" s="59">
        <f t="shared" si="14"/>
        <v>0</v>
      </c>
      <c r="H177" s="59">
        <f t="shared" si="14"/>
        <v>0</v>
      </c>
      <c r="I177" s="59">
        <f t="shared" si="14"/>
        <v>0</v>
      </c>
      <c r="J177" s="59">
        <f t="shared" si="14"/>
        <v>0</v>
      </c>
      <c r="K177" s="59">
        <f t="shared" si="14"/>
        <v>0</v>
      </c>
      <c r="L177" s="60">
        <f t="shared" si="11"/>
        <v>0</v>
      </c>
      <c r="M177" s="62">
        <f t="shared" si="12"/>
        <v>0</v>
      </c>
    </row>
    <row r="178" spans="1:13" ht="15.75" x14ac:dyDescent="0.25">
      <c r="A178" s="7">
        <v>12</v>
      </c>
      <c r="B178" s="8" t="s">
        <v>24</v>
      </c>
      <c r="C178" s="9">
        <v>45</v>
      </c>
      <c r="D178" s="59">
        <f t="shared" si="8"/>
        <v>39</v>
      </c>
      <c r="E178" s="59">
        <f t="shared" si="13"/>
        <v>0</v>
      </c>
      <c r="F178" s="59">
        <f t="shared" si="10"/>
        <v>22</v>
      </c>
      <c r="G178" s="59">
        <f t="shared" ref="G178:K187" si="15">G20+G60+G100+G139</f>
        <v>1</v>
      </c>
      <c r="H178" s="59">
        <f t="shared" si="15"/>
        <v>0</v>
      </c>
      <c r="I178" s="59">
        <f t="shared" si="15"/>
        <v>0</v>
      </c>
      <c r="J178" s="59">
        <f t="shared" si="15"/>
        <v>0</v>
      </c>
      <c r="K178" s="59">
        <f t="shared" si="15"/>
        <v>0</v>
      </c>
      <c r="L178" s="60">
        <f t="shared" si="11"/>
        <v>61</v>
      </c>
      <c r="M178" s="62">
        <f t="shared" si="12"/>
        <v>62</v>
      </c>
    </row>
    <row r="179" spans="1:13" ht="15.75" x14ac:dyDescent="0.25">
      <c r="A179" s="7">
        <v>13</v>
      </c>
      <c r="B179" s="8" t="s">
        <v>25</v>
      </c>
      <c r="C179" s="9">
        <v>45</v>
      </c>
      <c r="D179" s="59">
        <f t="shared" si="8"/>
        <v>60</v>
      </c>
      <c r="E179" s="59">
        <f t="shared" si="13"/>
        <v>1</v>
      </c>
      <c r="F179" s="59">
        <f t="shared" si="10"/>
        <v>25</v>
      </c>
      <c r="G179" s="59">
        <f t="shared" si="15"/>
        <v>0</v>
      </c>
      <c r="H179" s="59">
        <f t="shared" si="15"/>
        <v>5</v>
      </c>
      <c r="I179" s="59">
        <f t="shared" si="15"/>
        <v>0</v>
      </c>
      <c r="J179" s="59">
        <f t="shared" si="15"/>
        <v>0</v>
      </c>
      <c r="K179" s="59">
        <f t="shared" si="15"/>
        <v>0</v>
      </c>
      <c r="L179" s="60">
        <f t="shared" si="11"/>
        <v>90</v>
      </c>
      <c r="M179" s="62">
        <f t="shared" si="12"/>
        <v>91</v>
      </c>
    </row>
    <row r="180" spans="1:13" ht="15.75" x14ac:dyDescent="0.25">
      <c r="A180" s="7">
        <v>14</v>
      </c>
      <c r="B180" s="8" t="s">
        <v>26</v>
      </c>
      <c r="C180" s="9">
        <v>45</v>
      </c>
      <c r="D180" s="59">
        <f t="shared" si="8"/>
        <v>134</v>
      </c>
      <c r="E180" s="59">
        <f t="shared" si="13"/>
        <v>3</v>
      </c>
      <c r="F180" s="59">
        <f t="shared" si="10"/>
        <v>64</v>
      </c>
      <c r="G180" s="59">
        <f t="shared" si="15"/>
        <v>2</v>
      </c>
      <c r="H180" s="59">
        <f t="shared" si="15"/>
        <v>2</v>
      </c>
      <c r="I180" s="59">
        <f t="shared" si="15"/>
        <v>0</v>
      </c>
      <c r="J180" s="59">
        <f t="shared" si="15"/>
        <v>0</v>
      </c>
      <c r="K180" s="59">
        <f t="shared" si="15"/>
        <v>0</v>
      </c>
      <c r="L180" s="60">
        <f t="shared" si="11"/>
        <v>200</v>
      </c>
      <c r="M180" s="62">
        <f t="shared" si="12"/>
        <v>205</v>
      </c>
    </row>
    <row r="181" spans="1:13" ht="15.75" x14ac:dyDescent="0.25">
      <c r="A181" s="7">
        <v>15</v>
      </c>
      <c r="B181" s="8" t="s">
        <v>27</v>
      </c>
      <c r="C181" s="9">
        <v>45</v>
      </c>
      <c r="D181" s="59">
        <f t="shared" si="8"/>
        <v>60</v>
      </c>
      <c r="E181" s="59">
        <f t="shared" si="13"/>
        <v>0</v>
      </c>
      <c r="F181" s="59">
        <f t="shared" si="10"/>
        <v>33</v>
      </c>
      <c r="G181" s="59">
        <f t="shared" si="15"/>
        <v>0</v>
      </c>
      <c r="H181" s="59">
        <f t="shared" si="15"/>
        <v>2</v>
      </c>
      <c r="I181" s="59">
        <f t="shared" si="15"/>
        <v>0</v>
      </c>
      <c r="J181" s="59">
        <f t="shared" si="15"/>
        <v>0</v>
      </c>
      <c r="K181" s="59">
        <f t="shared" si="15"/>
        <v>0</v>
      </c>
      <c r="L181" s="60">
        <f t="shared" si="11"/>
        <v>95</v>
      </c>
      <c r="M181" s="62">
        <f t="shared" si="12"/>
        <v>95</v>
      </c>
    </row>
    <row r="182" spans="1:13" ht="15.75" x14ac:dyDescent="0.25">
      <c r="A182" s="7">
        <v>16</v>
      </c>
      <c r="B182" s="8" t="s">
        <v>28</v>
      </c>
      <c r="C182" s="9">
        <v>45</v>
      </c>
      <c r="D182" s="59">
        <f t="shared" si="8"/>
        <v>11</v>
      </c>
      <c r="E182" s="59">
        <f t="shared" si="13"/>
        <v>0</v>
      </c>
      <c r="F182" s="59">
        <f t="shared" si="10"/>
        <v>2</v>
      </c>
      <c r="G182" s="59">
        <f t="shared" si="15"/>
        <v>2</v>
      </c>
      <c r="H182" s="59">
        <f t="shared" si="15"/>
        <v>0</v>
      </c>
      <c r="I182" s="59">
        <f t="shared" si="15"/>
        <v>0</v>
      </c>
      <c r="J182" s="59">
        <f t="shared" si="15"/>
        <v>0</v>
      </c>
      <c r="K182" s="59">
        <f t="shared" si="15"/>
        <v>0</v>
      </c>
      <c r="L182" s="60">
        <f t="shared" si="11"/>
        <v>13</v>
      </c>
      <c r="M182" s="62">
        <f t="shared" si="12"/>
        <v>15</v>
      </c>
    </row>
    <row r="183" spans="1:13" ht="15.75" x14ac:dyDescent="0.25">
      <c r="A183" s="7">
        <v>17</v>
      </c>
      <c r="B183" s="8" t="s">
        <v>29</v>
      </c>
      <c r="C183" s="9">
        <v>45</v>
      </c>
      <c r="D183" s="59">
        <f t="shared" si="8"/>
        <v>35</v>
      </c>
      <c r="E183" s="59">
        <f t="shared" si="13"/>
        <v>0</v>
      </c>
      <c r="F183" s="59">
        <f t="shared" si="10"/>
        <v>18</v>
      </c>
      <c r="G183" s="59">
        <f t="shared" si="15"/>
        <v>0</v>
      </c>
      <c r="H183" s="59">
        <f t="shared" si="15"/>
        <v>0</v>
      </c>
      <c r="I183" s="59">
        <f t="shared" si="15"/>
        <v>0</v>
      </c>
      <c r="J183" s="59">
        <f t="shared" si="15"/>
        <v>0</v>
      </c>
      <c r="K183" s="59">
        <f t="shared" si="15"/>
        <v>0</v>
      </c>
      <c r="L183" s="60">
        <f t="shared" si="11"/>
        <v>53</v>
      </c>
      <c r="M183" s="62">
        <f t="shared" si="12"/>
        <v>53</v>
      </c>
    </row>
    <row r="184" spans="1:13" ht="15.75" x14ac:dyDescent="0.25">
      <c r="A184" s="7">
        <v>18</v>
      </c>
      <c r="B184" s="8" t="s">
        <v>30</v>
      </c>
      <c r="C184" s="9">
        <v>45</v>
      </c>
      <c r="D184" s="59">
        <f t="shared" si="8"/>
        <v>3</v>
      </c>
      <c r="E184" s="59">
        <f t="shared" si="13"/>
        <v>0</v>
      </c>
      <c r="F184" s="59">
        <f t="shared" si="10"/>
        <v>1</v>
      </c>
      <c r="G184" s="59">
        <f t="shared" si="15"/>
        <v>0</v>
      </c>
      <c r="H184" s="59">
        <f t="shared" si="15"/>
        <v>0</v>
      </c>
      <c r="I184" s="59">
        <f t="shared" si="15"/>
        <v>0</v>
      </c>
      <c r="J184" s="59">
        <f t="shared" si="15"/>
        <v>0</v>
      </c>
      <c r="K184" s="59">
        <f t="shared" si="15"/>
        <v>0</v>
      </c>
      <c r="L184" s="60">
        <f t="shared" si="11"/>
        <v>4</v>
      </c>
      <c r="M184" s="62">
        <f t="shared" si="12"/>
        <v>4</v>
      </c>
    </row>
    <row r="185" spans="1:13" ht="15.75" x14ac:dyDescent="0.25">
      <c r="A185" s="7">
        <v>19</v>
      </c>
      <c r="B185" s="8" t="s">
        <v>31</v>
      </c>
      <c r="C185" s="9">
        <v>45</v>
      </c>
      <c r="D185" s="59">
        <f t="shared" si="8"/>
        <v>92</v>
      </c>
      <c r="E185" s="59">
        <f t="shared" si="13"/>
        <v>2</v>
      </c>
      <c r="F185" s="59">
        <f t="shared" si="10"/>
        <v>44</v>
      </c>
      <c r="G185" s="59">
        <f t="shared" si="15"/>
        <v>0</v>
      </c>
      <c r="H185" s="59">
        <f t="shared" si="15"/>
        <v>2</v>
      </c>
      <c r="I185" s="59">
        <f t="shared" si="15"/>
        <v>0</v>
      </c>
      <c r="J185" s="59">
        <f t="shared" si="15"/>
        <v>0</v>
      </c>
      <c r="K185" s="59">
        <f t="shared" si="15"/>
        <v>0</v>
      </c>
      <c r="L185" s="60">
        <f t="shared" si="11"/>
        <v>138</v>
      </c>
      <c r="M185" s="62">
        <f t="shared" si="12"/>
        <v>140</v>
      </c>
    </row>
    <row r="186" spans="1:13" ht="15.75" x14ac:dyDescent="0.25">
      <c r="A186" s="7">
        <v>20</v>
      </c>
      <c r="B186" s="8" t="s">
        <v>32</v>
      </c>
      <c r="C186" s="9">
        <v>45</v>
      </c>
      <c r="D186" s="59">
        <f t="shared" si="8"/>
        <v>20</v>
      </c>
      <c r="E186" s="59">
        <f t="shared" si="13"/>
        <v>0</v>
      </c>
      <c r="F186" s="59">
        <f t="shared" si="10"/>
        <v>12</v>
      </c>
      <c r="G186" s="59">
        <f t="shared" si="15"/>
        <v>1</v>
      </c>
      <c r="H186" s="59">
        <f t="shared" si="15"/>
        <v>0</v>
      </c>
      <c r="I186" s="59">
        <f t="shared" si="15"/>
        <v>0</v>
      </c>
      <c r="J186" s="59">
        <f t="shared" si="15"/>
        <v>0</v>
      </c>
      <c r="K186" s="59">
        <f t="shared" si="15"/>
        <v>0</v>
      </c>
      <c r="L186" s="60">
        <f t="shared" si="11"/>
        <v>32</v>
      </c>
      <c r="M186" s="62">
        <f t="shared" si="12"/>
        <v>33</v>
      </c>
    </row>
    <row r="187" spans="1:13" ht="15.75" x14ac:dyDescent="0.25">
      <c r="A187" s="7">
        <v>21</v>
      </c>
      <c r="B187" s="8" t="s">
        <v>33</v>
      </c>
      <c r="C187" s="9">
        <v>45</v>
      </c>
      <c r="D187" s="59">
        <f t="shared" si="8"/>
        <v>32</v>
      </c>
      <c r="E187" s="59">
        <f t="shared" si="13"/>
        <v>0</v>
      </c>
      <c r="F187" s="59">
        <f t="shared" si="10"/>
        <v>18</v>
      </c>
      <c r="G187" s="59">
        <f t="shared" si="15"/>
        <v>0</v>
      </c>
      <c r="H187" s="59">
        <f t="shared" si="15"/>
        <v>10</v>
      </c>
      <c r="I187" s="59">
        <f t="shared" si="15"/>
        <v>0</v>
      </c>
      <c r="J187" s="59">
        <f t="shared" si="15"/>
        <v>0</v>
      </c>
      <c r="K187" s="59">
        <f t="shared" si="15"/>
        <v>0</v>
      </c>
      <c r="L187" s="60">
        <f t="shared" si="11"/>
        <v>60</v>
      </c>
      <c r="M187" s="62">
        <f t="shared" si="12"/>
        <v>60</v>
      </c>
    </row>
    <row r="188" spans="1:13" ht="15.75" x14ac:dyDescent="0.25">
      <c r="A188" s="7">
        <v>22</v>
      </c>
      <c r="B188" s="8" t="s">
        <v>34</v>
      </c>
      <c r="C188" s="9">
        <v>45</v>
      </c>
      <c r="D188" s="59">
        <f t="shared" si="8"/>
        <v>47</v>
      </c>
      <c r="E188" s="59">
        <f t="shared" si="13"/>
        <v>0</v>
      </c>
      <c r="F188" s="59">
        <f t="shared" si="10"/>
        <v>16</v>
      </c>
      <c r="G188" s="59">
        <f t="shared" ref="G188:K195" si="16">G30+G70+G110+G149</f>
        <v>0</v>
      </c>
      <c r="H188" s="59">
        <f t="shared" si="16"/>
        <v>2</v>
      </c>
      <c r="I188" s="59">
        <f t="shared" si="16"/>
        <v>0</v>
      </c>
      <c r="J188" s="59">
        <f t="shared" si="16"/>
        <v>0</v>
      </c>
      <c r="K188" s="59">
        <f t="shared" si="16"/>
        <v>0</v>
      </c>
      <c r="L188" s="60">
        <f t="shared" si="11"/>
        <v>65</v>
      </c>
      <c r="M188" s="62">
        <f t="shared" si="12"/>
        <v>65</v>
      </c>
    </row>
    <row r="189" spans="1:13" ht="15.75" x14ac:dyDescent="0.25">
      <c r="A189" s="7">
        <v>23</v>
      </c>
      <c r="B189" s="8" t="s">
        <v>35</v>
      </c>
      <c r="C189" s="9">
        <v>45</v>
      </c>
      <c r="D189" s="59">
        <f t="shared" si="8"/>
        <v>14</v>
      </c>
      <c r="E189" s="59">
        <f t="shared" si="13"/>
        <v>0</v>
      </c>
      <c r="F189" s="59">
        <f t="shared" si="10"/>
        <v>13</v>
      </c>
      <c r="G189" s="59">
        <f t="shared" si="16"/>
        <v>0</v>
      </c>
      <c r="H189" s="59">
        <f t="shared" si="16"/>
        <v>0</v>
      </c>
      <c r="I189" s="59">
        <f t="shared" si="16"/>
        <v>0</v>
      </c>
      <c r="J189" s="59">
        <f t="shared" si="16"/>
        <v>0</v>
      </c>
      <c r="K189" s="59">
        <f t="shared" si="16"/>
        <v>0</v>
      </c>
      <c r="L189" s="60">
        <f t="shared" si="11"/>
        <v>27</v>
      </c>
      <c r="M189" s="62">
        <f t="shared" si="12"/>
        <v>27</v>
      </c>
    </row>
    <row r="190" spans="1:13" ht="15.75" x14ac:dyDescent="0.25">
      <c r="A190" s="7">
        <v>24</v>
      </c>
      <c r="B190" s="8" t="s">
        <v>36</v>
      </c>
      <c r="C190" s="9">
        <v>45</v>
      </c>
      <c r="D190" s="59">
        <f t="shared" si="8"/>
        <v>24</v>
      </c>
      <c r="E190" s="59">
        <f t="shared" si="13"/>
        <v>1</v>
      </c>
      <c r="F190" s="59">
        <f t="shared" si="10"/>
        <v>9</v>
      </c>
      <c r="G190" s="59">
        <f t="shared" si="16"/>
        <v>0</v>
      </c>
      <c r="H190" s="59">
        <f t="shared" si="16"/>
        <v>2</v>
      </c>
      <c r="I190" s="59">
        <f t="shared" si="16"/>
        <v>0</v>
      </c>
      <c r="J190" s="59">
        <f t="shared" si="16"/>
        <v>0</v>
      </c>
      <c r="K190" s="59">
        <f t="shared" si="16"/>
        <v>0</v>
      </c>
      <c r="L190" s="60">
        <f t="shared" si="11"/>
        <v>35</v>
      </c>
      <c r="M190" s="62">
        <f t="shared" si="12"/>
        <v>36</v>
      </c>
    </row>
    <row r="191" spans="1:13" ht="15.75" x14ac:dyDescent="0.25">
      <c r="A191" s="7">
        <v>25</v>
      </c>
      <c r="B191" s="18" t="s">
        <v>37</v>
      </c>
      <c r="C191" s="19">
        <v>45</v>
      </c>
      <c r="D191" s="59">
        <f t="shared" si="8"/>
        <v>76</v>
      </c>
      <c r="E191" s="59">
        <f t="shared" si="13"/>
        <v>0</v>
      </c>
      <c r="F191" s="59">
        <f t="shared" si="10"/>
        <v>18</v>
      </c>
      <c r="G191" s="59">
        <f t="shared" si="16"/>
        <v>1</v>
      </c>
      <c r="H191" s="59">
        <f t="shared" si="16"/>
        <v>0</v>
      </c>
      <c r="I191" s="59">
        <f t="shared" si="16"/>
        <v>0</v>
      </c>
      <c r="J191" s="59">
        <f t="shared" si="16"/>
        <v>0</v>
      </c>
      <c r="K191" s="59">
        <f t="shared" si="16"/>
        <v>0</v>
      </c>
      <c r="L191" s="60">
        <f t="shared" si="11"/>
        <v>94</v>
      </c>
      <c r="M191" s="62">
        <f t="shared" si="12"/>
        <v>95</v>
      </c>
    </row>
    <row r="192" spans="1:13" ht="15.75" x14ac:dyDescent="0.25">
      <c r="A192" s="7">
        <v>26</v>
      </c>
      <c r="B192" s="8" t="s">
        <v>38</v>
      </c>
      <c r="C192" s="22">
        <v>45</v>
      </c>
      <c r="D192" s="59">
        <f t="shared" si="8"/>
        <v>39</v>
      </c>
      <c r="E192" s="59">
        <f t="shared" si="13"/>
        <v>2</v>
      </c>
      <c r="F192" s="59">
        <f t="shared" si="10"/>
        <v>16</v>
      </c>
      <c r="G192" s="59">
        <f t="shared" si="16"/>
        <v>1</v>
      </c>
      <c r="H192" s="59">
        <f t="shared" si="16"/>
        <v>6</v>
      </c>
      <c r="I192" s="59">
        <f t="shared" si="16"/>
        <v>0</v>
      </c>
      <c r="J192" s="59">
        <f t="shared" si="16"/>
        <v>0</v>
      </c>
      <c r="K192" s="59">
        <f t="shared" si="16"/>
        <v>0</v>
      </c>
      <c r="L192" s="60">
        <f t="shared" si="11"/>
        <v>61</v>
      </c>
      <c r="M192" s="62">
        <f t="shared" si="12"/>
        <v>64</v>
      </c>
    </row>
    <row r="193" spans="1:13" ht="15.75" x14ac:dyDescent="0.25">
      <c r="A193" s="7">
        <v>27</v>
      </c>
      <c r="B193" s="18" t="s">
        <v>39</v>
      </c>
      <c r="C193" s="22">
        <v>45</v>
      </c>
      <c r="D193" s="59">
        <f t="shared" si="8"/>
        <v>0</v>
      </c>
      <c r="E193" s="59">
        <f t="shared" si="13"/>
        <v>0</v>
      </c>
      <c r="F193" s="59">
        <f t="shared" si="10"/>
        <v>0</v>
      </c>
      <c r="G193" s="59">
        <f t="shared" si="16"/>
        <v>0</v>
      </c>
      <c r="H193" s="59">
        <f t="shared" si="16"/>
        <v>0</v>
      </c>
      <c r="I193" s="59">
        <f t="shared" si="16"/>
        <v>0</v>
      </c>
      <c r="J193" s="59">
        <f t="shared" si="16"/>
        <v>0</v>
      </c>
      <c r="K193" s="59">
        <f t="shared" si="16"/>
        <v>0</v>
      </c>
      <c r="L193" s="60">
        <f t="shared" si="11"/>
        <v>0</v>
      </c>
      <c r="M193" s="62">
        <f t="shared" si="12"/>
        <v>0</v>
      </c>
    </row>
    <row r="194" spans="1:13" ht="15.75" x14ac:dyDescent="0.25">
      <c r="A194" s="7">
        <v>28</v>
      </c>
      <c r="B194" s="18" t="s">
        <v>40</v>
      </c>
      <c r="C194" s="22">
        <v>45</v>
      </c>
      <c r="D194" s="59">
        <f t="shared" si="8"/>
        <v>0</v>
      </c>
      <c r="E194" s="59">
        <f t="shared" si="13"/>
        <v>0</v>
      </c>
      <c r="F194" s="59">
        <f t="shared" si="10"/>
        <v>0</v>
      </c>
      <c r="G194" s="59">
        <f t="shared" si="16"/>
        <v>0</v>
      </c>
      <c r="H194" s="59">
        <f t="shared" si="16"/>
        <v>0</v>
      </c>
      <c r="I194" s="59">
        <f t="shared" si="16"/>
        <v>0</v>
      </c>
      <c r="J194" s="59">
        <f t="shared" si="16"/>
        <v>0</v>
      </c>
      <c r="K194" s="59">
        <f t="shared" si="16"/>
        <v>0</v>
      </c>
      <c r="L194" s="60">
        <f t="shared" si="11"/>
        <v>0</v>
      </c>
      <c r="M194" s="62">
        <f t="shared" si="12"/>
        <v>0</v>
      </c>
    </row>
    <row r="195" spans="1:13" ht="20.25" customHeight="1" thickBot="1" x14ac:dyDescent="0.3">
      <c r="A195" s="40">
        <v>29</v>
      </c>
      <c r="B195" s="18" t="s">
        <v>41</v>
      </c>
      <c r="C195" s="22">
        <v>45</v>
      </c>
      <c r="D195" s="59">
        <f t="shared" si="8"/>
        <v>0</v>
      </c>
      <c r="E195" s="59">
        <f t="shared" si="13"/>
        <v>0</v>
      </c>
      <c r="F195" s="59">
        <f t="shared" si="10"/>
        <v>0</v>
      </c>
      <c r="G195" s="59">
        <f t="shared" si="16"/>
        <v>0</v>
      </c>
      <c r="H195" s="59">
        <f t="shared" si="16"/>
        <v>0</v>
      </c>
      <c r="I195" s="59">
        <f t="shared" si="16"/>
        <v>0</v>
      </c>
      <c r="J195" s="59">
        <f t="shared" si="16"/>
        <v>0</v>
      </c>
      <c r="K195" s="59">
        <f t="shared" si="16"/>
        <v>0</v>
      </c>
      <c r="L195" s="60">
        <f t="shared" si="11"/>
        <v>0</v>
      </c>
      <c r="M195" s="62">
        <f t="shared" si="12"/>
        <v>0</v>
      </c>
    </row>
    <row r="196" spans="1:13" ht="15.75" x14ac:dyDescent="0.25">
      <c r="A196" s="234" t="s">
        <v>42</v>
      </c>
      <c r="B196" s="234"/>
      <c r="C196" s="63">
        <v>45</v>
      </c>
      <c r="D196" s="64">
        <f>D38+D78+D118+D157</f>
        <v>1111</v>
      </c>
      <c r="E196" s="64">
        <f t="shared" si="13"/>
        <v>18</v>
      </c>
      <c r="F196" s="64">
        <f t="shared" si="10"/>
        <v>549</v>
      </c>
      <c r="G196" s="64">
        <f t="shared" si="10"/>
        <v>9</v>
      </c>
      <c r="H196" s="64">
        <f t="shared" si="10"/>
        <v>50</v>
      </c>
      <c r="I196" s="64">
        <f t="shared" si="10"/>
        <v>0</v>
      </c>
      <c r="J196" s="64">
        <f t="shared" si="10"/>
        <v>0</v>
      </c>
      <c r="K196" s="64">
        <f t="shared" si="10"/>
        <v>0</v>
      </c>
      <c r="L196" s="67">
        <f>D196+F196+H196+E196+G196+I196</f>
        <v>1737</v>
      </c>
      <c r="M196" s="68">
        <f t="shared" si="12"/>
        <v>1737</v>
      </c>
    </row>
    <row r="197" spans="1:13" ht="15.75" x14ac:dyDescent="0.25">
      <c r="A197" s="234" t="s">
        <v>43</v>
      </c>
      <c r="B197" s="234"/>
      <c r="C197" s="69">
        <v>45</v>
      </c>
      <c r="D197" s="70">
        <f t="shared" ref="D197:K197" si="17">SUM(D167:D191)</f>
        <v>1072</v>
      </c>
      <c r="E197" s="71">
        <f t="shared" si="17"/>
        <v>16</v>
      </c>
      <c r="F197" s="72">
        <f t="shared" si="17"/>
        <v>533</v>
      </c>
      <c r="G197" s="71">
        <f t="shared" si="17"/>
        <v>8</v>
      </c>
      <c r="H197" s="72">
        <f t="shared" si="17"/>
        <v>44</v>
      </c>
      <c r="I197" s="71">
        <f t="shared" si="17"/>
        <v>0</v>
      </c>
      <c r="J197" s="72">
        <f t="shared" si="17"/>
        <v>0</v>
      </c>
      <c r="K197" s="71">
        <f t="shared" si="17"/>
        <v>0</v>
      </c>
      <c r="L197" s="73">
        <f>D197+F197+H197+E197+G197+I197</f>
        <v>1673</v>
      </c>
      <c r="M197" s="74">
        <f>SUM(M167:M191)</f>
        <v>1673</v>
      </c>
    </row>
  </sheetData>
  <protectedRanges>
    <protectedRange sqref="G9:G37 E9:E37 E49:E77 G49:G77 I49:I77 E89:E117 G89:G117 I89:I117 H49:H79 H89:H119 H9:H39 K49:K77 K89:K117 J49:J79 J89:J119 J9:J39 G128:G156 E128:E156 I128:I156 H128:H158 K128:K156 J128:J158" name="Діапазон2"/>
    <protectedRange sqref="I9:I37 G9:G37 E9:E37 E49:E77 G49:G77 I49:I77 E89:E117 G89:G117 I89:I117 K9:K37 K49:K77 K89:K117 G128:G156 E128:E156 I128:I156 K128:K156" name="Діапазон1"/>
  </protectedRanges>
  <mergeCells count="81">
    <mergeCell ref="A1:I1"/>
    <mergeCell ref="A4:B4"/>
    <mergeCell ref="A5:A8"/>
    <mergeCell ref="B5:B8"/>
    <mergeCell ref="C5:C8"/>
    <mergeCell ref="D5:K5"/>
    <mergeCell ref="L45:L47"/>
    <mergeCell ref="D46:E46"/>
    <mergeCell ref="F46:G46"/>
    <mergeCell ref="H46:I46"/>
    <mergeCell ref="J46:K46"/>
    <mergeCell ref="D47:E47"/>
    <mergeCell ref="F47:G47"/>
    <mergeCell ref="H47:I47"/>
    <mergeCell ref="J47:K47"/>
    <mergeCell ref="L5:L7"/>
    <mergeCell ref="D6:E6"/>
    <mergeCell ref="F6:G6"/>
    <mergeCell ref="H6:I6"/>
    <mergeCell ref="J6:K6"/>
    <mergeCell ref="D7:E7"/>
    <mergeCell ref="F7:G7"/>
    <mergeCell ref="H7:I7"/>
    <mergeCell ref="J7:K7"/>
    <mergeCell ref="A38:B38"/>
    <mergeCell ref="A39:B39"/>
    <mergeCell ref="A44:B44"/>
    <mergeCell ref="A45:A48"/>
    <mergeCell ref="B45:B48"/>
    <mergeCell ref="A78:B78"/>
    <mergeCell ref="C45:C48"/>
    <mergeCell ref="D45:K45"/>
    <mergeCell ref="A79:B79"/>
    <mergeCell ref="A84:B84"/>
    <mergeCell ref="A85:A88"/>
    <mergeCell ref="B85:B88"/>
    <mergeCell ref="C124:C127"/>
    <mergeCell ref="C85:C88"/>
    <mergeCell ref="A118:B118"/>
    <mergeCell ref="A119:B119"/>
    <mergeCell ref="A123:B123"/>
    <mergeCell ref="A124:A127"/>
    <mergeCell ref="B124:B127"/>
    <mergeCell ref="D85:K85"/>
    <mergeCell ref="L85:L87"/>
    <mergeCell ref="D86:E86"/>
    <mergeCell ref="F86:G86"/>
    <mergeCell ref="H86:I86"/>
    <mergeCell ref="J86:K86"/>
    <mergeCell ref="D87:E87"/>
    <mergeCell ref="F87:G87"/>
    <mergeCell ref="H87:I87"/>
    <mergeCell ref="J87:K87"/>
    <mergeCell ref="D124:K124"/>
    <mergeCell ref="L124:L126"/>
    <mergeCell ref="D125:E125"/>
    <mergeCell ref="F125:G125"/>
    <mergeCell ref="H125:I125"/>
    <mergeCell ref="J125:K125"/>
    <mergeCell ref="D126:E126"/>
    <mergeCell ref="F126:G126"/>
    <mergeCell ref="H126:I126"/>
    <mergeCell ref="J126:K126"/>
    <mergeCell ref="A157:B157"/>
    <mergeCell ref="A158:B158"/>
    <mergeCell ref="A162:B162"/>
    <mergeCell ref="A163:A166"/>
    <mergeCell ref="B163:B166"/>
    <mergeCell ref="A196:B196"/>
    <mergeCell ref="A197:B197"/>
    <mergeCell ref="D163:K163"/>
    <mergeCell ref="L163:L165"/>
    <mergeCell ref="D164:E164"/>
    <mergeCell ref="F164:G164"/>
    <mergeCell ref="H164:I164"/>
    <mergeCell ref="J164:K164"/>
    <mergeCell ref="D165:E165"/>
    <mergeCell ref="F165:G165"/>
    <mergeCell ref="H165:I165"/>
    <mergeCell ref="J165:K165"/>
    <mergeCell ref="C163:C166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723E71-F125-40CB-BFDC-9E11C6BEBF34}">
  <dimension ref="A1:Q196"/>
  <sheetViews>
    <sheetView topLeftCell="A151" zoomScale="77" zoomScaleNormal="77" workbookViewId="0">
      <selection activeCell="P170" sqref="P170"/>
    </sheetView>
  </sheetViews>
  <sheetFormatPr defaultRowHeight="15" x14ac:dyDescent="0.25"/>
  <cols>
    <col min="1" max="1" width="5.28515625" customWidth="1"/>
    <col min="2" max="2" width="24" customWidth="1"/>
    <col min="4" max="4" width="11" customWidth="1"/>
    <col min="6" max="6" width="10.5703125" customWidth="1"/>
    <col min="8" max="8" width="10.42578125" customWidth="1"/>
    <col min="10" max="10" width="10.42578125" customWidth="1"/>
    <col min="257" max="257" width="5.28515625" customWidth="1"/>
    <col min="258" max="258" width="24" customWidth="1"/>
    <col min="260" max="260" width="11" customWidth="1"/>
    <col min="262" max="262" width="10.5703125" customWidth="1"/>
    <col min="264" max="264" width="10.42578125" customWidth="1"/>
    <col min="266" max="266" width="10.42578125" customWidth="1"/>
    <col min="513" max="513" width="5.28515625" customWidth="1"/>
    <col min="514" max="514" width="24" customWidth="1"/>
    <col min="516" max="516" width="11" customWidth="1"/>
    <col min="518" max="518" width="10.5703125" customWidth="1"/>
    <col min="520" max="520" width="10.42578125" customWidth="1"/>
    <col min="522" max="522" width="10.42578125" customWidth="1"/>
    <col min="769" max="769" width="5.28515625" customWidth="1"/>
    <col min="770" max="770" width="24" customWidth="1"/>
    <col min="772" max="772" width="11" customWidth="1"/>
    <col min="774" max="774" width="10.5703125" customWidth="1"/>
    <col min="776" max="776" width="10.42578125" customWidth="1"/>
    <col min="778" max="778" width="10.42578125" customWidth="1"/>
    <col min="1025" max="1025" width="5.28515625" customWidth="1"/>
    <col min="1026" max="1026" width="24" customWidth="1"/>
    <col min="1028" max="1028" width="11" customWidth="1"/>
    <col min="1030" max="1030" width="10.5703125" customWidth="1"/>
    <col min="1032" max="1032" width="10.42578125" customWidth="1"/>
    <col min="1034" max="1034" width="10.42578125" customWidth="1"/>
    <col min="1281" max="1281" width="5.28515625" customWidth="1"/>
    <col min="1282" max="1282" width="24" customWidth="1"/>
    <col min="1284" max="1284" width="11" customWidth="1"/>
    <col min="1286" max="1286" width="10.5703125" customWidth="1"/>
    <col min="1288" max="1288" width="10.42578125" customWidth="1"/>
    <col min="1290" max="1290" width="10.42578125" customWidth="1"/>
    <col min="1537" max="1537" width="5.28515625" customWidth="1"/>
    <col min="1538" max="1538" width="24" customWidth="1"/>
    <col min="1540" max="1540" width="11" customWidth="1"/>
    <col min="1542" max="1542" width="10.5703125" customWidth="1"/>
    <col min="1544" max="1544" width="10.42578125" customWidth="1"/>
    <col min="1546" max="1546" width="10.42578125" customWidth="1"/>
    <col min="1793" max="1793" width="5.28515625" customWidth="1"/>
    <col min="1794" max="1794" width="24" customWidth="1"/>
    <col min="1796" max="1796" width="11" customWidth="1"/>
    <col min="1798" max="1798" width="10.5703125" customWidth="1"/>
    <col min="1800" max="1800" width="10.42578125" customWidth="1"/>
    <col min="1802" max="1802" width="10.42578125" customWidth="1"/>
    <col min="2049" max="2049" width="5.28515625" customWidth="1"/>
    <col min="2050" max="2050" width="24" customWidth="1"/>
    <col min="2052" max="2052" width="11" customWidth="1"/>
    <col min="2054" max="2054" width="10.5703125" customWidth="1"/>
    <col min="2056" max="2056" width="10.42578125" customWidth="1"/>
    <col min="2058" max="2058" width="10.42578125" customWidth="1"/>
    <col min="2305" max="2305" width="5.28515625" customWidth="1"/>
    <col min="2306" max="2306" width="24" customWidth="1"/>
    <col min="2308" max="2308" width="11" customWidth="1"/>
    <col min="2310" max="2310" width="10.5703125" customWidth="1"/>
    <col min="2312" max="2312" width="10.42578125" customWidth="1"/>
    <col min="2314" max="2314" width="10.42578125" customWidth="1"/>
    <col min="2561" max="2561" width="5.28515625" customWidth="1"/>
    <col min="2562" max="2562" width="24" customWidth="1"/>
    <col min="2564" max="2564" width="11" customWidth="1"/>
    <col min="2566" max="2566" width="10.5703125" customWidth="1"/>
    <col min="2568" max="2568" width="10.42578125" customWidth="1"/>
    <col min="2570" max="2570" width="10.42578125" customWidth="1"/>
    <col min="2817" max="2817" width="5.28515625" customWidth="1"/>
    <col min="2818" max="2818" width="24" customWidth="1"/>
    <col min="2820" max="2820" width="11" customWidth="1"/>
    <col min="2822" max="2822" width="10.5703125" customWidth="1"/>
    <col min="2824" max="2824" width="10.42578125" customWidth="1"/>
    <col min="2826" max="2826" width="10.42578125" customWidth="1"/>
    <col min="3073" max="3073" width="5.28515625" customWidth="1"/>
    <col min="3074" max="3074" width="24" customWidth="1"/>
    <col min="3076" max="3076" width="11" customWidth="1"/>
    <col min="3078" max="3078" width="10.5703125" customWidth="1"/>
    <col min="3080" max="3080" width="10.42578125" customWidth="1"/>
    <col min="3082" max="3082" width="10.42578125" customWidth="1"/>
    <col min="3329" max="3329" width="5.28515625" customWidth="1"/>
    <col min="3330" max="3330" width="24" customWidth="1"/>
    <col min="3332" max="3332" width="11" customWidth="1"/>
    <col min="3334" max="3334" width="10.5703125" customWidth="1"/>
    <col min="3336" max="3336" width="10.42578125" customWidth="1"/>
    <col min="3338" max="3338" width="10.42578125" customWidth="1"/>
    <col min="3585" max="3585" width="5.28515625" customWidth="1"/>
    <col min="3586" max="3586" width="24" customWidth="1"/>
    <col min="3588" max="3588" width="11" customWidth="1"/>
    <col min="3590" max="3590" width="10.5703125" customWidth="1"/>
    <col min="3592" max="3592" width="10.42578125" customWidth="1"/>
    <col min="3594" max="3594" width="10.42578125" customWidth="1"/>
    <col min="3841" max="3841" width="5.28515625" customWidth="1"/>
    <col min="3842" max="3842" width="24" customWidth="1"/>
    <col min="3844" max="3844" width="11" customWidth="1"/>
    <col min="3846" max="3846" width="10.5703125" customWidth="1"/>
    <col min="3848" max="3848" width="10.42578125" customWidth="1"/>
    <col min="3850" max="3850" width="10.42578125" customWidth="1"/>
    <col min="4097" max="4097" width="5.28515625" customWidth="1"/>
    <col min="4098" max="4098" width="24" customWidth="1"/>
    <col min="4100" max="4100" width="11" customWidth="1"/>
    <col min="4102" max="4102" width="10.5703125" customWidth="1"/>
    <col min="4104" max="4104" width="10.42578125" customWidth="1"/>
    <col min="4106" max="4106" width="10.42578125" customWidth="1"/>
    <col min="4353" max="4353" width="5.28515625" customWidth="1"/>
    <col min="4354" max="4354" width="24" customWidth="1"/>
    <col min="4356" max="4356" width="11" customWidth="1"/>
    <col min="4358" max="4358" width="10.5703125" customWidth="1"/>
    <col min="4360" max="4360" width="10.42578125" customWidth="1"/>
    <col min="4362" max="4362" width="10.42578125" customWidth="1"/>
    <col min="4609" max="4609" width="5.28515625" customWidth="1"/>
    <col min="4610" max="4610" width="24" customWidth="1"/>
    <col min="4612" max="4612" width="11" customWidth="1"/>
    <col min="4614" max="4614" width="10.5703125" customWidth="1"/>
    <col min="4616" max="4616" width="10.42578125" customWidth="1"/>
    <col min="4618" max="4618" width="10.42578125" customWidth="1"/>
    <col min="4865" max="4865" width="5.28515625" customWidth="1"/>
    <col min="4866" max="4866" width="24" customWidth="1"/>
    <col min="4868" max="4868" width="11" customWidth="1"/>
    <col min="4870" max="4870" width="10.5703125" customWidth="1"/>
    <col min="4872" max="4872" width="10.42578125" customWidth="1"/>
    <col min="4874" max="4874" width="10.42578125" customWidth="1"/>
    <col min="5121" max="5121" width="5.28515625" customWidth="1"/>
    <col min="5122" max="5122" width="24" customWidth="1"/>
    <col min="5124" max="5124" width="11" customWidth="1"/>
    <col min="5126" max="5126" width="10.5703125" customWidth="1"/>
    <col min="5128" max="5128" width="10.42578125" customWidth="1"/>
    <col min="5130" max="5130" width="10.42578125" customWidth="1"/>
    <col min="5377" max="5377" width="5.28515625" customWidth="1"/>
    <col min="5378" max="5378" width="24" customWidth="1"/>
    <col min="5380" max="5380" width="11" customWidth="1"/>
    <col min="5382" max="5382" width="10.5703125" customWidth="1"/>
    <col min="5384" max="5384" width="10.42578125" customWidth="1"/>
    <col min="5386" max="5386" width="10.42578125" customWidth="1"/>
    <col min="5633" max="5633" width="5.28515625" customWidth="1"/>
    <col min="5634" max="5634" width="24" customWidth="1"/>
    <col min="5636" max="5636" width="11" customWidth="1"/>
    <col min="5638" max="5638" width="10.5703125" customWidth="1"/>
    <col min="5640" max="5640" width="10.42578125" customWidth="1"/>
    <col min="5642" max="5642" width="10.42578125" customWidth="1"/>
    <col min="5889" max="5889" width="5.28515625" customWidth="1"/>
    <col min="5890" max="5890" width="24" customWidth="1"/>
    <col min="5892" max="5892" width="11" customWidth="1"/>
    <col min="5894" max="5894" width="10.5703125" customWidth="1"/>
    <col min="5896" max="5896" width="10.42578125" customWidth="1"/>
    <col min="5898" max="5898" width="10.42578125" customWidth="1"/>
    <col min="6145" max="6145" width="5.28515625" customWidth="1"/>
    <col min="6146" max="6146" width="24" customWidth="1"/>
    <col min="6148" max="6148" width="11" customWidth="1"/>
    <col min="6150" max="6150" width="10.5703125" customWidth="1"/>
    <col min="6152" max="6152" width="10.42578125" customWidth="1"/>
    <col min="6154" max="6154" width="10.42578125" customWidth="1"/>
    <col min="6401" max="6401" width="5.28515625" customWidth="1"/>
    <col min="6402" max="6402" width="24" customWidth="1"/>
    <col min="6404" max="6404" width="11" customWidth="1"/>
    <col min="6406" max="6406" width="10.5703125" customWidth="1"/>
    <col min="6408" max="6408" width="10.42578125" customWidth="1"/>
    <col min="6410" max="6410" width="10.42578125" customWidth="1"/>
    <col min="6657" max="6657" width="5.28515625" customWidth="1"/>
    <col min="6658" max="6658" width="24" customWidth="1"/>
    <col min="6660" max="6660" width="11" customWidth="1"/>
    <col min="6662" max="6662" width="10.5703125" customWidth="1"/>
    <col min="6664" max="6664" width="10.42578125" customWidth="1"/>
    <col min="6666" max="6666" width="10.42578125" customWidth="1"/>
    <col min="6913" max="6913" width="5.28515625" customWidth="1"/>
    <col min="6914" max="6914" width="24" customWidth="1"/>
    <col min="6916" max="6916" width="11" customWidth="1"/>
    <col min="6918" max="6918" width="10.5703125" customWidth="1"/>
    <col min="6920" max="6920" width="10.42578125" customWidth="1"/>
    <col min="6922" max="6922" width="10.42578125" customWidth="1"/>
    <col min="7169" max="7169" width="5.28515625" customWidth="1"/>
    <col min="7170" max="7170" width="24" customWidth="1"/>
    <col min="7172" max="7172" width="11" customWidth="1"/>
    <col min="7174" max="7174" width="10.5703125" customWidth="1"/>
    <col min="7176" max="7176" width="10.42578125" customWidth="1"/>
    <col min="7178" max="7178" width="10.42578125" customWidth="1"/>
    <col min="7425" max="7425" width="5.28515625" customWidth="1"/>
    <col min="7426" max="7426" width="24" customWidth="1"/>
    <col min="7428" max="7428" width="11" customWidth="1"/>
    <col min="7430" max="7430" width="10.5703125" customWidth="1"/>
    <col min="7432" max="7432" width="10.42578125" customWidth="1"/>
    <col min="7434" max="7434" width="10.42578125" customWidth="1"/>
    <col min="7681" max="7681" width="5.28515625" customWidth="1"/>
    <col min="7682" max="7682" width="24" customWidth="1"/>
    <col min="7684" max="7684" width="11" customWidth="1"/>
    <col min="7686" max="7686" width="10.5703125" customWidth="1"/>
    <col min="7688" max="7688" width="10.42578125" customWidth="1"/>
    <col min="7690" max="7690" width="10.42578125" customWidth="1"/>
    <col min="7937" max="7937" width="5.28515625" customWidth="1"/>
    <col min="7938" max="7938" width="24" customWidth="1"/>
    <col min="7940" max="7940" width="11" customWidth="1"/>
    <col min="7942" max="7942" width="10.5703125" customWidth="1"/>
    <col min="7944" max="7944" width="10.42578125" customWidth="1"/>
    <col min="7946" max="7946" width="10.42578125" customWidth="1"/>
    <col min="8193" max="8193" width="5.28515625" customWidth="1"/>
    <col min="8194" max="8194" width="24" customWidth="1"/>
    <col min="8196" max="8196" width="11" customWidth="1"/>
    <col min="8198" max="8198" width="10.5703125" customWidth="1"/>
    <col min="8200" max="8200" width="10.42578125" customWidth="1"/>
    <col min="8202" max="8202" width="10.42578125" customWidth="1"/>
    <col min="8449" max="8449" width="5.28515625" customWidth="1"/>
    <col min="8450" max="8450" width="24" customWidth="1"/>
    <col min="8452" max="8452" width="11" customWidth="1"/>
    <col min="8454" max="8454" width="10.5703125" customWidth="1"/>
    <col min="8456" max="8456" width="10.42578125" customWidth="1"/>
    <col min="8458" max="8458" width="10.42578125" customWidth="1"/>
    <col min="8705" max="8705" width="5.28515625" customWidth="1"/>
    <col min="8706" max="8706" width="24" customWidth="1"/>
    <col min="8708" max="8708" width="11" customWidth="1"/>
    <col min="8710" max="8710" width="10.5703125" customWidth="1"/>
    <col min="8712" max="8712" width="10.42578125" customWidth="1"/>
    <col min="8714" max="8714" width="10.42578125" customWidth="1"/>
    <col min="8961" max="8961" width="5.28515625" customWidth="1"/>
    <col min="8962" max="8962" width="24" customWidth="1"/>
    <col min="8964" max="8964" width="11" customWidth="1"/>
    <col min="8966" max="8966" width="10.5703125" customWidth="1"/>
    <col min="8968" max="8968" width="10.42578125" customWidth="1"/>
    <col min="8970" max="8970" width="10.42578125" customWidth="1"/>
    <col min="9217" max="9217" width="5.28515625" customWidth="1"/>
    <col min="9218" max="9218" width="24" customWidth="1"/>
    <col min="9220" max="9220" width="11" customWidth="1"/>
    <col min="9222" max="9222" width="10.5703125" customWidth="1"/>
    <col min="9224" max="9224" width="10.42578125" customWidth="1"/>
    <col min="9226" max="9226" width="10.42578125" customWidth="1"/>
    <col min="9473" max="9473" width="5.28515625" customWidth="1"/>
    <col min="9474" max="9474" width="24" customWidth="1"/>
    <col min="9476" max="9476" width="11" customWidth="1"/>
    <col min="9478" max="9478" width="10.5703125" customWidth="1"/>
    <col min="9480" max="9480" width="10.42578125" customWidth="1"/>
    <col min="9482" max="9482" width="10.42578125" customWidth="1"/>
    <col min="9729" max="9729" width="5.28515625" customWidth="1"/>
    <col min="9730" max="9730" width="24" customWidth="1"/>
    <col min="9732" max="9732" width="11" customWidth="1"/>
    <col min="9734" max="9734" width="10.5703125" customWidth="1"/>
    <col min="9736" max="9736" width="10.42578125" customWidth="1"/>
    <col min="9738" max="9738" width="10.42578125" customWidth="1"/>
    <col min="9985" max="9985" width="5.28515625" customWidth="1"/>
    <col min="9986" max="9986" width="24" customWidth="1"/>
    <col min="9988" max="9988" width="11" customWidth="1"/>
    <col min="9990" max="9990" width="10.5703125" customWidth="1"/>
    <col min="9992" max="9992" width="10.42578125" customWidth="1"/>
    <col min="9994" max="9994" width="10.42578125" customWidth="1"/>
    <col min="10241" max="10241" width="5.28515625" customWidth="1"/>
    <col min="10242" max="10242" width="24" customWidth="1"/>
    <col min="10244" max="10244" width="11" customWidth="1"/>
    <col min="10246" max="10246" width="10.5703125" customWidth="1"/>
    <col min="10248" max="10248" width="10.42578125" customWidth="1"/>
    <col min="10250" max="10250" width="10.42578125" customWidth="1"/>
    <col min="10497" max="10497" width="5.28515625" customWidth="1"/>
    <col min="10498" max="10498" width="24" customWidth="1"/>
    <col min="10500" max="10500" width="11" customWidth="1"/>
    <col min="10502" max="10502" width="10.5703125" customWidth="1"/>
    <col min="10504" max="10504" width="10.42578125" customWidth="1"/>
    <col min="10506" max="10506" width="10.42578125" customWidth="1"/>
    <col min="10753" max="10753" width="5.28515625" customWidth="1"/>
    <col min="10754" max="10754" width="24" customWidth="1"/>
    <col min="10756" max="10756" width="11" customWidth="1"/>
    <col min="10758" max="10758" width="10.5703125" customWidth="1"/>
    <col min="10760" max="10760" width="10.42578125" customWidth="1"/>
    <col min="10762" max="10762" width="10.42578125" customWidth="1"/>
    <col min="11009" max="11009" width="5.28515625" customWidth="1"/>
    <col min="11010" max="11010" width="24" customWidth="1"/>
    <col min="11012" max="11012" width="11" customWidth="1"/>
    <col min="11014" max="11014" width="10.5703125" customWidth="1"/>
    <col min="11016" max="11016" width="10.42578125" customWidth="1"/>
    <col min="11018" max="11018" width="10.42578125" customWidth="1"/>
    <col min="11265" max="11265" width="5.28515625" customWidth="1"/>
    <col min="11266" max="11266" width="24" customWidth="1"/>
    <col min="11268" max="11268" width="11" customWidth="1"/>
    <col min="11270" max="11270" width="10.5703125" customWidth="1"/>
    <col min="11272" max="11272" width="10.42578125" customWidth="1"/>
    <col min="11274" max="11274" width="10.42578125" customWidth="1"/>
    <col min="11521" max="11521" width="5.28515625" customWidth="1"/>
    <col min="11522" max="11522" width="24" customWidth="1"/>
    <col min="11524" max="11524" width="11" customWidth="1"/>
    <col min="11526" max="11526" width="10.5703125" customWidth="1"/>
    <col min="11528" max="11528" width="10.42578125" customWidth="1"/>
    <col min="11530" max="11530" width="10.42578125" customWidth="1"/>
    <col min="11777" max="11777" width="5.28515625" customWidth="1"/>
    <col min="11778" max="11778" width="24" customWidth="1"/>
    <col min="11780" max="11780" width="11" customWidth="1"/>
    <col min="11782" max="11782" width="10.5703125" customWidth="1"/>
    <col min="11784" max="11784" width="10.42578125" customWidth="1"/>
    <col min="11786" max="11786" width="10.42578125" customWidth="1"/>
    <col min="12033" max="12033" width="5.28515625" customWidth="1"/>
    <col min="12034" max="12034" width="24" customWidth="1"/>
    <col min="12036" max="12036" width="11" customWidth="1"/>
    <col min="12038" max="12038" width="10.5703125" customWidth="1"/>
    <col min="12040" max="12040" width="10.42578125" customWidth="1"/>
    <col min="12042" max="12042" width="10.42578125" customWidth="1"/>
    <col min="12289" max="12289" width="5.28515625" customWidth="1"/>
    <col min="12290" max="12290" width="24" customWidth="1"/>
    <col min="12292" max="12292" width="11" customWidth="1"/>
    <col min="12294" max="12294" width="10.5703125" customWidth="1"/>
    <col min="12296" max="12296" width="10.42578125" customWidth="1"/>
    <col min="12298" max="12298" width="10.42578125" customWidth="1"/>
    <col min="12545" max="12545" width="5.28515625" customWidth="1"/>
    <col min="12546" max="12546" width="24" customWidth="1"/>
    <col min="12548" max="12548" width="11" customWidth="1"/>
    <col min="12550" max="12550" width="10.5703125" customWidth="1"/>
    <col min="12552" max="12552" width="10.42578125" customWidth="1"/>
    <col min="12554" max="12554" width="10.42578125" customWidth="1"/>
    <col min="12801" max="12801" width="5.28515625" customWidth="1"/>
    <col min="12802" max="12802" width="24" customWidth="1"/>
    <col min="12804" max="12804" width="11" customWidth="1"/>
    <col min="12806" max="12806" width="10.5703125" customWidth="1"/>
    <col min="12808" max="12808" width="10.42578125" customWidth="1"/>
    <col min="12810" max="12810" width="10.42578125" customWidth="1"/>
    <col min="13057" max="13057" width="5.28515625" customWidth="1"/>
    <col min="13058" max="13058" width="24" customWidth="1"/>
    <col min="13060" max="13060" width="11" customWidth="1"/>
    <col min="13062" max="13062" width="10.5703125" customWidth="1"/>
    <col min="13064" max="13064" width="10.42578125" customWidth="1"/>
    <col min="13066" max="13066" width="10.42578125" customWidth="1"/>
    <col min="13313" max="13313" width="5.28515625" customWidth="1"/>
    <col min="13314" max="13314" width="24" customWidth="1"/>
    <col min="13316" max="13316" width="11" customWidth="1"/>
    <col min="13318" max="13318" width="10.5703125" customWidth="1"/>
    <col min="13320" max="13320" width="10.42578125" customWidth="1"/>
    <col min="13322" max="13322" width="10.42578125" customWidth="1"/>
    <col min="13569" max="13569" width="5.28515625" customWidth="1"/>
    <col min="13570" max="13570" width="24" customWidth="1"/>
    <col min="13572" max="13572" width="11" customWidth="1"/>
    <col min="13574" max="13574" width="10.5703125" customWidth="1"/>
    <col min="13576" max="13576" width="10.42578125" customWidth="1"/>
    <col min="13578" max="13578" width="10.42578125" customWidth="1"/>
    <col min="13825" max="13825" width="5.28515625" customWidth="1"/>
    <col min="13826" max="13826" width="24" customWidth="1"/>
    <col min="13828" max="13828" width="11" customWidth="1"/>
    <col min="13830" max="13830" width="10.5703125" customWidth="1"/>
    <col min="13832" max="13832" width="10.42578125" customWidth="1"/>
    <col min="13834" max="13834" width="10.42578125" customWidth="1"/>
    <col min="14081" max="14081" width="5.28515625" customWidth="1"/>
    <col min="14082" max="14082" width="24" customWidth="1"/>
    <col min="14084" max="14084" width="11" customWidth="1"/>
    <col min="14086" max="14086" width="10.5703125" customWidth="1"/>
    <col min="14088" max="14088" width="10.42578125" customWidth="1"/>
    <col min="14090" max="14090" width="10.42578125" customWidth="1"/>
    <col min="14337" max="14337" width="5.28515625" customWidth="1"/>
    <col min="14338" max="14338" width="24" customWidth="1"/>
    <col min="14340" max="14340" width="11" customWidth="1"/>
    <col min="14342" max="14342" width="10.5703125" customWidth="1"/>
    <col min="14344" max="14344" width="10.42578125" customWidth="1"/>
    <col min="14346" max="14346" width="10.42578125" customWidth="1"/>
    <col min="14593" max="14593" width="5.28515625" customWidth="1"/>
    <col min="14594" max="14594" width="24" customWidth="1"/>
    <col min="14596" max="14596" width="11" customWidth="1"/>
    <col min="14598" max="14598" width="10.5703125" customWidth="1"/>
    <col min="14600" max="14600" width="10.42578125" customWidth="1"/>
    <col min="14602" max="14602" width="10.42578125" customWidth="1"/>
    <col min="14849" max="14849" width="5.28515625" customWidth="1"/>
    <col min="14850" max="14850" width="24" customWidth="1"/>
    <col min="14852" max="14852" width="11" customWidth="1"/>
    <col min="14854" max="14854" width="10.5703125" customWidth="1"/>
    <col min="14856" max="14856" width="10.42578125" customWidth="1"/>
    <col min="14858" max="14858" width="10.42578125" customWidth="1"/>
    <col min="15105" max="15105" width="5.28515625" customWidth="1"/>
    <col min="15106" max="15106" width="24" customWidth="1"/>
    <col min="15108" max="15108" width="11" customWidth="1"/>
    <col min="15110" max="15110" width="10.5703125" customWidth="1"/>
    <col min="15112" max="15112" width="10.42578125" customWidth="1"/>
    <col min="15114" max="15114" width="10.42578125" customWidth="1"/>
    <col min="15361" max="15361" width="5.28515625" customWidth="1"/>
    <col min="15362" max="15362" width="24" customWidth="1"/>
    <col min="15364" max="15364" width="11" customWidth="1"/>
    <col min="15366" max="15366" width="10.5703125" customWidth="1"/>
    <col min="15368" max="15368" width="10.42578125" customWidth="1"/>
    <col min="15370" max="15370" width="10.42578125" customWidth="1"/>
    <col min="15617" max="15617" width="5.28515625" customWidth="1"/>
    <col min="15618" max="15618" width="24" customWidth="1"/>
    <col min="15620" max="15620" width="11" customWidth="1"/>
    <col min="15622" max="15622" width="10.5703125" customWidth="1"/>
    <col min="15624" max="15624" width="10.42578125" customWidth="1"/>
    <col min="15626" max="15626" width="10.42578125" customWidth="1"/>
    <col min="15873" max="15873" width="5.28515625" customWidth="1"/>
    <col min="15874" max="15874" width="24" customWidth="1"/>
    <col min="15876" max="15876" width="11" customWidth="1"/>
    <col min="15878" max="15878" width="10.5703125" customWidth="1"/>
    <col min="15880" max="15880" width="10.42578125" customWidth="1"/>
    <col min="15882" max="15882" width="10.42578125" customWidth="1"/>
    <col min="16129" max="16129" width="5.28515625" customWidth="1"/>
    <col min="16130" max="16130" width="24" customWidth="1"/>
    <col min="16132" max="16132" width="11" customWidth="1"/>
    <col min="16134" max="16134" width="10.5703125" customWidth="1"/>
    <col min="16136" max="16136" width="10.42578125" customWidth="1"/>
    <col min="16138" max="16138" width="10.42578125" customWidth="1"/>
  </cols>
  <sheetData>
    <row r="1" spans="1:17" ht="38.25" customHeight="1" x14ac:dyDescent="0.25">
      <c r="A1" s="210"/>
      <c r="B1" s="210"/>
      <c r="C1" s="210"/>
      <c r="D1" s="210"/>
      <c r="E1" s="210"/>
      <c r="F1" s="210"/>
      <c r="G1" s="210"/>
      <c r="H1" s="210"/>
      <c r="I1" s="210"/>
      <c r="J1" s="75"/>
      <c r="K1" s="75"/>
      <c r="L1" s="2"/>
      <c r="M1" s="2"/>
      <c r="N1" s="2"/>
      <c r="O1" s="2"/>
      <c r="P1" s="2"/>
      <c r="Q1" s="2"/>
    </row>
    <row r="3" spans="1:17" x14ac:dyDescent="0.25">
      <c r="B3" s="2" t="s">
        <v>94</v>
      </c>
      <c r="C3" s="2"/>
      <c r="D3" s="2"/>
      <c r="E3" s="2"/>
      <c r="F3" s="2"/>
      <c r="G3" s="2"/>
      <c r="H3" s="2"/>
      <c r="J3" s="2"/>
    </row>
    <row r="4" spans="1:17" ht="15.75" thickBot="1" x14ac:dyDescent="0.3">
      <c r="A4" s="211" t="s">
        <v>1</v>
      </c>
      <c r="B4" s="211"/>
    </row>
    <row r="5" spans="1:17" ht="12.75" customHeight="1" x14ac:dyDescent="0.25">
      <c r="A5" s="212" t="s">
        <v>2</v>
      </c>
      <c r="B5" s="212" t="s">
        <v>3</v>
      </c>
      <c r="C5" s="212" t="s">
        <v>4</v>
      </c>
      <c r="D5" s="215" t="s">
        <v>5</v>
      </c>
      <c r="E5" s="216"/>
      <c r="F5" s="216"/>
      <c r="G5" s="216"/>
      <c r="H5" s="216"/>
      <c r="I5" s="216"/>
      <c r="J5" s="216"/>
      <c r="K5" s="217"/>
      <c r="L5" s="218" t="s">
        <v>6</v>
      </c>
    </row>
    <row r="6" spans="1:17" ht="22.5" customHeight="1" x14ac:dyDescent="0.25">
      <c r="A6" s="213"/>
      <c r="B6" s="213"/>
      <c r="C6" s="213"/>
      <c r="D6" s="221" t="s">
        <v>7</v>
      </c>
      <c r="E6" s="222"/>
      <c r="F6" s="222" t="s">
        <v>8</v>
      </c>
      <c r="G6" s="222"/>
      <c r="H6" s="222" t="s">
        <v>9</v>
      </c>
      <c r="I6" s="222"/>
      <c r="J6" s="222" t="s">
        <v>10</v>
      </c>
      <c r="K6" s="222"/>
      <c r="L6" s="219"/>
    </row>
    <row r="7" spans="1:17" ht="13.5" customHeight="1" thickBot="1" x14ac:dyDescent="0.3">
      <c r="A7" s="213"/>
      <c r="B7" s="213"/>
      <c r="C7" s="213"/>
      <c r="D7" s="223">
        <v>1</v>
      </c>
      <c r="E7" s="224"/>
      <c r="F7" s="224">
        <v>2</v>
      </c>
      <c r="G7" s="224"/>
      <c r="H7" s="224">
        <v>3</v>
      </c>
      <c r="I7" s="224"/>
      <c r="J7" s="224">
        <v>4</v>
      </c>
      <c r="K7" s="224"/>
      <c r="L7" s="220"/>
      <c r="O7" s="3"/>
      <c r="P7" s="3"/>
      <c r="Q7" s="3"/>
    </row>
    <row r="8" spans="1:17" ht="15.75" thickBot="1" x14ac:dyDescent="0.3">
      <c r="A8" s="214"/>
      <c r="B8" s="214"/>
      <c r="C8" s="214"/>
      <c r="D8" s="4" t="s">
        <v>11</v>
      </c>
      <c r="E8" s="5" t="s">
        <v>12</v>
      </c>
      <c r="F8" s="5" t="s">
        <v>11</v>
      </c>
      <c r="G8" s="5" t="s">
        <v>12</v>
      </c>
      <c r="H8" s="5" t="s">
        <v>11</v>
      </c>
      <c r="I8" s="5" t="s">
        <v>12</v>
      </c>
      <c r="J8" s="5" t="s">
        <v>11</v>
      </c>
      <c r="K8" s="5" t="s">
        <v>12</v>
      </c>
      <c r="L8" s="6"/>
      <c r="O8" s="3"/>
      <c r="P8" s="3"/>
      <c r="Q8" s="3"/>
    </row>
    <row r="9" spans="1:17" ht="15.75" x14ac:dyDescent="0.25">
      <c r="A9" s="7">
        <v>1</v>
      </c>
      <c r="B9" s="8" t="s">
        <v>13</v>
      </c>
      <c r="C9" s="9">
        <v>46</v>
      </c>
      <c r="D9" s="10"/>
      <c r="E9" s="11"/>
      <c r="F9" s="12"/>
      <c r="G9" s="13"/>
      <c r="H9" s="14"/>
      <c r="I9" s="13"/>
      <c r="J9" s="14"/>
      <c r="K9" s="13"/>
      <c r="L9" s="15"/>
      <c r="O9" s="3"/>
      <c r="P9" s="3"/>
      <c r="Q9" s="3"/>
    </row>
    <row r="10" spans="1:17" ht="15.75" x14ac:dyDescent="0.25">
      <c r="A10" s="7">
        <v>2</v>
      </c>
      <c r="B10" s="8" t="s">
        <v>14</v>
      </c>
      <c r="C10" s="9">
        <v>46</v>
      </c>
      <c r="D10" s="10"/>
      <c r="E10" s="11"/>
      <c r="F10" s="12"/>
      <c r="G10" s="13"/>
      <c r="H10" s="14"/>
      <c r="I10" s="13"/>
      <c r="J10" s="14"/>
      <c r="K10" s="13"/>
      <c r="L10" s="16"/>
      <c r="O10" s="3"/>
      <c r="P10" s="3"/>
      <c r="Q10" s="3"/>
    </row>
    <row r="11" spans="1:17" ht="15.75" x14ac:dyDescent="0.25">
      <c r="A11" s="7">
        <v>3</v>
      </c>
      <c r="B11" s="8" t="s">
        <v>15</v>
      </c>
      <c r="C11" s="9">
        <v>46</v>
      </c>
      <c r="D11" s="10"/>
      <c r="E11" s="11"/>
      <c r="F11" s="12"/>
      <c r="G11" s="13"/>
      <c r="H11" s="14"/>
      <c r="I11" s="13"/>
      <c r="J11" s="14"/>
      <c r="K11" s="13"/>
      <c r="L11" s="16"/>
      <c r="O11" s="3"/>
      <c r="P11" s="3"/>
      <c r="Q11" s="3"/>
    </row>
    <row r="12" spans="1:17" ht="15.75" x14ac:dyDescent="0.25">
      <c r="A12" s="7">
        <v>4</v>
      </c>
      <c r="B12" s="17" t="s">
        <v>16</v>
      </c>
      <c r="C12" s="9">
        <v>46</v>
      </c>
      <c r="D12" s="10"/>
      <c r="E12" s="11"/>
      <c r="F12" s="12"/>
      <c r="G12" s="13"/>
      <c r="H12" s="14"/>
      <c r="I12" s="13"/>
      <c r="J12" s="14"/>
      <c r="K12" s="13"/>
      <c r="L12" s="16"/>
      <c r="M12" s="3"/>
      <c r="N12" s="3"/>
      <c r="O12" s="3"/>
      <c r="P12" s="3"/>
      <c r="Q12" s="3"/>
    </row>
    <row r="13" spans="1:17" ht="15.75" x14ac:dyDescent="0.25">
      <c r="A13" s="7">
        <v>5</v>
      </c>
      <c r="B13" s="8" t="s">
        <v>17</v>
      </c>
      <c r="C13" s="9">
        <v>46</v>
      </c>
      <c r="D13" s="10"/>
      <c r="E13" s="11"/>
      <c r="F13" s="12"/>
      <c r="G13" s="13"/>
      <c r="H13" s="14"/>
      <c r="I13" s="13"/>
      <c r="J13" s="14"/>
      <c r="K13" s="13"/>
      <c r="L13" s="16"/>
      <c r="O13" s="3"/>
      <c r="P13" s="3"/>
      <c r="Q13" s="3"/>
    </row>
    <row r="14" spans="1:17" ht="15.75" x14ac:dyDescent="0.25">
      <c r="A14" s="7">
        <v>6</v>
      </c>
      <c r="B14" s="8" t="s">
        <v>18</v>
      </c>
      <c r="C14" s="9">
        <v>46</v>
      </c>
      <c r="D14" s="10"/>
      <c r="E14" s="11"/>
      <c r="F14" s="12"/>
      <c r="G14" s="13"/>
      <c r="H14" s="14"/>
      <c r="I14" s="13"/>
      <c r="J14" s="14"/>
      <c r="K14" s="13"/>
      <c r="L14" s="16"/>
    </row>
    <row r="15" spans="1:17" ht="15.75" x14ac:dyDescent="0.25">
      <c r="A15" s="7">
        <v>7</v>
      </c>
      <c r="B15" s="8" t="s">
        <v>19</v>
      </c>
      <c r="C15" s="9">
        <v>46</v>
      </c>
      <c r="D15" s="10"/>
      <c r="E15" s="11"/>
      <c r="F15" s="12"/>
      <c r="G15" s="13"/>
      <c r="H15" s="14"/>
      <c r="I15" s="13"/>
      <c r="J15" s="14"/>
      <c r="K15" s="13"/>
      <c r="L15" s="16"/>
    </row>
    <row r="16" spans="1:17" ht="15.75" x14ac:dyDescent="0.25">
      <c r="A16" s="7">
        <v>8</v>
      </c>
      <c r="B16" s="8" t="s">
        <v>20</v>
      </c>
      <c r="C16" s="9">
        <v>46</v>
      </c>
      <c r="D16" s="10"/>
      <c r="E16" s="11"/>
      <c r="F16" s="12"/>
      <c r="G16" s="13"/>
      <c r="H16" s="14"/>
      <c r="I16" s="13"/>
      <c r="J16" s="14"/>
      <c r="K16" s="13"/>
      <c r="L16" s="16"/>
    </row>
    <row r="17" spans="1:12" ht="15.75" x14ac:dyDescent="0.25">
      <c r="A17" s="7">
        <v>9</v>
      </c>
      <c r="B17" s="8" t="s">
        <v>21</v>
      </c>
      <c r="C17" s="9">
        <v>46</v>
      </c>
      <c r="D17" s="10"/>
      <c r="E17" s="11"/>
      <c r="F17" s="12"/>
      <c r="G17" s="13"/>
      <c r="H17" s="14"/>
      <c r="I17" s="13"/>
      <c r="J17" s="14"/>
      <c r="K17" s="13"/>
      <c r="L17" s="16"/>
    </row>
    <row r="18" spans="1:12" ht="15.75" x14ac:dyDescent="0.25">
      <c r="A18" s="7">
        <v>10</v>
      </c>
      <c r="B18" s="8" t="s">
        <v>22</v>
      </c>
      <c r="C18" s="9">
        <v>46</v>
      </c>
      <c r="D18" s="10"/>
      <c r="E18" s="11"/>
      <c r="F18" s="12"/>
      <c r="G18" s="13"/>
      <c r="H18" s="14"/>
      <c r="I18" s="13"/>
      <c r="J18" s="14"/>
      <c r="K18" s="13"/>
      <c r="L18" s="16"/>
    </row>
    <row r="19" spans="1:12" ht="15.75" x14ac:dyDescent="0.25">
      <c r="A19" s="7">
        <v>11</v>
      </c>
      <c r="B19" s="8" t="s">
        <v>23</v>
      </c>
      <c r="C19" s="9">
        <v>46</v>
      </c>
      <c r="D19" s="10"/>
      <c r="E19" s="11"/>
      <c r="F19" s="12"/>
      <c r="G19" s="13"/>
      <c r="H19" s="14"/>
      <c r="I19" s="13"/>
      <c r="J19" s="14"/>
      <c r="K19" s="13"/>
      <c r="L19" s="16"/>
    </row>
    <row r="20" spans="1:12" ht="15.75" x14ac:dyDescent="0.25">
      <c r="A20" s="7">
        <v>12</v>
      </c>
      <c r="B20" s="8" t="s">
        <v>24</v>
      </c>
      <c r="C20" s="9">
        <v>46</v>
      </c>
      <c r="D20" s="10"/>
      <c r="E20" s="11"/>
      <c r="F20" s="12"/>
      <c r="G20" s="13"/>
      <c r="H20" s="14"/>
      <c r="I20" s="13"/>
      <c r="J20" s="14"/>
      <c r="K20" s="13"/>
      <c r="L20" s="16"/>
    </row>
    <row r="21" spans="1:12" ht="15.75" x14ac:dyDescent="0.25">
      <c r="A21" s="7">
        <v>13</v>
      </c>
      <c r="B21" s="8" t="s">
        <v>25</v>
      </c>
      <c r="C21" s="9">
        <v>46</v>
      </c>
      <c r="D21" s="10"/>
      <c r="E21" s="11"/>
      <c r="F21" s="12"/>
      <c r="G21" s="13"/>
      <c r="H21" s="14"/>
      <c r="I21" s="13"/>
      <c r="J21" s="14"/>
      <c r="K21" s="13"/>
      <c r="L21" s="16"/>
    </row>
    <row r="22" spans="1:12" ht="15.75" x14ac:dyDescent="0.25">
      <c r="A22" s="7">
        <v>14</v>
      </c>
      <c r="B22" s="8" t="s">
        <v>26</v>
      </c>
      <c r="C22" s="9">
        <v>46</v>
      </c>
      <c r="D22" s="10"/>
      <c r="E22" s="11"/>
      <c r="F22" s="12"/>
      <c r="G22" s="13"/>
      <c r="H22" s="14"/>
      <c r="I22" s="13"/>
      <c r="J22" s="14"/>
      <c r="K22" s="13"/>
      <c r="L22" s="16"/>
    </row>
    <row r="23" spans="1:12" ht="15.75" x14ac:dyDescent="0.25">
      <c r="A23" s="7">
        <v>15</v>
      </c>
      <c r="B23" s="8" t="s">
        <v>27</v>
      </c>
      <c r="C23" s="9">
        <v>46</v>
      </c>
      <c r="D23" s="10"/>
      <c r="E23" s="11"/>
      <c r="F23" s="12"/>
      <c r="G23" s="13"/>
      <c r="H23" s="14"/>
      <c r="I23" s="13"/>
      <c r="J23" s="14"/>
      <c r="K23" s="13"/>
      <c r="L23" s="16"/>
    </row>
    <row r="24" spans="1:12" ht="15.75" x14ac:dyDescent="0.25">
      <c r="A24" s="7">
        <v>16</v>
      </c>
      <c r="B24" s="8" t="s">
        <v>28</v>
      </c>
      <c r="C24" s="9">
        <v>46</v>
      </c>
      <c r="D24" s="10"/>
      <c r="E24" s="11"/>
      <c r="F24" s="12"/>
      <c r="G24" s="13"/>
      <c r="H24" s="14"/>
      <c r="I24" s="13"/>
      <c r="J24" s="14"/>
      <c r="K24" s="13"/>
      <c r="L24" s="16"/>
    </row>
    <row r="25" spans="1:12" ht="15.75" x14ac:dyDescent="0.25">
      <c r="A25" s="7">
        <v>17</v>
      </c>
      <c r="B25" s="8" t="s">
        <v>29</v>
      </c>
      <c r="C25" s="9">
        <v>46</v>
      </c>
      <c r="D25" s="10"/>
      <c r="E25" s="11"/>
      <c r="F25" s="12"/>
      <c r="G25" s="13"/>
      <c r="H25" s="14"/>
      <c r="I25" s="13"/>
      <c r="J25" s="14"/>
      <c r="K25" s="13"/>
      <c r="L25" s="16"/>
    </row>
    <row r="26" spans="1:12" ht="15.75" x14ac:dyDescent="0.25">
      <c r="A26" s="7">
        <v>18</v>
      </c>
      <c r="B26" s="8" t="s">
        <v>30</v>
      </c>
      <c r="C26" s="9">
        <v>46</v>
      </c>
      <c r="D26" s="10"/>
      <c r="E26" s="11"/>
      <c r="F26" s="12"/>
      <c r="G26" s="13"/>
      <c r="H26" s="14"/>
      <c r="I26" s="13"/>
      <c r="J26" s="14"/>
      <c r="K26" s="13"/>
      <c r="L26" s="16"/>
    </row>
    <row r="27" spans="1:12" ht="15.75" x14ac:dyDescent="0.25">
      <c r="A27" s="7">
        <v>19</v>
      </c>
      <c r="B27" s="8" t="s">
        <v>31</v>
      </c>
      <c r="C27" s="9">
        <v>46</v>
      </c>
      <c r="D27" s="10"/>
      <c r="E27" s="11"/>
      <c r="F27" s="12"/>
      <c r="G27" s="13"/>
      <c r="H27" s="14"/>
      <c r="I27" s="13"/>
      <c r="J27" s="14"/>
      <c r="K27" s="13"/>
      <c r="L27" s="16"/>
    </row>
    <row r="28" spans="1:12" ht="15.75" x14ac:dyDescent="0.25">
      <c r="A28" s="7">
        <v>20</v>
      </c>
      <c r="B28" s="8" t="s">
        <v>32</v>
      </c>
      <c r="C28" s="9">
        <v>46</v>
      </c>
      <c r="D28" s="10"/>
      <c r="E28" s="11"/>
      <c r="F28" s="12"/>
      <c r="G28" s="13"/>
      <c r="H28" s="14"/>
      <c r="I28" s="13"/>
      <c r="J28" s="14"/>
      <c r="K28" s="13"/>
      <c r="L28" s="16"/>
    </row>
    <row r="29" spans="1:12" ht="15.75" x14ac:dyDescent="0.25">
      <c r="A29" s="7">
        <v>21</v>
      </c>
      <c r="B29" s="8" t="s">
        <v>33</v>
      </c>
      <c r="C29" s="9">
        <v>46</v>
      </c>
      <c r="D29" s="10"/>
      <c r="E29" s="11"/>
      <c r="F29" s="12"/>
      <c r="G29" s="13"/>
      <c r="H29" s="14"/>
      <c r="I29" s="13"/>
      <c r="J29" s="14"/>
      <c r="K29" s="13"/>
      <c r="L29" s="16"/>
    </row>
    <row r="30" spans="1:12" ht="15.75" x14ac:dyDescent="0.25">
      <c r="A30" s="7">
        <v>22</v>
      </c>
      <c r="B30" s="8" t="s">
        <v>34</v>
      </c>
      <c r="C30" s="9">
        <v>46</v>
      </c>
      <c r="D30" s="10"/>
      <c r="E30" s="11"/>
      <c r="F30" s="12"/>
      <c r="G30" s="13"/>
      <c r="H30" s="14"/>
      <c r="I30" s="13"/>
      <c r="J30" s="14"/>
      <c r="K30" s="13"/>
      <c r="L30" s="16"/>
    </row>
    <row r="31" spans="1:12" ht="15.75" x14ac:dyDescent="0.25">
      <c r="A31" s="7">
        <v>23</v>
      </c>
      <c r="B31" s="8" t="s">
        <v>35</v>
      </c>
      <c r="C31" s="9">
        <v>46</v>
      </c>
      <c r="D31" s="10"/>
      <c r="E31" s="11"/>
      <c r="F31" s="12"/>
      <c r="G31" s="13"/>
      <c r="H31" s="14"/>
      <c r="I31" s="13"/>
      <c r="J31" s="14"/>
      <c r="K31" s="13"/>
      <c r="L31" s="16"/>
    </row>
    <row r="32" spans="1:12" ht="15.75" x14ac:dyDescent="0.25">
      <c r="A32" s="7">
        <v>24</v>
      </c>
      <c r="B32" s="8" t="s">
        <v>36</v>
      </c>
      <c r="C32" s="9">
        <v>46</v>
      </c>
      <c r="D32" s="10"/>
      <c r="E32" s="11"/>
      <c r="F32" s="12"/>
      <c r="G32" s="13"/>
      <c r="H32" s="14"/>
      <c r="I32" s="13"/>
      <c r="J32" s="14"/>
      <c r="K32" s="13"/>
      <c r="L32" s="16"/>
    </row>
    <row r="33" spans="1:12" ht="15.75" x14ac:dyDescent="0.25">
      <c r="A33" s="7">
        <v>25</v>
      </c>
      <c r="B33" s="18" t="s">
        <v>37</v>
      </c>
      <c r="C33" s="19">
        <v>46</v>
      </c>
      <c r="D33" s="10"/>
      <c r="E33" s="20"/>
      <c r="F33" s="12"/>
      <c r="G33" s="21"/>
      <c r="H33" s="14"/>
      <c r="I33" s="21"/>
      <c r="J33" s="14"/>
      <c r="K33" s="21"/>
      <c r="L33" s="16"/>
    </row>
    <row r="34" spans="1:12" ht="15.75" x14ac:dyDescent="0.25">
      <c r="A34" s="7">
        <v>26</v>
      </c>
      <c r="B34" s="8" t="s">
        <v>38</v>
      </c>
      <c r="C34" s="22">
        <v>46</v>
      </c>
      <c r="D34" s="10"/>
      <c r="E34" s="23"/>
      <c r="F34" s="12"/>
      <c r="G34" s="24"/>
      <c r="H34" s="14"/>
      <c r="I34" s="24"/>
      <c r="J34" s="14"/>
      <c r="K34" s="24"/>
      <c r="L34" s="16"/>
    </row>
    <row r="35" spans="1:12" ht="15.75" x14ac:dyDescent="0.25">
      <c r="A35" s="7">
        <v>27</v>
      </c>
      <c r="B35" s="18" t="s">
        <v>39</v>
      </c>
      <c r="C35" s="22">
        <v>46</v>
      </c>
      <c r="D35" s="10"/>
      <c r="E35" s="23"/>
      <c r="F35" s="12"/>
      <c r="G35" s="24"/>
      <c r="H35" s="14"/>
      <c r="I35" s="24"/>
      <c r="J35" s="14"/>
      <c r="K35" s="24"/>
      <c r="L35" s="16"/>
    </row>
    <row r="36" spans="1:12" ht="15.75" x14ac:dyDescent="0.25">
      <c r="A36" s="7">
        <v>28</v>
      </c>
      <c r="B36" s="18" t="s">
        <v>40</v>
      </c>
      <c r="C36" s="22">
        <v>46</v>
      </c>
      <c r="D36" s="10"/>
      <c r="E36" s="23"/>
      <c r="F36" s="12"/>
      <c r="G36" s="24"/>
      <c r="H36" s="14"/>
      <c r="I36" s="24"/>
      <c r="J36" s="14"/>
      <c r="K36" s="24"/>
      <c r="L36" s="16"/>
    </row>
    <row r="37" spans="1:12" ht="16.5" thickBot="1" x14ac:dyDescent="0.3">
      <c r="A37" s="7">
        <v>29</v>
      </c>
      <c r="B37" s="18" t="s">
        <v>41</v>
      </c>
      <c r="C37" s="25">
        <v>46</v>
      </c>
      <c r="D37" s="10"/>
      <c r="E37" s="23"/>
      <c r="F37" s="12"/>
      <c r="G37" s="24"/>
      <c r="H37" s="14"/>
      <c r="I37" s="24"/>
      <c r="J37" s="14"/>
      <c r="K37" s="24"/>
      <c r="L37" s="16"/>
    </row>
    <row r="38" spans="1:12" ht="15.75" x14ac:dyDescent="0.25">
      <c r="A38" s="225" t="s">
        <v>42</v>
      </c>
      <c r="B38" s="226"/>
      <c r="C38" s="26">
        <v>46</v>
      </c>
      <c r="D38" s="27">
        <f t="shared" ref="D38:K38" si="0">SUM(D9:D37)</f>
        <v>0</v>
      </c>
      <c r="E38" s="28">
        <f t="shared" si="0"/>
        <v>0</v>
      </c>
      <c r="F38" s="29">
        <f t="shared" si="0"/>
        <v>0</v>
      </c>
      <c r="G38" s="30">
        <f t="shared" si="0"/>
        <v>0</v>
      </c>
      <c r="H38" s="29">
        <f t="shared" si="0"/>
        <v>0</v>
      </c>
      <c r="I38" s="30">
        <f t="shared" si="0"/>
        <v>0</v>
      </c>
      <c r="J38" s="29">
        <f t="shared" si="0"/>
        <v>0</v>
      </c>
      <c r="K38" s="30">
        <f t="shared" si="0"/>
        <v>0</v>
      </c>
      <c r="L38" s="31">
        <f>D38+F38+H38</f>
        <v>0</v>
      </c>
    </row>
    <row r="39" spans="1:12" ht="15" customHeight="1" x14ac:dyDescent="0.25">
      <c r="A39" s="227" t="s">
        <v>43</v>
      </c>
      <c r="B39" s="228"/>
      <c r="C39" s="32">
        <v>46</v>
      </c>
      <c r="D39" s="32">
        <f>SUM(D9:D33)</f>
        <v>0</v>
      </c>
      <c r="E39" s="33">
        <f>SUM(E9:E33)</f>
        <v>0</v>
      </c>
      <c r="F39" s="32">
        <f>F9+F10+F11+F12+F13+F14+F15+F16+F17+F18+F19+F20+F21+F22+F23+F24+F25+F26+F27+F28+F29+F30+F31+F32+F3+F33</f>
        <v>0</v>
      </c>
      <c r="G39" s="33">
        <f>G9+G10+G11+G12+G14+G13+G15+G16+G17+G18+G19+G20+G21+G22+G23+G24+G25+G26+G27+G28+G29+G30+G31+G32+G33</f>
        <v>0</v>
      </c>
      <c r="H39" s="32">
        <f>H9+H10+H11+H12+H13+H14++H15+H16+H17+H18+H19+H20+H21+H22+H23+H24+H25+H26+H27+H28+H29+H30+H31+H32+H33</f>
        <v>0</v>
      </c>
      <c r="I39" s="33">
        <f>I9+I10+I11+I12+I13+I14+I15+I16+I17+I18+I19+I20+I21+I22+I23+I24+I25+I26+I27+I28+I29+I30+I31+I32+I33</f>
        <v>0</v>
      </c>
      <c r="J39" s="32">
        <f>J9+J10+J11+J12+J13+J14++J15+J16+J17+J18+J19+J20+J21+J22+J23+J24+J25+J26+J27+J28+J29+J30+J31+J32+J33</f>
        <v>0</v>
      </c>
      <c r="K39" s="33">
        <f>K9+K10+K11+K12+K13+K14+K15+K16+K17+K18+K19+K20+K21+K22+K23+K24+K25+K26+K27+K28+K29+K30+K31+K32+K33</f>
        <v>0</v>
      </c>
      <c r="L39" s="34">
        <f>L9+L10+L11+L12+L13+L14+L15+L16+L17+L18+L19+L20+L21+L22+L23+L24+L25+L26+L27+L28+L29+L30+L31+L32+L33</f>
        <v>0</v>
      </c>
    </row>
    <row r="40" spans="1:12" ht="15.75" thickBot="1" x14ac:dyDescent="0.3"/>
    <row r="41" spans="1:12" ht="16.5" thickBot="1" x14ac:dyDescent="0.3">
      <c r="D41" s="35">
        <f>SUM(D9:D37)</f>
        <v>0</v>
      </c>
      <c r="E41" s="36"/>
      <c r="F41" s="35">
        <f>SUM(F9:F37)</f>
        <v>0</v>
      </c>
      <c r="G41" s="36"/>
      <c r="H41" s="35">
        <f>SUM(H9:H37)</f>
        <v>0</v>
      </c>
      <c r="I41" s="36"/>
      <c r="J41" s="35">
        <f>SUM(J9:J37)</f>
        <v>0</v>
      </c>
      <c r="K41" s="36"/>
      <c r="L41" s="37">
        <f>L9+L10+L11+L12+L13+L14+L15+L16+L17+L18+L19+L20+L21+L22+L23+L24+L25+L26+L27+L28+L29+L30+L31+L32+L33</f>
        <v>0</v>
      </c>
    </row>
    <row r="43" spans="1:12" x14ac:dyDescent="0.25">
      <c r="B43" s="2" t="s">
        <v>94</v>
      </c>
      <c r="C43" s="2"/>
      <c r="D43" s="2"/>
      <c r="E43" s="2"/>
    </row>
    <row r="44" spans="1:12" ht="15.75" thickBot="1" x14ac:dyDescent="0.3">
      <c r="A44" s="211" t="s">
        <v>45</v>
      </c>
      <c r="B44" s="211"/>
    </row>
    <row r="45" spans="1:12" ht="14.25" customHeight="1" x14ac:dyDescent="0.25">
      <c r="A45" s="212" t="s">
        <v>2</v>
      </c>
      <c r="B45" s="212" t="s">
        <v>3</v>
      </c>
      <c r="C45" s="212" t="s">
        <v>4</v>
      </c>
      <c r="D45" s="215" t="s">
        <v>5</v>
      </c>
      <c r="E45" s="216"/>
      <c r="F45" s="216"/>
      <c r="G45" s="216"/>
      <c r="H45" s="216"/>
      <c r="I45" s="216"/>
      <c r="J45" s="216"/>
      <c r="K45" s="217"/>
      <c r="L45" s="218" t="s">
        <v>6</v>
      </c>
    </row>
    <row r="46" spans="1:12" ht="21.75" customHeight="1" x14ac:dyDescent="0.25">
      <c r="A46" s="213"/>
      <c r="B46" s="213"/>
      <c r="C46" s="213"/>
      <c r="D46" s="221" t="s">
        <v>7</v>
      </c>
      <c r="E46" s="222"/>
      <c r="F46" s="222" t="s">
        <v>8</v>
      </c>
      <c r="G46" s="222"/>
      <c r="H46" s="222" t="s">
        <v>9</v>
      </c>
      <c r="I46" s="222"/>
      <c r="J46" s="222" t="s">
        <v>10</v>
      </c>
      <c r="K46" s="222"/>
      <c r="L46" s="219"/>
    </row>
    <row r="47" spans="1:12" ht="13.5" customHeight="1" thickBot="1" x14ac:dyDescent="0.3">
      <c r="A47" s="213"/>
      <c r="B47" s="213"/>
      <c r="C47" s="213"/>
      <c r="D47" s="223">
        <v>1</v>
      </c>
      <c r="E47" s="224"/>
      <c r="F47" s="224">
        <v>2</v>
      </c>
      <c r="G47" s="224"/>
      <c r="H47" s="224">
        <v>3</v>
      </c>
      <c r="I47" s="224"/>
      <c r="J47" s="224">
        <v>4</v>
      </c>
      <c r="K47" s="224"/>
      <c r="L47" s="220"/>
    </row>
    <row r="48" spans="1:12" ht="15.75" thickBot="1" x14ac:dyDescent="0.3">
      <c r="A48" s="214"/>
      <c r="B48" s="214"/>
      <c r="C48" s="214"/>
      <c r="D48" s="4" t="s">
        <v>11</v>
      </c>
      <c r="E48" s="5" t="s">
        <v>12</v>
      </c>
      <c r="F48" s="5" t="s">
        <v>11</v>
      </c>
      <c r="G48" s="5" t="s">
        <v>12</v>
      </c>
      <c r="H48" s="5" t="s">
        <v>11</v>
      </c>
      <c r="I48" s="5" t="s">
        <v>12</v>
      </c>
      <c r="J48" s="5" t="s">
        <v>11</v>
      </c>
      <c r="K48" s="5" t="s">
        <v>12</v>
      </c>
      <c r="L48" s="6"/>
    </row>
    <row r="49" spans="1:12" ht="15.75" x14ac:dyDescent="0.25">
      <c r="A49" s="7">
        <v>1</v>
      </c>
      <c r="B49" s="8" t="s">
        <v>13</v>
      </c>
      <c r="C49" s="9">
        <v>46</v>
      </c>
      <c r="D49" s="38">
        <v>0</v>
      </c>
      <c r="E49" s="39">
        <v>0</v>
      </c>
      <c r="F49" s="38">
        <v>0</v>
      </c>
      <c r="G49" s="13">
        <v>0</v>
      </c>
      <c r="H49" s="14">
        <v>0</v>
      </c>
      <c r="I49" s="13">
        <v>0</v>
      </c>
      <c r="J49" s="14">
        <v>0</v>
      </c>
      <c r="K49" s="13">
        <v>0</v>
      </c>
      <c r="L49" s="16">
        <f>SUM(D49:K49)</f>
        <v>0</v>
      </c>
    </row>
    <row r="50" spans="1:12" ht="15.75" x14ac:dyDescent="0.25">
      <c r="A50" s="7">
        <v>2</v>
      </c>
      <c r="B50" s="8" t="s">
        <v>14</v>
      </c>
      <c r="C50" s="9">
        <v>46</v>
      </c>
      <c r="D50" s="38">
        <v>0</v>
      </c>
      <c r="E50" s="39">
        <v>0</v>
      </c>
      <c r="F50" s="38">
        <v>0</v>
      </c>
      <c r="G50" s="13">
        <v>0</v>
      </c>
      <c r="H50" s="14">
        <v>0</v>
      </c>
      <c r="I50" s="13">
        <v>0</v>
      </c>
      <c r="J50" s="14">
        <v>0</v>
      </c>
      <c r="K50" s="13">
        <v>0</v>
      </c>
      <c r="L50" s="16">
        <f t="shared" ref="L50:L77" si="1">SUM(D50:K50)</f>
        <v>0</v>
      </c>
    </row>
    <row r="51" spans="1:12" ht="15.75" x14ac:dyDescent="0.25">
      <c r="A51" s="7">
        <v>3</v>
      </c>
      <c r="B51" s="8" t="s">
        <v>15</v>
      </c>
      <c r="C51" s="9">
        <v>46</v>
      </c>
      <c r="D51" s="38">
        <v>0</v>
      </c>
      <c r="E51" s="39">
        <v>0</v>
      </c>
      <c r="F51" s="38">
        <v>0</v>
      </c>
      <c r="G51" s="13">
        <v>0</v>
      </c>
      <c r="H51" s="14">
        <v>0</v>
      </c>
      <c r="I51" s="13">
        <v>0</v>
      </c>
      <c r="J51" s="14">
        <v>0</v>
      </c>
      <c r="K51" s="13">
        <v>0</v>
      </c>
      <c r="L51" s="16">
        <f t="shared" si="1"/>
        <v>0</v>
      </c>
    </row>
    <row r="52" spans="1:12" ht="15.75" x14ac:dyDescent="0.25">
      <c r="A52" s="7">
        <v>4</v>
      </c>
      <c r="B52" s="17" t="s">
        <v>16</v>
      </c>
      <c r="C52" s="9">
        <v>46</v>
      </c>
      <c r="D52" s="38">
        <v>0</v>
      </c>
      <c r="E52" s="39">
        <v>0</v>
      </c>
      <c r="F52" s="38">
        <v>0</v>
      </c>
      <c r="G52" s="13">
        <v>0</v>
      </c>
      <c r="H52" s="14">
        <v>0</v>
      </c>
      <c r="I52" s="13">
        <v>0</v>
      </c>
      <c r="J52" s="14">
        <v>0</v>
      </c>
      <c r="K52" s="13">
        <v>0</v>
      </c>
      <c r="L52" s="16">
        <f t="shared" si="1"/>
        <v>0</v>
      </c>
    </row>
    <row r="53" spans="1:12" ht="15.75" x14ac:dyDescent="0.25">
      <c r="A53" s="7">
        <v>5</v>
      </c>
      <c r="B53" s="8" t="s">
        <v>17</v>
      </c>
      <c r="C53" s="9">
        <v>46</v>
      </c>
      <c r="D53" s="38">
        <v>0</v>
      </c>
      <c r="E53" s="39">
        <v>0</v>
      </c>
      <c r="F53" s="38">
        <v>0</v>
      </c>
      <c r="G53" s="13">
        <v>0</v>
      </c>
      <c r="H53" s="14">
        <v>0</v>
      </c>
      <c r="I53" s="13">
        <v>0</v>
      </c>
      <c r="J53" s="14">
        <v>0</v>
      </c>
      <c r="K53" s="13">
        <v>0</v>
      </c>
      <c r="L53" s="16">
        <f t="shared" si="1"/>
        <v>0</v>
      </c>
    </row>
    <row r="54" spans="1:12" ht="15.75" x14ac:dyDescent="0.25">
      <c r="A54" s="7">
        <v>6</v>
      </c>
      <c r="B54" s="8" t="s">
        <v>18</v>
      </c>
      <c r="C54" s="9">
        <v>46</v>
      </c>
      <c r="D54" s="38">
        <v>0</v>
      </c>
      <c r="E54" s="39">
        <v>0</v>
      </c>
      <c r="F54" s="38">
        <v>0</v>
      </c>
      <c r="G54" s="13">
        <v>0</v>
      </c>
      <c r="H54" s="14">
        <v>0</v>
      </c>
      <c r="I54" s="13">
        <v>0</v>
      </c>
      <c r="J54" s="14">
        <v>0</v>
      </c>
      <c r="K54" s="13">
        <v>0</v>
      </c>
      <c r="L54" s="16">
        <f t="shared" si="1"/>
        <v>0</v>
      </c>
    </row>
    <row r="55" spans="1:12" ht="15.75" x14ac:dyDescent="0.25">
      <c r="A55" s="7">
        <v>7</v>
      </c>
      <c r="B55" s="8" t="s">
        <v>19</v>
      </c>
      <c r="C55" s="9">
        <v>46</v>
      </c>
      <c r="D55" s="38">
        <v>0</v>
      </c>
      <c r="E55" s="39">
        <v>0</v>
      </c>
      <c r="F55" s="38">
        <v>0</v>
      </c>
      <c r="G55" s="13">
        <v>0</v>
      </c>
      <c r="H55" s="14">
        <v>0</v>
      </c>
      <c r="I55" s="13">
        <v>0</v>
      </c>
      <c r="J55" s="14">
        <v>0</v>
      </c>
      <c r="K55" s="13">
        <v>0</v>
      </c>
      <c r="L55" s="16">
        <f t="shared" si="1"/>
        <v>0</v>
      </c>
    </row>
    <row r="56" spans="1:12" ht="15.75" x14ac:dyDescent="0.25">
      <c r="A56" s="7">
        <v>8</v>
      </c>
      <c r="B56" s="8" t="s">
        <v>20</v>
      </c>
      <c r="C56" s="9">
        <v>46</v>
      </c>
      <c r="D56" s="38">
        <v>0</v>
      </c>
      <c r="E56" s="39">
        <v>0</v>
      </c>
      <c r="F56" s="38">
        <v>0</v>
      </c>
      <c r="G56" s="13">
        <v>0</v>
      </c>
      <c r="H56" s="14">
        <v>0</v>
      </c>
      <c r="I56" s="13">
        <v>0</v>
      </c>
      <c r="J56" s="14">
        <v>0</v>
      </c>
      <c r="K56" s="13">
        <v>0</v>
      </c>
      <c r="L56" s="16">
        <f t="shared" si="1"/>
        <v>0</v>
      </c>
    </row>
    <row r="57" spans="1:12" ht="15.75" x14ac:dyDescent="0.25">
      <c r="A57" s="7">
        <v>9</v>
      </c>
      <c r="B57" s="8" t="s">
        <v>21</v>
      </c>
      <c r="C57" s="9">
        <v>46</v>
      </c>
      <c r="D57" s="38">
        <v>0</v>
      </c>
      <c r="E57" s="39">
        <v>0</v>
      </c>
      <c r="F57" s="38">
        <v>0</v>
      </c>
      <c r="G57" s="13">
        <v>0</v>
      </c>
      <c r="H57" s="14">
        <v>0</v>
      </c>
      <c r="I57" s="13">
        <v>0</v>
      </c>
      <c r="J57" s="14">
        <v>0</v>
      </c>
      <c r="K57" s="13">
        <v>0</v>
      </c>
      <c r="L57" s="16">
        <f t="shared" si="1"/>
        <v>0</v>
      </c>
    </row>
    <row r="58" spans="1:12" ht="15.75" x14ac:dyDescent="0.25">
      <c r="A58" s="7">
        <v>10</v>
      </c>
      <c r="B58" s="8" t="s">
        <v>22</v>
      </c>
      <c r="C58" s="9">
        <v>46</v>
      </c>
      <c r="D58" s="38">
        <v>0</v>
      </c>
      <c r="E58" s="39">
        <v>0</v>
      </c>
      <c r="F58" s="38">
        <v>0</v>
      </c>
      <c r="G58" s="13">
        <v>0</v>
      </c>
      <c r="H58" s="14">
        <v>0</v>
      </c>
      <c r="I58" s="13">
        <v>0</v>
      </c>
      <c r="J58" s="14">
        <v>0</v>
      </c>
      <c r="K58" s="13">
        <v>0</v>
      </c>
      <c r="L58" s="16">
        <f t="shared" si="1"/>
        <v>0</v>
      </c>
    </row>
    <row r="59" spans="1:12" ht="15.75" x14ac:dyDescent="0.25">
      <c r="A59" s="7">
        <v>11</v>
      </c>
      <c r="B59" s="8" t="s">
        <v>23</v>
      </c>
      <c r="C59" s="9">
        <v>46</v>
      </c>
      <c r="D59" s="38">
        <v>0</v>
      </c>
      <c r="E59" s="39">
        <v>0</v>
      </c>
      <c r="F59" s="38">
        <v>0</v>
      </c>
      <c r="G59" s="13">
        <v>0</v>
      </c>
      <c r="H59" s="14">
        <v>0</v>
      </c>
      <c r="I59" s="13">
        <v>0</v>
      </c>
      <c r="J59" s="14">
        <v>0</v>
      </c>
      <c r="K59" s="13">
        <v>0</v>
      </c>
      <c r="L59" s="16">
        <f t="shared" si="1"/>
        <v>0</v>
      </c>
    </row>
    <row r="60" spans="1:12" ht="15.75" x14ac:dyDescent="0.25">
      <c r="A60" s="7">
        <v>12</v>
      </c>
      <c r="B60" s="8" t="s">
        <v>24</v>
      </c>
      <c r="C60" s="9">
        <v>46</v>
      </c>
      <c r="D60" s="38">
        <v>0</v>
      </c>
      <c r="E60" s="39">
        <v>0</v>
      </c>
      <c r="F60" s="38">
        <v>0</v>
      </c>
      <c r="G60" s="13">
        <v>0</v>
      </c>
      <c r="H60" s="14">
        <v>0</v>
      </c>
      <c r="I60" s="13">
        <v>0</v>
      </c>
      <c r="J60" s="14">
        <v>0</v>
      </c>
      <c r="K60" s="13">
        <v>0</v>
      </c>
      <c r="L60" s="16">
        <f t="shared" si="1"/>
        <v>0</v>
      </c>
    </row>
    <row r="61" spans="1:12" ht="15.75" x14ac:dyDescent="0.25">
      <c r="A61" s="7">
        <v>13</v>
      </c>
      <c r="B61" s="8" t="s">
        <v>25</v>
      </c>
      <c r="C61" s="9">
        <v>46</v>
      </c>
      <c r="D61" s="38">
        <v>0</v>
      </c>
      <c r="E61" s="39">
        <v>0</v>
      </c>
      <c r="F61" s="38">
        <v>2</v>
      </c>
      <c r="G61" s="13">
        <v>0</v>
      </c>
      <c r="H61" s="14">
        <v>0</v>
      </c>
      <c r="I61" s="13">
        <v>0</v>
      </c>
      <c r="J61" s="14">
        <v>0</v>
      </c>
      <c r="K61" s="13">
        <v>0</v>
      </c>
      <c r="L61" s="16">
        <f t="shared" si="1"/>
        <v>2</v>
      </c>
    </row>
    <row r="62" spans="1:12" ht="15.75" x14ac:dyDescent="0.25">
      <c r="A62" s="7">
        <v>14</v>
      </c>
      <c r="B62" s="8" t="s">
        <v>26</v>
      </c>
      <c r="C62" s="9">
        <v>46</v>
      </c>
      <c r="D62" s="38">
        <v>0</v>
      </c>
      <c r="E62" s="39">
        <v>0</v>
      </c>
      <c r="F62" s="38">
        <v>0</v>
      </c>
      <c r="G62" s="13">
        <v>0</v>
      </c>
      <c r="H62" s="14">
        <v>0</v>
      </c>
      <c r="I62" s="13">
        <v>0</v>
      </c>
      <c r="J62" s="14">
        <v>0</v>
      </c>
      <c r="K62" s="13">
        <v>0</v>
      </c>
      <c r="L62" s="16">
        <f t="shared" si="1"/>
        <v>0</v>
      </c>
    </row>
    <row r="63" spans="1:12" ht="15.75" x14ac:dyDescent="0.25">
      <c r="A63" s="7">
        <v>15</v>
      </c>
      <c r="B63" s="8" t="s">
        <v>27</v>
      </c>
      <c r="C63" s="9">
        <v>46</v>
      </c>
      <c r="D63" s="38">
        <v>0</v>
      </c>
      <c r="E63" s="39">
        <v>0</v>
      </c>
      <c r="F63" s="38">
        <v>0</v>
      </c>
      <c r="G63" s="13">
        <v>0</v>
      </c>
      <c r="H63" s="14">
        <v>0</v>
      </c>
      <c r="I63" s="13">
        <v>0</v>
      </c>
      <c r="J63" s="14">
        <v>0</v>
      </c>
      <c r="K63" s="13">
        <v>0</v>
      </c>
      <c r="L63" s="16">
        <f t="shared" si="1"/>
        <v>0</v>
      </c>
    </row>
    <row r="64" spans="1:12" ht="15.75" x14ac:dyDescent="0.25">
      <c r="A64" s="7">
        <v>16</v>
      </c>
      <c r="B64" s="8" t="s">
        <v>28</v>
      </c>
      <c r="C64" s="9">
        <v>46</v>
      </c>
      <c r="D64" s="38">
        <v>0</v>
      </c>
      <c r="E64" s="39">
        <v>0</v>
      </c>
      <c r="F64" s="38">
        <v>0</v>
      </c>
      <c r="G64" s="13">
        <v>0</v>
      </c>
      <c r="H64" s="14">
        <v>0</v>
      </c>
      <c r="I64" s="13">
        <v>0</v>
      </c>
      <c r="J64" s="14">
        <v>0</v>
      </c>
      <c r="K64" s="13">
        <v>0</v>
      </c>
      <c r="L64" s="16">
        <f t="shared" si="1"/>
        <v>0</v>
      </c>
    </row>
    <row r="65" spans="1:14" ht="15.75" x14ac:dyDescent="0.25">
      <c r="A65" s="7">
        <v>17</v>
      </c>
      <c r="B65" s="8" t="s">
        <v>29</v>
      </c>
      <c r="C65" s="9">
        <v>46</v>
      </c>
      <c r="D65" s="38">
        <v>1</v>
      </c>
      <c r="E65" s="39">
        <v>0</v>
      </c>
      <c r="F65" s="38">
        <v>0</v>
      </c>
      <c r="G65" s="13">
        <v>0</v>
      </c>
      <c r="H65" s="14">
        <v>0</v>
      </c>
      <c r="I65" s="13">
        <v>0</v>
      </c>
      <c r="J65" s="14">
        <v>0</v>
      </c>
      <c r="K65" s="13">
        <v>0</v>
      </c>
      <c r="L65" s="16">
        <f t="shared" si="1"/>
        <v>1</v>
      </c>
    </row>
    <row r="66" spans="1:14" ht="15.75" x14ac:dyDescent="0.25">
      <c r="A66" s="7">
        <v>18</v>
      </c>
      <c r="B66" s="8" t="s">
        <v>30</v>
      </c>
      <c r="C66" s="9">
        <v>46</v>
      </c>
      <c r="D66" s="38">
        <v>0</v>
      </c>
      <c r="E66" s="39">
        <v>0</v>
      </c>
      <c r="F66" s="38">
        <v>0</v>
      </c>
      <c r="G66" s="13">
        <v>0</v>
      </c>
      <c r="H66" s="14">
        <v>0</v>
      </c>
      <c r="I66" s="13">
        <v>0</v>
      </c>
      <c r="J66" s="14">
        <v>0</v>
      </c>
      <c r="K66" s="13">
        <v>0</v>
      </c>
      <c r="L66" s="16">
        <f t="shared" si="1"/>
        <v>0</v>
      </c>
    </row>
    <row r="67" spans="1:14" ht="15.75" x14ac:dyDescent="0.25">
      <c r="A67" s="7">
        <v>19</v>
      </c>
      <c r="B67" s="8" t="s">
        <v>31</v>
      </c>
      <c r="C67" s="9">
        <v>46</v>
      </c>
      <c r="D67" s="38">
        <v>0</v>
      </c>
      <c r="E67" s="39">
        <v>0</v>
      </c>
      <c r="F67" s="38">
        <v>0</v>
      </c>
      <c r="G67" s="13">
        <v>0</v>
      </c>
      <c r="H67" s="14">
        <v>0</v>
      </c>
      <c r="I67" s="13">
        <v>0</v>
      </c>
      <c r="J67" s="14">
        <v>0</v>
      </c>
      <c r="K67" s="13">
        <v>0</v>
      </c>
      <c r="L67" s="16">
        <f t="shared" si="1"/>
        <v>0</v>
      </c>
    </row>
    <row r="68" spans="1:14" ht="15.75" x14ac:dyDescent="0.25">
      <c r="A68" s="7">
        <v>20</v>
      </c>
      <c r="B68" s="8" t="s">
        <v>32</v>
      </c>
      <c r="C68" s="9">
        <v>46</v>
      </c>
      <c r="D68" s="38">
        <v>0</v>
      </c>
      <c r="E68" s="39">
        <v>0</v>
      </c>
      <c r="F68" s="38">
        <v>0</v>
      </c>
      <c r="G68" s="13">
        <v>0</v>
      </c>
      <c r="H68" s="14">
        <v>0</v>
      </c>
      <c r="I68" s="13">
        <v>0</v>
      </c>
      <c r="J68" s="14">
        <v>0</v>
      </c>
      <c r="K68" s="13">
        <v>0</v>
      </c>
      <c r="L68" s="16">
        <f t="shared" si="1"/>
        <v>0</v>
      </c>
    </row>
    <row r="69" spans="1:14" ht="15.75" x14ac:dyDescent="0.25">
      <c r="A69" s="7">
        <v>21</v>
      </c>
      <c r="B69" s="8" t="s">
        <v>33</v>
      </c>
      <c r="C69" s="9">
        <v>46</v>
      </c>
      <c r="D69" s="38">
        <v>0</v>
      </c>
      <c r="E69" s="39">
        <v>0</v>
      </c>
      <c r="F69" s="38">
        <v>0</v>
      </c>
      <c r="G69" s="13">
        <v>0</v>
      </c>
      <c r="H69" s="14">
        <v>0</v>
      </c>
      <c r="I69" s="13">
        <v>0</v>
      </c>
      <c r="J69" s="14">
        <v>0</v>
      </c>
      <c r="K69" s="13">
        <v>0</v>
      </c>
      <c r="L69" s="16">
        <f t="shared" si="1"/>
        <v>0</v>
      </c>
    </row>
    <row r="70" spans="1:14" ht="15.75" x14ac:dyDescent="0.25">
      <c r="A70" s="7">
        <v>22</v>
      </c>
      <c r="B70" s="8" t="s">
        <v>34</v>
      </c>
      <c r="C70" s="9">
        <v>46</v>
      </c>
      <c r="D70" s="38">
        <v>0</v>
      </c>
      <c r="E70" s="39">
        <v>0</v>
      </c>
      <c r="F70" s="38">
        <v>0</v>
      </c>
      <c r="G70" s="13">
        <v>0</v>
      </c>
      <c r="H70" s="14">
        <v>0</v>
      </c>
      <c r="I70" s="13">
        <v>0</v>
      </c>
      <c r="J70" s="14">
        <v>0</v>
      </c>
      <c r="K70" s="13">
        <v>0</v>
      </c>
      <c r="L70" s="16">
        <f t="shared" si="1"/>
        <v>0</v>
      </c>
    </row>
    <row r="71" spans="1:14" ht="15.75" x14ac:dyDescent="0.25">
      <c r="A71" s="7">
        <v>23</v>
      </c>
      <c r="B71" s="8" t="s">
        <v>35</v>
      </c>
      <c r="C71" s="9">
        <v>46</v>
      </c>
      <c r="D71" s="38">
        <v>0</v>
      </c>
      <c r="E71" s="39">
        <v>0</v>
      </c>
      <c r="F71" s="38">
        <v>0</v>
      </c>
      <c r="G71" s="13">
        <v>0</v>
      </c>
      <c r="H71" s="14">
        <v>0</v>
      </c>
      <c r="I71" s="13">
        <v>0</v>
      </c>
      <c r="J71" s="14">
        <v>0</v>
      </c>
      <c r="K71" s="13">
        <v>0</v>
      </c>
      <c r="L71" s="16">
        <f t="shared" si="1"/>
        <v>0</v>
      </c>
    </row>
    <row r="72" spans="1:14" ht="15.75" x14ac:dyDescent="0.25">
      <c r="A72" s="7">
        <v>24</v>
      </c>
      <c r="B72" s="8" t="s">
        <v>36</v>
      </c>
      <c r="C72" s="9">
        <v>46</v>
      </c>
      <c r="D72" s="38">
        <v>0</v>
      </c>
      <c r="E72" s="39">
        <v>0</v>
      </c>
      <c r="F72" s="38">
        <v>0</v>
      </c>
      <c r="G72" s="13">
        <v>0</v>
      </c>
      <c r="H72" s="14">
        <v>0</v>
      </c>
      <c r="I72" s="13">
        <v>0</v>
      </c>
      <c r="J72" s="14">
        <v>0</v>
      </c>
      <c r="K72" s="13">
        <v>0</v>
      </c>
      <c r="L72" s="16">
        <f t="shared" si="1"/>
        <v>0</v>
      </c>
    </row>
    <row r="73" spans="1:14" ht="15.75" x14ac:dyDescent="0.25">
      <c r="A73" s="7">
        <v>25</v>
      </c>
      <c r="B73" s="18" t="s">
        <v>37</v>
      </c>
      <c r="C73" s="19">
        <v>46</v>
      </c>
      <c r="D73" s="38">
        <v>0</v>
      </c>
      <c r="E73" s="39">
        <v>0</v>
      </c>
      <c r="F73" s="38">
        <v>0</v>
      </c>
      <c r="G73" s="13">
        <v>0</v>
      </c>
      <c r="H73" s="14">
        <v>0</v>
      </c>
      <c r="I73" s="13">
        <v>0</v>
      </c>
      <c r="J73" s="14">
        <v>0</v>
      </c>
      <c r="K73" s="13">
        <v>0</v>
      </c>
      <c r="L73" s="16">
        <f t="shared" si="1"/>
        <v>0</v>
      </c>
    </row>
    <row r="74" spans="1:14" ht="15.75" x14ac:dyDescent="0.25">
      <c r="A74" s="7">
        <v>26</v>
      </c>
      <c r="B74" s="8" t="s">
        <v>38</v>
      </c>
      <c r="C74" s="22">
        <v>46</v>
      </c>
      <c r="D74" s="38">
        <v>0</v>
      </c>
      <c r="E74" s="39">
        <v>0</v>
      </c>
      <c r="F74" s="38">
        <v>0</v>
      </c>
      <c r="G74" s="13">
        <v>0</v>
      </c>
      <c r="H74" s="14">
        <v>0</v>
      </c>
      <c r="I74" s="13">
        <v>0</v>
      </c>
      <c r="J74" s="14">
        <v>0</v>
      </c>
      <c r="K74" s="13">
        <v>0</v>
      </c>
      <c r="L74" s="16">
        <f t="shared" si="1"/>
        <v>0</v>
      </c>
    </row>
    <row r="75" spans="1:14" ht="15.75" x14ac:dyDescent="0.25">
      <c r="A75" s="7">
        <v>27</v>
      </c>
      <c r="B75" s="18" t="s">
        <v>39</v>
      </c>
      <c r="C75" s="22">
        <v>46</v>
      </c>
      <c r="D75" s="38">
        <v>0</v>
      </c>
      <c r="E75" s="39">
        <v>0</v>
      </c>
      <c r="F75" s="38">
        <v>0</v>
      </c>
      <c r="G75" s="13">
        <v>0</v>
      </c>
      <c r="H75" s="14">
        <v>0</v>
      </c>
      <c r="I75" s="13">
        <v>0</v>
      </c>
      <c r="J75" s="14">
        <v>0</v>
      </c>
      <c r="K75" s="13">
        <v>0</v>
      </c>
      <c r="L75" s="16">
        <f t="shared" si="1"/>
        <v>0</v>
      </c>
      <c r="N75" s="3"/>
    </row>
    <row r="76" spans="1:14" ht="15.75" x14ac:dyDescent="0.25">
      <c r="A76" s="7">
        <v>28</v>
      </c>
      <c r="B76" s="18" t="s">
        <v>40</v>
      </c>
      <c r="C76" s="22">
        <v>46</v>
      </c>
      <c r="D76" s="38">
        <v>0</v>
      </c>
      <c r="E76" s="39">
        <v>0</v>
      </c>
      <c r="F76" s="38">
        <v>0</v>
      </c>
      <c r="G76" s="13">
        <v>0</v>
      </c>
      <c r="H76" s="14">
        <v>0</v>
      </c>
      <c r="I76" s="13">
        <v>0</v>
      </c>
      <c r="J76" s="14">
        <v>0</v>
      </c>
      <c r="K76" s="13">
        <v>0</v>
      </c>
      <c r="L76" s="16">
        <f t="shared" si="1"/>
        <v>0</v>
      </c>
    </row>
    <row r="77" spans="1:14" ht="15.75" x14ac:dyDescent="0.25">
      <c r="A77" s="40">
        <v>29</v>
      </c>
      <c r="B77" s="18" t="s">
        <v>41</v>
      </c>
      <c r="C77" s="25">
        <v>46</v>
      </c>
      <c r="D77" s="38">
        <v>0</v>
      </c>
      <c r="E77" s="41">
        <v>0</v>
      </c>
      <c r="F77" s="38">
        <v>0</v>
      </c>
      <c r="G77" s="42">
        <v>0</v>
      </c>
      <c r="H77" s="14">
        <v>0</v>
      </c>
      <c r="I77" s="42">
        <v>0</v>
      </c>
      <c r="J77" s="14">
        <v>0</v>
      </c>
      <c r="K77" s="42">
        <v>0</v>
      </c>
      <c r="L77" s="16">
        <f t="shared" si="1"/>
        <v>0</v>
      </c>
    </row>
    <row r="78" spans="1:14" ht="15.75" x14ac:dyDescent="0.25">
      <c r="A78" s="229" t="s">
        <v>42</v>
      </c>
      <c r="B78" s="229"/>
      <c r="C78" s="26">
        <v>46</v>
      </c>
      <c r="D78" s="32">
        <f t="shared" ref="D78:K78" si="2">SUM(D49:D77)</f>
        <v>1</v>
      </c>
      <c r="E78" s="33">
        <f t="shared" si="2"/>
        <v>0</v>
      </c>
      <c r="F78" s="32">
        <f t="shared" si="2"/>
        <v>2</v>
      </c>
      <c r="G78" s="33">
        <f t="shared" si="2"/>
        <v>0</v>
      </c>
      <c r="H78" s="32">
        <f t="shared" si="2"/>
        <v>0</v>
      </c>
      <c r="I78" s="33">
        <f t="shared" si="2"/>
        <v>0</v>
      </c>
      <c r="J78" s="32">
        <f t="shared" si="2"/>
        <v>0</v>
      </c>
      <c r="K78" s="33">
        <f t="shared" si="2"/>
        <v>0</v>
      </c>
      <c r="L78" s="34">
        <f>SUM(D78:K78)</f>
        <v>3</v>
      </c>
    </row>
    <row r="79" spans="1:14" ht="15.75" x14ac:dyDescent="0.25">
      <c r="A79" s="230" t="s">
        <v>43</v>
      </c>
      <c r="B79" s="231"/>
      <c r="C79" s="32">
        <v>46</v>
      </c>
      <c r="D79" s="32">
        <f t="shared" ref="D79:K79" si="3">D49+D50+D51+D52+D53+D54+D55+D56+D57+D58+D59+D60+D61+D62+D63+D64+D65+D66+D67+D68+D69+D70+D71+D72+D73</f>
        <v>1</v>
      </c>
      <c r="E79" s="33">
        <f t="shared" si="3"/>
        <v>0</v>
      </c>
      <c r="F79" s="32">
        <f t="shared" si="3"/>
        <v>2</v>
      </c>
      <c r="G79" s="33">
        <f t="shared" si="3"/>
        <v>0</v>
      </c>
      <c r="H79" s="32">
        <f t="shared" si="3"/>
        <v>0</v>
      </c>
      <c r="I79" s="33">
        <f t="shared" si="3"/>
        <v>0</v>
      </c>
      <c r="J79" s="32">
        <f t="shared" si="3"/>
        <v>0</v>
      </c>
      <c r="K79" s="33">
        <f t="shared" si="3"/>
        <v>0</v>
      </c>
      <c r="L79" s="34">
        <f>SUM(D79:K79)</f>
        <v>3</v>
      </c>
    </row>
    <row r="80" spans="1:14" x14ac:dyDescent="0.25">
      <c r="N80" s="111"/>
    </row>
    <row r="81" spans="1:12" ht="15.75" x14ac:dyDescent="0.25">
      <c r="D81" s="171"/>
      <c r="E81" s="133"/>
      <c r="F81" s="133"/>
      <c r="G81" s="133"/>
      <c r="H81" s="133"/>
      <c r="I81" s="133"/>
      <c r="J81" s="133"/>
      <c r="K81" s="133"/>
      <c r="L81" s="133"/>
    </row>
    <row r="83" spans="1:12" x14ac:dyDescent="0.25">
      <c r="B83" s="2" t="s">
        <v>94</v>
      </c>
      <c r="C83" s="2"/>
      <c r="D83" s="2"/>
      <c r="E83" s="2"/>
    </row>
    <row r="84" spans="1:12" ht="15.75" thickBot="1" x14ac:dyDescent="0.3">
      <c r="A84" s="211" t="s">
        <v>46</v>
      </c>
      <c r="B84" s="211"/>
    </row>
    <row r="85" spans="1:12" ht="12.75" customHeight="1" x14ac:dyDescent="0.25">
      <c r="A85" s="212" t="s">
        <v>2</v>
      </c>
      <c r="B85" s="212" t="s">
        <v>3</v>
      </c>
      <c r="C85" s="212" t="s">
        <v>4</v>
      </c>
      <c r="D85" s="215" t="s">
        <v>5</v>
      </c>
      <c r="E85" s="216"/>
      <c r="F85" s="216"/>
      <c r="G85" s="216"/>
      <c r="H85" s="216"/>
      <c r="I85" s="216"/>
      <c r="J85" s="216"/>
      <c r="K85" s="217"/>
      <c r="L85" s="218" t="s">
        <v>6</v>
      </c>
    </row>
    <row r="86" spans="1:12" ht="21" customHeight="1" x14ac:dyDescent="0.25">
      <c r="A86" s="213"/>
      <c r="B86" s="213"/>
      <c r="C86" s="213"/>
      <c r="D86" s="221" t="s">
        <v>7</v>
      </c>
      <c r="E86" s="222"/>
      <c r="F86" s="222" t="s">
        <v>8</v>
      </c>
      <c r="G86" s="222"/>
      <c r="H86" s="222" t="s">
        <v>9</v>
      </c>
      <c r="I86" s="222"/>
      <c r="J86" s="222" t="s">
        <v>10</v>
      </c>
      <c r="K86" s="222"/>
      <c r="L86" s="219"/>
    </row>
    <row r="87" spans="1:12" ht="13.5" customHeight="1" thickBot="1" x14ac:dyDescent="0.3">
      <c r="A87" s="213"/>
      <c r="B87" s="213"/>
      <c r="C87" s="213"/>
      <c r="D87" s="223">
        <v>1</v>
      </c>
      <c r="E87" s="224"/>
      <c r="F87" s="224">
        <v>2</v>
      </c>
      <c r="G87" s="224"/>
      <c r="H87" s="224">
        <v>3</v>
      </c>
      <c r="I87" s="224"/>
      <c r="J87" s="224">
        <v>4</v>
      </c>
      <c r="K87" s="224"/>
      <c r="L87" s="220"/>
    </row>
    <row r="88" spans="1:12" ht="15.75" thickBot="1" x14ac:dyDescent="0.3">
      <c r="A88" s="214"/>
      <c r="B88" s="214"/>
      <c r="C88" s="214"/>
      <c r="D88" s="4" t="s">
        <v>11</v>
      </c>
      <c r="E88" s="5" t="s">
        <v>12</v>
      </c>
      <c r="F88" s="5" t="s">
        <v>11</v>
      </c>
      <c r="G88" s="5" t="s">
        <v>12</v>
      </c>
      <c r="H88" s="5" t="s">
        <v>11</v>
      </c>
      <c r="I88" s="5" t="s">
        <v>12</v>
      </c>
      <c r="J88" s="5" t="s">
        <v>11</v>
      </c>
      <c r="K88" s="5" t="s">
        <v>12</v>
      </c>
      <c r="L88" s="6"/>
    </row>
    <row r="89" spans="1:12" ht="15.75" x14ac:dyDescent="0.25">
      <c r="A89" s="7">
        <v>1</v>
      </c>
      <c r="B89" s="8" t="s">
        <v>13</v>
      </c>
      <c r="C89" s="9">
        <v>46</v>
      </c>
      <c r="D89" s="45">
        <v>0</v>
      </c>
      <c r="E89" s="24">
        <v>0</v>
      </c>
      <c r="F89" s="46">
        <v>0</v>
      </c>
      <c r="G89" s="24">
        <v>0</v>
      </c>
      <c r="H89" s="46">
        <v>0</v>
      </c>
      <c r="I89" s="24">
        <v>0</v>
      </c>
      <c r="J89" s="46">
        <v>0</v>
      </c>
      <c r="K89" s="24">
        <v>0</v>
      </c>
      <c r="L89" s="47">
        <f>SUM(D89:K89)</f>
        <v>0</v>
      </c>
    </row>
    <row r="90" spans="1:12" ht="15.75" x14ac:dyDescent="0.25">
      <c r="A90" s="7">
        <v>2</v>
      </c>
      <c r="B90" s="8" t="s">
        <v>14</v>
      </c>
      <c r="C90" s="9">
        <v>46</v>
      </c>
      <c r="D90" s="45">
        <v>0</v>
      </c>
      <c r="E90" s="24">
        <v>0</v>
      </c>
      <c r="F90" s="46">
        <v>0</v>
      </c>
      <c r="G90" s="24">
        <v>0</v>
      </c>
      <c r="H90" s="46">
        <v>0</v>
      </c>
      <c r="I90" s="24">
        <v>0</v>
      </c>
      <c r="J90" s="46">
        <v>0</v>
      </c>
      <c r="K90" s="24">
        <v>0</v>
      </c>
      <c r="L90" s="47">
        <f t="shared" ref="L90:L117" si="4">SUM(D90:K90)</f>
        <v>0</v>
      </c>
    </row>
    <row r="91" spans="1:12" ht="15.75" x14ac:dyDescent="0.25">
      <c r="A91" s="7">
        <v>3</v>
      </c>
      <c r="B91" s="8" t="s">
        <v>15</v>
      </c>
      <c r="C91" s="9">
        <v>46</v>
      </c>
      <c r="D91" s="45">
        <v>0</v>
      </c>
      <c r="E91" s="24">
        <v>0</v>
      </c>
      <c r="F91" s="46">
        <v>0</v>
      </c>
      <c r="G91" s="24">
        <v>0</v>
      </c>
      <c r="H91" s="46">
        <v>0</v>
      </c>
      <c r="I91" s="24">
        <v>0</v>
      </c>
      <c r="J91" s="46">
        <v>0</v>
      </c>
      <c r="K91" s="24">
        <v>0</v>
      </c>
      <c r="L91" s="47">
        <f t="shared" si="4"/>
        <v>0</v>
      </c>
    </row>
    <row r="92" spans="1:12" ht="15.75" x14ac:dyDescent="0.25">
      <c r="A92" s="7">
        <v>4</v>
      </c>
      <c r="B92" s="17" t="s">
        <v>16</v>
      </c>
      <c r="C92" s="9">
        <v>46</v>
      </c>
      <c r="D92" s="45">
        <v>0</v>
      </c>
      <c r="E92" s="24">
        <v>0</v>
      </c>
      <c r="F92" s="46">
        <v>0</v>
      </c>
      <c r="G92" s="24">
        <v>0</v>
      </c>
      <c r="H92" s="46">
        <v>0</v>
      </c>
      <c r="I92" s="24">
        <v>0</v>
      </c>
      <c r="J92" s="46">
        <v>0</v>
      </c>
      <c r="K92" s="24">
        <v>0</v>
      </c>
      <c r="L92" s="47">
        <f t="shared" si="4"/>
        <v>0</v>
      </c>
    </row>
    <row r="93" spans="1:12" ht="15.75" x14ac:dyDescent="0.25">
      <c r="A93" s="7">
        <v>5</v>
      </c>
      <c r="B93" s="8" t="s">
        <v>17</v>
      </c>
      <c r="C93" s="9">
        <v>46</v>
      </c>
      <c r="D93" s="45">
        <v>0</v>
      </c>
      <c r="E93" s="24">
        <v>0</v>
      </c>
      <c r="F93" s="46">
        <v>0</v>
      </c>
      <c r="G93" s="24">
        <v>0</v>
      </c>
      <c r="H93" s="46">
        <v>0</v>
      </c>
      <c r="I93" s="24">
        <v>0</v>
      </c>
      <c r="J93" s="46">
        <v>0</v>
      </c>
      <c r="K93" s="24">
        <v>0</v>
      </c>
      <c r="L93" s="47">
        <f t="shared" si="4"/>
        <v>0</v>
      </c>
    </row>
    <row r="94" spans="1:12" ht="15.75" x14ac:dyDescent="0.25">
      <c r="A94" s="7">
        <v>6</v>
      </c>
      <c r="B94" s="8" t="s">
        <v>18</v>
      </c>
      <c r="C94" s="9">
        <v>46</v>
      </c>
      <c r="D94" s="45">
        <v>0</v>
      </c>
      <c r="E94" s="24">
        <v>0</v>
      </c>
      <c r="F94" s="46">
        <v>0</v>
      </c>
      <c r="G94" s="24">
        <v>0</v>
      </c>
      <c r="H94" s="46">
        <v>0</v>
      </c>
      <c r="I94" s="24">
        <v>0</v>
      </c>
      <c r="J94" s="46">
        <v>0</v>
      </c>
      <c r="K94" s="24">
        <v>0</v>
      </c>
      <c r="L94" s="47">
        <f t="shared" si="4"/>
        <v>0</v>
      </c>
    </row>
    <row r="95" spans="1:12" ht="15.75" x14ac:dyDescent="0.25">
      <c r="A95" s="7">
        <v>7</v>
      </c>
      <c r="B95" s="8" t="s">
        <v>19</v>
      </c>
      <c r="C95" s="9">
        <v>46</v>
      </c>
      <c r="D95" s="45">
        <v>0</v>
      </c>
      <c r="E95" s="24">
        <v>0</v>
      </c>
      <c r="F95" s="46">
        <v>0</v>
      </c>
      <c r="G95" s="24">
        <v>0</v>
      </c>
      <c r="H95" s="46">
        <v>0</v>
      </c>
      <c r="I95" s="24">
        <v>0</v>
      </c>
      <c r="J95" s="46">
        <v>0</v>
      </c>
      <c r="K95" s="24">
        <v>0</v>
      </c>
      <c r="L95" s="47">
        <f t="shared" si="4"/>
        <v>0</v>
      </c>
    </row>
    <row r="96" spans="1:12" ht="15.75" x14ac:dyDescent="0.25">
      <c r="A96" s="7">
        <v>8</v>
      </c>
      <c r="B96" s="8" t="s">
        <v>20</v>
      </c>
      <c r="C96" s="9">
        <v>46</v>
      </c>
      <c r="D96" s="45">
        <v>0</v>
      </c>
      <c r="E96" s="24">
        <v>0</v>
      </c>
      <c r="F96" s="46">
        <v>0</v>
      </c>
      <c r="G96" s="24">
        <v>0</v>
      </c>
      <c r="H96" s="46">
        <v>0</v>
      </c>
      <c r="I96" s="24">
        <v>0</v>
      </c>
      <c r="J96" s="46">
        <v>0</v>
      </c>
      <c r="K96" s="24">
        <v>0</v>
      </c>
      <c r="L96" s="47">
        <f t="shared" si="4"/>
        <v>0</v>
      </c>
    </row>
    <row r="97" spans="1:12" ht="15.75" x14ac:dyDescent="0.25">
      <c r="A97" s="7">
        <v>9</v>
      </c>
      <c r="B97" s="17" t="s">
        <v>21</v>
      </c>
      <c r="C97" s="9">
        <v>46</v>
      </c>
      <c r="D97" s="45">
        <v>0</v>
      </c>
      <c r="E97" s="24">
        <v>0</v>
      </c>
      <c r="F97" s="46">
        <v>0</v>
      </c>
      <c r="G97" s="24">
        <v>0</v>
      </c>
      <c r="H97" s="46">
        <v>0</v>
      </c>
      <c r="I97" s="24">
        <v>0</v>
      </c>
      <c r="J97" s="46">
        <v>0</v>
      </c>
      <c r="K97" s="24">
        <v>0</v>
      </c>
      <c r="L97" s="47">
        <f t="shared" si="4"/>
        <v>0</v>
      </c>
    </row>
    <row r="98" spans="1:12" ht="15.75" x14ac:dyDescent="0.25">
      <c r="A98" s="7">
        <v>10</v>
      </c>
      <c r="B98" s="17" t="s">
        <v>22</v>
      </c>
      <c r="C98" s="9">
        <v>46</v>
      </c>
      <c r="D98" s="45">
        <v>0</v>
      </c>
      <c r="E98" s="24">
        <v>0</v>
      </c>
      <c r="F98" s="46">
        <v>0</v>
      </c>
      <c r="G98" s="24">
        <v>0</v>
      </c>
      <c r="H98" s="46">
        <v>0</v>
      </c>
      <c r="I98" s="24">
        <v>0</v>
      </c>
      <c r="J98" s="46">
        <v>0</v>
      </c>
      <c r="K98" s="24">
        <v>0</v>
      </c>
      <c r="L98" s="47">
        <f t="shared" si="4"/>
        <v>0</v>
      </c>
    </row>
    <row r="99" spans="1:12" ht="15.75" x14ac:dyDescent="0.25">
      <c r="A99" s="7">
        <v>11</v>
      </c>
      <c r="B99" s="17" t="s">
        <v>23</v>
      </c>
      <c r="C99" s="9">
        <v>46</v>
      </c>
      <c r="D99" s="45">
        <v>0</v>
      </c>
      <c r="E99" s="24">
        <v>0</v>
      </c>
      <c r="F99" s="46">
        <v>0</v>
      </c>
      <c r="G99" s="24">
        <v>0</v>
      </c>
      <c r="H99" s="46">
        <v>0</v>
      </c>
      <c r="I99" s="24">
        <v>0</v>
      </c>
      <c r="J99" s="46">
        <v>0</v>
      </c>
      <c r="K99" s="24">
        <v>0</v>
      </c>
      <c r="L99" s="47">
        <f t="shared" si="4"/>
        <v>0</v>
      </c>
    </row>
    <row r="100" spans="1:12" ht="15.75" x14ac:dyDescent="0.25">
      <c r="A100" s="7">
        <v>12</v>
      </c>
      <c r="B100" s="17" t="s">
        <v>24</v>
      </c>
      <c r="C100" s="9">
        <v>46</v>
      </c>
      <c r="D100" s="45">
        <v>0</v>
      </c>
      <c r="E100" s="24">
        <v>0</v>
      </c>
      <c r="F100" s="46">
        <v>0</v>
      </c>
      <c r="G100" s="24">
        <v>0</v>
      </c>
      <c r="H100" s="46">
        <v>0</v>
      </c>
      <c r="I100" s="24">
        <v>0</v>
      </c>
      <c r="J100" s="46">
        <v>0</v>
      </c>
      <c r="K100" s="24">
        <v>0</v>
      </c>
      <c r="L100" s="47">
        <f t="shared" si="4"/>
        <v>0</v>
      </c>
    </row>
    <row r="101" spans="1:12" ht="15.75" x14ac:dyDescent="0.25">
      <c r="A101" s="7">
        <v>13</v>
      </c>
      <c r="B101" s="17" t="s">
        <v>25</v>
      </c>
      <c r="C101" s="9">
        <v>46</v>
      </c>
      <c r="D101" s="45">
        <v>0</v>
      </c>
      <c r="E101" s="24">
        <v>0</v>
      </c>
      <c r="F101" s="46">
        <v>0</v>
      </c>
      <c r="G101" s="24">
        <v>0</v>
      </c>
      <c r="H101" s="46">
        <v>0</v>
      </c>
      <c r="I101" s="24">
        <v>0</v>
      </c>
      <c r="J101" s="46">
        <v>0</v>
      </c>
      <c r="K101" s="24">
        <v>0</v>
      </c>
      <c r="L101" s="47">
        <f t="shared" si="4"/>
        <v>0</v>
      </c>
    </row>
    <row r="102" spans="1:12" ht="15.75" x14ac:dyDescent="0.25">
      <c r="A102" s="7">
        <v>14</v>
      </c>
      <c r="B102" s="17" t="s">
        <v>26</v>
      </c>
      <c r="C102" s="9">
        <v>46</v>
      </c>
      <c r="D102" s="45">
        <v>0</v>
      </c>
      <c r="E102" s="24">
        <v>0</v>
      </c>
      <c r="F102" s="46">
        <v>0</v>
      </c>
      <c r="G102" s="24">
        <v>0</v>
      </c>
      <c r="H102" s="46">
        <v>0</v>
      </c>
      <c r="I102" s="24">
        <v>0</v>
      </c>
      <c r="J102" s="46">
        <v>0</v>
      </c>
      <c r="K102" s="24">
        <v>0</v>
      </c>
      <c r="L102" s="47">
        <f t="shared" si="4"/>
        <v>0</v>
      </c>
    </row>
    <row r="103" spans="1:12" ht="15.75" x14ac:dyDescent="0.25">
      <c r="A103" s="7">
        <v>15</v>
      </c>
      <c r="B103" s="17" t="s">
        <v>27</v>
      </c>
      <c r="C103" s="9">
        <v>46</v>
      </c>
      <c r="D103" s="45">
        <v>0</v>
      </c>
      <c r="E103" s="24">
        <v>0</v>
      </c>
      <c r="F103" s="46">
        <v>0</v>
      </c>
      <c r="G103" s="24">
        <v>0</v>
      </c>
      <c r="H103" s="46">
        <v>0</v>
      </c>
      <c r="I103" s="24">
        <v>0</v>
      </c>
      <c r="J103" s="46">
        <v>0</v>
      </c>
      <c r="K103" s="24">
        <v>0</v>
      </c>
      <c r="L103" s="47">
        <f t="shared" si="4"/>
        <v>0</v>
      </c>
    </row>
    <row r="104" spans="1:12" ht="15.75" x14ac:dyDescent="0.25">
      <c r="A104" s="7">
        <v>16</v>
      </c>
      <c r="B104" s="17" t="s">
        <v>28</v>
      </c>
      <c r="C104" s="9">
        <v>46</v>
      </c>
      <c r="D104" s="45">
        <v>0</v>
      </c>
      <c r="E104" s="24">
        <v>0</v>
      </c>
      <c r="F104" s="46">
        <v>0</v>
      </c>
      <c r="G104" s="24">
        <v>0</v>
      </c>
      <c r="H104" s="46">
        <v>0</v>
      </c>
      <c r="I104" s="24">
        <v>0</v>
      </c>
      <c r="J104" s="46">
        <v>0</v>
      </c>
      <c r="K104" s="24">
        <v>0</v>
      </c>
      <c r="L104" s="47">
        <f t="shared" si="4"/>
        <v>0</v>
      </c>
    </row>
    <row r="105" spans="1:12" ht="15.75" x14ac:dyDescent="0.25">
      <c r="A105" s="7">
        <v>17</v>
      </c>
      <c r="B105" s="17" t="s">
        <v>29</v>
      </c>
      <c r="C105" s="9">
        <v>46</v>
      </c>
      <c r="D105" s="45">
        <v>0</v>
      </c>
      <c r="E105" s="24">
        <v>0</v>
      </c>
      <c r="F105" s="46">
        <v>0</v>
      </c>
      <c r="G105" s="24">
        <v>0</v>
      </c>
      <c r="H105" s="46">
        <v>0</v>
      </c>
      <c r="I105" s="24">
        <v>0</v>
      </c>
      <c r="J105" s="46">
        <v>0</v>
      </c>
      <c r="K105" s="24">
        <v>0</v>
      </c>
      <c r="L105" s="47">
        <f t="shared" si="4"/>
        <v>0</v>
      </c>
    </row>
    <row r="106" spans="1:12" ht="15.75" x14ac:dyDescent="0.25">
      <c r="A106" s="7">
        <v>18</v>
      </c>
      <c r="B106" s="17" t="s">
        <v>30</v>
      </c>
      <c r="C106" s="9">
        <v>46</v>
      </c>
      <c r="D106" s="45">
        <v>0</v>
      </c>
      <c r="E106" s="24">
        <v>0</v>
      </c>
      <c r="F106" s="46">
        <v>0</v>
      </c>
      <c r="G106" s="24">
        <v>0</v>
      </c>
      <c r="H106" s="46">
        <v>0</v>
      </c>
      <c r="I106" s="24">
        <v>0</v>
      </c>
      <c r="J106" s="46">
        <v>0</v>
      </c>
      <c r="K106" s="24">
        <v>0</v>
      </c>
      <c r="L106" s="47">
        <f t="shared" si="4"/>
        <v>0</v>
      </c>
    </row>
    <row r="107" spans="1:12" ht="15.75" x14ac:dyDescent="0.25">
      <c r="A107" s="7">
        <v>19</v>
      </c>
      <c r="B107" s="17" t="s">
        <v>31</v>
      </c>
      <c r="C107" s="9">
        <v>46</v>
      </c>
      <c r="D107" s="45">
        <v>0</v>
      </c>
      <c r="E107" s="24">
        <v>0</v>
      </c>
      <c r="F107" s="46">
        <v>0</v>
      </c>
      <c r="G107" s="24">
        <v>0</v>
      </c>
      <c r="H107" s="46">
        <v>0</v>
      </c>
      <c r="I107" s="24">
        <v>0</v>
      </c>
      <c r="J107" s="46">
        <v>0</v>
      </c>
      <c r="K107" s="24">
        <v>0</v>
      </c>
      <c r="L107" s="47">
        <f t="shared" si="4"/>
        <v>0</v>
      </c>
    </row>
    <row r="108" spans="1:12" ht="15.75" x14ac:dyDescent="0.25">
      <c r="A108" s="7">
        <v>20</v>
      </c>
      <c r="B108" s="17" t="s">
        <v>32</v>
      </c>
      <c r="C108" s="9">
        <v>46</v>
      </c>
      <c r="D108" s="45">
        <v>0</v>
      </c>
      <c r="E108" s="24">
        <v>0</v>
      </c>
      <c r="F108" s="46">
        <v>0</v>
      </c>
      <c r="G108" s="24">
        <v>0</v>
      </c>
      <c r="H108" s="46">
        <v>0</v>
      </c>
      <c r="I108" s="24">
        <v>0</v>
      </c>
      <c r="J108" s="46">
        <v>0</v>
      </c>
      <c r="K108" s="24">
        <v>0</v>
      </c>
      <c r="L108" s="47">
        <f t="shared" si="4"/>
        <v>0</v>
      </c>
    </row>
    <row r="109" spans="1:12" ht="15.75" x14ac:dyDescent="0.25">
      <c r="A109" s="7">
        <v>21</v>
      </c>
      <c r="B109" s="17" t="s">
        <v>33</v>
      </c>
      <c r="C109" s="9">
        <v>46</v>
      </c>
      <c r="D109" s="45">
        <v>0</v>
      </c>
      <c r="E109" s="24">
        <v>0</v>
      </c>
      <c r="F109" s="46">
        <v>0</v>
      </c>
      <c r="G109" s="24">
        <v>0</v>
      </c>
      <c r="H109" s="46">
        <v>0</v>
      </c>
      <c r="I109" s="24">
        <v>0</v>
      </c>
      <c r="J109" s="46">
        <v>0</v>
      </c>
      <c r="K109" s="24">
        <v>0</v>
      </c>
      <c r="L109" s="47">
        <f t="shared" si="4"/>
        <v>0</v>
      </c>
    </row>
    <row r="110" spans="1:12" ht="15.75" x14ac:dyDescent="0.25">
      <c r="A110" s="7">
        <v>22</v>
      </c>
      <c r="B110" s="17" t="s">
        <v>34</v>
      </c>
      <c r="C110" s="9">
        <v>46</v>
      </c>
      <c r="D110" s="45">
        <v>0</v>
      </c>
      <c r="E110" s="24">
        <v>0</v>
      </c>
      <c r="F110" s="46">
        <v>0</v>
      </c>
      <c r="G110" s="24">
        <v>0</v>
      </c>
      <c r="H110" s="46">
        <v>0</v>
      </c>
      <c r="I110" s="24">
        <v>0</v>
      </c>
      <c r="J110" s="46">
        <v>0</v>
      </c>
      <c r="K110" s="24">
        <v>0</v>
      </c>
      <c r="L110" s="47">
        <f t="shared" si="4"/>
        <v>0</v>
      </c>
    </row>
    <row r="111" spans="1:12" ht="15.75" x14ac:dyDescent="0.25">
      <c r="A111" s="7">
        <v>23</v>
      </c>
      <c r="B111" s="8" t="s">
        <v>35</v>
      </c>
      <c r="C111" s="9">
        <v>46</v>
      </c>
      <c r="D111" s="45">
        <v>0</v>
      </c>
      <c r="E111" s="24">
        <v>0</v>
      </c>
      <c r="F111" s="46">
        <v>0</v>
      </c>
      <c r="G111" s="24">
        <v>0</v>
      </c>
      <c r="H111" s="46">
        <v>0</v>
      </c>
      <c r="I111" s="24">
        <v>0</v>
      </c>
      <c r="J111" s="46">
        <v>0</v>
      </c>
      <c r="K111" s="24">
        <v>0</v>
      </c>
      <c r="L111" s="47">
        <f t="shared" si="4"/>
        <v>0</v>
      </c>
    </row>
    <row r="112" spans="1:12" ht="15.75" x14ac:dyDescent="0.25">
      <c r="A112" s="7">
        <v>24</v>
      </c>
      <c r="B112" s="8" t="s">
        <v>36</v>
      </c>
      <c r="C112" s="9">
        <v>46</v>
      </c>
      <c r="D112" s="45">
        <v>0</v>
      </c>
      <c r="E112" s="24">
        <v>0</v>
      </c>
      <c r="F112" s="46">
        <v>0</v>
      </c>
      <c r="G112" s="24">
        <v>0</v>
      </c>
      <c r="H112" s="46">
        <v>0</v>
      </c>
      <c r="I112" s="24">
        <v>0</v>
      </c>
      <c r="J112" s="46">
        <v>0</v>
      </c>
      <c r="K112" s="24">
        <v>0</v>
      </c>
      <c r="L112" s="47">
        <f t="shared" si="4"/>
        <v>0</v>
      </c>
    </row>
    <row r="113" spans="1:12" ht="15.75" x14ac:dyDescent="0.25">
      <c r="A113" s="7">
        <v>25</v>
      </c>
      <c r="B113" s="18" t="s">
        <v>37</v>
      </c>
      <c r="C113" s="19">
        <v>46</v>
      </c>
      <c r="D113" s="45">
        <v>0</v>
      </c>
      <c r="E113" s="24">
        <v>0</v>
      </c>
      <c r="F113" s="46">
        <v>0</v>
      </c>
      <c r="G113" s="24">
        <v>0</v>
      </c>
      <c r="H113" s="46">
        <v>0</v>
      </c>
      <c r="I113" s="24">
        <v>0</v>
      </c>
      <c r="J113" s="46">
        <v>0</v>
      </c>
      <c r="K113" s="24">
        <v>0</v>
      </c>
      <c r="L113" s="47">
        <f t="shared" si="4"/>
        <v>0</v>
      </c>
    </row>
    <row r="114" spans="1:12" ht="15.75" x14ac:dyDescent="0.25">
      <c r="A114" s="7">
        <v>26</v>
      </c>
      <c r="B114" s="8" t="s">
        <v>38</v>
      </c>
      <c r="C114" s="22">
        <v>46</v>
      </c>
      <c r="D114" s="45">
        <v>0</v>
      </c>
      <c r="E114" s="24">
        <v>0</v>
      </c>
      <c r="F114" s="46">
        <v>0</v>
      </c>
      <c r="G114" s="24">
        <v>0</v>
      </c>
      <c r="H114" s="46">
        <v>0</v>
      </c>
      <c r="I114" s="24">
        <v>0</v>
      </c>
      <c r="J114" s="46">
        <v>0</v>
      </c>
      <c r="K114" s="24">
        <v>0</v>
      </c>
      <c r="L114" s="47">
        <f t="shared" si="4"/>
        <v>0</v>
      </c>
    </row>
    <row r="115" spans="1:12" ht="15.75" x14ac:dyDescent="0.25">
      <c r="A115" s="7">
        <v>27</v>
      </c>
      <c r="B115" s="18" t="s">
        <v>39</v>
      </c>
      <c r="C115" s="22">
        <v>46</v>
      </c>
      <c r="D115" s="45">
        <v>0</v>
      </c>
      <c r="E115" s="24">
        <v>0</v>
      </c>
      <c r="F115" s="46">
        <v>0</v>
      </c>
      <c r="G115" s="24">
        <v>0</v>
      </c>
      <c r="H115" s="46">
        <v>0</v>
      </c>
      <c r="I115" s="24">
        <v>0</v>
      </c>
      <c r="J115" s="46">
        <v>0</v>
      </c>
      <c r="K115" s="24">
        <v>0</v>
      </c>
      <c r="L115" s="47">
        <f t="shared" si="4"/>
        <v>0</v>
      </c>
    </row>
    <row r="116" spans="1:12" ht="15.75" x14ac:dyDescent="0.25">
      <c r="A116" s="7">
        <v>28</v>
      </c>
      <c r="B116" s="18" t="s">
        <v>40</v>
      </c>
      <c r="C116" s="22">
        <v>46</v>
      </c>
      <c r="D116" s="45">
        <v>0</v>
      </c>
      <c r="E116" s="24">
        <v>0</v>
      </c>
      <c r="F116" s="46">
        <v>0</v>
      </c>
      <c r="G116" s="24">
        <v>0</v>
      </c>
      <c r="H116" s="46">
        <v>0</v>
      </c>
      <c r="I116" s="24">
        <v>0</v>
      </c>
      <c r="J116" s="46">
        <v>0</v>
      </c>
      <c r="K116" s="24">
        <v>0</v>
      </c>
      <c r="L116" s="47">
        <f t="shared" si="4"/>
        <v>0</v>
      </c>
    </row>
    <row r="117" spans="1:12" ht="16.5" thickBot="1" x14ac:dyDescent="0.3">
      <c r="A117" s="7">
        <v>29</v>
      </c>
      <c r="B117" s="18" t="s">
        <v>41</v>
      </c>
      <c r="C117" s="22">
        <v>46</v>
      </c>
      <c r="D117" s="45">
        <v>0</v>
      </c>
      <c r="E117" s="24">
        <v>0</v>
      </c>
      <c r="F117" s="46">
        <v>0</v>
      </c>
      <c r="G117" s="24">
        <v>0</v>
      </c>
      <c r="H117" s="46">
        <v>0</v>
      </c>
      <c r="I117" s="24">
        <v>0</v>
      </c>
      <c r="J117" s="46">
        <v>0</v>
      </c>
      <c r="K117" s="24">
        <v>0</v>
      </c>
      <c r="L117" s="47">
        <f t="shared" si="4"/>
        <v>0</v>
      </c>
    </row>
    <row r="118" spans="1:12" ht="16.5" thickBot="1" x14ac:dyDescent="0.3">
      <c r="A118" s="225" t="s">
        <v>42</v>
      </c>
      <c r="B118" s="226"/>
      <c r="C118" s="48">
        <v>46</v>
      </c>
      <c r="D118" s="49">
        <f t="shared" ref="D118:K118" si="5">SUM(D89:D117)</f>
        <v>0</v>
      </c>
      <c r="E118" s="30">
        <f t="shared" si="5"/>
        <v>0</v>
      </c>
      <c r="F118" s="50">
        <f t="shared" si="5"/>
        <v>0</v>
      </c>
      <c r="G118" s="30">
        <f t="shared" si="5"/>
        <v>0</v>
      </c>
      <c r="H118" s="50">
        <f t="shared" si="5"/>
        <v>0</v>
      </c>
      <c r="I118" s="30">
        <f t="shared" si="5"/>
        <v>0</v>
      </c>
      <c r="J118" s="50">
        <f t="shared" si="5"/>
        <v>0</v>
      </c>
      <c r="K118" s="30">
        <f t="shared" si="5"/>
        <v>0</v>
      </c>
      <c r="L118" s="118">
        <f>SUM(D118:K118)</f>
        <v>0</v>
      </c>
    </row>
    <row r="119" spans="1:12" ht="15.75" x14ac:dyDescent="0.25">
      <c r="A119" s="232" t="s">
        <v>43</v>
      </c>
      <c r="B119" s="232"/>
      <c r="C119" s="32">
        <v>46</v>
      </c>
      <c r="D119" s="52">
        <f>D89+D90+D91+D92+D93+D94+D95+D96+D97+D98+D99+D100+D101+D102+D103+D104+D105+D106+D107+D108+D109+D110+D111+D112+D113</f>
        <v>0</v>
      </c>
      <c r="E119" s="33">
        <f>E89+E90+E91+E92+E93+E94+E95+E96+E97+E98+E99+E100+E101+E102+E103+E104+E105+E106+E107+E108+E109+E110+E111+E112+E113</f>
        <v>0</v>
      </c>
      <c r="F119" s="32">
        <f>F89+F90+F91+F92+F93+F94+F95+F96+F97+F98+F99+F100+F101+F102+F103+F104+F105+F106+F107+F108+F109+F110+F111+F112+F113</f>
        <v>0</v>
      </c>
      <c r="G119" s="33">
        <f>G89+G90+G91+G92+G93+G94+G95+G96+G97+G98+G99+G100+G101+G102+G103+G104+G105+G106+G107+G108+G109+G110+G111+G112+G113</f>
        <v>0</v>
      </c>
      <c r="H119" s="32">
        <f>H89+H90+H91+H92+H93+H94+H95+H96+H97+H98+H99+H100+H101+H102+H103+H104+H105+H106+H107+H108+H109+H110+H111+H112+H113</f>
        <v>0</v>
      </c>
      <c r="I119" s="33">
        <f>I89+I90+I91+I92+I93+I94+I95+I96+I97+I98+I99+I100+I101+I102+I103+I104+I105+I106+I107+I108+I109+I110+I111+I113</f>
        <v>0</v>
      </c>
      <c r="J119" s="32">
        <f>J89+J90+J91+J92+J93+J94+J95+J96+J97+J98+J99+J100+J101+J102+J103+J104+J105+J106+J107+J108+J109+J110+J111+J112+J113</f>
        <v>0</v>
      </c>
      <c r="K119" s="33">
        <f>K89+K90+K91+K92+K93+K94+K95+K96+K97+K98+K99+K100+K101+K102+K103+K104+K105+K106+K107+K108+K109+K110+K111+K113</f>
        <v>0</v>
      </c>
      <c r="L119" s="118">
        <f>D119+E119+F119+G119+H119+I119+J119+K119</f>
        <v>0</v>
      </c>
    </row>
    <row r="121" spans="1:12" ht="15.75" x14ac:dyDescent="0.25">
      <c r="B121" s="134" t="s">
        <v>94</v>
      </c>
      <c r="D121" s="133"/>
      <c r="E121" s="133"/>
      <c r="F121" s="133"/>
      <c r="G121" s="133"/>
      <c r="H121" s="133"/>
      <c r="I121" s="133"/>
      <c r="J121" s="133"/>
      <c r="K121" s="133"/>
      <c r="L121" s="133"/>
    </row>
    <row r="122" spans="1:12" ht="15.75" thickBot="1" x14ac:dyDescent="0.3">
      <c r="A122" s="211" t="s">
        <v>47</v>
      </c>
      <c r="B122" s="211"/>
    </row>
    <row r="123" spans="1:12" ht="12.75" customHeight="1" x14ac:dyDescent="0.25">
      <c r="A123" s="212" t="s">
        <v>2</v>
      </c>
      <c r="B123" s="212" t="s">
        <v>3</v>
      </c>
      <c r="C123" s="212" t="s">
        <v>4</v>
      </c>
      <c r="D123" s="215" t="s">
        <v>5</v>
      </c>
      <c r="E123" s="216"/>
      <c r="F123" s="216"/>
      <c r="G123" s="216"/>
      <c r="H123" s="216"/>
      <c r="I123" s="216"/>
      <c r="J123" s="216"/>
      <c r="K123" s="217"/>
      <c r="L123" s="218" t="s">
        <v>6</v>
      </c>
    </row>
    <row r="124" spans="1:12" ht="21.75" customHeight="1" x14ac:dyDescent="0.25">
      <c r="A124" s="213"/>
      <c r="B124" s="213"/>
      <c r="C124" s="213"/>
      <c r="D124" s="221" t="s">
        <v>7</v>
      </c>
      <c r="E124" s="222"/>
      <c r="F124" s="222" t="s">
        <v>8</v>
      </c>
      <c r="G124" s="222"/>
      <c r="H124" s="222" t="s">
        <v>9</v>
      </c>
      <c r="I124" s="222"/>
      <c r="J124" s="222" t="s">
        <v>10</v>
      </c>
      <c r="K124" s="222"/>
      <c r="L124" s="219"/>
    </row>
    <row r="125" spans="1:12" ht="13.5" customHeight="1" thickBot="1" x14ac:dyDescent="0.3">
      <c r="A125" s="213"/>
      <c r="B125" s="213"/>
      <c r="C125" s="213"/>
      <c r="D125" s="223">
        <v>1</v>
      </c>
      <c r="E125" s="224"/>
      <c r="F125" s="224">
        <v>2</v>
      </c>
      <c r="G125" s="224"/>
      <c r="H125" s="224">
        <v>3</v>
      </c>
      <c r="I125" s="224"/>
      <c r="J125" s="224">
        <v>4</v>
      </c>
      <c r="K125" s="224"/>
      <c r="L125" s="220"/>
    </row>
    <row r="126" spans="1:12" ht="15.75" thickBot="1" x14ac:dyDescent="0.3">
      <c r="A126" s="214"/>
      <c r="B126" s="214"/>
      <c r="C126" s="214"/>
      <c r="D126" s="4" t="s">
        <v>11</v>
      </c>
      <c r="E126" s="5" t="s">
        <v>12</v>
      </c>
      <c r="F126" s="5" t="s">
        <v>11</v>
      </c>
      <c r="G126" s="5" t="s">
        <v>12</v>
      </c>
      <c r="H126" s="5" t="s">
        <v>11</v>
      </c>
      <c r="I126" s="5" t="s">
        <v>12</v>
      </c>
      <c r="J126" s="5" t="s">
        <v>11</v>
      </c>
      <c r="K126" s="5" t="s">
        <v>12</v>
      </c>
      <c r="L126" s="6"/>
    </row>
    <row r="127" spans="1:12" ht="15.75" x14ac:dyDescent="0.25">
      <c r="A127" s="7">
        <v>1</v>
      </c>
      <c r="B127" s="8" t="s">
        <v>13</v>
      </c>
      <c r="C127" s="9">
        <v>46</v>
      </c>
      <c r="D127" s="45">
        <v>0</v>
      </c>
      <c r="E127" s="21">
        <v>0</v>
      </c>
      <c r="F127" s="46">
        <v>0</v>
      </c>
      <c r="G127" s="21">
        <v>0</v>
      </c>
      <c r="H127" s="46">
        <v>0</v>
      </c>
      <c r="I127" s="21">
        <v>0</v>
      </c>
      <c r="J127" s="46">
        <v>0</v>
      </c>
      <c r="K127" s="21">
        <v>0</v>
      </c>
      <c r="L127" s="47">
        <f>SUM(D127:K127)</f>
        <v>0</v>
      </c>
    </row>
    <row r="128" spans="1:12" ht="15.75" x14ac:dyDescent="0.25">
      <c r="A128" s="7">
        <v>2</v>
      </c>
      <c r="B128" s="8" t="s">
        <v>14</v>
      </c>
      <c r="C128" s="9">
        <v>46</v>
      </c>
      <c r="D128" s="45">
        <v>0</v>
      </c>
      <c r="E128" s="21">
        <v>0</v>
      </c>
      <c r="F128" s="46">
        <v>0</v>
      </c>
      <c r="G128" s="21">
        <v>0</v>
      </c>
      <c r="H128" s="46">
        <v>0</v>
      </c>
      <c r="I128" s="21">
        <v>0</v>
      </c>
      <c r="J128" s="46">
        <v>0</v>
      </c>
      <c r="K128" s="21">
        <v>0</v>
      </c>
      <c r="L128" s="47">
        <f t="shared" ref="L128:L155" si="6">SUM(D128:K128)</f>
        <v>0</v>
      </c>
    </row>
    <row r="129" spans="1:12" ht="15.75" x14ac:dyDescent="0.25">
      <c r="A129" s="7">
        <v>3</v>
      </c>
      <c r="B129" s="8" t="s">
        <v>15</v>
      </c>
      <c r="C129" s="9">
        <v>46</v>
      </c>
      <c r="D129" s="45">
        <v>0</v>
      </c>
      <c r="E129" s="21">
        <v>0</v>
      </c>
      <c r="F129" s="46">
        <v>0</v>
      </c>
      <c r="G129" s="21">
        <v>0</v>
      </c>
      <c r="H129" s="46">
        <v>0</v>
      </c>
      <c r="I129" s="21">
        <v>0</v>
      </c>
      <c r="J129" s="46">
        <v>0</v>
      </c>
      <c r="K129" s="21">
        <v>0</v>
      </c>
      <c r="L129" s="47">
        <f t="shared" si="6"/>
        <v>0</v>
      </c>
    </row>
    <row r="130" spans="1:12" ht="15.75" x14ac:dyDescent="0.25">
      <c r="A130" s="7">
        <v>4</v>
      </c>
      <c r="B130" s="17" t="s">
        <v>16</v>
      </c>
      <c r="C130" s="9">
        <v>46</v>
      </c>
      <c r="D130" s="45">
        <v>0</v>
      </c>
      <c r="E130" s="21">
        <v>0</v>
      </c>
      <c r="F130" s="46">
        <v>0</v>
      </c>
      <c r="G130" s="21">
        <v>0</v>
      </c>
      <c r="H130" s="46">
        <v>0</v>
      </c>
      <c r="I130" s="21">
        <v>0</v>
      </c>
      <c r="J130" s="46">
        <v>0</v>
      </c>
      <c r="K130" s="21">
        <v>0</v>
      </c>
      <c r="L130" s="47">
        <f t="shared" si="6"/>
        <v>0</v>
      </c>
    </row>
    <row r="131" spans="1:12" ht="15.75" x14ac:dyDescent="0.25">
      <c r="A131" s="7">
        <v>5</v>
      </c>
      <c r="B131" s="8" t="s">
        <v>17</v>
      </c>
      <c r="C131" s="9">
        <v>46</v>
      </c>
      <c r="D131" s="45">
        <v>0</v>
      </c>
      <c r="E131" s="21">
        <v>0</v>
      </c>
      <c r="F131" s="46">
        <v>0</v>
      </c>
      <c r="G131" s="21">
        <v>0</v>
      </c>
      <c r="H131" s="46">
        <v>0</v>
      </c>
      <c r="I131" s="21">
        <v>0</v>
      </c>
      <c r="J131" s="46">
        <v>0</v>
      </c>
      <c r="K131" s="21">
        <v>0</v>
      </c>
      <c r="L131" s="47">
        <f t="shared" si="6"/>
        <v>0</v>
      </c>
    </row>
    <row r="132" spans="1:12" ht="15.75" x14ac:dyDescent="0.25">
      <c r="A132" s="7">
        <v>6</v>
      </c>
      <c r="B132" s="8" t="s">
        <v>18</v>
      </c>
      <c r="C132" s="9">
        <v>46</v>
      </c>
      <c r="D132" s="45">
        <v>0</v>
      </c>
      <c r="E132" s="21">
        <v>0</v>
      </c>
      <c r="F132" s="46">
        <v>0</v>
      </c>
      <c r="G132" s="21">
        <v>0</v>
      </c>
      <c r="H132" s="46">
        <v>0</v>
      </c>
      <c r="I132" s="21">
        <v>0</v>
      </c>
      <c r="J132" s="46">
        <v>0</v>
      </c>
      <c r="K132" s="21">
        <v>0</v>
      </c>
      <c r="L132" s="47">
        <f t="shared" si="6"/>
        <v>0</v>
      </c>
    </row>
    <row r="133" spans="1:12" ht="15.75" x14ac:dyDescent="0.25">
      <c r="A133" s="7">
        <v>7</v>
      </c>
      <c r="B133" s="8" t="s">
        <v>19</v>
      </c>
      <c r="C133" s="9">
        <v>46</v>
      </c>
      <c r="D133" s="45">
        <v>0</v>
      </c>
      <c r="E133" s="21">
        <v>0</v>
      </c>
      <c r="F133" s="46">
        <v>0</v>
      </c>
      <c r="G133" s="21">
        <v>0</v>
      </c>
      <c r="H133" s="46">
        <v>0</v>
      </c>
      <c r="I133" s="21">
        <v>0</v>
      </c>
      <c r="J133" s="46">
        <v>0</v>
      </c>
      <c r="K133" s="21">
        <v>0</v>
      </c>
      <c r="L133" s="47">
        <f t="shared" si="6"/>
        <v>0</v>
      </c>
    </row>
    <row r="134" spans="1:12" ht="15.75" x14ac:dyDescent="0.25">
      <c r="A134" s="7">
        <v>8</v>
      </c>
      <c r="B134" s="8" t="s">
        <v>20</v>
      </c>
      <c r="C134" s="9">
        <v>46</v>
      </c>
      <c r="D134" s="45">
        <v>0</v>
      </c>
      <c r="E134" s="21">
        <v>0</v>
      </c>
      <c r="F134" s="46">
        <v>0</v>
      </c>
      <c r="G134" s="21">
        <v>0</v>
      </c>
      <c r="H134" s="46">
        <v>0</v>
      </c>
      <c r="I134" s="21">
        <v>0</v>
      </c>
      <c r="J134" s="46">
        <v>0</v>
      </c>
      <c r="K134" s="21">
        <v>0</v>
      </c>
      <c r="L134" s="47">
        <f t="shared" si="6"/>
        <v>0</v>
      </c>
    </row>
    <row r="135" spans="1:12" ht="15.75" x14ac:dyDescent="0.25">
      <c r="A135" s="7">
        <v>9</v>
      </c>
      <c r="B135" s="8" t="s">
        <v>21</v>
      </c>
      <c r="C135" s="9">
        <v>46</v>
      </c>
      <c r="D135" s="45">
        <v>0</v>
      </c>
      <c r="E135" s="21">
        <v>0</v>
      </c>
      <c r="F135" s="46">
        <v>0</v>
      </c>
      <c r="G135" s="21">
        <v>0</v>
      </c>
      <c r="H135" s="46">
        <v>0</v>
      </c>
      <c r="I135" s="21">
        <v>0</v>
      </c>
      <c r="J135" s="46">
        <v>0</v>
      </c>
      <c r="K135" s="21">
        <v>0</v>
      </c>
      <c r="L135" s="47">
        <f t="shared" si="6"/>
        <v>0</v>
      </c>
    </row>
    <row r="136" spans="1:12" ht="15.75" x14ac:dyDescent="0.25">
      <c r="A136" s="7">
        <v>10</v>
      </c>
      <c r="B136" s="8" t="s">
        <v>22</v>
      </c>
      <c r="C136" s="9">
        <v>46</v>
      </c>
      <c r="D136" s="45">
        <v>0</v>
      </c>
      <c r="E136" s="21">
        <v>0</v>
      </c>
      <c r="F136" s="46">
        <v>0</v>
      </c>
      <c r="G136" s="21">
        <v>0</v>
      </c>
      <c r="H136" s="46">
        <v>0</v>
      </c>
      <c r="I136" s="21">
        <v>0</v>
      </c>
      <c r="J136" s="46">
        <v>0</v>
      </c>
      <c r="K136" s="21">
        <v>0</v>
      </c>
      <c r="L136" s="47">
        <f t="shared" si="6"/>
        <v>0</v>
      </c>
    </row>
    <row r="137" spans="1:12" ht="15.75" x14ac:dyDescent="0.25">
      <c r="A137" s="7">
        <v>11</v>
      </c>
      <c r="B137" s="8" t="s">
        <v>23</v>
      </c>
      <c r="C137" s="9">
        <v>46</v>
      </c>
      <c r="D137" s="45">
        <v>0</v>
      </c>
      <c r="E137" s="21">
        <v>0</v>
      </c>
      <c r="F137" s="46">
        <v>0</v>
      </c>
      <c r="G137" s="21">
        <v>0</v>
      </c>
      <c r="H137" s="46">
        <v>0</v>
      </c>
      <c r="I137" s="21">
        <v>0</v>
      </c>
      <c r="J137" s="46">
        <v>0</v>
      </c>
      <c r="K137" s="21">
        <v>0</v>
      </c>
      <c r="L137" s="47">
        <f t="shared" si="6"/>
        <v>0</v>
      </c>
    </row>
    <row r="138" spans="1:12" ht="15.75" x14ac:dyDescent="0.25">
      <c r="A138" s="7">
        <v>12</v>
      </c>
      <c r="B138" s="8" t="s">
        <v>24</v>
      </c>
      <c r="C138" s="9">
        <v>46</v>
      </c>
      <c r="D138" s="45">
        <v>0</v>
      </c>
      <c r="E138" s="21">
        <v>0</v>
      </c>
      <c r="F138" s="46">
        <v>0</v>
      </c>
      <c r="G138" s="21">
        <v>0</v>
      </c>
      <c r="H138" s="46">
        <v>0</v>
      </c>
      <c r="I138" s="21">
        <v>0</v>
      </c>
      <c r="J138" s="46">
        <v>0</v>
      </c>
      <c r="K138" s="21">
        <v>0</v>
      </c>
      <c r="L138" s="47">
        <f t="shared" si="6"/>
        <v>0</v>
      </c>
    </row>
    <row r="139" spans="1:12" ht="15.75" x14ac:dyDescent="0.25">
      <c r="A139" s="7">
        <v>13</v>
      </c>
      <c r="B139" s="8" t="s">
        <v>25</v>
      </c>
      <c r="C139" s="9">
        <v>46</v>
      </c>
      <c r="D139" s="45">
        <v>0</v>
      </c>
      <c r="E139" s="21">
        <v>0</v>
      </c>
      <c r="F139" s="46">
        <v>0</v>
      </c>
      <c r="G139" s="21">
        <v>0</v>
      </c>
      <c r="H139" s="46">
        <v>0</v>
      </c>
      <c r="I139" s="21">
        <v>0</v>
      </c>
      <c r="J139" s="46">
        <v>0</v>
      </c>
      <c r="K139" s="21">
        <v>0</v>
      </c>
      <c r="L139" s="47">
        <f t="shared" si="6"/>
        <v>0</v>
      </c>
    </row>
    <row r="140" spans="1:12" ht="15.75" x14ac:dyDescent="0.25">
      <c r="A140" s="7">
        <v>14</v>
      </c>
      <c r="B140" s="8" t="s">
        <v>26</v>
      </c>
      <c r="C140" s="9">
        <v>46</v>
      </c>
      <c r="D140" s="45">
        <v>1</v>
      </c>
      <c r="E140" s="21">
        <v>0</v>
      </c>
      <c r="F140" s="46">
        <v>0</v>
      </c>
      <c r="G140" s="21">
        <v>0</v>
      </c>
      <c r="H140" s="46">
        <v>0</v>
      </c>
      <c r="I140" s="21">
        <v>0</v>
      </c>
      <c r="J140" s="46">
        <v>0</v>
      </c>
      <c r="K140" s="21">
        <v>0</v>
      </c>
      <c r="L140" s="47">
        <f t="shared" si="6"/>
        <v>1</v>
      </c>
    </row>
    <row r="141" spans="1:12" ht="15.75" x14ac:dyDescent="0.25">
      <c r="A141" s="7">
        <v>15</v>
      </c>
      <c r="B141" s="8" t="s">
        <v>27</v>
      </c>
      <c r="C141" s="9">
        <v>46</v>
      </c>
      <c r="D141" s="45">
        <v>0</v>
      </c>
      <c r="E141" s="21">
        <v>0</v>
      </c>
      <c r="F141" s="46">
        <v>0</v>
      </c>
      <c r="G141" s="21">
        <v>0</v>
      </c>
      <c r="H141" s="46">
        <v>0</v>
      </c>
      <c r="I141" s="21">
        <v>0</v>
      </c>
      <c r="J141" s="46">
        <v>0</v>
      </c>
      <c r="K141" s="21">
        <v>0</v>
      </c>
      <c r="L141" s="47">
        <f t="shared" si="6"/>
        <v>0</v>
      </c>
    </row>
    <row r="142" spans="1:12" ht="15.75" x14ac:dyDescent="0.25">
      <c r="A142" s="7">
        <v>16</v>
      </c>
      <c r="B142" s="8" t="s">
        <v>28</v>
      </c>
      <c r="C142" s="9">
        <v>46</v>
      </c>
      <c r="D142" s="45">
        <v>0</v>
      </c>
      <c r="E142" s="21">
        <v>0</v>
      </c>
      <c r="F142" s="46">
        <v>0</v>
      </c>
      <c r="G142" s="21">
        <v>0</v>
      </c>
      <c r="H142" s="46">
        <v>0</v>
      </c>
      <c r="I142" s="21">
        <v>0</v>
      </c>
      <c r="J142" s="46">
        <v>0</v>
      </c>
      <c r="K142" s="21">
        <v>0</v>
      </c>
      <c r="L142" s="47">
        <f t="shared" si="6"/>
        <v>0</v>
      </c>
    </row>
    <row r="143" spans="1:12" ht="15.75" x14ac:dyDescent="0.25">
      <c r="A143" s="7">
        <v>17</v>
      </c>
      <c r="B143" s="8" t="s">
        <v>29</v>
      </c>
      <c r="C143" s="9">
        <v>46</v>
      </c>
      <c r="D143" s="45">
        <v>0</v>
      </c>
      <c r="E143" s="21">
        <v>0</v>
      </c>
      <c r="F143" s="46">
        <v>1</v>
      </c>
      <c r="G143" s="21">
        <v>0</v>
      </c>
      <c r="H143" s="46">
        <v>0</v>
      </c>
      <c r="I143" s="21">
        <v>0</v>
      </c>
      <c r="J143" s="46">
        <v>0</v>
      </c>
      <c r="K143" s="21">
        <v>0</v>
      </c>
      <c r="L143" s="47">
        <f t="shared" si="6"/>
        <v>1</v>
      </c>
    </row>
    <row r="144" spans="1:12" ht="15.75" x14ac:dyDescent="0.25">
      <c r="A144" s="7">
        <v>18</v>
      </c>
      <c r="B144" s="8" t="s">
        <v>30</v>
      </c>
      <c r="C144" s="9">
        <v>46</v>
      </c>
      <c r="D144" s="45">
        <v>0</v>
      </c>
      <c r="E144" s="21">
        <v>0</v>
      </c>
      <c r="F144" s="46">
        <v>0</v>
      </c>
      <c r="G144" s="21">
        <v>0</v>
      </c>
      <c r="H144" s="46">
        <v>0</v>
      </c>
      <c r="I144" s="21">
        <v>0</v>
      </c>
      <c r="J144" s="46">
        <v>0</v>
      </c>
      <c r="K144" s="21">
        <v>0</v>
      </c>
      <c r="L144" s="47">
        <f>SUM(D144:K144)</f>
        <v>0</v>
      </c>
    </row>
    <row r="145" spans="1:12" ht="15.75" x14ac:dyDescent="0.25">
      <c r="A145" s="7">
        <v>19</v>
      </c>
      <c r="B145" s="8" t="s">
        <v>31</v>
      </c>
      <c r="C145" s="9">
        <v>46</v>
      </c>
      <c r="D145" s="45">
        <v>0</v>
      </c>
      <c r="E145" s="21">
        <v>0</v>
      </c>
      <c r="F145" s="46">
        <v>0</v>
      </c>
      <c r="G145" s="21">
        <v>0</v>
      </c>
      <c r="H145" s="46">
        <v>0</v>
      </c>
      <c r="I145" s="21">
        <v>0</v>
      </c>
      <c r="J145" s="46">
        <v>0</v>
      </c>
      <c r="K145" s="21">
        <v>0</v>
      </c>
      <c r="L145" s="47">
        <f t="shared" si="6"/>
        <v>0</v>
      </c>
    </row>
    <row r="146" spans="1:12" ht="15.75" x14ac:dyDescent="0.25">
      <c r="A146" s="7">
        <v>20</v>
      </c>
      <c r="B146" s="8" t="s">
        <v>32</v>
      </c>
      <c r="C146" s="9">
        <v>46</v>
      </c>
      <c r="D146" s="45">
        <v>0</v>
      </c>
      <c r="E146" s="21">
        <v>0</v>
      </c>
      <c r="F146" s="46">
        <v>0</v>
      </c>
      <c r="G146" s="21">
        <v>0</v>
      </c>
      <c r="H146" s="46">
        <v>0</v>
      </c>
      <c r="I146" s="21">
        <v>0</v>
      </c>
      <c r="J146" s="46">
        <v>0</v>
      </c>
      <c r="K146" s="21">
        <v>0</v>
      </c>
      <c r="L146" s="47">
        <f t="shared" si="6"/>
        <v>0</v>
      </c>
    </row>
    <row r="147" spans="1:12" ht="15.75" x14ac:dyDescent="0.25">
      <c r="A147" s="7">
        <v>21</v>
      </c>
      <c r="B147" s="8" t="s">
        <v>33</v>
      </c>
      <c r="C147" s="9">
        <v>46</v>
      </c>
      <c r="D147" s="45">
        <v>0</v>
      </c>
      <c r="E147" s="21">
        <v>0</v>
      </c>
      <c r="F147" s="46">
        <v>0</v>
      </c>
      <c r="G147" s="21">
        <v>0</v>
      </c>
      <c r="H147" s="46">
        <v>0</v>
      </c>
      <c r="I147" s="21">
        <v>0</v>
      </c>
      <c r="J147" s="46">
        <v>0</v>
      </c>
      <c r="K147" s="21">
        <v>0</v>
      </c>
      <c r="L147" s="47">
        <f t="shared" si="6"/>
        <v>0</v>
      </c>
    </row>
    <row r="148" spans="1:12" ht="15.75" x14ac:dyDescent="0.25">
      <c r="A148" s="7">
        <v>22</v>
      </c>
      <c r="B148" s="8" t="s">
        <v>34</v>
      </c>
      <c r="C148" s="9">
        <v>46</v>
      </c>
      <c r="D148" s="45">
        <v>0</v>
      </c>
      <c r="E148" s="21">
        <v>0</v>
      </c>
      <c r="F148" s="46">
        <v>0</v>
      </c>
      <c r="G148" s="21">
        <v>0</v>
      </c>
      <c r="H148" s="46">
        <v>0</v>
      </c>
      <c r="I148" s="21">
        <v>0</v>
      </c>
      <c r="J148" s="46">
        <v>0</v>
      </c>
      <c r="K148" s="21">
        <v>0</v>
      </c>
      <c r="L148" s="47">
        <f t="shared" si="6"/>
        <v>0</v>
      </c>
    </row>
    <row r="149" spans="1:12" ht="15.75" x14ac:dyDescent="0.25">
      <c r="A149" s="7">
        <v>23</v>
      </c>
      <c r="B149" s="8" t="s">
        <v>35</v>
      </c>
      <c r="C149" s="9">
        <v>46</v>
      </c>
      <c r="D149" s="45">
        <v>0</v>
      </c>
      <c r="E149" s="21">
        <v>0</v>
      </c>
      <c r="F149" s="46">
        <v>0</v>
      </c>
      <c r="G149" s="21">
        <v>0</v>
      </c>
      <c r="H149" s="46">
        <v>0</v>
      </c>
      <c r="I149" s="21">
        <v>0</v>
      </c>
      <c r="J149" s="46">
        <v>0</v>
      </c>
      <c r="K149" s="21">
        <v>0</v>
      </c>
      <c r="L149" s="47">
        <f t="shared" si="6"/>
        <v>0</v>
      </c>
    </row>
    <row r="150" spans="1:12" ht="15.75" x14ac:dyDescent="0.25">
      <c r="A150" s="7">
        <v>24</v>
      </c>
      <c r="B150" s="8" t="s">
        <v>36</v>
      </c>
      <c r="C150" s="9">
        <v>46</v>
      </c>
      <c r="D150" s="45">
        <v>0</v>
      </c>
      <c r="E150" s="21">
        <v>0</v>
      </c>
      <c r="F150" s="46">
        <v>0</v>
      </c>
      <c r="G150" s="21">
        <v>0</v>
      </c>
      <c r="H150" s="46">
        <v>1</v>
      </c>
      <c r="I150" s="21">
        <v>0</v>
      </c>
      <c r="J150" s="46">
        <v>0</v>
      </c>
      <c r="K150" s="21">
        <v>0</v>
      </c>
      <c r="L150" s="47">
        <f t="shared" si="6"/>
        <v>1</v>
      </c>
    </row>
    <row r="151" spans="1:12" ht="15.75" x14ac:dyDescent="0.25">
      <c r="A151" s="7">
        <v>25</v>
      </c>
      <c r="B151" s="18" t="s">
        <v>37</v>
      </c>
      <c r="C151" s="19">
        <v>46</v>
      </c>
      <c r="D151" s="45">
        <v>0</v>
      </c>
      <c r="E151" s="21">
        <v>0</v>
      </c>
      <c r="F151" s="46">
        <v>0</v>
      </c>
      <c r="G151" s="21">
        <v>0</v>
      </c>
      <c r="H151" s="46">
        <v>0</v>
      </c>
      <c r="I151" s="21">
        <v>0</v>
      </c>
      <c r="J151" s="46">
        <v>0</v>
      </c>
      <c r="K151" s="21">
        <v>0</v>
      </c>
      <c r="L151" s="47">
        <f t="shared" si="6"/>
        <v>0</v>
      </c>
    </row>
    <row r="152" spans="1:12" ht="15.75" x14ac:dyDescent="0.25">
      <c r="A152" s="7">
        <v>26</v>
      </c>
      <c r="B152" s="8" t="s">
        <v>38</v>
      </c>
      <c r="C152" s="22">
        <v>46</v>
      </c>
      <c r="D152" s="45">
        <v>0</v>
      </c>
      <c r="E152" s="21">
        <v>0</v>
      </c>
      <c r="F152" s="46">
        <v>0</v>
      </c>
      <c r="G152" s="21">
        <v>0</v>
      </c>
      <c r="H152" s="46">
        <v>0</v>
      </c>
      <c r="I152" s="21">
        <v>0</v>
      </c>
      <c r="J152" s="46">
        <v>0</v>
      </c>
      <c r="K152" s="21">
        <v>0</v>
      </c>
      <c r="L152" s="47">
        <f t="shared" si="6"/>
        <v>0</v>
      </c>
    </row>
    <row r="153" spans="1:12" ht="15.75" x14ac:dyDescent="0.25">
      <c r="A153" s="7">
        <v>27</v>
      </c>
      <c r="B153" s="18" t="s">
        <v>39</v>
      </c>
      <c r="C153" s="22">
        <v>46</v>
      </c>
      <c r="D153" s="45">
        <v>0</v>
      </c>
      <c r="E153" s="53">
        <v>0</v>
      </c>
      <c r="F153" s="46">
        <v>0</v>
      </c>
      <c r="G153" s="53">
        <v>0</v>
      </c>
      <c r="H153" s="46">
        <v>0</v>
      </c>
      <c r="I153" s="53">
        <v>0</v>
      </c>
      <c r="J153" s="46">
        <v>0</v>
      </c>
      <c r="K153" s="53">
        <v>0</v>
      </c>
      <c r="L153" s="47">
        <f t="shared" si="6"/>
        <v>0</v>
      </c>
    </row>
    <row r="154" spans="1:12" ht="15.75" x14ac:dyDescent="0.25">
      <c r="A154" s="7">
        <v>28</v>
      </c>
      <c r="B154" s="18" t="s">
        <v>40</v>
      </c>
      <c r="C154" s="22">
        <v>46</v>
      </c>
      <c r="D154" s="45">
        <v>0</v>
      </c>
      <c r="E154" s="53">
        <v>0</v>
      </c>
      <c r="F154" s="46">
        <v>0</v>
      </c>
      <c r="G154" s="53">
        <v>0</v>
      </c>
      <c r="H154" s="46">
        <v>0</v>
      </c>
      <c r="I154" s="53">
        <v>0</v>
      </c>
      <c r="J154" s="46">
        <v>0</v>
      </c>
      <c r="K154" s="53">
        <v>0</v>
      </c>
      <c r="L154" s="47">
        <f t="shared" si="6"/>
        <v>0</v>
      </c>
    </row>
    <row r="155" spans="1:12" ht="16.5" thickBot="1" x14ac:dyDescent="0.3">
      <c r="A155" s="7">
        <v>29</v>
      </c>
      <c r="B155" s="18" t="s">
        <v>41</v>
      </c>
      <c r="C155" s="22">
        <v>46</v>
      </c>
      <c r="D155" s="45">
        <v>0</v>
      </c>
      <c r="E155" s="53">
        <v>0</v>
      </c>
      <c r="F155" s="46">
        <v>0</v>
      </c>
      <c r="G155" s="53">
        <v>0</v>
      </c>
      <c r="H155" s="46">
        <v>0</v>
      </c>
      <c r="I155" s="53">
        <v>0</v>
      </c>
      <c r="J155" s="46">
        <v>0</v>
      </c>
      <c r="K155" s="53">
        <v>0</v>
      </c>
      <c r="L155" s="47">
        <f t="shared" si="6"/>
        <v>0</v>
      </c>
    </row>
    <row r="156" spans="1:12" ht="16.5" thickBot="1" x14ac:dyDescent="0.3">
      <c r="A156" s="225" t="s">
        <v>42</v>
      </c>
      <c r="B156" s="226"/>
      <c r="C156" s="48">
        <v>46</v>
      </c>
      <c r="D156" s="27">
        <f t="shared" ref="D156:K156" si="7">SUM(D127:D155)</f>
        <v>1</v>
      </c>
      <c r="E156" s="55">
        <f t="shared" si="7"/>
        <v>0</v>
      </c>
      <c r="F156" s="27">
        <f t="shared" si="7"/>
        <v>1</v>
      </c>
      <c r="G156" s="55">
        <f t="shared" si="7"/>
        <v>0</v>
      </c>
      <c r="H156" s="56">
        <f t="shared" si="7"/>
        <v>1</v>
      </c>
      <c r="I156" s="57">
        <f t="shared" si="7"/>
        <v>0</v>
      </c>
      <c r="J156" s="56">
        <f t="shared" si="7"/>
        <v>0</v>
      </c>
      <c r="K156" s="57">
        <f t="shared" si="7"/>
        <v>0</v>
      </c>
      <c r="L156" s="51">
        <f>D156+F156+H156+E156+G156+I156+J156+K156</f>
        <v>3</v>
      </c>
    </row>
    <row r="157" spans="1:12" ht="16.5" thickBot="1" x14ac:dyDescent="0.3">
      <c r="A157" s="227" t="s">
        <v>43</v>
      </c>
      <c r="B157" s="228"/>
      <c r="C157" s="48">
        <v>46</v>
      </c>
      <c r="D157" s="32">
        <f>D127+D128+D129+D130+D131+D132+D133+D134+D135+D136+D137+D138+D139+D140+D141+D142+D143+D144+D145+D146+D147+D148+D149+D150+D151</f>
        <v>1</v>
      </c>
      <c r="E157" s="33">
        <f>E127+E128+E129+E130+E131+E132+E133+E134+E135+E136+E137+E138+E139+E140+E141+E142+E143+E144+E145+E146+E147+E148+E149+E150+E151</f>
        <v>0</v>
      </c>
      <c r="F157" s="32">
        <f>SUM(F127:F151)</f>
        <v>1</v>
      </c>
      <c r="G157" s="33">
        <f>G127+G128+G129+G130+G131+G132+G133+G134+G135+G136+G137+G138+G139+G140+G141+G142+G143+G144+G145+G146+G147+G148+G149+G150+G151</f>
        <v>0</v>
      </c>
      <c r="H157" s="32">
        <f>H127+H128+H129+H130+H131+H132+H133+H134+H135+H136+H137+H138+H139+H140+H141+H142+H143+H144+H145+H146+H147+H148+H149+H150+H151</f>
        <v>1</v>
      </c>
      <c r="I157" s="33">
        <f>I127+I128+I129+I130+I131+I132+I133+I134+I135+I136+I137+I138+I139+I140+I141+I142+I143+I144+I145+I146+I147+I148+I149+I150+I151</f>
        <v>0</v>
      </c>
      <c r="J157" s="32">
        <f>J127+J128+J129+J130+J131+J132+J133+J134+J135+J136+J137+J138+J139+J140+J141+J142+J143+J144+J145+J146+J147+J148+J149+J150+J151</f>
        <v>0</v>
      </c>
      <c r="K157" s="33">
        <f>K127+K128+K129+K130+K131+K132+K133+K134+K135+K136+K137+K138+K139+K140+K141+K142+K143+K144+K145+K146+K147+K148+K149+K150+K151</f>
        <v>0</v>
      </c>
      <c r="L157" s="58">
        <f>D157+F157+H157+E157+G157+I157+J157+K157</f>
        <v>3</v>
      </c>
    </row>
    <row r="159" spans="1:12" ht="15.75" x14ac:dyDescent="0.25">
      <c r="D159" s="133"/>
      <c r="E159" s="133"/>
      <c r="F159" s="133"/>
      <c r="G159" s="133"/>
      <c r="H159" s="133"/>
      <c r="I159" s="133"/>
      <c r="J159" s="133"/>
      <c r="K159" s="133"/>
      <c r="L159" s="133"/>
    </row>
    <row r="160" spans="1:12" x14ac:dyDescent="0.25">
      <c r="B160" s="2" t="s">
        <v>94</v>
      </c>
      <c r="C160" s="2"/>
      <c r="D160" s="2"/>
      <c r="E160" s="2"/>
    </row>
    <row r="161" spans="1:13" ht="15.75" thickBot="1" x14ac:dyDescent="0.3">
      <c r="A161" s="233" t="s">
        <v>48</v>
      </c>
      <c r="B161" s="211"/>
    </row>
    <row r="162" spans="1:13" ht="12.75" customHeight="1" x14ac:dyDescent="0.25">
      <c r="A162" s="212" t="s">
        <v>2</v>
      </c>
      <c r="B162" s="212" t="s">
        <v>3</v>
      </c>
      <c r="C162" s="212" t="s">
        <v>4</v>
      </c>
      <c r="D162" s="215" t="s">
        <v>5</v>
      </c>
      <c r="E162" s="216"/>
      <c r="F162" s="216"/>
      <c r="G162" s="216"/>
      <c r="H162" s="216"/>
      <c r="I162" s="216"/>
      <c r="J162" s="216"/>
      <c r="K162" s="217"/>
      <c r="L162" s="218" t="s">
        <v>6</v>
      </c>
    </row>
    <row r="163" spans="1:13" ht="24" customHeight="1" x14ac:dyDescent="0.25">
      <c r="A163" s="213"/>
      <c r="B163" s="213"/>
      <c r="C163" s="213"/>
      <c r="D163" s="221" t="s">
        <v>7</v>
      </c>
      <c r="E163" s="222"/>
      <c r="F163" s="222" t="s">
        <v>8</v>
      </c>
      <c r="G163" s="222"/>
      <c r="H163" s="222" t="s">
        <v>9</v>
      </c>
      <c r="I163" s="222"/>
      <c r="J163" s="222" t="s">
        <v>10</v>
      </c>
      <c r="K163" s="222"/>
      <c r="L163" s="219"/>
    </row>
    <row r="164" spans="1:13" ht="13.5" customHeight="1" thickBot="1" x14ac:dyDescent="0.3">
      <c r="A164" s="213"/>
      <c r="B164" s="213"/>
      <c r="C164" s="213"/>
      <c r="D164" s="223">
        <v>1</v>
      </c>
      <c r="E164" s="224"/>
      <c r="F164" s="224">
        <v>2</v>
      </c>
      <c r="G164" s="224"/>
      <c r="H164" s="224">
        <v>3</v>
      </c>
      <c r="I164" s="224"/>
      <c r="J164" s="224">
        <v>4</v>
      </c>
      <c r="K164" s="224"/>
      <c r="L164" s="220"/>
    </row>
    <row r="165" spans="1:13" ht="15.75" thickBot="1" x14ac:dyDescent="0.3">
      <c r="A165" s="214"/>
      <c r="B165" s="214"/>
      <c r="C165" s="214"/>
      <c r="D165" s="4" t="s">
        <v>11</v>
      </c>
      <c r="E165" s="5" t="s">
        <v>12</v>
      </c>
      <c r="F165" s="5" t="s">
        <v>11</v>
      </c>
      <c r="G165" s="5" t="s">
        <v>12</v>
      </c>
      <c r="H165" s="5" t="s">
        <v>11</v>
      </c>
      <c r="I165" s="5" t="s">
        <v>12</v>
      </c>
      <c r="J165" s="5" t="s">
        <v>11</v>
      </c>
      <c r="K165" s="5" t="s">
        <v>12</v>
      </c>
      <c r="L165" s="6"/>
    </row>
    <row r="166" spans="1:13" ht="15.75" x14ac:dyDescent="0.25">
      <c r="A166" s="7">
        <v>1</v>
      </c>
      <c r="B166" s="8" t="s">
        <v>13</v>
      </c>
      <c r="C166" s="9">
        <v>46</v>
      </c>
      <c r="D166" s="59">
        <f t="shared" ref="D166:K175" si="8">D9+D49+D89+D127</f>
        <v>0</v>
      </c>
      <c r="E166" s="59">
        <f t="shared" si="8"/>
        <v>0</v>
      </c>
      <c r="F166" s="59">
        <f t="shared" si="8"/>
        <v>0</v>
      </c>
      <c r="G166" s="59">
        <f t="shared" si="8"/>
        <v>0</v>
      </c>
      <c r="H166" s="59">
        <f t="shared" si="8"/>
        <v>0</v>
      </c>
      <c r="I166" s="59">
        <f t="shared" si="8"/>
        <v>0</v>
      </c>
      <c r="J166" s="59">
        <f t="shared" si="8"/>
        <v>0</v>
      </c>
      <c r="K166" s="59">
        <f t="shared" si="8"/>
        <v>0</v>
      </c>
      <c r="L166" s="60">
        <f t="shared" ref="L166:L194" si="9">D166+F166+H166</f>
        <v>0</v>
      </c>
      <c r="M166" s="61">
        <f t="shared" ref="M166:M195" si="10">L9+L49+L89+L127</f>
        <v>0</v>
      </c>
    </row>
    <row r="167" spans="1:13" ht="15.75" x14ac:dyDescent="0.25">
      <c r="A167" s="7">
        <v>2</v>
      </c>
      <c r="B167" s="8" t="s">
        <v>14</v>
      </c>
      <c r="C167" s="9">
        <v>46</v>
      </c>
      <c r="D167" s="59">
        <f t="shared" si="8"/>
        <v>0</v>
      </c>
      <c r="E167" s="59">
        <f t="shared" si="8"/>
        <v>0</v>
      </c>
      <c r="F167" s="59">
        <f t="shared" si="8"/>
        <v>0</v>
      </c>
      <c r="G167" s="59">
        <f t="shared" si="8"/>
        <v>0</v>
      </c>
      <c r="H167" s="59">
        <f t="shared" si="8"/>
        <v>0</v>
      </c>
      <c r="I167" s="59">
        <f t="shared" si="8"/>
        <v>0</v>
      </c>
      <c r="J167" s="59">
        <f t="shared" si="8"/>
        <v>0</v>
      </c>
      <c r="K167" s="59">
        <f t="shared" si="8"/>
        <v>0</v>
      </c>
      <c r="L167" s="60">
        <f t="shared" si="9"/>
        <v>0</v>
      </c>
      <c r="M167" s="62">
        <f t="shared" si="10"/>
        <v>0</v>
      </c>
    </row>
    <row r="168" spans="1:13" ht="15.75" x14ac:dyDescent="0.25">
      <c r="A168" s="7">
        <v>3</v>
      </c>
      <c r="B168" s="8" t="s">
        <v>15</v>
      </c>
      <c r="C168" s="9">
        <v>46</v>
      </c>
      <c r="D168" s="59">
        <f t="shared" si="8"/>
        <v>0</v>
      </c>
      <c r="E168" s="59">
        <f t="shared" si="8"/>
        <v>0</v>
      </c>
      <c r="F168" s="59">
        <f t="shared" si="8"/>
        <v>0</v>
      </c>
      <c r="G168" s="59">
        <f t="shared" si="8"/>
        <v>0</v>
      </c>
      <c r="H168" s="59">
        <f t="shared" si="8"/>
        <v>0</v>
      </c>
      <c r="I168" s="59">
        <f t="shared" si="8"/>
        <v>0</v>
      </c>
      <c r="J168" s="59">
        <f t="shared" si="8"/>
        <v>0</v>
      </c>
      <c r="K168" s="59">
        <f t="shared" si="8"/>
        <v>0</v>
      </c>
      <c r="L168" s="60">
        <f t="shared" si="9"/>
        <v>0</v>
      </c>
      <c r="M168" s="62">
        <f t="shared" si="10"/>
        <v>0</v>
      </c>
    </row>
    <row r="169" spans="1:13" ht="15.75" x14ac:dyDescent="0.25">
      <c r="A169" s="7">
        <v>4</v>
      </c>
      <c r="B169" s="17" t="s">
        <v>16</v>
      </c>
      <c r="C169" s="9">
        <v>46</v>
      </c>
      <c r="D169" s="59">
        <f t="shared" si="8"/>
        <v>0</v>
      </c>
      <c r="E169" s="59">
        <f t="shared" si="8"/>
        <v>0</v>
      </c>
      <c r="F169" s="59">
        <f t="shared" si="8"/>
        <v>0</v>
      </c>
      <c r="G169" s="59">
        <f t="shared" si="8"/>
        <v>0</v>
      </c>
      <c r="H169" s="59">
        <f t="shared" si="8"/>
        <v>0</v>
      </c>
      <c r="I169" s="59">
        <f t="shared" si="8"/>
        <v>0</v>
      </c>
      <c r="J169" s="59">
        <f t="shared" si="8"/>
        <v>0</v>
      </c>
      <c r="K169" s="59">
        <f t="shared" si="8"/>
        <v>0</v>
      </c>
      <c r="L169" s="60">
        <f t="shared" si="9"/>
        <v>0</v>
      </c>
      <c r="M169" s="62">
        <f t="shared" si="10"/>
        <v>0</v>
      </c>
    </row>
    <row r="170" spans="1:13" ht="15.75" x14ac:dyDescent="0.25">
      <c r="A170" s="7">
        <v>5</v>
      </c>
      <c r="B170" s="8" t="s">
        <v>17</v>
      </c>
      <c r="C170" s="9">
        <v>46</v>
      </c>
      <c r="D170" s="59">
        <f t="shared" si="8"/>
        <v>0</v>
      </c>
      <c r="E170" s="59">
        <f t="shared" si="8"/>
        <v>0</v>
      </c>
      <c r="F170" s="59">
        <f t="shared" si="8"/>
        <v>0</v>
      </c>
      <c r="G170" s="59">
        <f t="shared" si="8"/>
        <v>0</v>
      </c>
      <c r="H170" s="59">
        <f t="shared" si="8"/>
        <v>0</v>
      </c>
      <c r="I170" s="59">
        <f t="shared" si="8"/>
        <v>0</v>
      </c>
      <c r="J170" s="59">
        <f t="shared" si="8"/>
        <v>0</v>
      </c>
      <c r="K170" s="59">
        <f t="shared" si="8"/>
        <v>0</v>
      </c>
      <c r="L170" s="60">
        <f t="shared" si="9"/>
        <v>0</v>
      </c>
      <c r="M170" s="62">
        <f t="shared" si="10"/>
        <v>0</v>
      </c>
    </row>
    <row r="171" spans="1:13" ht="15.75" x14ac:dyDescent="0.25">
      <c r="A171" s="7">
        <v>6</v>
      </c>
      <c r="B171" s="8" t="s">
        <v>18</v>
      </c>
      <c r="C171" s="9">
        <v>46</v>
      </c>
      <c r="D171" s="59">
        <f t="shared" si="8"/>
        <v>0</v>
      </c>
      <c r="E171" s="59">
        <f t="shared" si="8"/>
        <v>0</v>
      </c>
      <c r="F171" s="59">
        <f t="shared" si="8"/>
        <v>0</v>
      </c>
      <c r="G171" s="59">
        <f t="shared" si="8"/>
        <v>0</v>
      </c>
      <c r="H171" s="59">
        <f t="shared" si="8"/>
        <v>0</v>
      </c>
      <c r="I171" s="59">
        <f t="shared" si="8"/>
        <v>0</v>
      </c>
      <c r="J171" s="59">
        <f t="shared" si="8"/>
        <v>0</v>
      </c>
      <c r="K171" s="59">
        <f t="shared" si="8"/>
        <v>0</v>
      </c>
      <c r="L171" s="60">
        <f t="shared" si="9"/>
        <v>0</v>
      </c>
      <c r="M171" s="62">
        <f t="shared" si="10"/>
        <v>0</v>
      </c>
    </row>
    <row r="172" spans="1:13" ht="15.75" x14ac:dyDescent="0.25">
      <c r="A172" s="7">
        <v>7</v>
      </c>
      <c r="B172" s="8" t="s">
        <v>19</v>
      </c>
      <c r="C172" s="9">
        <v>46</v>
      </c>
      <c r="D172" s="59">
        <f t="shared" si="8"/>
        <v>0</v>
      </c>
      <c r="E172" s="59">
        <f t="shared" si="8"/>
        <v>0</v>
      </c>
      <c r="F172" s="59">
        <f t="shared" si="8"/>
        <v>0</v>
      </c>
      <c r="G172" s="59">
        <f t="shared" si="8"/>
        <v>0</v>
      </c>
      <c r="H172" s="59">
        <f t="shared" si="8"/>
        <v>0</v>
      </c>
      <c r="I172" s="59">
        <f t="shared" si="8"/>
        <v>0</v>
      </c>
      <c r="J172" s="59">
        <f t="shared" si="8"/>
        <v>0</v>
      </c>
      <c r="K172" s="59">
        <f t="shared" si="8"/>
        <v>0</v>
      </c>
      <c r="L172" s="60">
        <f t="shared" si="9"/>
        <v>0</v>
      </c>
      <c r="M172" s="62">
        <f t="shared" si="10"/>
        <v>0</v>
      </c>
    </row>
    <row r="173" spans="1:13" ht="15.75" x14ac:dyDescent="0.25">
      <c r="A173" s="7">
        <v>8</v>
      </c>
      <c r="B173" s="8" t="s">
        <v>20</v>
      </c>
      <c r="C173" s="9">
        <v>46</v>
      </c>
      <c r="D173" s="59">
        <f t="shared" si="8"/>
        <v>0</v>
      </c>
      <c r="E173" s="59">
        <f t="shared" si="8"/>
        <v>0</v>
      </c>
      <c r="F173" s="59">
        <f t="shared" si="8"/>
        <v>0</v>
      </c>
      <c r="G173" s="59">
        <f t="shared" si="8"/>
        <v>0</v>
      </c>
      <c r="H173" s="59">
        <f t="shared" si="8"/>
        <v>0</v>
      </c>
      <c r="I173" s="59">
        <f t="shared" si="8"/>
        <v>0</v>
      </c>
      <c r="J173" s="59">
        <f t="shared" si="8"/>
        <v>0</v>
      </c>
      <c r="K173" s="59">
        <f t="shared" si="8"/>
        <v>0</v>
      </c>
      <c r="L173" s="60">
        <f t="shared" si="9"/>
        <v>0</v>
      </c>
      <c r="M173" s="62">
        <f t="shared" si="10"/>
        <v>0</v>
      </c>
    </row>
    <row r="174" spans="1:13" ht="15.75" x14ac:dyDescent="0.25">
      <c r="A174" s="7">
        <v>9</v>
      </c>
      <c r="B174" s="8" t="s">
        <v>21</v>
      </c>
      <c r="C174" s="9">
        <v>46</v>
      </c>
      <c r="D174" s="59">
        <f t="shared" si="8"/>
        <v>0</v>
      </c>
      <c r="E174" s="59">
        <f t="shared" si="8"/>
        <v>0</v>
      </c>
      <c r="F174" s="59">
        <f t="shared" si="8"/>
        <v>0</v>
      </c>
      <c r="G174" s="59">
        <f t="shared" si="8"/>
        <v>0</v>
      </c>
      <c r="H174" s="59">
        <f t="shared" si="8"/>
        <v>0</v>
      </c>
      <c r="I174" s="59">
        <f t="shared" si="8"/>
        <v>0</v>
      </c>
      <c r="J174" s="59">
        <f t="shared" si="8"/>
        <v>0</v>
      </c>
      <c r="K174" s="59">
        <f t="shared" si="8"/>
        <v>0</v>
      </c>
      <c r="L174" s="60">
        <f t="shared" si="9"/>
        <v>0</v>
      </c>
      <c r="M174" s="62">
        <f t="shared" si="10"/>
        <v>0</v>
      </c>
    </row>
    <row r="175" spans="1:13" ht="15.75" x14ac:dyDescent="0.25">
      <c r="A175" s="7">
        <v>10</v>
      </c>
      <c r="B175" s="8" t="s">
        <v>22</v>
      </c>
      <c r="C175" s="9">
        <v>46</v>
      </c>
      <c r="D175" s="59">
        <f t="shared" si="8"/>
        <v>0</v>
      </c>
      <c r="E175" s="59">
        <f t="shared" si="8"/>
        <v>0</v>
      </c>
      <c r="F175" s="59">
        <f t="shared" si="8"/>
        <v>0</v>
      </c>
      <c r="G175" s="59">
        <f t="shared" si="8"/>
        <v>0</v>
      </c>
      <c r="H175" s="59">
        <f t="shared" si="8"/>
        <v>0</v>
      </c>
      <c r="I175" s="59">
        <f t="shared" si="8"/>
        <v>0</v>
      </c>
      <c r="J175" s="59">
        <f t="shared" si="8"/>
        <v>0</v>
      </c>
      <c r="K175" s="59">
        <f t="shared" si="8"/>
        <v>0</v>
      </c>
      <c r="L175" s="60">
        <f t="shared" si="9"/>
        <v>0</v>
      </c>
      <c r="M175" s="62">
        <f t="shared" si="10"/>
        <v>0</v>
      </c>
    </row>
    <row r="176" spans="1:13" ht="15.75" x14ac:dyDescent="0.25">
      <c r="A176" s="7">
        <v>11</v>
      </c>
      <c r="B176" s="8" t="s">
        <v>23</v>
      </c>
      <c r="C176" s="9">
        <v>46</v>
      </c>
      <c r="D176" s="59">
        <f t="shared" ref="D176:K185" si="11">D19+D59+D99+D137</f>
        <v>0</v>
      </c>
      <c r="E176" s="59">
        <f t="shared" si="11"/>
        <v>0</v>
      </c>
      <c r="F176" s="59">
        <f t="shared" si="11"/>
        <v>0</v>
      </c>
      <c r="G176" s="59">
        <f t="shared" si="11"/>
        <v>0</v>
      </c>
      <c r="H176" s="59">
        <f t="shared" si="11"/>
        <v>0</v>
      </c>
      <c r="I176" s="59">
        <f t="shared" si="11"/>
        <v>0</v>
      </c>
      <c r="J176" s="59">
        <f t="shared" si="11"/>
        <v>0</v>
      </c>
      <c r="K176" s="59">
        <f t="shared" si="11"/>
        <v>0</v>
      </c>
      <c r="L176" s="60">
        <f t="shared" si="9"/>
        <v>0</v>
      </c>
      <c r="M176" s="62">
        <f t="shared" si="10"/>
        <v>0</v>
      </c>
    </row>
    <row r="177" spans="1:13" ht="15.75" x14ac:dyDescent="0.25">
      <c r="A177" s="7">
        <v>12</v>
      </c>
      <c r="B177" s="8" t="s">
        <v>24</v>
      </c>
      <c r="C177" s="9">
        <v>46</v>
      </c>
      <c r="D177" s="59">
        <f t="shared" si="11"/>
        <v>0</v>
      </c>
      <c r="E177" s="59">
        <f t="shared" si="11"/>
        <v>0</v>
      </c>
      <c r="F177" s="59">
        <f t="shared" si="11"/>
        <v>0</v>
      </c>
      <c r="G177" s="59">
        <f t="shared" si="11"/>
        <v>0</v>
      </c>
      <c r="H177" s="59">
        <f t="shared" si="11"/>
        <v>0</v>
      </c>
      <c r="I177" s="59">
        <f t="shared" si="11"/>
        <v>0</v>
      </c>
      <c r="J177" s="59">
        <f t="shared" si="11"/>
        <v>0</v>
      </c>
      <c r="K177" s="59">
        <f t="shared" si="11"/>
        <v>0</v>
      </c>
      <c r="L177" s="60">
        <f t="shared" si="9"/>
        <v>0</v>
      </c>
      <c r="M177" s="62">
        <f t="shared" si="10"/>
        <v>0</v>
      </c>
    </row>
    <row r="178" spans="1:13" ht="15.75" x14ac:dyDescent="0.25">
      <c r="A178" s="7">
        <v>13</v>
      </c>
      <c r="B178" s="8" t="s">
        <v>25</v>
      </c>
      <c r="C178" s="9">
        <v>46</v>
      </c>
      <c r="D178" s="59">
        <f t="shared" si="11"/>
        <v>0</v>
      </c>
      <c r="E178" s="59">
        <f t="shared" si="11"/>
        <v>0</v>
      </c>
      <c r="F178" s="59">
        <f t="shared" si="11"/>
        <v>2</v>
      </c>
      <c r="G178" s="59">
        <f t="shared" si="11"/>
        <v>0</v>
      </c>
      <c r="H178" s="59">
        <f t="shared" si="11"/>
        <v>0</v>
      </c>
      <c r="I178" s="59">
        <f t="shared" si="11"/>
        <v>0</v>
      </c>
      <c r="J178" s="59">
        <f t="shared" si="11"/>
        <v>0</v>
      </c>
      <c r="K178" s="59">
        <f t="shared" si="11"/>
        <v>0</v>
      </c>
      <c r="L178" s="60">
        <f t="shared" si="9"/>
        <v>2</v>
      </c>
      <c r="M178" s="62">
        <f t="shared" si="10"/>
        <v>2</v>
      </c>
    </row>
    <row r="179" spans="1:13" ht="15.75" x14ac:dyDescent="0.25">
      <c r="A179" s="7">
        <v>14</v>
      </c>
      <c r="B179" s="8" t="s">
        <v>26</v>
      </c>
      <c r="C179" s="9">
        <v>46</v>
      </c>
      <c r="D179" s="59">
        <f t="shared" si="11"/>
        <v>1</v>
      </c>
      <c r="E179" s="59">
        <f t="shared" si="11"/>
        <v>0</v>
      </c>
      <c r="F179" s="59">
        <f t="shared" si="11"/>
        <v>0</v>
      </c>
      <c r="G179" s="59">
        <f t="shared" si="11"/>
        <v>0</v>
      </c>
      <c r="H179" s="59">
        <f t="shared" si="11"/>
        <v>0</v>
      </c>
      <c r="I179" s="59">
        <f t="shared" si="11"/>
        <v>0</v>
      </c>
      <c r="J179" s="59">
        <f t="shared" si="11"/>
        <v>0</v>
      </c>
      <c r="K179" s="59">
        <f t="shared" si="11"/>
        <v>0</v>
      </c>
      <c r="L179" s="60">
        <f t="shared" si="9"/>
        <v>1</v>
      </c>
      <c r="M179" s="62">
        <f t="shared" si="10"/>
        <v>1</v>
      </c>
    </row>
    <row r="180" spans="1:13" ht="15.75" x14ac:dyDescent="0.25">
      <c r="A180" s="7">
        <v>15</v>
      </c>
      <c r="B180" s="8" t="s">
        <v>27</v>
      </c>
      <c r="C180" s="9">
        <v>46</v>
      </c>
      <c r="D180" s="59">
        <f t="shared" si="11"/>
        <v>0</v>
      </c>
      <c r="E180" s="59">
        <f t="shared" si="11"/>
        <v>0</v>
      </c>
      <c r="F180" s="59">
        <f t="shared" si="11"/>
        <v>0</v>
      </c>
      <c r="G180" s="59">
        <f t="shared" si="11"/>
        <v>0</v>
      </c>
      <c r="H180" s="59">
        <f t="shared" si="11"/>
        <v>0</v>
      </c>
      <c r="I180" s="59">
        <f t="shared" si="11"/>
        <v>0</v>
      </c>
      <c r="J180" s="59">
        <f t="shared" si="11"/>
        <v>0</v>
      </c>
      <c r="K180" s="59">
        <f t="shared" si="11"/>
        <v>0</v>
      </c>
      <c r="L180" s="60">
        <f t="shared" si="9"/>
        <v>0</v>
      </c>
      <c r="M180" s="62">
        <f t="shared" si="10"/>
        <v>0</v>
      </c>
    </row>
    <row r="181" spans="1:13" ht="15.75" x14ac:dyDescent="0.25">
      <c r="A181" s="7">
        <v>16</v>
      </c>
      <c r="B181" s="8" t="s">
        <v>28</v>
      </c>
      <c r="C181" s="9">
        <v>46</v>
      </c>
      <c r="D181" s="59">
        <f t="shared" si="11"/>
        <v>0</v>
      </c>
      <c r="E181" s="59">
        <f t="shared" si="11"/>
        <v>0</v>
      </c>
      <c r="F181" s="59">
        <f t="shared" si="11"/>
        <v>0</v>
      </c>
      <c r="G181" s="59">
        <f t="shared" si="11"/>
        <v>0</v>
      </c>
      <c r="H181" s="59">
        <f t="shared" si="11"/>
        <v>0</v>
      </c>
      <c r="I181" s="59">
        <f t="shared" si="11"/>
        <v>0</v>
      </c>
      <c r="J181" s="59">
        <f t="shared" si="11"/>
        <v>0</v>
      </c>
      <c r="K181" s="59">
        <f t="shared" si="11"/>
        <v>0</v>
      </c>
      <c r="L181" s="60">
        <f t="shared" si="9"/>
        <v>0</v>
      </c>
      <c r="M181" s="62">
        <f t="shared" si="10"/>
        <v>0</v>
      </c>
    </row>
    <row r="182" spans="1:13" ht="15.75" x14ac:dyDescent="0.25">
      <c r="A182" s="7">
        <v>17</v>
      </c>
      <c r="B182" s="8" t="s">
        <v>29</v>
      </c>
      <c r="C182" s="9">
        <v>46</v>
      </c>
      <c r="D182" s="59">
        <f t="shared" si="11"/>
        <v>1</v>
      </c>
      <c r="E182" s="59">
        <f t="shared" si="11"/>
        <v>0</v>
      </c>
      <c r="F182" s="59">
        <f t="shared" si="11"/>
        <v>1</v>
      </c>
      <c r="G182" s="59">
        <f t="shared" si="11"/>
        <v>0</v>
      </c>
      <c r="H182" s="59">
        <f t="shared" si="11"/>
        <v>0</v>
      </c>
      <c r="I182" s="59">
        <f t="shared" si="11"/>
        <v>0</v>
      </c>
      <c r="J182" s="59">
        <f t="shared" si="11"/>
        <v>0</v>
      </c>
      <c r="K182" s="59">
        <f t="shared" si="11"/>
        <v>0</v>
      </c>
      <c r="L182" s="60">
        <f t="shared" si="9"/>
        <v>2</v>
      </c>
      <c r="M182" s="62">
        <f t="shared" si="10"/>
        <v>2</v>
      </c>
    </row>
    <row r="183" spans="1:13" ht="15.75" x14ac:dyDescent="0.25">
      <c r="A183" s="7">
        <v>18</v>
      </c>
      <c r="B183" s="8" t="s">
        <v>30</v>
      </c>
      <c r="C183" s="9">
        <v>46</v>
      </c>
      <c r="D183" s="59">
        <f t="shared" si="11"/>
        <v>0</v>
      </c>
      <c r="E183" s="59">
        <f t="shared" si="11"/>
        <v>0</v>
      </c>
      <c r="F183" s="59">
        <f t="shared" si="11"/>
        <v>0</v>
      </c>
      <c r="G183" s="59">
        <f t="shared" si="11"/>
        <v>0</v>
      </c>
      <c r="H183" s="59">
        <f t="shared" si="11"/>
        <v>0</v>
      </c>
      <c r="I183" s="59">
        <f t="shared" si="11"/>
        <v>0</v>
      </c>
      <c r="J183" s="59">
        <f t="shared" si="11"/>
        <v>0</v>
      </c>
      <c r="K183" s="59">
        <f t="shared" si="11"/>
        <v>0</v>
      </c>
      <c r="L183" s="60">
        <f t="shared" si="9"/>
        <v>0</v>
      </c>
      <c r="M183" s="62">
        <f t="shared" si="10"/>
        <v>0</v>
      </c>
    </row>
    <row r="184" spans="1:13" ht="15.75" x14ac:dyDescent="0.25">
      <c r="A184" s="7">
        <v>19</v>
      </c>
      <c r="B184" s="8" t="s">
        <v>31</v>
      </c>
      <c r="C184" s="9">
        <v>46</v>
      </c>
      <c r="D184" s="59">
        <f t="shared" si="11"/>
        <v>0</v>
      </c>
      <c r="E184" s="59">
        <f t="shared" si="11"/>
        <v>0</v>
      </c>
      <c r="F184" s="59">
        <f t="shared" si="11"/>
        <v>0</v>
      </c>
      <c r="G184" s="59">
        <f t="shared" si="11"/>
        <v>0</v>
      </c>
      <c r="H184" s="59">
        <f t="shared" si="11"/>
        <v>0</v>
      </c>
      <c r="I184" s="59">
        <f t="shared" si="11"/>
        <v>0</v>
      </c>
      <c r="J184" s="59">
        <f t="shared" si="11"/>
        <v>0</v>
      </c>
      <c r="K184" s="59">
        <f t="shared" si="11"/>
        <v>0</v>
      </c>
      <c r="L184" s="60">
        <f t="shared" si="9"/>
        <v>0</v>
      </c>
      <c r="M184" s="62">
        <f t="shared" si="10"/>
        <v>0</v>
      </c>
    </row>
    <row r="185" spans="1:13" ht="15.75" x14ac:dyDescent="0.25">
      <c r="A185" s="7">
        <v>20</v>
      </c>
      <c r="B185" s="8" t="s">
        <v>32</v>
      </c>
      <c r="C185" s="9">
        <v>46</v>
      </c>
      <c r="D185" s="59">
        <f t="shared" si="11"/>
        <v>0</v>
      </c>
      <c r="E185" s="59">
        <f t="shared" si="11"/>
        <v>0</v>
      </c>
      <c r="F185" s="59">
        <f t="shared" si="11"/>
        <v>0</v>
      </c>
      <c r="G185" s="59">
        <f t="shared" si="11"/>
        <v>0</v>
      </c>
      <c r="H185" s="59">
        <f t="shared" si="11"/>
        <v>0</v>
      </c>
      <c r="I185" s="59">
        <f t="shared" si="11"/>
        <v>0</v>
      </c>
      <c r="J185" s="59">
        <f t="shared" si="11"/>
        <v>0</v>
      </c>
      <c r="K185" s="59">
        <f t="shared" si="11"/>
        <v>0</v>
      </c>
      <c r="L185" s="60">
        <f t="shared" si="9"/>
        <v>0</v>
      </c>
      <c r="M185" s="62">
        <f t="shared" si="10"/>
        <v>0</v>
      </c>
    </row>
    <row r="186" spans="1:13" ht="15.75" x14ac:dyDescent="0.25">
      <c r="A186" s="7">
        <v>21</v>
      </c>
      <c r="B186" s="8" t="s">
        <v>33</v>
      </c>
      <c r="C186" s="9">
        <v>46</v>
      </c>
      <c r="D186" s="59">
        <f t="shared" ref="D186:K195" si="12">D29+D69+D109+D147</f>
        <v>0</v>
      </c>
      <c r="E186" s="59">
        <f t="shared" si="12"/>
        <v>0</v>
      </c>
      <c r="F186" s="59">
        <f t="shared" si="12"/>
        <v>0</v>
      </c>
      <c r="G186" s="59">
        <f t="shared" si="12"/>
        <v>0</v>
      </c>
      <c r="H186" s="59">
        <f t="shared" si="12"/>
        <v>0</v>
      </c>
      <c r="I186" s="59">
        <f t="shared" si="12"/>
        <v>0</v>
      </c>
      <c r="J186" s="59">
        <f t="shared" si="12"/>
        <v>0</v>
      </c>
      <c r="K186" s="59">
        <f t="shared" si="12"/>
        <v>0</v>
      </c>
      <c r="L186" s="60">
        <f t="shared" si="9"/>
        <v>0</v>
      </c>
      <c r="M186" s="62">
        <f t="shared" si="10"/>
        <v>0</v>
      </c>
    </row>
    <row r="187" spans="1:13" ht="15.75" x14ac:dyDescent="0.25">
      <c r="A187" s="7">
        <v>22</v>
      </c>
      <c r="B187" s="8" t="s">
        <v>34</v>
      </c>
      <c r="C187" s="9">
        <v>46</v>
      </c>
      <c r="D187" s="59">
        <f t="shared" si="12"/>
        <v>0</v>
      </c>
      <c r="E187" s="59">
        <f t="shared" si="12"/>
        <v>0</v>
      </c>
      <c r="F187" s="59">
        <f t="shared" si="12"/>
        <v>0</v>
      </c>
      <c r="G187" s="59">
        <f t="shared" si="12"/>
        <v>0</v>
      </c>
      <c r="H187" s="59">
        <f t="shared" si="12"/>
        <v>0</v>
      </c>
      <c r="I187" s="59">
        <f t="shared" si="12"/>
        <v>0</v>
      </c>
      <c r="J187" s="59">
        <f t="shared" si="12"/>
        <v>0</v>
      </c>
      <c r="K187" s="59">
        <f t="shared" si="12"/>
        <v>0</v>
      </c>
      <c r="L187" s="60">
        <f t="shared" si="9"/>
        <v>0</v>
      </c>
      <c r="M187" s="62">
        <f t="shared" si="10"/>
        <v>0</v>
      </c>
    </row>
    <row r="188" spans="1:13" ht="15.75" x14ac:dyDescent="0.25">
      <c r="A188" s="7">
        <v>23</v>
      </c>
      <c r="B188" s="8" t="s">
        <v>35</v>
      </c>
      <c r="C188" s="9">
        <v>46</v>
      </c>
      <c r="D188" s="59">
        <f t="shared" si="12"/>
        <v>0</v>
      </c>
      <c r="E188" s="59">
        <f t="shared" si="12"/>
        <v>0</v>
      </c>
      <c r="F188" s="59">
        <f t="shared" si="12"/>
        <v>0</v>
      </c>
      <c r="G188" s="59">
        <f t="shared" si="12"/>
        <v>0</v>
      </c>
      <c r="H188" s="59">
        <f t="shared" si="12"/>
        <v>0</v>
      </c>
      <c r="I188" s="59">
        <f t="shared" si="12"/>
        <v>0</v>
      </c>
      <c r="J188" s="59">
        <f t="shared" si="12"/>
        <v>0</v>
      </c>
      <c r="K188" s="59">
        <f t="shared" si="12"/>
        <v>0</v>
      </c>
      <c r="L188" s="60">
        <f t="shared" si="9"/>
        <v>0</v>
      </c>
      <c r="M188" s="62">
        <f t="shared" si="10"/>
        <v>0</v>
      </c>
    </row>
    <row r="189" spans="1:13" ht="15.75" x14ac:dyDescent="0.25">
      <c r="A189" s="7">
        <v>24</v>
      </c>
      <c r="B189" s="8" t="s">
        <v>36</v>
      </c>
      <c r="C189" s="9">
        <v>46</v>
      </c>
      <c r="D189" s="59">
        <f t="shared" si="12"/>
        <v>0</v>
      </c>
      <c r="E189" s="59">
        <f t="shared" si="12"/>
        <v>0</v>
      </c>
      <c r="F189" s="59">
        <f t="shared" si="12"/>
        <v>0</v>
      </c>
      <c r="G189" s="59">
        <f t="shared" si="12"/>
        <v>0</v>
      </c>
      <c r="H189" s="59">
        <f t="shared" si="12"/>
        <v>1</v>
      </c>
      <c r="I189" s="59">
        <f t="shared" si="12"/>
        <v>0</v>
      </c>
      <c r="J189" s="59">
        <f t="shared" si="12"/>
        <v>0</v>
      </c>
      <c r="K189" s="59">
        <f t="shared" si="12"/>
        <v>0</v>
      </c>
      <c r="L189" s="60">
        <f t="shared" si="9"/>
        <v>1</v>
      </c>
      <c r="M189" s="62">
        <f t="shared" si="10"/>
        <v>1</v>
      </c>
    </row>
    <row r="190" spans="1:13" ht="15.75" x14ac:dyDescent="0.25">
      <c r="A190" s="7">
        <v>25</v>
      </c>
      <c r="B190" s="18" t="s">
        <v>37</v>
      </c>
      <c r="C190" s="19">
        <v>46</v>
      </c>
      <c r="D190" s="59">
        <f t="shared" si="12"/>
        <v>0</v>
      </c>
      <c r="E190" s="59">
        <f t="shared" si="12"/>
        <v>0</v>
      </c>
      <c r="F190" s="59">
        <f t="shared" si="12"/>
        <v>0</v>
      </c>
      <c r="G190" s="59">
        <f t="shared" si="12"/>
        <v>0</v>
      </c>
      <c r="H190" s="59">
        <f t="shared" si="12"/>
        <v>0</v>
      </c>
      <c r="I190" s="59">
        <f t="shared" si="12"/>
        <v>0</v>
      </c>
      <c r="J190" s="59">
        <f t="shared" si="12"/>
        <v>0</v>
      </c>
      <c r="K190" s="59">
        <f t="shared" si="12"/>
        <v>0</v>
      </c>
      <c r="L190" s="60">
        <f t="shared" si="9"/>
        <v>0</v>
      </c>
      <c r="M190" s="62">
        <f t="shared" si="10"/>
        <v>0</v>
      </c>
    </row>
    <row r="191" spans="1:13" ht="15.75" x14ac:dyDescent="0.25">
      <c r="A191" s="7">
        <v>26</v>
      </c>
      <c r="B191" s="8" t="s">
        <v>38</v>
      </c>
      <c r="C191" s="22">
        <v>46</v>
      </c>
      <c r="D191" s="59">
        <f t="shared" si="12"/>
        <v>0</v>
      </c>
      <c r="E191" s="59">
        <f t="shared" si="12"/>
        <v>0</v>
      </c>
      <c r="F191" s="59">
        <f t="shared" si="12"/>
        <v>0</v>
      </c>
      <c r="G191" s="59">
        <f t="shared" si="12"/>
        <v>0</v>
      </c>
      <c r="H191" s="59">
        <f t="shared" si="12"/>
        <v>0</v>
      </c>
      <c r="I191" s="59">
        <f t="shared" si="12"/>
        <v>0</v>
      </c>
      <c r="J191" s="59">
        <f t="shared" si="12"/>
        <v>0</v>
      </c>
      <c r="K191" s="59">
        <f t="shared" si="12"/>
        <v>0</v>
      </c>
      <c r="L191" s="60">
        <f t="shared" si="9"/>
        <v>0</v>
      </c>
      <c r="M191" s="62">
        <f t="shared" si="10"/>
        <v>0</v>
      </c>
    </row>
    <row r="192" spans="1:13" ht="15.75" x14ac:dyDescent="0.25">
      <c r="A192" s="7">
        <v>27</v>
      </c>
      <c r="B192" s="18" t="s">
        <v>39</v>
      </c>
      <c r="C192" s="22">
        <v>46</v>
      </c>
      <c r="D192" s="59">
        <f t="shared" si="12"/>
        <v>0</v>
      </c>
      <c r="E192" s="59">
        <f t="shared" si="12"/>
        <v>0</v>
      </c>
      <c r="F192" s="59">
        <f t="shared" si="12"/>
        <v>0</v>
      </c>
      <c r="G192" s="59">
        <f t="shared" si="12"/>
        <v>0</v>
      </c>
      <c r="H192" s="59">
        <f t="shared" si="12"/>
        <v>0</v>
      </c>
      <c r="I192" s="59">
        <f t="shared" si="12"/>
        <v>0</v>
      </c>
      <c r="J192" s="59">
        <f t="shared" si="12"/>
        <v>0</v>
      </c>
      <c r="K192" s="59">
        <f t="shared" si="12"/>
        <v>0</v>
      </c>
      <c r="L192" s="60">
        <f t="shared" si="9"/>
        <v>0</v>
      </c>
      <c r="M192" s="62">
        <f t="shared" si="10"/>
        <v>0</v>
      </c>
    </row>
    <row r="193" spans="1:13" ht="15.75" x14ac:dyDescent="0.25">
      <c r="A193" s="7">
        <v>28</v>
      </c>
      <c r="B193" s="18" t="s">
        <v>40</v>
      </c>
      <c r="C193" s="22">
        <v>46</v>
      </c>
      <c r="D193" s="59">
        <f t="shared" si="12"/>
        <v>0</v>
      </c>
      <c r="E193" s="59">
        <f t="shared" si="12"/>
        <v>0</v>
      </c>
      <c r="F193" s="59">
        <f t="shared" si="12"/>
        <v>0</v>
      </c>
      <c r="G193" s="59">
        <f t="shared" si="12"/>
        <v>0</v>
      </c>
      <c r="H193" s="59">
        <f t="shared" si="12"/>
        <v>0</v>
      </c>
      <c r="I193" s="59">
        <f t="shared" si="12"/>
        <v>0</v>
      </c>
      <c r="J193" s="59">
        <f t="shared" si="12"/>
        <v>0</v>
      </c>
      <c r="K193" s="59">
        <f t="shared" si="12"/>
        <v>0</v>
      </c>
      <c r="L193" s="60">
        <f t="shared" si="9"/>
        <v>0</v>
      </c>
      <c r="M193" s="62">
        <f t="shared" si="10"/>
        <v>0</v>
      </c>
    </row>
    <row r="194" spans="1:13" ht="20.25" customHeight="1" thickBot="1" x14ac:dyDescent="0.3">
      <c r="A194" s="40">
        <v>29</v>
      </c>
      <c r="B194" s="18" t="s">
        <v>41</v>
      </c>
      <c r="C194" s="22">
        <v>46</v>
      </c>
      <c r="D194" s="59">
        <f t="shared" si="12"/>
        <v>0</v>
      </c>
      <c r="E194" s="59">
        <f t="shared" si="12"/>
        <v>0</v>
      </c>
      <c r="F194" s="59">
        <f t="shared" si="12"/>
        <v>0</v>
      </c>
      <c r="G194" s="59">
        <f t="shared" si="12"/>
        <v>0</v>
      </c>
      <c r="H194" s="59">
        <f t="shared" si="12"/>
        <v>0</v>
      </c>
      <c r="I194" s="59">
        <f t="shared" si="12"/>
        <v>0</v>
      </c>
      <c r="J194" s="59">
        <f t="shared" si="12"/>
        <v>0</v>
      </c>
      <c r="K194" s="59">
        <f t="shared" si="12"/>
        <v>0</v>
      </c>
      <c r="L194" s="60">
        <f t="shared" si="9"/>
        <v>0</v>
      </c>
      <c r="M194" s="62">
        <f t="shared" si="10"/>
        <v>0</v>
      </c>
    </row>
    <row r="195" spans="1:13" ht="15.75" x14ac:dyDescent="0.25">
      <c r="A195" s="234" t="s">
        <v>42</v>
      </c>
      <c r="B195" s="234"/>
      <c r="C195" s="63">
        <v>46</v>
      </c>
      <c r="D195" s="64">
        <f t="shared" si="12"/>
        <v>2</v>
      </c>
      <c r="E195" s="64">
        <f t="shared" si="12"/>
        <v>0</v>
      </c>
      <c r="F195" s="64">
        <f t="shared" si="12"/>
        <v>3</v>
      </c>
      <c r="G195" s="64">
        <f t="shared" si="12"/>
        <v>0</v>
      </c>
      <c r="H195" s="64">
        <f t="shared" si="12"/>
        <v>1</v>
      </c>
      <c r="I195" s="64">
        <f t="shared" si="12"/>
        <v>0</v>
      </c>
      <c r="J195" s="64">
        <f t="shared" si="12"/>
        <v>0</v>
      </c>
      <c r="K195" s="64">
        <f t="shared" si="12"/>
        <v>0</v>
      </c>
      <c r="L195" s="67">
        <f>D195+F195+H195+E195+G195+I195+J195+K195</f>
        <v>6</v>
      </c>
      <c r="M195" s="68">
        <f t="shared" si="10"/>
        <v>6</v>
      </c>
    </row>
    <row r="196" spans="1:13" ht="15.75" x14ac:dyDescent="0.25">
      <c r="A196" s="234" t="s">
        <v>43</v>
      </c>
      <c r="B196" s="234"/>
      <c r="C196" s="69">
        <v>46</v>
      </c>
      <c r="D196" s="70">
        <f t="shared" ref="D196:K196" si="13">SUM(D166:D190)</f>
        <v>2</v>
      </c>
      <c r="E196" s="71">
        <f t="shared" si="13"/>
        <v>0</v>
      </c>
      <c r="F196" s="72">
        <f t="shared" si="13"/>
        <v>3</v>
      </c>
      <c r="G196" s="71">
        <f t="shared" si="13"/>
        <v>0</v>
      </c>
      <c r="H196" s="72">
        <f t="shared" si="13"/>
        <v>1</v>
      </c>
      <c r="I196" s="71">
        <f t="shared" si="13"/>
        <v>0</v>
      </c>
      <c r="J196" s="72">
        <f t="shared" si="13"/>
        <v>0</v>
      </c>
      <c r="K196" s="71">
        <f t="shared" si="13"/>
        <v>0</v>
      </c>
      <c r="L196" s="73">
        <f>D196+F196+H196+E196+G196+I196</f>
        <v>6</v>
      </c>
      <c r="M196" s="74">
        <f>SUM(M166:M190)</f>
        <v>6</v>
      </c>
    </row>
  </sheetData>
  <protectedRanges>
    <protectedRange sqref="G9:G37 E9:E37 E49:E77 G49:G77 I49:I77 E89:E117 G89:G117 I89:I117 H49:H79 H89:H119 H9:H39 K49:K77 K89:K117 J49:J79 J89:J119 J9:J39 G152:G155 I152:I155 H152:H157 K152:K155 J152:J157 G127:K151 E127:E155" name="Діапазон2"/>
    <protectedRange sqref="I9:I37 G9:G37 E9:E37 E49:E77 G49:G77 I49:I77 E89:E117 G89:G117 I89:I117 K9:K37 K49:K77 K89:K117 G127:G155 E127:E155 I127:I155 K127:K155" name="Діапазон1"/>
  </protectedRanges>
  <mergeCells count="81">
    <mergeCell ref="A1:I1"/>
    <mergeCell ref="A4:B4"/>
    <mergeCell ref="A5:A8"/>
    <mergeCell ref="B5:B8"/>
    <mergeCell ref="C5:C8"/>
    <mergeCell ref="D5:K5"/>
    <mergeCell ref="L45:L47"/>
    <mergeCell ref="D46:E46"/>
    <mergeCell ref="F46:G46"/>
    <mergeCell ref="H46:I46"/>
    <mergeCell ref="J46:K46"/>
    <mergeCell ref="D47:E47"/>
    <mergeCell ref="F47:G47"/>
    <mergeCell ref="H47:I47"/>
    <mergeCell ref="J47:K47"/>
    <mergeCell ref="L5:L7"/>
    <mergeCell ref="D6:E6"/>
    <mergeCell ref="F6:G6"/>
    <mergeCell ref="H6:I6"/>
    <mergeCell ref="J6:K6"/>
    <mergeCell ref="D7:E7"/>
    <mergeCell ref="F7:G7"/>
    <mergeCell ref="H7:I7"/>
    <mergeCell ref="J7:K7"/>
    <mergeCell ref="A38:B38"/>
    <mergeCell ref="A39:B39"/>
    <mergeCell ref="A44:B44"/>
    <mergeCell ref="A45:A48"/>
    <mergeCell ref="B45:B48"/>
    <mergeCell ref="A78:B78"/>
    <mergeCell ref="C45:C48"/>
    <mergeCell ref="D45:K45"/>
    <mergeCell ref="A79:B79"/>
    <mergeCell ref="A84:B84"/>
    <mergeCell ref="A85:A88"/>
    <mergeCell ref="B85:B88"/>
    <mergeCell ref="C123:C126"/>
    <mergeCell ref="C85:C88"/>
    <mergeCell ref="A118:B118"/>
    <mergeCell ref="A119:B119"/>
    <mergeCell ref="A122:B122"/>
    <mergeCell ref="A123:A126"/>
    <mergeCell ref="B123:B126"/>
    <mergeCell ref="D85:K85"/>
    <mergeCell ref="L85:L87"/>
    <mergeCell ref="D86:E86"/>
    <mergeCell ref="F86:G86"/>
    <mergeCell ref="H86:I86"/>
    <mergeCell ref="J86:K86"/>
    <mergeCell ref="D87:E87"/>
    <mergeCell ref="F87:G87"/>
    <mergeCell ref="H87:I87"/>
    <mergeCell ref="J87:K87"/>
    <mergeCell ref="D123:K123"/>
    <mergeCell ref="L123:L125"/>
    <mergeCell ref="D124:E124"/>
    <mergeCell ref="F124:G124"/>
    <mergeCell ref="H124:I124"/>
    <mergeCell ref="J124:K124"/>
    <mergeCell ref="D125:E125"/>
    <mergeCell ref="F125:G125"/>
    <mergeCell ref="H125:I125"/>
    <mergeCell ref="J125:K125"/>
    <mergeCell ref="A156:B156"/>
    <mergeCell ref="A157:B157"/>
    <mergeCell ref="A161:B161"/>
    <mergeCell ref="A162:A165"/>
    <mergeCell ref="B162:B165"/>
    <mergeCell ref="A195:B195"/>
    <mergeCell ref="A196:B196"/>
    <mergeCell ref="D162:K162"/>
    <mergeCell ref="L162:L164"/>
    <mergeCell ref="D163:E163"/>
    <mergeCell ref="F163:G163"/>
    <mergeCell ref="H163:I163"/>
    <mergeCell ref="J163:K163"/>
    <mergeCell ref="D164:E164"/>
    <mergeCell ref="F164:G164"/>
    <mergeCell ref="H164:I164"/>
    <mergeCell ref="J164:K164"/>
    <mergeCell ref="C162:C165"/>
  </mergeCells>
  <pageMargins left="0.7" right="0.7" top="0.75" bottom="0.75" header="0.3" footer="0.3"/>
  <ignoredErrors>
    <ignoredError sqref="L89:L117" formulaRange="1"/>
  </ignoredErrors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940A94-9754-4799-8576-6E6C474B27E6}">
  <dimension ref="A1:Q196"/>
  <sheetViews>
    <sheetView topLeftCell="A148" zoomScale="73" zoomScaleNormal="73" workbookViewId="0">
      <selection activeCell="P168" sqref="P168"/>
    </sheetView>
  </sheetViews>
  <sheetFormatPr defaultRowHeight="15" x14ac:dyDescent="0.25"/>
  <cols>
    <col min="1" max="1" width="5.28515625" customWidth="1"/>
    <col min="2" max="2" width="24" customWidth="1"/>
    <col min="4" max="4" width="11" customWidth="1"/>
    <col min="6" max="6" width="10.5703125" customWidth="1"/>
    <col min="8" max="8" width="10.42578125" customWidth="1"/>
    <col min="10" max="10" width="10.42578125" customWidth="1"/>
    <col min="257" max="257" width="5.28515625" customWidth="1"/>
    <col min="258" max="258" width="24" customWidth="1"/>
    <col min="260" max="260" width="11" customWidth="1"/>
    <col min="262" max="262" width="10.5703125" customWidth="1"/>
    <col min="264" max="264" width="10.42578125" customWidth="1"/>
    <col min="266" max="266" width="10.42578125" customWidth="1"/>
    <col min="513" max="513" width="5.28515625" customWidth="1"/>
    <col min="514" max="514" width="24" customWidth="1"/>
    <col min="516" max="516" width="11" customWidth="1"/>
    <col min="518" max="518" width="10.5703125" customWidth="1"/>
    <col min="520" max="520" width="10.42578125" customWidth="1"/>
    <col min="522" max="522" width="10.42578125" customWidth="1"/>
    <col min="769" max="769" width="5.28515625" customWidth="1"/>
    <col min="770" max="770" width="24" customWidth="1"/>
    <col min="772" max="772" width="11" customWidth="1"/>
    <col min="774" max="774" width="10.5703125" customWidth="1"/>
    <col min="776" max="776" width="10.42578125" customWidth="1"/>
    <col min="778" max="778" width="10.42578125" customWidth="1"/>
    <col min="1025" max="1025" width="5.28515625" customWidth="1"/>
    <col min="1026" max="1026" width="24" customWidth="1"/>
    <col min="1028" max="1028" width="11" customWidth="1"/>
    <col min="1030" max="1030" width="10.5703125" customWidth="1"/>
    <col min="1032" max="1032" width="10.42578125" customWidth="1"/>
    <col min="1034" max="1034" width="10.42578125" customWidth="1"/>
    <col min="1281" max="1281" width="5.28515625" customWidth="1"/>
    <col min="1282" max="1282" width="24" customWidth="1"/>
    <col min="1284" max="1284" width="11" customWidth="1"/>
    <col min="1286" max="1286" width="10.5703125" customWidth="1"/>
    <col min="1288" max="1288" width="10.42578125" customWidth="1"/>
    <col min="1290" max="1290" width="10.42578125" customWidth="1"/>
    <col min="1537" max="1537" width="5.28515625" customWidth="1"/>
    <col min="1538" max="1538" width="24" customWidth="1"/>
    <col min="1540" max="1540" width="11" customWidth="1"/>
    <col min="1542" max="1542" width="10.5703125" customWidth="1"/>
    <col min="1544" max="1544" width="10.42578125" customWidth="1"/>
    <col min="1546" max="1546" width="10.42578125" customWidth="1"/>
    <col min="1793" max="1793" width="5.28515625" customWidth="1"/>
    <col min="1794" max="1794" width="24" customWidth="1"/>
    <col min="1796" max="1796" width="11" customWidth="1"/>
    <col min="1798" max="1798" width="10.5703125" customWidth="1"/>
    <col min="1800" max="1800" width="10.42578125" customWidth="1"/>
    <col min="1802" max="1802" width="10.42578125" customWidth="1"/>
    <col min="2049" max="2049" width="5.28515625" customWidth="1"/>
    <col min="2050" max="2050" width="24" customWidth="1"/>
    <col min="2052" max="2052" width="11" customWidth="1"/>
    <col min="2054" max="2054" width="10.5703125" customWidth="1"/>
    <col min="2056" max="2056" width="10.42578125" customWidth="1"/>
    <col min="2058" max="2058" width="10.42578125" customWidth="1"/>
    <col min="2305" max="2305" width="5.28515625" customWidth="1"/>
    <col min="2306" max="2306" width="24" customWidth="1"/>
    <col min="2308" max="2308" width="11" customWidth="1"/>
    <col min="2310" max="2310" width="10.5703125" customWidth="1"/>
    <col min="2312" max="2312" width="10.42578125" customWidth="1"/>
    <col min="2314" max="2314" width="10.42578125" customWidth="1"/>
    <col min="2561" max="2561" width="5.28515625" customWidth="1"/>
    <col min="2562" max="2562" width="24" customWidth="1"/>
    <col min="2564" max="2564" width="11" customWidth="1"/>
    <col min="2566" max="2566" width="10.5703125" customWidth="1"/>
    <col min="2568" max="2568" width="10.42578125" customWidth="1"/>
    <col min="2570" max="2570" width="10.42578125" customWidth="1"/>
    <col min="2817" max="2817" width="5.28515625" customWidth="1"/>
    <col min="2818" max="2818" width="24" customWidth="1"/>
    <col min="2820" max="2820" width="11" customWidth="1"/>
    <col min="2822" max="2822" width="10.5703125" customWidth="1"/>
    <col min="2824" max="2824" width="10.42578125" customWidth="1"/>
    <col min="2826" max="2826" width="10.42578125" customWidth="1"/>
    <col min="3073" max="3073" width="5.28515625" customWidth="1"/>
    <col min="3074" max="3074" width="24" customWidth="1"/>
    <col min="3076" max="3076" width="11" customWidth="1"/>
    <col min="3078" max="3078" width="10.5703125" customWidth="1"/>
    <col min="3080" max="3080" width="10.42578125" customWidth="1"/>
    <col min="3082" max="3082" width="10.42578125" customWidth="1"/>
    <col min="3329" max="3329" width="5.28515625" customWidth="1"/>
    <col min="3330" max="3330" width="24" customWidth="1"/>
    <col min="3332" max="3332" width="11" customWidth="1"/>
    <col min="3334" max="3334" width="10.5703125" customWidth="1"/>
    <col min="3336" max="3336" width="10.42578125" customWidth="1"/>
    <col min="3338" max="3338" width="10.42578125" customWidth="1"/>
    <col min="3585" max="3585" width="5.28515625" customWidth="1"/>
    <col min="3586" max="3586" width="24" customWidth="1"/>
    <col min="3588" max="3588" width="11" customWidth="1"/>
    <col min="3590" max="3590" width="10.5703125" customWidth="1"/>
    <col min="3592" max="3592" width="10.42578125" customWidth="1"/>
    <col min="3594" max="3594" width="10.42578125" customWidth="1"/>
    <col min="3841" max="3841" width="5.28515625" customWidth="1"/>
    <col min="3842" max="3842" width="24" customWidth="1"/>
    <col min="3844" max="3844" width="11" customWidth="1"/>
    <col min="3846" max="3846" width="10.5703125" customWidth="1"/>
    <col min="3848" max="3848" width="10.42578125" customWidth="1"/>
    <col min="3850" max="3850" width="10.42578125" customWidth="1"/>
    <col min="4097" max="4097" width="5.28515625" customWidth="1"/>
    <col min="4098" max="4098" width="24" customWidth="1"/>
    <col min="4100" max="4100" width="11" customWidth="1"/>
    <col min="4102" max="4102" width="10.5703125" customWidth="1"/>
    <col min="4104" max="4104" width="10.42578125" customWidth="1"/>
    <col min="4106" max="4106" width="10.42578125" customWidth="1"/>
    <col min="4353" max="4353" width="5.28515625" customWidth="1"/>
    <col min="4354" max="4354" width="24" customWidth="1"/>
    <col min="4356" max="4356" width="11" customWidth="1"/>
    <col min="4358" max="4358" width="10.5703125" customWidth="1"/>
    <col min="4360" max="4360" width="10.42578125" customWidth="1"/>
    <col min="4362" max="4362" width="10.42578125" customWidth="1"/>
    <col min="4609" max="4609" width="5.28515625" customWidth="1"/>
    <col min="4610" max="4610" width="24" customWidth="1"/>
    <col min="4612" max="4612" width="11" customWidth="1"/>
    <col min="4614" max="4614" width="10.5703125" customWidth="1"/>
    <col min="4616" max="4616" width="10.42578125" customWidth="1"/>
    <col min="4618" max="4618" width="10.42578125" customWidth="1"/>
    <col min="4865" max="4865" width="5.28515625" customWidth="1"/>
    <col min="4866" max="4866" width="24" customWidth="1"/>
    <col min="4868" max="4868" width="11" customWidth="1"/>
    <col min="4870" max="4870" width="10.5703125" customWidth="1"/>
    <col min="4872" max="4872" width="10.42578125" customWidth="1"/>
    <col min="4874" max="4874" width="10.42578125" customWidth="1"/>
    <col min="5121" max="5121" width="5.28515625" customWidth="1"/>
    <col min="5122" max="5122" width="24" customWidth="1"/>
    <col min="5124" max="5124" width="11" customWidth="1"/>
    <col min="5126" max="5126" width="10.5703125" customWidth="1"/>
    <col min="5128" max="5128" width="10.42578125" customWidth="1"/>
    <col min="5130" max="5130" width="10.42578125" customWidth="1"/>
    <col min="5377" max="5377" width="5.28515625" customWidth="1"/>
    <col min="5378" max="5378" width="24" customWidth="1"/>
    <col min="5380" max="5380" width="11" customWidth="1"/>
    <col min="5382" max="5382" width="10.5703125" customWidth="1"/>
    <col min="5384" max="5384" width="10.42578125" customWidth="1"/>
    <col min="5386" max="5386" width="10.42578125" customWidth="1"/>
    <col min="5633" max="5633" width="5.28515625" customWidth="1"/>
    <col min="5634" max="5634" width="24" customWidth="1"/>
    <col min="5636" max="5636" width="11" customWidth="1"/>
    <col min="5638" max="5638" width="10.5703125" customWidth="1"/>
    <col min="5640" max="5640" width="10.42578125" customWidth="1"/>
    <col min="5642" max="5642" width="10.42578125" customWidth="1"/>
    <col min="5889" max="5889" width="5.28515625" customWidth="1"/>
    <col min="5890" max="5890" width="24" customWidth="1"/>
    <col min="5892" max="5892" width="11" customWidth="1"/>
    <col min="5894" max="5894" width="10.5703125" customWidth="1"/>
    <col min="5896" max="5896" width="10.42578125" customWidth="1"/>
    <col min="5898" max="5898" width="10.42578125" customWidth="1"/>
    <col min="6145" max="6145" width="5.28515625" customWidth="1"/>
    <col min="6146" max="6146" width="24" customWidth="1"/>
    <col min="6148" max="6148" width="11" customWidth="1"/>
    <col min="6150" max="6150" width="10.5703125" customWidth="1"/>
    <col min="6152" max="6152" width="10.42578125" customWidth="1"/>
    <col min="6154" max="6154" width="10.42578125" customWidth="1"/>
    <col min="6401" max="6401" width="5.28515625" customWidth="1"/>
    <col min="6402" max="6402" width="24" customWidth="1"/>
    <col min="6404" max="6404" width="11" customWidth="1"/>
    <col min="6406" max="6406" width="10.5703125" customWidth="1"/>
    <col min="6408" max="6408" width="10.42578125" customWidth="1"/>
    <col min="6410" max="6410" width="10.42578125" customWidth="1"/>
    <col min="6657" max="6657" width="5.28515625" customWidth="1"/>
    <col min="6658" max="6658" width="24" customWidth="1"/>
    <col min="6660" max="6660" width="11" customWidth="1"/>
    <col min="6662" max="6662" width="10.5703125" customWidth="1"/>
    <col min="6664" max="6664" width="10.42578125" customWidth="1"/>
    <col min="6666" max="6666" width="10.42578125" customWidth="1"/>
    <col min="6913" max="6913" width="5.28515625" customWidth="1"/>
    <col min="6914" max="6914" width="24" customWidth="1"/>
    <col min="6916" max="6916" width="11" customWidth="1"/>
    <col min="6918" max="6918" width="10.5703125" customWidth="1"/>
    <col min="6920" max="6920" width="10.42578125" customWidth="1"/>
    <col min="6922" max="6922" width="10.42578125" customWidth="1"/>
    <col min="7169" max="7169" width="5.28515625" customWidth="1"/>
    <col min="7170" max="7170" width="24" customWidth="1"/>
    <col min="7172" max="7172" width="11" customWidth="1"/>
    <col min="7174" max="7174" width="10.5703125" customWidth="1"/>
    <col min="7176" max="7176" width="10.42578125" customWidth="1"/>
    <col min="7178" max="7178" width="10.42578125" customWidth="1"/>
    <col min="7425" max="7425" width="5.28515625" customWidth="1"/>
    <col min="7426" max="7426" width="24" customWidth="1"/>
    <col min="7428" max="7428" width="11" customWidth="1"/>
    <col min="7430" max="7430" width="10.5703125" customWidth="1"/>
    <col min="7432" max="7432" width="10.42578125" customWidth="1"/>
    <col min="7434" max="7434" width="10.42578125" customWidth="1"/>
    <col min="7681" max="7681" width="5.28515625" customWidth="1"/>
    <col min="7682" max="7682" width="24" customWidth="1"/>
    <col min="7684" max="7684" width="11" customWidth="1"/>
    <col min="7686" max="7686" width="10.5703125" customWidth="1"/>
    <col min="7688" max="7688" width="10.42578125" customWidth="1"/>
    <col min="7690" max="7690" width="10.42578125" customWidth="1"/>
    <col min="7937" max="7937" width="5.28515625" customWidth="1"/>
    <col min="7938" max="7938" width="24" customWidth="1"/>
    <col min="7940" max="7940" width="11" customWidth="1"/>
    <col min="7942" max="7942" width="10.5703125" customWidth="1"/>
    <col min="7944" max="7944" width="10.42578125" customWidth="1"/>
    <col min="7946" max="7946" width="10.42578125" customWidth="1"/>
    <col min="8193" max="8193" width="5.28515625" customWidth="1"/>
    <col min="8194" max="8194" width="24" customWidth="1"/>
    <col min="8196" max="8196" width="11" customWidth="1"/>
    <col min="8198" max="8198" width="10.5703125" customWidth="1"/>
    <col min="8200" max="8200" width="10.42578125" customWidth="1"/>
    <col min="8202" max="8202" width="10.42578125" customWidth="1"/>
    <col min="8449" max="8449" width="5.28515625" customWidth="1"/>
    <col min="8450" max="8450" width="24" customWidth="1"/>
    <col min="8452" max="8452" width="11" customWidth="1"/>
    <col min="8454" max="8454" width="10.5703125" customWidth="1"/>
    <col min="8456" max="8456" width="10.42578125" customWidth="1"/>
    <col min="8458" max="8458" width="10.42578125" customWidth="1"/>
    <col min="8705" max="8705" width="5.28515625" customWidth="1"/>
    <col min="8706" max="8706" width="24" customWidth="1"/>
    <col min="8708" max="8708" width="11" customWidth="1"/>
    <col min="8710" max="8710" width="10.5703125" customWidth="1"/>
    <col min="8712" max="8712" width="10.42578125" customWidth="1"/>
    <col min="8714" max="8714" width="10.42578125" customWidth="1"/>
    <col min="8961" max="8961" width="5.28515625" customWidth="1"/>
    <col min="8962" max="8962" width="24" customWidth="1"/>
    <col min="8964" max="8964" width="11" customWidth="1"/>
    <col min="8966" max="8966" width="10.5703125" customWidth="1"/>
    <col min="8968" max="8968" width="10.42578125" customWidth="1"/>
    <col min="8970" max="8970" width="10.42578125" customWidth="1"/>
    <col min="9217" max="9217" width="5.28515625" customWidth="1"/>
    <col min="9218" max="9218" width="24" customWidth="1"/>
    <col min="9220" max="9220" width="11" customWidth="1"/>
    <col min="9222" max="9222" width="10.5703125" customWidth="1"/>
    <col min="9224" max="9224" width="10.42578125" customWidth="1"/>
    <col min="9226" max="9226" width="10.42578125" customWidth="1"/>
    <col min="9473" max="9473" width="5.28515625" customWidth="1"/>
    <col min="9474" max="9474" width="24" customWidth="1"/>
    <col min="9476" max="9476" width="11" customWidth="1"/>
    <col min="9478" max="9478" width="10.5703125" customWidth="1"/>
    <col min="9480" max="9480" width="10.42578125" customWidth="1"/>
    <col min="9482" max="9482" width="10.42578125" customWidth="1"/>
    <col min="9729" max="9729" width="5.28515625" customWidth="1"/>
    <col min="9730" max="9730" width="24" customWidth="1"/>
    <col min="9732" max="9732" width="11" customWidth="1"/>
    <col min="9734" max="9734" width="10.5703125" customWidth="1"/>
    <col min="9736" max="9736" width="10.42578125" customWidth="1"/>
    <col min="9738" max="9738" width="10.42578125" customWidth="1"/>
    <col min="9985" max="9985" width="5.28515625" customWidth="1"/>
    <col min="9986" max="9986" width="24" customWidth="1"/>
    <col min="9988" max="9988" width="11" customWidth="1"/>
    <col min="9990" max="9990" width="10.5703125" customWidth="1"/>
    <col min="9992" max="9992" width="10.42578125" customWidth="1"/>
    <col min="9994" max="9994" width="10.42578125" customWidth="1"/>
    <col min="10241" max="10241" width="5.28515625" customWidth="1"/>
    <col min="10242" max="10242" width="24" customWidth="1"/>
    <col min="10244" max="10244" width="11" customWidth="1"/>
    <col min="10246" max="10246" width="10.5703125" customWidth="1"/>
    <col min="10248" max="10248" width="10.42578125" customWidth="1"/>
    <col min="10250" max="10250" width="10.42578125" customWidth="1"/>
    <col min="10497" max="10497" width="5.28515625" customWidth="1"/>
    <col min="10498" max="10498" width="24" customWidth="1"/>
    <col min="10500" max="10500" width="11" customWidth="1"/>
    <col min="10502" max="10502" width="10.5703125" customWidth="1"/>
    <col min="10504" max="10504" width="10.42578125" customWidth="1"/>
    <col min="10506" max="10506" width="10.42578125" customWidth="1"/>
    <col min="10753" max="10753" width="5.28515625" customWidth="1"/>
    <col min="10754" max="10754" width="24" customWidth="1"/>
    <col min="10756" max="10756" width="11" customWidth="1"/>
    <col min="10758" max="10758" width="10.5703125" customWidth="1"/>
    <col min="10760" max="10760" width="10.42578125" customWidth="1"/>
    <col min="10762" max="10762" width="10.42578125" customWidth="1"/>
    <col min="11009" max="11009" width="5.28515625" customWidth="1"/>
    <col min="11010" max="11010" width="24" customWidth="1"/>
    <col min="11012" max="11012" width="11" customWidth="1"/>
    <col min="11014" max="11014" width="10.5703125" customWidth="1"/>
    <col min="11016" max="11016" width="10.42578125" customWidth="1"/>
    <col min="11018" max="11018" width="10.42578125" customWidth="1"/>
    <col min="11265" max="11265" width="5.28515625" customWidth="1"/>
    <col min="11266" max="11266" width="24" customWidth="1"/>
    <col min="11268" max="11268" width="11" customWidth="1"/>
    <col min="11270" max="11270" width="10.5703125" customWidth="1"/>
    <col min="11272" max="11272" width="10.42578125" customWidth="1"/>
    <col min="11274" max="11274" width="10.42578125" customWidth="1"/>
    <col min="11521" max="11521" width="5.28515625" customWidth="1"/>
    <col min="11522" max="11522" width="24" customWidth="1"/>
    <col min="11524" max="11524" width="11" customWidth="1"/>
    <col min="11526" max="11526" width="10.5703125" customWidth="1"/>
    <col min="11528" max="11528" width="10.42578125" customWidth="1"/>
    <col min="11530" max="11530" width="10.42578125" customWidth="1"/>
    <col min="11777" max="11777" width="5.28515625" customWidth="1"/>
    <col min="11778" max="11778" width="24" customWidth="1"/>
    <col min="11780" max="11780" width="11" customWidth="1"/>
    <col min="11782" max="11782" width="10.5703125" customWidth="1"/>
    <col min="11784" max="11784" width="10.42578125" customWidth="1"/>
    <col min="11786" max="11786" width="10.42578125" customWidth="1"/>
    <col min="12033" max="12033" width="5.28515625" customWidth="1"/>
    <col min="12034" max="12034" width="24" customWidth="1"/>
    <col min="12036" max="12036" width="11" customWidth="1"/>
    <col min="12038" max="12038" width="10.5703125" customWidth="1"/>
    <col min="12040" max="12040" width="10.42578125" customWidth="1"/>
    <col min="12042" max="12042" width="10.42578125" customWidth="1"/>
    <col min="12289" max="12289" width="5.28515625" customWidth="1"/>
    <col min="12290" max="12290" width="24" customWidth="1"/>
    <col min="12292" max="12292" width="11" customWidth="1"/>
    <col min="12294" max="12294" width="10.5703125" customWidth="1"/>
    <col min="12296" max="12296" width="10.42578125" customWidth="1"/>
    <col min="12298" max="12298" width="10.42578125" customWidth="1"/>
    <col min="12545" max="12545" width="5.28515625" customWidth="1"/>
    <col min="12546" max="12546" width="24" customWidth="1"/>
    <col min="12548" max="12548" width="11" customWidth="1"/>
    <col min="12550" max="12550" width="10.5703125" customWidth="1"/>
    <col min="12552" max="12552" width="10.42578125" customWidth="1"/>
    <col min="12554" max="12554" width="10.42578125" customWidth="1"/>
    <col min="12801" max="12801" width="5.28515625" customWidth="1"/>
    <col min="12802" max="12802" width="24" customWidth="1"/>
    <col min="12804" max="12804" width="11" customWidth="1"/>
    <col min="12806" max="12806" width="10.5703125" customWidth="1"/>
    <col min="12808" max="12808" width="10.42578125" customWidth="1"/>
    <col min="12810" max="12810" width="10.42578125" customWidth="1"/>
    <col min="13057" max="13057" width="5.28515625" customWidth="1"/>
    <col min="13058" max="13058" width="24" customWidth="1"/>
    <col min="13060" max="13060" width="11" customWidth="1"/>
    <col min="13062" max="13062" width="10.5703125" customWidth="1"/>
    <col min="13064" max="13064" width="10.42578125" customWidth="1"/>
    <col min="13066" max="13066" width="10.42578125" customWidth="1"/>
    <col min="13313" max="13313" width="5.28515625" customWidth="1"/>
    <col min="13314" max="13314" width="24" customWidth="1"/>
    <col min="13316" max="13316" width="11" customWidth="1"/>
    <col min="13318" max="13318" width="10.5703125" customWidth="1"/>
    <col min="13320" max="13320" width="10.42578125" customWidth="1"/>
    <col min="13322" max="13322" width="10.42578125" customWidth="1"/>
    <col min="13569" max="13569" width="5.28515625" customWidth="1"/>
    <col min="13570" max="13570" width="24" customWidth="1"/>
    <col min="13572" max="13572" width="11" customWidth="1"/>
    <col min="13574" max="13574" width="10.5703125" customWidth="1"/>
    <col min="13576" max="13576" width="10.42578125" customWidth="1"/>
    <col min="13578" max="13578" width="10.42578125" customWidth="1"/>
    <col min="13825" max="13825" width="5.28515625" customWidth="1"/>
    <col min="13826" max="13826" width="24" customWidth="1"/>
    <col min="13828" max="13828" width="11" customWidth="1"/>
    <col min="13830" max="13830" width="10.5703125" customWidth="1"/>
    <col min="13832" max="13832" width="10.42578125" customWidth="1"/>
    <col min="13834" max="13834" width="10.42578125" customWidth="1"/>
    <col min="14081" max="14081" width="5.28515625" customWidth="1"/>
    <col min="14082" max="14082" width="24" customWidth="1"/>
    <col min="14084" max="14084" width="11" customWidth="1"/>
    <col min="14086" max="14086" width="10.5703125" customWidth="1"/>
    <col min="14088" max="14088" width="10.42578125" customWidth="1"/>
    <col min="14090" max="14090" width="10.42578125" customWidth="1"/>
    <col min="14337" max="14337" width="5.28515625" customWidth="1"/>
    <col min="14338" max="14338" width="24" customWidth="1"/>
    <col min="14340" max="14340" width="11" customWidth="1"/>
    <col min="14342" max="14342" width="10.5703125" customWidth="1"/>
    <col min="14344" max="14344" width="10.42578125" customWidth="1"/>
    <col min="14346" max="14346" width="10.42578125" customWidth="1"/>
    <col min="14593" max="14593" width="5.28515625" customWidth="1"/>
    <col min="14594" max="14594" width="24" customWidth="1"/>
    <col min="14596" max="14596" width="11" customWidth="1"/>
    <col min="14598" max="14598" width="10.5703125" customWidth="1"/>
    <col min="14600" max="14600" width="10.42578125" customWidth="1"/>
    <col min="14602" max="14602" width="10.42578125" customWidth="1"/>
    <col min="14849" max="14849" width="5.28515625" customWidth="1"/>
    <col min="14850" max="14850" width="24" customWidth="1"/>
    <col min="14852" max="14852" width="11" customWidth="1"/>
    <col min="14854" max="14854" width="10.5703125" customWidth="1"/>
    <col min="14856" max="14856" width="10.42578125" customWidth="1"/>
    <col min="14858" max="14858" width="10.42578125" customWidth="1"/>
    <col min="15105" max="15105" width="5.28515625" customWidth="1"/>
    <col min="15106" max="15106" width="24" customWidth="1"/>
    <col min="15108" max="15108" width="11" customWidth="1"/>
    <col min="15110" max="15110" width="10.5703125" customWidth="1"/>
    <col min="15112" max="15112" width="10.42578125" customWidth="1"/>
    <col min="15114" max="15114" width="10.42578125" customWidth="1"/>
    <col min="15361" max="15361" width="5.28515625" customWidth="1"/>
    <col min="15362" max="15362" width="24" customWidth="1"/>
    <col min="15364" max="15364" width="11" customWidth="1"/>
    <col min="15366" max="15366" width="10.5703125" customWidth="1"/>
    <col min="15368" max="15368" width="10.42578125" customWidth="1"/>
    <col min="15370" max="15370" width="10.42578125" customWidth="1"/>
    <col min="15617" max="15617" width="5.28515625" customWidth="1"/>
    <col min="15618" max="15618" width="24" customWidth="1"/>
    <col min="15620" max="15620" width="11" customWidth="1"/>
    <col min="15622" max="15622" width="10.5703125" customWidth="1"/>
    <col min="15624" max="15624" width="10.42578125" customWidth="1"/>
    <col min="15626" max="15626" width="10.42578125" customWidth="1"/>
    <col min="15873" max="15873" width="5.28515625" customWidth="1"/>
    <col min="15874" max="15874" width="24" customWidth="1"/>
    <col min="15876" max="15876" width="11" customWidth="1"/>
    <col min="15878" max="15878" width="10.5703125" customWidth="1"/>
    <col min="15880" max="15880" width="10.42578125" customWidth="1"/>
    <col min="15882" max="15882" width="10.42578125" customWidth="1"/>
    <col min="16129" max="16129" width="5.28515625" customWidth="1"/>
    <col min="16130" max="16130" width="24" customWidth="1"/>
    <col min="16132" max="16132" width="11" customWidth="1"/>
    <col min="16134" max="16134" width="10.5703125" customWidth="1"/>
    <col min="16136" max="16136" width="10.42578125" customWidth="1"/>
    <col min="16138" max="16138" width="10.42578125" customWidth="1"/>
  </cols>
  <sheetData>
    <row r="1" spans="1:17" ht="38.25" customHeight="1" x14ac:dyDescent="0.25">
      <c r="A1" s="210"/>
      <c r="B1" s="210"/>
      <c r="C1" s="210"/>
      <c r="D1" s="210"/>
      <c r="E1" s="210"/>
      <c r="F1" s="210"/>
      <c r="G1" s="210"/>
      <c r="H1" s="210"/>
      <c r="I1" s="210"/>
      <c r="J1" s="75"/>
      <c r="K1" s="75"/>
      <c r="L1" s="2"/>
      <c r="M1" s="2"/>
      <c r="N1" s="2"/>
      <c r="O1" s="2"/>
      <c r="P1" s="2"/>
      <c r="Q1" s="2"/>
    </row>
    <row r="3" spans="1:17" x14ac:dyDescent="0.25">
      <c r="B3" s="2" t="s">
        <v>95</v>
      </c>
      <c r="C3" s="2"/>
      <c r="D3" s="2"/>
      <c r="E3" s="2"/>
      <c r="F3" s="2"/>
      <c r="G3" s="2"/>
      <c r="H3" s="2"/>
      <c r="J3" s="2"/>
    </row>
    <row r="4" spans="1:17" ht="15.75" thickBot="1" x14ac:dyDescent="0.3">
      <c r="A4" s="211" t="s">
        <v>1</v>
      </c>
      <c r="B4" s="211"/>
    </row>
    <row r="5" spans="1:17" ht="12.75" customHeight="1" x14ac:dyDescent="0.25">
      <c r="A5" s="212" t="s">
        <v>2</v>
      </c>
      <c r="B5" s="212" t="s">
        <v>3</v>
      </c>
      <c r="C5" s="212" t="s">
        <v>4</v>
      </c>
      <c r="D5" s="215" t="s">
        <v>5</v>
      </c>
      <c r="E5" s="216"/>
      <c r="F5" s="216"/>
      <c r="G5" s="216"/>
      <c r="H5" s="216"/>
      <c r="I5" s="216"/>
      <c r="J5" s="216"/>
      <c r="K5" s="217"/>
      <c r="L5" s="218" t="s">
        <v>6</v>
      </c>
    </row>
    <row r="6" spans="1:17" ht="22.5" customHeight="1" x14ac:dyDescent="0.25">
      <c r="A6" s="213"/>
      <c r="B6" s="213"/>
      <c r="C6" s="213"/>
      <c r="D6" s="221" t="s">
        <v>7</v>
      </c>
      <c r="E6" s="222"/>
      <c r="F6" s="222" t="s">
        <v>8</v>
      </c>
      <c r="G6" s="222"/>
      <c r="H6" s="222" t="s">
        <v>9</v>
      </c>
      <c r="I6" s="222"/>
      <c r="J6" s="222" t="s">
        <v>10</v>
      </c>
      <c r="K6" s="222"/>
      <c r="L6" s="219"/>
    </row>
    <row r="7" spans="1:17" ht="13.5" customHeight="1" thickBot="1" x14ac:dyDescent="0.3">
      <c r="A7" s="213"/>
      <c r="B7" s="213"/>
      <c r="C7" s="213"/>
      <c r="D7" s="223">
        <v>1</v>
      </c>
      <c r="E7" s="224"/>
      <c r="F7" s="224">
        <v>2</v>
      </c>
      <c r="G7" s="224"/>
      <c r="H7" s="224">
        <v>3</v>
      </c>
      <c r="I7" s="224"/>
      <c r="J7" s="224">
        <v>4</v>
      </c>
      <c r="K7" s="224"/>
      <c r="L7" s="220"/>
      <c r="O7" s="3"/>
      <c r="P7" s="3"/>
      <c r="Q7" s="3"/>
    </row>
    <row r="8" spans="1:17" ht="15.75" thickBot="1" x14ac:dyDescent="0.3">
      <c r="A8" s="214"/>
      <c r="B8" s="214"/>
      <c r="C8" s="214"/>
      <c r="D8" s="4" t="s">
        <v>11</v>
      </c>
      <c r="E8" s="5" t="s">
        <v>12</v>
      </c>
      <c r="F8" s="5" t="s">
        <v>11</v>
      </c>
      <c r="G8" s="5" t="s">
        <v>12</v>
      </c>
      <c r="H8" s="5" t="s">
        <v>11</v>
      </c>
      <c r="I8" s="5" t="s">
        <v>12</v>
      </c>
      <c r="J8" s="5" t="s">
        <v>11</v>
      </c>
      <c r="K8" s="5" t="s">
        <v>12</v>
      </c>
      <c r="L8" s="6"/>
      <c r="O8" s="3"/>
      <c r="P8" s="3"/>
      <c r="Q8" s="3"/>
    </row>
    <row r="9" spans="1:17" ht="15.75" x14ac:dyDescent="0.25">
      <c r="A9" s="7">
        <v>1</v>
      </c>
      <c r="B9" s="8" t="s">
        <v>13</v>
      </c>
      <c r="C9" s="9">
        <v>47</v>
      </c>
      <c r="D9" s="10"/>
      <c r="E9" s="11"/>
      <c r="F9" s="12"/>
      <c r="G9" s="13"/>
      <c r="H9" s="14"/>
      <c r="I9" s="13"/>
      <c r="J9" s="14"/>
      <c r="K9" s="13"/>
      <c r="L9" s="15"/>
      <c r="O9" s="3"/>
      <c r="P9" s="3"/>
      <c r="Q9" s="3"/>
    </row>
    <row r="10" spans="1:17" ht="15.75" x14ac:dyDescent="0.25">
      <c r="A10" s="7">
        <v>2</v>
      </c>
      <c r="B10" s="8" t="s">
        <v>14</v>
      </c>
      <c r="C10" s="9">
        <v>47</v>
      </c>
      <c r="D10" s="10"/>
      <c r="E10" s="11"/>
      <c r="F10" s="12"/>
      <c r="G10" s="13"/>
      <c r="H10" s="14"/>
      <c r="I10" s="13"/>
      <c r="J10" s="14"/>
      <c r="K10" s="13"/>
      <c r="L10" s="16"/>
      <c r="O10" s="3"/>
      <c r="P10" s="3"/>
      <c r="Q10" s="3"/>
    </row>
    <row r="11" spans="1:17" ht="15.75" x14ac:dyDescent="0.25">
      <c r="A11" s="7">
        <v>3</v>
      </c>
      <c r="B11" s="8" t="s">
        <v>15</v>
      </c>
      <c r="C11" s="9">
        <v>47</v>
      </c>
      <c r="D11" s="10"/>
      <c r="E11" s="11"/>
      <c r="F11" s="12"/>
      <c r="G11" s="13"/>
      <c r="H11" s="14"/>
      <c r="I11" s="13"/>
      <c r="J11" s="14"/>
      <c r="K11" s="13"/>
      <c r="L11" s="16"/>
      <c r="O11" s="3"/>
      <c r="P11" s="3"/>
      <c r="Q11" s="3"/>
    </row>
    <row r="12" spans="1:17" ht="15.75" x14ac:dyDescent="0.25">
      <c r="A12" s="7">
        <v>4</v>
      </c>
      <c r="B12" s="17" t="s">
        <v>16</v>
      </c>
      <c r="C12" s="9">
        <v>47</v>
      </c>
      <c r="D12" s="10"/>
      <c r="E12" s="11"/>
      <c r="F12" s="12"/>
      <c r="G12" s="13"/>
      <c r="H12" s="14"/>
      <c r="I12" s="13"/>
      <c r="J12" s="14"/>
      <c r="K12" s="13"/>
      <c r="L12" s="16"/>
      <c r="M12" s="3"/>
      <c r="N12" s="3"/>
      <c r="O12" s="3"/>
      <c r="P12" s="3"/>
      <c r="Q12" s="3"/>
    </row>
    <row r="13" spans="1:17" ht="15.75" x14ac:dyDescent="0.25">
      <c r="A13" s="7">
        <v>5</v>
      </c>
      <c r="B13" s="8" t="s">
        <v>17</v>
      </c>
      <c r="C13" s="9">
        <v>47</v>
      </c>
      <c r="D13" s="10"/>
      <c r="E13" s="11"/>
      <c r="F13" s="12"/>
      <c r="G13" s="13"/>
      <c r="H13" s="14"/>
      <c r="I13" s="13"/>
      <c r="J13" s="14"/>
      <c r="K13" s="13"/>
      <c r="L13" s="16"/>
      <c r="O13" s="3"/>
      <c r="P13" s="3"/>
      <c r="Q13" s="3"/>
    </row>
    <row r="14" spans="1:17" ht="15.75" x14ac:dyDescent="0.25">
      <c r="A14" s="7">
        <v>6</v>
      </c>
      <c r="B14" s="8" t="s">
        <v>18</v>
      </c>
      <c r="C14" s="9">
        <v>47</v>
      </c>
      <c r="D14" s="10"/>
      <c r="E14" s="11"/>
      <c r="F14" s="12"/>
      <c r="G14" s="13"/>
      <c r="H14" s="14"/>
      <c r="I14" s="13"/>
      <c r="J14" s="14"/>
      <c r="K14" s="13"/>
      <c r="L14" s="16"/>
    </row>
    <row r="15" spans="1:17" ht="15.75" x14ac:dyDescent="0.25">
      <c r="A15" s="7">
        <v>7</v>
      </c>
      <c r="B15" s="8" t="s">
        <v>19</v>
      </c>
      <c r="C15" s="9">
        <v>47</v>
      </c>
      <c r="D15" s="10"/>
      <c r="E15" s="11"/>
      <c r="F15" s="12"/>
      <c r="G15" s="13"/>
      <c r="H15" s="14"/>
      <c r="I15" s="13"/>
      <c r="J15" s="14"/>
      <c r="K15" s="13"/>
      <c r="L15" s="16"/>
    </row>
    <row r="16" spans="1:17" ht="15.75" x14ac:dyDescent="0.25">
      <c r="A16" s="7">
        <v>8</v>
      </c>
      <c r="B16" s="8" t="s">
        <v>20</v>
      </c>
      <c r="C16" s="9">
        <v>47</v>
      </c>
      <c r="D16" s="10"/>
      <c r="E16" s="11"/>
      <c r="F16" s="12"/>
      <c r="G16" s="13"/>
      <c r="H16" s="14"/>
      <c r="I16" s="13"/>
      <c r="J16" s="14"/>
      <c r="K16" s="13"/>
      <c r="L16" s="16"/>
    </row>
    <row r="17" spans="1:12" ht="15.75" x14ac:dyDescent="0.25">
      <c r="A17" s="7">
        <v>9</v>
      </c>
      <c r="B17" s="8" t="s">
        <v>21</v>
      </c>
      <c r="C17" s="9">
        <v>47</v>
      </c>
      <c r="D17" s="10"/>
      <c r="E17" s="11"/>
      <c r="F17" s="12"/>
      <c r="G17" s="13"/>
      <c r="H17" s="14"/>
      <c r="I17" s="13"/>
      <c r="J17" s="14"/>
      <c r="K17" s="13"/>
      <c r="L17" s="16"/>
    </row>
    <row r="18" spans="1:12" ht="15.75" x14ac:dyDescent="0.25">
      <c r="A18" s="7">
        <v>10</v>
      </c>
      <c r="B18" s="8" t="s">
        <v>22</v>
      </c>
      <c r="C18" s="9">
        <v>47</v>
      </c>
      <c r="D18" s="10"/>
      <c r="E18" s="11"/>
      <c r="F18" s="12"/>
      <c r="G18" s="13"/>
      <c r="H18" s="14"/>
      <c r="I18" s="13"/>
      <c r="J18" s="14"/>
      <c r="K18" s="13"/>
      <c r="L18" s="16"/>
    </row>
    <row r="19" spans="1:12" ht="15.75" x14ac:dyDescent="0.25">
      <c r="A19" s="7">
        <v>11</v>
      </c>
      <c r="B19" s="8" t="s">
        <v>23</v>
      </c>
      <c r="C19" s="9">
        <v>47</v>
      </c>
      <c r="D19" s="10"/>
      <c r="E19" s="11"/>
      <c r="F19" s="12"/>
      <c r="G19" s="13"/>
      <c r="H19" s="14"/>
      <c r="I19" s="13"/>
      <c r="J19" s="14"/>
      <c r="K19" s="13"/>
      <c r="L19" s="16"/>
    </row>
    <row r="20" spans="1:12" ht="15.75" x14ac:dyDescent="0.25">
      <c r="A20" s="7">
        <v>12</v>
      </c>
      <c r="B20" s="8" t="s">
        <v>24</v>
      </c>
      <c r="C20" s="9">
        <v>47</v>
      </c>
      <c r="D20" s="10"/>
      <c r="E20" s="11"/>
      <c r="F20" s="12"/>
      <c r="G20" s="13"/>
      <c r="H20" s="14"/>
      <c r="I20" s="13"/>
      <c r="J20" s="14"/>
      <c r="K20" s="13"/>
      <c r="L20" s="16"/>
    </row>
    <row r="21" spans="1:12" ht="15.75" x14ac:dyDescent="0.25">
      <c r="A21" s="7">
        <v>13</v>
      </c>
      <c r="B21" s="8" t="s">
        <v>25</v>
      </c>
      <c r="C21" s="9">
        <v>47</v>
      </c>
      <c r="D21" s="10"/>
      <c r="E21" s="11"/>
      <c r="F21" s="12"/>
      <c r="G21" s="13"/>
      <c r="H21" s="14"/>
      <c r="I21" s="13"/>
      <c r="J21" s="14"/>
      <c r="K21" s="13"/>
      <c r="L21" s="16"/>
    </row>
    <row r="22" spans="1:12" ht="15.75" x14ac:dyDescent="0.25">
      <c r="A22" s="7">
        <v>14</v>
      </c>
      <c r="B22" s="8" t="s">
        <v>26</v>
      </c>
      <c r="C22" s="9">
        <v>47</v>
      </c>
      <c r="D22" s="10"/>
      <c r="E22" s="11"/>
      <c r="F22" s="12"/>
      <c r="G22" s="13"/>
      <c r="H22" s="14"/>
      <c r="I22" s="13"/>
      <c r="J22" s="14"/>
      <c r="K22" s="13"/>
      <c r="L22" s="16"/>
    </row>
    <row r="23" spans="1:12" ht="15.75" x14ac:dyDescent="0.25">
      <c r="A23" s="7">
        <v>15</v>
      </c>
      <c r="B23" s="8" t="s">
        <v>27</v>
      </c>
      <c r="C23" s="9">
        <v>47</v>
      </c>
      <c r="D23" s="10"/>
      <c r="E23" s="11"/>
      <c r="F23" s="12"/>
      <c r="G23" s="13"/>
      <c r="H23" s="14"/>
      <c r="I23" s="13"/>
      <c r="J23" s="14"/>
      <c r="K23" s="13"/>
      <c r="L23" s="16"/>
    </row>
    <row r="24" spans="1:12" ht="15.75" x14ac:dyDescent="0.25">
      <c r="A24" s="7">
        <v>16</v>
      </c>
      <c r="B24" s="8" t="s">
        <v>28</v>
      </c>
      <c r="C24" s="9">
        <v>47</v>
      </c>
      <c r="D24" s="10"/>
      <c r="E24" s="11"/>
      <c r="F24" s="12"/>
      <c r="G24" s="13"/>
      <c r="H24" s="14"/>
      <c r="I24" s="13"/>
      <c r="J24" s="14"/>
      <c r="K24" s="13"/>
      <c r="L24" s="16"/>
    </row>
    <row r="25" spans="1:12" ht="15.75" x14ac:dyDescent="0.25">
      <c r="A25" s="7">
        <v>17</v>
      </c>
      <c r="B25" s="8" t="s">
        <v>29</v>
      </c>
      <c r="C25" s="9">
        <v>47</v>
      </c>
      <c r="D25" s="10"/>
      <c r="E25" s="11"/>
      <c r="F25" s="12"/>
      <c r="G25" s="13"/>
      <c r="H25" s="14"/>
      <c r="I25" s="13"/>
      <c r="J25" s="14"/>
      <c r="K25" s="13"/>
      <c r="L25" s="16"/>
    </row>
    <row r="26" spans="1:12" ht="15.75" x14ac:dyDescent="0.25">
      <c r="A26" s="7">
        <v>18</v>
      </c>
      <c r="B26" s="8" t="s">
        <v>30</v>
      </c>
      <c r="C26" s="9">
        <v>47</v>
      </c>
      <c r="D26" s="10"/>
      <c r="E26" s="11"/>
      <c r="F26" s="12"/>
      <c r="G26" s="13"/>
      <c r="H26" s="14"/>
      <c r="I26" s="13"/>
      <c r="J26" s="14"/>
      <c r="K26" s="13"/>
      <c r="L26" s="16"/>
    </row>
    <row r="27" spans="1:12" ht="15.75" x14ac:dyDescent="0.25">
      <c r="A27" s="7">
        <v>19</v>
      </c>
      <c r="B27" s="8" t="s">
        <v>31</v>
      </c>
      <c r="C27" s="9">
        <v>47</v>
      </c>
      <c r="D27" s="10"/>
      <c r="E27" s="11"/>
      <c r="F27" s="12"/>
      <c r="G27" s="13"/>
      <c r="H27" s="14"/>
      <c r="I27" s="13"/>
      <c r="J27" s="14"/>
      <c r="K27" s="13"/>
      <c r="L27" s="16"/>
    </row>
    <row r="28" spans="1:12" ht="15.75" x14ac:dyDescent="0.25">
      <c r="A28" s="7">
        <v>20</v>
      </c>
      <c r="B28" s="8" t="s">
        <v>32</v>
      </c>
      <c r="C28" s="9">
        <v>47</v>
      </c>
      <c r="D28" s="10"/>
      <c r="E28" s="11"/>
      <c r="F28" s="12"/>
      <c r="G28" s="13"/>
      <c r="H28" s="14"/>
      <c r="I28" s="13"/>
      <c r="J28" s="14"/>
      <c r="K28" s="13"/>
      <c r="L28" s="16"/>
    </row>
    <row r="29" spans="1:12" ht="15.75" x14ac:dyDescent="0.25">
      <c r="A29" s="7">
        <v>21</v>
      </c>
      <c r="B29" s="8" t="s">
        <v>33</v>
      </c>
      <c r="C29" s="9">
        <v>47</v>
      </c>
      <c r="D29" s="10"/>
      <c r="E29" s="11"/>
      <c r="F29" s="12"/>
      <c r="G29" s="13"/>
      <c r="H29" s="14"/>
      <c r="I29" s="13"/>
      <c r="J29" s="14"/>
      <c r="K29" s="13"/>
      <c r="L29" s="16"/>
    </row>
    <row r="30" spans="1:12" ht="15.75" x14ac:dyDescent="0.25">
      <c r="A30" s="7">
        <v>22</v>
      </c>
      <c r="B30" s="8" t="s">
        <v>34</v>
      </c>
      <c r="C30" s="9">
        <v>47</v>
      </c>
      <c r="D30" s="10"/>
      <c r="E30" s="11"/>
      <c r="F30" s="12"/>
      <c r="G30" s="13"/>
      <c r="H30" s="14"/>
      <c r="I30" s="13"/>
      <c r="J30" s="14"/>
      <c r="K30" s="13"/>
      <c r="L30" s="16"/>
    </row>
    <row r="31" spans="1:12" ht="15.75" x14ac:dyDescent="0.25">
      <c r="A31" s="7">
        <v>23</v>
      </c>
      <c r="B31" s="8" t="s">
        <v>35</v>
      </c>
      <c r="C31" s="9">
        <v>47</v>
      </c>
      <c r="D31" s="10"/>
      <c r="E31" s="11"/>
      <c r="F31" s="12"/>
      <c r="G31" s="13"/>
      <c r="H31" s="14"/>
      <c r="I31" s="13"/>
      <c r="J31" s="14"/>
      <c r="K31" s="13"/>
      <c r="L31" s="16"/>
    </row>
    <row r="32" spans="1:12" ht="15.75" x14ac:dyDescent="0.25">
      <c r="A32" s="7">
        <v>24</v>
      </c>
      <c r="B32" s="8" t="s">
        <v>36</v>
      </c>
      <c r="C32" s="9">
        <v>47</v>
      </c>
      <c r="D32" s="10"/>
      <c r="E32" s="11"/>
      <c r="F32" s="12"/>
      <c r="G32" s="13"/>
      <c r="H32" s="14"/>
      <c r="I32" s="13"/>
      <c r="J32" s="14"/>
      <c r="K32" s="13"/>
      <c r="L32" s="16"/>
    </row>
    <row r="33" spans="1:12" ht="15.75" x14ac:dyDescent="0.25">
      <c r="A33" s="7">
        <v>25</v>
      </c>
      <c r="B33" s="18" t="s">
        <v>37</v>
      </c>
      <c r="C33" s="19">
        <v>47</v>
      </c>
      <c r="D33" s="10"/>
      <c r="E33" s="20"/>
      <c r="F33" s="12"/>
      <c r="G33" s="21"/>
      <c r="H33" s="14"/>
      <c r="I33" s="21"/>
      <c r="J33" s="14"/>
      <c r="K33" s="21"/>
      <c r="L33" s="16"/>
    </row>
    <row r="34" spans="1:12" ht="15.75" x14ac:dyDescent="0.25">
      <c r="A34" s="7">
        <v>26</v>
      </c>
      <c r="B34" s="8" t="s">
        <v>38</v>
      </c>
      <c r="C34" s="22">
        <v>47</v>
      </c>
      <c r="D34" s="10"/>
      <c r="E34" s="23"/>
      <c r="F34" s="12"/>
      <c r="G34" s="24"/>
      <c r="H34" s="14"/>
      <c r="I34" s="24"/>
      <c r="J34" s="14"/>
      <c r="K34" s="24"/>
      <c r="L34" s="16"/>
    </row>
    <row r="35" spans="1:12" ht="15.75" x14ac:dyDescent="0.25">
      <c r="A35" s="7">
        <v>27</v>
      </c>
      <c r="B35" s="18" t="s">
        <v>39</v>
      </c>
      <c r="C35" s="22">
        <v>47</v>
      </c>
      <c r="D35" s="10"/>
      <c r="E35" s="23"/>
      <c r="F35" s="12"/>
      <c r="G35" s="24"/>
      <c r="H35" s="14"/>
      <c r="I35" s="24"/>
      <c r="J35" s="14"/>
      <c r="K35" s="24"/>
      <c r="L35" s="16"/>
    </row>
    <row r="36" spans="1:12" ht="15.75" x14ac:dyDescent="0.25">
      <c r="A36" s="7">
        <v>28</v>
      </c>
      <c r="B36" s="18" t="s">
        <v>40</v>
      </c>
      <c r="C36" s="22">
        <v>47</v>
      </c>
      <c r="D36" s="10"/>
      <c r="E36" s="23"/>
      <c r="F36" s="12"/>
      <c r="G36" s="24"/>
      <c r="H36" s="14"/>
      <c r="I36" s="24"/>
      <c r="J36" s="14"/>
      <c r="K36" s="24"/>
      <c r="L36" s="16"/>
    </row>
    <row r="37" spans="1:12" ht="16.5" thickBot="1" x14ac:dyDescent="0.3">
      <c r="A37" s="7">
        <v>29</v>
      </c>
      <c r="B37" s="18" t="s">
        <v>41</v>
      </c>
      <c r="C37" s="25">
        <v>47</v>
      </c>
      <c r="D37" s="10"/>
      <c r="E37" s="23"/>
      <c r="F37" s="12"/>
      <c r="G37" s="24"/>
      <c r="H37" s="14"/>
      <c r="I37" s="24"/>
      <c r="J37" s="14"/>
      <c r="K37" s="24"/>
      <c r="L37" s="16"/>
    </row>
    <row r="38" spans="1:12" ht="15.75" x14ac:dyDescent="0.25">
      <c r="A38" s="225" t="s">
        <v>42</v>
      </c>
      <c r="B38" s="226"/>
      <c r="C38" s="26">
        <v>47</v>
      </c>
      <c r="D38" s="27">
        <f t="shared" ref="D38:K38" si="0">SUM(D9:D37)</f>
        <v>0</v>
      </c>
      <c r="E38" s="28">
        <f t="shared" si="0"/>
        <v>0</v>
      </c>
      <c r="F38" s="29">
        <f t="shared" si="0"/>
        <v>0</v>
      </c>
      <c r="G38" s="30">
        <f t="shared" si="0"/>
        <v>0</v>
      </c>
      <c r="H38" s="29">
        <f t="shared" si="0"/>
        <v>0</v>
      </c>
      <c r="I38" s="30">
        <f t="shared" si="0"/>
        <v>0</v>
      </c>
      <c r="J38" s="29">
        <f t="shared" si="0"/>
        <v>0</v>
      </c>
      <c r="K38" s="30">
        <f t="shared" si="0"/>
        <v>0</v>
      </c>
      <c r="L38" s="31">
        <f>D38+F38+H38</f>
        <v>0</v>
      </c>
    </row>
    <row r="39" spans="1:12" ht="15" customHeight="1" x14ac:dyDescent="0.25">
      <c r="A39" s="227" t="s">
        <v>43</v>
      </c>
      <c r="B39" s="228"/>
      <c r="C39" s="32">
        <v>47</v>
      </c>
      <c r="D39" s="32">
        <f>SUM(D9:D33)</f>
        <v>0</v>
      </c>
      <c r="E39" s="33">
        <f>SUM(E9:E33)</f>
        <v>0</v>
      </c>
      <c r="F39" s="32">
        <f>F9+F10+F11+F12+F13+F14+F15+F16+F17+F18+F19+F20+F21+F22+F23+F24+F25+F26+F27+F28+F29+F30+F31+F32+F3+F33</f>
        <v>0</v>
      </c>
      <c r="G39" s="33">
        <f>G9+G10+G11+G12+G14+G13+G15+G16+G17+G18+G19+G20+G21+G22+G23+G24+G25+G26+G27+G28+G29+G30+G31+G32+G33</f>
        <v>0</v>
      </c>
      <c r="H39" s="32">
        <f>H9+H10+H11+H12+H13+H14++H15+H16+H17+H18+H19+H20+H21+H22+H23+H24+H25+H26+H27+H28+H29+H30+H31+H32+H33</f>
        <v>0</v>
      </c>
      <c r="I39" s="33">
        <f>I9+I10+I11+I12+I13+I14+I15+I16+I17+I18+I19+I20+I21+I22+I23+I24+I25+I26+I27+I28+I29+I30+I31+I32+I33</f>
        <v>0</v>
      </c>
      <c r="J39" s="32">
        <f>J9+J10+J11+J12+J13+J14++J15+J16+J17+J18+J19+J20+J21+J22+J23+J24+J25+J26+J27+J28+J29+J30+J31+J32+J33</f>
        <v>0</v>
      </c>
      <c r="K39" s="33">
        <f>K9+K10+K11+K12+K13+K14+K15+K16+K17+K18+K19+K20+K21+K22+K23+K24+K25+K26+K27+K28+K29+K30+K31+K32+K33</f>
        <v>0</v>
      </c>
      <c r="L39" s="34">
        <f>L9+L10+L11+L12+L13+L14+L15+L16+L17+L18+L19+L20+L21+L22+L23+L24+L25+L26+L27+L28+L29+L30+L31+L32+L33</f>
        <v>0</v>
      </c>
    </row>
    <row r="40" spans="1:12" ht="15.75" thickBot="1" x14ac:dyDescent="0.3"/>
    <row r="41" spans="1:12" ht="16.5" thickBot="1" x14ac:dyDescent="0.3">
      <c r="D41" s="35">
        <f>SUM(D9:D37)</f>
        <v>0</v>
      </c>
      <c r="E41" s="36"/>
      <c r="F41" s="35">
        <f>SUM(F9:F37)</f>
        <v>0</v>
      </c>
      <c r="G41" s="36"/>
      <c r="H41" s="35">
        <f>SUM(H9:H37)</f>
        <v>0</v>
      </c>
      <c r="I41" s="36"/>
      <c r="J41" s="35">
        <f>SUM(J9:J37)</f>
        <v>0</v>
      </c>
      <c r="K41" s="36"/>
      <c r="L41" s="37">
        <f>L9+L10+L11+L12+L13+L14+L15+L16+L17+L18+L19+L20+L21+L22+L23+L24+L25+L26+L27+L28+L29+L30+L31+L32+L33</f>
        <v>0</v>
      </c>
    </row>
    <row r="43" spans="1:12" x14ac:dyDescent="0.25">
      <c r="B43" s="2" t="s">
        <v>95</v>
      </c>
      <c r="C43" s="2"/>
      <c r="D43" s="2"/>
      <c r="E43" s="2"/>
    </row>
    <row r="44" spans="1:12" ht="15.75" thickBot="1" x14ac:dyDescent="0.3">
      <c r="A44" s="211" t="s">
        <v>45</v>
      </c>
      <c r="B44" s="211"/>
    </row>
    <row r="45" spans="1:12" ht="14.25" customHeight="1" x14ac:dyDescent="0.25">
      <c r="A45" s="212" t="s">
        <v>2</v>
      </c>
      <c r="B45" s="212" t="s">
        <v>3</v>
      </c>
      <c r="C45" s="212" t="s">
        <v>4</v>
      </c>
      <c r="D45" s="215" t="s">
        <v>5</v>
      </c>
      <c r="E45" s="216"/>
      <c r="F45" s="216"/>
      <c r="G45" s="216"/>
      <c r="H45" s="216"/>
      <c r="I45" s="216"/>
      <c r="J45" s="216"/>
      <c r="K45" s="217"/>
      <c r="L45" s="218" t="s">
        <v>6</v>
      </c>
    </row>
    <row r="46" spans="1:12" ht="21.75" customHeight="1" x14ac:dyDescent="0.25">
      <c r="A46" s="213"/>
      <c r="B46" s="213"/>
      <c r="C46" s="213"/>
      <c r="D46" s="221" t="s">
        <v>7</v>
      </c>
      <c r="E46" s="222"/>
      <c r="F46" s="222" t="s">
        <v>8</v>
      </c>
      <c r="G46" s="222"/>
      <c r="H46" s="222" t="s">
        <v>9</v>
      </c>
      <c r="I46" s="222"/>
      <c r="J46" s="222" t="s">
        <v>10</v>
      </c>
      <c r="K46" s="222"/>
      <c r="L46" s="219"/>
    </row>
    <row r="47" spans="1:12" ht="13.5" customHeight="1" thickBot="1" x14ac:dyDescent="0.3">
      <c r="A47" s="213"/>
      <c r="B47" s="213"/>
      <c r="C47" s="213"/>
      <c r="D47" s="223">
        <v>1</v>
      </c>
      <c r="E47" s="224"/>
      <c r="F47" s="224">
        <v>2</v>
      </c>
      <c r="G47" s="224"/>
      <c r="H47" s="224">
        <v>3</v>
      </c>
      <c r="I47" s="224"/>
      <c r="J47" s="224">
        <v>4</v>
      </c>
      <c r="K47" s="224"/>
      <c r="L47" s="220"/>
    </row>
    <row r="48" spans="1:12" ht="15.75" thickBot="1" x14ac:dyDescent="0.3">
      <c r="A48" s="214"/>
      <c r="B48" s="214"/>
      <c r="C48" s="214"/>
      <c r="D48" s="4" t="s">
        <v>11</v>
      </c>
      <c r="E48" s="5" t="s">
        <v>12</v>
      </c>
      <c r="F48" s="5" t="s">
        <v>11</v>
      </c>
      <c r="G48" s="5" t="s">
        <v>12</v>
      </c>
      <c r="H48" s="5" t="s">
        <v>11</v>
      </c>
      <c r="I48" s="5" t="s">
        <v>12</v>
      </c>
      <c r="J48" s="5" t="s">
        <v>11</v>
      </c>
      <c r="K48" s="5" t="s">
        <v>12</v>
      </c>
      <c r="L48" s="6"/>
    </row>
    <row r="49" spans="1:12" ht="15.75" x14ac:dyDescent="0.25">
      <c r="A49" s="7">
        <v>1</v>
      </c>
      <c r="B49" s="8" t="s">
        <v>13</v>
      </c>
      <c r="C49" s="9">
        <v>47</v>
      </c>
      <c r="D49" s="38">
        <v>0</v>
      </c>
      <c r="E49" s="39">
        <v>0</v>
      </c>
      <c r="F49" s="38">
        <v>0</v>
      </c>
      <c r="G49" s="13">
        <v>0</v>
      </c>
      <c r="H49" s="14">
        <v>0</v>
      </c>
      <c r="I49" s="13">
        <v>0</v>
      </c>
      <c r="J49" s="14">
        <v>0</v>
      </c>
      <c r="K49" s="13">
        <v>0</v>
      </c>
      <c r="L49" s="16">
        <f>SUM(D49:K49)</f>
        <v>0</v>
      </c>
    </row>
    <row r="50" spans="1:12" ht="15.75" x14ac:dyDescent="0.25">
      <c r="A50" s="7">
        <v>2</v>
      </c>
      <c r="B50" s="8" t="s">
        <v>14</v>
      </c>
      <c r="C50" s="9">
        <v>47</v>
      </c>
      <c r="D50" s="38">
        <v>0</v>
      </c>
      <c r="E50" s="39">
        <v>0</v>
      </c>
      <c r="F50" s="38">
        <v>0</v>
      </c>
      <c r="G50" s="13">
        <v>0</v>
      </c>
      <c r="H50" s="14">
        <v>0</v>
      </c>
      <c r="I50" s="13">
        <v>0</v>
      </c>
      <c r="J50" s="14">
        <v>0</v>
      </c>
      <c r="K50" s="13">
        <v>0</v>
      </c>
      <c r="L50" s="16">
        <f t="shared" ref="L50:L77" si="1">SUM(D50:K50)</f>
        <v>0</v>
      </c>
    </row>
    <row r="51" spans="1:12" ht="15.75" x14ac:dyDescent="0.25">
      <c r="A51" s="7">
        <v>3</v>
      </c>
      <c r="B51" s="8" t="s">
        <v>15</v>
      </c>
      <c r="C51" s="9">
        <v>47</v>
      </c>
      <c r="D51" s="38">
        <v>2</v>
      </c>
      <c r="E51" s="39">
        <v>0</v>
      </c>
      <c r="F51" s="38">
        <v>0</v>
      </c>
      <c r="G51" s="13">
        <v>0</v>
      </c>
      <c r="H51" s="14">
        <v>2</v>
      </c>
      <c r="I51" s="13">
        <v>0</v>
      </c>
      <c r="J51" s="14">
        <v>0</v>
      </c>
      <c r="K51" s="13">
        <v>0</v>
      </c>
      <c r="L51" s="16">
        <f t="shared" si="1"/>
        <v>4</v>
      </c>
    </row>
    <row r="52" spans="1:12" ht="15.75" x14ac:dyDescent="0.25">
      <c r="A52" s="7">
        <v>4</v>
      </c>
      <c r="B52" s="17" t="s">
        <v>16</v>
      </c>
      <c r="C52" s="9">
        <v>47</v>
      </c>
      <c r="D52" s="38">
        <v>0</v>
      </c>
      <c r="E52" s="39">
        <v>0</v>
      </c>
      <c r="F52" s="38">
        <v>0</v>
      </c>
      <c r="G52" s="13">
        <v>0</v>
      </c>
      <c r="H52" s="14">
        <v>0</v>
      </c>
      <c r="I52" s="13">
        <v>0</v>
      </c>
      <c r="J52" s="14">
        <v>0</v>
      </c>
      <c r="K52" s="13">
        <v>0</v>
      </c>
      <c r="L52" s="16">
        <f t="shared" si="1"/>
        <v>0</v>
      </c>
    </row>
    <row r="53" spans="1:12" ht="15.75" x14ac:dyDescent="0.25">
      <c r="A53" s="7">
        <v>5</v>
      </c>
      <c r="B53" s="8" t="s">
        <v>17</v>
      </c>
      <c r="C53" s="9">
        <v>47</v>
      </c>
      <c r="D53" s="38">
        <v>0</v>
      </c>
      <c r="E53" s="39">
        <v>0</v>
      </c>
      <c r="F53" s="38">
        <v>0</v>
      </c>
      <c r="G53" s="13">
        <v>0</v>
      </c>
      <c r="H53" s="14">
        <v>0</v>
      </c>
      <c r="I53" s="13">
        <v>0</v>
      </c>
      <c r="J53" s="14">
        <v>0</v>
      </c>
      <c r="K53" s="13">
        <v>0</v>
      </c>
      <c r="L53" s="16">
        <f t="shared" si="1"/>
        <v>0</v>
      </c>
    </row>
    <row r="54" spans="1:12" ht="15.75" x14ac:dyDescent="0.25">
      <c r="A54" s="7">
        <v>6</v>
      </c>
      <c r="B54" s="8" t="s">
        <v>18</v>
      </c>
      <c r="C54" s="9">
        <v>47</v>
      </c>
      <c r="D54" s="38">
        <v>0</v>
      </c>
      <c r="E54" s="39">
        <v>0</v>
      </c>
      <c r="F54" s="38">
        <v>1</v>
      </c>
      <c r="G54" s="13">
        <v>0</v>
      </c>
      <c r="H54" s="14">
        <v>0</v>
      </c>
      <c r="I54" s="13">
        <v>0</v>
      </c>
      <c r="J54" s="14">
        <v>0</v>
      </c>
      <c r="K54" s="13">
        <v>0</v>
      </c>
      <c r="L54" s="16">
        <f t="shared" si="1"/>
        <v>1</v>
      </c>
    </row>
    <row r="55" spans="1:12" ht="15.75" x14ac:dyDescent="0.25">
      <c r="A55" s="7">
        <v>7</v>
      </c>
      <c r="B55" s="8" t="s">
        <v>19</v>
      </c>
      <c r="C55" s="9">
        <v>47</v>
      </c>
      <c r="D55" s="38">
        <v>0</v>
      </c>
      <c r="E55" s="39">
        <v>0</v>
      </c>
      <c r="F55" s="38">
        <v>0</v>
      </c>
      <c r="G55" s="13">
        <v>0</v>
      </c>
      <c r="H55" s="14">
        <v>0</v>
      </c>
      <c r="I55" s="13">
        <v>0</v>
      </c>
      <c r="J55" s="14">
        <v>0</v>
      </c>
      <c r="K55" s="13">
        <v>0</v>
      </c>
      <c r="L55" s="16">
        <f t="shared" si="1"/>
        <v>0</v>
      </c>
    </row>
    <row r="56" spans="1:12" ht="15.75" x14ac:dyDescent="0.25">
      <c r="A56" s="7">
        <v>8</v>
      </c>
      <c r="B56" s="8" t="s">
        <v>20</v>
      </c>
      <c r="C56" s="9">
        <v>47</v>
      </c>
      <c r="D56" s="38">
        <v>0</v>
      </c>
      <c r="E56" s="39">
        <v>0</v>
      </c>
      <c r="F56" s="38">
        <v>0</v>
      </c>
      <c r="G56" s="13">
        <v>0</v>
      </c>
      <c r="H56" s="14">
        <v>0</v>
      </c>
      <c r="I56" s="13">
        <v>0</v>
      </c>
      <c r="J56" s="14">
        <v>0</v>
      </c>
      <c r="K56" s="13">
        <v>0</v>
      </c>
      <c r="L56" s="16">
        <f t="shared" si="1"/>
        <v>0</v>
      </c>
    </row>
    <row r="57" spans="1:12" ht="15.75" x14ac:dyDescent="0.25">
      <c r="A57" s="7">
        <v>9</v>
      </c>
      <c r="B57" s="8" t="s">
        <v>21</v>
      </c>
      <c r="C57" s="9">
        <v>47</v>
      </c>
      <c r="D57" s="38">
        <v>0</v>
      </c>
      <c r="E57" s="39">
        <v>0</v>
      </c>
      <c r="F57" s="38">
        <v>0</v>
      </c>
      <c r="G57" s="13">
        <v>0</v>
      </c>
      <c r="H57" s="14">
        <v>0</v>
      </c>
      <c r="I57" s="13">
        <v>0</v>
      </c>
      <c r="J57" s="14">
        <v>0</v>
      </c>
      <c r="K57" s="13">
        <v>0</v>
      </c>
      <c r="L57" s="16">
        <f t="shared" si="1"/>
        <v>0</v>
      </c>
    </row>
    <row r="58" spans="1:12" ht="15.75" x14ac:dyDescent="0.25">
      <c r="A58" s="7">
        <v>10</v>
      </c>
      <c r="B58" s="8" t="s">
        <v>22</v>
      </c>
      <c r="C58" s="9">
        <v>47</v>
      </c>
      <c r="D58" s="38">
        <v>0</v>
      </c>
      <c r="E58" s="39">
        <v>0</v>
      </c>
      <c r="F58" s="38">
        <v>0</v>
      </c>
      <c r="G58" s="13">
        <v>0</v>
      </c>
      <c r="H58" s="14">
        <v>0</v>
      </c>
      <c r="I58" s="13">
        <v>0</v>
      </c>
      <c r="J58" s="14">
        <v>0</v>
      </c>
      <c r="K58" s="13">
        <v>0</v>
      </c>
      <c r="L58" s="16">
        <f t="shared" si="1"/>
        <v>0</v>
      </c>
    </row>
    <row r="59" spans="1:12" ht="15.75" x14ac:dyDescent="0.25">
      <c r="A59" s="7">
        <v>11</v>
      </c>
      <c r="B59" s="8" t="s">
        <v>23</v>
      </c>
      <c r="C59" s="9">
        <v>47</v>
      </c>
      <c r="D59" s="38">
        <v>0</v>
      </c>
      <c r="E59" s="39">
        <v>0</v>
      </c>
      <c r="F59" s="38">
        <v>0</v>
      </c>
      <c r="G59" s="13">
        <v>0</v>
      </c>
      <c r="H59" s="14">
        <v>0</v>
      </c>
      <c r="I59" s="13">
        <v>0</v>
      </c>
      <c r="J59" s="14">
        <v>0</v>
      </c>
      <c r="K59" s="13">
        <v>0</v>
      </c>
      <c r="L59" s="16">
        <f t="shared" si="1"/>
        <v>0</v>
      </c>
    </row>
    <row r="60" spans="1:12" ht="15.75" x14ac:dyDescent="0.25">
      <c r="A60" s="7">
        <v>12</v>
      </c>
      <c r="B60" s="8" t="s">
        <v>24</v>
      </c>
      <c r="C60" s="9">
        <v>47</v>
      </c>
      <c r="D60" s="38">
        <v>0</v>
      </c>
      <c r="E60" s="39">
        <v>0</v>
      </c>
      <c r="F60" s="38">
        <v>0</v>
      </c>
      <c r="G60" s="13">
        <v>0</v>
      </c>
      <c r="H60" s="14">
        <v>0</v>
      </c>
      <c r="I60" s="13">
        <v>0</v>
      </c>
      <c r="J60" s="14">
        <v>0</v>
      </c>
      <c r="K60" s="13">
        <v>0</v>
      </c>
      <c r="L60" s="16">
        <f t="shared" si="1"/>
        <v>0</v>
      </c>
    </row>
    <row r="61" spans="1:12" ht="15.75" x14ac:dyDescent="0.25">
      <c r="A61" s="7">
        <v>13</v>
      </c>
      <c r="B61" s="8" t="s">
        <v>25</v>
      </c>
      <c r="C61" s="9">
        <v>47</v>
      </c>
      <c r="D61" s="38">
        <v>0</v>
      </c>
      <c r="E61" s="39">
        <v>0</v>
      </c>
      <c r="F61" s="38">
        <v>0</v>
      </c>
      <c r="G61" s="13">
        <v>0</v>
      </c>
      <c r="H61" s="14">
        <v>0</v>
      </c>
      <c r="I61" s="13">
        <v>0</v>
      </c>
      <c r="J61" s="14">
        <v>0</v>
      </c>
      <c r="K61" s="13">
        <v>0</v>
      </c>
      <c r="L61" s="16">
        <f t="shared" si="1"/>
        <v>0</v>
      </c>
    </row>
    <row r="62" spans="1:12" ht="15.75" x14ac:dyDescent="0.25">
      <c r="A62" s="7">
        <v>14</v>
      </c>
      <c r="B62" s="8" t="s">
        <v>26</v>
      </c>
      <c r="C62" s="9">
        <v>47</v>
      </c>
      <c r="D62" s="38">
        <v>0</v>
      </c>
      <c r="E62" s="39">
        <v>0</v>
      </c>
      <c r="F62" s="38">
        <v>0</v>
      </c>
      <c r="G62" s="13">
        <v>0</v>
      </c>
      <c r="H62" s="14">
        <v>0</v>
      </c>
      <c r="I62" s="13">
        <v>0</v>
      </c>
      <c r="J62" s="14">
        <v>0</v>
      </c>
      <c r="K62" s="13">
        <v>0</v>
      </c>
      <c r="L62" s="16">
        <f t="shared" si="1"/>
        <v>0</v>
      </c>
    </row>
    <row r="63" spans="1:12" ht="15.75" x14ac:dyDescent="0.25">
      <c r="A63" s="7">
        <v>15</v>
      </c>
      <c r="B63" s="8" t="s">
        <v>27</v>
      </c>
      <c r="C63" s="9">
        <v>47</v>
      </c>
      <c r="D63" s="38">
        <v>0</v>
      </c>
      <c r="E63" s="39">
        <v>0</v>
      </c>
      <c r="F63" s="38">
        <v>0</v>
      </c>
      <c r="G63" s="13">
        <v>0</v>
      </c>
      <c r="H63" s="14">
        <v>0</v>
      </c>
      <c r="I63" s="13">
        <v>0</v>
      </c>
      <c r="J63" s="14">
        <v>0</v>
      </c>
      <c r="K63" s="13">
        <v>0</v>
      </c>
      <c r="L63" s="16">
        <f t="shared" si="1"/>
        <v>0</v>
      </c>
    </row>
    <row r="64" spans="1:12" ht="15.75" x14ac:dyDescent="0.25">
      <c r="A64" s="7">
        <v>16</v>
      </c>
      <c r="B64" s="8" t="s">
        <v>28</v>
      </c>
      <c r="C64" s="9">
        <v>47</v>
      </c>
      <c r="D64" s="38">
        <v>0</v>
      </c>
      <c r="E64" s="39">
        <v>0</v>
      </c>
      <c r="F64" s="38">
        <v>0</v>
      </c>
      <c r="G64" s="13">
        <v>0</v>
      </c>
      <c r="H64" s="14">
        <v>0</v>
      </c>
      <c r="I64" s="13">
        <v>0</v>
      </c>
      <c r="J64" s="14">
        <v>0</v>
      </c>
      <c r="K64" s="13">
        <v>0</v>
      </c>
      <c r="L64" s="16">
        <f t="shared" si="1"/>
        <v>0</v>
      </c>
    </row>
    <row r="65" spans="1:14" ht="15.75" x14ac:dyDescent="0.25">
      <c r="A65" s="7">
        <v>17</v>
      </c>
      <c r="B65" s="8" t="s">
        <v>29</v>
      </c>
      <c r="C65" s="9">
        <v>47</v>
      </c>
      <c r="D65" s="38">
        <v>0</v>
      </c>
      <c r="E65" s="39">
        <v>0</v>
      </c>
      <c r="F65" s="38">
        <v>0</v>
      </c>
      <c r="G65" s="13">
        <v>0</v>
      </c>
      <c r="H65" s="14">
        <v>0</v>
      </c>
      <c r="I65" s="13">
        <v>0</v>
      </c>
      <c r="J65" s="14">
        <v>0</v>
      </c>
      <c r="K65" s="13">
        <v>0</v>
      </c>
      <c r="L65" s="16">
        <f t="shared" si="1"/>
        <v>0</v>
      </c>
    </row>
    <row r="66" spans="1:14" ht="15.75" x14ac:dyDescent="0.25">
      <c r="A66" s="7">
        <v>18</v>
      </c>
      <c r="B66" s="8" t="s">
        <v>30</v>
      </c>
      <c r="C66" s="9">
        <v>47</v>
      </c>
      <c r="D66" s="38">
        <v>0</v>
      </c>
      <c r="E66" s="39">
        <v>0</v>
      </c>
      <c r="F66" s="38">
        <v>0</v>
      </c>
      <c r="G66" s="13">
        <v>0</v>
      </c>
      <c r="H66" s="14">
        <v>0</v>
      </c>
      <c r="I66" s="13">
        <v>0</v>
      </c>
      <c r="J66" s="14">
        <v>0</v>
      </c>
      <c r="K66" s="13">
        <v>0</v>
      </c>
      <c r="L66" s="16">
        <f t="shared" si="1"/>
        <v>0</v>
      </c>
    </row>
    <row r="67" spans="1:14" ht="15.75" x14ac:dyDescent="0.25">
      <c r="A67" s="7">
        <v>19</v>
      </c>
      <c r="B67" s="8" t="s">
        <v>31</v>
      </c>
      <c r="C67" s="9">
        <v>47</v>
      </c>
      <c r="D67" s="38">
        <v>0</v>
      </c>
      <c r="E67" s="39">
        <v>0</v>
      </c>
      <c r="F67" s="38">
        <v>0</v>
      </c>
      <c r="G67" s="13">
        <v>0</v>
      </c>
      <c r="H67" s="14">
        <v>0</v>
      </c>
      <c r="I67" s="13">
        <v>0</v>
      </c>
      <c r="J67" s="14">
        <v>0</v>
      </c>
      <c r="K67" s="13">
        <v>0</v>
      </c>
      <c r="L67" s="16">
        <f t="shared" si="1"/>
        <v>0</v>
      </c>
    </row>
    <row r="68" spans="1:14" ht="15.75" x14ac:dyDescent="0.25">
      <c r="A68" s="7">
        <v>20</v>
      </c>
      <c r="B68" s="8" t="s">
        <v>32</v>
      </c>
      <c r="C68" s="9">
        <v>47</v>
      </c>
      <c r="D68" s="38">
        <v>0</v>
      </c>
      <c r="E68" s="39">
        <v>0</v>
      </c>
      <c r="F68" s="38">
        <v>0</v>
      </c>
      <c r="G68" s="13">
        <v>0</v>
      </c>
      <c r="H68" s="14">
        <v>0</v>
      </c>
      <c r="I68" s="13">
        <v>0</v>
      </c>
      <c r="J68" s="14">
        <v>0</v>
      </c>
      <c r="K68" s="13">
        <v>0</v>
      </c>
      <c r="L68" s="16">
        <f t="shared" si="1"/>
        <v>0</v>
      </c>
    </row>
    <row r="69" spans="1:14" ht="15.75" x14ac:dyDescent="0.25">
      <c r="A69" s="7">
        <v>21</v>
      </c>
      <c r="B69" s="8" t="s">
        <v>33</v>
      </c>
      <c r="C69" s="9">
        <v>47</v>
      </c>
      <c r="D69" s="38">
        <v>0</v>
      </c>
      <c r="E69" s="39">
        <v>0</v>
      </c>
      <c r="F69" s="38">
        <v>0</v>
      </c>
      <c r="G69" s="13">
        <v>0</v>
      </c>
      <c r="H69" s="14">
        <v>0</v>
      </c>
      <c r="I69" s="13">
        <v>0</v>
      </c>
      <c r="J69" s="14">
        <v>0</v>
      </c>
      <c r="K69" s="13">
        <v>0</v>
      </c>
      <c r="L69" s="16">
        <f t="shared" si="1"/>
        <v>0</v>
      </c>
    </row>
    <row r="70" spans="1:14" ht="15.75" x14ac:dyDescent="0.25">
      <c r="A70" s="7">
        <v>22</v>
      </c>
      <c r="B70" s="8" t="s">
        <v>34</v>
      </c>
      <c r="C70" s="9">
        <v>47</v>
      </c>
      <c r="D70" s="38">
        <v>0</v>
      </c>
      <c r="E70" s="39">
        <v>0</v>
      </c>
      <c r="F70" s="38">
        <v>0</v>
      </c>
      <c r="G70" s="13">
        <v>0</v>
      </c>
      <c r="H70" s="14">
        <v>0</v>
      </c>
      <c r="I70" s="13">
        <v>0</v>
      </c>
      <c r="J70" s="14">
        <v>0</v>
      </c>
      <c r="K70" s="13">
        <v>0</v>
      </c>
      <c r="L70" s="16">
        <f t="shared" si="1"/>
        <v>0</v>
      </c>
    </row>
    <row r="71" spans="1:14" ht="15.75" x14ac:dyDescent="0.25">
      <c r="A71" s="7">
        <v>23</v>
      </c>
      <c r="B71" s="8" t="s">
        <v>35</v>
      </c>
      <c r="C71" s="9">
        <v>47</v>
      </c>
      <c r="D71" s="38">
        <v>0</v>
      </c>
      <c r="E71" s="39">
        <v>0</v>
      </c>
      <c r="F71" s="38">
        <v>0</v>
      </c>
      <c r="G71" s="13">
        <v>0</v>
      </c>
      <c r="H71" s="14">
        <v>0</v>
      </c>
      <c r="I71" s="13">
        <v>0</v>
      </c>
      <c r="J71" s="14">
        <v>0</v>
      </c>
      <c r="K71" s="13">
        <v>0</v>
      </c>
      <c r="L71" s="16">
        <f t="shared" si="1"/>
        <v>0</v>
      </c>
    </row>
    <row r="72" spans="1:14" ht="15.75" x14ac:dyDescent="0.25">
      <c r="A72" s="7">
        <v>24</v>
      </c>
      <c r="B72" s="8" t="s">
        <v>36</v>
      </c>
      <c r="C72" s="9">
        <v>47</v>
      </c>
      <c r="D72" s="38">
        <v>0</v>
      </c>
      <c r="E72" s="39">
        <v>0</v>
      </c>
      <c r="F72" s="38">
        <v>0</v>
      </c>
      <c r="G72" s="13">
        <v>0</v>
      </c>
      <c r="H72" s="14">
        <v>0</v>
      </c>
      <c r="I72" s="13">
        <v>0</v>
      </c>
      <c r="J72" s="14">
        <v>0</v>
      </c>
      <c r="K72" s="13">
        <v>0</v>
      </c>
      <c r="L72" s="16">
        <f t="shared" si="1"/>
        <v>0</v>
      </c>
    </row>
    <row r="73" spans="1:14" ht="15.75" x14ac:dyDescent="0.25">
      <c r="A73" s="7">
        <v>25</v>
      </c>
      <c r="B73" s="18" t="s">
        <v>37</v>
      </c>
      <c r="C73" s="19">
        <v>47</v>
      </c>
      <c r="D73" s="38">
        <v>0</v>
      </c>
      <c r="E73" s="39">
        <v>0</v>
      </c>
      <c r="F73" s="38">
        <v>0</v>
      </c>
      <c r="G73" s="13">
        <v>0</v>
      </c>
      <c r="H73" s="14">
        <v>0</v>
      </c>
      <c r="I73" s="13">
        <v>0</v>
      </c>
      <c r="J73" s="14">
        <v>0</v>
      </c>
      <c r="K73" s="13">
        <v>0</v>
      </c>
      <c r="L73" s="16">
        <f t="shared" si="1"/>
        <v>0</v>
      </c>
    </row>
    <row r="74" spans="1:14" ht="15.75" x14ac:dyDescent="0.25">
      <c r="A74" s="7">
        <v>26</v>
      </c>
      <c r="B74" s="8" t="s">
        <v>38</v>
      </c>
      <c r="C74" s="22">
        <v>47</v>
      </c>
      <c r="D74" s="38">
        <v>0</v>
      </c>
      <c r="E74" s="39">
        <v>0</v>
      </c>
      <c r="F74" s="38">
        <v>0</v>
      </c>
      <c r="G74" s="13">
        <v>0</v>
      </c>
      <c r="H74" s="14">
        <v>0</v>
      </c>
      <c r="I74" s="13">
        <v>0</v>
      </c>
      <c r="J74" s="14">
        <v>0</v>
      </c>
      <c r="K74" s="13">
        <v>0</v>
      </c>
      <c r="L74" s="16">
        <f t="shared" si="1"/>
        <v>0</v>
      </c>
    </row>
    <row r="75" spans="1:14" ht="15.75" x14ac:dyDescent="0.25">
      <c r="A75" s="7">
        <v>27</v>
      </c>
      <c r="B75" s="18" t="s">
        <v>39</v>
      </c>
      <c r="C75" s="22">
        <v>47</v>
      </c>
      <c r="D75" s="38">
        <v>0</v>
      </c>
      <c r="E75" s="39">
        <v>0</v>
      </c>
      <c r="F75" s="38">
        <v>0</v>
      </c>
      <c r="G75" s="13">
        <v>0</v>
      </c>
      <c r="H75" s="14">
        <v>0</v>
      </c>
      <c r="I75" s="13">
        <v>0</v>
      </c>
      <c r="J75" s="14">
        <v>0</v>
      </c>
      <c r="K75" s="13">
        <v>0</v>
      </c>
      <c r="L75" s="16">
        <f t="shared" si="1"/>
        <v>0</v>
      </c>
    </row>
    <row r="76" spans="1:14" ht="15.75" x14ac:dyDescent="0.25">
      <c r="A76" s="7">
        <v>28</v>
      </c>
      <c r="B76" s="18" t="s">
        <v>40</v>
      </c>
      <c r="C76" s="22">
        <v>47</v>
      </c>
      <c r="D76" s="38">
        <v>0</v>
      </c>
      <c r="E76" s="39">
        <v>0</v>
      </c>
      <c r="F76" s="38">
        <v>0</v>
      </c>
      <c r="G76" s="13">
        <v>0</v>
      </c>
      <c r="H76" s="14">
        <v>0</v>
      </c>
      <c r="I76" s="13">
        <v>0</v>
      </c>
      <c r="J76" s="14">
        <v>0</v>
      </c>
      <c r="K76" s="13">
        <v>0</v>
      </c>
      <c r="L76" s="16">
        <f t="shared" si="1"/>
        <v>0</v>
      </c>
    </row>
    <row r="77" spans="1:14" ht="15.75" x14ac:dyDescent="0.25">
      <c r="A77" s="40">
        <v>29</v>
      </c>
      <c r="B77" s="18" t="s">
        <v>41</v>
      </c>
      <c r="C77" s="25">
        <v>47</v>
      </c>
      <c r="D77" s="38">
        <v>0</v>
      </c>
      <c r="E77" s="41">
        <v>0</v>
      </c>
      <c r="F77" s="38">
        <v>0</v>
      </c>
      <c r="G77" s="42">
        <v>0</v>
      </c>
      <c r="H77" s="14">
        <v>0</v>
      </c>
      <c r="I77" s="42">
        <v>0</v>
      </c>
      <c r="J77" s="14">
        <v>0</v>
      </c>
      <c r="K77" s="42">
        <v>0</v>
      </c>
      <c r="L77" s="16">
        <f t="shared" si="1"/>
        <v>0</v>
      </c>
      <c r="N77" s="3"/>
    </row>
    <row r="78" spans="1:14" ht="15.75" x14ac:dyDescent="0.25">
      <c r="A78" s="229" t="s">
        <v>42</v>
      </c>
      <c r="B78" s="229"/>
      <c r="C78" s="26">
        <v>47</v>
      </c>
      <c r="D78" s="32">
        <f t="shared" ref="D78:K78" si="2">SUM(D49:D77)</f>
        <v>2</v>
      </c>
      <c r="E78" s="33">
        <f t="shared" si="2"/>
        <v>0</v>
      </c>
      <c r="F78" s="32">
        <f t="shared" si="2"/>
        <v>1</v>
      </c>
      <c r="G78" s="33">
        <f t="shared" si="2"/>
        <v>0</v>
      </c>
      <c r="H78" s="32">
        <f t="shared" si="2"/>
        <v>2</v>
      </c>
      <c r="I78" s="33">
        <f t="shared" si="2"/>
        <v>0</v>
      </c>
      <c r="J78" s="32">
        <f t="shared" si="2"/>
        <v>0</v>
      </c>
      <c r="K78" s="33">
        <f t="shared" si="2"/>
        <v>0</v>
      </c>
      <c r="L78" s="34">
        <f>SUM(D78:K78)</f>
        <v>5</v>
      </c>
    </row>
    <row r="79" spans="1:14" ht="15.75" x14ac:dyDescent="0.25">
      <c r="A79" s="230" t="s">
        <v>43</v>
      </c>
      <c r="B79" s="231"/>
      <c r="C79" s="32">
        <v>47</v>
      </c>
      <c r="D79" s="32">
        <f t="shared" ref="D79:K79" si="3">D49+D50+D51+D52+D53+D54+D55+D56+D57+D58+D59+D60+D61+D62+D63+D64+D65+D66+D67+D68+D69+D70+D71+D72+D73</f>
        <v>2</v>
      </c>
      <c r="E79" s="33">
        <f t="shared" si="3"/>
        <v>0</v>
      </c>
      <c r="F79" s="32">
        <f t="shared" si="3"/>
        <v>1</v>
      </c>
      <c r="G79" s="33">
        <f t="shared" si="3"/>
        <v>0</v>
      </c>
      <c r="H79" s="32">
        <f t="shared" si="3"/>
        <v>2</v>
      </c>
      <c r="I79" s="33">
        <f t="shared" si="3"/>
        <v>0</v>
      </c>
      <c r="J79" s="32">
        <f t="shared" si="3"/>
        <v>0</v>
      </c>
      <c r="K79" s="33">
        <f t="shared" si="3"/>
        <v>0</v>
      </c>
      <c r="L79" s="34">
        <f>SUM(D79:K79)</f>
        <v>5</v>
      </c>
    </row>
    <row r="80" spans="1:14" x14ac:dyDescent="0.25">
      <c r="N80" s="111"/>
    </row>
    <row r="81" spans="1:12" ht="15.75" x14ac:dyDescent="0.25">
      <c r="D81" s="171"/>
      <c r="E81" s="133"/>
      <c r="F81" s="133"/>
      <c r="G81" s="133"/>
      <c r="H81" s="133"/>
      <c r="I81" s="133"/>
      <c r="J81" s="133"/>
      <c r="K81" s="133"/>
      <c r="L81" s="133"/>
    </row>
    <row r="83" spans="1:12" x14ac:dyDescent="0.25">
      <c r="B83" s="2" t="s">
        <v>95</v>
      </c>
      <c r="C83" s="2"/>
      <c r="D83" s="2"/>
      <c r="E83" s="2"/>
    </row>
    <row r="84" spans="1:12" ht="15.75" thickBot="1" x14ac:dyDescent="0.3">
      <c r="A84" s="211" t="s">
        <v>46</v>
      </c>
      <c r="B84" s="211"/>
    </row>
    <row r="85" spans="1:12" ht="12.75" customHeight="1" x14ac:dyDescent="0.25">
      <c r="A85" s="212" t="s">
        <v>2</v>
      </c>
      <c r="B85" s="212" t="s">
        <v>3</v>
      </c>
      <c r="C85" s="212" t="s">
        <v>4</v>
      </c>
      <c r="D85" s="215" t="s">
        <v>5</v>
      </c>
      <c r="E85" s="216"/>
      <c r="F85" s="216"/>
      <c r="G85" s="216"/>
      <c r="H85" s="216"/>
      <c r="I85" s="216"/>
      <c r="J85" s="216"/>
      <c r="K85" s="217"/>
      <c r="L85" s="218" t="s">
        <v>6</v>
      </c>
    </row>
    <row r="86" spans="1:12" ht="21" customHeight="1" x14ac:dyDescent="0.25">
      <c r="A86" s="213"/>
      <c r="B86" s="213"/>
      <c r="C86" s="213"/>
      <c r="D86" s="221" t="s">
        <v>7</v>
      </c>
      <c r="E86" s="222"/>
      <c r="F86" s="222" t="s">
        <v>8</v>
      </c>
      <c r="G86" s="222"/>
      <c r="H86" s="222" t="s">
        <v>9</v>
      </c>
      <c r="I86" s="222"/>
      <c r="J86" s="222" t="s">
        <v>10</v>
      </c>
      <c r="K86" s="222"/>
      <c r="L86" s="219"/>
    </row>
    <row r="87" spans="1:12" ht="13.5" customHeight="1" thickBot="1" x14ac:dyDescent="0.3">
      <c r="A87" s="213"/>
      <c r="B87" s="213"/>
      <c r="C87" s="213"/>
      <c r="D87" s="223">
        <v>1</v>
      </c>
      <c r="E87" s="224"/>
      <c r="F87" s="224">
        <v>2</v>
      </c>
      <c r="G87" s="224"/>
      <c r="H87" s="224">
        <v>3</v>
      </c>
      <c r="I87" s="224"/>
      <c r="J87" s="224">
        <v>4</v>
      </c>
      <c r="K87" s="224"/>
      <c r="L87" s="220"/>
    </row>
    <row r="88" spans="1:12" ht="15.75" thickBot="1" x14ac:dyDescent="0.3">
      <c r="A88" s="214"/>
      <c r="B88" s="214"/>
      <c r="C88" s="214"/>
      <c r="D88" s="4" t="s">
        <v>11</v>
      </c>
      <c r="E88" s="5" t="s">
        <v>12</v>
      </c>
      <c r="F88" s="5" t="s">
        <v>11</v>
      </c>
      <c r="G88" s="5" t="s">
        <v>12</v>
      </c>
      <c r="H88" s="5" t="s">
        <v>11</v>
      </c>
      <c r="I88" s="5" t="s">
        <v>12</v>
      </c>
      <c r="J88" s="5" t="s">
        <v>11</v>
      </c>
      <c r="K88" s="5" t="s">
        <v>12</v>
      </c>
      <c r="L88" s="6"/>
    </row>
    <row r="89" spans="1:12" ht="15.75" x14ac:dyDescent="0.25">
      <c r="A89" s="7">
        <v>1</v>
      </c>
      <c r="B89" s="8" t="s">
        <v>13</v>
      </c>
      <c r="C89" s="9">
        <v>47</v>
      </c>
      <c r="D89" s="45">
        <v>0</v>
      </c>
      <c r="E89" s="24">
        <v>0</v>
      </c>
      <c r="F89" s="46">
        <v>0</v>
      </c>
      <c r="G89" s="24">
        <v>0</v>
      </c>
      <c r="H89" s="46">
        <v>0</v>
      </c>
      <c r="I89" s="24">
        <v>0</v>
      </c>
      <c r="J89" s="46">
        <v>0</v>
      </c>
      <c r="K89" s="24">
        <v>0</v>
      </c>
      <c r="L89" s="47">
        <f>SUM(D89:K89)</f>
        <v>0</v>
      </c>
    </row>
    <row r="90" spans="1:12" ht="15.75" x14ac:dyDescent="0.25">
      <c r="A90" s="7">
        <v>2</v>
      </c>
      <c r="B90" s="8" t="s">
        <v>14</v>
      </c>
      <c r="C90" s="9">
        <v>47</v>
      </c>
      <c r="D90" s="45">
        <v>0</v>
      </c>
      <c r="E90" s="24">
        <v>0</v>
      </c>
      <c r="F90" s="46">
        <v>1</v>
      </c>
      <c r="G90" s="24">
        <v>0</v>
      </c>
      <c r="H90" s="46">
        <v>0</v>
      </c>
      <c r="I90" s="24">
        <v>0</v>
      </c>
      <c r="J90" s="46">
        <v>0</v>
      </c>
      <c r="K90" s="24">
        <v>0</v>
      </c>
      <c r="L90" s="47">
        <f t="shared" ref="L90:L117" si="4">SUM(D90:K90)</f>
        <v>1</v>
      </c>
    </row>
    <row r="91" spans="1:12" ht="15.75" x14ac:dyDescent="0.25">
      <c r="A91" s="7">
        <v>3</v>
      </c>
      <c r="B91" s="8" t="s">
        <v>15</v>
      </c>
      <c r="C91" s="9">
        <v>47</v>
      </c>
      <c r="D91" s="45">
        <v>0</v>
      </c>
      <c r="E91" s="24">
        <v>0</v>
      </c>
      <c r="F91" s="46">
        <v>0</v>
      </c>
      <c r="G91" s="24">
        <v>0</v>
      </c>
      <c r="H91" s="46">
        <v>0</v>
      </c>
      <c r="I91" s="24">
        <v>0</v>
      </c>
      <c r="J91" s="46">
        <v>0</v>
      </c>
      <c r="K91" s="24">
        <v>0</v>
      </c>
      <c r="L91" s="47">
        <f t="shared" si="4"/>
        <v>0</v>
      </c>
    </row>
    <row r="92" spans="1:12" ht="15.75" x14ac:dyDescent="0.25">
      <c r="A92" s="7">
        <v>4</v>
      </c>
      <c r="B92" s="17" t="s">
        <v>16</v>
      </c>
      <c r="C92" s="9">
        <v>47</v>
      </c>
      <c r="D92" s="45">
        <v>1</v>
      </c>
      <c r="E92" s="24">
        <v>0</v>
      </c>
      <c r="F92" s="46">
        <v>0</v>
      </c>
      <c r="G92" s="24">
        <v>0</v>
      </c>
      <c r="H92" s="46">
        <v>0</v>
      </c>
      <c r="I92" s="24">
        <v>0</v>
      </c>
      <c r="J92" s="46">
        <v>0</v>
      </c>
      <c r="K92" s="24">
        <v>0</v>
      </c>
      <c r="L92" s="47">
        <f t="shared" si="4"/>
        <v>1</v>
      </c>
    </row>
    <row r="93" spans="1:12" ht="15.75" x14ac:dyDescent="0.25">
      <c r="A93" s="7">
        <v>5</v>
      </c>
      <c r="B93" s="8" t="s">
        <v>17</v>
      </c>
      <c r="C93" s="9">
        <v>47</v>
      </c>
      <c r="D93" s="45">
        <v>0</v>
      </c>
      <c r="E93" s="24">
        <v>0</v>
      </c>
      <c r="F93" s="46">
        <v>0</v>
      </c>
      <c r="G93" s="24">
        <v>0</v>
      </c>
      <c r="H93" s="46">
        <v>0</v>
      </c>
      <c r="I93" s="24">
        <v>0</v>
      </c>
      <c r="J93" s="46">
        <v>0</v>
      </c>
      <c r="K93" s="24">
        <v>0</v>
      </c>
      <c r="L93" s="47">
        <f t="shared" si="4"/>
        <v>0</v>
      </c>
    </row>
    <row r="94" spans="1:12" ht="15.75" x14ac:dyDescent="0.25">
      <c r="A94" s="7">
        <v>6</v>
      </c>
      <c r="B94" s="8" t="s">
        <v>18</v>
      </c>
      <c r="C94" s="9">
        <v>47</v>
      </c>
      <c r="D94" s="45">
        <v>0</v>
      </c>
      <c r="E94" s="24">
        <v>0</v>
      </c>
      <c r="F94" s="46">
        <v>0</v>
      </c>
      <c r="G94" s="24">
        <v>0</v>
      </c>
      <c r="H94" s="46">
        <v>0</v>
      </c>
      <c r="I94" s="24">
        <v>0</v>
      </c>
      <c r="J94" s="46">
        <v>0</v>
      </c>
      <c r="K94" s="24">
        <v>0</v>
      </c>
      <c r="L94" s="47">
        <f t="shared" si="4"/>
        <v>0</v>
      </c>
    </row>
    <row r="95" spans="1:12" ht="15.75" x14ac:dyDescent="0.25">
      <c r="A95" s="7">
        <v>7</v>
      </c>
      <c r="B95" s="8" t="s">
        <v>19</v>
      </c>
      <c r="C95" s="9">
        <v>47</v>
      </c>
      <c r="D95" s="45">
        <v>0</v>
      </c>
      <c r="E95" s="24">
        <v>0</v>
      </c>
      <c r="F95" s="46">
        <v>0</v>
      </c>
      <c r="G95" s="24">
        <v>0</v>
      </c>
      <c r="H95" s="46">
        <v>0</v>
      </c>
      <c r="I95" s="24">
        <v>0</v>
      </c>
      <c r="J95" s="46">
        <v>0</v>
      </c>
      <c r="K95" s="24">
        <v>0</v>
      </c>
      <c r="L95" s="47">
        <f t="shared" si="4"/>
        <v>0</v>
      </c>
    </row>
    <row r="96" spans="1:12" ht="15.75" x14ac:dyDescent="0.25">
      <c r="A96" s="7">
        <v>8</v>
      </c>
      <c r="B96" s="8" t="s">
        <v>20</v>
      </c>
      <c r="C96" s="9">
        <v>47</v>
      </c>
      <c r="D96" s="45">
        <v>0</v>
      </c>
      <c r="E96" s="24">
        <v>0</v>
      </c>
      <c r="F96" s="46">
        <v>0</v>
      </c>
      <c r="G96" s="24">
        <v>0</v>
      </c>
      <c r="H96" s="46">
        <v>0</v>
      </c>
      <c r="I96" s="24">
        <v>0</v>
      </c>
      <c r="J96" s="46">
        <v>0</v>
      </c>
      <c r="K96" s="24">
        <v>0</v>
      </c>
      <c r="L96" s="47">
        <f t="shared" si="4"/>
        <v>0</v>
      </c>
    </row>
    <row r="97" spans="1:12" ht="15.75" x14ac:dyDescent="0.25">
      <c r="A97" s="7">
        <v>9</v>
      </c>
      <c r="B97" s="17" t="s">
        <v>21</v>
      </c>
      <c r="C97" s="9">
        <v>47</v>
      </c>
      <c r="D97" s="45">
        <v>0</v>
      </c>
      <c r="E97" s="24">
        <v>0</v>
      </c>
      <c r="F97" s="46">
        <v>0</v>
      </c>
      <c r="G97" s="24">
        <v>0</v>
      </c>
      <c r="H97" s="46">
        <v>0</v>
      </c>
      <c r="I97" s="24">
        <v>0</v>
      </c>
      <c r="J97" s="46">
        <v>0</v>
      </c>
      <c r="K97" s="24">
        <v>0</v>
      </c>
      <c r="L97" s="47">
        <f t="shared" si="4"/>
        <v>0</v>
      </c>
    </row>
    <row r="98" spans="1:12" ht="15.75" x14ac:dyDescent="0.25">
      <c r="A98" s="7">
        <v>10</v>
      </c>
      <c r="B98" s="17" t="s">
        <v>22</v>
      </c>
      <c r="C98" s="9">
        <v>47</v>
      </c>
      <c r="D98" s="45">
        <v>0</v>
      </c>
      <c r="E98" s="24">
        <v>0</v>
      </c>
      <c r="F98" s="46">
        <v>0</v>
      </c>
      <c r="G98" s="24">
        <v>0</v>
      </c>
      <c r="H98" s="46">
        <v>0</v>
      </c>
      <c r="I98" s="24">
        <v>0</v>
      </c>
      <c r="J98" s="46">
        <v>0</v>
      </c>
      <c r="K98" s="24">
        <v>0</v>
      </c>
      <c r="L98" s="47">
        <f t="shared" si="4"/>
        <v>0</v>
      </c>
    </row>
    <row r="99" spans="1:12" ht="15.75" x14ac:dyDescent="0.25">
      <c r="A99" s="7">
        <v>11</v>
      </c>
      <c r="B99" s="17" t="s">
        <v>23</v>
      </c>
      <c r="C99" s="9">
        <v>47</v>
      </c>
      <c r="D99" s="45">
        <v>0</v>
      </c>
      <c r="E99" s="24">
        <v>0</v>
      </c>
      <c r="F99" s="46">
        <v>0</v>
      </c>
      <c r="G99" s="24">
        <v>0</v>
      </c>
      <c r="H99" s="46">
        <v>0</v>
      </c>
      <c r="I99" s="24">
        <v>0</v>
      </c>
      <c r="J99" s="46">
        <v>0</v>
      </c>
      <c r="K99" s="24">
        <v>0</v>
      </c>
      <c r="L99" s="47">
        <f t="shared" si="4"/>
        <v>0</v>
      </c>
    </row>
    <row r="100" spans="1:12" ht="15.75" x14ac:dyDescent="0.25">
      <c r="A100" s="7">
        <v>12</v>
      </c>
      <c r="B100" s="17" t="s">
        <v>24</v>
      </c>
      <c r="C100" s="9">
        <v>47</v>
      </c>
      <c r="D100" s="45">
        <v>0</v>
      </c>
      <c r="E100" s="24">
        <v>0</v>
      </c>
      <c r="F100" s="46">
        <v>0</v>
      </c>
      <c r="G100" s="24">
        <v>0</v>
      </c>
      <c r="H100" s="46">
        <v>0</v>
      </c>
      <c r="I100" s="24">
        <v>0</v>
      </c>
      <c r="J100" s="46">
        <v>0</v>
      </c>
      <c r="K100" s="24">
        <v>0</v>
      </c>
      <c r="L100" s="47">
        <f t="shared" si="4"/>
        <v>0</v>
      </c>
    </row>
    <row r="101" spans="1:12" ht="15.75" x14ac:dyDescent="0.25">
      <c r="A101" s="7">
        <v>13</v>
      </c>
      <c r="B101" s="17" t="s">
        <v>25</v>
      </c>
      <c r="C101" s="9">
        <v>47</v>
      </c>
      <c r="D101" s="45">
        <v>2</v>
      </c>
      <c r="E101" s="24">
        <v>0</v>
      </c>
      <c r="F101" s="46">
        <v>0</v>
      </c>
      <c r="G101" s="24">
        <v>0</v>
      </c>
      <c r="H101" s="46">
        <v>0</v>
      </c>
      <c r="I101" s="24">
        <v>0</v>
      </c>
      <c r="J101" s="46">
        <v>0</v>
      </c>
      <c r="K101" s="24">
        <v>0</v>
      </c>
      <c r="L101" s="47">
        <f t="shared" si="4"/>
        <v>2</v>
      </c>
    </row>
    <row r="102" spans="1:12" ht="15.75" x14ac:dyDescent="0.25">
      <c r="A102" s="7">
        <v>14</v>
      </c>
      <c r="B102" s="17" t="s">
        <v>26</v>
      </c>
      <c r="C102" s="9">
        <v>47</v>
      </c>
      <c r="D102" s="45">
        <v>0</v>
      </c>
      <c r="E102" s="24">
        <v>0</v>
      </c>
      <c r="F102" s="46">
        <v>0</v>
      </c>
      <c r="G102" s="24">
        <v>0</v>
      </c>
      <c r="H102" s="46">
        <v>0</v>
      </c>
      <c r="I102" s="24">
        <v>0</v>
      </c>
      <c r="J102" s="46">
        <v>0</v>
      </c>
      <c r="K102" s="24">
        <v>0</v>
      </c>
      <c r="L102" s="47">
        <f t="shared" si="4"/>
        <v>0</v>
      </c>
    </row>
    <row r="103" spans="1:12" ht="15.75" x14ac:dyDescent="0.25">
      <c r="A103" s="7">
        <v>15</v>
      </c>
      <c r="B103" s="17" t="s">
        <v>27</v>
      </c>
      <c r="C103" s="9">
        <v>47</v>
      </c>
      <c r="D103" s="45">
        <v>0</v>
      </c>
      <c r="E103" s="24">
        <v>0</v>
      </c>
      <c r="F103" s="46">
        <v>0</v>
      </c>
      <c r="G103" s="24">
        <v>0</v>
      </c>
      <c r="H103" s="46">
        <v>0</v>
      </c>
      <c r="I103" s="24">
        <v>0</v>
      </c>
      <c r="J103" s="46">
        <v>0</v>
      </c>
      <c r="K103" s="24">
        <v>0</v>
      </c>
      <c r="L103" s="47">
        <f t="shared" si="4"/>
        <v>0</v>
      </c>
    </row>
    <row r="104" spans="1:12" ht="15.75" x14ac:dyDescent="0.25">
      <c r="A104" s="7">
        <v>16</v>
      </c>
      <c r="B104" s="17" t="s">
        <v>28</v>
      </c>
      <c r="C104" s="9">
        <v>47</v>
      </c>
      <c r="D104" s="45">
        <v>0</v>
      </c>
      <c r="E104" s="24">
        <v>0</v>
      </c>
      <c r="F104" s="46">
        <v>0</v>
      </c>
      <c r="G104" s="24">
        <v>0</v>
      </c>
      <c r="H104" s="46">
        <v>0</v>
      </c>
      <c r="I104" s="24">
        <v>0</v>
      </c>
      <c r="J104" s="46">
        <v>0</v>
      </c>
      <c r="K104" s="24">
        <v>0</v>
      </c>
      <c r="L104" s="47">
        <f t="shared" si="4"/>
        <v>0</v>
      </c>
    </row>
    <row r="105" spans="1:12" ht="15.75" x14ac:dyDescent="0.25">
      <c r="A105" s="7">
        <v>17</v>
      </c>
      <c r="B105" s="17" t="s">
        <v>29</v>
      </c>
      <c r="C105" s="9">
        <v>47</v>
      </c>
      <c r="D105" s="45">
        <v>0</v>
      </c>
      <c r="E105" s="24">
        <v>0</v>
      </c>
      <c r="F105" s="46">
        <v>0</v>
      </c>
      <c r="G105" s="24">
        <v>0</v>
      </c>
      <c r="H105" s="46">
        <v>0</v>
      </c>
      <c r="I105" s="24">
        <v>0</v>
      </c>
      <c r="J105" s="46">
        <v>0</v>
      </c>
      <c r="K105" s="24">
        <v>0</v>
      </c>
      <c r="L105" s="47">
        <f t="shared" si="4"/>
        <v>0</v>
      </c>
    </row>
    <row r="106" spans="1:12" ht="15.75" x14ac:dyDescent="0.25">
      <c r="A106" s="7">
        <v>18</v>
      </c>
      <c r="B106" s="17" t="s">
        <v>30</v>
      </c>
      <c r="C106" s="9">
        <v>47</v>
      </c>
      <c r="D106" s="45">
        <v>0</v>
      </c>
      <c r="E106" s="24">
        <v>0</v>
      </c>
      <c r="F106" s="46">
        <v>0</v>
      </c>
      <c r="G106" s="24">
        <v>0</v>
      </c>
      <c r="H106" s="46">
        <v>0</v>
      </c>
      <c r="I106" s="24">
        <v>0</v>
      </c>
      <c r="J106" s="46">
        <v>0</v>
      </c>
      <c r="K106" s="24">
        <v>0</v>
      </c>
      <c r="L106" s="47">
        <f t="shared" si="4"/>
        <v>0</v>
      </c>
    </row>
    <row r="107" spans="1:12" ht="15.75" x14ac:dyDescent="0.25">
      <c r="A107" s="7">
        <v>19</v>
      </c>
      <c r="B107" s="17" t="s">
        <v>31</v>
      </c>
      <c r="C107" s="9">
        <v>47</v>
      </c>
      <c r="D107" s="45">
        <v>0</v>
      </c>
      <c r="E107" s="24">
        <v>0</v>
      </c>
      <c r="F107" s="46">
        <v>0</v>
      </c>
      <c r="G107" s="24">
        <v>0</v>
      </c>
      <c r="H107" s="46">
        <v>0</v>
      </c>
      <c r="I107" s="24">
        <v>0</v>
      </c>
      <c r="J107" s="46">
        <v>0</v>
      </c>
      <c r="K107" s="24">
        <v>0</v>
      </c>
      <c r="L107" s="47">
        <f t="shared" si="4"/>
        <v>0</v>
      </c>
    </row>
    <row r="108" spans="1:12" ht="15.75" x14ac:dyDescent="0.25">
      <c r="A108" s="7">
        <v>20</v>
      </c>
      <c r="B108" s="17" t="s">
        <v>32</v>
      </c>
      <c r="C108" s="9">
        <v>47</v>
      </c>
      <c r="D108" s="45">
        <v>0</v>
      </c>
      <c r="E108" s="24">
        <v>0</v>
      </c>
      <c r="F108" s="46">
        <v>0</v>
      </c>
      <c r="G108" s="24">
        <v>0</v>
      </c>
      <c r="H108" s="46">
        <v>0</v>
      </c>
      <c r="I108" s="24">
        <v>0</v>
      </c>
      <c r="J108" s="46">
        <v>0</v>
      </c>
      <c r="K108" s="24">
        <v>0</v>
      </c>
      <c r="L108" s="47">
        <f t="shared" si="4"/>
        <v>0</v>
      </c>
    </row>
    <row r="109" spans="1:12" ht="15.75" x14ac:dyDescent="0.25">
      <c r="A109" s="7">
        <v>21</v>
      </c>
      <c r="B109" s="17" t="s">
        <v>33</v>
      </c>
      <c r="C109" s="9">
        <v>47</v>
      </c>
      <c r="D109" s="45">
        <v>0</v>
      </c>
      <c r="E109" s="24">
        <v>0</v>
      </c>
      <c r="F109" s="46">
        <v>0</v>
      </c>
      <c r="G109" s="24">
        <v>0</v>
      </c>
      <c r="H109" s="46">
        <v>0</v>
      </c>
      <c r="I109" s="24">
        <v>0</v>
      </c>
      <c r="J109" s="46">
        <v>0</v>
      </c>
      <c r="K109" s="24">
        <v>0</v>
      </c>
      <c r="L109" s="47">
        <f t="shared" si="4"/>
        <v>0</v>
      </c>
    </row>
    <row r="110" spans="1:12" ht="15.75" x14ac:dyDescent="0.25">
      <c r="A110" s="7">
        <v>22</v>
      </c>
      <c r="B110" s="17" t="s">
        <v>34</v>
      </c>
      <c r="C110" s="9">
        <v>47</v>
      </c>
      <c r="D110" s="45">
        <v>0</v>
      </c>
      <c r="E110" s="24">
        <v>0</v>
      </c>
      <c r="F110" s="46">
        <v>0</v>
      </c>
      <c r="G110" s="24">
        <v>0</v>
      </c>
      <c r="H110" s="46">
        <v>0</v>
      </c>
      <c r="I110" s="24">
        <v>0</v>
      </c>
      <c r="J110" s="46">
        <v>0</v>
      </c>
      <c r="K110" s="24">
        <v>0</v>
      </c>
      <c r="L110" s="47">
        <f t="shared" si="4"/>
        <v>0</v>
      </c>
    </row>
    <row r="111" spans="1:12" ht="15.75" x14ac:dyDescent="0.25">
      <c r="A111" s="7">
        <v>23</v>
      </c>
      <c r="B111" s="8" t="s">
        <v>35</v>
      </c>
      <c r="C111" s="9">
        <v>47</v>
      </c>
      <c r="D111" s="45">
        <v>0</v>
      </c>
      <c r="E111" s="24">
        <v>0</v>
      </c>
      <c r="F111" s="46">
        <v>0</v>
      </c>
      <c r="G111" s="24">
        <v>0</v>
      </c>
      <c r="H111" s="46">
        <v>0</v>
      </c>
      <c r="I111" s="24">
        <v>0</v>
      </c>
      <c r="J111" s="46">
        <v>0</v>
      </c>
      <c r="K111" s="24">
        <v>0</v>
      </c>
      <c r="L111" s="47">
        <f t="shared" si="4"/>
        <v>0</v>
      </c>
    </row>
    <row r="112" spans="1:12" ht="15.75" x14ac:dyDescent="0.25">
      <c r="A112" s="7">
        <v>24</v>
      </c>
      <c r="B112" s="8" t="s">
        <v>36</v>
      </c>
      <c r="C112" s="9">
        <v>47</v>
      </c>
      <c r="D112" s="45">
        <v>0</v>
      </c>
      <c r="E112" s="24">
        <v>0</v>
      </c>
      <c r="F112" s="46">
        <v>0</v>
      </c>
      <c r="G112" s="24">
        <v>0</v>
      </c>
      <c r="H112" s="46">
        <v>0</v>
      </c>
      <c r="I112" s="24">
        <v>0</v>
      </c>
      <c r="J112" s="46">
        <v>0</v>
      </c>
      <c r="K112" s="24">
        <v>0</v>
      </c>
      <c r="L112" s="47">
        <f t="shared" si="4"/>
        <v>0</v>
      </c>
    </row>
    <row r="113" spans="1:12" ht="15.75" x14ac:dyDescent="0.25">
      <c r="A113" s="7">
        <v>25</v>
      </c>
      <c r="B113" s="18" t="s">
        <v>37</v>
      </c>
      <c r="C113" s="19">
        <v>47</v>
      </c>
      <c r="D113" s="45">
        <v>0</v>
      </c>
      <c r="E113" s="24">
        <v>0</v>
      </c>
      <c r="F113" s="46">
        <v>0</v>
      </c>
      <c r="G113" s="24">
        <v>0</v>
      </c>
      <c r="H113" s="46">
        <v>0</v>
      </c>
      <c r="I113" s="24">
        <v>0</v>
      </c>
      <c r="J113" s="46">
        <v>0</v>
      </c>
      <c r="K113" s="24">
        <v>0</v>
      </c>
      <c r="L113" s="47">
        <f t="shared" si="4"/>
        <v>0</v>
      </c>
    </row>
    <row r="114" spans="1:12" ht="15.75" x14ac:dyDescent="0.25">
      <c r="A114" s="7">
        <v>26</v>
      </c>
      <c r="B114" s="8" t="s">
        <v>38</v>
      </c>
      <c r="C114" s="22">
        <v>47</v>
      </c>
      <c r="D114" s="45">
        <v>0</v>
      </c>
      <c r="E114" s="24">
        <v>0</v>
      </c>
      <c r="F114" s="46">
        <v>0</v>
      </c>
      <c r="G114" s="24">
        <v>0</v>
      </c>
      <c r="H114" s="46">
        <v>0</v>
      </c>
      <c r="I114" s="24">
        <v>0</v>
      </c>
      <c r="J114" s="46">
        <v>0</v>
      </c>
      <c r="K114" s="24">
        <v>0</v>
      </c>
      <c r="L114" s="47">
        <f t="shared" si="4"/>
        <v>0</v>
      </c>
    </row>
    <row r="115" spans="1:12" ht="15.75" x14ac:dyDescent="0.25">
      <c r="A115" s="7">
        <v>27</v>
      </c>
      <c r="B115" s="18" t="s">
        <v>39</v>
      </c>
      <c r="C115" s="22">
        <v>47</v>
      </c>
      <c r="D115" s="45">
        <v>0</v>
      </c>
      <c r="E115" s="24">
        <v>0</v>
      </c>
      <c r="F115" s="46">
        <v>0</v>
      </c>
      <c r="G115" s="24">
        <v>0</v>
      </c>
      <c r="H115" s="46">
        <v>0</v>
      </c>
      <c r="I115" s="24">
        <v>0</v>
      </c>
      <c r="J115" s="46">
        <v>0</v>
      </c>
      <c r="K115" s="24">
        <v>0</v>
      </c>
      <c r="L115" s="47">
        <f t="shared" si="4"/>
        <v>0</v>
      </c>
    </row>
    <row r="116" spans="1:12" ht="15.75" x14ac:dyDescent="0.25">
      <c r="A116" s="7">
        <v>28</v>
      </c>
      <c r="B116" s="18" t="s">
        <v>40</v>
      </c>
      <c r="C116" s="22">
        <v>47</v>
      </c>
      <c r="D116" s="45">
        <v>0</v>
      </c>
      <c r="E116" s="24">
        <v>0</v>
      </c>
      <c r="F116" s="46">
        <v>0</v>
      </c>
      <c r="G116" s="24">
        <v>0</v>
      </c>
      <c r="H116" s="46">
        <v>0</v>
      </c>
      <c r="I116" s="24">
        <v>0</v>
      </c>
      <c r="J116" s="46">
        <v>0</v>
      </c>
      <c r="K116" s="24">
        <v>0</v>
      </c>
      <c r="L116" s="47">
        <f t="shared" si="4"/>
        <v>0</v>
      </c>
    </row>
    <row r="117" spans="1:12" ht="16.5" thickBot="1" x14ac:dyDescent="0.3">
      <c r="A117" s="7">
        <v>29</v>
      </c>
      <c r="B117" s="18" t="s">
        <v>41</v>
      </c>
      <c r="C117" s="22">
        <v>47</v>
      </c>
      <c r="D117" s="45">
        <v>0</v>
      </c>
      <c r="E117" s="24">
        <v>0</v>
      </c>
      <c r="F117" s="46">
        <v>0</v>
      </c>
      <c r="G117" s="24">
        <v>0</v>
      </c>
      <c r="H117" s="46">
        <v>0</v>
      </c>
      <c r="I117" s="24">
        <v>0</v>
      </c>
      <c r="J117" s="46">
        <v>0</v>
      </c>
      <c r="K117" s="24">
        <v>0</v>
      </c>
      <c r="L117" s="47">
        <f t="shared" si="4"/>
        <v>0</v>
      </c>
    </row>
    <row r="118" spans="1:12" ht="16.5" thickBot="1" x14ac:dyDescent="0.3">
      <c r="A118" s="225" t="s">
        <v>42</v>
      </c>
      <c r="B118" s="226"/>
      <c r="C118" s="48">
        <v>47</v>
      </c>
      <c r="D118" s="49">
        <f t="shared" ref="D118:K118" si="5">SUM(D89:D117)</f>
        <v>3</v>
      </c>
      <c r="E118" s="30">
        <f t="shared" si="5"/>
        <v>0</v>
      </c>
      <c r="F118" s="50">
        <f t="shared" si="5"/>
        <v>1</v>
      </c>
      <c r="G118" s="30">
        <f t="shared" si="5"/>
        <v>0</v>
      </c>
      <c r="H118" s="50">
        <f t="shared" si="5"/>
        <v>0</v>
      </c>
      <c r="I118" s="30">
        <f t="shared" si="5"/>
        <v>0</v>
      </c>
      <c r="J118" s="50">
        <f t="shared" si="5"/>
        <v>0</v>
      </c>
      <c r="K118" s="30">
        <f t="shared" si="5"/>
        <v>0</v>
      </c>
      <c r="L118" s="118">
        <f>SUM(D118:K118)</f>
        <v>4</v>
      </c>
    </row>
    <row r="119" spans="1:12" ht="15.75" x14ac:dyDescent="0.25">
      <c r="A119" s="232" t="s">
        <v>43</v>
      </c>
      <c r="B119" s="232"/>
      <c r="C119" s="32">
        <v>47</v>
      </c>
      <c r="D119" s="52">
        <f>D89+D90+D91+D92+D93+D94+D95+D96+D97+D98+D99+D100+D101+D102+D103+D104+D105+D106+D107+D108+D109+D110+D111+D112+D113</f>
        <v>3</v>
      </c>
      <c r="E119" s="33">
        <f>E89+E90+E91+E92+E93+E94+E95+E96+E97+E98+E99+E100+E101+E102+E103+E104+E105+E106+E107+E108+E109+E110+E111+E112+E113</f>
        <v>0</v>
      </c>
      <c r="F119" s="32">
        <f>F89+F90+F91+F92+F93+F94+F95+F96+F97+F98+F99+F100+F101+F102+F103+F104+F105+F106+F107+F108+F109+F110+F111+F112+F113</f>
        <v>1</v>
      </c>
      <c r="G119" s="33">
        <f>G89+G90+G91+G92+G93+G94+G95+G96+G97+G98+G99+G100+G101+G102+G103+G104+G105+G106+G107+G108+G109+G110+G111+G112+G113</f>
        <v>0</v>
      </c>
      <c r="H119" s="32">
        <f>H89+H90+H91+H92+H93+H94+H95+H96+H97+H98+H99+H100+H101+H102+H103+H104+H105+H106+H107+H108+H109+H110+H111+H112+H113</f>
        <v>0</v>
      </c>
      <c r="I119" s="33">
        <f>I89+I90+I91+I92+I93+I94+I95+I96+I97+I98+I99+I100+I101+I102+I103+I104+I105+I106+I107+I108+I109+I110+I111+I113</f>
        <v>0</v>
      </c>
      <c r="J119" s="32">
        <f>J89+J90+J91+J92+J93+J94+J95+J96+J97+J98+J99+J100+J101+J102+J103+J104+J105+J106+J107+J108+J109+J110+J111+J112+J113</f>
        <v>0</v>
      </c>
      <c r="K119" s="33">
        <f>K89+K90+K91+K92+K93+K94+K95+K96+K97+K98+K99+K100+K101+K102+K103+K104+K105+K106+K107+K108+K109+K110+K111+K113</f>
        <v>0</v>
      </c>
      <c r="L119" s="118">
        <f>D119+E119+F119+G119+H119+I119+J119+K119</f>
        <v>4</v>
      </c>
    </row>
    <row r="121" spans="1:12" ht="15.75" x14ac:dyDescent="0.25">
      <c r="B121" s="134" t="s">
        <v>95</v>
      </c>
      <c r="D121" s="133"/>
      <c r="E121" s="133"/>
      <c r="F121" s="133"/>
      <c r="G121" s="133"/>
      <c r="H121" s="133"/>
      <c r="I121" s="133"/>
      <c r="J121" s="133"/>
      <c r="K121" s="133"/>
      <c r="L121" s="133"/>
    </row>
    <row r="122" spans="1:12" ht="15.75" thickBot="1" x14ac:dyDescent="0.3">
      <c r="A122" s="211" t="s">
        <v>47</v>
      </c>
      <c r="B122" s="211"/>
    </row>
    <row r="123" spans="1:12" ht="12.75" customHeight="1" x14ac:dyDescent="0.25">
      <c r="A123" s="212" t="s">
        <v>2</v>
      </c>
      <c r="B123" s="212" t="s">
        <v>3</v>
      </c>
      <c r="C123" s="212" t="s">
        <v>4</v>
      </c>
      <c r="D123" s="215" t="s">
        <v>5</v>
      </c>
      <c r="E123" s="216"/>
      <c r="F123" s="216"/>
      <c r="G123" s="216"/>
      <c r="H123" s="216"/>
      <c r="I123" s="216"/>
      <c r="J123" s="216"/>
      <c r="K123" s="217"/>
      <c r="L123" s="218" t="s">
        <v>6</v>
      </c>
    </row>
    <row r="124" spans="1:12" ht="21.75" customHeight="1" x14ac:dyDescent="0.25">
      <c r="A124" s="213"/>
      <c r="B124" s="213"/>
      <c r="C124" s="213"/>
      <c r="D124" s="221" t="s">
        <v>7</v>
      </c>
      <c r="E124" s="222"/>
      <c r="F124" s="222" t="s">
        <v>8</v>
      </c>
      <c r="G124" s="222"/>
      <c r="H124" s="222" t="s">
        <v>9</v>
      </c>
      <c r="I124" s="222"/>
      <c r="J124" s="222" t="s">
        <v>10</v>
      </c>
      <c r="K124" s="222"/>
      <c r="L124" s="219"/>
    </row>
    <row r="125" spans="1:12" ht="13.5" customHeight="1" thickBot="1" x14ac:dyDescent="0.3">
      <c r="A125" s="213"/>
      <c r="B125" s="213"/>
      <c r="C125" s="213"/>
      <c r="D125" s="223">
        <v>1</v>
      </c>
      <c r="E125" s="224"/>
      <c r="F125" s="224">
        <v>2</v>
      </c>
      <c r="G125" s="224"/>
      <c r="H125" s="224">
        <v>3</v>
      </c>
      <c r="I125" s="224"/>
      <c r="J125" s="224">
        <v>4</v>
      </c>
      <c r="K125" s="224"/>
      <c r="L125" s="220"/>
    </row>
    <row r="126" spans="1:12" ht="15.75" thickBot="1" x14ac:dyDescent="0.3">
      <c r="A126" s="214"/>
      <c r="B126" s="214"/>
      <c r="C126" s="214"/>
      <c r="D126" s="4" t="s">
        <v>11</v>
      </c>
      <c r="E126" s="5" t="s">
        <v>12</v>
      </c>
      <c r="F126" s="5" t="s">
        <v>11</v>
      </c>
      <c r="G126" s="5" t="s">
        <v>12</v>
      </c>
      <c r="H126" s="5" t="s">
        <v>11</v>
      </c>
      <c r="I126" s="5" t="s">
        <v>12</v>
      </c>
      <c r="J126" s="5" t="s">
        <v>11</v>
      </c>
      <c r="K126" s="5" t="s">
        <v>12</v>
      </c>
      <c r="L126" s="6"/>
    </row>
    <row r="127" spans="1:12" ht="15.75" x14ac:dyDescent="0.25">
      <c r="A127" s="7">
        <v>1</v>
      </c>
      <c r="B127" s="8" t="s">
        <v>13</v>
      </c>
      <c r="C127" s="9">
        <v>47</v>
      </c>
      <c r="D127" s="45">
        <v>0</v>
      </c>
      <c r="E127" s="21">
        <v>0</v>
      </c>
      <c r="F127" s="46">
        <v>0</v>
      </c>
      <c r="G127" s="21">
        <v>0</v>
      </c>
      <c r="H127" s="46">
        <v>0</v>
      </c>
      <c r="I127" s="21">
        <v>0</v>
      </c>
      <c r="J127" s="46">
        <v>0</v>
      </c>
      <c r="K127" s="21">
        <v>0</v>
      </c>
      <c r="L127" s="47">
        <f>SUM(D127:K127)</f>
        <v>0</v>
      </c>
    </row>
    <row r="128" spans="1:12" ht="15.75" x14ac:dyDescent="0.25">
      <c r="A128" s="7">
        <v>2</v>
      </c>
      <c r="B128" s="8" t="s">
        <v>14</v>
      </c>
      <c r="C128" s="9">
        <v>47</v>
      </c>
      <c r="D128" s="45">
        <v>0</v>
      </c>
      <c r="E128" s="21">
        <v>0</v>
      </c>
      <c r="F128" s="46">
        <v>0</v>
      </c>
      <c r="G128" s="21">
        <v>0</v>
      </c>
      <c r="H128" s="46">
        <v>0</v>
      </c>
      <c r="I128" s="21">
        <v>0</v>
      </c>
      <c r="J128" s="46">
        <v>0</v>
      </c>
      <c r="K128" s="21">
        <v>0</v>
      </c>
      <c r="L128" s="47">
        <f t="shared" ref="L128:L155" si="6">SUM(D128:K128)</f>
        <v>0</v>
      </c>
    </row>
    <row r="129" spans="1:12" ht="15.75" x14ac:dyDescent="0.25">
      <c r="A129" s="7">
        <v>3</v>
      </c>
      <c r="B129" s="8" t="s">
        <v>15</v>
      </c>
      <c r="C129" s="9">
        <v>47</v>
      </c>
      <c r="D129" s="45">
        <v>0</v>
      </c>
      <c r="E129" s="21">
        <v>0</v>
      </c>
      <c r="F129" s="46">
        <v>0</v>
      </c>
      <c r="G129" s="21">
        <v>0</v>
      </c>
      <c r="H129" s="46">
        <v>0</v>
      </c>
      <c r="I129" s="21">
        <v>0</v>
      </c>
      <c r="J129" s="46">
        <v>0</v>
      </c>
      <c r="K129" s="21">
        <v>0</v>
      </c>
      <c r="L129" s="47">
        <f t="shared" si="6"/>
        <v>0</v>
      </c>
    </row>
    <row r="130" spans="1:12" ht="15.75" x14ac:dyDescent="0.25">
      <c r="A130" s="7">
        <v>4</v>
      </c>
      <c r="B130" s="17" t="s">
        <v>16</v>
      </c>
      <c r="C130" s="9">
        <v>47</v>
      </c>
      <c r="D130" s="45">
        <v>0</v>
      </c>
      <c r="E130" s="21">
        <v>0</v>
      </c>
      <c r="F130" s="46">
        <v>1</v>
      </c>
      <c r="G130" s="21">
        <v>0</v>
      </c>
      <c r="H130" s="46">
        <v>0</v>
      </c>
      <c r="I130" s="21">
        <v>0</v>
      </c>
      <c r="J130" s="46">
        <v>0</v>
      </c>
      <c r="K130" s="21">
        <v>0</v>
      </c>
      <c r="L130" s="47">
        <f t="shared" si="6"/>
        <v>1</v>
      </c>
    </row>
    <row r="131" spans="1:12" ht="15.75" x14ac:dyDescent="0.25">
      <c r="A131" s="7">
        <v>5</v>
      </c>
      <c r="B131" s="8" t="s">
        <v>17</v>
      </c>
      <c r="C131" s="9">
        <v>47</v>
      </c>
      <c r="D131" s="45">
        <v>0</v>
      </c>
      <c r="E131" s="21">
        <v>0</v>
      </c>
      <c r="F131" s="46">
        <v>0</v>
      </c>
      <c r="G131" s="21">
        <v>0</v>
      </c>
      <c r="H131" s="46">
        <v>0</v>
      </c>
      <c r="I131" s="21">
        <v>0</v>
      </c>
      <c r="J131" s="46">
        <v>0</v>
      </c>
      <c r="K131" s="21">
        <v>0</v>
      </c>
      <c r="L131" s="47">
        <f t="shared" si="6"/>
        <v>0</v>
      </c>
    </row>
    <row r="132" spans="1:12" ht="15.75" x14ac:dyDescent="0.25">
      <c r="A132" s="7">
        <v>6</v>
      </c>
      <c r="B132" s="8" t="s">
        <v>18</v>
      </c>
      <c r="C132" s="9">
        <v>47</v>
      </c>
      <c r="D132" s="45">
        <v>0</v>
      </c>
      <c r="E132" s="21">
        <v>0</v>
      </c>
      <c r="F132" s="46">
        <v>0</v>
      </c>
      <c r="G132" s="21">
        <v>0</v>
      </c>
      <c r="H132" s="46">
        <v>0</v>
      </c>
      <c r="I132" s="21">
        <v>0</v>
      </c>
      <c r="J132" s="46">
        <v>0</v>
      </c>
      <c r="K132" s="21">
        <v>0</v>
      </c>
      <c r="L132" s="47">
        <f t="shared" si="6"/>
        <v>0</v>
      </c>
    </row>
    <row r="133" spans="1:12" ht="15.75" x14ac:dyDescent="0.25">
      <c r="A133" s="7">
        <v>7</v>
      </c>
      <c r="B133" s="8" t="s">
        <v>19</v>
      </c>
      <c r="C133" s="9">
        <v>47</v>
      </c>
      <c r="D133" s="45">
        <v>0</v>
      </c>
      <c r="E133" s="21">
        <v>0</v>
      </c>
      <c r="F133" s="46">
        <v>0</v>
      </c>
      <c r="G133" s="21">
        <v>0</v>
      </c>
      <c r="H133" s="46">
        <v>0</v>
      </c>
      <c r="I133" s="21">
        <v>0</v>
      </c>
      <c r="J133" s="46">
        <v>0</v>
      </c>
      <c r="K133" s="21">
        <v>0</v>
      </c>
      <c r="L133" s="47">
        <f t="shared" si="6"/>
        <v>0</v>
      </c>
    </row>
    <row r="134" spans="1:12" ht="15.75" x14ac:dyDescent="0.25">
      <c r="A134" s="7">
        <v>8</v>
      </c>
      <c r="B134" s="8" t="s">
        <v>20</v>
      </c>
      <c r="C134" s="9">
        <v>47</v>
      </c>
      <c r="D134" s="45">
        <v>0</v>
      </c>
      <c r="E134" s="21">
        <v>0</v>
      </c>
      <c r="F134" s="46">
        <v>0</v>
      </c>
      <c r="G134" s="21">
        <v>0</v>
      </c>
      <c r="H134" s="46">
        <v>0</v>
      </c>
      <c r="I134" s="21">
        <v>0</v>
      </c>
      <c r="J134" s="46">
        <v>0</v>
      </c>
      <c r="K134" s="21">
        <v>0</v>
      </c>
      <c r="L134" s="47">
        <f t="shared" si="6"/>
        <v>0</v>
      </c>
    </row>
    <row r="135" spans="1:12" ht="15.75" x14ac:dyDescent="0.25">
      <c r="A135" s="7">
        <v>9</v>
      </c>
      <c r="B135" s="8" t="s">
        <v>21</v>
      </c>
      <c r="C135" s="9">
        <v>47</v>
      </c>
      <c r="D135" s="45">
        <v>0</v>
      </c>
      <c r="E135" s="21">
        <v>0</v>
      </c>
      <c r="F135" s="46">
        <v>0</v>
      </c>
      <c r="G135" s="21">
        <v>0</v>
      </c>
      <c r="H135" s="46">
        <v>0</v>
      </c>
      <c r="I135" s="21">
        <v>0</v>
      </c>
      <c r="J135" s="46">
        <v>0</v>
      </c>
      <c r="K135" s="21">
        <v>0</v>
      </c>
      <c r="L135" s="47">
        <f t="shared" si="6"/>
        <v>0</v>
      </c>
    </row>
    <row r="136" spans="1:12" ht="15.75" x14ac:dyDescent="0.25">
      <c r="A136" s="7">
        <v>10</v>
      </c>
      <c r="B136" s="8" t="s">
        <v>22</v>
      </c>
      <c r="C136" s="9">
        <v>47</v>
      </c>
      <c r="D136" s="45">
        <v>0</v>
      </c>
      <c r="E136" s="21">
        <v>0</v>
      </c>
      <c r="F136" s="46">
        <v>0</v>
      </c>
      <c r="G136" s="21">
        <v>0</v>
      </c>
      <c r="H136" s="46">
        <v>0</v>
      </c>
      <c r="I136" s="21">
        <v>0</v>
      </c>
      <c r="J136" s="46">
        <v>0</v>
      </c>
      <c r="K136" s="21">
        <v>0</v>
      </c>
      <c r="L136" s="47">
        <f t="shared" si="6"/>
        <v>0</v>
      </c>
    </row>
    <row r="137" spans="1:12" ht="15.75" x14ac:dyDescent="0.25">
      <c r="A137" s="7">
        <v>11</v>
      </c>
      <c r="B137" s="8" t="s">
        <v>23</v>
      </c>
      <c r="C137" s="9">
        <v>47</v>
      </c>
      <c r="D137" s="45">
        <v>0</v>
      </c>
      <c r="E137" s="21">
        <v>0</v>
      </c>
      <c r="F137" s="46">
        <v>0</v>
      </c>
      <c r="G137" s="21">
        <v>0</v>
      </c>
      <c r="H137" s="46">
        <v>0</v>
      </c>
      <c r="I137" s="21">
        <v>0</v>
      </c>
      <c r="J137" s="46">
        <v>0</v>
      </c>
      <c r="K137" s="21">
        <v>0</v>
      </c>
      <c r="L137" s="47">
        <f t="shared" si="6"/>
        <v>0</v>
      </c>
    </row>
    <row r="138" spans="1:12" ht="15.75" x14ac:dyDescent="0.25">
      <c r="A138" s="7">
        <v>12</v>
      </c>
      <c r="B138" s="8" t="s">
        <v>24</v>
      </c>
      <c r="C138" s="9">
        <v>47</v>
      </c>
      <c r="D138" s="45">
        <v>0</v>
      </c>
      <c r="E138" s="21">
        <v>0</v>
      </c>
      <c r="F138" s="46">
        <v>0</v>
      </c>
      <c r="G138" s="21">
        <v>0</v>
      </c>
      <c r="H138" s="46">
        <v>0</v>
      </c>
      <c r="I138" s="21">
        <v>0</v>
      </c>
      <c r="J138" s="46">
        <v>0</v>
      </c>
      <c r="K138" s="21">
        <v>0</v>
      </c>
      <c r="L138" s="47">
        <f t="shared" si="6"/>
        <v>0</v>
      </c>
    </row>
    <row r="139" spans="1:12" ht="15.75" x14ac:dyDescent="0.25">
      <c r="A139" s="7">
        <v>13</v>
      </c>
      <c r="B139" s="8" t="s">
        <v>25</v>
      </c>
      <c r="C139" s="9">
        <v>47</v>
      </c>
      <c r="D139" s="45">
        <v>0</v>
      </c>
      <c r="E139" s="21">
        <v>0</v>
      </c>
      <c r="F139" s="46">
        <v>0</v>
      </c>
      <c r="G139" s="21">
        <v>0</v>
      </c>
      <c r="H139" s="46">
        <v>0</v>
      </c>
      <c r="I139" s="21">
        <v>0</v>
      </c>
      <c r="J139" s="46">
        <v>0</v>
      </c>
      <c r="K139" s="21">
        <v>0</v>
      </c>
      <c r="L139" s="47">
        <f t="shared" si="6"/>
        <v>0</v>
      </c>
    </row>
    <row r="140" spans="1:12" ht="15.75" x14ac:dyDescent="0.25">
      <c r="A140" s="7">
        <v>14</v>
      </c>
      <c r="B140" s="8" t="s">
        <v>26</v>
      </c>
      <c r="C140" s="9">
        <v>47</v>
      </c>
      <c r="D140" s="45">
        <v>0</v>
      </c>
      <c r="E140" s="21">
        <v>0</v>
      </c>
      <c r="F140" s="46">
        <v>0</v>
      </c>
      <c r="G140" s="21">
        <v>0</v>
      </c>
      <c r="H140" s="46">
        <v>0</v>
      </c>
      <c r="I140" s="21">
        <v>0</v>
      </c>
      <c r="J140" s="46">
        <v>0</v>
      </c>
      <c r="K140" s="21">
        <v>0</v>
      </c>
      <c r="L140" s="47">
        <f t="shared" si="6"/>
        <v>0</v>
      </c>
    </row>
    <row r="141" spans="1:12" ht="15.75" x14ac:dyDescent="0.25">
      <c r="A141" s="7">
        <v>15</v>
      </c>
      <c r="B141" s="8" t="s">
        <v>27</v>
      </c>
      <c r="C141" s="9">
        <v>47</v>
      </c>
      <c r="D141" s="45">
        <v>0</v>
      </c>
      <c r="E141" s="21">
        <v>0</v>
      </c>
      <c r="F141" s="46">
        <v>0</v>
      </c>
      <c r="G141" s="21">
        <v>0</v>
      </c>
      <c r="H141" s="46">
        <v>0</v>
      </c>
      <c r="I141" s="21">
        <v>0</v>
      </c>
      <c r="J141" s="46">
        <v>0</v>
      </c>
      <c r="K141" s="21">
        <v>0</v>
      </c>
      <c r="L141" s="47">
        <f t="shared" si="6"/>
        <v>0</v>
      </c>
    </row>
    <row r="142" spans="1:12" ht="15.75" x14ac:dyDescent="0.25">
      <c r="A142" s="7">
        <v>16</v>
      </c>
      <c r="B142" s="8" t="s">
        <v>28</v>
      </c>
      <c r="C142" s="9">
        <v>47</v>
      </c>
      <c r="D142" s="45">
        <v>0</v>
      </c>
      <c r="E142" s="21">
        <v>0</v>
      </c>
      <c r="F142" s="46">
        <v>0</v>
      </c>
      <c r="G142" s="21">
        <v>0</v>
      </c>
      <c r="H142" s="46">
        <v>0</v>
      </c>
      <c r="I142" s="21">
        <v>0</v>
      </c>
      <c r="J142" s="46">
        <v>0</v>
      </c>
      <c r="K142" s="21">
        <v>0</v>
      </c>
      <c r="L142" s="47">
        <f t="shared" si="6"/>
        <v>0</v>
      </c>
    </row>
    <row r="143" spans="1:12" ht="15.75" x14ac:dyDescent="0.25">
      <c r="A143" s="7">
        <v>17</v>
      </c>
      <c r="B143" s="8" t="s">
        <v>29</v>
      </c>
      <c r="C143" s="9">
        <v>47</v>
      </c>
      <c r="D143" s="45">
        <v>0</v>
      </c>
      <c r="E143" s="21">
        <v>0</v>
      </c>
      <c r="F143" s="46">
        <v>0</v>
      </c>
      <c r="G143" s="21">
        <v>0</v>
      </c>
      <c r="H143" s="46">
        <v>0</v>
      </c>
      <c r="I143" s="21">
        <v>0</v>
      </c>
      <c r="J143" s="46">
        <v>0</v>
      </c>
      <c r="K143" s="21">
        <v>0</v>
      </c>
      <c r="L143" s="47">
        <f>SUM(D143:K143)</f>
        <v>0</v>
      </c>
    </row>
    <row r="144" spans="1:12" ht="15.75" x14ac:dyDescent="0.25">
      <c r="A144" s="7">
        <v>18</v>
      </c>
      <c r="B144" s="8" t="s">
        <v>30</v>
      </c>
      <c r="C144" s="9">
        <v>47</v>
      </c>
      <c r="D144" s="45">
        <v>0</v>
      </c>
      <c r="E144" s="21">
        <v>0</v>
      </c>
      <c r="F144" s="46">
        <v>0</v>
      </c>
      <c r="G144" s="21">
        <v>0</v>
      </c>
      <c r="H144" s="46">
        <v>0</v>
      </c>
      <c r="I144" s="21">
        <v>0</v>
      </c>
      <c r="J144" s="46">
        <v>0</v>
      </c>
      <c r="K144" s="21">
        <v>0</v>
      </c>
      <c r="L144" s="47">
        <f t="shared" si="6"/>
        <v>0</v>
      </c>
    </row>
    <row r="145" spans="1:12" ht="15.75" x14ac:dyDescent="0.25">
      <c r="A145" s="7">
        <v>19</v>
      </c>
      <c r="B145" s="8" t="s">
        <v>31</v>
      </c>
      <c r="C145" s="9">
        <v>47</v>
      </c>
      <c r="D145" s="45">
        <v>0</v>
      </c>
      <c r="E145" s="21">
        <v>0</v>
      </c>
      <c r="F145" s="46">
        <v>0</v>
      </c>
      <c r="G145" s="21">
        <v>0</v>
      </c>
      <c r="H145" s="46">
        <v>0</v>
      </c>
      <c r="I145" s="21">
        <v>0</v>
      </c>
      <c r="J145" s="46">
        <v>0</v>
      </c>
      <c r="K145" s="21">
        <v>0</v>
      </c>
      <c r="L145" s="47">
        <f t="shared" si="6"/>
        <v>0</v>
      </c>
    </row>
    <row r="146" spans="1:12" ht="15.75" x14ac:dyDescent="0.25">
      <c r="A146" s="7">
        <v>20</v>
      </c>
      <c r="B146" s="8" t="s">
        <v>32</v>
      </c>
      <c r="C146" s="9">
        <v>47</v>
      </c>
      <c r="D146" s="45">
        <v>0</v>
      </c>
      <c r="E146" s="21">
        <v>0</v>
      </c>
      <c r="F146" s="46">
        <v>0</v>
      </c>
      <c r="G146" s="21">
        <v>0</v>
      </c>
      <c r="H146" s="46">
        <v>0</v>
      </c>
      <c r="I146" s="21">
        <v>0</v>
      </c>
      <c r="J146" s="46">
        <v>0</v>
      </c>
      <c r="K146" s="21">
        <v>0</v>
      </c>
      <c r="L146" s="47">
        <f t="shared" si="6"/>
        <v>0</v>
      </c>
    </row>
    <row r="147" spans="1:12" ht="15.75" x14ac:dyDescent="0.25">
      <c r="A147" s="7">
        <v>21</v>
      </c>
      <c r="B147" s="8" t="s">
        <v>33</v>
      </c>
      <c r="C147" s="9">
        <v>47</v>
      </c>
      <c r="D147" s="45">
        <v>0</v>
      </c>
      <c r="E147" s="21">
        <v>0</v>
      </c>
      <c r="F147" s="46">
        <v>0</v>
      </c>
      <c r="G147" s="21">
        <v>0</v>
      </c>
      <c r="H147" s="46">
        <v>0</v>
      </c>
      <c r="I147" s="21">
        <v>0</v>
      </c>
      <c r="J147" s="46">
        <v>0</v>
      </c>
      <c r="K147" s="21">
        <v>0</v>
      </c>
      <c r="L147" s="47">
        <f t="shared" si="6"/>
        <v>0</v>
      </c>
    </row>
    <row r="148" spans="1:12" ht="15.75" x14ac:dyDescent="0.25">
      <c r="A148" s="7">
        <v>22</v>
      </c>
      <c r="B148" s="8" t="s">
        <v>34</v>
      </c>
      <c r="C148" s="9">
        <v>47</v>
      </c>
      <c r="D148" s="45">
        <v>0</v>
      </c>
      <c r="E148" s="21">
        <v>0</v>
      </c>
      <c r="F148" s="46">
        <v>0</v>
      </c>
      <c r="G148" s="21">
        <v>0</v>
      </c>
      <c r="H148" s="46">
        <v>0</v>
      </c>
      <c r="I148" s="21">
        <v>0</v>
      </c>
      <c r="J148" s="46">
        <v>0</v>
      </c>
      <c r="K148" s="21">
        <v>0</v>
      </c>
      <c r="L148" s="47">
        <f t="shared" si="6"/>
        <v>0</v>
      </c>
    </row>
    <row r="149" spans="1:12" ht="15.75" x14ac:dyDescent="0.25">
      <c r="A149" s="7">
        <v>23</v>
      </c>
      <c r="B149" s="8" t="s">
        <v>35</v>
      </c>
      <c r="C149" s="9">
        <v>47</v>
      </c>
      <c r="D149" s="45">
        <v>0</v>
      </c>
      <c r="E149" s="21">
        <v>0</v>
      </c>
      <c r="F149" s="46">
        <v>0</v>
      </c>
      <c r="G149" s="21">
        <v>0</v>
      </c>
      <c r="H149" s="46">
        <v>0</v>
      </c>
      <c r="I149" s="21">
        <v>0</v>
      </c>
      <c r="J149" s="46">
        <v>0</v>
      </c>
      <c r="K149" s="21">
        <v>0</v>
      </c>
      <c r="L149" s="47">
        <f t="shared" si="6"/>
        <v>0</v>
      </c>
    </row>
    <row r="150" spans="1:12" ht="15.75" x14ac:dyDescent="0.25">
      <c r="A150" s="7">
        <v>24</v>
      </c>
      <c r="B150" s="8" t="s">
        <v>36</v>
      </c>
      <c r="C150" s="9">
        <v>47</v>
      </c>
      <c r="D150" s="45">
        <v>1</v>
      </c>
      <c r="E150" s="21">
        <v>0</v>
      </c>
      <c r="F150" s="46">
        <v>0</v>
      </c>
      <c r="G150" s="21">
        <v>0</v>
      </c>
      <c r="H150" s="46">
        <v>0</v>
      </c>
      <c r="I150" s="21">
        <v>0</v>
      </c>
      <c r="J150" s="46">
        <v>0</v>
      </c>
      <c r="K150" s="21">
        <v>0</v>
      </c>
      <c r="L150" s="47">
        <f t="shared" si="6"/>
        <v>1</v>
      </c>
    </row>
    <row r="151" spans="1:12" ht="15.75" x14ac:dyDescent="0.25">
      <c r="A151" s="7">
        <v>25</v>
      </c>
      <c r="B151" s="18" t="s">
        <v>37</v>
      </c>
      <c r="C151" s="19">
        <v>47</v>
      </c>
      <c r="D151" s="45">
        <v>0</v>
      </c>
      <c r="E151" s="21">
        <v>0</v>
      </c>
      <c r="F151" s="46">
        <v>0</v>
      </c>
      <c r="G151" s="21">
        <v>0</v>
      </c>
      <c r="H151" s="46">
        <v>0</v>
      </c>
      <c r="I151" s="21">
        <v>0</v>
      </c>
      <c r="J151" s="46">
        <v>0</v>
      </c>
      <c r="K151" s="21">
        <v>0</v>
      </c>
      <c r="L151" s="47">
        <f t="shared" si="6"/>
        <v>0</v>
      </c>
    </row>
    <row r="152" spans="1:12" ht="15.75" x14ac:dyDescent="0.25">
      <c r="A152" s="7">
        <v>26</v>
      </c>
      <c r="B152" s="8" t="s">
        <v>38</v>
      </c>
      <c r="C152" s="22">
        <v>47</v>
      </c>
      <c r="D152" s="45">
        <v>0</v>
      </c>
      <c r="E152" s="21">
        <v>0</v>
      </c>
      <c r="F152" s="46">
        <v>0</v>
      </c>
      <c r="G152" s="21">
        <v>0</v>
      </c>
      <c r="H152" s="46">
        <v>0</v>
      </c>
      <c r="I152" s="21">
        <v>0</v>
      </c>
      <c r="J152" s="46">
        <v>0</v>
      </c>
      <c r="K152" s="21">
        <v>0</v>
      </c>
      <c r="L152" s="47">
        <f t="shared" si="6"/>
        <v>0</v>
      </c>
    </row>
    <row r="153" spans="1:12" ht="15.75" x14ac:dyDescent="0.25">
      <c r="A153" s="7">
        <v>27</v>
      </c>
      <c r="B153" s="18" t="s">
        <v>39</v>
      </c>
      <c r="C153" s="22">
        <v>47</v>
      </c>
      <c r="D153" s="45">
        <v>0</v>
      </c>
      <c r="E153" s="53">
        <v>0</v>
      </c>
      <c r="F153" s="46">
        <v>0</v>
      </c>
      <c r="G153" s="53">
        <v>0</v>
      </c>
      <c r="H153" s="46">
        <v>0</v>
      </c>
      <c r="I153" s="53">
        <v>0</v>
      </c>
      <c r="J153" s="46">
        <v>0</v>
      </c>
      <c r="K153" s="53">
        <v>0</v>
      </c>
      <c r="L153" s="47">
        <f t="shared" si="6"/>
        <v>0</v>
      </c>
    </row>
    <row r="154" spans="1:12" ht="15.75" x14ac:dyDescent="0.25">
      <c r="A154" s="7">
        <v>28</v>
      </c>
      <c r="B154" s="18" t="s">
        <v>40</v>
      </c>
      <c r="C154" s="22">
        <v>47</v>
      </c>
      <c r="D154" s="45">
        <v>0</v>
      </c>
      <c r="E154" s="53">
        <v>0</v>
      </c>
      <c r="F154" s="46">
        <v>0</v>
      </c>
      <c r="G154" s="53">
        <v>0</v>
      </c>
      <c r="H154" s="46">
        <v>0</v>
      </c>
      <c r="I154" s="53">
        <v>0</v>
      </c>
      <c r="J154" s="46">
        <v>0</v>
      </c>
      <c r="K154" s="53">
        <v>0</v>
      </c>
      <c r="L154" s="47">
        <f t="shared" si="6"/>
        <v>0</v>
      </c>
    </row>
    <row r="155" spans="1:12" ht="16.5" thickBot="1" x14ac:dyDescent="0.3">
      <c r="A155" s="7">
        <v>29</v>
      </c>
      <c r="B155" s="18" t="s">
        <v>41</v>
      </c>
      <c r="C155" s="22">
        <v>47</v>
      </c>
      <c r="D155" s="45">
        <v>0</v>
      </c>
      <c r="E155" s="53">
        <v>0</v>
      </c>
      <c r="F155" s="46">
        <v>0</v>
      </c>
      <c r="G155" s="53">
        <v>0</v>
      </c>
      <c r="H155" s="46">
        <v>0</v>
      </c>
      <c r="I155" s="53">
        <v>0</v>
      </c>
      <c r="J155" s="46">
        <v>0</v>
      </c>
      <c r="K155" s="53">
        <v>0</v>
      </c>
      <c r="L155" s="47">
        <f t="shared" si="6"/>
        <v>0</v>
      </c>
    </row>
    <row r="156" spans="1:12" ht="16.5" thickBot="1" x14ac:dyDescent="0.3">
      <c r="A156" s="225" t="s">
        <v>42</v>
      </c>
      <c r="B156" s="226"/>
      <c r="C156" s="48">
        <v>47</v>
      </c>
      <c r="D156" s="27">
        <f t="shared" ref="D156:K156" si="7">SUM(D127:D155)</f>
        <v>1</v>
      </c>
      <c r="E156" s="55">
        <f t="shared" si="7"/>
        <v>0</v>
      </c>
      <c r="F156" s="27">
        <f t="shared" si="7"/>
        <v>1</v>
      </c>
      <c r="G156" s="55">
        <f t="shared" si="7"/>
        <v>0</v>
      </c>
      <c r="H156" s="56">
        <f t="shared" si="7"/>
        <v>0</v>
      </c>
      <c r="I156" s="57">
        <f t="shared" si="7"/>
        <v>0</v>
      </c>
      <c r="J156" s="56">
        <f t="shared" si="7"/>
        <v>0</v>
      </c>
      <c r="K156" s="57">
        <f t="shared" si="7"/>
        <v>0</v>
      </c>
      <c r="L156" s="51">
        <f>D156+F156+H156+E156+G156+I156+J156+K156</f>
        <v>2</v>
      </c>
    </row>
    <row r="157" spans="1:12" ht="16.5" thickBot="1" x14ac:dyDescent="0.3">
      <c r="A157" s="227" t="s">
        <v>43</v>
      </c>
      <c r="B157" s="228"/>
      <c r="C157" s="48">
        <v>47</v>
      </c>
      <c r="D157" s="32">
        <f>D127+D128+D129+D130+D131+D132+D133+D134+D135+D136+D137+D138+D139+D140+D141+D142+D143+D144+D145+D146+D147+D148+D149+D150+D151</f>
        <v>1</v>
      </c>
      <c r="E157" s="33">
        <f>E127+E128+E129+E130+E131+E132+E133+E134+E135+E136+E137+E138+E139+E140+E141+E142+E143+E144+E145+E146+E147+E148+E149+E150+E151</f>
        <v>0</v>
      </c>
      <c r="F157" s="32">
        <f>SUM(F127:F151)</f>
        <v>1</v>
      </c>
      <c r="G157" s="33">
        <f>G127+G128+G129+G130+G131+G132+G133+G134+G135+G136+G137+G138+G139+G140+G141+G142+G143+G144+G145+G146+G147+G148+G149+G150+G151</f>
        <v>0</v>
      </c>
      <c r="H157" s="32">
        <f>H127+H128+H129+H130+H131+H132+H133+H134+H135+H136+H137+H138+H139+H140+H141+H142+H143+H144+H145+H146+H147+H148+H149+H150+H151</f>
        <v>0</v>
      </c>
      <c r="I157" s="33">
        <f>I127+I128+I129+I130+I131+I132+I133+I134+I135+I136+I137+I138+I139+I140+I141+I142+I143+I144+I145+I146+I147+I148+I149+I150+I151</f>
        <v>0</v>
      </c>
      <c r="J157" s="32">
        <f>J127+J128+J129+J130+J131+J132+J133+J134+J135+J136+J137+J138+J139+J140+J141+J142+J143+J144+J145+J146+J147+J148+J149+J150+J151</f>
        <v>0</v>
      </c>
      <c r="K157" s="33">
        <f>K127+K128+K129+K130+K131+K132+K133+K134+K135+K136+K137+K138+K139+K140+K141+K142+K143+K144+K145+K146+K147+K148+K149+K150+K151</f>
        <v>0</v>
      </c>
      <c r="L157" s="58">
        <f>D157+F157+H157+E157+G157+I157+J157+K157</f>
        <v>2</v>
      </c>
    </row>
    <row r="159" spans="1:12" ht="15.75" x14ac:dyDescent="0.25">
      <c r="D159" s="133"/>
      <c r="E159" s="133"/>
      <c r="F159" s="133"/>
      <c r="G159" s="133"/>
      <c r="H159" s="133"/>
      <c r="I159" s="133"/>
      <c r="J159" s="133"/>
      <c r="K159" s="133"/>
      <c r="L159" s="133"/>
    </row>
    <row r="160" spans="1:12" x14ac:dyDescent="0.25">
      <c r="B160" s="2" t="s">
        <v>95</v>
      </c>
      <c r="C160" s="2"/>
      <c r="D160" s="2"/>
      <c r="E160" s="2"/>
    </row>
    <row r="161" spans="1:13" ht="15.75" thickBot="1" x14ac:dyDescent="0.3">
      <c r="A161" s="233" t="s">
        <v>48</v>
      </c>
      <c r="B161" s="211"/>
    </row>
    <row r="162" spans="1:13" ht="12.75" customHeight="1" x14ac:dyDescent="0.25">
      <c r="A162" s="212" t="s">
        <v>2</v>
      </c>
      <c r="B162" s="212" t="s">
        <v>3</v>
      </c>
      <c r="C162" s="212" t="s">
        <v>4</v>
      </c>
      <c r="D162" s="215" t="s">
        <v>5</v>
      </c>
      <c r="E162" s="216"/>
      <c r="F162" s="216"/>
      <c r="G162" s="216"/>
      <c r="H162" s="216"/>
      <c r="I162" s="216"/>
      <c r="J162" s="216"/>
      <c r="K162" s="217"/>
      <c r="L162" s="218" t="s">
        <v>6</v>
      </c>
    </row>
    <row r="163" spans="1:13" ht="24" customHeight="1" x14ac:dyDescent="0.25">
      <c r="A163" s="213"/>
      <c r="B163" s="213"/>
      <c r="C163" s="213"/>
      <c r="D163" s="221" t="s">
        <v>7</v>
      </c>
      <c r="E163" s="222"/>
      <c r="F163" s="222" t="s">
        <v>8</v>
      </c>
      <c r="G163" s="222"/>
      <c r="H163" s="222" t="s">
        <v>9</v>
      </c>
      <c r="I163" s="222"/>
      <c r="J163" s="222" t="s">
        <v>10</v>
      </c>
      <c r="K163" s="222"/>
      <c r="L163" s="219"/>
    </row>
    <row r="164" spans="1:13" ht="13.5" customHeight="1" thickBot="1" x14ac:dyDescent="0.3">
      <c r="A164" s="213"/>
      <c r="B164" s="213"/>
      <c r="C164" s="213"/>
      <c r="D164" s="223">
        <v>1</v>
      </c>
      <c r="E164" s="224"/>
      <c r="F164" s="224">
        <v>2</v>
      </c>
      <c r="G164" s="224"/>
      <c r="H164" s="224">
        <v>3</v>
      </c>
      <c r="I164" s="224"/>
      <c r="J164" s="224">
        <v>4</v>
      </c>
      <c r="K164" s="224"/>
      <c r="L164" s="220"/>
    </row>
    <row r="165" spans="1:13" ht="15.75" thickBot="1" x14ac:dyDescent="0.3">
      <c r="A165" s="214"/>
      <c r="B165" s="214"/>
      <c r="C165" s="214"/>
      <c r="D165" s="4" t="s">
        <v>11</v>
      </c>
      <c r="E165" s="5" t="s">
        <v>12</v>
      </c>
      <c r="F165" s="5" t="s">
        <v>11</v>
      </c>
      <c r="G165" s="5" t="s">
        <v>12</v>
      </c>
      <c r="H165" s="5" t="s">
        <v>11</v>
      </c>
      <c r="I165" s="5" t="s">
        <v>12</v>
      </c>
      <c r="J165" s="5" t="s">
        <v>11</v>
      </c>
      <c r="K165" s="5" t="s">
        <v>12</v>
      </c>
      <c r="L165" s="6"/>
    </row>
    <row r="166" spans="1:13" ht="15.75" x14ac:dyDescent="0.25">
      <c r="A166" s="7">
        <v>1</v>
      </c>
      <c r="B166" s="8" t="s">
        <v>13</v>
      </c>
      <c r="C166" s="9">
        <v>47</v>
      </c>
      <c r="D166" s="59">
        <f t="shared" ref="D166:K175" si="8">D9+D49+D89+D127</f>
        <v>0</v>
      </c>
      <c r="E166" s="59">
        <f t="shared" si="8"/>
        <v>0</v>
      </c>
      <c r="F166" s="59">
        <f t="shared" si="8"/>
        <v>0</v>
      </c>
      <c r="G166" s="59">
        <f t="shared" si="8"/>
        <v>0</v>
      </c>
      <c r="H166" s="59">
        <f t="shared" si="8"/>
        <v>0</v>
      </c>
      <c r="I166" s="59">
        <f t="shared" si="8"/>
        <v>0</v>
      </c>
      <c r="J166" s="59">
        <f t="shared" si="8"/>
        <v>0</v>
      </c>
      <c r="K166" s="59">
        <f t="shared" si="8"/>
        <v>0</v>
      </c>
      <c r="L166" s="60">
        <f t="shared" ref="L166:L196" si="9">D166+F166+H166</f>
        <v>0</v>
      </c>
      <c r="M166" s="61">
        <f t="shared" ref="M166:M195" si="10">L9+L49+L89+L127</f>
        <v>0</v>
      </c>
    </row>
    <row r="167" spans="1:13" ht="15.75" x14ac:dyDescent="0.25">
      <c r="A167" s="7">
        <v>2</v>
      </c>
      <c r="B167" s="8" t="s">
        <v>14</v>
      </c>
      <c r="C167" s="9">
        <v>47</v>
      </c>
      <c r="D167" s="59">
        <f t="shared" si="8"/>
        <v>0</v>
      </c>
      <c r="E167" s="59">
        <f t="shared" si="8"/>
        <v>0</v>
      </c>
      <c r="F167" s="59">
        <f t="shared" si="8"/>
        <v>1</v>
      </c>
      <c r="G167" s="59">
        <f t="shared" si="8"/>
        <v>0</v>
      </c>
      <c r="H167" s="59">
        <f t="shared" si="8"/>
        <v>0</v>
      </c>
      <c r="I167" s="59">
        <f t="shared" si="8"/>
        <v>0</v>
      </c>
      <c r="J167" s="59">
        <f t="shared" si="8"/>
        <v>0</v>
      </c>
      <c r="K167" s="59">
        <f t="shared" si="8"/>
        <v>0</v>
      </c>
      <c r="L167" s="60">
        <f t="shared" si="9"/>
        <v>1</v>
      </c>
      <c r="M167" s="62">
        <f t="shared" si="10"/>
        <v>1</v>
      </c>
    </row>
    <row r="168" spans="1:13" ht="15.75" x14ac:dyDescent="0.25">
      <c r="A168" s="7">
        <v>3</v>
      </c>
      <c r="B168" s="8" t="s">
        <v>15</v>
      </c>
      <c r="C168" s="9">
        <v>47</v>
      </c>
      <c r="D168" s="59">
        <f t="shared" si="8"/>
        <v>2</v>
      </c>
      <c r="E168" s="59">
        <f t="shared" si="8"/>
        <v>0</v>
      </c>
      <c r="F168" s="59">
        <f t="shared" si="8"/>
        <v>0</v>
      </c>
      <c r="G168" s="59">
        <f t="shared" si="8"/>
        <v>0</v>
      </c>
      <c r="H168" s="59">
        <f t="shared" si="8"/>
        <v>2</v>
      </c>
      <c r="I168" s="59">
        <f t="shared" si="8"/>
        <v>0</v>
      </c>
      <c r="J168" s="59">
        <f t="shared" si="8"/>
        <v>0</v>
      </c>
      <c r="K168" s="59">
        <f t="shared" si="8"/>
        <v>0</v>
      </c>
      <c r="L168" s="60">
        <f t="shared" si="9"/>
        <v>4</v>
      </c>
      <c r="M168" s="62">
        <f t="shared" si="10"/>
        <v>4</v>
      </c>
    </row>
    <row r="169" spans="1:13" ht="15.75" x14ac:dyDescent="0.25">
      <c r="A169" s="7">
        <v>4</v>
      </c>
      <c r="B169" s="17" t="s">
        <v>16</v>
      </c>
      <c r="C169" s="9">
        <v>47</v>
      </c>
      <c r="D169" s="59">
        <f t="shared" si="8"/>
        <v>1</v>
      </c>
      <c r="E169" s="59">
        <f t="shared" si="8"/>
        <v>0</v>
      </c>
      <c r="F169" s="59">
        <f t="shared" si="8"/>
        <v>1</v>
      </c>
      <c r="G169" s="59">
        <f t="shared" si="8"/>
        <v>0</v>
      </c>
      <c r="H169" s="59">
        <f t="shared" si="8"/>
        <v>0</v>
      </c>
      <c r="I169" s="59">
        <f t="shared" si="8"/>
        <v>0</v>
      </c>
      <c r="J169" s="59">
        <f t="shared" si="8"/>
        <v>0</v>
      </c>
      <c r="K169" s="59">
        <f t="shared" si="8"/>
        <v>0</v>
      </c>
      <c r="L169" s="60">
        <f t="shared" si="9"/>
        <v>2</v>
      </c>
      <c r="M169" s="62">
        <f t="shared" si="10"/>
        <v>2</v>
      </c>
    </row>
    <row r="170" spans="1:13" ht="15.75" x14ac:dyDescent="0.25">
      <c r="A170" s="7">
        <v>5</v>
      </c>
      <c r="B170" s="8" t="s">
        <v>17</v>
      </c>
      <c r="C170" s="9">
        <v>47</v>
      </c>
      <c r="D170" s="59">
        <f t="shared" si="8"/>
        <v>0</v>
      </c>
      <c r="E170" s="59">
        <f t="shared" si="8"/>
        <v>0</v>
      </c>
      <c r="F170" s="59">
        <f t="shared" si="8"/>
        <v>0</v>
      </c>
      <c r="G170" s="59">
        <f t="shared" si="8"/>
        <v>0</v>
      </c>
      <c r="H170" s="59">
        <f t="shared" si="8"/>
        <v>0</v>
      </c>
      <c r="I170" s="59">
        <f t="shared" si="8"/>
        <v>0</v>
      </c>
      <c r="J170" s="59">
        <f t="shared" si="8"/>
        <v>0</v>
      </c>
      <c r="K170" s="59">
        <f t="shared" si="8"/>
        <v>0</v>
      </c>
      <c r="L170" s="60">
        <f t="shared" si="9"/>
        <v>0</v>
      </c>
      <c r="M170" s="62">
        <f t="shared" si="10"/>
        <v>0</v>
      </c>
    </row>
    <row r="171" spans="1:13" ht="15.75" x14ac:dyDescent="0.25">
      <c r="A171" s="7">
        <v>6</v>
      </c>
      <c r="B171" s="8" t="s">
        <v>18</v>
      </c>
      <c r="C171" s="9">
        <v>47</v>
      </c>
      <c r="D171" s="59">
        <f t="shared" si="8"/>
        <v>0</v>
      </c>
      <c r="E171" s="59">
        <f t="shared" si="8"/>
        <v>0</v>
      </c>
      <c r="F171" s="59">
        <f t="shared" si="8"/>
        <v>1</v>
      </c>
      <c r="G171" s="59">
        <f t="shared" si="8"/>
        <v>0</v>
      </c>
      <c r="H171" s="59">
        <f t="shared" si="8"/>
        <v>0</v>
      </c>
      <c r="I171" s="59">
        <f t="shared" si="8"/>
        <v>0</v>
      </c>
      <c r="J171" s="59">
        <f t="shared" si="8"/>
        <v>0</v>
      </c>
      <c r="K171" s="59">
        <f t="shared" si="8"/>
        <v>0</v>
      </c>
      <c r="L171" s="60">
        <f t="shared" si="9"/>
        <v>1</v>
      </c>
      <c r="M171" s="62">
        <f t="shared" si="10"/>
        <v>1</v>
      </c>
    </row>
    <row r="172" spans="1:13" ht="15.75" x14ac:dyDescent="0.25">
      <c r="A172" s="7">
        <v>7</v>
      </c>
      <c r="B172" s="8" t="s">
        <v>19</v>
      </c>
      <c r="C172" s="9">
        <v>47</v>
      </c>
      <c r="D172" s="59">
        <f t="shared" si="8"/>
        <v>0</v>
      </c>
      <c r="E172" s="59">
        <f t="shared" si="8"/>
        <v>0</v>
      </c>
      <c r="F172" s="59">
        <f t="shared" si="8"/>
        <v>0</v>
      </c>
      <c r="G172" s="59">
        <f t="shared" si="8"/>
        <v>0</v>
      </c>
      <c r="H172" s="59">
        <f t="shared" si="8"/>
        <v>0</v>
      </c>
      <c r="I172" s="59">
        <f t="shared" si="8"/>
        <v>0</v>
      </c>
      <c r="J172" s="59">
        <f t="shared" si="8"/>
        <v>0</v>
      </c>
      <c r="K172" s="59">
        <f t="shared" si="8"/>
        <v>0</v>
      </c>
      <c r="L172" s="60">
        <f t="shared" si="9"/>
        <v>0</v>
      </c>
      <c r="M172" s="62">
        <f t="shared" si="10"/>
        <v>0</v>
      </c>
    </row>
    <row r="173" spans="1:13" ht="15.75" x14ac:dyDescent="0.25">
      <c r="A173" s="7">
        <v>8</v>
      </c>
      <c r="B173" s="8" t="s">
        <v>20</v>
      </c>
      <c r="C173" s="9">
        <v>47</v>
      </c>
      <c r="D173" s="59">
        <f t="shared" si="8"/>
        <v>0</v>
      </c>
      <c r="E173" s="59">
        <f t="shared" si="8"/>
        <v>0</v>
      </c>
      <c r="F173" s="59">
        <f t="shared" si="8"/>
        <v>0</v>
      </c>
      <c r="G173" s="59">
        <f t="shared" si="8"/>
        <v>0</v>
      </c>
      <c r="H173" s="59">
        <f t="shared" si="8"/>
        <v>0</v>
      </c>
      <c r="I173" s="59">
        <f t="shared" si="8"/>
        <v>0</v>
      </c>
      <c r="J173" s="59">
        <f t="shared" si="8"/>
        <v>0</v>
      </c>
      <c r="K173" s="59">
        <f t="shared" si="8"/>
        <v>0</v>
      </c>
      <c r="L173" s="60">
        <f t="shared" si="9"/>
        <v>0</v>
      </c>
      <c r="M173" s="62">
        <f t="shared" si="10"/>
        <v>0</v>
      </c>
    </row>
    <row r="174" spans="1:13" ht="15.75" x14ac:dyDescent="0.25">
      <c r="A174" s="7">
        <v>9</v>
      </c>
      <c r="B174" s="8" t="s">
        <v>21</v>
      </c>
      <c r="C174" s="9">
        <v>47</v>
      </c>
      <c r="D174" s="59">
        <f t="shared" si="8"/>
        <v>0</v>
      </c>
      <c r="E174" s="59">
        <f t="shared" si="8"/>
        <v>0</v>
      </c>
      <c r="F174" s="59">
        <f t="shared" si="8"/>
        <v>0</v>
      </c>
      <c r="G174" s="59">
        <f t="shared" si="8"/>
        <v>0</v>
      </c>
      <c r="H174" s="59">
        <f t="shared" si="8"/>
        <v>0</v>
      </c>
      <c r="I174" s="59">
        <f t="shared" si="8"/>
        <v>0</v>
      </c>
      <c r="J174" s="59">
        <f t="shared" si="8"/>
        <v>0</v>
      </c>
      <c r="K174" s="59">
        <f t="shared" si="8"/>
        <v>0</v>
      </c>
      <c r="L174" s="60">
        <f t="shared" si="9"/>
        <v>0</v>
      </c>
      <c r="M174" s="62">
        <f t="shared" si="10"/>
        <v>0</v>
      </c>
    </row>
    <row r="175" spans="1:13" ht="15.75" x14ac:dyDescent="0.25">
      <c r="A175" s="7">
        <v>10</v>
      </c>
      <c r="B175" s="8" t="s">
        <v>22</v>
      </c>
      <c r="C175" s="9">
        <v>47</v>
      </c>
      <c r="D175" s="59">
        <f t="shared" si="8"/>
        <v>0</v>
      </c>
      <c r="E175" s="59">
        <f t="shared" si="8"/>
        <v>0</v>
      </c>
      <c r="F175" s="59">
        <f t="shared" si="8"/>
        <v>0</v>
      </c>
      <c r="G175" s="59">
        <f t="shared" si="8"/>
        <v>0</v>
      </c>
      <c r="H175" s="59">
        <f t="shared" si="8"/>
        <v>0</v>
      </c>
      <c r="I175" s="59">
        <f t="shared" si="8"/>
        <v>0</v>
      </c>
      <c r="J175" s="59">
        <f t="shared" si="8"/>
        <v>0</v>
      </c>
      <c r="K175" s="59">
        <f t="shared" si="8"/>
        <v>0</v>
      </c>
      <c r="L175" s="60">
        <f t="shared" si="9"/>
        <v>0</v>
      </c>
      <c r="M175" s="62">
        <f t="shared" si="10"/>
        <v>0</v>
      </c>
    </row>
    <row r="176" spans="1:13" ht="15.75" x14ac:dyDescent="0.25">
      <c r="A176" s="7">
        <v>11</v>
      </c>
      <c r="B176" s="8" t="s">
        <v>23</v>
      </c>
      <c r="C176" s="9">
        <v>47</v>
      </c>
      <c r="D176" s="59">
        <f t="shared" ref="D176:K185" si="11">D19+D59+D99+D137</f>
        <v>0</v>
      </c>
      <c r="E176" s="59">
        <f t="shared" si="11"/>
        <v>0</v>
      </c>
      <c r="F176" s="59">
        <f t="shared" si="11"/>
        <v>0</v>
      </c>
      <c r="G176" s="59">
        <f t="shared" si="11"/>
        <v>0</v>
      </c>
      <c r="H176" s="59">
        <f t="shared" si="11"/>
        <v>0</v>
      </c>
      <c r="I176" s="59">
        <f t="shared" si="11"/>
        <v>0</v>
      </c>
      <c r="J176" s="59">
        <f t="shared" si="11"/>
        <v>0</v>
      </c>
      <c r="K176" s="59">
        <f t="shared" si="11"/>
        <v>0</v>
      </c>
      <c r="L176" s="60">
        <f t="shared" si="9"/>
        <v>0</v>
      </c>
      <c r="M176" s="62">
        <f t="shared" si="10"/>
        <v>0</v>
      </c>
    </row>
    <row r="177" spans="1:13" ht="15.75" x14ac:dyDescent="0.25">
      <c r="A177" s="7">
        <v>12</v>
      </c>
      <c r="B177" s="8" t="s">
        <v>24</v>
      </c>
      <c r="C177" s="9">
        <v>47</v>
      </c>
      <c r="D177" s="59">
        <f t="shared" si="11"/>
        <v>0</v>
      </c>
      <c r="E177" s="59">
        <f t="shared" si="11"/>
        <v>0</v>
      </c>
      <c r="F177" s="59">
        <f t="shared" si="11"/>
        <v>0</v>
      </c>
      <c r="G177" s="59">
        <f t="shared" si="11"/>
        <v>0</v>
      </c>
      <c r="H177" s="59">
        <f t="shared" si="11"/>
        <v>0</v>
      </c>
      <c r="I177" s="59">
        <f t="shared" si="11"/>
        <v>0</v>
      </c>
      <c r="J177" s="59">
        <f t="shared" si="11"/>
        <v>0</v>
      </c>
      <c r="K177" s="59">
        <f t="shared" si="11"/>
        <v>0</v>
      </c>
      <c r="L177" s="60">
        <f t="shared" si="9"/>
        <v>0</v>
      </c>
      <c r="M177" s="62">
        <f t="shared" si="10"/>
        <v>0</v>
      </c>
    </row>
    <row r="178" spans="1:13" ht="15.75" x14ac:dyDescent="0.25">
      <c r="A178" s="7">
        <v>13</v>
      </c>
      <c r="B178" s="8" t="s">
        <v>25</v>
      </c>
      <c r="C178" s="9">
        <v>47</v>
      </c>
      <c r="D178" s="59">
        <f t="shared" si="11"/>
        <v>2</v>
      </c>
      <c r="E178" s="59">
        <f t="shared" si="11"/>
        <v>0</v>
      </c>
      <c r="F178" s="59">
        <f t="shared" si="11"/>
        <v>0</v>
      </c>
      <c r="G178" s="59">
        <f t="shared" si="11"/>
        <v>0</v>
      </c>
      <c r="H178" s="59">
        <f t="shared" si="11"/>
        <v>0</v>
      </c>
      <c r="I178" s="59">
        <f t="shared" si="11"/>
        <v>0</v>
      </c>
      <c r="J178" s="59">
        <f t="shared" si="11"/>
        <v>0</v>
      </c>
      <c r="K178" s="59">
        <f t="shared" si="11"/>
        <v>0</v>
      </c>
      <c r="L178" s="60">
        <f t="shared" si="9"/>
        <v>2</v>
      </c>
      <c r="M178" s="62">
        <f t="shared" si="10"/>
        <v>2</v>
      </c>
    </row>
    <row r="179" spans="1:13" ht="15.75" x14ac:dyDescent="0.25">
      <c r="A179" s="7">
        <v>14</v>
      </c>
      <c r="B179" s="8" t="s">
        <v>26</v>
      </c>
      <c r="C179" s="9">
        <v>47</v>
      </c>
      <c r="D179" s="59">
        <f t="shared" si="11"/>
        <v>0</v>
      </c>
      <c r="E179" s="59">
        <f t="shared" si="11"/>
        <v>0</v>
      </c>
      <c r="F179" s="59">
        <f t="shared" si="11"/>
        <v>0</v>
      </c>
      <c r="G179" s="59">
        <f t="shared" si="11"/>
        <v>0</v>
      </c>
      <c r="H179" s="59">
        <f t="shared" si="11"/>
        <v>0</v>
      </c>
      <c r="I179" s="59">
        <f t="shared" si="11"/>
        <v>0</v>
      </c>
      <c r="J179" s="59">
        <f t="shared" si="11"/>
        <v>0</v>
      </c>
      <c r="K179" s="59">
        <f t="shared" si="11"/>
        <v>0</v>
      </c>
      <c r="L179" s="60">
        <f t="shared" si="9"/>
        <v>0</v>
      </c>
      <c r="M179" s="62">
        <f t="shared" si="10"/>
        <v>0</v>
      </c>
    </row>
    <row r="180" spans="1:13" ht="15.75" x14ac:dyDescent="0.25">
      <c r="A180" s="7">
        <v>15</v>
      </c>
      <c r="B180" s="8" t="s">
        <v>27</v>
      </c>
      <c r="C180" s="9">
        <v>47</v>
      </c>
      <c r="D180" s="59">
        <f t="shared" si="11"/>
        <v>0</v>
      </c>
      <c r="E180" s="59">
        <f t="shared" si="11"/>
        <v>0</v>
      </c>
      <c r="F180" s="59">
        <f t="shared" si="11"/>
        <v>0</v>
      </c>
      <c r="G180" s="59">
        <f t="shared" si="11"/>
        <v>0</v>
      </c>
      <c r="H180" s="59">
        <f t="shared" si="11"/>
        <v>0</v>
      </c>
      <c r="I180" s="59">
        <f t="shared" si="11"/>
        <v>0</v>
      </c>
      <c r="J180" s="59">
        <f t="shared" si="11"/>
        <v>0</v>
      </c>
      <c r="K180" s="59">
        <f t="shared" si="11"/>
        <v>0</v>
      </c>
      <c r="L180" s="60">
        <f t="shared" si="9"/>
        <v>0</v>
      </c>
      <c r="M180" s="62">
        <f t="shared" si="10"/>
        <v>0</v>
      </c>
    </row>
    <row r="181" spans="1:13" ht="15.75" x14ac:dyDescent="0.25">
      <c r="A181" s="7">
        <v>16</v>
      </c>
      <c r="B181" s="8" t="s">
        <v>28</v>
      </c>
      <c r="C181" s="9">
        <v>47</v>
      </c>
      <c r="D181" s="59">
        <f t="shared" si="11"/>
        <v>0</v>
      </c>
      <c r="E181" s="59">
        <f t="shared" si="11"/>
        <v>0</v>
      </c>
      <c r="F181" s="59">
        <f t="shared" si="11"/>
        <v>0</v>
      </c>
      <c r="G181" s="59">
        <f t="shared" si="11"/>
        <v>0</v>
      </c>
      <c r="H181" s="59">
        <f t="shared" si="11"/>
        <v>0</v>
      </c>
      <c r="I181" s="59">
        <f t="shared" si="11"/>
        <v>0</v>
      </c>
      <c r="J181" s="59">
        <f t="shared" si="11"/>
        <v>0</v>
      </c>
      <c r="K181" s="59">
        <f t="shared" si="11"/>
        <v>0</v>
      </c>
      <c r="L181" s="60">
        <f t="shared" si="9"/>
        <v>0</v>
      </c>
      <c r="M181" s="62">
        <f t="shared" si="10"/>
        <v>0</v>
      </c>
    </row>
    <row r="182" spans="1:13" ht="15.75" x14ac:dyDescent="0.25">
      <c r="A182" s="7">
        <v>17</v>
      </c>
      <c r="B182" s="8" t="s">
        <v>29</v>
      </c>
      <c r="C182" s="9">
        <v>47</v>
      </c>
      <c r="D182" s="59">
        <f t="shared" si="11"/>
        <v>0</v>
      </c>
      <c r="E182" s="59">
        <f t="shared" si="11"/>
        <v>0</v>
      </c>
      <c r="F182" s="59">
        <f t="shared" si="11"/>
        <v>0</v>
      </c>
      <c r="G182" s="59">
        <f t="shared" si="11"/>
        <v>0</v>
      </c>
      <c r="H182" s="59">
        <f t="shared" si="11"/>
        <v>0</v>
      </c>
      <c r="I182" s="59">
        <f t="shared" si="11"/>
        <v>0</v>
      </c>
      <c r="J182" s="59">
        <f t="shared" si="11"/>
        <v>0</v>
      </c>
      <c r="K182" s="59">
        <f t="shared" si="11"/>
        <v>0</v>
      </c>
      <c r="L182" s="60">
        <f t="shared" si="9"/>
        <v>0</v>
      </c>
      <c r="M182" s="62">
        <f t="shared" si="10"/>
        <v>0</v>
      </c>
    </row>
    <row r="183" spans="1:13" ht="15.75" x14ac:dyDescent="0.25">
      <c r="A183" s="7">
        <v>18</v>
      </c>
      <c r="B183" s="8" t="s">
        <v>30</v>
      </c>
      <c r="C183" s="9">
        <v>47</v>
      </c>
      <c r="D183" s="59">
        <f t="shared" si="11"/>
        <v>0</v>
      </c>
      <c r="E183" s="59">
        <f t="shared" si="11"/>
        <v>0</v>
      </c>
      <c r="F183" s="59">
        <f t="shared" si="11"/>
        <v>0</v>
      </c>
      <c r="G183" s="59">
        <f t="shared" si="11"/>
        <v>0</v>
      </c>
      <c r="H183" s="59">
        <f t="shared" si="11"/>
        <v>0</v>
      </c>
      <c r="I183" s="59">
        <f t="shared" si="11"/>
        <v>0</v>
      </c>
      <c r="J183" s="59">
        <f t="shared" si="11"/>
        <v>0</v>
      </c>
      <c r="K183" s="59">
        <f t="shared" si="11"/>
        <v>0</v>
      </c>
      <c r="L183" s="60">
        <f t="shared" si="9"/>
        <v>0</v>
      </c>
      <c r="M183" s="62">
        <f t="shared" si="10"/>
        <v>0</v>
      </c>
    </row>
    <row r="184" spans="1:13" ht="15.75" x14ac:dyDescent="0.25">
      <c r="A184" s="7">
        <v>19</v>
      </c>
      <c r="B184" s="8" t="s">
        <v>31</v>
      </c>
      <c r="C184" s="9">
        <v>47</v>
      </c>
      <c r="D184" s="59">
        <f t="shared" si="11"/>
        <v>0</v>
      </c>
      <c r="E184" s="59">
        <f t="shared" si="11"/>
        <v>0</v>
      </c>
      <c r="F184" s="59">
        <f t="shared" si="11"/>
        <v>0</v>
      </c>
      <c r="G184" s="59">
        <f t="shared" si="11"/>
        <v>0</v>
      </c>
      <c r="H184" s="59">
        <f t="shared" si="11"/>
        <v>0</v>
      </c>
      <c r="I184" s="59">
        <f t="shared" si="11"/>
        <v>0</v>
      </c>
      <c r="J184" s="59">
        <f t="shared" si="11"/>
        <v>0</v>
      </c>
      <c r="K184" s="59">
        <f t="shared" si="11"/>
        <v>0</v>
      </c>
      <c r="L184" s="60">
        <f t="shared" si="9"/>
        <v>0</v>
      </c>
      <c r="M184" s="62">
        <f t="shared" si="10"/>
        <v>0</v>
      </c>
    </row>
    <row r="185" spans="1:13" ht="15.75" x14ac:dyDescent="0.25">
      <c r="A185" s="7">
        <v>20</v>
      </c>
      <c r="B185" s="8" t="s">
        <v>32</v>
      </c>
      <c r="C185" s="9">
        <v>47</v>
      </c>
      <c r="D185" s="59">
        <f t="shared" si="11"/>
        <v>0</v>
      </c>
      <c r="E185" s="59">
        <f t="shared" si="11"/>
        <v>0</v>
      </c>
      <c r="F185" s="59">
        <f t="shared" si="11"/>
        <v>0</v>
      </c>
      <c r="G185" s="59">
        <f t="shared" si="11"/>
        <v>0</v>
      </c>
      <c r="H185" s="59">
        <f t="shared" si="11"/>
        <v>0</v>
      </c>
      <c r="I185" s="59">
        <f t="shared" si="11"/>
        <v>0</v>
      </c>
      <c r="J185" s="59">
        <f t="shared" si="11"/>
        <v>0</v>
      </c>
      <c r="K185" s="59">
        <f t="shared" si="11"/>
        <v>0</v>
      </c>
      <c r="L185" s="60">
        <f t="shared" si="9"/>
        <v>0</v>
      </c>
      <c r="M185" s="62">
        <f t="shared" si="10"/>
        <v>0</v>
      </c>
    </row>
    <row r="186" spans="1:13" ht="15.75" x14ac:dyDescent="0.25">
      <c r="A186" s="7">
        <v>21</v>
      </c>
      <c r="B186" s="8" t="s">
        <v>33</v>
      </c>
      <c r="C186" s="9">
        <v>47</v>
      </c>
      <c r="D186" s="59">
        <f t="shared" ref="D186:K195" si="12">D29+D69+D109+D147</f>
        <v>0</v>
      </c>
      <c r="E186" s="59">
        <f t="shared" si="12"/>
        <v>0</v>
      </c>
      <c r="F186" s="59">
        <f t="shared" si="12"/>
        <v>0</v>
      </c>
      <c r="G186" s="59">
        <f t="shared" si="12"/>
        <v>0</v>
      </c>
      <c r="H186" s="59">
        <f t="shared" si="12"/>
        <v>0</v>
      </c>
      <c r="I186" s="59">
        <f t="shared" si="12"/>
        <v>0</v>
      </c>
      <c r="J186" s="59">
        <f t="shared" si="12"/>
        <v>0</v>
      </c>
      <c r="K186" s="59">
        <f t="shared" si="12"/>
        <v>0</v>
      </c>
      <c r="L186" s="60">
        <f t="shared" si="9"/>
        <v>0</v>
      </c>
      <c r="M186" s="62">
        <f t="shared" si="10"/>
        <v>0</v>
      </c>
    </row>
    <row r="187" spans="1:13" ht="15.75" x14ac:dyDescent="0.25">
      <c r="A187" s="7">
        <v>22</v>
      </c>
      <c r="B187" s="8" t="s">
        <v>34</v>
      </c>
      <c r="C187" s="9">
        <v>47</v>
      </c>
      <c r="D187" s="59">
        <f t="shared" si="12"/>
        <v>0</v>
      </c>
      <c r="E187" s="59">
        <f t="shared" si="12"/>
        <v>0</v>
      </c>
      <c r="F187" s="59">
        <f t="shared" si="12"/>
        <v>0</v>
      </c>
      <c r="G187" s="59">
        <f t="shared" si="12"/>
        <v>0</v>
      </c>
      <c r="H187" s="59">
        <f t="shared" si="12"/>
        <v>0</v>
      </c>
      <c r="I187" s="59">
        <f t="shared" si="12"/>
        <v>0</v>
      </c>
      <c r="J187" s="59">
        <f t="shared" si="12"/>
        <v>0</v>
      </c>
      <c r="K187" s="59">
        <f t="shared" si="12"/>
        <v>0</v>
      </c>
      <c r="L187" s="60">
        <f t="shared" si="9"/>
        <v>0</v>
      </c>
      <c r="M187" s="62">
        <f t="shared" si="10"/>
        <v>0</v>
      </c>
    </row>
    <row r="188" spans="1:13" ht="15.75" x14ac:dyDescent="0.25">
      <c r="A188" s="7">
        <v>23</v>
      </c>
      <c r="B188" s="8" t="s">
        <v>35</v>
      </c>
      <c r="C188" s="9">
        <v>47</v>
      </c>
      <c r="D188" s="59">
        <f t="shared" si="12"/>
        <v>0</v>
      </c>
      <c r="E188" s="59">
        <f t="shared" si="12"/>
        <v>0</v>
      </c>
      <c r="F188" s="59">
        <f t="shared" si="12"/>
        <v>0</v>
      </c>
      <c r="G188" s="59">
        <f t="shared" si="12"/>
        <v>0</v>
      </c>
      <c r="H188" s="59">
        <f t="shared" si="12"/>
        <v>0</v>
      </c>
      <c r="I188" s="59">
        <f t="shared" si="12"/>
        <v>0</v>
      </c>
      <c r="J188" s="59">
        <f t="shared" si="12"/>
        <v>0</v>
      </c>
      <c r="K188" s="59">
        <f t="shared" si="12"/>
        <v>0</v>
      </c>
      <c r="L188" s="60">
        <f t="shared" si="9"/>
        <v>0</v>
      </c>
      <c r="M188" s="62">
        <f t="shared" si="10"/>
        <v>0</v>
      </c>
    </row>
    <row r="189" spans="1:13" ht="15.75" x14ac:dyDescent="0.25">
      <c r="A189" s="7">
        <v>24</v>
      </c>
      <c r="B189" s="8" t="s">
        <v>36</v>
      </c>
      <c r="C189" s="9">
        <v>47</v>
      </c>
      <c r="D189" s="59">
        <f t="shared" si="12"/>
        <v>1</v>
      </c>
      <c r="E189" s="59">
        <f t="shared" si="12"/>
        <v>0</v>
      </c>
      <c r="F189" s="59">
        <f t="shared" si="12"/>
        <v>0</v>
      </c>
      <c r="G189" s="59">
        <f t="shared" si="12"/>
        <v>0</v>
      </c>
      <c r="H189" s="59">
        <f t="shared" si="12"/>
        <v>0</v>
      </c>
      <c r="I189" s="59">
        <f t="shared" si="12"/>
        <v>0</v>
      </c>
      <c r="J189" s="59">
        <f t="shared" si="12"/>
        <v>0</v>
      </c>
      <c r="K189" s="59">
        <f t="shared" si="12"/>
        <v>0</v>
      </c>
      <c r="L189" s="60">
        <f t="shared" si="9"/>
        <v>1</v>
      </c>
      <c r="M189" s="62">
        <f t="shared" si="10"/>
        <v>1</v>
      </c>
    </row>
    <row r="190" spans="1:13" ht="15.75" x14ac:dyDescent="0.25">
      <c r="A190" s="7">
        <v>25</v>
      </c>
      <c r="B190" s="18" t="s">
        <v>37</v>
      </c>
      <c r="C190" s="19">
        <v>47</v>
      </c>
      <c r="D190" s="59">
        <f t="shared" si="12"/>
        <v>0</v>
      </c>
      <c r="E190" s="59">
        <f t="shared" si="12"/>
        <v>0</v>
      </c>
      <c r="F190" s="59">
        <f t="shared" si="12"/>
        <v>0</v>
      </c>
      <c r="G190" s="59">
        <f t="shared" si="12"/>
        <v>0</v>
      </c>
      <c r="H190" s="59">
        <f t="shared" si="12"/>
        <v>0</v>
      </c>
      <c r="I190" s="59">
        <f t="shared" si="12"/>
        <v>0</v>
      </c>
      <c r="J190" s="59">
        <f t="shared" si="12"/>
        <v>0</v>
      </c>
      <c r="K190" s="59">
        <f t="shared" si="12"/>
        <v>0</v>
      </c>
      <c r="L190" s="60">
        <f t="shared" si="9"/>
        <v>0</v>
      </c>
      <c r="M190" s="62">
        <f t="shared" si="10"/>
        <v>0</v>
      </c>
    </row>
    <row r="191" spans="1:13" ht="15.75" x14ac:dyDescent="0.25">
      <c r="A191" s="7">
        <v>26</v>
      </c>
      <c r="B191" s="8" t="s">
        <v>38</v>
      </c>
      <c r="C191" s="22">
        <v>47</v>
      </c>
      <c r="D191" s="59">
        <f t="shared" si="12"/>
        <v>0</v>
      </c>
      <c r="E191" s="59">
        <f t="shared" si="12"/>
        <v>0</v>
      </c>
      <c r="F191" s="59">
        <f t="shared" si="12"/>
        <v>0</v>
      </c>
      <c r="G191" s="59">
        <f t="shared" si="12"/>
        <v>0</v>
      </c>
      <c r="H191" s="59">
        <f t="shared" si="12"/>
        <v>0</v>
      </c>
      <c r="I191" s="59">
        <f t="shared" si="12"/>
        <v>0</v>
      </c>
      <c r="J191" s="59">
        <f t="shared" si="12"/>
        <v>0</v>
      </c>
      <c r="K191" s="59">
        <f t="shared" si="12"/>
        <v>0</v>
      </c>
      <c r="L191" s="60">
        <f t="shared" si="9"/>
        <v>0</v>
      </c>
      <c r="M191" s="62">
        <f t="shared" si="10"/>
        <v>0</v>
      </c>
    </row>
    <row r="192" spans="1:13" ht="15.75" x14ac:dyDescent="0.25">
      <c r="A192" s="7">
        <v>27</v>
      </c>
      <c r="B192" s="18" t="s">
        <v>39</v>
      </c>
      <c r="C192" s="22">
        <v>47</v>
      </c>
      <c r="D192" s="59">
        <f t="shared" si="12"/>
        <v>0</v>
      </c>
      <c r="E192" s="59">
        <f t="shared" si="12"/>
        <v>0</v>
      </c>
      <c r="F192" s="59">
        <f t="shared" si="12"/>
        <v>0</v>
      </c>
      <c r="G192" s="59">
        <f t="shared" si="12"/>
        <v>0</v>
      </c>
      <c r="H192" s="59">
        <f t="shared" si="12"/>
        <v>0</v>
      </c>
      <c r="I192" s="59">
        <f t="shared" si="12"/>
        <v>0</v>
      </c>
      <c r="J192" s="59">
        <f t="shared" si="12"/>
        <v>0</v>
      </c>
      <c r="K192" s="59">
        <f t="shared" si="12"/>
        <v>0</v>
      </c>
      <c r="L192" s="60">
        <f t="shared" si="9"/>
        <v>0</v>
      </c>
      <c r="M192" s="62">
        <f t="shared" si="10"/>
        <v>0</v>
      </c>
    </row>
    <row r="193" spans="1:13" ht="15.75" x14ac:dyDescent="0.25">
      <c r="A193" s="7">
        <v>28</v>
      </c>
      <c r="B193" s="18" t="s">
        <v>40</v>
      </c>
      <c r="C193" s="22">
        <v>47</v>
      </c>
      <c r="D193" s="59">
        <f t="shared" si="12"/>
        <v>0</v>
      </c>
      <c r="E193" s="59">
        <f t="shared" si="12"/>
        <v>0</v>
      </c>
      <c r="F193" s="59">
        <f t="shared" si="12"/>
        <v>0</v>
      </c>
      <c r="G193" s="59">
        <f t="shared" si="12"/>
        <v>0</v>
      </c>
      <c r="H193" s="59">
        <f t="shared" si="12"/>
        <v>0</v>
      </c>
      <c r="I193" s="59">
        <f t="shared" si="12"/>
        <v>0</v>
      </c>
      <c r="J193" s="59">
        <f t="shared" si="12"/>
        <v>0</v>
      </c>
      <c r="K193" s="59">
        <f t="shared" si="12"/>
        <v>0</v>
      </c>
      <c r="L193" s="60">
        <f t="shared" si="9"/>
        <v>0</v>
      </c>
      <c r="M193" s="62">
        <f t="shared" si="10"/>
        <v>0</v>
      </c>
    </row>
    <row r="194" spans="1:13" ht="20.25" customHeight="1" thickBot="1" x14ac:dyDescent="0.3">
      <c r="A194" s="40">
        <v>29</v>
      </c>
      <c r="B194" s="18" t="s">
        <v>41</v>
      </c>
      <c r="C194" s="22">
        <v>47</v>
      </c>
      <c r="D194" s="59">
        <f t="shared" si="12"/>
        <v>0</v>
      </c>
      <c r="E194" s="59">
        <f t="shared" si="12"/>
        <v>0</v>
      </c>
      <c r="F194" s="59">
        <f t="shared" si="12"/>
        <v>0</v>
      </c>
      <c r="G194" s="59">
        <f t="shared" si="12"/>
        <v>0</v>
      </c>
      <c r="H194" s="59">
        <f t="shared" si="12"/>
        <v>0</v>
      </c>
      <c r="I194" s="59">
        <f t="shared" si="12"/>
        <v>0</v>
      </c>
      <c r="J194" s="59">
        <f t="shared" si="12"/>
        <v>0</v>
      </c>
      <c r="K194" s="59">
        <f t="shared" si="12"/>
        <v>0</v>
      </c>
      <c r="L194" s="60">
        <f t="shared" si="9"/>
        <v>0</v>
      </c>
      <c r="M194" s="62">
        <f t="shared" si="10"/>
        <v>0</v>
      </c>
    </row>
    <row r="195" spans="1:13" ht="15.75" x14ac:dyDescent="0.25">
      <c r="A195" s="234" t="s">
        <v>42</v>
      </c>
      <c r="B195" s="234"/>
      <c r="C195" s="63">
        <v>47</v>
      </c>
      <c r="D195" s="64">
        <f t="shared" si="12"/>
        <v>6</v>
      </c>
      <c r="E195" s="64">
        <f t="shared" si="12"/>
        <v>0</v>
      </c>
      <c r="F195" s="64">
        <f t="shared" si="12"/>
        <v>3</v>
      </c>
      <c r="G195" s="64">
        <f t="shared" si="12"/>
        <v>0</v>
      </c>
      <c r="H195" s="64">
        <f t="shared" si="12"/>
        <v>2</v>
      </c>
      <c r="I195" s="64">
        <f t="shared" si="12"/>
        <v>0</v>
      </c>
      <c r="J195" s="64">
        <f t="shared" si="12"/>
        <v>0</v>
      </c>
      <c r="K195" s="64">
        <f t="shared" si="12"/>
        <v>0</v>
      </c>
      <c r="L195" s="67">
        <f t="shared" si="9"/>
        <v>11</v>
      </c>
      <c r="M195" s="68">
        <f t="shared" si="10"/>
        <v>11</v>
      </c>
    </row>
    <row r="196" spans="1:13" ht="15.75" x14ac:dyDescent="0.25">
      <c r="A196" s="234" t="s">
        <v>43</v>
      </c>
      <c r="B196" s="234"/>
      <c r="C196" s="69">
        <v>47</v>
      </c>
      <c r="D196" s="70">
        <f t="shared" ref="D196:K196" si="13">SUM(D166:D190)</f>
        <v>6</v>
      </c>
      <c r="E196" s="71">
        <f t="shared" si="13"/>
        <v>0</v>
      </c>
      <c r="F196" s="72">
        <f t="shared" si="13"/>
        <v>3</v>
      </c>
      <c r="G196" s="71">
        <f t="shared" si="13"/>
        <v>0</v>
      </c>
      <c r="H196" s="72">
        <f t="shared" si="13"/>
        <v>2</v>
      </c>
      <c r="I196" s="71">
        <f t="shared" si="13"/>
        <v>0</v>
      </c>
      <c r="J196" s="72">
        <f t="shared" si="13"/>
        <v>0</v>
      </c>
      <c r="K196" s="71">
        <f t="shared" si="13"/>
        <v>0</v>
      </c>
      <c r="L196" s="73">
        <f t="shared" si="9"/>
        <v>11</v>
      </c>
      <c r="M196" s="74">
        <f>SUM(M166:M190)</f>
        <v>11</v>
      </c>
    </row>
  </sheetData>
  <protectedRanges>
    <protectedRange sqref="G9:G37 E9:E37 E49:E77 G49:G77 I49:I77 E89:E117 G89:G117 I89:I117 H49:H79 H89:H119 H9:H39 K49:K77 K89:K117 J49:J79 J89:J119 J9:J39 G150:G155 I150:I155 H150:H157 K150:K155 J150:J157 G127:K149 E127:E155" name="Діапазон2"/>
    <protectedRange sqref="I9:I37 G9:G37 E9:E37 E49:E77 G49:G77 I49:I77 E89:E117 G89:G117 I89:I117 K9:K37 K49:K77 K89:K117 G127:G155 E127:E155 I127:I155 K127:K155" name="Діапазон1"/>
  </protectedRanges>
  <mergeCells count="81">
    <mergeCell ref="A1:I1"/>
    <mergeCell ref="A4:B4"/>
    <mergeCell ref="A5:A8"/>
    <mergeCell ref="B5:B8"/>
    <mergeCell ref="C5:C8"/>
    <mergeCell ref="D5:K5"/>
    <mergeCell ref="L45:L47"/>
    <mergeCell ref="D46:E46"/>
    <mergeCell ref="F46:G46"/>
    <mergeCell ref="H46:I46"/>
    <mergeCell ref="J46:K46"/>
    <mergeCell ref="D47:E47"/>
    <mergeCell ref="F47:G47"/>
    <mergeCell ref="H47:I47"/>
    <mergeCell ref="J47:K47"/>
    <mergeCell ref="L5:L7"/>
    <mergeCell ref="D6:E6"/>
    <mergeCell ref="F6:G6"/>
    <mergeCell ref="H6:I6"/>
    <mergeCell ref="J6:K6"/>
    <mergeCell ref="D7:E7"/>
    <mergeCell ref="F7:G7"/>
    <mergeCell ref="H7:I7"/>
    <mergeCell ref="J7:K7"/>
    <mergeCell ref="A38:B38"/>
    <mergeCell ref="A39:B39"/>
    <mergeCell ref="A44:B44"/>
    <mergeCell ref="A45:A48"/>
    <mergeCell ref="B45:B48"/>
    <mergeCell ref="A78:B78"/>
    <mergeCell ref="C45:C48"/>
    <mergeCell ref="D45:K45"/>
    <mergeCell ref="A79:B79"/>
    <mergeCell ref="A84:B84"/>
    <mergeCell ref="A85:A88"/>
    <mergeCell ref="B85:B88"/>
    <mergeCell ref="C123:C126"/>
    <mergeCell ref="C85:C88"/>
    <mergeCell ref="A118:B118"/>
    <mergeCell ref="A119:B119"/>
    <mergeCell ref="A122:B122"/>
    <mergeCell ref="A123:A126"/>
    <mergeCell ref="B123:B126"/>
    <mergeCell ref="D85:K85"/>
    <mergeCell ref="L85:L87"/>
    <mergeCell ref="D86:E86"/>
    <mergeCell ref="F86:G86"/>
    <mergeCell ref="H86:I86"/>
    <mergeCell ref="J86:K86"/>
    <mergeCell ref="D87:E87"/>
    <mergeCell ref="F87:G87"/>
    <mergeCell ref="H87:I87"/>
    <mergeCell ref="J87:K87"/>
    <mergeCell ref="D123:K123"/>
    <mergeCell ref="L123:L125"/>
    <mergeCell ref="D124:E124"/>
    <mergeCell ref="F124:G124"/>
    <mergeCell ref="H124:I124"/>
    <mergeCell ref="J124:K124"/>
    <mergeCell ref="D125:E125"/>
    <mergeCell ref="F125:G125"/>
    <mergeCell ref="H125:I125"/>
    <mergeCell ref="J125:K125"/>
    <mergeCell ref="A156:B156"/>
    <mergeCell ref="A157:B157"/>
    <mergeCell ref="A161:B161"/>
    <mergeCell ref="A162:A165"/>
    <mergeCell ref="B162:B165"/>
    <mergeCell ref="A195:B195"/>
    <mergeCell ref="A196:B196"/>
    <mergeCell ref="D162:K162"/>
    <mergeCell ref="L162:L164"/>
    <mergeCell ref="D163:E163"/>
    <mergeCell ref="F163:G163"/>
    <mergeCell ref="H163:I163"/>
    <mergeCell ref="J163:K163"/>
    <mergeCell ref="D164:E164"/>
    <mergeCell ref="F164:G164"/>
    <mergeCell ref="H164:I164"/>
    <mergeCell ref="J164:K164"/>
    <mergeCell ref="C162:C165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CACEFD-5427-4685-8277-B31FB00052D1}">
  <dimension ref="A1:Q197"/>
  <sheetViews>
    <sheetView topLeftCell="A151" zoomScale="70" zoomScaleNormal="70" workbookViewId="0">
      <selection activeCell="O166" sqref="O166"/>
    </sheetView>
  </sheetViews>
  <sheetFormatPr defaultRowHeight="15" x14ac:dyDescent="0.25"/>
  <cols>
    <col min="1" max="1" width="5.28515625" customWidth="1"/>
    <col min="2" max="2" width="24" customWidth="1"/>
    <col min="4" max="4" width="11" customWidth="1"/>
    <col min="6" max="6" width="10.5703125" customWidth="1"/>
    <col min="8" max="8" width="10.42578125" customWidth="1"/>
    <col min="10" max="10" width="10.42578125" customWidth="1"/>
    <col min="257" max="257" width="5.28515625" customWidth="1"/>
    <col min="258" max="258" width="24" customWidth="1"/>
    <col min="260" max="260" width="11" customWidth="1"/>
    <col min="262" max="262" width="10.5703125" customWidth="1"/>
    <col min="264" max="264" width="10.42578125" customWidth="1"/>
    <col min="266" max="266" width="10.42578125" customWidth="1"/>
    <col min="513" max="513" width="5.28515625" customWidth="1"/>
    <col min="514" max="514" width="24" customWidth="1"/>
    <col min="516" max="516" width="11" customWidth="1"/>
    <col min="518" max="518" width="10.5703125" customWidth="1"/>
    <col min="520" max="520" width="10.42578125" customWidth="1"/>
    <col min="522" max="522" width="10.42578125" customWidth="1"/>
    <col min="769" max="769" width="5.28515625" customWidth="1"/>
    <col min="770" max="770" width="24" customWidth="1"/>
    <col min="772" max="772" width="11" customWidth="1"/>
    <col min="774" max="774" width="10.5703125" customWidth="1"/>
    <col min="776" max="776" width="10.42578125" customWidth="1"/>
    <col min="778" max="778" width="10.42578125" customWidth="1"/>
    <col min="1025" max="1025" width="5.28515625" customWidth="1"/>
    <col min="1026" max="1026" width="24" customWidth="1"/>
    <col min="1028" max="1028" width="11" customWidth="1"/>
    <col min="1030" max="1030" width="10.5703125" customWidth="1"/>
    <col min="1032" max="1032" width="10.42578125" customWidth="1"/>
    <col min="1034" max="1034" width="10.42578125" customWidth="1"/>
    <col min="1281" max="1281" width="5.28515625" customWidth="1"/>
    <col min="1282" max="1282" width="24" customWidth="1"/>
    <col min="1284" max="1284" width="11" customWidth="1"/>
    <col min="1286" max="1286" width="10.5703125" customWidth="1"/>
    <col min="1288" max="1288" width="10.42578125" customWidth="1"/>
    <col min="1290" max="1290" width="10.42578125" customWidth="1"/>
    <col min="1537" max="1537" width="5.28515625" customWidth="1"/>
    <col min="1538" max="1538" width="24" customWidth="1"/>
    <col min="1540" max="1540" width="11" customWidth="1"/>
    <col min="1542" max="1542" width="10.5703125" customWidth="1"/>
    <col min="1544" max="1544" width="10.42578125" customWidth="1"/>
    <col min="1546" max="1546" width="10.42578125" customWidth="1"/>
    <col min="1793" max="1793" width="5.28515625" customWidth="1"/>
    <col min="1794" max="1794" width="24" customWidth="1"/>
    <col min="1796" max="1796" width="11" customWidth="1"/>
    <col min="1798" max="1798" width="10.5703125" customWidth="1"/>
    <col min="1800" max="1800" width="10.42578125" customWidth="1"/>
    <col min="1802" max="1802" width="10.42578125" customWidth="1"/>
    <col min="2049" max="2049" width="5.28515625" customWidth="1"/>
    <col min="2050" max="2050" width="24" customWidth="1"/>
    <col min="2052" max="2052" width="11" customWidth="1"/>
    <col min="2054" max="2054" width="10.5703125" customWidth="1"/>
    <col min="2056" max="2056" width="10.42578125" customWidth="1"/>
    <col min="2058" max="2058" width="10.42578125" customWidth="1"/>
    <col min="2305" max="2305" width="5.28515625" customWidth="1"/>
    <col min="2306" max="2306" width="24" customWidth="1"/>
    <col min="2308" max="2308" width="11" customWidth="1"/>
    <col min="2310" max="2310" width="10.5703125" customWidth="1"/>
    <col min="2312" max="2312" width="10.42578125" customWidth="1"/>
    <col min="2314" max="2314" width="10.42578125" customWidth="1"/>
    <col min="2561" max="2561" width="5.28515625" customWidth="1"/>
    <col min="2562" max="2562" width="24" customWidth="1"/>
    <col min="2564" max="2564" width="11" customWidth="1"/>
    <col min="2566" max="2566" width="10.5703125" customWidth="1"/>
    <col min="2568" max="2568" width="10.42578125" customWidth="1"/>
    <col min="2570" max="2570" width="10.42578125" customWidth="1"/>
    <col min="2817" max="2817" width="5.28515625" customWidth="1"/>
    <col min="2818" max="2818" width="24" customWidth="1"/>
    <col min="2820" max="2820" width="11" customWidth="1"/>
    <col min="2822" max="2822" width="10.5703125" customWidth="1"/>
    <col min="2824" max="2824" width="10.42578125" customWidth="1"/>
    <col min="2826" max="2826" width="10.42578125" customWidth="1"/>
    <col min="3073" max="3073" width="5.28515625" customWidth="1"/>
    <col min="3074" max="3074" width="24" customWidth="1"/>
    <col min="3076" max="3076" width="11" customWidth="1"/>
    <col min="3078" max="3078" width="10.5703125" customWidth="1"/>
    <col min="3080" max="3080" width="10.42578125" customWidth="1"/>
    <col min="3082" max="3082" width="10.42578125" customWidth="1"/>
    <col min="3329" max="3329" width="5.28515625" customWidth="1"/>
    <col min="3330" max="3330" width="24" customWidth="1"/>
    <col min="3332" max="3332" width="11" customWidth="1"/>
    <col min="3334" max="3334" width="10.5703125" customWidth="1"/>
    <col min="3336" max="3336" width="10.42578125" customWidth="1"/>
    <col min="3338" max="3338" width="10.42578125" customWidth="1"/>
    <col min="3585" max="3585" width="5.28515625" customWidth="1"/>
    <col min="3586" max="3586" width="24" customWidth="1"/>
    <col min="3588" max="3588" width="11" customWidth="1"/>
    <col min="3590" max="3590" width="10.5703125" customWidth="1"/>
    <col min="3592" max="3592" width="10.42578125" customWidth="1"/>
    <col min="3594" max="3594" width="10.42578125" customWidth="1"/>
    <col min="3841" max="3841" width="5.28515625" customWidth="1"/>
    <col min="3842" max="3842" width="24" customWidth="1"/>
    <col min="3844" max="3844" width="11" customWidth="1"/>
    <col min="3846" max="3846" width="10.5703125" customWidth="1"/>
    <col min="3848" max="3848" width="10.42578125" customWidth="1"/>
    <col min="3850" max="3850" width="10.42578125" customWidth="1"/>
    <col min="4097" max="4097" width="5.28515625" customWidth="1"/>
    <col min="4098" max="4098" width="24" customWidth="1"/>
    <col min="4100" max="4100" width="11" customWidth="1"/>
    <col min="4102" max="4102" width="10.5703125" customWidth="1"/>
    <col min="4104" max="4104" width="10.42578125" customWidth="1"/>
    <col min="4106" max="4106" width="10.42578125" customWidth="1"/>
    <col min="4353" max="4353" width="5.28515625" customWidth="1"/>
    <col min="4354" max="4354" width="24" customWidth="1"/>
    <col min="4356" max="4356" width="11" customWidth="1"/>
    <col min="4358" max="4358" width="10.5703125" customWidth="1"/>
    <col min="4360" max="4360" width="10.42578125" customWidth="1"/>
    <col min="4362" max="4362" width="10.42578125" customWidth="1"/>
    <col min="4609" max="4609" width="5.28515625" customWidth="1"/>
    <col min="4610" max="4610" width="24" customWidth="1"/>
    <col min="4612" max="4612" width="11" customWidth="1"/>
    <col min="4614" max="4614" width="10.5703125" customWidth="1"/>
    <col min="4616" max="4616" width="10.42578125" customWidth="1"/>
    <col min="4618" max="4618" width="10.42578125" customWidth="1"/>
    <col min="4865" max="4865" width="5.28515625" customWidth="1"/>
    <col min="4866" max="4866" width="24" customWidth="1"/>
    <col min="4868" max="4868" width="11" customWidth="1"/>
    <col min="4870" max="4870" width="10.5703125" customWidth="1"/>
    <col min="4872" max="4872" width="10.42578125" customWidth="1"/>
    <col min="4874" max="4874" width="10.42578125" customWidth="1"/>
    <col min="5121" max="5121" width="5.28515625" customWidth="1"/>
    <col min="5122" max="5122" width="24" customWidth="1"/>
    <col min="5124" max="5124" width="11" customWidth="1"/>
    <col min="5126" max="5126" width="10.5703125" customWidth="1"/>
    <col min="5128" max="5128" width="10.42578125" customWidth="1"/>
    <col min="5130" max="5130" width="10.42578125" customWidth="1"/>
    <col min="5377" max="5377" width="5.28515625" customWidth="1"/>
    <col min="5378" max="5378" width="24" customWidth="1"/>
    <col min="5380" max="5380" width="11" customWidth="1"/>
    <col min="5382" max="5382" width="10.5703125" customWidth="1"/>
    <col min="5384" max="5384" width="10.42578125" customWidth="1"/>
    <col min="5386" max="5386" width="10.42578125" customWidth="1"/>
    <col min="5633" max="5633" width="5.28515625" customWidth="1"/>
    <col min="5634" max="5634" width="24" customWidth="1"/>
    <col min="5636" max="5636" width="11" customWidth="1"/>
    <col min="5638" max="5638" width="10.5703125" customWidth="1"/>
    <col min="5640" max="5640" width="10.42578125" customWidth="1"/>
    <col min="5642" max="5642" width="10.42578125" customWidth="1"/>
    <col min="5889" max="5889" width="5.28515625" customWidth="1"/>
    <col min="5890" max="5890" width="24" customWidth="1"/>
    <col min="5892" max="5892" width="11" customWidth="1"/>
    <col min="5894" max="5894" width="10.5703125" customWidth="1"/>
    <col min="5896" max="5896" width="10.42578125" customWidth="1"/>
    <col min="5898" max="5898" width="10.42578125" customWidth="1"/>
    <col min="6145" max="6145" width="5.28515625" customWidth="1"/>
    <col min="6146" max="6146" width="24" customWidth="1"/>
    <col min="6148" max="6148" width="11" customWidth="1"/>
    <col min="6150" max="6150" width="10.5703125" customWidth="1"/>
    <col min="6152" max="6152" width="10.42578125" customWidth="1"/>
    <col min="6154" max="6154" width="10.42578125" customWidth="1"/>
    <col min="6401" max="6401" width="5.28515625" customWidth="1"/>
    <col min="6402" max="6402" width="24" customWidth="1"/>
    <col min="6404" max="6404" width="11" customWidth="1"/>
    <col min="6406" max="6406" width="10.5703125" customWidth="1"/>
    <col min="6408" max="6408" width="10.42578125" customWidth="1"/>
    <col min="6410" max="6410" width="10.42578125" customWidth="1"/>
    <col min="6657" max="6657" width="5.28515625" customWidth="1"/>
    <col min="6658" max="6658" width="24" customWidth="1"/>
    <col min="6660" max="6660" width="11" customWidth="1"/>
    <col min="6662" max="6662" width="10.5703125" customWidth="1"/>
    <col min="6664" max="6664" width="10.42578125" customWidth="1"/>
    <col min="6666" max="6666" width="10.42578125" customWidth="1"/>
    <col min="6913" max="6913" width="5.28515625" customWidth="1"/>
    <col min="6914" max="6914" width="24" customWidth="1"/>
    <col min="6916" max="6916" width="11" customWidth="1"/>
    <col min="6918" max="6918" width="10.5703125" customWidth="1"/>
    <col min="6920" max="6920" width="10.42578125" customWidth="1"/>
    <col min="6922" max="6922" width="10.42578125" customWidth="1"/>
    <col min="7169" max="7169" width="5.28515625" customWidth="1"/>
    <col min="7170" max="7170" width="24" customWidth="1"/>
    <col min="7172" max="7172" width="11" customWidth="1"/>
    <col min="7174" max="7174" width="10.5703125" customWidth="1"/>
    <col min="7176" max="7176" width="10.42578125" customWidth="1"/>
    <col min="7178" max="7178" width="10.42578125" customWidth="1"/>
    <col min="7425" max="7425" width="5.28515625" customWidth="1"/>
    <col min="7426" max="7426" width="24" customWidth="1"/>
    <col min="7428" max="7428" width="11" customWidth="1"/>
    <col min="7430" max="7430" width="10.5703125" customWidth="1"/>
    <col min="7432" max="7432" width="10.42578125" customWidth="1"/>
    <col min="7434" max="7434" width="10.42578125" customWidth="1"/>
    <col min="7681" max="7681" width="5.28515625" customWidth="1"/>
    <col min="7682" max="7682" width="24" customWidth="1"/>
    <col min="7684" max="7684" width="11" customWidth="1"/>
    <col min="7686" max="7686" width="10.5703125" customWidth="1"/>
    <col min="7688" max="7688" width="10.42578125" customWidth="1"/>
    <col min="7690" max="7690" width="10.42578125" customWidth="1"/>
    <col min="7937" max="7937" width="5.28515625" customWidth="1"/>
    <col min="7938" max="7938" width="24" customWidth="1"/>
    <col min="7940" max="7940" width="11" customWidth="1"/>
    <col min="7942" max="7942" width="10.5703125" customWidth="1"/>
    <col min="7944" max="7944" width="10.42578125" customWidth="1"/>
    <col min="7946" max="7946" width="10.42578125" customWidth="1"/>
    <col min="8193" max="8193" width="5.28515625" customWidth="1"/>
    <col min="8194" max="8194" width="24" customWidth="1"/>
    <col min="8196" max="8196" width="11" customWidth="1"/>
    <col min="8198" max="8198" width="10.5703125" customWidth="1"/>
    <col min="8200" max="8200" width="10.42578125" customWidth="1"/>
    <col min="8202" max="8202" width="10.42578125" customWidth="1"/>
    <col min="8449" max="8449" width="5.28515625" customWidth="1"/>
    <col min="8450" max="8450" width="24" customWidth="1"/>
    <col min="8452" max="8452" width="11" customWidth="1"/>
    <col min="8454" max="8454" width="10.5703125" customWidth="1"/>
    <col min="8456" max="8456" width="10.42578125" customWidth="1"/>
    <col min="8458" max="8458" width="10.42578125" customWidth="1"/>
    <col min="8705" max="8705" width="5.28515625" customWidth="1"/>
    <col min="8706" max="8706" width="24" customWidth="1"/>
    <col min="8708" max="8708" width="11" customWidth="1"/>
    <col min="8710" max="8710" width="10.5703125" customWidth="1"/>
    <col min="8712" max="8712" width="10.42578125" customWidth="1"/>
    <col min="8714" max="8714" width="10.42578125" customWidth="1"/>
    <col min="8961" max="8961" width="5.28515625" customWidth="1"/>
    <col min="8962" max="8962" width="24" customWidth="1"/>
    <col min="8964" max="8964" width="11" customWidth="1"/>
    <col min="8966" max="8966" width="10.5703125" customWidth="1"/>
    <col min="8968" max="8968" width="10.42578125" customWidth="1"/>
    <col min="8970" max="8970" width="10.42578125" customWidth="1"/>
    <col min="9217" max="9217" width="5.28515625" customWidth="1"/>
    <col min="9218" max="9218" width="24" customWidth="1"/>
    <col min="9220" max="9220" width="11" customWidth="1"/>
    <col min="9222" max="9222" width="10.5703125" customWidth="1"/>
    <col min="9224" max="9224" width="10.42578125" customWidth="1"/>
    <col min="9226" max="9226" width="10.42578125" customWidth="1"/>
    <col min="9473" max="9473" width="5.28515625" customWidth="1"/>
    <col min="9474" max="9474" width="24" customWidth="1"/>
    <col min="9476" max="9476" width="11" customWidth="1"/>
    <col min="9478" max="9478" width="10.5703125" customWidth="1"/>
    <col min="9480" max="9480" width="10.42578125" customWidth="1"/>
    <col min="9482" max="9482" width="10.42578125" customWidth="1"/>
    <col min="9729" max="9729" width="5.28515625" customWidth="1"/>
    <col min="9730" max="9730" width="24" customWidth="1"/>
    <col min="9732" max="9732" width="11" customWidth="1"/>
    <col min="9734" max="9734" width="10.5703125" customWidth="1"/>
    <col min="9736" max="9736" width="10.42578125" customWidth="1"/>
    <col min="9738" max="9738" width="10.42578125" customWidth="1"/>
    <col min="9985" max="9985" width="5.28515625" customWidth="1"/>
    <col min="9986" max="9986" width="24" customWidth="1"/>
    <col min="9988" max="9988" width="11" customWidth="1"/>
    <col min="9990" max="9990" width="10.5703125" customWidth="1"/>
    <col min="9992" max="9992" width="10.42578125" customWidth="1"/>
    <col min="9994" max="9994" width="10.42578125" customWidth="1"/>
    <col min="10241" max="10241" width="5.28515625" customWidth="1"/>
    <col min="10242" max="10242" width="24" customWidth="1"/>
    <col min="10244" max="10244" width="11" customWidth="1"/>
    <col min="10246" max="10246" width="10.5703125" customWidth="1"/>
    <col min="10248" max="10248" width="10.42578125" customWidth="1"/>
    <col min="10250" max="10250" width="10.42578125" customWidth="1"/>
    <col min="10497" max="10497" width="5.28515625" customWidth="1"/>
    <col min="10498" max="10498" width="24" customWidth="1"/>
    <col min="10500" max="10500" width="11" customWidth="1"/>
    <col min="10502" max="10502" width="10.5703125" customWidth="1"/>
    <col min="10504" max="10504" width="10.42578125" customWidth="1"/>
    <col min="10506" max="10506" width="10.42578125" customWidth="1"/>
    <col min="10753" max="10753" width="5.28515625" customWidth="1"/>
    <col min="10754" max="10754" width="24" customWidth="1"/>
    <col min="10756" max="10756" width="11" customWidth="1"/>
    <col min="10758" max="10758" width="10.5703125" customWidth="1"/>
    <col min="10760" max="10760" width="10.42578125" customWidth="1"/>
    <col min="10762" max="10762" width="10.42578125" customWidth="1"/>
    <col min="11009" max="11009" width="5.28515625" customWidth="1"/>
    <col min="11010" max="11010" width="24" customWidth="1"/>
    <col min="11012" max="11012" width="11" customWidth="1"/>
    <col min="11014" max="11014" width="10.5703125" customWidth="1"/>
    <col min="11016" max="11016" width="10.42578125" customWidth="1"/>
    <col min="11018" max="11018" width="10.42578125" customWidth="1"/>
    <col min="11265" max="11265" width="5.28515625" customWidth="1"/>
    <col min="11266" max="11266" width="24" customWidth="1"/>
    <col min="11268" max="11268" width="11" customWidth="1"/>
    <col min="11270" max="11270" width="10.5703125" customWidth="1"/>
    <col min="11272" max="11272" width="10.42578125" customWidth="1"/>
    <col min="11274" max="11274" width="10.42578125" customWidth="1"/>
    <col min="11521" max="11521" width="5.28515625" customWidth="1"/>
    <col min="11522" max="11522" width="24" customWidth="1"/>
    <col min="11524" max="11524" width="11" customWidth="1"/>
    <col min="11526" max="11526" width="10.5703125" customWidth="1"/>
    <col min="11528" max="11528" width="10.42578125" customWidth="1"/>
    <col min="11530" max="11530" width="10.42578125" customWidth="1"/>
    <col min="11777" max="11777" width="5.28515625" customWidth="1"/>
    <col min="11778" max="11778" width="24" customWidth="1"/>
    <col min="11780" max="11780" width="11" customWidth="1"/>
    <col min="11782" max="11782" width="10.5703125" customWidth="1"/>
    <col min="11784" max="11784" width="10.42578125" customWidth="1"/>
    <col min="11786" max="11786" width="10.42578125" customWidth="1"/>
    <col min="12033" max="12033" width="5.28515625" customWidth="1"/>
    <col min="12034" max="12034" width="24" customWidth="1"/>
    <col min="12036" max="12036" width="11" customWidth="1"/>
    <col min="12038" max="12038" width="10.5703125" customWidth="1"/>
    <col min="12040" max="12040" width="10.42578125" customWidth="1"/>
    <col min="12042" max="12042" width="10.42578125" customWidth="1"/>
    <col min="12289" max="12289" width="5.28515625" customWidth="1"/>
    <col min="12290" max="12290" width="24" customWidth="1"/>
    <col min="12292" max="12292" width="11" customWidth="1"/>
    <col min="12294" max="12294" width="10.5703125" customWidth="1"/>
    <col min="12296" max="12296" width="10.42578125" customWidth="1"/>
    <col min="12298" max="12298" width="10.42578125" customWidth="1"/>
    <col min="12545" max="12545" width="5.28515625" customWidth="1"/>
    <col min="12546" max="12546" width="24" customWidth="1"/>
    <col min="12548" max="12548" width="11" customWidth="1"/>
    <col min="12550" max="12550" width="10.5703125" customWidth="1"/>
    <col min="12552" max="12552" width="10.42578125" customWidth="1"/>
    <col min="12554" max="12554" width="10.42578125" customWidth="1"/>
    <col min="12801" max="12801" width="5.28515625" customWidth="1"/>
    <col min="12802" max="12802" width="24" customWidth="1"/>
    <col min="12804" max="12804" width="11" customWidth="1"/>
    <col min="12806" max="12806" width="10.5703125" customWidth="1"/>
    <col min="12808" max="12808" width="10.42578125" customWidth="1"/>
    <col min="12810" max="12810" width="10.42578125" customWidth="1"/>
    <col min="13057" max="13057" width="5.28515625" customWidth="1"/>
    <col min="13058" max="13058" width="24" customWidth="1"/>
    <col min="13060" max="13060" width="11" customWidth="1"/>
    <col min="13062" max="13062" width="10.5703125" customWidth="1"/>
    <col min="13064" max="13064" width="10.42578125" customWidth="1"/>
    <col min="13066" max="13066" width="10.42578125" customWidth="1"/>
    <col min="13313" max="13313" width="5.28515625" customWidth="1"/>
    <col min="13314" max="13314" width="24" customWidth="1"/>
    <col min="13316" max="13316" width="11" customWidth="1"/>
    <col min="13318" max="13318" width="10.5703125" customWidth="1"/>
    <col min="13320" max="13320" width="10.42578125" customWidth="1"/>
    <col min="13322" max="13322" width="10.42578125" customWidth="1"/>
    <col min="13569" max="13569" width="5.28515625" customWidth="1"/>
    <col min="13570" max="13570" width="24" customWidth="1"/>
    <col min="13572" max="13572" width="11" customWidth="1"/>
    <col min="13574" max="13574" width="10.5703125" customWidth="1"/>
    <col min="13576" max="13576" width="10.42578125" customWidth="1"/>
    <col min="13578" max="13578" width="10.42578125" customWidth="1"/>
    <col min="13825" max="13825" width="5.28515625" customWidth="1"/>
    <col min="13826" max="13826" width="24" customWidth="1"/>
    <col min="13828" max="13828" width="11" customWidth="1"/>
    <col min="13830" max="13830" width="10.5703125" customWidth="1"/>
    <col min="13832" max="13832" width="10.42578125" customWidth="1"/>
    <col min="13834" max="13834" width="10.42578125" customWidth="1"/>
    <col min="14081" max="14081" width="5.28515625" customWidth="1"/>
    <col min="14082" max="14082" width="24" customWidth="1"/>
    <col min="14084" max="14084" width="11" customWidth="1"/>
    <col min="14086" max="14086" width="10.5703125" customWidth="1"/>
    <col min="14088" max="14088" width="10.42578125" customWidth="1"/>
    <col min="14090" max="14090" width="10.42578125" customWidth="1"/>
    <col min="14337" max="14337" width="5.28515625" customWidth="1"/>
    <col min="14338" max="14338" width="24" customWidth="1"/>
    <col min="14340" max="14340" width="11" customWidth="1"/>
    <col min="14342" max="14342" width="10.5703125" customWidth="1"/>
    <col min="14344" max="14344" width="10.42578125" customWidth="1"/>
    <col min="14346" max="14346" width="10.42578125" customWidth="1"/>
    <col min="14593" max="14593" width="5.28515625" customWidth="1"/>
    <col min="14594" max="14594" width="24" customWidth="1"/>
    <col min="14596" max="14596" width="11" customWidth="1"/>
    <col min="14598" max="14598" width="10.5703125" customWidth="1"/>
    <col min="14600" max="14600" width="10.42578125" customWidth="1"/>
    <col min="14602" max="14602" width="10.42578125" customWidth="1"/>
    <col min="14849" max="14849" width="5.28515625" customWidth="1"/>
    <col min="14850" max="14850" width="24" customWidth="1"/>
    <col min="14852" max="14852" width="11" customWidth="1"/>
    <col min="14854" max="14854" width="10.5703125" customWidth="1"/>
    <col min="14856" max="14856" width="10.42578125" customWidth="1"/>
    <col min="14858" max="14858" width="10.42578125" customWidth="1"/>
    <col min="15105" max="15105" width="5.28515625" customWidth="1"/>
    <col min="15106" max="15106" width="24" customWidth="1"/>
    <col min="15108" max="15108" width="11" customWidth="1"/>
    <col min="15110" max="15110" width="10.5703125" customWidth="1"/>
    <col min="15112" max="15112" width="10.42578125" customWidth="1"/>
    <col min="15114" max="15114" width="10.42578125" customWidth="1"/>
    <col min="15361" max="15361" width="5.28515625" customWidth="1"/>
    <col min="15362" max="15362" width="24" customWidth="1"/>
    <col min="15364" max="15364" width="11" customWidth="1"/>
    <col min="15366" max="15366" width="10.5703125" customWidth="1"/>
    <col min="15368" max="15368" width="10.42578125" customWidth="1"/>
    <col min="15370" max="15370" width="10.42578125" customWidth="1"/>
    <col min="15617" max="15617" width="5.28515625" customWidth="1"/>
    <col min="15618" max="15618" width="24" customWidth="1"/>
    <col min="15620" max="15620" width="11" customWidth="1"/>
    <col min="15622" max="15622" width="10.5703125" customWidth="1"/>
    <col min="15624" max="15624" width="10.42578125" customWidth="1"/>
    <col min="15626" max="15626" width="10.42578125" customWidth="1"/>
    <col min="15873" max="15873" width="5.28515625" customWidth="1"/>
    <col min="15874" max="15874" width="24" customWidth="1"/>
    <col min="15876" max="15876" width="11" customWidth="1"/>
    <col min="15878" max="15878" width="10.5703125" customWidth="1"/>
    <col min="15880" max="15880" width="10.42578125" customWidth="1"/>
    <col min="15882" max="15882" width="10.42578125" customWidth="1"/>
    <col min="16129" max="16129" width="5.28515625" customWidth="1"/>
    <col min="16130" max="16130" width="24" customWidth="1"/>
    <col min="16132" max="16132" width="11" customWidth="1"/>
    <col min="16134" max="16134" width="10.5703125" customWidth="1"/>
    <col min="16136" max="16136" width="10.42578125" customWidth="1"/>
    <col min="16138" max="16138" width="10.42578125" customWidth="1"/>
  </cols>
  <sheetData>
    <row r="1" spans="1:17" ht="38.25" customHeight="1" x14ac:dyDescent="0.25">
      <c r="A1" s="210"/>
      <c r="B1" s="210"/>
      <c r="C1" s="210"/>
      <c r="D1" s="210"/>
      <c r="E1" s="210"/>
      <c r="F1" s="210"/>
      <c r="G1" s="210"/>
      <c r="H1" s="210"/>
      <c r="I1" s="210"/>
      <c r="J1" s="75"/>
      <c r="K1" s="75"/>
      <c r="L1" s="2"/>
      <c r="M1" s="2"/>
      <c r="N1" s="2"/>
      <c r="O1" s="2"/>
      <c r="P1" s="2"/>
      <c r="Q1" s="2"/>
    </row>
    <row r="3" spans="1:17" x14ac:dyDescent="0.25">
      <c r="B3" s="2" t="s">
        <v>96</v>
      </c>
      <c r="C3" s="2"/>
      <c r="D3" s="2"/>
      <c r="E3" s="2"/>
      <c r="F3" s="2"/>
      <c r="G3" s="2"/>
      <c r="H3" s="2"/>
      <c r="J3" s="2"/>
    </row>
    <row r="4" spans="1:17" ht="15.75" thickBot="1" x14ac:dyDescent="0.3">
      <c r="A4" s="211" t="s">
        <v>1</v>
      </c>
      <c r="B4" s="211"/>
    </row>
    <row r="5" spans="1:17" ht="12.75" customHeight="1" x14ac:dyDescent="0.25">
      <c r="A5" s="212" t="s">
        <v>2</v>
      </c>
      <c r="B5" s="212" t="s">
        <v>3</v>
      </c>
      <c r="C5" s="212" t="s">
        <v>4</v>
      </c>
      <c r="D5" s="215" t="s">
        <v>5</v>
      </c>
      <c r="E5" s="216"/>
      <c r="F5" s="216"/>
      <c r="G5" s="216"/>
      <c r="H5" s="216"/>
      <c r="I5" s="216"/>
      <c r="J5" s="216"/>
      <c r="K5" s="217"/>
      <c r="L5" s="218" t="s">
        <v>6</v>
      </c>
    </row>
    <row r="6" spans="1:17" ht="22.5" customHeight="1" x14ac:dyDescent="0.25">
      <c r="A6" s="213"/>
      <c r="B6" s="213"/>
      <c r="C6" s="213"/>
      <c r="D6" s="221" t="s">
        <v>7</v>
      </c>
      <c r="E6" s="222"/>
      <c r="F6" s="222" t="s">
        <v>8</v>
      </c>
      <c r="G6" s="222"/>
      <c r="H6" s="222" t="s">
        <v>9</v>
      </c>
      <c r="I6" s="222"/>
      <c r="J6" s="222" t="s">
        <v>10</v>
      </c>
      <c r="K6" s="222"/>
      <c r="L6" s="219"/>
    </row>
    <row r="7" spans="1:17" ht="13.5" customHeight="1" thickBot="1" x14ac:dyDescent="0.3">
      <c r="A7" s="213"/>
      <c r="B7" s="213"/>
      <c r="C7" s="213"/>
      <c r="D7" s="223">
        <v>1</v>
      </c>
      <c r="E7" s="224"/>
      <c r="F7" s="224">
        <v>2</v>
      </c>
      <c r="G7" s="224"/>
      <c r="H7" s="224">
        <v>3</v>
      </c>
      <c r="I7" s="224"/>
      <c r="J7" s="224">
        <v>4</v>
      </c>
      <c r="K7" s="224"/>
      <c r="L7" s="220"/>
      <c r="O7" s="3"/>
      <c r="P7" s="3"/>
      <c r="Q7" s="3"/>
    </row>
    <row r="8" spans="1:17" ht="15.75" thickBot="1" x14ac:dyDescent="0.3">
      <c r="A8" s="214"/>
      <c r="B8" s="214"/>
      <c r="C8" s="214"/>
      <c r="D8" s="4" t="s">
        <v>11</v>
      </c>
      <c r="E8" s="5" t="s">
        <v>12</v>
      </c>
      <c r="F8" s="5" t="s">
        <v>11</v>
      </c>
      <c r="G8" s="5" t="s">
        <v>12</v>
      </c>
      <c r="H8" s="5" t="s">
        <v>11</v>
      </c>
      <c r="I8" s="5" t="s">
        <v>12</v>
      </c>
      <c r="J8" s="5" t="s">
        <v>11</v>
      </c>
      <c r="K8" s="5" t="s">
        <v>12</v>
      </c>
      <c r="L8" s="6"/>
      <c r="O8" s="3"/>
      <c r="P8" s="3"/>
      <c r="Q8" s="3"/>
    </row>
    <row r="9" spans="1:17" ht="15.75" x14ac:dyDescent="0.25">
      <c r="A9" s="7">
        <v>1</v>
      </c>
      <c r="B9" s="8" t="s">
        <v>13</v>
      </c>
      <c r="C9" s="9">
        <v>48</v>
      </c>
      <c r="D9" s="10"/>
      <c r="E9" s="11"/>
      <c r="F9" s="12"/>
      <c r="G9" s="13"/>
      <c r="H9" s="14"/>
      <c r="I9" s="13"/>
      <c r="J9" s="14"/>
      <c r="K9" s="13"/>
      <c r="L9" s="15"/>
      <c r="O9" s="3"/>
      <c r="P9" s="3"/>
      <c r="Q9" s="3"/>
    </row>
    <row r="10" spans="1:17" ht="15.75" x14ac:dyDescent="0.25">
      <c r="A10" s="7">
        <v>2</v>
      </c>
      <c r="B10" s="8" t="s">
        <v>14</v>
      </c>
      <c r="C10" s="9">
        <v>48</v>
      </c>
      <c r="D10" s="10"/>
      <c r="E10" s="11"/>
      <c r="F10" s="12"/>
      <c r="G10" s="13"/>
      <c r="H10" s="14"/>
      <c r="I10" s="13"/>
      <c r="J10" s="14"/>
      <c r="K10" s="13"/>
      <c r="L10" s="16"/>
      <c r="O10" s="3"/>
      <c r="P10" s="3"/>
      <c r="Q10" s="3"/>
    </row>
    <row r="11" spans="1:17" ht="15.75" x14ac:dyDescent="0.25">
      <c r="A11" s="7">
        <v>3</v>
      </c>
      <c r="B11" s="8" t="s">
        <v>15</v>
      </c>
      <c r="C11" s="9">
        <v>48</v>
      </c>
      <c r="D11" s="10"/>
      <c r="E11" s="11"/>
      <c r="F11" s="12"/>
      <c r="G11" s="13"/>
      <c r="H11" s="14"/>
      <c r="I11" s="13"/>
      <c r="J11" s="14"/>
      <c r="K11" s="13"/>
      <c r="L11" s="16"/>
      <c r="O11" s="3"/>
      <c r="P11" s="3"/>
      <c r="Q11" s="3"/>
    </row>
    <row r="12" spans="1:17" ht="15.75" x14ac:dyDescent="0.25">
      <c r="A12" s="7">
        <v>4</v>
      </c>
      <c r="B12" s="17" t="s">
        <v>16</v>
      </c>
      <c r="C12" s="9">
        <v>48</v>
      </c>
      <c r="D12" s="10"/>
      <c r="E12" s="11"/>
      <c r="F12" s="12"/>
      <c r="G12" s="13"/>
      <c r="H12" s="14"/>
      <c r="I12" s="13"/>
      <c r="J12" s="14"/>
      <c r="K12" s="13"/>
      <c r="L12" s="16"/>
      <c r="M12" s="3"/>
      <c r="N12" s="3"/>
      <c r="O12" s="3"/>
      <c r="P12" s="3"/>
      <c r="Q12" s="3"/>
    </row>
    <row r="13" spans="1:17" ht="15.75" x14ac:dyDescent="0.25">
      <c r="A13" s="7">
        <v>5</v>
      </c>
      <c r="B13" s="8" t="s">
        <v>17</v>
      </c>
      <c r="C13" s="9">
        <v>48</v>
      </c>
      <c r="D13" s="10"/>
      <c r="E13" s="11"/>
      <c r="F13" s="12"/>
      <c r="G13" s="13"/>
      <c r="H13" s="14"/>
      <c r="I13" s="13"/>
      <c r="J13" s="14"/>
      <c r="K13" s="13"/>
      <c r="L13" s="16"/>
      <c r="O13" s="3"/>
      <c r="P13" s="3"/>
      <c r="Q13" s="3"/>
    </row>
    <row r="14" spans="1:17" ht="15.75" x14ac:dyDescent="0.25">
      <c r="A14" s="7">
        <v>6</v>
      </c>
      <c r="B14" s="8" t="s">
        <v>18</v>
      </c>
      <c r="C14" s="9">
        <v>48</v>
      </c>
      <c r="D14" s="10"/>
      <c r="E14" s="11"/>
      <c r="F14" s="12"/>
      <c r="G14" s="13"/>
      <c r="H14" s="14"/>
      <c r="I14" s="13"/>
      <c r="J14" s="14"/>
      <c r="K14" s="13"/>
      <c r="L14" s="16"/>
    </row>
    <row r="15" spans="1:17" ht="15.75" x14ac:dyDescent="0.25">
      <c r="A15" s="7">
        <v>7</v>
      </c>
      <c r="B15" s="8" t="s">
        <v>19</v>
      </c>
      <c r="C15" s="9">
        <v>48</v>
      </c>
      <c r="D15" s="10"/>
      <c r="E15" s="11"/>
      <c r="F15" s="12"/>
      <c r="G15" s="13"/>
      <c r="H15" s="14"/>
      <c r="I15" s="13"/>
      <c r="J15" s="14"/>
      <c r="K15" s="13"/>
      <c r="L15" s="16"/>
    </row>
    <row r="16" spans="1:17" ht="15.75" x14ac:dyDescent="0.25">
      <c r="A16" s="7">
        <v>8</v>
      </c>
      <c r="B16" s="8" t="s">
        <v>20</v>
      </c>
      <c r="C16" s="9">
        <v>48</v>
      </c>
      <c r="D16" s="10"/>
      <c r="E16" s="11"/>
      <c r="F16" s="12"/>
      <c r="G16" s="13"/>
      <c r="H16" s="14"/>
      <c r="I16" s="13"/>
      <c r="J16" s="14"/>
      <c r="K16" s="13"/>
      <c r="L16" s="16"/>
    </row>
    <row r="17" spans="1:12" ht="15.75" x14ac:dyDescent="0.25">
      <c r="A17" s="7">
        <v>9</v>
      </c>
      <c r="B17" s="8" t="s">
        <v>21</v>
      </c>
      <c r="C17" s="9">
        <v>48</v>
      </c>
      <c r="D17" s="10"/>
      <c r="E17" s="11"/>
      <c r="F17" s="12"/>
      <c r="G17" s="13"/>
      <c r="H17" s="14"/>
      <c r="I17" s="13"/>
      <c r="J17" s="14"/>
      <c r="K17" s="13"/>
      <c r="L17" s="16"/>
    </row>
    <row r="18" spans="1:12" ht="15.75" x14ac:dyDescent="0.25">
      <c r="A18" s="7">
        <v>10</v>
      </c>
      <c r="B18" s="8" t="s">
        <v>22</v>
      </c>
      <c r="C18" s="9">
        <v>48</v>
      </c>
      <c r="D18" s="10"/>
      <c r="E18" s="11"/>
      <c r="F18" s="12"/>
      <c r="G18" s="13"/>
      <c r="H18" s="14"/>
      <c r="I18" s="13"/>
      <c r="J18" s="14"/>
      <c r="K18" s="13"/>
      <c r="L18" s="16"/>
    </row>
    <row r="19" spans="1:12" ht="15.75" x14ac:dyDescent="0.25">
      <c r="A19" s="7">
        <v>11</v>
      </c>
      <c r="B19" s="8" t="s">
        <v>23</v>
      </c>
      <c r="C19" s="9">
        <v>48</v>
      </c>
      <c r="D19" s="10"/>
      <c r="E19" s="11"/>
      <c r="F19" s="12"/>
      <c r="G19" s="13"/>
      <c r="H19" s="14"/>
      <c r="I19" s="13"/>
      <c r="J19" s="14"/>
      <c r="K19" s="13"/>
      <c r="L19" s="16"/>
    </row>
    <row r="20" spans="1:12" ht="15.75" x14ac:dyDescent="0.25">
      <c r="A20" s="7">
        <v>12</v>
      </c>
      <c r="B20" s="8" t="s">
        <v>24</v>
      </c>
      <c r="C20" s="9">
        <v>48</v>
      </c>
      <c r="D20" s="10"/>
      <c r="E20" s="11"/>
      <c r="F20" s="12"/>
      <c r="G20" s="13"/>
      <c r="H20" s="14"/>
      <c r="I20" s="13"/>
      <c r="J20" s="14"/>
      <c r="K20" s="13"/>
      <c r="L20" s="16"/>
    </row>
    <row r="21" spans="1:12" ht="15.75" x14ac:dyDescent="0.25">
      <c r="A21" s="7">
        <v>13</v>
      </c>
      <c r="B21" s="8" t="s">
        <v>25</v>
      </c>
      <c r="C21" s="9">
        <v>48</v>
      </c>
      <c r="D21" s="10"/>
      <c r="E21" s="11"/>
      <c r="F21" s="12"/>
      <c r="G21" s="13"/>
      <c r="H21" s="14"/>
      <c r="I21" s="13"/>
      <c r="J21" s="14"/>
      <c r="K21" s="13"/>
      <c r="L21" s="16"/>
    </row>
    <row r="22" spans="1:12" ht="15.75" x14ac:dyDescent="0.25">
      <c r="A22" s="7">
        <v>14</v>
      </c>
      <c r="B22" s="8" t="s">
        <v>26</v>
      </c>
      <c r="C22" s="9">
        <v>48</v>
      </c>
      <c r="D22" s="10"/>
      <c r="E22" s="11"/>
      <c r="F22" s="12"/>
      <c r="G22" s="13"/>
      <c r="H22" s="14"/>
      <c r="I22" s="13"/>
      <c r="J22" s="14"/>
      <c r="K22" s="13"/>
      <c r="L22" s="16"/>
    </row>
    <row r="23" spans="1:12" ht="15.75" x14ac:dyDescent="0.25">
      <c r="A23" s="7">
        <v>15</v>
      </c>
      <c r="B23" s="8" t="s">
        <v>27</v>
      </c>
      <c r="C23" s="9">
        <v>48</v>
      </c>
      <c r="D23" s="10"/>
      <c r="E23" s="11"/>
      <c r="F23" s="12"/>
      <c r="G23" s="13"/>
      <c r="H23" s="14"/>
      <c r="I23" s="13"/>
      <c r="J23" s="14"/>
      <c r="K23" s="13"/>
      <c r="L23" s="16"/>
    </row>
    <row r="24" spans="1:12" ht="15.75" x14ac:dyDescent="0.25">
      <c r="A24" s="7">
        <v>16</v>
      </c>
      <c r="B24" s="8" t="s">
        <v>28</v>
      </c>
      <c r="C24" s="9">
        <v>48</v>
      </c>
      <c r="D24" s="10"/>
      <c r="E24" s="11"/>
      <c r="F24" s="12"/>
      <c r="G24" s="13"/>
      <c r="H24" s="14"/>
      <c r="I24" s="13"/>
      <c r="J24" s="14"/>
      <c r="K24" s="13"/>
      <c r="L24" s="16"/>
    </row>
    <row r="25" spans="1:12" ht="15.75" x14ac:dyDescent="0.25">
      <c r="A25" s="7">
        <v>17</v>
      </c>
      <c r="B25" s="8" t="s">
        <v>29</v>
      </c>
      <c r="C25" s="9">
        <v>48</v>
      </c>
      <c r="D25" s="10"/>
      <c r="E25" s="11"/>
      <c r="F25" s="12"/>
      <c r="G25" s="13"/>
      <c r="H25" s="14"/>
      <c r="I25" s="13"/>
      <c r="J25" s="14"/>
      <c r="K25" s="13"/>
      <c r="L25" s="16"/>
    </row>
    <row r="26" spans="1:12" ht="15.75" x14ac:dyDescent="0.25">
      <c r="A26" s="7">
        <v>18</v>
      </c>
      <c r="B26" s="8" t="s">
        <v>30</v>
      </c>
      <c r="C26" s="9">
        <v>48</v>
      </c>
      <c r="D26" s="10"/>
      <c r="E26" s="11"/>
      <c r="F26" s="12"/>
      <c r="G26" s="13"/>
      <c r="H26" s="14"/>
      <c r="I26" s="13"/>
      <c r="J26" s="14"/>
      <c r="K26" s="13"/>
      <c r="L26" s="16"/>
    </row>
    <row r="27" spans="1:12" ht="15.75" x14ac:dyDescent="0.25">
      <c r="A27" s="7">
        <v>19</v>
      </c>
      <c r="B27" s="8" t="s">
        <v>31</v>
      </c>
      <c r="C27" s="9">
        <v>48</v>
      </c>
      <c r="D27" s="10"/>
      <c r="E27" s="11"/>
      <c r="F27" s="12"/>
      <c r="G27" s="13"/>
      <c r="H27" s="14"/>
      <c r="I27" s="13"/>
      <c r="J27" s="14"/>
      <c r="K27" s="13"/>
      <c r="L27" s="16"/>
    </row>
    <row r="28" spans="1:12" ht="15.75" x14ac:dyDescent="0.25">
      <c r="A28" s="7">
        <v>20</v>
      </c>
      <c r="B28" s="8" t="s">
        <v>32</v>
      </c>
      <c r="C28" s="9">
        <v>48</v>
      </c>
      <c r="D28" s="10"/>
      <c r="E28" s="11"/>
      <c r="F28" s="12"/>
      <c r="G28" s="13"/>
      <c r="H28" s="14"/>
      <c r="I28" s="13"/>
      <c r="J28" s="14"/>
      <c r="K28" s="13"/>
      <c r="L28" s="16"/>
    </row>
    <row r="29" spans="1:12" ht="15.75" x14ac:dyDescent="0.25">
      <c r="A29" s="7">
        <v>21</v>
      </c>
      <c r="B29" s="8" t="s">
        <v>33</v>
      </c>
      <c r="C29" s="9">
        <v>48</v>
      </c>
      <c r="D29" s="10"/>
      <c r="E29" s="11"/>
      <c r="F29" s="12"/>
      <c r="G29" s="13"/>
      <c r="H29" s="14"/>
      <c r="I29" s="13"/>
      <c r="J29" s="14"/>
      <c r="K29" s="13"/>
      <c r="L29" s="16"/>
    </row>
    <row r="30" spans="1:12" ht="15.75" x14ac:dyDescent="0.25">
      <c r="A30" s="7">
        <v>22</v>
      </c>
      <c r="B30" s="8" t="s">
        <v>34</v>
      </c>
      <c r="C30" s="9">
        <v>48</v>
      </c>
      <c r="D30" s="10"/>
      <c r="E30" s="11"/>
      <c r="F30" s="12"/>
      <c r="G30" s="13"/>
      <c r="H30" s="14"/>
      <c r="I30" s="13"/>
      <c r="J30" s="14"/>
      <c r="K30" s="13"/>
      <c r="L30" s="16"/>
    </row>
    <row r="31" spans="1:12" ht="15.75" x14ac:dyDescent="0.25">
      <c r="A31" s="7">
        <v>23</v>
      </c>
      <c r="B31" s="8" t="s">
        <v>35</v>
      </c>
      <c r="C31" s="9">
        <v>48</v>
      </c>
      <c r="D31" s="10"/>
      <c r="E31" s="11"/>
      <c r="F31" s="12"/>
      <c r="G31" s="13"/>
      <c r="H31" s="14"/>
      <c r="I31" s="13"/>
      <c r="J31" s="14"/>
      <c r="K31" s="13"/>
      <c r="L31" s="16"/>
    </row>
    <row r="32" spans="1:12" ht="15.75" x14ac:dyDescent="0.25">
      <c r="A32" s="7">
        <v>24</v>
      </c>
      <c r="B32" s="8" t="s">
        <v>36</v>
      </c>
      <c r="C32" s="9">
        <v>48</v>
      </c>
      <c r="D32" s="10"/>
      <c r="E32" s="11"/>
      <c r="F32" s="12"/>
      <c r="G32" s="13"/>
      <c r="H32" s="14"/>
      <c r="I32" s="13"/>
      <c r="J32" s="14"/>
      <c r="K32" s="13"/>
      <c r="L32" s="16"/>
    </row>
    <row r="33" spans="1:12" ht="15.75" x14ac:dyDescent="0.25">
      <c r="A33" s="7">
        <v>25</v>
      </c>
      <c r="B33" s="18" t="s">
        <v>37</v>
      </c>
      <c r="C33" s="19">
        <v>48</v>
      </c>
      <c r="D33" s="10"/>
      <c r="E33" s="20"/>
      <c r="F33" s="12"/>
      <c r="G33" s="21"/>
      <c r="H33" s="14"/>
      <c r="I33" s="21"/>
      <c r="J33" s="14"/>
      <c r="K33" s="21"/>
      <c r="L33" s="16"/>
    </row>
    <row r="34" spans="1:12" ht="15.75" x14ac:dyDescent="0.25">
      <c r="A34" s="7">
        <v>26</v>
      </c>
      <c r="B34" s="8" t="s">
        <v>38</v>
      </c>
      <c r="C34" s="22">
        <v>48</v>
      </c>
      <c r="D34" s="10"/>
      <c r="E34" s="23"/>
      <c r="F34" s="12"/>
      <c r="G34" s="24"/>
      <c r="H34" s="14"/>
      <c r="I34" s="24"/>
      <c r="J34" s="14"/>
      <c r="K34" s="24"/>
      <c r="L34" s="16"/>
    </row>
    <row r="35" spans="1:12" ht="15.75" x14ac:dyDescent="0.25">
      <c r="A35" s="7">
        <v>27</v>
      </c>
      <c r="B35" s="18" t="s">
        <v>39</v>
      </c>
      <c r="C35" s="22">
        <v>48</v>
      </c>
      <c r="D35" s="10"/>
      <c r="E35" s="23"/>
      <c r="F35" s="12"/>
      <c r="G35" s="24"/>
      <c r="H35" s="14"/>
      <c r="I35" s="24"/>
      <c r="J35" s="14"/>
      <c r="K35" s="24"/>
      <c r="L35" s="16"/>
    </row>
    <row r="36" spans="1:12" ht="15.75" x14ac:dyDescent="0.25">
      <c r="A36" s="7">
        <v>28</v>
      </c>
      <c r="B36" s="18" t="s">
        <v>40</v>
      </c>
      <c r="C36" s="22">
        <v>48</v>
      </c>
      <c r="D36" s="10"/>
      <c r="E36" s="23"/>
      <c r="F36" s="12"/>
      <c r="G36" s="24"/>
      <c r="H36" s="14"/>
      <c r="I36" s="24"/>
      <c r="J36" s="14"/>
      <c r="K36" s="24"/>
      <c r="L36" s="16"/>
    </row>
    <row r="37" spans="1:12" ht="16.5" thickBot="1" x14ac:dyDescent="0.3">
      <c r="A37" s="7">
        <v>29</v>
      </c>
      <c r="B37" s="18" t="s">
        <v>41</v>
      </c>
      <c r="C37" s="25">
        <v>48</v>
      </c>
      <c r="D37" s="10"/>
      <c r="E37" s="23"/>
      <c r="F37" s="12"/>
      <c r="G37" s="24"/>
      <c r="H37" s="14"/>
      <c r="I37" s="24"/>
      <c r="J37" s="14"/>
      <c r="K37" s="24"/>
      <c r="L37" s="16"/>
    </row>
    <row r="38" spans="1:12" ht="15.75" x14ac:dyDescent="0.25">
      <c r="A38" s="225" t="s">
        <v>42</v>
      </c>
      <c r="B38" s="226"/>
      <c r="C38" s="26">
        <v>48</v>
      </c>
      <c r="D38" s="27">
        <f t="shared" ref="D38:K38" si="0">SUM(D9:D37)</f>
        <v>0</v>
      </c>
      <c r="E38" s="28">
        <f t="shared" si="0"/>
        <v>0</v>
      </c>
      <c r="F38" s="29">
        <f t="shared" si="0"/>
        <v>0</v>
      </c>
      <c r="G38" s="30">
        <f t="shared" si="0"/>
        <v>0</v>
      </c>
      <c r="H38" s="29">
        <f t="shared" si="0"/>
        <v>0</v>
      </c>
      <c r="I38" s="30">
        <f t="shared" si="0"/>
        <v>0</v>
      </c>
      <c r="J38" s="29">
        <f t="shared" si="0"/>
        <v>0</v>
      </c>
      <c r="K38" s="30">
        <f t="shared" si="0"/>
        <v>0</v>
      </c>
      <c r="L38" s="31">
        <f>D38+F38+H38</f>
        <v>0</v>
      </c>
    </row>
    <row r="39" spans="1:12" ht="15" customHeight="1" x14ac:dyDescent="0.25">
      <c r="A39" s="227" t="s">
        <v>43</v>
      </c>
      <c r="B39" s="228"/>
      <c r="C39" s="32">
        <v>48</v>
      </c>
      <c r="D39" s="32">
        <f>SUM(D9:D33)</f>
        <v>0</v>
      </c>
      <c r="E39" s="33">
        <f>SUM(E9:E33)</f>
        <v>0</v>
      </c>
      <c r="F39" s="32">
        <f>F9+F10+F11+F12+F13+F14+F15+F16+F17+F18+F19+F20+F21+F22+F23+F24+F25+F26+F27+F28+F29+F30+F31+F32+F3+F33</f>
        <v>0</v>
      </c>
      <c r="G39" s="33">
        <f>G9+G10+G11+G12+G14+G13+G15+G16+G17+G18+G19+G20+G21+G22+G23+G24+G25+G26+G27+G28+G29+G30+G31+G32+G33</f>
        <v>0</v>
      </c>
      <c r="H39" s="32">
        <f>H9+H10+H11+H12+H13+H14++H15+H16+H17+H18+H19+H20+H21+H22+H23+H24+H25+H26+H27+H28+H29+H30+H31+H32+H33</f>
        <v>0</v>
      </c>
      <c r="I39" s="33">
        <f>I9+I10+I11+I12+I13+I14+I15+I16+I17+I18+I19+I20+I21+I22+I23+I24+I25+I26+I27+I28+I29+I30+I31+I32+I33</f>
        <v>0</v>
      </c>
      <c r="J39" s="32">
        <f>J9+J10+J11+J12+J13+J14++J15+J16+J17+J18+J19+J20+J21+J22+J23+J24+J25+J26+J27+J28+J29+J30+J31+J32+J33</f>
        <v>0</v>
      </c>
      <c r="K39" s="33">
        <f>K9+K10+K11+K12+K13+K14+K15+K16+K17+K18+K19+K20+K21+K22+K23+K24+K25+K26+K27+K28+K29+K30+K31+K32+K33</f>
        <v>0</v>
      </c>
      <c r="L39" s="34">
        <f>L9+L10+L11+L12+L13+L14+L15+L16+L17+L18+L19+L20+L21+L22+L23+L24+L25+L26+L27+L28+L29+L30+L31+L32+L33</f>
        <v>0</v>
      </c>
    </row>
    <row r="40" spans="1:12" ht="15.75" thickBot="1" x14ac:dyDescent="0.3"/>
    <row r="41" spans="1:12" ht="16.5" thickBot="1" x14ac:dyDescent="0.3">
      <c r="D41" s="35">
        <f>SUM(D9:D37)</f>
        <v>0</v>
      </c>
      <c r="E41" s="36"/>
      <c r="F41" s="35">
        <f>SUM(F9:F37)</f>
        <v>0</v>
      </c>
      <c r="G41" s="36"/>
      <c r="H41" s="35">
        <f>SUM(H9:H37)</f>
        <v>0</v>
      </c>
      <c r="I41" s="36"/>
      <c r="J41" s="35">
        <f>SUM(J9:J37)</f>
        <v>0</v>
      </c>
      <c r="K41" s="36"/>
      <c r="L41" s="37">
        <f>L9+L10+L11+L12+L13+L14+L15+L16+L17+L18+L19+L20+L21+L22+L23+L24+L25+L26+L27+L28+L29+L30+L31+L32+L33</f>
        <v>0</v>
      </c>
    </row>
    <row r="43" spans="1:12" x14ac:dyDescent="0.25">
      <c r="B43" s="2" t="s">
        <v>96</v>
      </c>
      <c r="C43" s="2"/>
      <c r="D43" s="2"/>
      <c r="E43" s="2"/>
    </row>
    <row r="44" spans="1:12" ht="15.75" thickBot="1" x14ac:dyDescent="0.3">
      <c r="A44" s="211" t="s">
        <v>45</v>
      </c>
      <c r="B44" s="211"/>
    </row>
    <row r="45" spans="1:12" ht="14.25" customHeight="1" x14ac:dyDescent="0.25">
      <c r="A45" s="212" t="s">
        <v>2</v>
      </c>
      <c r="B45" s="212" t="s">
        <v>3</v>
      </c>
      <c r="C45" s="212" t="s">
        <v>4</v>
      </c>
      <c r="D45" s="215" t="s">
        <v>5</v>
      </c>
      <c r="E45" s="216"/>
      <c r="F45" s="216"/>
      <c r="G45" s="216"/>
      <c r="H45" s="216"/>
      <c r="I45" s="216"/>
      <c r="J45" s="216"/>
      <c r="K45" s="217"/>
      <c r="L45" s="218" t="s">
        <v>6</v>
      </c>
    </row>
    <row r="46" spans="1:12" ht="21.75" customHeight="1" x14ac:dyDescent="0.25">
      <c r="A46" s="213"/>
      <c r="B46" s="213"/>
      <c r="C46" s="213"/>
      <c r="D46" s="221" t="s">
        <v>7</v>
      </c>
      <c r="E46" s="222"/>
      <c r="F46" s="222" t="s">
        <v>8</v>
      </c>
      <c r="G46" s="222"/>
      <c r="H46" s="222" t="s">
        <v>9</v>
      </c>
      <c r="I46" s="222"/>
      <c r="J46" s="222" t="s">
        <v>10</v>
      </c>
      <c r="K46" s="222"/>
      <c r="L46" s="219"/>
    </row>
    <row r="47" spans="1:12" ht="13.5" customHeight="1" thickBot="1" x14ac:dyDescent="0.3">
      <c r="A47" s="213"/>
      <c r="B47" s="213"/>
      <c r="C47" s="213"/>
      <c r="D47" s="223">
        <v>1</v>
      </c>
      <c r="E47" s="224"/>
      <c r="F47" s="224">
        <v>2</v>
      </c>
      <c r="G47" s="224"/>
      <c r="H47" s="224">
        <v>3</v>
      </c>
      <c r="I47" s="224"/>
      <c r="J47" s="224">
        <v>4</v>
      </c>
      <c r="K47" s="224"/>
      <c r="L47" s="220"/>
    </row>
    <row r="48" spans="1:12" ht="15.75" thickBot="1" x14ac:dyDescent="0.3">
      <c r="A48" s="214"/>
      <c r="B48" s="214"/>
      <c r="C48" s="214"/>
      <c r="D48" s="4" t="s">
        <v>11</v>
      </c>
      <c r="E48" s="5" t="s">
        <v>12</v>
      </c>
      <c r="F48" s="5" t="s">
        <v>11</v>
      </c>
      <c r="G48" s="5" t="s">
        <v>12</v>
      </c>
      <c r="H48" s="5" t="s">
        <v>11</v>
      </c>
      <c r="I48" s="5" t="s">
        <v>12</v>
      </c>
      <c r="J48" s="5" t="s">
        <v>11</v>
      </c>
      <c r="K48" s="5" t="s">
        <v>12</v>
      </c>
      <c r="L48" s="6"/>
    </row>
    <row r="49" spans="1:12" ht="15.75" x14ac:dyDescent="0.25">
      <c r="A49" s="7">
        <v>1</v>
      </c>
      <c r="B49" s="8" t="s">
        <v>13</v>
      </c>
      <c r="C49" s="9">
        <v>48</v>
      </c>
      <c r="D49" s="38">
        <v>0</v>
      </c>
      <c r="E49" s="39">
        <v>0</v>
      </c>
      <c r="F49" s="38">
        <v>0</v>
      </c>
      <c r="G49" s="13">
        <v>0</v>
      </c>
      <c r="H49" s="14">
        <v>0</v>
      </c>
      <c r="I49" s="13">
        <v>0</v>
      </c>
      <c r="J49" s="14">
        <v>0</v>
      </c>
      <c r="K49" s="13">
        <v>0</v>
      </c>
      <c r="L49" s="16">
        <f>SUM(D49:K49)</f>
        <v>0</v>
      </c>
    </row>
    <row r="50" spans="1:12" ht="15.75" x14ac:dyDescent="0.25">
      <c r="A50" s="7">
        <v>2</v>
      </c>
      <c r="B50" s="8" t="s">
        <v>14</v>
      </c>
      <c r="C50" s="9">
        <v>48</v>
      </c>
      <c r="D50" s="38">
        <v>0</v>
      </c>
      <c r="E50" s="39">
        <v>0</v>
      </c>
      <c r="F50" s="38">
        <v>0</v>
      </c>
      <c r="G50" s="13">
        <v>0</v>
      </c>
      <c r="H50" s="14">
        <v>0</v>
      </c>
      <c r="I50" s="13">
        <v>0</v>
      </c>
      <c r="J50" s="14">
        <v>0</v>
      </c>
      <c r="K50" s="13">
        <v>0</v>
      </c>
      <c r="L50" s="16">
        <f t="shared" ref="L50:L77" si="1">SUM(D50:K50)</f>
        <v>0</v>
      </c>
    </row>
    <row r="51" spans="1:12" ht="15.75" x14ac:dyDescent="0.25">
      <c r="A51" s="7">
        <v>3</v>
      </c>
      <c r="B51" s="8" t="s">
        <v>15</v>
      </c>
      <c r="C51" s="9">
        <v>48</v>
      </c>
      <c r="D51" s="38">
        <v>0</v>
      </c>
      <c r="E51" s="39">
        <v>0</v>
      </c>
      <c r="F51" s="38">
        <v>0</v>
      </c>
      <c r="G51" s="13">
        <v>0</v>
      </c>
      <c r="H51" s="14">
        <v>0</v>
      </c>
      <c r="I51" s="13">
        <v>0</v>
      </c>
      <c r="J51" s="14">
        <v>0</v>
      </c>
      <c r="K51" s="13">
        <v>0</v>
      </c>
      <c r="L51" s="16">
        <f t="shared" si="1"/>
        <v>0</v>
      </c>
    </row>
    <row r="52" spans="1:12" ht="15.75" x14ac:dyDescent="0.25">
      <c r="A52" s="7">
        <v>4</v>
      </c>
      <c r="B52" s="17" t="s">
        <v>16</v>
      </c>
      <c r="C52" s="9">
        <v>48</v>
      </c>
      <c r="D52" s="38">
        <v>0</v>
      </c>
      <c r="E52" s="39">
        <v>0</v>
      </c>
      <c r="F52" s="38">
        <v>0</v>
      </c>
      <c r="G52" s="13">
        <v>0</v>
      </c>
      <c r="H52" s="14">
        <v>0</v>
      </c>
      <c r="I52" s="13">
        <v>0</v>
      </c>
      <c r="J52" s="14">
        <v>0</v>
      </c>
      <c r="K52" s="13">
        <v>0</v>
      </c>
      <c r="L52" s="16">
        <f t="shared" si="1"/>
        <v>0</v>
      </c>
    </row>
    <row r="53" spans="1:12" ht="15.75" x14ac:dyDescent="0.25">
      <c r="A53" s="7">
        <v>5</v>
      </c>
      <c r="B53" s="8" t="s">
        <v>17</v>
      </c>
      <c r="C53" s="9">
        <v>48</v>
      </c>
      <c r="D53" s="38">
        <v>0</v>
      </c>
      <c r="E53" s="39">
        <v>0</v>
      </c>
      <c r="F53" s="38">
        <v>0</v>
      </c>
      <c r="G53" s="13">
        <v>0</v>
      </c>
      <c r="H53" s="14">
        <v>0</v>
      </c>
      <c r="I53" s="13">
        <v>0</v>
      </c>
      <c r="J53" s="14">
        <v>0</v>
      </c>
      <c r="K53" s="13">
        <v>0</v>
      </c>
      <c r="L53" s="16">
        <f t="shared" si="1"/>
        <v>0</v>
      </c>
    </row>
    <row r="54" spans="1:12" ht="15.75" x14ac:dyDescent="0.25">
      <c r="A54" s="7">
        <v>6</v>
      </c>
      <c r="B54" s="8" t="s">
        <v>18</v>
      </c>
      <c r="C54" s="9">
        <v>48</v>
      </c>
      <c r="D54" s="38">
        <v>0</v>
      </c>
      <c r="E54" s="39">
        <v>0</v>
      </c>
      <c r="F54" s="38">
        <v>0</v>
      </c>
      <c r="G54" s="13">
        <v>0</v>
      </c>
      <c r="H54" s="14">
        <v>0</v>
      </c>
      <c r="I54" s="13">
        <v>0</v>
      </c>
      <c r="J54" s="14">
        <v>0</v>
      </c>
      <c r="K54" s="13">
        <v>0</v>
      </c>
      <c r="L54" s="16">
        <f t="shared" si="1"/>
        <v>0</v>
      </c>
    </row>
    <row r="55" spans="1:12" ht="15.75" x14ac:dyDescent="0.25">
      <c r="A55" s="7">
        <v>7</v>
      </c>
      <c r="B55" s="8" t="s">
        <v>19</v>
      </c>
      <c r="C55" s="9">
        <v>48</v>
      </c>
      <c r="D55" s="38">
        <v>0</v>
      </c>
      <c r="E55" s="39">
        <v>0</v>
      </c>
      <c r="F55" s="38">
        <v>0</v>
      </c>
      <c r="G55" s="13">
        <v>0</v>
      </c>
      <c r="H55" s="14">
        <v>0</v>
      </c>
      <c r="I55" s="13">
        <v>0</v>
      </c>
      <c r="J55" s="14">
        <v>0</v>
      </c>
      <c r="K55" s="13">
        <v>0</v>
      </c>
      <c r="L55" s="16">
        <f t="shared" si="1"/>
        <v>0</v>
      </c>
    </row>
    <row r="56" spans="1:12" ht="15.75" x14ac:dyDescent="0.25">
      <c r="A56" s="7">
        <v>8</v>
      </c>
      <c r="B56" s="8" t="s">
        <v>20</v>
      </c>
      <c r="C56" s="9">
        <v>48</v>
      </c>
      <c r="D56" s="38">
        <v>0</v>
      </c>
      <c r="E56" s="39">
        <v>0</v>
      </c>
      <c r="F56" s="38">
        <v>0</v>
      </c>
      <c r="G56" s="13">
        <v>0</v>
      </c>
      <c r="H56" s="14">
        <v>0</v>
      </c>
      <c r="I56" s="13">
        <v>0</v>
      </c>
      <c r="J56" s="14">
        <v>0</v>
      </c>
      <c r="K56" s="13">
        <v>0</v>
      </c>
      <c r="L56" s="16">
        <f t="shared" si="1"/>
        <v>0</v>
      </c>
    </row>
    <row r="57" spans="1:12" ht="15.75" x14ac:dyDescent="0.25">
      <c r="A57" s="7">
        <v>9</v>
      </c>
      <c r="B57" s="8" t="s">
        <v>21</v>
      </c>
      <c r="C57" s="9">
        <v>48</v>
      </c>
      <c r="D57" s="38">
        <v>0</v>
      </c>
      <c r="E57" s="39">
        <v>0</v>
      </c>
      <c r="F57" s="38">
        <v>0</v>
      </c>
      <c r="G57" s="13">
        <v>0</v>
      </c>
      <c r="H57" s="14">
        <v>0</v>
      </c>
      <c r="I57" s="13">
        <v>0</v>
      </c>
      <c r="J57" s="14">
        <v>0</v>
      </c>
      <c r="K57" s="13">
        <v>0</v>
      </c>
      <c r="L57" s="16">
        <f t="shared" si="1"/>
        <v>0</v>
      </c>
    </row>
    <row r="58" spans="1:12" ht="15.75" x14ac:dyDescent="0.25">
      <c r="A58" s="7">
        <v>10</v>
      </c>
      <c r="B58" s="8" t="s">
        <v>22</v>
      </c>
      <c r="C58" s="9">
        <v>48</v>
      </c>
      <c r="D58" s="38">
        <v>0</v>
      </c>
      <c r="E58" s="39">
        <v>0</v>
      </c>
      <c r="F58" s="38">
        <v>0</v>
      </c>
      <c r="G58" s="13">
        <v>0</v>
      </c>
      <c r="H58" s="14">
        <v>0</v>
      </c>
      <c r="I58" s="13">
        <v>0</v>
      </c>
      <c r="J58" s="14">
        <v>0</v>
      </c>
      <c r="K58" s="13">
        <v>0</v>
      </c>
      <c r="L58" s="16">
        <f t="shared" si="1"/>
        <v>0</v>
      </c>
    </row>
    <row r="59" spans="1:12" ht="15.75" x14ac:dyDescent="0.25">
      <c r="A59" s="7">
        <v>11</v>
      </c>
      <c r="B59" s="8" t="s">
        <v>23</v>
      </c>
      <c r="C59" s="9">
        <v>48</v>
      </c>
      <c r="D59" s="38">
        <v>0</v>
      </c>
      <c r="E59" s="39">
        <v>0</v>
      </c>
      <c r="F59" s="38">
        <v>0</v>
      </c>
      <c r="G59" s="13">
        <v>0</v>
      </c>
      <c r="H59" s="14">
        <v>0</v>
      </c>
      <c r="I59" s="13">
        <v>0</v>
      </c>
      <c r="J59" s="14">
        <v>0</v>
      </c>
      <c r="K59" s="13">
        <v>0</v>
      </c>
      <c r="L59" s="16">
        <f t="shared" si="1"/>
        <v>0</v>
      </c>
    </row>
    <row r="60" spans="1:12" ht="15.75" x14ac:dyDescent="0.25">
      <c r="A60" s="7">
        <v>12</v>
      </c>
      <c r="B60" s="8" t="s">
        <v>24</v>
      </c>
      <c r="C60" s="9">
        <v>48</v>
      </c>
      <c r="D60" s="38">
        <v>0</v>
      </c>
      <c r="E60" s="39">
        <v>0</v>
      </c>
      <c r="F60" s="38">
        <v>0</v>
      </c>
      <c r="G60" s="13">
        <v>0</v>
      </c>
      <c r="H60" s="14">
        <v>0</v>
      </c>
      <c r="I60" s="13">
        <v>0</v>
      </c>
      <c r="J60" s="14">
        <v>0</v>
      </c>
      <c r="K60" s="13">
        <v>0</v>
      </c>
      <c r="L60" s="16">
        <f t="shared" si="1"/>
        <v>0</v>
      </c>
    </row>
    <row r="61" spans="1:12" ht="15.75" x14ac:dyDescent="0.25">
      <c r="A61" s="7">
        <v>13</v>
      </c>
      <c r="B61" s="8" t="s">
        <v>25</v>
      </c>
      <c r="C61" s="9">
        <v>48</v>
      </c>
      <c r="D61" s="38">
        <v>0</v>
      </c>
      <c r="E61" s="39">
        <v>0</v>
      </c>
      <c r="F61" s="38">
        <v>0</v>
      </c>
      <c r="G61" s="13">
        <v>0</v>
      </c>
      <c r="H61" s="14">
        <v>0</v>
      </c>
      <c r="I61" s="13">
        <v>0</v>
      </c>
      <c r="J61" s="14">
        <v>0</v>
      </c>
      <c r="K61" s="13">
        <v>0</v>
      </c>
      <c r="L61" s="16">
        <f t="shared" si="1"/>
        <v>0</v>
      </c>
    </row>
    <row r="62" spans="1:12" ht="15.75" x14ac:dyDescent="0.25">
      <c r="A62" s="7">
        <v>14</v>
      </c>
      <c r="B62" s="8" t="s">
        <v>26</v>
      </c>
      <c r="C62" s="9">
        <v>48</v>
      </c>
      <c r="D62" s="38">
        <v>0</v>
      </c>
      <c r="E62" s="39">
        <v>0</v>
      </c>
      <c r="F62" s="38">
        <v>0</v>
      </c>
      <c r="G62" s="13">
        <v>0</v>
      </c>
      <c r="H62" s="14">
        <v>0</v>
      </c>
      <c r="I62" s="13">
        <v>0</v>
      </c>
      <c r="J62" s="14">
        <v>0</v>
      </c>
      <c r="K62" s="13">
        <v>0</v>
      </c>
      <c r="L62" s="16">
        <f t="shared" si="1"/>
        <v>0</v>
      </c>
    </row>
    <row r="63" spans="1:12" ht="15.75" x14ac:dyDescent="0.25">
      <c r="A63" s="7">
        <v>15</v>
      </c>
      <c r="B63" s="8" t="s">
        <v>27</v>
      </c>
      <c r="C63" s="9">
        <v>48</v>
      </c>
      <c r="D63" s="38">
        <v>0</v>
      </c>
      <c r="E63" s="39">
        <v>0</v>
      </c>
      <c r="F63" s="38">
        <v>0</v>
      </c>
      <c r="G63" s="13">
        <v>0</v>
      </c>
      <c r="H63" s="14">
        <v>0</v>
      </c>
      <c r="I63" s="13">
        <v>0</v>
      </c>
      <c r="J63" s="14">
        <v>0</v>
      </c>
      <c r="K63" s="13">
        <v>0</v>
      </c>
      <c r="L63" s="16">
        <f t="shared" si="1"/>
        <v>0</v>
      </c>
    </row>
    <row r="64" spans="1:12" ht="15.75" x14ac:dyDescent="0.25">
      <c r="A64" s="7">
        <v>16</v>
      </c>
      <c r="B64" s="8" t="s">
        <v>28</v>
      </c>
      <c r="C64" s="9">
        <v>48</v>
      </c>
      <c r="D64" s="38">
        <v>0</v>
      </c>
      <c r="E64" s="39">
        <v>0</v>
      </c>
      <c r="F64" s="38">
        <v>0</v>
      </c>
      <c r="G64" s="13">
        <v>0</v>
      </c>
      <c r="H64" s="14">
        <v>0</v>
      </c>
      <c r="I64" s="13">
        <v>0</v>
      </c>
      <c r="J64" s="14">
        <v>0</v>
      </c>
      <c r="K64" s="13">
        <v>0</v>
      </c>
      <c r="L64" s="16">
        <f t="shared" si="1"/>
        <v>0</v>
      </c>
    </row>
    <row r="65" spans="1:14" ht="15.75" x14ac:dyDescent="0.25">
      <c r="A65" s="7">
        <v>17</v>
      </c>
      <c r="B65" s="8" t="s">
        <v>29</v>
      </c>
      <c r="C65" s="9">
        <v>48</v>
      </c>
      <c r="D65" s="38">
        <v>0</v>
      </c>
      <c r="E65" s="39">
        <v>0</v>
      </c>
      <c r="F65" s="38">
        <v>0</v>
      </c>
      <c r="G65" s="13">
        <v>0</v>
      </c>
      <c r="H65" s="14">
        <v>0</v>
      </c>
      <c r="I65" s="13">
        <v>0</v>
      </c>
      <c r="J65" s="14">
        <v>0</v>
      </c>
      <c r="K65" s="13">
        <v>0</v>
      </c>
      <c r="L65" s="16">
        <f t="shared" si="1"/>
        <v>0</v>
      </c>
    </row>
    <row r="66" spans="1:14" ht="15.75" x14ac:dyDescent="0.25">
      <c r="A66" s="7">
        <v>18</v>
      </c>
      <c r="B66" s="8" t="s">
        <v>30</v>
      </c>
      <c r="C66" s="9">
        <v>48</v>
      </c>
      <c r="D66" s="38">
        <v>0</v>
      </c>
      <c r="E66" s="39">
        <v>0</v>
      </c>
      <c r="F66" s="38">
        <v>0</v>
      </c>
      <c r="G66" s="13">
        <v>0</v>
      </c>
      <c r="H66" s="14">
        <v>0</v>
      </c>
      <c r="I66" s="13">
        <v>0</v>
      </c>
      <c r="J66" s="14">
        <v>0</v>
      </c>
      <c r="K66" s="13">
        <v>0</v>
      </c>
      <c r="L66" s="16">
        <f t="shared" si="1"/>
        <v>0</v>
      </c>
    </row>
    <row r="67" spans="1:14" ht="15.75" x14ac:dyDescent="0.25">
      <c r="A67" s="7">
        <v>19</v>
      </c>
      <c r="B67" s="8" t="s">
        <v>31</v>
      </c>
      <c r="C67" s="9">
        <v>48</v>
      </c>
      <c r="D67" s="38">
        <v>0</v>
      </c>
      <c r="E67" s="39">
        <v>0</v>
      </c>
      <c r="F67" s="38">
        <v>0</v>
      </c>
      <c r="G67" s="13">
        <v>0</v>
      </c>
      <c r="H67" s="14">
        <v>0</v>
      </c>
      <c r="I67" s="13">
        <v>0</v>
      </c>
      <c r="J67" s="14">
        <v>0</v>
      </c>
      <c r="K67" s="13">
        <v>0</v>
      </c>
      <c r="L67" s="16">
        <f t="shared" si="1"/>
        <v>0</v>
      </c>
    </row>
    <row r="68" spans="1:14" ht="15.75" x14ac:dyDescent="0.25">
      <c r="A68" s="7">
        <v>20</v>
      </c>
      <c r="B68" s="8" t="s">
        <v>32</v>
      </c>
      <c r="C68" s="9">
        <v>48</v>
      </c>
      <c r="D68" s="38">
        <v>0</v>
      </c>
      <c r="E68" s="39">
        <v>0</v>
      </c>
      <c r="F68" s="38">
        <v>0</v>
      </c>
      <c r="G68" s="13">
        <v>0</v>
      </c>
      <c r="H68" s="14">
        <v>0</v>
      </c>
      <c r="I68" s="13">
        <v>0</v>
      </c>
      <c r="J68" s="14">
        <v>0</v>
      </c>
      <c r="K68" s="13">
        <v>0</v>
      </c>
      <c r="L68" s="16">
        <f t="shared" si="1"/>
        <v>0</v>
      </c>
    </row>
    <row r="69" spans="1:14" ht="15.75" x14ac:dyDescent="0.25">
      <c r="A69" s="7">
        <v>21</v>
      </c>
      <c r="B69" s="8" t="s">
        <v>33</v>
      </c>
      <c r="C69" s="9">
        <v>48</v>
      </c>
      <c r="D69" s="38">
        <v>0</v>
      </c>
      <c r="E69" s="39">
        <v>0</v>
      </c>
      <c r="F69" s="38">
        <v>0</v>
      </c>
      <c r="G69" s="13">
        <v>0</v>
      </c>
      <c r="H69" s="14">
        <v>0</v>
      </c>
      <c r="I69" s="13">
        <v>0</v>
      </c>
      <c r="J69" s="14">
        <v>0</v>
      </c>
      <c r="K69" s="13">
        <v>0</v>
      </c>
      <c r="L69" s="16">
        <f t="shared" si="1"/>
        <v>0</v>
      </c>
    </row>
    <row r="70" spans="1:14" ht="15.75" x14ac:dyDescent="0.25">
      <c r="A70" s="7">
        <v>22</v>
      </c>
      <c r="B70" s="8" t="s">
        <v>34</v>
      </c>
      <c r="C70" s="9">
        <v>48</v>
      </c>
      <c r="D70" s="38">
        <v>0</v>
      </c>
      <c r="E70" s="39">
        <v>0</v>
      </c>
      <c r="F70" s="38">
        <v>0</v>
      </c>
      <c r="G70" s="13">
        <v>0</v>
      </c>
      <c r="H70" s="14">
        <v>0</v>
      </c>
      <c r="I70" s="13">
        <v>0</v>
      </c>
      <c r="J70" s="14">
        <v>0</v>
      </c>
      <c r="K70" s="13">
        <v>0</v>
      </c>
      <c r="L70" s="16">
        <f t="shared" si="1"/>
        <v>0</v>
      </c>
    </row>
    <row r="71" spans="1:14" ht="15.75" x14ac:dyDescent="0.25">
      <c r="A71" s="7">
        <v>23</v>
      </c>
      <c r="B71" s="8" t="s">
        <v>35</v>
      </c>
      <c r="C71" s="9">
        <v>48</v>
      </c>
      <c r="D71" s="38">
        <v>0</v>
      </c>
      <c r="E71" s="39">
        <v>0</v>
      </c>
      <c r="F71" s="38">
        <v>0</v>
      </c>
      <c r="G71" s="13">
        <v>0</v>
      </c>
      <c r="H71" s="14">
        <v>0</v>
      </c>
      <c r="I71" s="13">
        <v>0</v>
      </c>
      <c r="J71" s="14">
        <v>0</v>
      </c>
      <c r="K71" s="13">
        <v>0</v>
      </c>
      <c r="L71" s="16">
        <f t="shared" si="1"/>
        <v>0</v>
      </c>
    </row>
    <row r="72" spans="1:14" ht="15.75" x14ac:dyDescent="0.25">
      <c r="A72" s="7">
        <v>24</v>
      </c>
      <c r="B72" s="8" t="s">
        <v>36</v>
      </c>
      <c r="C72" s="9">
        <v>48</v>
      </c>
      <c r="D72" s="38">
        <v>0</v>
      </c>
      <c r="E72" s="39">
        <v>0</v>
      </c>
      <c r="F72" s="38">
        <v>0</v>
      </c>
      <c r="G72" s="13">
        <v>0</v>
      </c>
      <c r="H72" s="14">
        <v>0</v>
      </c>
      <c r="I72" s="13">
        <v>0</v>
      </c>
      <c r="J72" s="14">
        <v>0</v>
      </c>
      <c r="K72" s="13">
        <v>0</v>
      </c>
      <c r="L72" s="16">
        <f t="shared" si="1"/>
        <v>0</v>
      </c>
    </row>
    <row r="73" spans="1:14" ht="15.75" x14ac:dyDescent="0.25">
      <c r="A73" s="7">
        <v>25</v>
      </c>
      <c r="B73" s="18" t="s">
        <v>37</v>
      </c>
      <c r="C73" s="19">
        <v>48</v>
      </c>
      <c r="D73" s="38">
        <v>0</v>
      </c>
      <c r="E73" s="39">
        <v>0</v>
      </c>
      <c r="F73" s="38">
        <v>0</v>
      </c>
      <c r="G73" s="13">
        <v>0</v>
      </c>
      <c r="H73" s="14">
        <v>0</v>
      </c>
      <c r="I73" s="13">
        <v>0</v>
      </c>
      <c r="J73" s="14">
        <v>0</v>
      </c>
      <c r="K73" s="13">
        <v>0</v>
      </c>
      <c r="L73" s="16">
        <f t="shared" si="1"/>
        <v>0</v>
      </c>
    </row>
    <row r="74" spans="1:14" ht="15.75" x14ac:dyDescent="0.25">
      <c r="A74" s="7">
        <v>26</v>
      </c>
      <c r="B74" s="8" t="s">
        <v>38</v>
      </c>
      <c r="C74" s="22">
        <v>48</v>
      </c>
      <c r="D74" s="38">
        <v>0</v>
      </c>
      <c r="E74" s="39">
        <v>0</v>
      </c>
      <c r="F74" s="38">
        <v>0</v>
      </c>
      <c r="G74" s="13">
        <v>0</v>
      </c>
      <c r="H74" s="14">
        <v>0</v>
      </c>
      <c r="I74" s="13">
        <v>0</v>
      </c>
      <c r="J74" s="14">
        <v>0</v>
      </c>
      <c r="K74" s="13">
        <v>0</v>
      </c>
      <c r="L74" s="16">
        <f t="shared" si="1"/>
        <v>0</v>
      </c>
    </row>
    <row r="75" spans="1:14" ht="15.75" x14ac:dyDescent="0.25">
      <c r="A75" s="7">
        <v>27</v>
      </c>
      <c r="B75" s="18" t="s">
        <v>39</v>
      </c>
      <c r="C75" s="22">
        <v>48</v>
      </c>
      <c r="D75" s="38">
        <v>0</v>
      </c>
      <c r="E75" s="39">
        <v>0</v>
      </c>
      <c r="F75" s="38">
        <v>0</v>
      </c>
      <c r="G75" s="13">
        <v>0</v>
      </c>
      <c r="H75" s="14">
        <v>0</v>
      </c>
      <c r="I75" s="13">
        <v>0</v>
      </c>
      <c r="J75" s="14">
        <v>0</v>
      </c>
      <c r="K75" s="13">
        <v>0</v>
      </c>
      <c r="L75" s="16">
        <f t="shared" si="1"/>
        <v>0</v>
      </c>
    </row>
    <row r="76" spans="1:14" ht="15.75" x14ac:dyDescent="0.25">
      <c r="A76" s="7">
        <v>28</v>
      </c>
      <c r="B76" s="18" t="s">
        <v>40</v>
      </c>
      <c r="C76" s="22">
        <v>48</v>
      </c>
      <c r="D76" s="38">
        <v>0</v>
      </c>
      <c r="E76" s="39">
        <v>0</v>
      </c>
      <c r="F76" s="38">
        <v>0</v>
      </c>
      <c r="G76" s="13">
        <v>0</v>
      </c>
      <c r="H76" s="14">
        <v>0</v>
      </c>
      <c r="I76" s="13">
        <v>0</v>
      </c>
      <c r="J76" s="14">
        <v>0</v>
      </c>
      <c r="K76" s="13">
        <v>0</v>
      </c>
      <c r="L76" s="16">
        <f t="shared" si="1"/>
        <v>0</v>
      </c>
    </row>
    <row r="77" spans="1:14" ht="15.75" x14ac:dyDescent="0.25">
      <c r="A77" s="40">
        <v>29</v>
      </c>
      <c r="B77" s="18" t="s">
        <v>41</v>
      </c>
      <c r="C77" s="25">
        <v>48</v>
      </c>
      <c r="D77" s="38">
        <v>0</v>
      </c>
      <c r="E77" s="41">
        <v>0</v>
      </c>
      <c r="F77" s="38">
        <v>0</v>
      </c>
      <c r="G77" s="42">
        <v>0</v>
      </c>
      <c r="H77" s="14">
        <v>0</v>
      </c>
      <c r="I77" s="42">
        <v>0</v>
      </c>
      <c r="J77" s="14">
        <v>0</v>
      </c>
      <c r="K77" s="42">
        <v>0</v>
      </c>
      <c r="L77" s="16">
        <f t="shared" si="1"/>
        <v>0</v>
      </c>
    </row>
    <row r="78" spans="1:14" ht="15.75" x14ac:dyDescent="0.25">
      <c r="A78" s="229" t="s">
        <v>42</v>
      </c>
      <c r="B78" s="229"/>
      <c r="C78" s="26">
        <v>48</v>
      </c>
      <c r="D78" s="32">
        <f t="shared" ref="D78:K78" si="2">SUM(D49:D77)</f>
        <v>0</v>
      </c>
      <c r="E78" s="33">
        <f t="shared" si="2"/>
        <v>0</v>
      </c>
      <c r="F78" s="32">
        <f t="shared" si="2"/>
        <v>0</v>
      </c>
      <c r="G78" s="33">
        <f t="shared" si="2"/>
        <v>0</v>
      </c>
      <c r="H78" s="32">
        <f t="shared" si="2"/>
        <v>0</v>
      </c>
      <c r="I78" s="33">
        <f t="shared" si="2"/>
        <v>0</v>
      </c>
      <c r="J78" s="32">
        <f t="shared" si="2"/>
        <v>0</v>
      </c>
      <c r="K78" s="33">
        <f t="shared" si="2"/>
        <v>0</v>
      </c>
      <c r="L78" s="34">
        <f>SUM(D78:K78)</f>
        <v>0</v>
      </c>
    </row>
    <row r="79" spans="1:14" ht="15.75" x14ac:dyDescent="0.25">
      <c r="A79" s="230" t="s">
        <v>43</v>
      </c>
      <c r="B79" s="231"/>
      <c r="C79" s="32">
        <v>48</v>
      </c>
      <c r="D79" s="32">
        <f t="shared" ref="D79:K79" si="3">D49+D50+D51+D52+D53+D54+D55+D56+D57+D58+D59+D60+D61+D62+D63+D64+D65+D66+D67+D68+D69+D70+D71+D72+D73</f>
        <v>0</v>
      </c>
      <c r="E79" s="33">
        <f t="shared" si="3"/>
        <v>0</v>
      </c>
      <c r="F79" s="32">
        <f t="shared" si="3"/>
        <v>0</v>
      </c>
      <c r="G79" s="33">
        <f t="shared" si="3"/>
        <v>0</v>
      </c>
      <c r="H79" s="32">
        <f t="shared" si="3"/>
        <v>0</v>
      </c>
      <c r="I79" s="33">
        <f t="shared" si="3"/>
        <v>0</v>
      </c>
      <c r="J79" s="32">
        <f t="shared" si="3"/>
        <v>0</v>
      </c>
      <c r="K79" s="33">
        <f t="shared" si="3"/>
        <v>0</v>
      </c>
      <c r="L79" s="34">
        <f>SUM(D79:K79)</f>
        <v>0</v>
      </c>
    </row>
    <row r="80" spans="1:14" x14ac:dyDescent="0.25">
      <c r="N80" s="111"/>
    </row>
    <row r="81" spans="1:12" ht="15.75" x14ac:dyDescent="0.25">
      <c r="D81" s="171"/>
      <c r="E81" s="133"/>
      <c r="F81" s="133"/>
      <c r="G81" s="133"/>
      <c r="H81" s="133"/>
      <c r="I81" s="133"/>
      <c r="J81" s="133"/>
      <c r="K81" s="133"/>
      <c r="L81" s="133"/>
    </row>
    <row r="83" spans="1:12" x14ac:dyDescent="0.25">
      <c r="B83" s="2" t="s">
        <v>96</v>
      </c>
      <c r="C83" s="2"/>
      <c r="D83" s="2"/>
      <c r="E83" s="2"/>
    </row>
    <row r="84" spans="1:12" ht="15.75" thickBot="1" x14ac:dyDescent="0.3">
      <c r="A84" s="211" t="s">
        <v>46</v>
      </c>
      <c r="B84" s="211"/>
    </row>
    <row r="85" spans="1:12" ht="12.75" customHeight="1" x14ac:dyDescent="0.25">
      <c r="A85" s="212" t="s">
        <v>2</v>
      </c>
      <c r="B85" s="212" t="s">
        <v>3</v>
      </c>
      <c r="C85" s="212" t="s">
        <v>4</v>
      </c>
      <c r="D85" s="215" t="s">
        <v>5</v>
      </c>
      <c r="E85" s="216"/>
      <c r="F85" s="216"/>
      <c r="G85" s="216"/>
      <c r="H85" s="216"/>
      <c r="I85" s="216"/>
      <c r="J85" s="216"/>
      <c r="K85" s="217"/>
      <c r="L85" s="218" t="s">
        <v>6</v>
      </c>
    </row>
    <row r="86" spans="1:12" ht="21" customHeight="1" x14ac:dyDescent="0.25">
      <c r="A86" s="213"/>
      <c r="B86" s="213"/>
      <c r="C86" s="213"/>
      <c r="D86" s="221" t="s">
        <v>7</v>
      </c>
      <c r="E86" s="222"/>
      <c r="F86" s="222" t="s">
        <v>8</v>
      </c>
      <c r="G86" s="222"/>
      <c r="H86" s="222" t="s">
        <v>9</v>
      </c>
      <c r="I86" s="222"/>
      <c r="J86" s="222" t="s">
        <v>10</v>
      </c>
      <c r="K86" s="222"/>
      <c r="L86" s="219"/>
    </row>
    <row r="87" spans="1:12" ht="13.5" customHeight="1" thickBot="1" x14ac:dyDescent="0.3">
      <c r="A87" s="213"/>
      <c r="B87" s="213"/>
      <c r="C87" s="213"/>
      <c r="D87" s="223">
        <v>1</v>
      </c>
      <c r="E87" s="224"/>
      <c r="F87" s="224">
        <v>2</v>
      </c>
      <c r="G87" s="224"/>
      <c r="H87" s="224">
        <v>3</v>
      </c>
      <c r="I87" s="224"/>
      <c r="J87" s="224">
        <v>4</v>
      </c>
      <c r="K87" s="224"/>
      <c r="L87" s="220"/>
    </row>
    <row r="88" spans="1:12" ht="15.75" thickBot="1" x14ac:dyDescent="0.3">
      <c r="A88" s="214"/>
      <c r="B88" s="214"/>
      <c r="C88" s="214"/>
      <c r="D88" s="4" t="s">
        <v>11</v>
      </c>
      <c r="E88" s="5" t="s">
        <v>12</v>
      </c>
      <c r="F88" s="5" t="s">
        <v>11</v>
      </c>
      <c r="G88" s="5" t="s">
        <v>12</v>
      </c>
      <c r="H88" s="5" t="s">
        <v>11</v>
      </c>
      <c r="I88" s="5" t="s">
        <v>12</v>
      </c>
      <c r="J88" s="5" t="s">
        <v>11</v>
      </c>
      <c r="K88" s="5" t="s">
        <v>12</v>
      </c>
      <c r="L88" s="6"/>
    </row>
    <row r="89" spans="1:12" ht="15.75" x14ac:dyDescent="0.25">
      <c r="A89" s="7">
        <v>1</v>
      </c>
      <c r="B89" s="8" t="s">
        <v>13</v>
      </c>
      <c r="C89" s="9">
        <v>48</v>
      </c>
      <c r="D89" s="45">
        <v>0</v>
      </c>
      <c r="E89" s="24">
        <v>0</v>
      </c>
      <c r="F89" s="46">
        <v>0</v>
      </c>
      <c r="G89" s="24">
        <v>0</v>
      </c>
      <c r="H89" s="46">
        <v>0</v>
      </c>
      <c r="I89" s="24">
        <v>0</v>
      </c>
      <c r="J89" s="46">
        <v>0</v>
      </c>
      <c r="K89" s="24">
        <v>0</v>
      </c>
      <c r="L89" s="47">
        <f>SUM(D89:K89)</f>
        <v>0</v>
      </c>
    </row>
    <row r="90" spans="1:12" ht="15.75" x14ac:dyDescent="0.25">
      <c r="A90" s="7">
        <v>2</v>
      </c>
      <c r="B90" s="8" t="s">
        <v>14</v>
      </c>
      <c r="C90" s="9">
        <v>48</v>
      </c>
      <c r="D90" s="45">
        <v>0</v>
      </c>
      <c r="E90" s="24">
        <v>0</v>
      </c>
      <c r="F90" s="46">
        <v>0</v>
      </c>
      <c r="G90" s="24">
        <v>0</v>
      </c>
      <c r="H90" s="46">
        <v>0</v>
      </c>
      <c r="I90" s="24">
        <v>0</v>
      </c>
      <c r="J90" s="46">
        <v>0</v>
      </c>
      <c r="K90" s="24">
        <v>0</v>
      </c>
      <c r="L90" s="47">
        <f t="shared" ref="L90:L117" si="4">SUM(D90:K90)</f>
        <v>0</v>
      </c>
    </row>
    <row r="91" spans="1:12" ht="15.75" x14ac:dyDescent="0.25">
      <c r="A91" s="7">
        <v>3</v>
      </c>
      <c r="B91" s="8" t="s">
        <v>15</v>
      </c>
      <c r="C91" s="9">
        <v>48</v>
      </c>
      <c r="D91" s="45">
        <v>0</v>
      </c>
      <c r="E91" s="24">
        <v>0</v>
      </c>
      <c r="F91" s="46">
        <v>0</v>
      </c>
      <c r="G91" s="24">
        <v>0</v>
      </c>
      <c r="H91" s="46">
        <v>0</v>
      </c>
      <c r="I91" s="24">
        <v>0</v>
      </c>
      <c r="J91" s="46">
        <v>0</v>
      </c>
      <c r="K91" s="24">
        <v>0</v>
      </c>
      <c r="L91" s="47">
        <f t="shared" si="4"/>
        <v>0</v>
      </c>
    </row>
    <row r="92" spans="1:12" ht="15.75" x14ac:dyDescent="0.25">
      <c r="A92" s="7">
        <v>4</v>
      </c>
      <c r="B92" s="17" t="s">
        <v>16</v>
      </c>
      <c r="C92" s="9">
        <v>48</v>
      </c>
      <c r="D92" s="45">
        <v>0</v>
      </c>
      <c r="E92" s="24">
        <v>0</v>
      </c>
      <c r="F92" s="46">
        <v>0</v>
      </c>
      <c r="G92" s="24">
        <v>0</v>
      </c>
      <c r="H92" s="46">
        <v>0</v>
      </c>
      <c r="I92" s="24">
        <v>0</v>
      </c>
      <c r="J92" s="46">
        <v>0</v>
      </c>
      <c r="K92" s="24">
        <v>0</v>
      </c>
      <c r="L92" s="47">
        <f t="shared" si="4"/>
        <v>0</v>
      </c>
    </row>
    <row r="93" spans="1:12" ht="15.75" x14ac:dyDescent="0.25">
      <c r="A93" s="7">
        <v>5</v>
      </c>
      <c r="B93" s="8" t="s">
        <v>17</v>
      </c>
      <c r="C93" s="9">
        <v>48</v>
      </c>
      <c r="D93" s="45">
        <v>0</v>
      </c>
      <c r="E93" s="24">
        <v>0</v>
      </c>
      <c r="F93" s="46">
        <v>0</v>
      </c>
      <c r="G93" s="24">
        <v>0</v>
      </c>
      <c r="H93" s="46">
        <v>0</v>
      </c>
      <c r="I93" s="24">
        <v>0</v>
      </c>
      <c r="J93" s="46">
        <v>0</v>
      </c>
      <c r="K93" s="24">
        <v>0</v>
      </c>
      <c r="L93" s="47">
        <f t="shared" si="4"/>
        <v>0</v>
      </c>
    </row>
    <row r="94" spans="1:12" ht="15.75" x14ac:dyDescent="0.25">
      <c r="A94" s="7">
        <v>6</v>
      </c>
      <c r="B94" s="8" t="s">
        <v>18</v>
      </c>
      <c r="C94" s="9">
        <v>48</v>
      </c>
      <c r="D94" s="45">
        <v>0</v>
      </c>
      <c r="E94" s="24">
        <v>0</v>
      </c>
      <c r="F94" s="46">
        <v>0</v>
      </c>
      <c r="G94" s="24">
        <v>0</v>
      </c>
      <c r="H94" s="46">
        <v>0</v>
      </c>
      <c r="I94" s="24">
        <v>0</v>
      </c>
      <c r="J94" s="46">
        <v>0</v>
      </c>
      <c r="K94" s="24">
        <v>0</v>
      </c>
      <c r="L94" s="47">
        <f t="shared" si="4"/>
        <v>0</v>
      </c>
    </row>
    <row r="95" spans="1:12" ht="15.75" x14ac:dyDescent="0.25">
      <c r="A95" s="7">
        <v>7</v>
      </c>
      <c r="B95" s="8" t="s">
        <v>19</v>
      </c>
      <c r="C95" s="9">
        <v>48</v>
      </c>
      <c r="D95" s="45">
        <v>0</v>
      </c>
      <c r="E95" s="24">
        <v>0</v>
      </c>
      <c r="F95" s="46">
        <v>0</v>
      </c>
      <c r="G95" s="24">
        <v>0</v>
      </c>
      <c r="H95" s="46">
        <v>0</v>
      </c>
      <c r="I95" s="24">
        <v>0</v>
      </c>
      <c r="J95" s="46">
        <v>0</v>
      </c>
      <c r="K95" s="24">
        <v>0</v>
      </c>
      <c r="L95" s="47">
        <f t="shared" si="4"/>
        <v>0</v>
      </c>
    </row>
    <row r="96" spans="1:12" ht="15.75" x14ac:dyDescent="0.25">
      <c r="A96" s="7">
        <v>8</v>
      </c>
      <c r="B96" s="8" t="s">
        <v>20</v>
      </c>
      <c r="C96" s="9">
        <v>48</v>
      </c>
      <c r="D96" s="45">
        <v>0</v>
      </c>
      <c r="E96" s="24">
        <v>0</v>
      </c>
      <c r="F96" s="46">
        <v>0</v>
      </c>
      <c r="G96" s="24">
        <v>0</v>
      </c>
      <c r="H96" s="46">
        <v>0</v>
      </c>
      <c r="I96" s="24">
        <v>0</v>
      </c>
      <c r="J96" s="46">
        <v>0</v>
      </c>
      <c r="K96" s="24">
        <v>0</v>
      </c>
      <c r="L96" s="47">
        <f t="shared" si="4"/>
        <v>0</v>
      </c>
    </row>
    <row r="97" spans="1:12" ht="15.75" x14ac:dyDescent="0.25">
      <c r="A97" s="7">
        <v>9</v>
      </c>
      <c r="B97" s="17" t="s">
        <v>21</v>
      </c>
      <c r="C97" s="9">
        <v>48</v>
      </c>
      <c r="D97" s="45">
        <v>0</v>
      </c>
      <c r="E97" s="24">
        <v>0</v>
      </c>
      <c r="F97" s="46">
        <v>0</v>
      </c>
      <c r="G97" s="24">
        <v>0</v>
      </c>
      <c r="H97" s="46">
        <v>0</v>
      </c>
      <c r="I97" s="24">
        <v>0</v>
      </c>
      <c r="J97" s="46">
        <v>0</v>
      </c>
      <c r="K97" s="24">
        <v>0</v>
      </c>
      <c r="L97" s="47">
        <f t="shared" si="4"/>
        <v>0</v>
      </c>
    </row>
    <row r="98" spans="1:12" ht="15.75" x14ac:dyDescent="0.25">
      <c r="A98" s="7">
        <v>10</v>
      </c>
      <c r="B98" s="17" t="s">
        <v>22</v>
      </c>
      <c r="C98" s="9">
        <v>48</v>
      </c>
      <c r="D98" s="45">
        <v>0</v>
      </c>
      <c r="E98" s="24">
        <v>0</v>
      </c>
      <c r="F98" s="46">
        <v>0</v>
      </c>
      <c r="G98" s="24">
        <v>0</v>
      </c>
      <c r="H98" s="46">
        <v>0</v>
      </c>
      <c r="I98" s="24">
        <v>0</v>
      </c>
      <c r="J98" s="46">
        <v>0</v>
      </c>
      <c r="K98" s="24">
        <v>0</v>
      </c>
      <c r="L98" s="47">
        <f t="shared" si="4"/>
        <v>0</v>
      </c>
    </row>
    <row r="99" spans="1:12" ht="15.75" x14ac:dyDescent="0.25">
      <c r="A99" s="7">
        <v>11</v>
      </c>
      <c r="B99" s="17" t="s">
        <v>23</v>
      </c>
      <c r="C99" s="9">
        <v>48</v>
      </c>
      <c r="D99" s="45">
        <v>0</v>
      </c>
      <c r="E99" s="24">
        <v>0</v>
      </c>
      <c r="F99" s="46">
        <v>0</v>
      </c>
      <c r="G99" s="24">
        <v>0</v>
      </c>
      <c r="H99" s="46">
        <v>0</v>
      </c>
      <c r="I99" s="24">
        <v>0</v>
      </c>
      <c r="J99" s="46">
        <v>0</v>
      </c>
      <c r="K99" s="24">
        <v>0</v>
      </c>
      <c r="L99" s="47">
        <f t="shared" si="4"/>
        <v>0</v>
      </c>
    </row>
    <row r="100" spans="1:12" ht="15.75" x14ac:dyDescent="0.25">
      <c r="A100" s="7">
        <v>12</v>
      </c>
      <c r="B100" s="17" t="s">
        <v>24</v>
      </c>
      <c r="C100" s="9">
        <v>48</v>
      </c>
      <c r="D100" s="45">
        <v>0</v>
      </c>
      <c r="E100" s="24">
        <v>0</v>
      </c>
      <c r="F100" s="46">
        <v>0</v>
      </c>
      <c r="G100" s="24">
        <v>0</v>
      </c>
      <c r="H100" s="46">
        <v>0</v>
      </c>
      <c r="I100" s="24">
        <v>0</v>
      </c>
      <c r="J100" s="46">
        <v>0</v>
      </c>
      <c r="K100" s="24">
        <v>0</v>
      </c>
      <c r="L100" s="47">
        <f t="shared" si="4"/>
        <v>0</v>
      </c>
    </row>
    <row r="101" spans="1:12" ht="15.75" x14ac:dyDescent="0.25">
      <c r="A101" s="7">
        <v>13</v>
      </c>
      <c r="B101" s="17" t="s">
        <v>25</v>
      </c>
      <c r="C101" s="9">
        <v>48</v>
      </c>
      <c r="D101" s="45">
        <v>0</v>
      </c>
      <c r="E101" s="24">
        <v>0</v>
      </c>
      <c r="F101" s="46">
        <v>0</v>
      </c>
      <c r="G101" s="24">
        <v>0</v>
      </c>
      <c r="H101" s="46">
        <v>0</v>
      </c>
      <c r="I101" s="24">
        <v>0</v>
      </c>
      <c r="J101" s="46">
        <v>0</v>
      </c>
      <c r="K101" s="24">
        <v>0</v>
      </c>
      <c r="L101" s="47">
        <f t="shared" si="4"/>
        <v>0</v>
      </c>
    </row>
    <row r="102" spans="1:12" ht="15.75" x14ac:dyDescent="0.25">
      <c r="A102" s="7">
        <v>14</v>
      </c>
      <c r="B102" s="17" t="s">
        <v>26</v>
      </c>
      <c r="C102" s="9">
        <v>48</v>
      </c>
      <c r="D102" s="45">
        <v>0</v>
      </c>
      <c r="E102" s="24">
        <v>0</v>
      </c>
      <c r="F102" s="46">
        <v>0</v>
      </c>
      <c r="G102" s="24">
        <v>0</v>
      </c>
      <c r="H102" s="46">
        <v>0</v>
      </c>
      <c r="I102" s="24">
        <v>0</v>
      </c>
      <c r="J102" s="46">
        <v>0</v>
      </c>
      <c r="K102" s="24">
        <v>0</v>
      </c>
      <c r="L102" s="47">
        <f t="shared" si="4"/>
        <v>0</v>
      </c>
    </row>
    <row r="103" spans="1:12" ht="15.75" x14ac:dyDescent="0.25">
      <c r="A103" s="7">
        <v>15</v>
      </c>
      <c r="B103" s="17" t="s">
        <v>27</v>
      </c>
      <c r="C103" s="9">
        <v>48</v>
      </c>
      <c r="D103" s="45">
        <v>0</v>
      </c>
      <c r="E103" s="24">
        <v>0</v>
      </c>
      <c r="F103" s="46">
        <v>0</v>
      </c>
      <c r="G103" s="24">
        <v>0</v>
      </c>
      <c r="H103" s="46">
        <v>0</v>
      </c>
      <c r="I103" s="24">
        <v>0</v>
      </c>
      <c r="J103" s="46">
        <v>0</v>
      </c>
      <c r="K103" s="24">
        <v>0</v>
      </c>
      <c r="L103" s="47">
        <f t="shared" si="4"/>
        <v>0</v>
      </c>
    </row>
    <row r="104" spans="1:12" ht="15.75" x14ac:dyDescent="0.25">
      <c r="A104" s="7">
        <v>16</v>
      </c>
      <c r="B104" s="17" t="s">
        <v>28</v>
      </c>
      <c r="C104" s="9">
        <v>48</v>
      </c>
      <c r="D104" s="45">
        <v>0</v>
      </c>
      <c r="E104" s="24">
        <v>0</v>
      </c>
      <c r="F104" s="46">
        <v>0</v>
      </c>
      <c r="G104" s="24">
        <v>0</v>
      </c>
      <c r="H104" s="46">
        <v>0</v>
      </c>
      <c r="I104" s="24">
        <v>0</v>
      </c>
      <c r="J104" s="46">
        <v>0</v>
      </c>
      <c r="K104" s="24">
        <v>0</v>
      </c>
      <c r="L104" s="47">
        <f t="shared" si="4"/>
        <v>0</v>
      </c>
    </row>
    <row r="105" spans="1:12" ht="15.75" x14ac:dyDescent="0.25">
      <c r="A105" s="7">
        <v>17</v>
      </c>
      <c r="B105" s="17" t="s">
        <v>29</v>
      </c>
      <c r="C105" s="9">
        <v>48</v>
      </c>
      <c r="D105" s="45">
        <v>0</v>
      </c>
      <c r="E105" s="24">
        <v>0</v>
      </c>
      <c r="F105" s="46">
        <v>0</v>
      </c>
      <c r="G105" s="24">
        <v>0</v>
      </c>
      <c r="H105" s="46">
        <v>0</v>
      </c>
      <c r="I105" s="24">
        <v>0</v>
      </c>
      <c r="J105" s="46">
        <v>0</v>
      </c>
      <c r="K105" s="24">
        <v>0</v>
      </c>
      <c r="L105" s="47">
        <f t="shared" si="4"/>
        <v>0</v>
      </c>
    </row>
    <row r="106" spans="1:12" ht="15.75" x14ac:dyDescent="0.25">
      <c r="A106" s="7">
        <v>18</v>
      </c>
      <c r="B106" s="17" t="s">
        <v>30</v>
      </c>
      <c r="C106" s="9">
        <v>48</v>
      </c>
      <c r="D106" s="45">
        <v>0</v>
      </c>
      <c r="E106" s="24">
        <v>0</v>
      </c>
      <c r="F106" s="46">
        <v>0</v>
      </c>
      <c r="G106" s="24">
        <v>0</v>
      </c>
      <c r="H106" s="46">
        <v>0</v>
      </c>
      <c r="I106" s="24">
        <v>0</v>
      </c>
      <c r="J106" s="46">
        <v>0</v>
      </c>
      <c r="K106" s="24">
        <v>0</v>
      </c>
      <c r="L106" s="47">
        <f t="shared" si="4"/>
        <v>0</v>
      </c>
    </row>
    <row r="107" spans="1:12" ht="15.75" x14ac:dyDescent="0.25">
      <c r="A107" s="7">
        <v>19</v>
      </c>
      <c r="B107" s="17" t="s">
        <v>31</v>
      </c>
      <c r="C107" s="9">
        <v>48</v>
      </c>
      <c r="D107" s="45">
        <v>0</v>
      </c>
      <c r="E107" s="24">
        <v>0</v>
      </c>
      <c r="F107" s="46">
        <v>0</v>
      </c>
      <c r="G107" s="24">
        <v>0</v>
      </c>
      <c r="H107" s="46">
        <v>0</v>
      </c>
      <c r="I107" s="24">
        <v>0</v>
      </c>
      <c r="J107" s="46">
        <v>0</v>
      </c>
      <c r="K107" s="24">
        <v>0</v>
      </c>
      <c r="L107" s="47">
        <f t="shared" si="4"/>
        <v>0</v>
      </c>
    </row>
    <row r="108" spans="1:12" ht="15.75" x14ac:dyDescent="0.25">
      <c r="A108" s="7">
        <v>20</v>
      </c>
      <c r="B108" s="17" t="s">
        <v>32</v>
      </c>
      <c r="C108" s="9">
        <v>48</v>
      </c>
      <c r="D108" s="45">
        <v>0</v>
      </c>
      <c r="E108" s="24">
        <v>0</v>
      </c>
      <c r="F108" s="46">
        <v>0</v>
      </c>
      <c r="G108" s="24">
        <v>0</v>
      </c>
      <c r="H108" s="46">
        <v>0</v>
      </c>
      <c r="I108" s="24">
        <v>0</v>
      </c>
      <c r="J108" s="46">
        <v>0</v>
      </c>
      <c r="K108" s="24">
        <v>0</v>
      </c>
      <c r="L108" s="47">
        <f t="shared" si="4"/>
        <v>0</v>
      </c>
    </row>
    <row r="109" spans="1:12" ht="15.75" x14ac:dyDescent="0.25">
      <c r="A109" s="7">
        <v>21</v>
      </c>
      <c r="B109" s="17" t="s">
        <v>33</v>
      </c>
      <c r="C109" s="9">
        <v>48</v>
      </c>
      <c r="D109" s="45">
        <v>0</v>
      </c>
      <c r="E109" s="24">
        <v>0</v>
      </c>
      <c r="F109" s="46">
        <v>0</v>
      </c>
      <c r="G109" s="24">
        <v>0</v>
      </c>
      <c r="H109" s="46">
        <v>0</v>
      </c>
      <c r="I109" s="24">
        <v>0</v>
      </c>
      <c r="J109" s="46">
        <v>0</v>
      </c>
      <c r="K109" s="24">
        <v>0</v>
      </c>
      <c r="L109" s="47">
        <f t="shared" si="4"/>
        <v>0</v>
      </c>
    </row>
    <row r="110" spans="1:12" ht="15.75" x14ac:dyDescent="0.25">
      <c r="A110" s="7">
        <v>22</v>
      </c>
      <c r="B110" s="17" t="s">
        <v>34</v>
      </c>
      <c r="C110" s="9">
        <v>48</v>
      </c>
      <c r="D110" s="45">
        <v>0</v>
      </c>
      <c r="E110" s="24">
        <v>0</v>
      </c>
      <c r="F110" s="46">
        <v>0</v>
      </c>
      <c r="G110" s="24">
        <v>0</v>
      </c>
      <c r="H110" s="46">
        <v>0</v>
      </c>
      <c r="I110" s="24">
        <v>0</v>
      </c>
      <c r="J110" s="46">
        <v>0</v>
      </c>
      <c r="K110" s="24">
        <v>0</v>
      </c>
      <c r="L110" s="47">
        <f t="shared" si="4"/>
        <v>0</v>
      </c>
    </row>
    <row r="111" spans="1:12" ht="15.75" x14ac:dyDescent="0.25">
      <c r="A111" s="7">
        <v>23</v>
      </c>
      <c r="B111" s="8" t="s">
        <v>35</v>
      </c>
      <c r="C111" s="9">
        <v>48</v>
      </c>
      <c r="D111" s="45">
        <v>0</v>
      </c>
      <c r="E111" s="24">
        <v>0</v>
      </c>
      <c r="F111" s="46">
        <v>0</v>
      </c>
      <c r="G111" s="24">
        <v>0</v>
      </c>
      <c r="H111" s="46">
        <v>0</v>
      </c>
      <c r="I111" s="24">
        <v>0</v>
      </c>
      <c r="J111" s="46">
        <v>0</v>
      </c>
      <c r="K111" s="24">
        <v>0</v>
      </c>
      <c r="L111" s="47">
        <f t="shared" si="4"/>
        <v>0</v>
      </c>
    </row>
    <row r="112" spans="1:12" ht="15.75" x14ac:dyDescent="0.25">
      <c r="A112" s="7">
        <v>24</v>
      </c>
      <c r="B112" s="8" t="s">
        <v>36</v>
      </c>
      <c r="C112" s="9">
        <v>48</v>
      </c>
      <c r="D112" s="45">
        <v>0</v>
      </c>
      <c r="E112" s="24">
        <v>0</v>
      </c>
      <c r="F112" s="46">
        <v>0</v>
      </c>
      <c r="G112" s="24">
        <v>0</v>
      </c>
      <c r="H112" s="46">
        <v>0</v>
      </c>
      <c r="I112" s="24">
        <v>0</v>
      </c>
      <c r="J112" s="46">
        <v>0</v>
      </c>
      <c r="K112" s="24">
        <v>0</v>
      </c>
      <c r="L112" s="47">
        <f t="shared" si="4"/>
        <v>0</v>
      </c>
    </row>
    <row r="113" spans="1:12" ht="15.75" x14ac:dyDescent="0.25">
      <c r="A113" s="7">
        <v>25</v>
      </c>
      <c r="B113" s="18" t="s">
        <v>37</v>
      </c>
      <c r="C113" s="19">
        <v>48</v>
      </c>
      <c r="D113" s="45">
        <v>0</v>
      </c>
      <c r="E113" s="24">
        <v>0</v>
      </c>
      <c r="F113" s="46">
        <v>0</v>
      </c>
      <c r="G113" s="24">
        <v>0</v>
      </c>
      <c r="H113" s="46">
        <v>0</v>
      </c>
      <c r="I113" s="24">
        <v>0</v>
      </c>
      <c r="J113" s="46">
        <v>0</v>
      </c>
      <c r="K113" s="24">
        <v>0</v>
      </c>
      <c r="L113" s="47">
        <f t="shared" si="4"/>
        <v>0</v>
      </c>
    </row>
    <row r="114" spans="1:12" ht="15.75" x14ac:dyDescent="0.25">
      <c r="A114" s="7">
        <v>26</v>
      </c>
      <c r="B114" s="8" t="s">
        <v>38</v>
      </c>
      <c r="C114" s="22">
        <v>48</v>
      </c>
      <c r="D114" s="45">
        <v>0</v>
      </c>
      <c r="E114" s="24">
        <v>0</v>
      </c>
      <c r="F114" s="46">
        <v>0</v>
      </c>
      <c r="G114" s="24">
        <v>0</v>
      </c>
      <c r="H114" s="46">
        <v>0</v>
      </c>
      <c r="I114" s="24">
        <v>0</v>
      </c>
      <c r="J114" s="46">
        <v>0</v>
      </c>
      <c r="K114" s="24">
        <v>0</v>
      </c>
      <c r="L114" s="47">
        <f t="shared" si="4"/>
        <v>0</v>
      </c>
    </row>
    <row r="115" spans="1:12" ht="15.75" x14ac:dyDescent="0.25">
      <c r="A115" s="7">
        <v>27</v>
      </c>
      <c r="B115" s="18" t="s">
        <v>39</v>
      </c>
      <c r="C115" s="22">
        <v>48</v>
      </c>
      <c r="D115" s="45">
        <v>0</v>
      </c>
      <c r="E115" s="24">
        <v>0</v>
      </c>
      <c r="F115" s="46">
        <v>0</v>
      </c>
      <c r="G115" s="24">
        <v>0</v>
      </c>
      <c r="H115" s="46">
        <v>0</v>
      </c>
      <c r="I115" s="24">
        <v>0</v>
      </c>
      <c r="J115" s="46">
        <v>0</v>
      </c>
      <c r="K115" s="24">
        <v>0</v>
      </c>
      <c r="L115" s="47">
        <f t="shared" si="4"/>
        <v>0</v>
      </c>
    </row>
    <row r="116" spans="1:12" ht="15.75" x14ac:dyDescent="0.25">
      <c r="A116" s="7">
        <v>28</v>
      </c>
      <c r="B116" s="18" t="s">
        <v>40</v>
      </c>
      <c r="C116" s="22">
        <v>48</v>
      </c>
      <c r="D116" s="45">
        <v>0</v>
      </c>
      <c r="E116" s="24">
        <v>0</v>
      </c>
      <c r="F116" s="46">
        <v>0</v>
      </c>
      <c r="G116" s="24">
        <v>0</v>
      </c>
      <c r="H116" s="46">
        <v>0</v>
      </c>
      <c r="I116" s="24">
        <v>0</v>
      </c>
      <c r="J116" s="46">
        <v>0</v>
      </c>
      <c r="K116" s="24">
        <v>0</v>
      </c>
      <c r="L116" s="47">
        <f t="shared" si="4"/>
        <v>0</v>
      </c>
    </row>
    <row r="117" spans="1:12" ht="16.5" thickBot="1" x14ac:dyDescent="0.3">
      <c r="A117" s="7">
        <v>29</v>
      </c>
      <c r="B117" s="18" t="s">
        <v>41</v>
      </c>
      <c r="C117" s="22">
        <v>48</v>
      </c>
      <c r="D117" s="45">
        <v>0</v>
      </c>
      <c r="E117" s="24">
        <v>0</v>
      </c>
      <c r="F117" s="46">
        <v>0</v>
      </c>
      <c r="G117" s="24">
        <v>0</v>
      </c>
      <c r="H117" s="46">
        <v>0</v>
      </c>
      <c r="I117" s="24">
        <v>0</v>
      </c>
      <c r="J117" s="46">
        <v>0</v>
      </c>
      <c r="K117" s="24">
        <v>0</v>
      </c>
      <c r="L117" s="47">
        <f t="shared" si="4"/>
        <v>0</v>
      </c>
    </row>
    <row r="118" spans="1:12" ht="16.5" thickBot="1" x14ac:dyDescent="0.3">
      <c r="A118" s="225" t="s">
        <v>42</v>
      </c>
      <c r="B118" s="226"/>
      <c r="C118" s="48">
        <v>48</v>
      </c>
      <c r="D118" s="49">
        <f t="shared" ref="D118:K118" si="5">SUM(D89:D117)</f>
        <v>0</v>
      </c>
      <c r="E118" s="30">
        <f t="shared" si="5"/>
        <v>0</v>
      </c>
      <c r="F118" s="50">
        <f t="shared" si="5"/>
        <v>0</v>
      </c>
      <c r="G118" s="30">
        <f t="shared" si="5"/>
        <v>0</v>
      </c>
      <c r="H118" s="50">
        <f t="shared" si="5"/>
        <v>0</v>
      </c>
      <c r="I118" s="30">
        <f t="shared" si="5"/>
        <v>0</v>
      </c>
      <c r="J118" s="50">
        <f t="shared" si="5"/>
        <v>0</v>
      </c>
      <c r="K118" s="30">
        <f t="shared" si="5"/>
        <v>0</v>
      </c>
      <c r="L118" s="118">
        <f>SUM(D118:K118)</f>
        <v>0</v>
      </c>
    </row>
    <row r="119" spans="1:12" ht="15.75" x14ac:dyDescent="0.25">
      <c r="A119" s="232" t="s">
        <v>43</v>
      </c>
      <c r="B119" s="232"/>
      <c r="C119" s="32">
        <v>48</v>
      </c>
      <c r="D119" s="52">
        <f>D89+D90+D91+D92+D93+D94+D95+D96+D97+D98+D99+D100+D101+D102+D103+D104+D105+D106+D107+D108+D109+D110+D111+D112+D113</f>
        <v>0</v>
      </c>
      <c r="E119" s="33">
        <f>E89+E90+E91+E92+E93+E94+E95+E96+E97+E98+E99+E100+E101+E102+E103+E104+E105+E106+E107+E108+E109+E110+E111+E112+E113</f>
        <v>0</v>
      </c>
      <c r="F119" s="32">
        <f>F89+F90+F91+F92+F93+F94+F95+F96+F97+F98+F99+F100+F101+F102+F103+F104+F105+F106+F107+F108+F109+F110+F111+F112+F113</f>
        <v>0</v>
      </c>
      <c r="G119" s="33">
        <f>G89+G90+G91+G92+G93+G94+G95+G96+G97+G98+G99+G100+G101+G102+G103+G104+G105+G106+G107+G108+G109+G110+G111+G112+G113</f>
        <v>0</v>
      </c>
      <c r="H119" s="32">
        <f>H89+H90+H91+H92+H93+H94+H95+H96+H97+H98+H99+H100+H101+H102+H103+H104+H105+H106+H107+H108+H109+H110+H111+H112+H113</f>
        <v>0</v>
      </c>
      <c r="I119" s="33">
        <f>I89+I90+I91+I92+I93+I94+I95+I96+I97+I98+I99+I100+I101+I102+I103+I104+I105+I106+I107+I108+I109+I110+I111+I113</f>
        <v>0</v>
      </c>
      <c r="J119" s="32">
        <f>J89+J90+J91+J92+J93+J94+J95+J96+J97+J98+J99+J100+J101+J102+J103+J104+J105+J106+J107+J108+J109+J110+J111+J112+J113</f>
        <v>0</v>
      </c>
      <c r="K119" s="33">
        <f>K89+K90+K91+K92+K93+K94+K95+K96+K97+K98+K99+K100+K101+K102+K103+K104+K105+K106+K107+K108+K109+K110+K111+K113</f>
        <v>0</v>
      </c>
      <c r="L119" s="118">
        <f>D119+E119+F119+G119+H119+I119+J119+K119</f>
        <v>0</v>
      </c>
    </row>
    <row r="121" spans="1:12" ht="15.75" x14ac:dyDescent="0.25">
      <c r="C121" s="152"/>
      <c r="D121" s="133"/>
      <c r="E121" s="133"/>
      <c r="F121" s="133"/>
      <c r="G121" s="133"/>
      <c r="H121" s="133"/>
      <c r="I121" s="133"/>
      <c r="J121" s="133"/>
      <c r="K121" s="133"/>
      <c r="L121" s="133"/>
    </row>
    <row r="122" spans="1:12" ht="15.75" x14ac:dyDescent="0.25">
      <c r="B122" s="134" t="s">
        <v>96</v>
      </c>
      <c r="D122" s="133"/>
      <c r="E122" s="133"/>
      <c r="F122" s="133"/>
      <c r="G122" s="133"/>
      <c r="H122" s="133"/>
      <c r="I122" s="133"/>
      <c r="J122" s="133"/>
      <c r="K122" s="133"/>
      <c r="L122" s="133"/>
    </row>
    <row r="123" spans="1:12" ht="15.75" thickBot="1" x14ac:dyDescent="0.3">
      <c r="A123" s="211" t="s">
        <v>47</v>
      </c>
      <c r="B123" s="211"/>
    </row>
    <row r="124" spans="1:12" ht="12.75" customHeight="1" x14ac:dyDescent="0.25">
      <c r="A124" s="212" t="s">
        <v>2</v>
      </c>
      <c r="B124" s="212" t="s">
        <v>3</v>
      </c>
      <c r="C124" s="212" t="s">
        <v>4</v>
      </c>
      <c r="D124" s="215" t="s">
        <v>5</v>
      </c>
      <c r="E124" s="216"/>
      <c r="F124" s="216"/>
      <c r="G124" s="216"/>
      <c r="H124" s="216"/>
      <c r="I124" s="216"/>
      <c r="J124" s="216"/>
      <c r="K124" s="217"/>
      <c r="L124" s="218" t="s">
        <v>6</v>
      </c>
    </row>
    <row r="125" spans="1:12" ht="21.75" customHeight="1" x14ac:dyDescent="0.25">
      <c r="A125" s="213"/>
      <c r="B125" s="213"/>
      <c r="C125" s="213"/>
      <c r="D125" s="221" t="s">
        <v>7</v>
      </c>
      <c r="E125" s="222"/>
      <c r="F125" s="222" t="s">
        <v>8</v>
      </c>
      <c r="G125" s="222"/>
      <c r="H125" s="222" t="s">
        <v>9</v>
      </c>
      <c r="I125" s="222"/>
      <c r="J125" s="222" t="s">
        <v>10</v>
      </c>
      <c r="K125" s="222"/>
      <c r="L125" s="219"/>
    </row>
    <row r="126" spans="1:12" ht="13.5" customHeight="1" thickBot="1" x14ac:dyDescent="0.3">
      <c r="A126" s="213"/>
      <c r="B126" s="213"/>
      <c r="C126" s="213"/>
      <c r="D126" s="223">
        <v>1</v>
      </c>
      <c r="E126" s="224"/>
      <c r="F126" s="224">
        <v>2</v>
      </c>
      <c r="G126" s="224"/>
      <c r="H126" s="224">
        <v>3</v>
      </c>
      <c r="I126" s="224"/>
      <c r="J126" s="224">
        <v>4</v>
      </c>
      <c r="K126" s="224"/>
      <c r="L126" s="220"/>
    </row>
    <row r="127" spans="1:12" ht="15.75" thickBot="1" x14ac:dyDescent="0.3">
      <c r="A127" s="214"/>
      <c r="B127" s="214"/>
      <c r="C127" s="214"/>
      <c r="D127" s="4" t="s">
        <v>11</v>
      </c>
      <c r="E127" s="5" t="s">
        <v>12</v>
      </c>
      <c r="F127" s="5" t="s">
        <v>11</v>
      </c>
      <c r="G127" s="5" t="s">
        <v>12</v>
      </c>
      <c r="H127" s="5" t="s">
        <v>11</v>
      </c>
      <c r="I127" s="5" t="s">
        <v>12</v>
      </c>
      <c r="J127" s="5" t="s">
        <v>11</v>
      </c>
      <c r="K127" s="5" t="s">
        <v>12</v>
      </c>
      <c r="L127" s="6"/>
    </row>
    <row r="128" spans="1:12" ht="15.75" x14ac:dyDescent="0.25">
      <c r="A128" s="7">
        <v>1</v>
      </c>
      <c r="B128" s="8" t="s">
        <v>13</v>
      </c>
      <c r="C128" s="9">
        <v>48</v>
      </c>
      <c r="D128" s="45">
        <v>0</v>
      </c>
      <c r="E128" s="21">
        <v>0</v>
      </c>
      <c r="F128" s="46">
        <v>0</v>
      </c>
      <c r="G128" s="21">
        <v>0</v>
      </c>
      <c r="H128" s="46">
        <v>0</v>
      </c>
      <c r="I128" s="21">
        <v>0</v>
      </c>
      <c r="J128" s="46">
        <v>0</v>
      </c>
      <c r="K128" s="21">
        <v>0</v>
      </c>
      <c r="L128" s="16">
        <f t="shared" ref="L128:L156" si="6">D128+F128+H128</f>
        <v>0</v>
      </c>
    </row>
    <row r="129" spans="1:12" ht="15.75" x14ac:dyDescent="0.25">
      <c r="A129" s="7">
        <v>2</v>
      </c>
      <c r="B129" s="8" t="s">
        <v>14</v>
      </c>
      <c r="C129" s="9">
        <v>48</v>
      </c>
      <c r="D129" s="45">
        <v>0</v>
      </c>
      <c r="E129" s="21">
        <v>0</v>
      </c>
      <c r="F129" s="46">
        <v>0</v>
      </c>
      <c r="G129" s="21">
        <v>0</v>
      </c>
      <c r="H129" s="46">
        <v>0</v>
      </c>
      <c r="I129" s="21">
        <v>0</v>
      </c>
      <c r="J129" s="46">
        <v>0</v>
      </c>
      <c r="K129" s="21">
        <v>0</v>
      </c>
      <c r="L129" s="16">
        <f t="shared" si="6"/>
        <v>0</v>
      </c>
    </row>
    <row r="130" spans="1:12" ht="15.75" x14ac:dyDescent="0.25">
      <c r="A130" s="7">
        <v>3</v>
      </c>
      <c r="B130" s="8" t="s">
        <v>15</v>
      </c>
      <c r="C130" s="9">
        <v>48</v>
      </c>
      <c r="D130" s="45">
        <v>0</v>
      </c>
      <c r="E130" s="21">
        <v>0</v>
      </c>
      <c r="F130" s="46">
        <v>0</v>
      </c>
      <c r="G130" s="21">
        <v>0</v>
      </c>
      <c r="H130" s="46">
        <v>0</v>
      </c>
      <c r="I130" s="21">
        <v>0</v>
      </c>
      <c r="J130" s="46">
        <v>0</v>
      </c>
      <c r="K130" s="21">
        <v>0</v>
      </c>
      <c r="L130" s="16">
        <f t="shared" si="6"/>
        <v>0</v>
      </c>
    </row>
    <row r="131" spans="1:12" ht="15.75" x14ac:dyDescent="0.25">
      <c r="A131" s="7">
        <v>4</v>
      </c>
      <c r="B131" s="17" t="s">
        <v>16</v>
      </c>
      <c r="C131" s="9">
        <v>48</v>
      </c>
      <c r="D131" s="45">
        <v>0</v>
      </c>
      <c r="E131" s="21">
        <v>0</v>
      </c>
      <c r="F131" s="46">
        <v>0</v>
      </c>
      <c r="G131" s="21">
        <v>0</v>
      </c>
      <c r="H131" s="46">
        <v>0</v>
      </c>
      <c r="I131" s="21">
        <v>0</v>
      </c>
      <c r="J131" s="46">
        <v>0</v>
      </c>
      <c r="K131" s="21">
        <v>0</v>
      </c>
      <c r="L131" s="16">
        <f t="shared" si="6"/>
        <v>0</v>
      </c>
    </row>
    <row r="132" spans="1:12" ht="15.75" x14ac:dyDescent="0.25">
      <c r="A132" s="7">
        <v>5</v>
      </c>
      <c r="B132" s="8" t="s">
        <v>17</v>
      </c>
      <c r="C132" s="9">
        <v>48</v>
      </c>
      <c r="D132" s="45">
        <v>0</v>
      </c>
      <c r="E132" s="21">
        <v>0</v>
      </c>
      <c r="F132" s="46">
        <v>0</v>
      </c>
      <c r="G132" s="21">
        <v>0</v>
      </c>
      <c r="H132" s="46">
        <v>0</v>
      </c>
      <c r="I132" s="21">
        <v>0</v>
      </c>
      <c r="J132" s="46">
        <v>0</v>
      </c>
      <c r="K132" s="21">
        <v>0</v>
      </c>
      <c r="L132" s="16">
        <f t="shared" si="6"/>
        <v>0</v>
      </c>
    </row>
    <row r="133" spans="1:12" ht="15.75" x14ac:dyDescent="0.25">
      <c r="A133" s="7">
        <v>6</v>
      </c>
      <c r="B133" s="8" t="s">
        <v>18</v>
      </c>
      <c r="C133" s="9">
        <v>48</v>
      </c>
      <c r="D133" s="45">
        <v>0</v>
      </c>
      <c r="E133" s="21">
        <v>0</v>
      </c>
      <c r="F133" s="46">
        <v>0</v>
      </c>
      <c r="G133" s="21">
        <v>0</v>
      </c>
      <c r="H133" s="46">
        <v>0</v>
      </c>
      <c r="I133" s="21">
        <v>0</v>
      </c>
      <c r="J133" s="46">
        <v>0</v>
      </c>
      <c r="K133" s="21">
        <v>0</v>
      </c>
      <c r="L133" s="16">
        <f t="shared" si="6"/>
        <v>0</v>
      </c>
    </row>
    <row r="134" spans="1:12" ht="15.75" x14ac:dyDescent="0.25">
      <c r="A134" s="7">
        <v>7</v>
      </c>
      <c r="B134" s="8" t="s">
        <v>19</v>
      </c>
      <c r="C134" s="9">
        <v>48</v>
      </c>
      <c r="D134" s="45">
        <v>0</v>
      </c>
      <c r="E134" s="21">
        <v>0</v>
      </c>
      <c r="F134" s="46">
        <v>0</v>
      </c>
      <c r="G134" s="21">
        <v>0</v>
      </c>
      <c r="H134" s="46">
        <v>0</v>
      </c>
      <c r="I134" s="21">
        <v>0</v>
      </c>
      <c r="J134" s="46">
        <v>0</v>
      </c>
      <c r="K134" s="21">
        <v>0</v>
      </c>
      <c r="L134" s="16">
        <f t="shared" si="6"/>
        <v>0</v>
      </c>
    </row>
    <row r="135" spans="1:12" ht="15.75" x14ac:dyDescent="0.25">
      <c r="A135" s="7">
        <v>8</v>
      </c>
      <c r="B135" s="8" t="s">
        <v>20</v>
      </c>
      <c r="C135" s="9">
        <v>48</v>
      </c>
      <c r="D135" s="45">
        <v>0</v>
      </c>
      <c r="E135" s="21">
        <v>0</v>
      </c>
      <c r="F135" s="46">
        <v>0</v>
      </c>
      <c r="G135" s="21">
        <v>0</v>
      </c>
      <c r="H135" s="46">
        <v>0</v>
      </c>
      <c r="I135" s="21">
        <v>0</v>
      </c>
      <c r="J135" s="46">
        <v>0</v>
      </c>
      <c r="K135" s="21">
        <v>0</v>
      </c>
      <c r="L135" s="16">
        <f t="shared" si="6"/>
        <v>0</v>
      </c>
    </row>
    <row r="136" spans="1:12" ht="15.75" x14ac:dyDescent="0.25">
      <c r="A136" s="7">
        <v>9</v>
      </c>
      <c r="B136" s="8" t="s">
        <v>21</v>
      </c>
      <c r="C136" s="9">
        <v>48</v>
      </c>
      <c r="D136" s="45">
        <v>0</v>
      </c>
      <c r="E136" s="21">
        <v>0</v>
      </c>
      <c r="F136" s="46">
        <v>0</v>
      </c>
      <c r="G136" s="21">
        <v>0</v>
      </c>
      <c r="H136" s="46">
        <v>0</v>
      </c>
      <c r="I136" s="21">
        <v>0</v>
      </c>
      <c r="J136" s="46">
        <v>0</v>
      </c>
      <c r="K136" s="21">
        <v>0</v>
      </c>
      <c r="L136" s="16">
        <f t="shared" si="6"/>
        <v>0</v>
      </c>
    </row>
    <row r="137" spans="1:12" ht="15.75" x14ac:dyDescent="0.25">
      <c r="A137" s="7">
        <v>10</v>
      </c>
      <c r="B137" s="8" t="s">
        <v>22</v>
      </c>
      <c r="C137" s="9">
        <v>48</v>
      </c>
      <c r="D137" s="45">
        <v>0</v>
      </c>
      <c r="E137" s="21">
        <v>0</v>
      </c>
      <c r="F137" s="46">
        <v>0</v>
      </c>
      <c r="G137" s="21">
        <v>0</v>
      </c>
      <c r="H137" s="46">
        <v>0</v>
      </c>
      <c r="I137" s="21">
        <v>0</v>
      </c>
      <c r="J137" s="46">
        <v>0</v>
      </c>
      <c r="K137" s="21">
        <v>0</v>
      </c>
      <c r="L137" s="16">
        <f t="shared" si="6"/>
        <v>0</v>
      </c>
    </row>
    <row r="138" spans="1:12" ht="15.75" x14ac:dyDescent="0.25">
      <c r="A138" s="7">
        <v>11</v>
      </c>
      <c r="B138" s="8" t="s">
        <v>23</v>
      </c>
      <c r="C138" s="9">
        <v>48</v>
      </c>
      <c r="D138" s="45">
        <v>0</v>
      </c>
      <c r="E138" s="21">
        <v>0</v>
      </c>
      <c r="F138" s="46">
        <v>0</v>
      </c>
      <c r="G138" s="21">
        <v>0</v>
      </c>
      <c r="H138" s="46">
        <v>0</v>
      </c>
      <c r="I138" s="21">
        <v>0</v>
      </c>
      <c r="J138" s="46">
        <v>0</v>
      </c>
      <c r="K138" s="21">
        <v>0</v>
      </c>
      <c r="L138" s="16">
        <f t="shared" si="6"/>
        <v>0</v>
      </c>
    </row>
    <row r="139" spans="1:12" ht="15.75" x14ac:dyDescent="0.25">
      <c r="A139" s="7">
        <v>12</v>
      </c>
      <c r="B139" s="8" t="s">
        <v>24</v>
      </c>
      <c r="C139" s="9">
        <v>48</v>
      </c>
      <c r="D139" s="45">
        <v>0</v>
      </c>
      <c r="E139" s="21">
        <v>0</v>
      </c>
      <c r="F139" s="46">
        <v>0</v>
      </c>
      <c r="G139" s="21">
        <v>0</v>
      </c>
      <c r="H139" s="46">
        <v>0</v>
      </c>
      <c r="I139" s="21">
        <v>0</v>
      </c>
      <c r="J139" s="46">
        <v>0</v>
      </c>
      <c r="K139" s="21">
        <v>0</v>
      </c>
      <c r="L139" s="16">
        <f t="shared" si="6"/>
        <v>0</v>
      </c>
    </row>
    <row r="140" spans="1:12" ht="15.75" x14ac:dyDescent="0.25">
      <c r="A140" s="7">
        <v>13</v>
      </c>
      <c r="B140" s="8" t="s">
        <v>25</v>
      </c>
      <c r="C140" s="9">
        <v>48</v>
      </c>
      <c r="D140" s="45">
        <v>0</v>
      </c>
      <c r="E140" s="21">
        <v>0</v>
      </c>
      <c r="F140" s="46">
        <v>0</v>
      </c>
      <c r="G140" s="21">
        <v>0</v>
      </c>
      <c r="H140" s="46">
        <v>0</v>
      </c>
      <c r="I140" s="21">
        <v>0</v>
      </c>
      <c r="J140" s="46">
        <v>0</v>
      </c>
      <c r="K140" s="21">
        <v>0</v>
      </c>
      <c r="L140" s="16">
        <f t="shared" si="6"/>
        <v>0</v>
      </c>
    </row>
    <row r="141" spans="1:12" ht="15.75" x14ac:dyDescent="0.25">
      <c r="A141" s="7">
        <v>14</v>
      </c>
      <c r="B141" s="8" t="s">
        <v>26</v>
      </c>
      <c r="C141" s="9">
        <v>48</v>
      </c>
      <c r="D141" s="45">
        <v>0</v>
      </c>
      <c r="E141" s="21">
        <v>0</v>
      </c>
      <c r="F141" s="46">
        <v>0</v>
      </c>
      <c r="G141" s="21">
        <v>0</v>
      </c>
      <c r="H141" s="46">
        <v>0</v>
      </c>
      <c r="I141" s="21">
        <v>0</v>
      </c>
      <c r="J141" s="46">
        <v>0</v>
      </c>
      <c r="K141" s="21">
        <v>0</v>
      </c>
      <c r="L141" s="16">
        <f t="shared" si="6"/>
        <v>0</v>
      </c>
    </row>
    <row r="142" spans="1:12" ht="15.75" x14ac:dyDescent="0.25">
      <c r="A142" s="7">
        <v>15</v>
      </c>
      <c r="B142" s="8" t="s">
        <v>27</v>
      </c>
      <c r="C142" s="9">
        <v>48</v>
      </c>
      <c r="D142" s="45">
        <v>0</v>
      </c>
      <c r="E142" s="21">
        <v>0</v>
      </c>
      <c r="F142" s="46">
        <v>0</v>
      </c>
      <c r="G142" s="21">
        <v>0</v>
      </c>
      <c r="H142" s="46">
        <v>0</v>
      </c>
      <c r="I142" s="21">
        <v>0</v>
      </c>
      <c r="J142" s="46">
        <v>0</v>
      </c>
      <c r="K142" s="21">
        <v>0</v>
      </c>
      <c r="L142" s="16">
        <f t="shared" si="6"/>
        <v>0</v>
      </c>
    </row>
    <row r="143" spans="1:12" ht="15.75" x14ac:dyDescent="0.25">
      <c r="A143" s="7">
        <v>16</v>
      </c>
      <c r="B143" s="8" t="s">
        <v>28</v>
      </c>
      <c r="C143" s="9">
        <v>48</v>
      </c>
      <c r="D143" s="45">
        <v>0</v>
      </c>
      <c r="E143" s="21">
        <v>0</v>
      </c>
      <c r="F143" s="46">
        <v>0</v>
      </c>
      <c r="G143" s="21">
        <v>0</v>
      </c>
      <c r="H143" s="46">
        <v>0</v>
      </c>
      <c r="I143" s="21">
        <v>0</v>
      </c>
      <c r="J143" s="46">
        <v>0</v>
      </c>
      <c r="K143" s="21">
        <v>0</v>
      </c>
      <c r="L143" s="16">
        <f t="shared" si="6"/>
        <v>0</v>
      </c>
    </row>
    <row r="144" spans="1:12" ht="15.75" x14ac:dyDescent="0.25">
      <c r="A144" s="7">
        <v>17</v>
      </c>
      <c r="B144" s="8" t="s">
        <v>29</v>
      </c>
      <c r="C144" s="9">
        <v>48</v>
      </c>
      <c r="D144" s="45">
        <v>0</v>
      </c>
      <c r="E144" s="21">
        <v>0</v>
      </c>
      <c r="F144" s="46">
        <v>0</v>
      </c>
      <c r="G144" s="21">
        <v>0</v>
      </c>
      <c r="H144" s="46">
        <v>0</v>
      </c>
      <c r="I144" s="21">
        <v>0</v>
      </c>
      <c r="J144" s="46">
        <v>0</v>
      </c>
      <c r="K144" s="21">
        <v>0</v>
      </c>
      <c r="L144" s="16">
        <f t="shared" si="6"/>
        <v>0</v>
      </c>
    </row>
    <row r="145" spans="1:12" ht="15.75" x14ac:dyDescent="0.25">
      <c r="A145" s="7">
        <v>18</v>
      </c>
      <c r="B145" s="8" t="s">
        <v>30</v>
      </c>
      <c r="C145" s="9">
        <v>48</v>
      </c>
      <c r="D145" s="45">
        <v>0</v>
      </c>
      <c r="E145" s="21">
        <v>0</v>
      </c>
      <c r="F145" s="46">
        <v>0</v>
      </c>
      <c r="G145" s="21">
        <v>0</v>
      </c>
      <c r="H145" s="46">
        <v>0</v>
      </c>
      <c r="I145" s="21">
        <v>0</v>
      </c>
      <c r="J145" s="46">
        <v>0</v>
      </c>
      <c r="K145" s="21">
        <v>0</v>
      </c>
      <c r="L145" s="16">
        <f t="shared" si="6"/>
        <v>0</v>
      </c>
    </row>
    <row r="146" spans="1:12" ht="15.75" x14ac:dyDescent="0.25">
      <c r="A146" s="7">
        <v>19</v>
      </c>
      <c r="B146" s="8" t="s">
        <v>31</v>
      </c>
      <c r="C146" s="9">
        <v>48</v>
      </c>
      <c r="D146" s="45">
        <v>0</v>
      </c>
      <c r="E146" s="21">
        <v>0</v>
      </c>
      <c r="F146" s="46">
        <v>0</v>
      </c>
      <c r="G146" s="21">
        <v>0</v>
      </c>
      <c r="H146" s="46">
        <v>0</v>
      </c>
      <c r="I146" s="21">
        <v>0</v>
      </c>
      <c r="J146" s="46">
        <v>0</v>
      </c>
      <c r="K146" s="21">
        <v>0</v>
      </c>
      <c r="L146" s="16">
        <f t="shared" si="6"/>
        <v>0</v>
      </c>
    </row>
    <row r="147" spans="1:12" ht="15.75" x14ac:dyDescent="0.25">
      <c r="A147" s="7">
        <v>20</v>
      </c>
      <c r="B147" s="8" t="s">
        <v>32</v>
      </c>
      <c r="C147" s="9">
        <v>48</v>
      </c>
      <c r="D147" s="45">
        <v>0</v>
      </c>
      <c r="E147" s="21">
        <v>0</v>
      </c>
      <c r="F147" s="46">
        <v>0</v>
      </c>
      <c r="G147" s="21">
        <v>0</v>
      </c>
      <c r="H147" s="46">
        <v>0</v>
      </c>
      <c r="I147" s="21">
        <v>0</v>
      </c>
      <c r="J147" s="46">
        <v>0</v>
      </c>
      <c r="K147" s="21">
        <v>0</v>
      </c>
      <c r="L147" s="16">
        <f t="shared" si="6"/>
        <v>0</v>
      </c>
    </row>
    <row r="148" spans="1:12" ht="15.75" x14ac:dyDescent="0.25">
      <c r="A148" s="7">
        <v>21</v>
      </c>
      <c r="B148" s="8" t="s">
        <v>33</v>
      </c>
      <c r="C148" s="9">
        <v>48</v>
      </c>
      <c r="D148" s="45">
        <v>0</v>
      </c>
      <c r="E148" s="21">
        <v>0</v>
      </c>
      <c r="F148" s="46">
        <v>0</v>
      </c>
      <c r="G148" s="21">
        <v>0</v>
      </c>
      <c r="H148" s="46">
        <v>0</v>
      </c>
      <c r="I148" s="21">
        <v>0</v>
      </c>
      <c r="J148" s="46">
        <v>0</v>
      </c>
      <c r="K148" s="21">
        <v>0</v>
      </c>
      <c r="L148" s="16">
        <f t="shared" si="6"/>
        <v>0</v>
      </c>
    </row>
    <row r="149" spans="1:12" ht="15.75" x14ac:dyDescent="0.25">
      <c r="A149" s="7">
        <v>22</v>
      </c>
      <c r="B149" s="8" t="s">
        <v>34</v>
      </c>
      <c r="C149" s="9">
        <v>48</v>
      </c>
      <c r="D149" s="45">
        <v>0</v>
      </c>
      <c r="E149" s="21">
        <v>0</v>
      </c>
      <c r="F149" s="46">
        <v>0</v>
      </c>
      <c r="G149" s="21">
        <v>0</v>
      </c>
      <c r="H149" s="46">
        <v>0</v>
      </c>
      <c r="I149" s="21">
        <v>0</v>
      </c>
      <c r="J149" s="46">
        <v>0</v>
      </c>
      <c r="K149" s="21">
        <v>0</v>
      </c>
      <c r="L149" s="16">
        <f t="shared" si="6"/>
        <v>0</v>
      </c>
    </row>
    <row r="150" spans="1:12" ht="15.75" x14ac:dyDescent="0.25">
      <c r="A150" s="7">
        <v>23</v>
      </c>
      <c r="B150" s="8" t="s">
        <v>35</v>
      </c>
      <c r="C150" s="9">
        <v>48</v>
      </c>
      <c r="D150" s="45">
        <v>0</v>
      </c>
      <c r="E150" s="21">
        <v>0</v>
      </c>
      <c r="F150" s="46">
        <v>0</v>
      </c>
      <c r="G150" s="21">
        <v>0</v>
      </c>
      <c r="H150" s="46">
        <v>0</v>
      </c>
      <c r="I150" s="21">
        <v>0</v>
      </c>
      <c r="J150" s="46">
        <v>0</v>
      </c>
      <c r="K150" s="21">
        <v>0</v>
      </c>
      <c r="L150" s="16">
        <f t="shared" si="6"/>
        <v>0</v>
      </c>
    </row>
    <row r="151" spans="1:12" ht="15.75" x14ac:dyDescent="0.25">
      <c r="A151" s="7">
        <v>24</v>
      </c>
      <c r="B151" s="8" t="s">
        <v>36</v>
      </c>
      <c r="C151" s="9">
        <v>48</v>
      </c>
      <c r="D151" s="45">
        <v>0</v>
      </c>
      <c r="E151" s="21">
        <v>0</v>
      </c>
      <c r="F151" s="46">
        <v>0</v>
      </c>
      <c r="G151" s="21">
        <v>0</v>
      </c>
      <c r="H151" s="46">
        <v>0</v>
      </c>
      <c r="I151" s="21">
        <v>0</v>
      </c>
      <c r="J151" s="46">
        <v>0</v>
      </c>
      <c r="K151" s="21">
        <v>0</v>
      </c>
      <c r="L151" s="16">
        <f t="shared" si="6"/>
        <v>0</v>
      </c>
    </row>
    <row r="152" spans="1:12" ht="15.75" x14ac:dyDescent="0.25">
      <c r="A152" s="7">
        <v>25</v>
      </c>
      <c r="B152" s="18" t="s">
        <v>37</v>
      </c>
      <c r="C152" s="19">
        <v>48</v>
      </c>
      <c r="D152" s="45">
        <v>0</v>
      </c>
      <c r="E152" s="21">
        <v>0</v>
      </c>
      <c r="F152" s="46">
        <v>0</v>
      </c>
      <c r="G152" s="21">
        <v>0</v>
      </c>
      <c r="H152" s="46">
        <v>0</v>
      </c>
      <c r="I152" s="21">
        <v>0</v>
      </c>
      <c r="J152" s="46">
        <v>0</v>
      </c>
      <c r="K152" s="21">
        <v>0</v>
      </c>
      <c r="L152" s="16">
        <f t="shared" si="6"/>
        <v>0</v>
      </c>
    </row>
    <row r="153" spans="1:12" ht="15.75" x14ac:dyDescent="0.25">
      <c r="A153" s="7">
        <v>26</v>
      </c>
      <c r="B153" s="8" t="s">
        <v>38</v>
      </c>
      <c r="C153" s="22">
        <v>48</v>
      </c>
      <c r="D153" s="45">
        <v>0</v>
      </c>
      <c r="E153" s="21">
        <v>0</v>
      </c>
      <c r="F153" s="46">
        <v>0</v>
      </c>
      <c r="G153" s="21">
        <v>0</v>
      </c>
      <c r="H153" s="46">
        <v>0</v>
      </c>
      <c r="I153" s="21">
        <v>0</v>
      </c>
      <c r="J153" s="46">
        <v>0</v>
      </c>
      <c r="K153" s="21">
        <v>0</v>
      </c>
      <c r="L153" s="16">
        <f t="shared" si="6"/>
        <v>0</v>
      </c>
    </row>
    <row r="154" spans="1:12" ht="15.75" x14ac:dyDescent="0.25">
      <c r="A154" s="7">
        <v>27</v>
      </c>
      <c r="B154" s="18" t="s">
        <v>39</v>
      </c>
      <c r="C154" s="22">
        <v>48</v>
      </c>
      <c r="D154" s="45">
        <v>0</v>
      </c>
      <c r="E154" s="53">
        <v>0</v>
      </c>
      <c r="F154" s="46">
        <v>0</v>
      </c>
      <c r="G154" s="53">
        <v>0</v>
      </c>
      <c r="H154" s="46">
        <v>0</v>
      </c>
      <c r="I154" s="53">
        <v>0</v>
      </c>
      <c r="J154" s="46">
        <v>0</v>
      </c>
      <c r="K154" s="53">
        <v>0</v>
      </c>
      <c r="L154" s="16">
        <f t="shared" si="6"/>
        <v>0</v>
      </c>
    </row>
    <row r="155" spans="1:12" ht="15.75" x14ac:dyDescent="0.25">
      <c r="A155" s="7">
        <v>28</v>
      </c>
      <c r="B155" s="18" t="s">
        <v>40</v>
      </c>
      <c r="C155" s="22">
        <v>48</v>
      </c>
      <c r="D155" s="45">
        <v>0</v>
      </c>
      <c r="E155" s="53">
        <v>0</v>
      </c>
      <c r="F155" s="46">
        <v>0</v>
      </c>
      <c r="G155" s="53">
        <v>0</v>
      </c>
      <c r="H155" s="46">
        <v>0</v>
      </c>
      <c r="I155" s="53">
        <v>0</v>
      </c>
      <c r="J155" s="46">
        <v>0</v>
      </c>
      <c r="K155" s="53">
        <v>0</v>
      </c>
      <c r="L155" s="16">
        <f t="shared" si="6"/>
        <v>0</v>
      </c>
    </row>
    <row r="156" spans="1:12" ht="16.5" thickBot="1" x14ac:dyDescent="0.3">
      <c r="A156" s="7">
        <v>29</v>
      </c>
      <c r="B156" s="18" t="s">
        <v>41</v>
      </c>
      <c r="C156" s="22">
        <v>48</v>
      </c>
      <c r="D156" s="45">
        <v>0</v>
      </c>
      <c r="E156" s="53">
        <v>0</v>
      </c>
      <c r="F156" s="54">
        <v>0</v>
      </c>
      <c r="G156" s="53">
        <v>0</v>
      </c>
      <c r="H156" s="46">
        <v>0</v>
      </c>
      <c r="I156" s="53">
        <v>0</v>
      </c>
      <c r="J156" s="46">
        <v>0</v>
      </c>
      <c r="K156" s="53">
        <v>0</v>
      </c>
      <c r="L156" s="43">
        <f t="shared" si="6"/>
        <v>0</v>
      </c>
    </row>
    <row r="157" spans="1:12" ht="16.5" thickBot="1" x14ac:dyDescent="0.3">
      <c r="A157" s="225" t="s">
        <v>42</v>
      </c>
      <c r="B157" s="226"/>
      <c r="C157" s="48">
        <v>48</v>
      </c>
      <c r="D157" s="27">
        <f t="shared" ref="D157:K157" si="7">SUM(D128:D156)</f>
        <v>0</v>
      </c>
      <c r="E157" s="55">
        <f t="shared" si="7"/>
        <v>0</v>
      </c>
      <c r="F157" s="27">
        <f t="shared" si="7"/>
        <v>0</v>
      </c>
      <c r="G157" s="55">
        <f t="shared" si="7"/>
        <v>0</v>
      </c>
      <c r="H157" s="56">
        <f t="shared" si="7"/>
        <v>0</v>
      </c>
      <c r="I157" s="57">
        <f t="shared" si="7"/>
        <v>0</v>
      </c>
      <c r="J157" s="56">
        <f t="shared" si="7"/>
        <v>0</v>
      </c>
      <c r="K157" s="57">
        <f t="shared" si="7"/>
        <v>0</v>
      </c>
      <c r="L157" s="51">
        <f>SUM(D157:K157)</f>
        <v>0</v>
      </c>
    </row>
    <row r="158" spans="1:12" ht="15.75" x14ac:dyDescent="0.25">
      <c r="A158" s="227" t="s">
        <v>43</v>
      </c>
      <c r="B158" s="228"/>
      <c r="C158" s="48">
        <v>48</v>
      </c>
      <c r="D158" s="181">
        <f>D128+D129+D130+D131+D132+D133+D134+D135+D136+D137+D138+D139+D140+D141+D142+D143+D144+D145+D146+D147+D148+D149+D150+D151+D152</f>
        <v>0</v>
      </c>
      <c r="E158" s="28">
        <f>E128+E129+E130+E131+E132+E133+E134+E135+E136+E137+E138+E139+E140+E141+E142+E143+E144+E145+E146+E147+E148+E149+E150+E151+E152</f>
        <v>0</v>
      </c>
      <c r="F158" s="181">
        <f>SUM(F128:F152)</f>
        <v>0</v>
      </c>
      <c r="G158" s="28">
        <f>G128+G129+G130+G131+G132+G133+G134+G135+G136+G137+G138+G139+G140+G141+G142+G143+G144+G145+G146+G147+G148+G149+G150+G151+G152</f>
        <v>0</v>
      </c>
      <c r="H158" s="181">
        <f>H128+H129+H130+H131+H132+H133+H134+H135+H136+H137+H138+H139+H140+H141+H142+H143+H144+H145+H146+H147+H148+H149+H150+H151+H152</f>
        <v>0</v>
      </c>
      <c r="I158" s="28">
        <f>I128+I129+I130+I131+I132+I133+I134+I135+I136+I137+I138+I139+I140+I141+I142+I143+I144+I145+I146+I147+I148+I149+I150+I151+I152</f>
        <v>0</v>
      </c>
      <c r="J158" s="181">
        <f>J128+J129+J130+J131+J132+J133+J134+J135+J136+J137+J138+J139+J140+J141+J142+J143+J144+J145+J146+J147+J148+J149+J150+J151+J152</f>
        <v>0</v>
      </c>
      <c r="K158" s="28">
        <f>K128+K129+K130+K131+K132+K133+K134+K135+K136+K137+K138+K139+K140+K141+K142+K143+K144+K145+K146+K147+K148+K149+K150+K151+K152</f>
        <v>0</v>
      </c>
      <c r="L158" s="51">
        <f>D158+F158+H158+E158+G158+I158+J158+K158</f>
        <v>0</v>
      </c>
    </row>
    <row r="159" spans="1:12" x14ac:dyDescent="0.25">
      <c r="D159" s="152"/>
      <c r="E159" s="152"/>
      <c r="F159" s="152"/>
      <c r="G159" s="152"/>
      <c r="H159" s="152"/>
      <c r="I159" s="152"/>
      <c r="J159" s="152"/>
      <c r="K159" s="152"/>
      <c r="L159" s="152"/>
    </row>
    <row r="160" spans="1:12" ht="15.75" x14ac:dyDescent="0.25">
      <c r="D160" s="133"/>
      <c r="E160" s="133"/>
      <c r="F160" s="133"/>
      <c r="G160" s="133"/>
      <c r="H160" s="133"/>
      <c r="I160" s="133"/>
      <c r="J160" s="133"/>
      <c r="K160" s="133"/>
      <c r="L160" s="133"/>
    </row>
    <row r="161" spans="1:13" x14ac:dyDescent="0.25">
      <c r="B161" s="2" t="s">
        <v>96</v>
      </c>
      <c r="C161" s="2"/>
      <c r="D161" s="2"/>
      <c r="E161" s="2"/>
    </row>
    <row r="162" spans="1:13" ht="15.75" thickBot="1" x14ac:dyDescent="0.3">
      <c r="A162" s="233" t="s">
        <v>48</v>
      </c>
      <c r="B162" s="211"/>
    </row>
    <row r="163" spans="1:13" ht="12.75" customHeight="1" x14ac:dyDescent="0.25">
      <c r="A163" s="212" t="s">
        <v>2</v>
      </c>
      <c r="B163" s="212" t="s">
        <v>3</v>
      </c>
      <c r="C163" s="212" t="s">
        <v>4</v>
      </c>
      <c r="D163" s="215" t="s">
        <v>5</v>
      </c>
      <c r="E163" s="216"/>
      <c r="F163" s="216"/>
      <c r="G163" s="216"/>
      <c r="H163" s="216"/>
      <c r="I163" s="216"/>
      <c r="J163" s="216"/>
      <c r="K163" s="217"/>
      <c r="L163" s="218" t="s">
        <v>6</v>
      </c>
    </row>
    <row r="164" spans="1:13" ht="24" customHeight="1" x14ac:dyDescent="0.25">
      <c r="A164" s="213"/>
      <c r="B164" s="213"/>
      <c r="C164" s="213"/>
      <c r="D164" s="221" t="s">
        <v>7</v>
      </c>
      <c r="E164" s="222"/>
      <c r="F164" s="222" t="s">
        <v>8</v>
      </c>
      <c r="G164" s="222"/>
      <c r="H164" s="222" t="s">
        <v>9</v>
      </c>
      <c r="I164" s="222"/>
      <c r="J164" s="222" t="s">
        <v>10</v>
      </c>
      <c r="K164" s="222"/>
      <c r="L164" s="219"/>
    </row>
    <row r="165" spans="1:13" ht="13.5" customHeight="1" thickBot="1" x14ac:dyDescent="0.3">
      <c r="A165" s="213"/>
      <c r="B165" s="213"/>
      <c r="C165" s="213"/>
      <c r="D165" s="223">
        <v>1</v>
      </c>
      <c r="E165" s="224"/>
      <c r="F165" s="224">
        <v>2</v>
      </c>
      <c r="G165" s="224"/>
      <c r="H165" s="224">
        <v>3</v>
      </c>
      <c r="I165" s="224"/>
      <c r="J165" s="224">
        <v>4</v>
      </c>
      <c r="K165" s="224"/>
      <c r="L165" s="220"/>
    </row>
    <row r="166" spans="1:13" ht="15.75" thickBot="1" x14ac:dyDescent="0.3">
      <c r="A166" s="214"/>
      <c r="B166" s="214"/>
      <c r="C166" s="214"/>
      <c r="D166" s="4" t="s">
        <v>11</v>
      </c>
      <c r="E166" s="5" t="s">
        <v>12</v>
      </c>
      <c r="F166" s="5" t="s">
        <v>11</v>
      </c>
      <c r="G166" s="5" t="s">
        <v>12</v>
      </c>
      <c r="H166" s="5" t="s">
        <v>11</v>
      </c>
      <c r="I166" s="5" t="s">
        <v>12</v>
      </c>
      <c r="J166" s="5" t="s">
        <v>11</v>
      </c>
      <c r="K166" s="5" t="s">
        <v>12</v>
      </c>
      <c r="L166" s="6"/>
    </row>
    <row r="167" spans="1:13" ht="15.75" x14ac:dyDescent="0.25">
      <c r="A167" s="7">
        <v>1</v>
      </c>
      <c r="B167" s="8" t="s">
        <v>13</v>
      </c>
      <c r="C167" s="9">
        <v>48</v>
      </c>
      <c r="D167" s="59">
        <f t="shared" ref="D167:D195" si="8">D9+D49+D89+D128</f>
        <v>0</v>
      </c>
      <c r="E167" s="59">
        <f t="shared" ref="E167:K167" si="9">E9+E49+E89+E128</f>
        <v>0</v>
      </c>
      <c r="F167" s="59">
        <f t="shared" ref="F167:K196" si="10">F9+F49+F89+F128</f>
        <v>0</v>
      </c>
      <c r="G167" s="59">
        <f t="shared" si="9"/>
        <v>0</v>
      </c>
      <c r="H167" s="59">
        <f t="shared" si="9"/>
        <v>0</v>
      </c>
      <c r="I167" s="59">
        <f t="shared" si="9"/>
        <v>0</v>
      </c>
      <c r="J167" s="59">
        <f t="shared" si="9"/>
        <v>0</v>
      </c>
      <c r="K167" s="59">
        <f t="shared" si="9"/>
        <v>0</v>
      </c>
      <c r="L167" s="60">
        <f t="shared" ref="L167:L197" si="11">D167+F167+H167</f>
        <v>0</v>
      </c>
      <c r="M167" s="61">
        <f t="shared" ref="M167:M196" si="12">L9+L49+L89+L128</f>
        <v>0</v>
      </c>
    </row>
    <row r="168" spans="1:13" ht="15.75" x14ac:dyDescent="0.25">
      <c r="A168" s="7">
        <v>2</v>
      </c>
      <c r="B168" s="8" t="s">
        <v>14</v>
      </c>
      <c r="C168" s="9">
        <v>48</v>
      </c>
      <c r="D168" s="59">
        <f t="shared" si="8"/>
        <v>0</v>
      </c>
      <c r="E168" s="59">
        <f t="shared" ref="E168:E196" si="13">E10+E50+E90+E129</f>
        <v>0</v>
      </c>
      <c r="F168" s="59">
        <f t="shared" si="10"/>
        <v>0</v>
      </c>
      <c r="G168" s="59">
        <f t="shared" ref="G168:K177" si="14">G10+G50+G90+G129</f>
        <v>0</v>
      </c>
      <c r="H168" s="59">
        <f t="shared" si="14"/>
        <v>0</v>
      </c>
      <c r="I168" s="59">
        <f t="shared" si="14"/>
        <v>0</v>
      </c>
      <c r="J168" s="59">
        <f t="shared" si="14"/>
        <v>0</v>
      </c>
      <c r="K168" s="59">
        <f t="shared" si="14"/>
        <v>0</v>
      </c>
      <c r="L168" s="60">
        <f t="shared" si="11"/>
        <v>0</v>
      </c>
      <c r="M168" s="62">
        <f t="shared" si="12"/>
        <v>0</v>
      </c>
    </row>
    <row r="169" spans="1:13" ht="15.75" x14ac:dyDescent="0.25">
      <c r="A169" s="7">
        <v>3</v>
      </c>
      <c r="B169" s="8" t="s">
        <v>15</v>
      </c>
      <c r="C169" s="9">
        <v>48</v>
      </c>
      <c r="D169" s="59">
        <f t="shared" si="8"/>
        <v>0</v>
      </c>
      <c r="E169" s="59">
        <f t="shared" si="13"/>
        <v>0</v>
      </c>
      <c r="F169" s="59">
        <f t="shared" si="10"/>
        <v>0</v>
      </c>
      <c r="G169" s="59">
        <f t="shared" si="14"/>
        <v>0</v>
      </c>
      <c r="H169" s="59">
        <f t="shared" si="14"/>
        <v>0</v>
      </c>
      <c r="I169" s="59">
        <f t="shared" si="14"/>
        <v>0</v>
      </c>
      <c r="J169" s="59">
        <f t="shared" si="14"/>
        <v>0</v>
      </c>
      <c r="K169" s="59">
        <f t="shared" si="14"/>
        <v>0</v>
      </c>
      <c r="L169" s="60">
        <f t="shared" si="11"/>
        <v>0</v>
      </c>
      <c r="M169" s="62">
        <f t="shared" si="12"/>
        <v>0</v>
      </c>
    </row>
    <row r="170" spans="1:13" ht="15.75" x14ac:dyDescent="0.25">
      <c r="A170" s="7">
        <v>4</v>
      </c>
      <c r="B170" s="17" t="s">
        <v>16</v>
      </c>
      <c r="C170" s="9">
        <v>48</v>
      </c>
      <c r="D170" s="59">
        <f t="shared" si="8"/>
        <v>0</v>
      </c>
      <c r="E170" s="59">
        <f t="shared" si="13"/>
        <v>0</v>
      </c>
      <c r="F170" s="59">
        <f t="shared" si="10"/>
        <v>0</v>
      </c>
      <c r="G170" s="59">
        <f t="shared" si="14"/>
        <v>0</v>
      </c>
      <c r="H170" s="59">
        <f t="shared" si="14"/>
        <v>0</v>
      </c>
      <c r="I170" s="59">
        <f t="shared" si="14"/>
        <v>0</v>
      </c>
      <c r="J170" s="59">
        <f t="shared" si="14"/>
        <v>0</v>
      </c>
      <c r="K170" s="59">
        <f t="shared" si="14"/>
        <v>0</v>
      </c>
      <c r="L170" s="60">
        <f t="shared" si="11"/>
        <v>0</v>
      </c>
      <c r="M170" s="62">
        <f t="shared" si="12"/>
        <v>0</v>
      </c>
    </row>
    <row r="171" spans="1:13" ht="15.75" x14ac:dyDescent="0.25">
      <c r="A171" s="7">
        <v>5</v>
      </c>
      <c r="B171" s="8" t="s">
        <v>17</v>
      </c>
      <c r="C171" s="9">
        <v>48</v>
      </c>
      <c r="D171" s="59">
        <f t="shared" si="8"/>
        <v>0</v>
      </c>
      <c r="E171" s="59">
        <f t="shared" si="13"/>
        <v>0</v>
      </c>
      <c r="F171" s="59">
        <f t="shared" si="10"/>
        <v>0</v>
      </c>
      <c r="G171" s="59">
        <f t="shared" si="14"/>
        <v>0</v>
      </c>
      <c r="H171" s="59">
        <f t="shared" si="14"/>
        <v>0</v>
      </c>
      <c r="I171" s="59">
        <f t="shared" si="14"/>
        <v>0</v>
      </c>
      <c r="J171" s="59">
        <f t="shared" si="14"/>
        <v>0</v>
      </c>
      <c r="K171" s="59">
        <f t="shared" si="14"/>
        <v>0</v>
      </c>
      <c r="L171" s="60">
        <f t="shared" si="11"/>
        <v>0</v>
      </c>
      <c r="M171" s="62">
        <f t="shared" si="12"/>
        <v>0</v>
      </c>
    </row>
    <row r="172" spans="1:13" ht="15.75" x14ac:dyDescent="0.25">
      <c r="A172" s="7">
        <v>6</v>
      </c>
      <c r="B172" s="8" t="s">
        <v>18</v>
      </c>
      <c r="C172" s="9">
        <v>48</v>
      </c>
      <c r="D172" s="59">
        <f t="shared" si="8"/>
        <v>0</v>
      </c>
      <c r="E172" s="59">
        <f t="shared" si="13"/>
        <v>0</v>
      </c>
      <c r="F172" s="59">
        <f t="shared" si="10"/>
        <v>0</v>
      </c>
      <c r="G172" s="59">
        <f t="shared" si="14"/>
        <v>0</v>
      </c>
      <c r="H172" s="59">
        <f t="shared" si="14"/>
        <v>0</v>
      </c>
      <c r="I172" s="59">
        <f t="shared" si="14"/>
        <v>0</v>
      </c>
      <c r="J172" s="59">
        <f t="shared" si="14"/>
        <v>0</v>
      </c>
      <c r="K172" s="59">
        <f t="shared" si="14"/>
        <v>0</v>
      </c>
      <c r="L172" s="60">
        <f t="shared" si="11"/>
        <v>0</v>
      </c>
      <c r="M172" s="62">
        <f t="shared" si="12"/>
        <v>0</v>
      </c>
    </row>
    <row r="173" spans="1:13" ht="15.75" x14ac:dyDescent="0.25">
      <c r="A173" s="7">
        <v>7</v>
      </c>
      <c r="B173" s="8" t="s">
        <v>19</v>
      </c>
      <c r="C173" s="9">
        <v>48</v>
      </c>
      <c r="D173" s="59">
        <f t="shared" si="8"/>
        <v>0</v>
      </c>
      <c r="E173" s="59">
        <f t="shared" si="13"/>
        <v>0</v>
      </c>
      <c r="F173" s="59">
        <f t="shared" si="10"/>
        <v>0</v>
      </c>
      <c r="G173" s="59">
        <f t="shared" si="14"/>
        <v>0</v>
      </c>
      <c r="H173" s="59">
        <f t="shared" si="14"/>
        <v>0</v>
      </c>
      <c r="I173" s="59">
        <f t="shared" si="14"/>
        <v>0</v>
      </c>
      <c r="J173" s="59">
        <f t="shared" si="14"/>
        <v>0</v>
      </c>
      <c r="K173" s="59">
        <f t="shared" si="14"/>
        <v>0</v>
      </c>
      <c r="L173" s="60">
        <f t="shared" si="11"/>
        <v>0</v>
      </c>
      <c r="M173" s="62">
        <f t="shared" si="12"/>
        <v>0</v>
      </c>
    </row>
    <row r="174" spans="1:13" ht="15.75" x14ac:dyDescent="0.25">
      <c r="A174" s="7">
        <v>8</v>
      </c>
      <c r="B174" s="8" t="s">
        <v>20</v>
      </c>
      <c r="C174" s="9">
        <v>48</v>
      </c>
      <c r="D174" s="59">
        <f t="shared" si="8"/>
        <v>0</v>
      </c>
      <c r="E174" s="59">
        <f t="shared" si="13"/>
        <v>0</v>
      </c>
      <c r="F174" s="59">
        <f t="shared" si="10"/>
        <v>0</v>
      </c>
      <c r="G174" s="59">
        <f t="shared" si="14"/>
        <v>0</v>
      </c>
      <c r="H174" s="59">
        <f t="shared" si="14"/>
        <v>0</v>
      </c>
      <c r="I174" s="59">
        <f t="shared" si="14"/>
        <v>0</v>
      </c>
      <c r="J174" s="59">
        <f t="shared" si="14"/>
        <v>0</v>
      </c>
      <c r="K174" s="59">
        <f t="shared" si="14"/>
        <v>0</v>
      </c>
      <c r="L174" s="60">
        <f t="shared" si="11"/>
        <v>0</v>
      </c>
      <c r="M174" s="62">
        <f t="shared" si="12"/>
        <v>0</v>
      </c>
    </row>
    <row r="175" spans="1:13" ht="15.75" x14ac:dyDescent="0.25">
      <c r="A175" s="7">
        <v>9</v>
      </c>
      <c r="B175" s="8" t="s">
        <v>21</v>
      </c>
      <c r="C175" s="9">
        <v>48</v>
      </c>
      <c r="D175" s="59">
        <f t="shared" si="8"/>
        <v>0</v>
      </c>
      <c r="E175" s="59">
        <f t="shared" si="13"/>
        <v>0</v>
      </c>
      <c r="F175" s="59">
        <f t="shared" si="10"/>
        <v>0</v>
      </c>
      <c r="G175" s="59">
        <f t="shared" si="14"/>
        <v>0</v>
      </c>
      <c r="H175" s="59">
        <f t="shared" si="14"/>
        <v>0</v>
      </c>
      <c r="I175" s="59">
        <f t="shared" si="14"/>
        <v>0</v>
      </c>
      <c r="J175" s="59">
        <f t="shared" si="14"/>
        <v>0</v>
      </c>
      <c r="K175" s="59">
        <f t="shared" si="14"/>
        <v>0</v>
      </c>
      <c r="L175" s="60">
        <f t="shared" si="11"/>
        <v>0</v>
      </c>
      <c r="M175" s="62">
        <f t="shared" si="12"/>
        <v>0</v>
      </c>
    </row>
    <row r="176" spans="1:13" ht="15.75" x14ac:dyDescent="0.25">
      <c r="A176" s="7">
        <v>10</v>
      </c>
      <c r="B176" s="8" t="s">
        <v>22</v>
      </c>
      <c r="C176" s="9">
        <v>48</v>
      </c>
      <c r="D176" s="59">
        <f t="shared" si="8"/>
        <v>0</v>
      </c>
      <c r="E176" s="59">
        <f t="shared" si="13"/>
        <v>0</v>
      </c>
      <c r="F176" s="59">
        <f t="shared" si="10"/>
        <v>0</v>
      </c>
      <c r="G176" s="59">
        <f t="shared" si="14"/>
        <v>0</v>
      </c>
      <c r="H176" s="59">
        <f t="shared" si="14"/>
        <v>0</v>
      </c>
      <c r="I176" s="59">
        <f t="shared" si="14"/>
        <v>0</v>
      </c>
      <c r="J176" s="59">
        <f t="shared" si="14"/>
        <v>0</v>
      </c>
      <c r="K176" s="59">
        <f t="shared" si="14"/>
        <v>0</v>
      </c>
      <c r="L176" s="60">
        <f t="shared" si="11"/>
        <v>0</v>
      </c>
      <c r="M176" s="62">
        <f t="shared" si="12"/>
        <v>0</v>
      </c>
    </row>
    <row r="177" spans="1:13" ht="15.75" x14ac:dyDescent="0.25">
      <c r="A177" s="7">
        <v>11</v>
      </c>
      <c r="B177" s="8" t="s">
        <v>23</v>
      </c>
      <c r="C177" s="9">
        <v>48</v>
      </c>
      <c r="D177" s="59">
        <f t="shared" si="8"/>
        <v>0</v>
      </c>
      <c r="E177" s="59">
        <f t="shared" si="13"/>
        <v>0</v>
      </c>
      <c r="F177" s="59">
        <f t="shared" si="10"/>
        <v>0</v>
      </c>
      <c r="G177" s="59">
        <f t="shared" si="14"/>
        <v>0</v>
      </c>
      <c r="H177" s="59">
        <f t="shared" si="14"/>
        <v>0</v>
      </c>
      <c r="I177" s="59">
        <f t="shared" si="14"/>
        <v>0</v>
      </c>
      <c r="J177" s="59">
        <f t="shared" si="14"/>
        <v>0</v>
      </c>
      <c r="K177" s="59">
        <f t="shared" si="14"/>
        <v>0</v>
      </c>
      <c r="L177" s="60">
        <f t="shared" si="11"/>
        <v>0</v>
      </c>
      <c r="M177" s="62">
        <f t="shared" si="12"/>
        <v>0</v>
      </c>
    </row>
    <row r="178" spans="1:13" ht="15.75" x14ac:dyDescent="0.25">
      <c r="A178" s="7">
        <v>12</v>
      </c>
      <c r="B178" s="8" t="s">
        <v>24</v>
      </c>
      <c r="C178" s="9">
        <v>48</v>
      </c>
      <c r="D178" s="59">
        <f t="shared" si="8"/>
        <v>0</v>
      </c>
      <c r="E178" s="59">
        <f t="shared" si="13"/>
        <v>0</v>
      </c>
      <c r="F178" s="59">
        <f t="shared" si="10"/>
        <v>0</v>
      </c>
      <c r="G178" s="59">
        <f t="shared" ref="G178:K187" si="15">G20+G60+G100+G139</f>
        <v>0</v>
      </c>
      <c r="H178" s="59">
        <f t="shared" si="15"/>
        <v>0</v>
      </c>
      <c r="I178" s="59">
        <f t="shared" si="15"/>
        <v>0</v>
      </c>
      <c r="J178" s="59">
        <f t="shared" si="15"/>
        <v>0</v>
      </c>
      <c r="K178" s="59">
        <f t="shared" si="15"/>
        <v>0</v>
      </c>
      <c r="L178" s="60">
        <f t="shared" si="11"/>
        <v>0</v>
      </c>
      <c r="M178" s="62">
        <f t="shared" si="12"/>
        <v>0</v>
      </c>
    </row>
    <row r="179" spans="1:13" ht="15.75" x14ac:dyDescent="0.25">
      <c r="A179" s="7">
        <v>13</v>
      </c>
      <c r="B179" s="8" t="s">
        <v>25</v>
      </c>
      <c r="C179" s="9">
        <v>48</v>
      </c>
      <c r="D179" s="59">
        <f t="shared" si="8"/>
        <v>0</v>
      </c>
      <c r="E179" s="59">
        <f t="shared" si="13"/>
        <v>0</v>
      </c>
      <c r="F179" s="59">
        <f t="shared" si="10"/>
        <v>0</v>
      </c>
      <c r="G179" s="59">
        <f t="shared" si="15"/>
        <v>0</v>
      </c>
      <c r="H179" s="59">
        <f t="shared" si="15"/>
        <v>0</v>
      </c>
      <c r="I179" s="59">
        <f t="shared" si="15"/>
        <v>0</v>
      </c>
      <c r="J179" s="59">
        <f t="shared" si="15"/>
        <v>0</v>
      </c>
      <c r="K179" s="59">
        <f t="shared" si="15"/>
        <v>0</v>
      </c>
      <c r="L179" s="60">
        <f t="shared" si="11"/>
        <v>0</v>
      </c>
      <c r="M179" s="62">
        <f t="shared" si="12"/>
        <v>0</v>
      </c>
    </row>
    <row r="180" spans="1:13" ht="15.75" x14ac:dyDescent="0.25">
      <c r="A180" s="7">
        <v>14</v>
      </c>
      <c r="B180" s="8" t="s">
        <v>26</v>
      </c>
      <c r="C180" s="9">
        <v>48</v>
      </c>
      <c r="D180" s="59">
        <f t="shared" si="8"/>
        <v>0</v>
      </c>
      <c r="E180" s="59">
        <f t="shared" si="13"/>
        <v>0</v>
      </c>
      <c r="F180" s="59">
        <f t="shared" si="10"/>
        <v>0</v>
      </c>
      <c r="G180" s="59">
        <f t="shared" si="15"/>
        <v>0</v>
      </c>
      <c r="H180" s="59">
        <f t="shared" si="15"/>
        <v>0</v>
      </c>
      <c r="I180" s="59">
        <f t="shared" si="15"/>
        <v>0</v>
      </c>
      <c r="J180" s="59">
        <f t="shared" si="15"/>
        <v>0</v>
      </c>
      <c r="K180" s="59">
        <f t="shared" si="15"/>
        <v>0</v>
      </c>
      <c r="L180" s="60">
        <f t="shared" si="11"/>
        <v>0</v>
      </c>
      <c r="M180" s="62">
        <f t="shared" si="12"/>
        <v>0</v>
      </c>
    </row>
    <row r="181" spans="1:13" ht="15.75" x14ac:dyDescent="0.25">
      <c r="A181" s="7">
        <v>15</v>
      </c>
      <c r="B181" s="8" t="s">
        <v>27</v>
      </c>
      <c r="C181" s="9">
        <v>48</v>
      </c>
      <c r="D181" s="59">
        <f t="shared" si="8"/>
        <v>0</v>
      </c>
      <c r="E181" s="59">
        <f t="shared" si="13"/>
        <v>0</v>
      </c>
      <c r="F181" s="59">
        <f t="shared" si="10"/>
        <v>0</v>
      </c>
      <c r="G181" s="59">
        <f t="shared" si="15"/>
        <v>0</v>
      </c>
      <c r="H181" s="59">
        <f t="shared" si="15"/>
        <v>0</v>
      </c>
      <c r="I181" s="59">
        <f t="shared" si="15"/>
        <v>0</v>
      </c>
      <c r="J181" s="59">
        <f t="shared" si="15"/>
        <v>0</v>
      </c>
      <c r="K181" s="59">
        <f t="shared" si="15"/>
        <v>0</v>
      </c>
      <c r="L181" s="60">
        <f t="shared" si="11"/>
        <v>0</v>
      </c>
      <c r="M181" s="62">
        <f t="shared" si="12"/>
        <v>0</v>
      </c>
    </row>
    <row r="182" spans="1:13" ht="15.75" x14ac:dyDescent="0.25">
      <c r="A182" s="7">
        <v>16</v>
      </c>
      <c r="B182" s="8" t="s">
        <v>28</v>
      </c>
      <c r="C182" s="9">
        <v>48</v>
      </c>
      <c r="D182" s="59">
        <f t="shared" si="8"/>
        <v>0</v>
      </c>
      <c r="E182" s="59">
        <f t="shared" si="13"/>
        <v>0</v>
      </c>
      <c r="F182" s="59">
        <f t="shared" si="10"/>
        <v>0</v>
      </c>
      <c r="G182" s="59">
        <f t="shared" si="15"/>
        <v>0</v>
      </c>
      <c r="H182" s="59">
        <f t="shared" si="15"/>
        <v>0</v>
      </c>
      <c r="I182" s="59">
        <f t="shared" si="15"/>
        <v>0</v>
      </c>
      <c r="J182" s="59">
        <f t="shared" si="15"/>
        <v>0</v>
      </c>
      <c r="K182" s="59">
        <f t="shared" si="15"/>
        <v>0</v>
      </c>
      <c r="L182" s="60">
        <f t="shared" si="11"/>
        <v>0</v>
      </c>
      <c r="M182" s="62">
        <f t="shared" si="12"/>
        <v>0</v>
      </c>
    </row>
    <row r="183" spans="1:13" ht="15.75" x14ac:dyDescent="0.25">
      <c r="A183" s="7">
        <v>17</v>
      </c>
      <c r="B183" s="8" t="s">
        <v>29</v>
      </c>
      <c r="C183" s="9">
        <v>48</v>
      </c>
      <c r="D183" s="59">
        <f t="shared" si="8"/>
        <v>0</v>
      </c>
      <c r="E183" s="59">
        <f t="shared" si="13"/>
        <v>0</v>
      </c>
      <c r="F183" s="59">
        <f t="shared" si="10"/>
        <v>0</v>
      </c>
      <c r="G183" s="59">
        <f t="shared" si="15"/>
        <v>0</v>
      </c>
      <c r="H183" s="59">
        <f t="shared" si="15"/>
        <v>0</v>
      </c>
      <c r="I183" s="59">
        <f t="shared" si="15"/>
        <v>0</v>
      </c>
      <c r="J183" s="59">
        <f t="shared" si="15"/>
        <v>0</v>
      </c>
      <c r="K183" s="59">
        <f t="shared" si="15"/>
        <v>0</v>
      </c>
      <c r="L183" s="60">
        <f t="shared" si="11"/>
        <v>0</v>
      </c>
      <c r="M183" s="62">
        <f t="shared" si="12"/>
        <v>0</v>
      </c>
    </row>
    <row r="184" spans="1:13" ht="15.75" x14ac:dyDescent="0.25">
      <c r="A184" s="7">
        <v>18</v>
      </c>
      <c r="B184" s="8" t="s">
        <v>30</v>
      </c>
      <c r="C184" s="9">
        <v>48</v>
      </c>
      <c r="D184" s="59">
        <f t="shared" si="8"/>
        <v>0</v>
      </c>
      <c r="E184" s="59">
        <f t="shared" si="13"/>
        <v>0</v>
      </c>
      <c r="F184" s="59">
        <f t="shared" si="10"/>
        <v>0</v>
      </c>
      <c r="G184" s="59">
        <f t="shared" si="15"/>
        <v>0</v>
      </c>
      <c r="H184" s="59">
        <f t="shared" si="15"/>
        <v>0</v>
      </c>
      <c r="I184" s="59">
        <f t="shared" si="15"/>
        <v>0</v>
      </c>
      <c r="J184" s="59">
        <f t="shared" si="15"/>
        <v>0</v>
      </c>
      <c r="K184" s="59">
        <f t="shared" si="15"/>
        <v>0</v>
      </c>
      <c r="L184" s="60">
        <f t="shared" si="11"/>
        <v>0</v>
      </c>
      <c r="M184" s="62">
        <f t="shared" si="12"/>
        <v>0</v>
      </c>
    </row>
    <row r="185" spans="1:13" ht="15.75" x14ac:dyDescent="0.25">
      <c r="A185" s="7">
        <v>19</v>
      </c>
      <c r="B185" s="8" t="s">
        <v>31</v>
      </c>
      <c r="C185" s="9">
        <v>48</v>
      </c>
      <c r="D185" s="59">
        <f t="shared" si="8"/>
        <v>0</v>
      </c>
      <c r="E185" s="59">
        <f t="shared" si="13"/>
        <v>0</v>
      </c>
      <c r="F185" s="59">
        <f t="shared" si="10"/>
        <v>0</v>
      </c>
      <c r="G185" s="59">
        <f t="shared" si="15"/>
        <v>0</v>
      </c>
      <c r="H185" s="59">
        <f t="shared" si="15"/>
        <v>0</v>
      </c>
      <c r="I185" s="59">
        <f t="shared" si="15"/>
        <v>0</v>
      </c>
      <c r="J185" s="59">
        <f t="shared" si="15"/>
        <v>0</v>
      </c>
      <c r="K185" s="59">
        <f t="shared" si="15"/>
        <v>0</v>
      </c>
      <c r="L185" s="60">
        <f t="shared" si="11"/>
        <v>0</v>
      </c>
      <c r="M185" s="62">
        <f t="shared" si="12"/>
        <v>0</v>
      </c>
    </row>
    <row r="186" spans="1:13" ht="15.75" x14ac:dyDescent="0.25">
      <c r="A186" s="7">
        <v>20</v>
      </c>
      <c r="B186" s="8" t="s">
        <v>32</v>
      </c>
      <c r="C186" s="9">
        <v>48</v>
      </c>
      <c r="D186" s="59">
        <f t="shared" si="8"/>
        <v>0</v>
      </c>
      <c r="E186" s="59">
        <f t="shared" si="13"/>
        <v>0</v>
      </c>
      <c r="F186" s="59">
        <f t="shared" si="10"/>
        <v>0</v>
      </c>
      <c r="G186" s="59">
        <f t="shared" si="15"/>
        <v>0</v>
      </c>
      <c r="H186" s="59">
        <f t="shared" si="15"/>
        <v>0</v>
      </c>
      <c r="I186" s="59">
        <f t="shared" si="15"/>
        <v>0</v>
      </c>
      <c r="J186" s="59">
        <f t="shared" si="15"/>
        <v>0</v>
      </c>
      <c r="K186" s="59">
        <f t="shared" si="15"/>
        <v>0</v>
      </c>
      <c r="L186" s="60">
        <f t="shared" si="11"/>
        <v>0</v>
      </c>
      <c r="M186" s="62">
        <f t="shared" si="12"/>
        <v>0</v>
      </c>
    </row>
    <row r="187" spans="1:13" ht="15.75" x14ac:dyDescent="0.25">
      <c r="A187" s="7">
        <v>21</v>
      </c>
      <c r="B187" s="8" t="s">
        <v>33</v>
      </c>
      <c r="C187" s="9">
        <v>48</v>
      </c>
      <c r="D187" s="59">
        <f t="shared" si="8"/>
        <v>0</v>
      </c>
      <c r="E187" s="59">
        <f t="shared" si="13"/>
        <v>0</v>
      </c>
      <c r="F187" s="59">
        <f t="shared" si="10"/>
        <v>0</v>
      </c>
      <c r="G187" s="59">
        <f t="shared" si="15"/>
        <v>0</v>
      </c>
      <c r="H187" s="59">
        <f t="shared" si="15"/>
        <v>0</v>
      </c>
      <c r="I187" s="59">
        <f t="shared" si="15"/>
        <v>0</v>
      </c>
      <c r="J187" s="59">
        <f t="shared" si="15"/>
        <v>0</v>
      </c>
      <c r="K187" s="59">
        <f t="shared" si="15"/>
        <v>0</v>
      </c>
      <c r="L187" s="60">
        <f t="shared" si="11"/>
        <v>0</v>
      </c>
      <c r="M187" s="62">
        <f t="shared" si="12"/>
        <v>0</v>
      </c>
    </row>
    <row r="188" spans="1:13" ht="15.75" x14ac:dyDescent="0.25">
      <c r="A188" s="7">
        <v>22</v>
      </c>
      <c r="B188" s="8" t="s">
        <v>34</v>
      </c>
      <c r="C188" s="9">
        <v>48</v>
      </c>
      <c r="D188" s="59">
        <f t="shared" si="8"/>
        <v>0</v>
      </c>
      <c r="E188" s="59">
        <f t="shared" si="13"/>
        <v>0</v>
      </c>
      <c r="F188" s="59">
        <f t="shared" si="10"/>
        <v>0</v>
      </c>
      <c r="G188" s="59">
        <f t="shared" ref="G188:K195" si="16">G30+G70+G110+G149</f>
        <v>0</v>
      </c>
      <c r="H188" s="59">
        <f t="shared" si="16"/>
        <v>0</v>
      </c>
      <c r="I188" s="59">
        <f t="shared" si="16"/>
        <v>0</v>
      </c>
      <c r="J188" s="59">
        <f t="shared" si="16"/>
        <v>0</v>
      </c>
      <c r="K188" s="59">
        <f t="shared" si="16"/>
        <v>0</v>
      </c>
      <c r="L188" s="60">
        <f t="shared" si="11"/>
        <v>0</v>
      </c>
      <c r="M188" s="62">
        <f t="shared" si="12"/>
        <v>0</v>
      </c>
    </row>
    <row r="189" spans="1:13" ht="15.75" x14ac:dyDescent="0.25">
      <c r="A189" s="7">
        <v>23</v>
      </c>
      <c r="B189" s="8" t="s">
        <v>35</v>
      </c>
      <c r="C189" s="9">
        <v>48</v>
      </c>
      <c r="D189" s="59">
        <f t="shared" si="8"/>
        <v>0</v>
      </c>
      <c r="E189" s="59">
        <f t="shared" si="13"/>
        <v>0</v>
      </c>
      <c r="F189" s="59">
        <f t="shared" si="10"/>
        <v>0</v>
      </c>
      <c r="G189" s="59">
        <f t="shared" si="16"/>
        <v>0</v>
      </c>
      <c r="H189" s="59">
        <f t="shared" si="16"/>
        <v>0</v>
      </c>
      <c r="I189" s="59">
        <f t="shared" si="16"/>
        <v>0</v>
      </c>
      <c r="J189" s="59">
        <f t="shared" si="16"/>
        <v>0</v>
      </c>
      <c r="K189" s="59">
        <f t="shared" si="16"/>
        <v>0</v>
      </c>
      <c r="L189" s="60">
        <f t="shared" si="11"/>
        <v>0</v>
      </c>
      <c r="M189" s="62">
        <f t="shared" si="12"/>
        <v>0</v>
      </c>
    </row>
    <row r="190" spans="1:13" ht="15.75" x14ac:dyDescent="0.25">
      <c r="A190" s="7">
        <v>24</v>
      </c>
      <c r="B190" s="8" t="s">
        <v>36</v>
      </c>
      <c r="C190" s="9">
        <v>48</v>
      </c>
      <c r="D190" s="59">
        <f t="shared" si="8"/>
        <v>0</v>
      </c>
      <c r="E190" s="59">
        <f t="shared" si="13"/>
        <v>0</v>
      </c>
      <c r="F190" s="59">
        <f t="shared" si="10"/>
        <v>0</v>
      </c>
      <c r="G190" s="59">
        <f t="shared" si="16"/>
        <v>0</v>
      </c>
      <c r="H190" s="59">
        <f t="shared" si="16"/>
        <v>0</v>
      </c>
      <c r="I190" s="59">
        <f t="shared" si="16"/>
        <v>0</v>
      </c>
      <c r="J190" s="59">
        <f t="shared" si="16"/>
        <v>0</v>
      </c>
      <c r="K190" s="59">
        <f t="shared" si="16"/>
        <v>0</v>
      </c>
      <c r="L190" s="60">
        <f t="shared" si="11"/>
        <v>0</v>
      </c>
      <c r="M190" s="62">
        <f t="shared" si="12"/>
        <v>0</v>
      </c>
    </row>
    <row r="191" spans="1:13" ht="15.75" x14ac:dyDescent="0.25">
      <c r="A191" s="7">
        <v>25</v>
      </c>
      <c r="B191" s="18" t="s">
        <v>37</v>
      </c>
      <c r="C191" s="19">
        <v>48</v>
      </c>
      <c r="D191" s="59">
        <f t="shared" si="8"/>
        <v>0</v>
      </c>
      <c r="E191" s="59">
        <f t="shared" si="13"/>
        <v>0</v>
      </c>
      <c r="F191" s="59">
        <f t="shared" si="10"/>
        <v>0</v>
      </c>
      <c r="G191" s="59">
        <f t="shared" si="16"/>
        <v>0</v>
      </c>
      <c r="H191" s="59">
        <f t="shared" si="16"/>
        <v>0</v>
      </c>
      <c r="I191" s="59">
        <f t="shared" si="16"/>
        <v>0</v>
      </c>
      <c r="J191" s="59">
        <f t="shared" si="16"/>
        <v>0</v>
      </c>
      <c r="K191" s="59">
        <f t="shared" si="16"/>
        <v>0</v>
      </c>
      <c r="L191" s="60">
        <f t="shared" si="11"/>
        <v>0</v>
      </c>
      <c r="M191" s="62">
        <f t="shared" si="12"/>
        <v>0</v>
      </c>
    </row>
    <row r="192" spans="1:13" ht="15.75" x14ac:dyDescent="0.25">
      <c r="A192" s="7">
        <v>26</v>
      </c>
      <c r="B192" s="8" t="s">
        <v>38</v>
      </c>
      <c r="C192" s="22">
        <v>48</v>
      </c>
      <c r="D192" s="59">
        <f t="shared" si="8"/>
        <v>0</v>
      </c>
      <c r="E192" s="59">
        <f t="shared" si="13"/>
        <v>0</v>
      </c>
      <c r="F192" s="59">
        <f t="shared" si="10"/>
        <v>0</v>
      </c>
      <c r="G192" s="59">
        <f t="shared" si="16"/>
        <v>0</v>
      </c>
      <c r="H192" s="59">
        <f t="shared" si="16"/>
        <v>0</v>
      </c>
      <c r="I192" s="59">
        <f t="shared" si="16"/>
        <v>0</v>
      </c>
      <c r="J192" s="59">
        <f t="shared" si="16"/>
        <v>0</v>
      </c>
      <c r="K192" s="59">
        <f t="shared" si="16"/>
        <v>0</v>
      </c>
      <c r="L192" s="60">
        <f t="shared" si="11"/>
        <v>0</v>
      </c>
      <c r="M192" s="62">
        <f t="shared" si="12"/>
        <v>0</v>
      </c>
    </row>
    <row r="193" spans="1:13" ht="15.75" x14ac:dyDescent="0.25">
      <c r="A193" s="7">
        <v>27</v>
      </c>
      <c r="B193" s="18" t="s">
        <v>39</v>
      </c>
      <c r="C193" s="22">
        <v>48</v>
      </c>
      <c r="D193" s="59">
        <f t="shared" si="8"/>
        <v>0</v>
      </c>
      <c r="E193" s="59">
        <f t="shared" si="13"/>
        <v>0</v>
      </c>
      <c r="F193" s="59">
        <f t="shared" si="10"/>
        <v>0</v>
      </c>
      <c r="G193" s="59">
        <f t="shared" si="16"/>
        <v>0</v>
      </c>
      <c r="H193" s="59">
        <f t="shared" si="16"/>
        <v>0</v>
      </c>
      <c r="I193" s="59">
        <f t="shared" si="16"/>
        <v>0</v>
      </c>
      <c r="J193" s="59">
        <f t="shared" si="16"/>
        <v>0</v>
      </c>
      <c r="K193" s="59">
        <f t="shared" si="16"/>
        <v>0</v>
      </c>
      <c r="L193" s="60">
        <f t="shared" si="11"/>
        <v>0</v>
      </c>
      <c r="M193" s="62">
        <f t="shared" si="12"/>
        <v>0</v>
      </c>
    </row>
    <row r="194" spans="1:13" ht="15.75" x14ac:dyDescent="0.25">
      <c r="A194" s="7">
        <v>28</v>
      </c>
      <c r="B194" s="18" t="s">
        <v>40</v>
      </c>
      <c r="C194" s="22">
        <v>48</v>
      </c>
      <c r="D194" s="59">
        <f t="shared" si="8"/>
        <v>0</v>
      </c>
      <c r="E194" s="59">
        <f t="shared" si="13"/>
        <v>0</v>
      </c>
      <c r="F194" s="59">
        <f t="shared" si="10"/>
        <v>0</v>
      </c>
      <c r="G194" s="59">
        <f t="shared" si="16"/>
        <v>0</v>
      </c>
      <c r="H194" s="59">
        <f t="shared" si="16"/>
        <v>0</v>
      </c>
      <c r="I194" s="59">
        <f t="shared" si="16"/>
        <v>0</v>
      </c>
      <c r="J194" s="59">
        <f t="shared" si="16"/>
        <v>0</v>
      </c>
      <c r="K194" s="59">
        <f t="shared" si="16"/>
        <v>0</v>
      </c>
      <c r="L194" s="60">
        <f t="shared" si="11"/>
        <v>0</v>
      </c>
      <c r="M194" s="62">
        <f t="shared" si="12"/>
        <v>0</v>
      </c>
    </row>
    <row r="195" spans="1:13" ht="20.25" customHeight="1" thickBot="1" x14ac:dyDescent="0.3">
      <c r="A195" s="40">
        <v>29</v>
      </c>
      <c r="B195" s="18" t="s">
        <v>41</v>
      </c>
      <c r="C195" s="22">
        <v>48</v>
      </c>
      <c r="D195" s="59">
        <f t="shared" si="8"/>
        <v>0</v>
      </c>
      <c r="E195" s="59">
        <f t="shared" si="13"/>
        <v>0</v>
      </c>
      <c r="F195" s="59">
        <f t="shared" si="10"/>
        <v>0</v>
      </c>
      <c r="G195" s="59">
        <f t="shared" si="16"/>
        <v>0</v>
      </c>
      <c r="H195" s="59">
        <f t="shared" si="16"/>
        <v>0</v>
      </c>
      <c r="I195" s="59">
        <f t="shared" si="16"/>
        <v>0</v>
      </c>
      <c r="J195" s="59">
        <f t="shared" si="16"/>
        <v>0</v>
      </c>
      <c r="K195" s="59">
        <f t="shared" si="16"/>
        <v>0</v>
      </c>
      <c r="L195" s="60">
        <f t="shared" si="11"/>
        <v>0</v>
      </c>
      <c r="M195" s="62">
        <f t="shared" si="12"/>
        <v>0</v>
      </c>
    </row>
    <row r="196" spans="1:13" ht="15.75" x14ac:dyDescent="0.25">
      <c r="A196" s="234" t="s">
        <v>42</v>
      </c>
      <c r="B196" s="234"/>
      <c r="C196" s="63">
        <v>48</v>
      </c>
      <c r="D196" s="64">
        <f>D38+D78+D118+D157</f>
        <v>0</v>
      </c>
      <c r="E196" s="64">
        <f t="shared" si="13"/>
        <v>0</v>
      </c>
      <c r="F196" s="64">
        <f t="shared" si="10"/>
        <v>0</v>
      </c>
      <c r="G196" s="64">
        <f t="shared" si="10"/>
        <v>0</v>
      </c>
      <c r="H196" s="64">
        <f t="shared" si="10"/>
        <v>0</v>
      </c>
      <c r="I196" s="64">
        <f t="shared" si="10"/>
        <v>0</v>
      </c>
      <c r="J196" s="64">
        <f t="shared" si="10"/>
        <v>0</v>
      </c>
      <c r="K196" s="64">
        <f t="shared" si="10"/>
        <v>0</v>
      </c>
      <c r="L196" s="67">
        <f t="shared" si="11"/>
        <v>0</v>
      </c>
      <c r="M196" s="68">
        <f t="shared" si="12"/>
        <v>0</v>
      </c>
    </row>
    <row r="197" spans="1:13" ht="15.75" x14ac:dyDescent="0.25">
      <c r="A197" s="234" t="s">
        <v>43</v>
      </c>
      <c r="B197" s="234"/>
      <c r="C197" s="69">
        <v>48</v>
      </c>
      <c r="D197" s="70">
        <f t="shared" ref="D197:K197" si="17">SUM(D167:D191)</f>
        <v>0</v>
      </c>
      <c r="E197" s="71">
        <f t="shared" si="17"/>
        <v>0</v>
      </c>
      <c r="F197" s="72">
        <f t="shared" si="17"/>
        <v>0</v>
      </c>
      <c r="G197" s="71">
        <f t="shared" si="17"/>
        <v>0</v>
      </c>
      <c r="H197" s="72">
        <f t="shared" si="17"/>
        <v>0</v>
      </c>
      <c r="I197" s="71">
        <f t="shared" si="17"/>
        <v>0</v>
      </c>
      <c r="J197" s="72">
        <f t="shared" si="17"/>
        <v>0</v>
      </c>
      <c r="K197" s="71">
        <f t="shared" si="17"/>
        <v>0</v>
      </c>
      <c r="L197" s="73">
        <f t="shared" si="11"/>
        <v>0</v>
      </c>
      <c r="M197" s="74">
        <f>SUM(M167:M191)</f>
        <v>0</v>
      </c>
    </row>
  </sheetData>
  <protectedRanges>
    <protectedRange sqref="G9:G37 E9:E37 G128:G156 E128:E156 I128:I156 E49:E77 G49:G77 I49:I77 E89:E117 G89:G117 I89:I117 H49:H79 H89:H119 H128:H158 H9:H39 K128:K156 K49:K77 K89:K117 J49:J79 J89:J119 J128:J158 J9:J39" name="Діапазон2"/>
    <protectedRange sqref="I9:I37 G9:G37 E9:E37 G128:G156 E128:E156 I128:I156 E49:E77 G49:G77 I49:I77 E89:E117 G89:G117 I89:I117 K9:K37 K128:K156 K49:K77 K89:K117" name="Діапазон1"/>
  </protectedRanges>
  <mergeCells count="81">
    <mergeCell ref="A1:I1"/>
    <mergeCell ref="A4:B4"/>
    <mergeCell ref="A5:A8"/>
    <mergeCell ref="B5:B8"/>
    <mergeCell ref="C5:C8"/>
    <mergeCell ref="D5:K5"/>
    <mergeCell ref="L45:L47"/>
    <mergeCell ref="D46:E46"/>
    <mergeCell ref="F46:G46"/>
    <mergeCell ref="H46:I46"/>
    <mergeCell ref="J46:K46"/>
    <mergeCell ref="D47:E47"/>
    <mergeCell ref="F47:G47"/>
    <mergeCell ref="H47:I47"/>
    <mergeCell ref="J47:K47"/>
    <mergeCell ref="L5:L7"/>
    <mergeCell ref="D6:E6"/>
    <mergeCell ref="F6:G6"/>
    <mergeCell ref="H6:I6"/>
    <mergeCell ref="J6:K6"/>
    <mergeCell ref="D7:E7"/>
    <mergeCell ref="F7:G7"/>
    <mergeCell ref="H7:I7"/>
    <mergeCell ref="J7:K7"/>
    <mergeCell ref="A38:B38"/>
    <mergeCell ref="A39:B39"/>
    <mergeCell ref="A44:B44"/>
    <mergeCell ref="A45:A48"/>
    <mergeCell ref="B45:B48"/>
    <mergeCell ref="A78:B78"/>
    <mergeCell ref="C45:C48"/>
    <mergeCell ref="D45:K45"/>
    <mergeCell ref="A79:B79"/>
    <mergeCell ref="A84:B84"/>
    <mergeCell ref="A85:A88"/>
    <mergeCell ref="B85:B88"/>
    <mergeCell ref="C124:C127"/>
    <mergeCell ref="C85:C88"/>
    <mergeCell ref="A118:B118"/>
    <mergeCell ref="A119:B119"/>
    <mergeCell ref="A123:B123"/>
    <mergeCell ref="A124:A127"/>
    <mergeCell ref="B124:B127"/>
    <mergeCell ref="D85:K85"/>
    <mergeCell ref="L85:L87"/>
    <mergeCell ref="D86:E86"/>
    <mergeCell ref="F86:G86"/>
    <mergeCell ref="H86:I86"/>
    <mergeCell ref="J86:K86"/>
    <mergeCell ref="D87:E87"/>
    <mergeCell ref="F87:G87"/>
    <mergeCell ref="H87:I87"/>
    <mergeCell ref="J87:K87"/>
    <mergeCell ref="D124:K124"/>
    <mergeCell ref="L124:L126"/>
    <mergeCell ref="D125:E125"/>
    <mergeCell ref="F125:G125"/>
    <mergeCell ref="H125:I125"/>
    <mergeCell ref="J125:K125"/>
    <mergeCell ref="D126:E126"/>
    <mergeCell ref="F126:G126"/>
    <mergeCell ref="H126:I126"/>
    <mergeCell ref="J126:K126"/>
    <mergeCell ref="A157:B157"/>
    <mergeCell ref="A158:B158"/>
    <mergeCell ref="A162:B162"/>
    <mergeCell ref="A163:A166"/>
    <mergeCell ref="B163:B166"/>
    <mergeCell ref="A196:B196"/>
    <mergeCell ref="A197:B197"/>
    <mergeCell ref="D163:K163"/>
    <mergeCell ref="L163:L165"/>
    <mergeCell ref="D164:E164"/>
    <mergeCell ref="F164:G164"/>
    <mergeCell ref="H164:I164"/>
    <mergeCell ref="J164:K164"/>
    <mergeCell ref="D165:E165"/>
    <mergeCell ref="F165:G165"/>
    <mergeCell ref="H165:I165"/>
    <mergeCell ref="J165:K165"/>
    <mergeCell ref="C163:C166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92DBA6-31D6-412B-A560-8569FBBF2901}">
  <dimension ref="A1:Q197"/>
  <sheetViews>
    <sheetView topLeftCell="A154" zoomScale="77" zoomScaleNormal="77" workbookViewId="0">
      <selection activeCell="P169" sqref="P169"/>
    </sheetView>
  </sheetViews>
  <sheetFormatPr defaultRowHeight="15" x14ac:dyDescent="0.25"/>
  <cols>
    <col min="1" max="1" width="5.28515625" customWidth="1"/>
    <col min="2" max="2" width="24" customWidth="1"/>
    <col min="4" max="4" width="11" customWidth="1"/>
    <col min="6" max="6" width="10.5703125" customWidth="1"/>
    <col min="8" max="8" width="10.42578125" customWidth="1"/>
    <col min="10" max="10" width="10.42578125" customWidth="1"/>
    <col min="257" max="257" width="5.28515625" customWidth="1"/>
    <col min="258" max="258" width="24" customWidth="1"/>
    <col min="260" max="260" width="11" customWidth="1"/>
    <col min="262" max="262" width="10.5703125" customWidth="1"/>
    <col min="264" max="264" width="10.42578125" customWidth="1"/>
    <col min="266" max="266" width="10.42578125" customWidth="1"/>
    <col min="513" max="513" width="5.28515625" customWidth="1"/>
    <col min="514" max="514" width="24" customWidth="1"/>
    <col min="516" max="516" width="11" customWidth="1"/>
    <col min="518" max="518" width="10.5703125" customWidth="1"/>
    <col min="520" max="520" width="10.42578125" customWidth="1"/>
    <col min="522" max="522" width="10.42578125" customWidth="1"/>
    <col min="769" max="769" width="5.28515625" customWidth="1"/>
    <col min="770" max="770" width="24" customWidth="1"/>
    <col min="772" max="772" width="11" customWidth="1"/>
    <col min="774" max="774" width="10.5703125" customWidth="1"/>
    <col min="776" max="776" width="10.42578125" customWidth="1"/>
    <col min="778" max="778" width="10.42578125" customWidth="1"/>
    <col min="1025" max="1025" width="5.28515625" customWidth="1"/>
    <col min="1026" max="1026" width="24" customWidth="1"/>
    <col min="1028" max="1028" width="11" customWidth="1"/>
    <col min="1030" max="1030" width="10.5703125" customWidth="1"/>
    <col min="1032" max="1032" width="10.42578125" customWidth="1"/>
    <col min="1034" max="1034" width="10.42578125" customWidth="1"/>
    <col min="1281" max="1281" width="5.28515625" customWidth="1"/>
    <col min="1282" max="1282" width="24" customWidth="1"/>
    <col min="1284" max="1284" width="11" customWidth="1"/>
    <col min="1286" max="1286" width="10.5703125" customWidth="1"/>
    <col min="1288" max="1288" width="10.42578125" customWidth="1"/>
    <col min="1290" max="1290" width="10.42578125" customWidth="1"/>
    <col min="1537" max="1537" width="5.28515625" customWidth="1"/>
    <col min="1538" max="1538" width="24" customWidth="1"/>
    <col min="1540" max="1540" width="11" customWidth="1"/>
    <col min="1542" max="1542" width="10.5703125" customWidth="1"/>
    <col min="1544" max="1544" width="10.42578125" customWidth="1"/>
    <col min="1546" max="1546" width="10.42578125" customWidth="1"/>
    <col min="1793" max="1793" width="5.28515625" customWidth="1"/>
    <col min="1794" max="1794" width="24" customWidth="1"/>
    <col min="1796" max="1796" width="11" customWidth="1"/>
    <col min="1798" max="1798" width="10.5703125" customWidth="1"/>
    <col min="1800" max="1800" width="10.42578125" customWidth="1"/>
    <col min="1802" max="1802" width="10.42578125" customWidth="1"/>
    <col min="2049" max="2049" width="5.28515625" customWidth="1"/>
    <col min="2050" max="2050" width="24" customWidth="1"/>
    <col min="2052" max="2052" width="11" customWidth="1"/>
    <col min="2054" max="2054" width="10.5703125" customWidth="1"/>
    <col min="2056" max="2056" width="10.42578125" customWidth="1"/>
    <col min="2058" max="2058" width="10.42578125" customWidth="1"/>
    <col min="2305" max="2305" width="5.28515625" customWidth="1"/>
    <col min="2306" max="2306" width="24" customWidth="1"/>
    <col min="2308" max="2308" width="11" customWidth="1"/>
    <col min="2310" max="2310" width="10.5703125" customWidth="1"/>
    <col min="2312" max="2312" width="10.42578125" customWidth="1"/>
    <col min="2314" max="2314" width="10.42578125" customWidth="1"/>
    <col min="2561" max="2561" width="5.28515625" customWidth="1"/>
    <col min="2562" max="2562" width="24" customWidth="1"/>
    <col min="2564" max="2564" width="11" customWidth="1"/>
    <col min="2566" max="2566" width="10.5703125" customWidth="1"/>
    <col min="2568" max="2568" width="10.42578125" customWidth="1"/>
    <col min="2570" max="2570" width="10.42578125" customWidth="1"/>
    <col min="2817" max="2817" width="5.28515625" customWidth="1"/>
    <col min="2818" max="2818" width="24" customWidth="1"/>
    <col min="2820" max="2820" width="11" customWidth="1"/>
    <col min="2822" max="2822" width="10.5703125" customWidth="1"/>
    <col min="2824" max="2824" width="10.42578125" customWidth="1"/>
    <col min="2826" max="2826" width="10.42578125" customWidth="1"/>
    <col min="3073" max="3073" width="5.28515625" customWidth="1"/>
    <col min="3074" max="3074" width="24" customWidth="1"/>
    <col min="3076" max="3076" width="11" customWidth="1"/>
    <col min="3078" max="3078" width="10.5703125" customWidth="1"/>
    <col min="3080" max="3080" width="10.42578125" customWidth="1"/>
    <col min="3082" max="3082" width="10.42578125" customWidth="1"/>
    <col min="3329" max="3329" width="5.28515625" customWidth="1"/>
    <col min="3330" max="3330" width="24" customWidth="1"/>
    <col min="3332" max="3332" width="11" customWidth="1"/>
    <col min="3334" max="3334" width="10.5703125" customWidth="1"/>
    <col min="3336" max="3336" width="10.42578125" customWidth="1"/>
    <col min="3338" max="3338" width="10.42578125" customWidth="1"/>
    <col min="3585" max="3585" width="5.28515625" customWidth="1"/>
    <col min="3586" max="3586" width="24" customWidth="1"/>
    <col min="3588" max="3588" width="11" customWidth="1"/>
    <col min="3590" max="3590" width="10.5703125" customWidth="1"/>
    <col min="3592" max="3592" width="10.42578125" customWidth="1"/>
    <col min="3594" max="3594" width="10.42578125" customWidth="1"/>
    <col min="3841" max="3841" width="5.28515625" customWidth="1"/>
    <col min="3842" max="3842" width="24" customWidth="1"/>
    <col min="3844" max="3844" width="11" customWidth="1"/>
    <col min="3846" max="3846" width="10.5703125" customWidth="1"/>
    <col min="3848" max="3848" width="10.42578125" customWidth="1"/>
    <col min="3850" max="3850" width="10.42578125" customWidth="1"/>
    <col min="4097" max="4097" width="5.28515625" customWidth="1"/>
    <col min="4098" max="4098" width="24" customWidth="1"/>
    <col min="4100" max="4100" width="11" customWidth="1"/>
    <col min="4102" max="4102" width="10.5703125" customWidth="1"/>
    <col min="4104" max="4104" width="10.42578125" customWidth="1"/>
    <col min="4106" max="4106" width="10.42578125" customWidth="1"/>
    <col min="4353" max="4353" width="5.28515625" customWidth="1"/>
    <col min="4354" max="4354" width="24" customWidth="1"/>
    <col min="4356" max="4356" width="11" customWidth="1"/>
    <col min="4358" max="4358" width="10.5703125" customWidth="1"/>
    <col min="4360" max="4360" width="10.42578125" customWidth="1"/>
    <col min="4362" max="4362" width="10.42578125" customWidth="1"/>
    <col min="4609" max="4609" width="5.28515625" customWidth="1"/>
    <col min="4610" max="4610" width="24" customWidth="1"/>
    <col min="4612" max="4612" width="11" customWidth="1"/>
    <col min="4614" max="4614" width="10.5703125" customWidth="1"/>
    <col min="4616" max="4616" width="10.42578125" customWidth="1"/>
    <col min="4618" max="4618" width="10.42578125" customWidth="1"/>
    <col min="4865" max="4865" width="5.28515625" customWidth="1"/>
    <col min="4866" max="4866" width="24" customWidth="1"/>
    <col min="4868" max="4868" width="11" customWidth="1"/>
    <col min="4870" max="4870" width="10.5703125" customWidth="1"/>
    <col min="4872" max="4872" width="10.42578125" customWidth="1"/>
    <col min="4874" max="4874" width="10.42578125" customWidth="1"/>
    <col min="5121" max="5121" width="5.28515625" customWidth="1"/>
    <col min="5122" max="5122" width="24" customWidth="1"/>
    <col min="5124" max="5124" width="11" customWidth="1"/>
    <col min="5126" max="5126" width="10.5703125" customWidth="1"/>
    <col min="5128" max="5128" width="10.42578125" customWidth="1"/>
    <col min="5130" max="5130" width="10.42578125" customWidth="1"/>
    <col min="5377" max="5377" width="5.28515625" customWidth="1"/>
    <col min="5378" max="5378" width="24" customWidth="1"/>
    <col min="5380" max="5380" width="11" customWidth="1"/>
    <col min="5382" max="5382" width="10.5703125" customWidth="1"/>
    <col min="5384" max="5384" width="10.42578125" customWidth="1"/>
    <col min="5386" max="5386" width="10.42578125" customWidth="1"/>
    <col min="5633" max="5633" width="5.28515625" customWidth="1"/>
    <col min="5634" max="5634" width="24" customWidth="1"/>
    <col min="5636" max="5636" width="11" customWidth="1"/>
    <col min="5638" max="5638" width="10.5703125" customWidth="1"/>
    <col min="5640" max="5640" width="10.42578125" customWidth="1"/>
    <col min="5642" max="5642" width="10.42578125" customWidth="1"/>
    <col min="5889" max="5889" width="5.28515625" customWidth="1"/>
    <col min="5890" max="5890" width="24" customWidth="1"/>
    <col min="5892" max="5892" width="11" customWidth="1"/>
    <col min="5894" max="5894" width="10.5703125" customWidth="1"/>
    <col min="5896" max="5896" width="10.42578125" customWidth="1"/>
    <col min="5898" max="5898" width="10.42578125" customWidth="1"/>
    <col min="6145" max="6145" width="5.28515625" customWidth="1"/>
    <col min="6146" max="6146" width="24" customWidth="1"/>
    <col min="6148" max="6148" width="11" customWidth="1"/>
    <col min="6150" max="6150" width="10.5703125" customWidth="1"/>
    <col min="6152" max="6152" width="10.42578125" customWidth="1"/>
    <col min="6154" max="6154" width="10.42578125" customWidth="1"/>
    <col min="6401" max="6401" width="5.28515625" customWidth="1"/>
    <col min="6402" max="6402" width="24" customWidth="1"/>
    <col min="6404" max="6404" width="11" customWidth="1"/>
    <col min="6406" max="6406" width="10.5703125" customWidth="1"/>
    <col min="6408" max="6408" width="10.42578125" customWidth="1"/>
    <col min="6410" max="6410" width="10.42578125" customWidth="1"/>
    <col min="6657" max="6657" width="5.28515625" customWidth="1"/>
    <col min="6658" max="6658" width="24" customWidth="1"/>
    <col min="6660" max="6660" width="11" customWidth="1"/>
    <col min="6662" max="6662" width="10.5703125" customWidth="1"/>
    <col min="6664" max="6664" width="10.42578125" customWidth="1"/>
    <col min="6666" max="6666" width="10.42578125" customWidth="1"/>
    <col min="6913" max="6913" width="5.28515625" customWidth="1"/>
    <col min="6914" max="6914" width="24" customWidth="1"/>
    <col min="6916" max="6916" width="11" customWidth="1"/>
    <col min="6918" max="6918" width="10.5703125" customWidth="1"/>
    <col min="6920" max="6920" width="10.42578125" customWidth="1"/>
    <col min="6922" max="6922" width="10.42578125" customWidth="1"/>
    <col min="7169" max="7169" width="5.28515625" customWidth="1"/>
    <col min="7170" max="7170" width="24" customWidth="1"/>
    <col min="7172" max="7172" width="11" customWidth="1"/>
    <col min="7174" max="7174" width="10.5703125" customWidth="1"/>
    <col min="7176" max="7176" width="10.42578125" customWidth="1"/>
    <col min="7178" max="7178" width="10.42578125" customWidth="1"/>
    <col min="7425" max="7425" width="5.28515625" customWidth="1"/>
    <col min="7426" max="7426" width="24" customWidth="1"/>
    <col min="7428" max="7428" width="11" customWidth="1"/>
    <col min="7430" max="7430" width="10.5703125" customWidth="1"/>
    <col min="7432" max="7432" width="10.42578125" customWidth="1"/>
    <col min="7434" max="7434" width="10.42578125" customWidth="1"/>
    <col min="7681" max="7681" width="5.28515625" customWidth="1"/>
    <col min="7682" max="7682" width="24" customWidth="1"/>
    <col min="7684" max="7684" width="11" customWidth="1"/>
    <col min="7686" max="7686" width="10.5703125" customWidth="1"/>
    <col min="7688" max="7688" width="10.42578125" customWidth="1"/>
    <col min="7690" max="7690" width="10.42578125" customWidth="1"/>
    <col min="7937" max="7937" width="5.28515625" customWidth="1"/>
    <col min="7938" max="7938" width="24" customWidth="1"/>
    <col min="7940" max="7940" width="11" customWidth="1"/>
    <col min="7942" max="7942" width="10.5703125" customWidth="1"/>
    <col min="7944" max="7944" width="10.42578125" customWidth="1"/>
    <col min="7946" max="7946" width="10.42578125" customWidth="1"/>
    <col min="8193" max="8193" width="5.28515625" customWidth="1"/>
    <col min="8194" max="8194" width="24" customWidth="1"/>
    <col min="8196" max="8196" width="11" customWidth="1"/>
    <col min="8198" max="8198" width="10.5703125" customWidth="1"/>
    <col min="8200" max="8200" width="10.42578125" customWidth="1"/>
    <col min="8202" max="8202" width="10.42578125" customWidth="1"/>
    <col min="8449" max="8449" width="5.28515625" customWidth="1"/>
    <col min="8450" max="8450" width="24" customWidth="1"/>
    <col min="8452" max="8452" width="11" customWidth="1"/>
    <col min="8454" max="8454" width="10.5703125" customWidth="1"/>
    <col min="8456" max="8456" width="10.42578125" customWidth="1"/>
    <col min="8458" max="8458" width="10.42578125" customWidth="1"/>
    <col min="8705" max="8705" width="5.28515625" customWidth="1"/>
    <col min="8706" max="8706" width="24" customWidth="1"/>
    <col min="8708" max="8708" width="11" customWidth="1"/>
    <col min="8710" max="8710" width="10.5703125" customWidth="1"/>
    <col min="8712" max="8712" width="10.42578125" customWidth="1"/>
    <col min="8714" max="8714" width="10.42578125" customWidth="1"/>
    <col min="8961" max="8961" width="5.28515625" customWidth="1"/>
    <col min="8962" max="8962" width="24" customWidth="1"/>
    <col min="8964" max="8964" width="11" customWidth="1"/>
    <col min="8966" max="8966" width="10.5703125" customWidth="1"/>
    <col min="8968" max="8968" width="10.42578125" customWidth="1"/>
    <col min="8970" max="8970" width="10.42578125" customWidth="1"/>
    <col min="9217" max="9217" width="5.28515625" customWidth="1"/>
    <col min="9218" max="9218" width="24" customWidth="1"/>
    <col min="9220" max="9220" width="11" customWidth="1"/>
    <col min="9222" max="9222" width="10.5703125" customWidth="1"/>
    <col min="9224" max="9224" width="10.42578125" customWidth="1"/>
    <col min="9226" max="9226" width="10.42578125" customWidth="1"/>
    <col min="9473" max="9473" width="5.28515625" customWidth="1"/>
    <col min="9474" max="9474" width="24" customWidth="1"/>
    <col min="9476" max="9476" width="11" customWidth="1"/>
    <col min="9478" max="9478" width="10.5703125" customWidth="1"/>
    <col min="9480" max="9480" width="10.42578125" customWidth="1"/>
    <col min="9482" max="9482" width="10.42578125" customWidth="1"/>
    <col min="9729" max="9729" width="5.28515625" customWidth="1"/>
    <col min="9730" max="9730" width="24" customWidth="1"/>
    <col min="9732" max="9732" width="11" customWidth="1"/>
    <col min="9734" max="9734" width="10.5703125" customWidth="1"/>
    <col min="9736" max="9736" width="10.42578125" customWidth="1"/>
    <col min="9738" max="9738" width="10.42578125" customWidth="1"/>
    <col min="9985" max="9985" width="5.28515625" customWidth="1"/>
    <col min="9986" max="9986" width="24" customWidth="1"/>
    <col min="9988" max="9988" width="11" customWidth="1"/>
    <col min="9990" max="9990" width="10.5703125" customWidth="1"/>
    <col min="9992" max="9992" width="10.42578125" customWidth="1"/>
    <col min="9994" max="9994" width="10.42578125" customWidth="1"/>
    <col min="10241" max="10241" width="5.28515625" customWidth="1"/>
    <col min="10242" max="10242" width="24" customWidth="1"/>
    <col min="10244" max="10244" width="11" customWidth="1"/>
    <col min="10246" max="10246" width="10.5703125" customWidth="1"/>
    <col min="10248" max="10248" width="10.42578125" customWidth="1"/>
    <col min="10250" max="10250" width="10.42578125" customWidth="1"/>
    <col min="10497" max="10497" width="5.28515625" customWidth="1"/>
    <col min="10498" max="10498" width="24" customWidth="1"/>
    <col min="10500" max="10500" width="11" customWidth="1"/>
    <col min="10502" max="10502" width="10.5703125" customWidth="1"/>
    <col min="10504" max="10504" width="10.42578125" customWidth="1"/>
    <col min="10506" max="10506" width="10.42578125" customWidth="1"/>
    <col min="10753" max="10753" width="5.28515625" customWidth="1"/>
    <col min="10754" max="10754" width="24" customWidth="1"/>
    <col min="10756" max="10756" width="11" customWidth="1"/>
    <col min="10758" max="10758" width="10.5703125" customWidth="1"/>
    <col min="10760" max="10760" width="10.42578125" customWidth="1"/>
    <col min="10762" max="10762" width="10.42578125" customWidth="1"/>
    <col min="11009" max="11009" width="5.28515625" customWidth="1"/>
    <col min="11010" max="11010" width="24" customWidth="1"/>
    <col min="11012" max="11012" width="11" customWidth="1"/>
    <col min="11014" max="11014" width="10.5703125" customWidth="1"/>
    <col min="11016" max="11016" width="10.42578125" customWidth="1"/>
    <col min="11018" max="11018" width="10.42578125" customWidth="1"/>
    <col min="11265" max="11265" width="5.28515625" customWidth="1"/>
    <col min="11266" max="11266" width="24" customWidth="1"/>
    <col min="11268" max="11268" width="11" customWidth="1"/>
    <col min="11270" max="11270" width="10.5703125" customWidth="1"/>
    <col min="11272" max="11272" width="10.42578125" customWidth="1"/>
    <col min="11274" max="11274" width="10.42578125" customWidth="1"/>
    <col min="11521" max="11521" width="5.28515625" customWidth="1"/>
    <col min="11522" max="11522" width="24" customWidth="1"/>
    <col min="11524" max="11524" width="11" customWidth="1"/>
    <col min="11526" max="11526" width="10.5703125" customWidth="1"/>
    <col min="11528" max="11528" width="10.42578125" customWidth="1"/>
    <col min="11530" max="11530" width="10.42578125" customWidth="1"/>
    <col min="11777" max="11777" width="5.28515625" customWidth="1"/>
    <col min="11778" max="11778" width="24" customWidth="1"/>
    <col min="11780" max="11780" width="11" customWidth="1"/>
    <col min="11782" max="11782" width="10.5703125" customWidth="1"/>
    <col min="11784" max="11784" width="10.42578125" customWidth="1"/>
    <col min="11786" max="11786" width="10.42578125" customWidth="1"/>
    <col min="12033" max="12033" width="5.28515625" customWidth="1"/>
    <col min="12034" max="12034" width="24" customWidth="1"/>
    <col min="12036" max="12036" width="11" customWidth="1"/>
    <col min="12038" max="12038" width="10.5703125" customWidth="1"/>
    <col min="12040" max="12040" width="10.42578125" customWidth="1"/>
    <col min="12042" max="12042" width="10.42578125" customWidth="1"/>
    <col min="12289" max="12289" width="5.28515625" customWidth="1"/>
    <col min="12290" max="12290" width="24" customWidth="1"/>
    <col min="12292" max="12292" width="11" customWidth="1"/>
    <col min="12294" max="12294" width="10.5703125" customWidth="1"/>
    <col min="12296" max="12296" width="10.42578125" customWidth="1"/>
    <col min="12298" max="12298" width="10.42578125" customWidth="1"/>
    <col min="12545" max="12545" width="5.28515625" customWidth="1"/>
    <col min="12546" max="12546" width="24" customWidth="1"/>
    <col min="12548" max="12548" width="11" customWidth="1"/>
    <col min="12550" max="12550" width="10.5703125" customWidth="1"/>
    <col min="12552" max="12552" width="10.42578125" customWidth="1"/>
    <col min="12554" max="12554" width="10.42578125" customWidth="1"/>
    <col min="12801" max="12801" width="5.28515625" customWidth="1"/>
    <col min="12802" max="12802" width="24" customWidth="1"/>
    <col min="12804" max="12804" width="11" customWidth="1"/>
    <col min="12806" max="12806" width="10.5703125" customWidth="1"/>
    <col min="12808" max="12808" width="10.42578125" customWidth="1"/>
    <col min="12810" max="12810" width="10.42578125" customWidth="1"/>
    <col min="13057" max="13057" width="5.28515625" customWidth="1"/>
    <col min="13058" max="13058" width="24" customWidth="1"/>
    <col min="13060" max="13060" width="11" customWidth="1"/>
    <col min="13062" max="13062" width="10.5703125" customWidth="1"/>
    <col min="13064" max="13064" width="10.42578125" customWidth="1"/>
    <col min="13066" max="13066" width="10.42578125" customWidth="1"/>
    <col min="13313" max="13313" width="5.28515625" customWidth="1"/>
    <col min="13314" max="13314" width="24" customWidth="1"/>
    <col min="13316" max="13316" width="11" customWidth="1"/>
    <col min="13318" max="13318" width="10.5703125" customWidth="1"/>
    <col min="13320" max="13320" width="10.42578125" customWidth="1"/>
    <col min="13322" max="13322" width="10.42578125" customWidth="1"/>
    <col min="13569" max="13569" width="5.28515625" customWidth="1"/>
    <col min="13570" max="13570" width="24" customWidth="1"/>
    <col min="13572" max="13572" width="11" customWidth="1"/>
    <col min="13574" max="13574" width="10.5703125" customWidth="1"/>
    <col min="13576" max="13576" width="10.42578125" customWidth="1"/>
    <col min="13578" max="13578" width="10.42578125" customWidth="1"/>
    <col min="13825" max="13825" width="5.28515625" customWidth="1"/>
    <col min="13826" max="13826" width="24" customWidth="1"/>
    <col min="13828" max="13828" width="11" customWidth="1"/>
    <col min="13830" max="13830" width="10.5703125" customWidth="1"/>
    <col min="13832" max="13832" width="10.42578125" customWidth="1"/>
    <col min="13834" max="13834" width="10.42578125" customWidth="1"/>
    <col min="14081" max="14081" width="5.28515625" customWidth="1"/>
    <col min="14082" max="14082" width="24" customWidth="1"/>
    <col min="14084" max="14084" width="11" customWidth="1"/>
    <col min="14086" max="14086" width="10.5703125" customWidth="1"/>
    <col min="14088" max="14088" width="10.42578125" customWidth="1"/>
    <col min="14090" max="14090" width="10.42578125" customWidth="1"/>
    <col min="14337" max="14337" width="5.28515625" customWidth="1"/>
    <col min="14338" max="14338" width="24" customWidth="1"/>
    <col min="14340" max="14340" width="11" customWidth="1"/>
    <col min="14342" max="14342" width="10.5703125" customWidth="1"/>
    <col min="14344" max="14344" width="10.42578125" customWidth="1"/>
    <col min="14346" max="14346" width="10.42578125" customWidth="1"/>
    <col min="14593" max="14593" width="5.28515625" customWidth="1"/>
    <col min="14594" max="14594" width="24" customWidth="1"/>
    <col min="14596" max="14596" width="11" customWidth="1"/>
    <col min="14598" max="14598" width="10.5703125" customWidth="1"/>
    <col min="14600" max="14600" width="10.42578125" customWidth="1"/>
    <col min="14602" max="14602" width="10.42578125" customWidth="1"/>
    <col min="14849" max="14849" width="5.28515625" customWidth="1"/>
    <col min="14850" max="14850" width="24" customWidth="1"/>
    <col min="14852" max="14852" width="11" customWidth="1"/>
    <col min="14854" max="14854" width="10.5703125" customWidth="1"/>
    <col min="14856" max="14856" width="10.42578125" customWidth="1"/>
    <col min="14858" max="14858" width="10.42578125" customWidth="1"/>
    <col min="15105" max="15105" width="5.28515625" customWidth="1"/>
    <col min="15106" max="15106" width="24" customWidth="1"/>
    <col min="15108" max="15108" width="11" customWidth="1"/>
    <col min="15110" max="15110" width="10.5703125" customWidth="1"/>
    <col min="15112" max="15112" width="10.42578125" customWidth="1"/>
    <col min="15114" max="15114" width="10.42578125" customWidth="1"/>
    <col min="15361" max="15361" width="5.28515625" customWidth="1"/>
    <col min="15362" max="15362" width="24" customWidth="1"/>
    <col min="15364" max="15364" width="11" customWidth="1"/>
    <col min="15366" max="15366" width="10.5703125" customWidth="1"/>
    <col min="15368" max="15368" width="10.42578125" customWidth="1"/>
    <col min="15370" max="15370" width="10.42578125" customWidth="1"/>
    <col min="15617" max="15617" width="5.28515625" customWidth="1"/>
    <col min="15618" max="15618" width="24" customWidth="1"/>
    <col min="15620" max="15620" width="11" customWidth="1"/>
    <col min="15622" max="15622" width="10.5703125" customWidth="1"/>
    <col min="15624" max="15624" width="10.42578125" customWidth="1"/>
    <col min="15626" max="15626" width="10.42578125" customWidth="1"/>
    <col min="15873" max="15873" width="5.28515625" customWidth="1"/>
    <col min="15874" max="15874" width="24" customWidth="1"/>
    <col min="15876" max="15876" width="11" customWidth="1"/>
    <col min="15878" max="15878" width="10.5703125" customWidth="1"/>
    <col min="15880" max="15880" width="10.42578125" customWidth="1"/>
    <col min="15882" max="15882" width="10.42578125" customWidth="1"/>
    <col min="16129" max="16129" width="5.28515625" customWidth="1"/>
    <col min="16130" max="16130" width="24" customWidth="1"/>
    <col min="16132" max="16132" width="11" customWidth="1"/>
    <col min="16134" max="16134" width="10.5703125" customWidth="1"/>
    <col min="16136" max="16136" width="10.42578125" customWidth="1"/>
    <col min="16138" max="16138" width="10.42578125" customWidth="1"/>
  </cols>
  <sheetData>
    <row r="1" spans="1:17" ht="38.25" customHeight="1" x14ac:dyDescent="0.25">
      <c r="A1" s="210"/>
      <c r="B1" s="210"/>
      <c r="C1" s="210"/>
      <c r="D1" s="210"/>
      <c r="E1" s="210"/>
      <c r="F1" s="210"/>
      <c r="G1" s="210"/>
      <c r="H1" s="210"/>
      <c r="I1" s="210"/>
      <c r="J1" s="75"/>
      <c r="K1" s="75"/>
      <c r="L1" s="2"/>
      <c r="M1" s="2"/>
      <c r="N1" s="2"/>
      <c r="O1" s="2"/>
      <c r="P1" s="2"/>
      <c r="Q1" s="2"/>
    </row>
    <row r="3" spans="1:17" x14ac:dyDescent="0.25">
      <c r="B3" s="2" t="s">
        <v>97</v>
      </c>
      <c r="C3" s="2"/>
      <c r="D3" s="2"/>
      <c r="E3" s="2"/>
      <c r="F3" s="2"/>
      <c r="G3" s="2"/>
      <c r="H3" s="2"/>
      <c r="J3" s="2"/>
    </row>
    <row r="4" spans="1:17" ht="15.75" thickBot="1" x14ac:dyDescent="0.3">
      <c r="A4" s="211" t="s">
        <v>1</v>
      </c>
      <c r="B4" s="211"/>
    </row>
    <row r="5" spans="1:17" ht="12.75" customHeight="1" x14ac:dyDescent="0.25">
      <c r="A5" s="212" t="s">
        <v>2</v>
      </c>
      <c r="B5" s="212" t="s">
        <v>3</v>
      </c>
      <c r="C5" s="212" t="s">
        <v>4</v>
      </c>
      <c r="D5" s="215" t="s">
        <v>5</v>
      </c>
      <c r="E5" s="216"/>
      <c r="F5" s="216"/>
      <c r="G5" s="216"/>
      <c r="H5" s="216"/>
      <c r="I5" s="216"/>
      <c r="J5" s="216"/>
      <c r="K5" s="217"/>
      <c r="L5" s="218" t="s">
        <v>6</v>
      </c>
    </row>
    <row r="6" spans="1:17" ht="22.5" customHeight="1" x14ac:dyDescent="0.25">
      <c r="A6" s="213"/>
      <c r="B6" s="213"/>
      <c r="C6" s="213"/>
      <c r="D6" s="221" t="s">
        <v>7</v>
      </c>
      <c r="E6" s="222"/>
      <c r="F6" s="222" t="s">
        <v>8</v>
      </c>
      <c r="G6" s="222"/>
      <c r="H6" s="222" t="s">
        <v>9</v>
      </c>
      <c r="I6" s="222"/>
      <c r="J6" s="222" t="s">
        <v>10</v>
      </c>
      <c r="K6" s="222"/>
      <c r="L6" s="219"/>
    </row>
    <row r="7" spans="1:17" ht="13.5" customHeight="1" thickBot="1" x14ac:dyDescent="0.3">
      <c r="A7" s="213"/>
      <c r="B7" s="213"/>
      <c r="C7" s="213"/>
      <c r="D7" s="223">
        <v>1</v>
      </c>
      <c r="E7" s="224"/>
      <c r="F7" s="224">
        <v>2</v>
      </c>
      <c r="G7" s="224"/>
      <c r="H7" s="224">
        <v>3</v>
      </c>
      <c r="I7" s="224"/>
      <c r="J7" s="224">
        <v>4</v>
      </c>
      <c r="K7" s="224"/>
      <c r="L7" s="220"/>
      <c r="O7" s="3"/>
      <c r="P7" s="3"/>
      <c r="Q7" s="3"/>
    </row>
    <row r="8" spans="1:17" ht="15.75" thickBot="1" x14ac:dyDescent="0.3">
      <c r="A8" s="214"/>
      <c r="B8" s="214"/>
      <c r="C8" s="214"/>
      <c r="D8" s="4" t="s">
        <v>11</v>
      </c>
      <c r="E8" s="5" t="s">
        <v>12</v>
      </c>
      <c r="F8" s="5" t="s">
        <v>11</v>
      </c>
      <c r="G8" s="5" t="s">
        <v>12</v>
      </c>
      <c r="H8" s="5" t="s">
        <v>11</v>
      </c>
      <c r="I8" s="5" t="s">
        <v>12</v>
      </c>
      <c r="J8" s="5" t="s">
        <v>11</v>
      </c>
      <c r="K8" s="5" t="s">
        <v>12</v>
      </c>
      <c r="L8" s="6"/>
      <c r="O8" s="3"/>
      <c r="P8" s="3"/>
      <c r="Q8" s="3"/>
    </row>
    <row r="9" spans="1:17" ht="15.75" x14ac:dyDescent="0.25">
      <c r="A9" s="7">
        <v>1</v>
      </c>
      <c r="B9" s="8" t="s">
        <v>13</v>
      </c>
      <c r="C9" s="9">
        <v>49</v>
      </c>
      <c r="D9" s="10"/>
      <c r="E9" s="11"/>
      <c r="F9" s="12"/>
      <c r="G9" s="13"/>
      <c r="H9" s="14"/>
      <c r="I9" s="13"/>
      <c r="J9" s="14"/>
      <c r="K9" s="13"/>
      <c r="L9" s="15"/>
      <c r="O9" s="3"/>
      <c r="P9" s="3"/>
      <c r="Q9" s="3"/>
    </row>
    <row r="10" spans="1:17" ht="15.75" x14ac:dyDescent="0.25">
      <c r="A10" s="7">
        <v>2</v>
      </c>
      <c r="B10" s="8" t="s">
        <v>14</v>
      </c>
      <c r="C10" s="9">
        <v>49</v>
      </c>
      <c r="D10" s="10"/>
      <c r="E10" s="11"/>
      <c r="F10" s="12"/>
      <c r="G10" s="13"/>
      <c r="H10" s="14"/>
      <c r="I10" s="13"/>
      <c r="J10" s="14"/>
      <c r="K10" s="13"/>
      <c r="L10" s="16"/>
      <c r="O10" s="3"/>
      <c r="P10" s="3"/>
      <c r="Q10" s="3"/>
    </row>
    <row r="11" spans="1:17" ht="15.75" x14ac:dyDescent="0.25">
      <c r="A11" s="7">
        <v>3</v>
      </c>
      <c r="B11" s="8" t="s">
        <v>15</v>
      </c>
      <c r="C11" s="9">
        <v>49</v>
      </c>
      <c r="D11" s="10"/>
      <c r="E11" s="11"/>
      <c r="F11" s="12"/>
      <c r="G11" s="13"/>
      <c r="H11" s="14"/>
      <c r="I11" s="13"/>
      <c r="J11" s="14"/>
      <c r="K11" s="13"/>
      <c r="L11" s="16"/>
      <c r="O11" s="3"/>
      <c r="P11" s="3"/>
      <c r="Q11" s="3"/>
    </row>
    <row r="12" spans="1:17" ht="15.75" x14ac:dyDescent="0.25">
      <c r="A12" s="7">
        <v>4</v>
      </c>
      <c r="B12" s="17" t="s">
        <v>16</v>
      </c>
      <c r="C12" s="9">
        <v>49</v>
      </c>
      <c r="D12" s="10"/>
      <c r="E12" s="11"/>
      <c r="F12" s="12"/>
      <c r="G12" s="13"/>
      <c r="H12" s="14"/>
      <c r="I12" s="13"/>
      <c r="J12" s="14"/>
      <c r="K12" s="13"/>
      <c r="L12" s="16"/>
      <c r="M12" s="3"/>
      <c r="N12" s="3"/>
      <c r="O12" s="3"/>
      <c r="P12" s="3"/>
      <c r="Q12" s="3"/>
    </row>
    <row r="13" spans="1:17" ht="15.75" x14ac:dyDescent="0.25">
      <c r="A13" s="7">
        <v>5</v>
      </c>
      <c r="B13" s="8" t="s">
        <v>17</v>
      </c>
      <c r="C13" s="9">
        <v>49</v>
      </c>
      <c r="D13" s="10"/>
      <c r="E13" s="11"/>
      <c r="F13" s="12"/>
      <c r="G13" s="13"/>
      <c r="H13" s="14"/>
      <c r="I13" s="13"/>
      <c r="J13" s="14"/>
      <c r="K13" s="13"/>
      <c r="L13" s="16"/>
      <c r="O13" s="3"/>
      <c r="P13" s="3"/>
      <c r="Q13" s="3"/>
    </row>
    <row r="14" spans="1:17" ht="15.75" x14ac:dyDescent="0.25">
      <c r="A14" s="7">
        <v>6</v>
      </c>
      <c r="B14" s="8" t="s">
        <v>18</v>
      </c>
      <c r="C14" s="9">
        <v>49</v>
      </c>
      <c r="D14" s="10"/>
      <c r="E14" s="11"/>
      <c r="F14" s="12"/>
      <c r="G14" s="13"/>
      <c r="H14" s="14"/>
      <c r="I14" s="13"/>
      <c r="J14" s="14"/>
      <c r="K14" s="13"/>
      <c r="L14" s="16"/>
    </row>
    <row r="15" spans="1:17" ht="15.75" x14ac:dyDescent="0.25">
      <c r="A15" s="7">
        <v>7</v>
      </c>
      <c r="B15" s="8" t="s">
        <v>19</v>
      </c>
      <c r="C15" s="9">
        <v>49</v>
      </c>
      <c r="D15" s="10"/>
      <c r="E15" s="11"/>
      <c r="F15" s="12"/>
      <c r="G15" s="13"/>
      <c r="H15" s="14"/>
      <c r="I15" s="13"/>
      <c r="J15" s="14"/>
      <c r="K15" s="13"/>
      <c r="L15" s="16"/>
    </row>
    <row r="16" spans="1:17" ht="15.75" x14ac:dyDescent="0.25">
      <c r="A16" s="7">
        <v>8</v>
      </c>
      <c r="B16" s="8" t="s">
        <v>20</v>
      </c>
      <c r="C16" s="9">
        <v>49</v>
      </c>
      <c r="D16" s="10"/>
      <c r="E16" s="11"/>
      <c r="F16" s="12"/>
      <c r="G16" s="13"/>
      <c r="H16" s="14"/>
      <c r="I16" s="13"/>
      <c r="J16" s="14"/>
      <c r="K16" s="13"/>
      <c r="L16" s="16"/>
    </row>
    <row r="17" spans="1:12" ht="15.75" x14ac:dyDescent="0.25">
      <c r="A17" s="7">
        <v>9</v>
      </c>
      <c r="B17" s="8" t="s">
        <v>21</v>
      </c>
      <c r="C17" s="9">
        <v>49</v>
      </c>
      <c r="D17" s="10"/>
      <c r="E17" s="11"/>
      <c r="F17" s="12"/>
      <c r="G17" s="13"/>
      <c r="H17" s="14"/>
      <c r="I17" s="13"/>
      <c r="J17" s="14"/>
      <c r="K17" s="13"/>
      <c r="L17" s="16"/>
    </row>
    <row r="18" spans="1:12" ht="15.75" x14ac:dyDescent="0.25">
      <c r="A18" s="7">
        <v>10</v>
      </c>
      <c r="B18" s="8" t="s">
        <v>22</v>
      </c>
      <c r="C18" s="9">
        <v>49</v>
      </c>
      <c r="D18" s="10"/>
      <c r="E18" s="11"/>
      <c r="F18" s="12"/>
      <c r="G18" s="13"/>
      <c r="H18" s="14"/>
      <c r="I18" s="13"/>
      <c r="J18" s="14"/>
      <c r="K18" s="13"/>
      <c r="L18" s="16"/>
    </row>
    <row r="19" spans="1:12" ht="15.75" x14ac:dyDescent="0.25">
      <c r="A19" s="7">
        <v>11</v>
      </c>
      <c r="B19" s="8" t="s">
        <v>23</v>
      </c>
      <c r="C19" s="9">
        <v>49</v>
      </c>
      <c r="D19" s="10"/>
      <c r="E19" s="11"/>
      <c r="F19" s="12"/>
      <c r="G19" s="13"/>
      <c r="H19" s="14"/>
      <c r="I19" s="13"/>
      <c r="J19" s="14"/>
      <c r="K19" s="13"/>
      <c r="L19" s="16"/>
    </row>
    <row r="20" spans="1:12" ht="15.75" x14ac:dyDescent="0.25">
      <c r="A20" s="7">
        <v>12</v>
      </c>
      <c r="B20" s="8" t="s">
        <v>24</v>
      </c>
      <c r="C20" s="9">
        <v>49</v>
      </c>
      <c r="D20" s="10"/>
      <c r="E20" s="11"/>
      <c r="F20" s="12"/>
      <c r="G20" s="13"/>
      <c r="H20" s="14"/>
      <c r="I20" s="13"/>
      <c r="J20" s="14"/>
      <c r="K20" s="13"/>
      <c r="L20" s="16"/>
    </row>
    <row r="21" spans="1:12" ht="15.75" x14ac:dyDescent="0.25">
      <c r="A21" s="7">
        <v>13</v>
      </c>
      <c r="B21" s="8" t="s">
        <v>25</v>
      </c>
      <c r="C21" s="9">
        <v>49</v>
      </c>
      <c r="D21" s="10"/>
      <c r="E21" s="11"/>
      <c r="F21" s="12"/>
      <c r="G21" s="13"/>
      <c r="H21" s="14"/>
      <c r="I21" s="13"/>
      <c r="J21" s="14"/>
      <c r="K21" s="13"/>
      <c r="L21" s="16"/>
    </row>
    <row r="22" spans="1:12" ht="15.75" x14ac:dyDescent="0.25">
      <c r="A22" s="7">
        <v>14</v>
      </c>
      <c r="B22" s="8" t="s">
        <v>26</v>
      </c>
      <c r="C22" s="9">
        <v>49</v>
      </c>
      <c r="D22" s="10"/>
      <c r="E22" s="11"/>
      <c r="F22" s="12"/>
      <c r="G22" s="13"/>
      <c r="H22" s="14"/>
      <c r="I22" s="13"/>
      <c r="J22" s="14"/>
      <c r="K22" s="13"/>
      <c r="L22" s="16"/>
    </row>
    <row r="23" spans="1:12" ht="15.75" x14ac:dyDescent="0.25">
      <c r="A23" s="7">
        <v>15</v>
      </c>
      <c r="B23" s="8" t="s">
        <v>27</v>
      </c>
      <c r="C23" s="9">
        <v>49</v>
      </c>
      <c r="D23" s="10"/>
      <c r="E23" s="11"/>
      <c r="F23" s="12"/>
      <c r="G23" s="13"/>
      <c r="H23" s="14"/>
      <c r="I23" s="13"/>
      <c r="J23" s="14"/>
      <c r="K23" s="13"/>
      <c r="L23" s="16"/>
    </row>
    <row r="24" spans="1:12" ht="15.75" x14ac:dyDescent="0.25">
      <c r="A24" s="7">
        <v>16</v>
      </c>
      <c r="B24" s="8" t="s">
        <v>28</v>
      </c>
      <c r="C24" s="9">
        <v>49</v>
      </c>
      <c r="D24" s="10"/>
      <c r="E24" s="11"/>
      <c r="F24" s="12"/>
      <c r="G24" s="13"/>
      <c r="H24" s="14"/>
      <c r="I24" s="13"/>
      <c r="J24" s="14"/>
      <c r="K24" s="13"/>
      <c r="L24" s="16"/>
    </row>
    <row r="25" spans="1:12" ht="15.75" x14ac:dyDescent="0.25">
      <c r="A25" s="7">
        <v>17</v>
      </c>
      <c r="B25" s="8" t="s">
        <v>29</v>
      </c>
      <c r="C25" s="9">
        <v>49</v>
      </c>
      <c r="D25" s="10"/>
      <c r="E25" s="11"/>
      <c r="F25" s="12"/>
      <c r="G25" s="13"/>
      <c r="H25" s="14"/>
      <c r="I25" s="13"/>
      <c r="J25" s="14"/>
      <c r="K25" s="13"/>
      <c r="L25" s="16"/>
    </row>
    <row r="26" spans="1:12" ht="15.75" x14ac:dyDescent="0.25">
      <c r="A26" s="7">
        <v>18</v>
      </c>
      <c r="B26" s="8" t="s">
        <v>30</v>
      </c>
      <c r="C26" s="9">
        <v>49</v>
      </c>
      <c r="D26" s="10"/>
      <c r="E26" s="11"/>
      <c r="F26" s="12"/>
      <c r="G26" s="13"/>
      <c r="H26" s="14"/>
      <c r="I26" s="13"/>
      <c r="J26" s="14"/>
      <c r="K26" s="13"/>
      <c r="L26" s="16"/>
    </row>
    <row r="27" spans="1:12" ht="15.75" x14ac:dyDescent="0.25">
      <c r="A27" s="7">
        <v>19</v>
      </c>
      <c r="B27" s="8" t="s">
        <v>31</v>
      </c>
      <c r="C27" s="9">
        <v>49</v>
      </c>
      <c r="D27" s="10"/>
      <c r="E27" s="11"/>
      <c r="F27" s="12"/>
      <c r="G27" s="13"/>
      <c r="H27" s="14"/>
      <c r="I27" s="13"/>
      <c r="J27" s="14"/>
      <c r="K27" s="13"/>
      <c r="L27" s="16"/>
    </row>
    <row r="28" spans="1:12" ht="15.75" x14ac:dyDescent="0.25">
      <c r="A28" s="7">
        <v>20</v>
      </c>
      <c r="B28" s="8" t="s">
        <v>32</v>
      </c>
      <c r="C28" s="9">
        <v>49</v>
      </c>
      <c r="D28" s="10"/>
      <c r="E28" s="11"/>
      <c r="F28" s="12"/>
      <c r="G28" s="13"/>
      <c r="H28" s="14"/>
      <c r="I28" s="13"/>
      <c r="J28" s="14"/>
      <c r="K28" s="13"/>
      <c r="L28" s="16"/>
    </row>
    <row r="29" spans="1:12" ht="15.75" x14ac:dyDescent="0.25">
      <c r="A29" s="7">
        <v>21</v>
      </c>
      <c r="B29" s="8" t="s">
        <v>33</v>
      </c>
      <c r="C29" s="9">
        <v>49</v>
      </c>
      <c r="D29" s="10"/>
      <c r="E29" s="11"/>
      <c r="F29" s="12"/>
      <c r="G29" s="13"/>
      <c r="H29" s="14"/>
      <c r="I29" s="13"/>
      <c r="J29" s="14"/>
      <c r="K29" s="13"/>
      <c r="L29" s="16"/>
    </row>
    <row r="30" spans="1:12" ht="15.75" x14ac:dyDescent="0.25">
      <c r="A30" s="7">
        <v>22</v>
      </c>
      <c r="B30" s="8" t="s">
        <v>34</v>
      </c>
      <c r="C30" s="9">
        <v>49</v>
      </c>
      <c r="D30" s="10"/>
      <c r="E30" s="11"/>
      <c r="F30" s="12"/>
      <c r="G30" s="13"/>
      <c r="H30" s="14"/>
      <c r="I30" s="13"/>
      <c r="J30" s="14"/>
      <c r="K30" s="13"/>
      <c r="L30" s="16"/>
    </row>
    <row r="31" spans="1:12" ht="15.75" x14ac:dyDescent="0.25">
      <c r="A31" s="7">
        <v>23</v>
      </c>
      <c r="B31" s="8" t="s">
        <v>35</v>
      </c>
      <c r="C31" s="9">
        <v>49</v>
      </c>
      <c r="D31" s="10"/>
      <c r="E31" s="11"/>
      <c r="F31" s="12"/>
      <c r="G31" s="13"/>
      <c r="H31" s="14"/>
      <c r="I31" s="13"/>
      <c r="J31" s="14"/>
      <c r="K31" s="13"/>
      <c r="L31" s="16"/>
    </row>
    <row r="32" spans="1:12" ht="15.75" x14ac:dyDescent="0.25">
      <c r="A32" s="7">
        <v>24</v>
      </c>
      <c r="B32" s="8" t="s">
        <v>36</v>
      </c>
      <c r="C32" s="9">
        <v>49</v>
      </c>
      <c r="D32" s="10"/>
      <c r="E32" s="11"/>
      <c r="F32" s="12"/>
      <c r="G32" s="13"/>
      <c r="H32" s="14"/>
      <c r="I32" s="13"/>
      <c r="J32" s="14"/>
      <c r="K32" s="13"/>
      <c r="L32" s="16"/>
    </row>
    <row r="33" spans="1:12" ht="15.75" x14ac:dyDescent="0.25">
      <c r="A33" s="7">
        <v>25</v>
      </c>
      <c r="B33" s="18" t="s">
        <v>37</v>
      </c>
      <c r="C33" s="19">
        <v>49</v>
      </c>
      <c r="D33" s="10"/>
      <c r="E33" s="20"/>
      <c r="F33" s="12"/>
      <c r="G33" s="21"/>
      <c r="H33" s="14"/>
      <c r="I33" s="21"/>
      <c r="J33" s="14"/>
      <c r="K33" s="21"/>
      <c r="L33" s="16"/>
    </row>
    <row r="34" spans="1:12" ht="15.75" x14ac:dyDescent="0.25">
      <c r="A34" s="7">
        <v>26</v>
      </c>
      <c r="B34" s="8" t="s">
        <v>38</v>
      </c>
      <c r="C34" s="22">
        <v>49</v>
      </c>
      <c r="D34" s="10"/>
      <c r="E34" s="23"/>
      <c r="F34" s="12"/>
      <c r="G34" s="24"/>
      <c r="H34" s="14"/>
      <c r="I34" s="24"/>
      <c r="J34" s="14"/>
      <c r="K34" s="24"/>
      <c r="L34" s="16"/>
    </row>
    <row r="35" spans="1:12" ht="15.75" x14ac:dyDescent="0.25">
      <c r="A35" s="7">
        <v>27</v>
      </c>
      <c r="B35" s="18" t="s">
        <v>39</v>
      </c>
      <c r="C35" s="22">
        <v>49</v>
      </c>
      <c r="D35" s="10"/>
      <c r="E35" s="23"/>
      <c r="F35" s="12"/>
      <c r="G35" s="24"/>
      <c r="H35" s="14"/>
      <c r="I35" s="24"/>
      <c r="J35" s="14"/>
      <c r="K35" s="24"/>
      <c r="L35" s="16"/>
    </row>
    <row r="36" spans="1:12" ht="15.75" x14ac:dyDescent="0.25">
      <c r="A36" s="7">
        <v>28</v>
      </c>
      <c r="B36" s="18" t="s">
        <v>40</v>
      </c>
      <c r="C36" s="22">
        <v>49</v>
      </c>
      <c r="D36" s="10"/>
      <c r="E36" s="23"/>
      <c r="F36" s="12"/>
      <c r="G36" s="24"/>
      <c r="H36" s="14"/>
      <c r="I36" s="24"/>
      <c r="J36" s="14"/>
      <c r="K36" s="24"/>
      <c r="L36" s="16"/>
    </row>
    <row r="37" spans="1:12" ht="16.5" thickBot="1" x14ac:dyDescent="0.3">
      <c r="A37" s="7">
        <v>29</v>
      </c>
      <c r="B37" s="18" t="s">
        <v>41</v>
      </c>
      <c r="C37" s="25">
        <v>49</v>
      </c>
      <c r="D37" s="10"/>
      <c r="E37" s="23"/>
      <c r="F37" s="12"/>
      <c r="G37" s="24"/>
      <c r="H37" s="14"/>
      <c r="I37" s="24"/>
      <c r="J37" s="14"/>
      <c r="K37" s="24"/>
      <c r="L37" s="16"/>
    </row>
    <row r="38" spans="1:12" ht="15.75" x14ac:dyDescent="0.25">
      <c r="A38" s="225" t="s">
        <v>42</v>
      </c>
      <c r="B38" s="226"/>
      <c r="C38" s="26">
        <v>49</v>
      </c>
      <c r="D38" s="27">
        <f t="shared" ref="D38:K38" si="0">SUM(D9:D37)</f>
        <v>0</v>
      </c>
      <c r="E38" s="28">
        <f t="shared" si="0"/>
        <v>0</v>
      </c>
      <c r="F38" s="29">
        <f t="shared" si="0"/>
        <v>0</v>
      </c>
      <c r="G38" s="30">
        <f t="shared" si="0"/>
        <v>0</v>
      </c>
      <c r="H38" s="29">
        <f t="shared" si="0"/>
        <v>0</v>
      </c>
      <c r="I38" s="30">
        <f t="shared" si="0"/>
        <v>0</v>
      </c>
      <c r="J38" s="29">
        <f t="shared" si="0"/>
        <v>0</v>
      </c>
      <c r="K38" s="30">
        <f t="shared" si="0"/>
        <v>0</v>
      </c>
      <c r="L38" s="31">
        <f>D38+F38+H38</f>
        <v>0</v>
      </c>
    </row>
    <row r="39" spans="1:12" ht="15" customHeight="1" x14ac:dyDescent="0.25">
      <c r="A39" s="227" t="s">
        <v>43</v>
      </c>
      <c r="B39" s="228"/>
      <c r="C39" s="32">
        <v>49</v>
      </c>
      <c r="D39" s="32">
        <f>SUM(D9:D33)</f>
        <v>0</v>
      </c>
      <c r="E39" s="33">
        <f>SUM(E9:E33)</f>
        <v>0</v>
      </c>
      <c r="F39" s="32">
        <f>F9+F10+F11+F12+F13+F14+F15+F16+F17+F18+F19+F20+F21+F22+F23+F24+F25+F26+F27+F28+F29+F30+F31+F32+F3+F33</f>
        <v>0</v>
      </c>
      <c r="G39" s="33">
        <f>G9+G10+G11+G12+G14+G13+G15+G16+G17+G18+G19+G20+G21+G22+G23+G24+G25+G26+G27+G28+G29+G30+G31+G32+G33</f>
        <v>0</v>
      </c>
      <c r="H39" s="32">
        <f>H9+H10+H11+H12+H13+H14++H15+H16+H17+H18+H19+H20+H21+H22+H23+H24+H25+H26+H27+H28+H29+H30+H31+H32+H33</f>
        <v>0</v>
      </c>
      <c r="I39" s="33">
        <f>I9+I10+I11+I12+I13+I14+I15+I16+I17+I18+I19+I20+I21+I22+I23+I24+I25+I26+I27+I28+I29+I30+I31+I32+I33</f>
        <v>0</v>
      </c>
      <c r="J39" s="32">
        <f>J9+J10+J11+J12+J13+J14++J15+J16+J17+J18+J19+J20+J21+J22+J23+J24+J25+J26+J27+J28+J29+J30+J31+J32+J33</f>
        <v>0</v>
      </c>
      <c r="K39" s="33">
        <f>K9+K10+K11+K12+K13+K14+K15+K16+K17+K18+K19+K20+K21+K22+K23+K24+K25+K26+K27+K28+K29+K30+K31+K32+K33</f>
        <v>0</v>
      </c>
      <c r="L39" s="34">
        <f>L9+L10+L11+L12+L13+L14+L15+L16+L17+L18+L19+L20+L21+L22+L23+L24+L25+L26+L27+L28+L29+L30+L31+L32+L33</f>
        <v>0</v>
      </c>
    </row>
    <row r="40" spans="1:12" ht="15.75" thickBot="1" x14ac:dyDescent="0.3"/>
    <row r="41" spans="1:12" ht="16.5" thickBot="1" x14ac:dyDescent="0.3">
      <c r="D41" s="35">
        <f>SUM(D9:D37)</f>
        <v>0</v>
      </c>
      <c r="E41" s="36"/>
      <c r="F41" s="35">
        <f>SUM(F9:F37)</f>
        <v>0</v>
      </c>
      <c r="G41" s="36"/>
      <c r="H41" s="35">
        <f>SUM(H9:H37)</f>
        <v>0</v>
      </c>
      <c r="I41" s="36"/>
      <c r="J41" s="35">
        <f>SUM(J9:J37)</f>
        <v>0</v>
      </c>
      <c r="K41" s="36"/>
      <c r="L41" s="37">
        <f>L9+L10+L11+L12+L13+L14+L15+L16+L17+L18+L19+L20+L21+L22+L23+L24+L25+L26+L27+L28+L29+L30+L31+L32+L33</f>
        <v>0</v>
      </c>
    </row>
    <row r="43" spans="1:12" x14ac:dyDescent="0.25">
      <c r="B43" s="2" t="s">
        <v>97</v>
      </c>
      <c r="C43" s="2"/>
      <c r="D43" s="2"/>
      <c r="E43" s="2"/>
    </row>
    <row r="44" spans="1:12" ht="15.75" thickBot="1" x14ac:dyDescent="0.3">
      <c r="A44" s="211" t="s">
        <v>45</v>
      </c>
      <c r="B44" s="211"/>
    </row>
    <row r="45" spans="1:12" ht="14.25" customHeight="1" x14ac:dyDescent="0.25">
      <c r="A45" s="212" t="s">
        <v>2</v>
      </c>
      <c r="B45" s="212" t="s">
        <v>3</v>
      </c>
      <c r="C45" s="212" t="s">
        <v>4</v>
      </c>
      <c r="D45" s="215" t="s">
        <v>5</v>
      </c>
      <c r="E45" s="216"/>
      <c r="F45" s="216"/>
      <c r="G45" s="216"/>
      <c r="H45" s="216"/>
      <c r="I45" s="216"/>
      <c r="J45" s="216"/>
      <c r="K45" s="217"/>
      <c r="L45" s="218" t="s">
        <v>6</v>
      </c>
    </row>
    <row r="46" spans="1:12" ht="21.75" customHeight="1" x14ac:dyDescent="0.25">
      <c r="A46" s="213"/>
      <c r="B46" s="213"/>
      <c r="C46" s="213"/>
      <c r="D46" s="221" t="s">
        <v>7</v>
      </c>
      <c r="E46" s="222"/>
      <c r="F46" s="222" t="s">
        <v>8</v>
      </c>
      <c r="G46" s="222"/>
      <c r="H46" s="222" t="s">
        <v>9</v>
      </c>
      <c r="I46" s="222"/>
      <c r="J46" s="222" t="s">
        <v>10</v>
      </c>
      <c r="K46" s="222"/>
      <c r="L46" s="219"/>
    </row>
    <row r="47" spans="1:12" ht="13.5" customHeight="1" thickBot="1" x14ac:dyDescent="0.3">
      <c r="A47" s="213"/>
      <c r="B47" s="213"/>
      <c r="C47" s="213"/>
      <c r="D47" s="223">
        <v>1</v>
      </c>
      <c r="E47" s="224"/>
      <c r="F47" s="224">
        <v>2</v>
      </c>
      <c r="G47" s="224"/>
      <c r="H47" s="224">
        <v>3</v>
      </c>
      <c r="I47" s="224"/>
      <c r="J47" s="224">
        <v>4</v>
      </c>
      <c r="K47" s="224"/>
      <c r="L47" s="220"/>
    </row>
    <row r="48" spans="1:12" ht="15.75" thickBot="1" x14ac:dyDescent="0.3">
      <c r="A48" s="214"/>
      <c r="B48" s="214"/>
      <c r="C48" s="214"/>
      <c r="D48" s="4" t="s">
        <v>11</v>
      </c>
      <c r="E48" s="5" t="s">
        <v>12</v>
      </c>
      <c r="F48" s="5" t="s">
        <v>11</v>
      </c>
      <c r="G48" s="5" t="s">
        <v>12</v>
      </c>
      <c r="H48" s="5" t="s">
        <v>11</v>
      </c>
      <c r="I48" s="5" t="s">
        <v>12</v>
      </c>
      <c r="J48" s="5" t="s">
        <v>11</v>
      </c>
      <c r="K48" s="5" t="s">
        <v>12</v>
      </c>
      <c r="L48" s="6"/>
    </row>
    <row r="49" spans="1:12" ht="15.75" x14ac:dyDescent="0.25">
      <c r="A49" s="7">
        <v>1</v>
      </c>
      <c r="B49" s="8" t="s">
        <v>13</v>
      </c>
      <c r="C49" s="9">
        <v>49</v>
      </c>
      <c r="D49" s="38">
        <v>0</v>
      </c>
      <c r="E49" s="39">
        <v>0</v>
      </c>
      <c r="F49" s="38">
        <v>0</v>
      </c>
      <c r="G49" s="13">
        <v>0</v>
      </c>
      <c r="H49" s="14">
        <v>0</v>
      </c>
      <c r="I49" s="13">
        <v>0</v>
      </c>
      <c r="J49" s="14">
        <v>0</v>
      </c>
      <c r="K49" s="13">
        <v>0</v>
      </c>
      <c r="L49" s="16">
        <f>SUM(D49:K49)</f>
        <v>0</v>
      </c>
    </row>
    <row r="50" spans="1:12" ht="15.75" x14ac:dyDescent="0.25">
      <c r="A50" s="7">
        <v>2</v>
      </c>
      <c r="B50" s="8" t="s">
        <v>14</v>
      </c>
      <c r="C50" s="9">
        <v>49</v>
      </c>
      <c r="D50" s="38">
        <v>0</v>
      </c>
      <c r="E50" s="39">
        <v>0</v>
      </c>
      <c r="F50" s="38">
        <v>0</v>
      </c>
      <c r="G50" s="13">
        <v>0</v>
      </c>
      <c r="H50" s="14">
        <v>0</v>
      </c>
      <c r="I50" s="13">
        <v>0</v>
      </c>
      <c r="J50" s="14">
        <v>0</v>
      </c>
      <c r="K50" s="13">
        <v>0</v>
      </c>
      <c r="L50" s="16">
        <f t="shared" ref="L50:L77" si="1">SUM(D50:K50)</f>
        <v>0</v>
      </c>
    </row>
    <row r="51" spans="1:12" ht="15.75" x14ac:dyDescent="0.25">
      <c r="A51" s="7">
        <v>3</v>
      </c>
      <c r="B51" s="8" t="s">
        <v>15</v>
      </c>
      <c r="C51" s="9">
        <v>49</v>
      </c>
      <c r="D51" s="38">
        <v>0</v>
      </c>
      <c r="E51" s="39">
        <v>0</v>
      </c>
      <c r="F51" s="38">
        <v>0</v>
      </c>
      <c r="G51" s="13">
        <v>0</v>
      </c>
      <c r="H51" s="14">
        <v>0</v>
      </c>
      <c r="I51" s="13">
        <v>0</v>
      </c>
      <c r="J51" s="14">
        <v>0</v>
      </c>
      <c r="K51" s="13">
        <v>0</v>
      </c>
      <c r="L51" s="16">
        <f t="shared" si="1"/>
        <v>0</v>
      </c>
    </row>
    <row r="52" spans="1:12" ht="15.75" x14ac:dyDescent="0.25">
      <c r="A52" s="7">
        <v>4</v>
      </c>
      <c r="B52" s="17" t="s">
        <v>16</v>
      </c>
      <c r="C52" s="9">
        <v>49</v>
      </c>
      <c r="D52" s="38">
        <v>0</v>
      </c>
      <c r="E52" s="39">
        <v>0</v>
      </c>
      <c r="F52" s="38">
        <v>4</v>
      </c>
      <c r="G52" s="13">
        <v>0</v>
      </c>
      <c r="H52" s="14">
        <v>0</v>
      </c>
      <c r="I52" s="13">
        <v>0</v>
      </c>
      <c r="J52" s="14">
        <v>0</v>
      </c>
      <c r="K52" s="13">
        <v>0</v>
      </c>
      <c r="L52" s="16">
        <f t="shared" si="1"/>
        <v>4</v>
      </c>
    </row>
    <row r="53" spans="1:12" ht="15.75" x14ac:dyDescent="0.25">
      <c r="A53" s="7">
        <v>5</v>
      </c>
      <c r="B53" s="8" t="s">
        <v>17</v>
      </c>
      <c r="C53" s="9">
        <v>49</v>
      </c>
      <c r="D53" s="38">
        <v>0</v>
      </c>
      <c r="E53" s="39">
        <v>0</v>
      </c>
      <c r="F53" s="38">
        <v>0</v>
      </c>
      <c r="G53" s="13">
        <v>0</v>
      </c>
      <c r="H53" s="14">
        <v>0</v>
      </c>
      <c r="I53" s="13">
        <v>0</v>
      </c>
      <c r="J53" s="14">
        <v>0</v>
      </c>
      <c r="K53" s="13">
        <v>0</v>
      </c>
      <c r="L53" s="16">
        <f t="shared" si="1"/>
        <v>0</v>
      </c>
    </row>
    <row r="54" spans="1:12" ht="15.75" x14ac:dyDescent="0.25">
      <c r="A54" s="7">
        <v>6</v>
      </c>
      <c r="B54" s="8" t="s">
        <v>18</v>
      </c>
      <c r="C54" s="9">
        <v>49</v>
      </c>
      <c r="D54" s="38">
        <v>0</v>
      </c>
      <c r="E54" s="39">
        <v>0</v>
      </c>
      <c r="F54" s="38">
        <v>1</v>
      </c>
      <c r="G54" s="13">
        <v>0</v>
      </c>
      <c r="H54" s="14">
        <v>0</v>
      </c>
      <c r="I54" s="13">
        <v>0</v>
      </c>
      <c r="J54" s="14">
        <v>0</v>
      </c>
      <c r="K54" s="13">
        <v>0</v>
      </c>
      <c r="L54" s="16">
        <f t="shared" si="1"/>
        <v>1</v>
      </c>
    </row>
    <row r="55" spans="1:12" ht="15.75" x14ac:dyDescent="0.25">
      <c r="A55" s="7">
        <v>7</v>
      </c>
      <c r="B55" s="8" t="s">
        <v>19</v>
      </c>
      <c r="C55" s="9">
        <v>49</v>
      </c>
      <c r="D55" s="38">
        <v>0</v>
      </c>
      <c r="E55" s="39">
        <v>0</v>
      </c>
      <c r="F55" s="38">
        <v>0</v>
      </c>
      <c r="G55" s="13">
        <v>0</v>
      </c>
      <c r="H55" s="14">
        <v>0</v>
      </c>
      <c r="I55" s="13">
        <v>0</v>
      </c>
      <c r="J55" s="14">
        <v>0</v>
      </c>
      <c r="K55" s="13">
        <v>0</v>
      </c>
      <c r="L55" s="16">
        <f t="shared" si="1"/>
        <v>0</v>
      </c>
    </row>
    <row r="56" spans="1:12" ht="15.75" x14ac:dyDescent="0.25">
      <c r="A56" s="7">
        <v>8</v>
      </c>
      <c r="B56" s="8" t="s">
        <v>20</v>
      </c>
      <c r="C56" s="9">
        <v>49</v>
      </c>
      <c r="D56" s="38">
        <v>0</v>
      </c>
      <c r="E56" s="39">
        <v>0</v>
      </c>
      <c r="F56" s="38">
        <v>0</v>
      </c>
      <c r="G56" s="13">
        <v>0</v>
      </c>
      <c r="H56" s="14">
        <v>0</v>
      </c>
      <c r="I56" s="13">
        <v>0</v>
      </c>
      <c r="J56" s="14">
        <v>0</v>
      </c>
      <c r="K56" s="13">
        <v>0</v>
      </c>
      <c r="L56" s="16">
        <f t="shared" si="1"/>
        <v>0</v>
      </c>
    </row>
    <row r="57" spans="1:12" ht="15.75" x14ac:dyDescent="0.25">
      <c r="A57" s="7">
        <v>9</v>
      </c>
      <c r="B57" s="8" t="s">
        <v>21</v>
      </c>
      <c r="C57" s="9">
        <v>49</v>
      </c>
      <c r="D57" s="38">
        <v>0</v>
      </c>
      <c r="E57" s="39">
        <v>0</v>
      </c>
      <c r="F57" s="38">
        <v>0</v>
      </c>
      <c r="G57" s="13">
        <v>0</v>
      </c>
      <c r="H57" s="14">
        <v>0</v>
      </c>
      <c r="I57" s="13">
        <v>0</v>
      </c>
      <c r="J57" s="14">
        <v>0</v>
      </c>
      <c r="K57" s="13">
        <v>0</v>
      </c>
      <c r="L57" s="16">
        <f t="shared" si="1"/>
        <v>0</v>
      </c>
    </row>
    <row r="58" spans="1:12" ht="15.75" x14ac:dyDescent="0.25">
      <c r="A58" s="7">
        <v>10</v>
      </c>
      <c r="B58" s="8" t="s">
        <v>22</v>
      </c>
      <c r="C58" s="9">
        <v>49</v>
      </c>
      <c r="D58" s="38">
        <v>0</v>
      </c>
      <c r="E58" s="39">
        <v>0</v>
      </c>
      <c r="F58" s="38">
        <v>0</v>
      </c>
      <c r="G58" s="13">
        <v>0</v>
      </c>
      <c r="H58" s="14">
        <v>0</v>
      </c>
      <c r="I58" s="13">
        <v>0</v>
      </c>
      <c r="J58" s="14">
        <v>0</v>
      </c>
      <c r="K58" s="13">
        <v>0</v>
      </c>
      <c r="L58" s="16">
        <f t="shared" si="1"/>
        <v>0</v>
      </c>
    </row>
    <row r="59" spans="1:12" ht="15.75" x14ac:dyDescent="0.25">
      <c r="A59" s="7">
        <v>11</v>
      </c>
      <c r="B59" s="8" t="s">
        <v>23</v>
      </c>
      <c r="C59" s="9">
        <v>49</v>
      </c>
      <c r="D59" s="38">
        <v>0</v>
      </c>
      <c r="E59" s="39">
        <v>0</v>
      </c>
      <c r="F59" s="38">
        <v>0</v>
      </c>
      <c r="G59" s="13">
        <v>0</v>
      </c>
      <c r="H59" s="14">
        <v>0</v>
      </c>
      <c r="I59" s="13">
        <v>0</v>
      </c>
      <c r="J59" s="14">
        <v>0</v>
      </c>
      <c r="K59" s="13">
        <v>0</v>
      </c>
      <c r="L59" s="16">
        <f t="shared" si="1"/>
        <v>0</v>
      </c>
    </row>
    <row r="60" spans="1:12" ht="15.75" x14ac:dyDescent="0.25">
      <c r="A60" s="7">
        <v>12</v>
      </c>
      <c r="B60" s="8" t="s">
        <v>24</v>
      </c>
      <c r="C60" s="9">
        <v>49</v>
      </c>
      <c r="D60" s="38">
        <v>0</v>
      </c>
      <c r="E60" s="39">
        <v>0</v>
      </c>
      <c r="F60" s="38">
        <v>0</v>
      </c>
      <c r="G60" s="13">
        <v>0</v>
      </c>
      <c r="H60" s="14">
        <v>0</v>
      </c>
      <c r="I60" s="13">
        <v>0</v>
      </c>
      <c r="J60" s="14">
        <v>0</v>
      </c>
      <c r="K60" s="13">
        <v>0</v>
      </c>
      <c r="L60" s="16">
        <f t="shared" si="1"/>
        <v>0</v>
      </c>
    </row>
    <row r="61" spans="1:12" ht="15.75" x14ac:dyDescent="0.25">
      <c r="A61" s="7">
        <v>13</v>
      </c>
      <c r="B61" s="8" t="s">
        <v>25</v>
      </c>
      <c r="C61" s="9">
        <v>49</v>
      </c>
      <c r="D61" s="38">
        <v>0</v>
      </c>
      <c r="E61" s="39">
        <v>0</v>
      </c>
      <c r="F61" s="38">
        <v>0</v>
      </c>
      <c r="G61" s="13">
        <v>0</v>
      </c>
      <c r="H61" s="14">
        <v>0</v>
      </c>
      <c r="I61" s="13">
        <v>0</v>
      </c>
      <c r="J61" s="14">
        <v>0</v>
      </c>
      <c r="K61" s="13">
        <v>0</v>
      </c>
      <c r="L61" s="16">
        <f t="shared" si="1"/>
        <v>0</v>
      </c>
    </row>
    <row r="62" spans="1:12" ht="15.75" x14ac:dyDescent="0.25">
      <c r="A62" s="7">
        <v>14</v>
      </c>
      <c r="B62" s="8" t="s">
        <v>26</v>
      </c>
      <c r="C62" s="9">
        <v>49</v>
      </c>
      <c r="D62" s="38">
        <v>0</v>
      </c>
      <c r="E62" s="39">
        <v>0</v>
      </c>
      <c r="F62" s="38">
        <v>0</v>
      </c>
      <c r="G62" s="13">
        <v>0</v>
      </c>
      <c r="H62" s="14">
        <v>0</v>
      </c>
      <c r="I62" s="13">
        <v>0</v>
      </c>
      <c r="J62" s="14">
        <v>0</v>
      </c>
      <c r="K62" s="13">
        <v>0</v>
      </c>
      <c r="L62" s="16">
        <f t="shared" si="1"/>
        <v>0</v>
      </c>
    </row>
    <row r="63" spans="1:12" ht="15.75" x14ac:dyDescent="0.25">
      <c r="A63" s="7">
        <v>15</v>
      </c>
      <c r="B63" s="8" t="s">
        <v>27</v>
      </c>
      <c r="C63" s="9">
        <v>49</v>
      </c>
      <c r="D63" s="38">
        <v>0</v>
      </c>
      <c r="E63" s="39">
        <v>0</v>
      </c>
      <c r="F63" s="38">
        <v>0</v>
      </c>
      <c r="G63" s="13">
        <v>0</v>
      </c>
      <c r="H63" s="14">
        <v>0</v>
      </c>
      <c r="I63" s="13">
        <v>0</v>
      </c>
      <c r="J63" s="14">
        <v>0</v>
      </c>
      <c r="K63" s="13">
        <v>0</v>
      </c>
      <c r="L63" s="16">
        <f t="shared" si="1"/>
        <v>0</v>
      </c>
    </row>
    <row r="64" spans="1:12" ht="15.75" x14ac:dyDescent="0.25">
      <c r="A64" s="7">
        <v>16</v>
      </c>
      <c r="B64" s="8" t="s">
        <v>28</v>
      </c>
      <c r="C64" s="9">
        <v>49</v>
      </c>
      <c r="D64" s="38">
        <v>0</v>
      </c>
      <c r="E64" s="39">
        <v>0</v>
      </c>
      <c r="F64" s="38">
        <v>0</v>
      </c>
      <c r="G64" s="13">
        <v>0</v>
      </c>
      <c r="H64" s="14">
        <v>0</v>
      </c>
      <c r="I64" s="13">
        <v>0</v>
      </c>
      <c r="J64" s="14">
        <v>0</v>
      </c>
      <c r="K64" s="13">
        <v>0</v>
      </c>
      <c r="L64" s="16">
        <f t="shared" si="1"/>
        <v>0</v>
      </c>
    </row>
    <row r="65" spans="1:14" ht="15.75" x14ac:dyDescent="0.25">
      <c r="A65" s="7">
        <v>17</v>
      </c>
      <c r="B65" s="8" t="s">
        <v>29</v>
      </c>
      <c r="C65" s="9">
        <v>49</v>
      </c>
      <c r="D65" s="38">
        <v>0</v>
      </c>
      <c r="E65" s="39">
        <v>0</v>
      </c>
      <c r="F65" s="38">
        <v>0</v>
      </c>
      <c r="G65" s="13">
        <v>0</v>
      </c>
      <c r="H65" s="14">
        <v>0</v>
      </c>
      <c r="I65" s="13">
        <v>0</v>
      </c>
      <c r="J65" s="14">
        <v>0</v>
      </c>
      <c r="K65" s="13">
        <v>0</v>
      </c>
      <c r="L65" s="16">
        <f t="shared" si="1"/>
        <v>0</v>
      </c>
    </row>
    <row r="66" spans="1:14" ht="15.75" x14ac:dyDescent="0.25">
      <c r="A66" s="7">
        <v>18</v>
      </c>
      <c r="B66" s="8" t="s">
        <v>30</v>
      </c>
      <c r="C66" s="9">
        <v>49</v>
      </c>
      <c r="D66" s="38">
        <v>0</v>
      </c>
      <c r="E66" s="39">
        <v>0</v>
      </c>
      <c r="F66" s="38">
        <v>0</v>
      </c>
      <c r="G66" s="13">
        <v>0</v>
      </c>
      <c r="H66" s="14">
        <v>0</v>
      </c>
      <c r="I66" s="13">
        <v>0</v>
      </c>
      <c r="J66" s="14">
        <v>0</v>
      </c>
      <c r="K66" s="13">
        <v>0</v>
      </c>
      <c r="L66" s="16">
        <f t="shared" si="1"/>
        <v>0</v>
      </c>
    </row>
    <row r="67" spans="1:14" ht="15.75" x14ac:dyDescent="0.25">
      <c r="A67" s="7">
        <v>19</v>
      </c>
      <c r="B67" s="8" t="s">
        <v>31</v>
      </c>
      <c r="C67" s="9">
        <v>49</v>
      </c>
      <c r="D67" s="38">
        <v>0</v>
      </c>
      <c r="E67" s="39">
        <v>0</v>
      </c>
      <c r="F67" s="38">
        <v>0</v>
      </c>
      <c r="G67" s="13">
        <v>0</v>
      </c>
      <c r="H67" s="14">
        <v>0</v>
      </c>
      <c r="I67" s="13">
        <v>0</v>
      </c>
      <c r="J67" s="14">
        <v>0</v>
      </c>
      <c r="K67" s="13">
        <v>0</v>
      </c>
      <c r="L67" s="16">
        <f t="shared" si="1"/>
        <v>0</v>
      </c>
    </row>
    <row r="68" spans="1:14" ht="15.75" x14ac:dyDescent="0.25">
      <c r="A68" s="7">
        <v>20</v>
      </c>
      <c r="B68" s="8" t="s">
        <v>32</v>
      </c>
      <c r="C68" s="9">
        <v>49</v>
      </c>
      <c r="D68" s="38">
        <v>0</v>
      </c>
      <c r="E68" s="39">
        <v>0</v>
      </c>
      <c r="F68" s="38">
        <v>0</v>
      </c>
      <c r="G68" s="13">
        <v>0</v>
      </c>
      <c r="H68" s="14">
        <v>0</v>
      </c>
      <c r="I68" s="13">
        <v>0</v>
      </c>
      <c r="J68" s="14">
        <v>0</v>
      </c>
      <c r="K68" s="13">
        <v>0</v>
      </c>
      <c r="L68" s="16">
        <f t="shared" si="1"/>
        <v>0</v>
      </c>
    </row>
    <row r="69" spans="1:14" ht="15.75" x14ac:dyDescent="0.25">
      <c r="A69" s="7">
        <v>21</v>
      </c>
      <c r="B69" s="8" t="s">
        <v>33</v>
      </c>
      <c r="C69" s="9">
        <v>49</v>
      </c>
      <c r="D69" s="38">
        <v>0</v>
      </c>
      <c r="E69" s="39">
        <v>0</v>
      </c>
      <c r="F69" s="38">
        <v>0</v>
      </c>
      <c r="G69" s="13">
        <v>0</v>
      </c>
      <c r="H69" s="14">
        <v>0</v>
      </c>
      <c r="I69" s="13">
        <v>0</v>
      </c>
      <c r="J69" s="14">
        <v>0</v>
      </c>
      <c r="K69" s="13">
        <v>0</v>
      </c>
      <c r="L69" s="16">
        <f t="shared" si="1"/>
        <v>0</v>
      </c>
    </row>
    <row r="70" spans="1:14" ht="15.75" x14ac:dyDescent="0.25">
      <c r="A70" s="7">
        <v>22</v>
      </c>
      <c r="B70" s="8" t="s">
        <v>34</v>
      </c>
      <c r="C70" s="9">
        <v>49</v>
      </c>
      <c r="D70" s="38">
        <v>0</v>
      </c>
      <c r="E70" s="39">
        <v>0</v>
      </c>
      <c r="F70" s="38">
        <v>0</v>
      </c>
      <c r="G70" s="13">
        <v>0</v>
      </c>
      <c r="H70" s="14">
        <v>0</v>
      </c>
      <c r="I70" s="13">
        <v>0</v>
      </c>
      <c r="J70" s="14">
        <v>0</v>
      </c>
      <c r="K70" s="13">
        <v>0</v>
      </c>
      <c r="L70" s="16">
        <f t="shared" si="1"/>
        <v>0</v>
      </c>
    </row>
    <row r="71" spans="1:14" ht="15.75" x14ac:dyDescent="0.25">
      <c r="A71" s="7">
        <v>23</v>
      </c>
      <c r="B71" s="8" t="s">
        <v>35</v>
      </c>
      <c r="C71" s="9">
        <v>49</v>
      </c>
      <c r="D71" s="38">
        <v>0</v>
      </c>
      <c r="E71" s="39">
        <v>0</v>
      </c>
      <c r="F71" s="38">
        <v>0</v>
      </c>
      <c r="G71" s="13">
        <v>0</v>
      </c>
      <c r="H71" s="14">
        <v>0</v>
      </c>
      <c r="I71" s="13">
        <v>0</v>
      </c>
      <c r="J71" s="14">
        <v>0</v>
      </c>
      <c r="K71" s="13">
        <v>0</v>
      </c>
      <c r="L71" s="16">
        <f t="shared" si="1"/>
        <v>0</v>
      </c>
    </row>
    <row r="72" spans="1:14" ht="15.75" x14ac:dyDescent="0.25">
      <c r="A72" s="7">
        <v>24</v>
      </c>
      <c r="B72" s="8" t="s">
        <v>36</v>
      </c>
      <c r="C72" s="9">
        <v>49</v>
      </c>
      <c r="D72" s="38">
        <v>0</v>
      </c>
      <c r="E72" s="39">
        <v>0</v>
      </c>
      <c r="F72" s="38">
        <v>0</v>
      </c>
      <c r="G72" s="13">
        <v>0</v>
      </c>
      <c r="H72" s="14">
        <v>0</v>
      </c>
      <c r="I72" s="13">
        <v>0</v>
      </c>
      <c r="J72" s="14">
        <v>0</v>
      </c>
      <c r="K72" s="13">
        <v>0</v>
      </c>
      <c r="L72" s="16">
        <f t="shared" si="1"/>
        <v>0</v>
      </c>
    </row>
    <row r="73" spans="1:14" ht="15.75" x14ac:dyDescent="0.25">
      <c r="A73" s="7">
        <v>25</v>
      </c>
      <c r="B73" s="18" t="s">
        <v>37</v>
      </c>
      <c r="C73" s="19">
        <v>49</v>
      </c>
      <c r="D73" s="38">
        <v>0</v>
      </c>
      <c r="E73" s="39">
        <v>0</v>
      </c>
      <c r="F73" s="38">
        <v>0</v>
      </c>
      <c r="G73" s="13">
        <v>0</v>
      </c>
      <c r="H73" s="14">
        <v>0</v>
      </c>
      <c r="I73" s="13">
        <v>0</v>
      </c>
      <c r="J73" s="14">
        <v>0</v>
      </c>
      <c r="K73" s="13">
        <v>0</v>
      </c>
      <c r="L73" s="16">
        <f t="shared" si="1"/>
        <v>0</v>
      </c>
    </row>
    <row r="74" spans="1:14" ht="15.75" x14ac:dyDescent="0.25">
      <c r="A74" s="7">
        <v>26</v>
      </c>
      <c r="B74" s="8" t="s">
        <v>38</v>
      </c>
      <c r="C74" s="22">
        <v>49</v>
      </c>
      <c r="D74" s="38">
        <v>0</v>
      </c>
      <c r="E74" s="39">
        <v>0</v>
      </c>
      <c r="F74" s="38">
        <v>0</v>
      </c>
      <c r="G74" s="13">
        <v>0</v>
      </c>
      <c r="H74" s="14">
        <v>0</v>
      </c>
      <c r="I74" s="13">
        <v>0</v>
      </c>
      <c r="J74" s="14">
        <v>0</v>
      </c>
      <c r="K74" s="13">
        <v>0</v>
      </c>
      <c r="L74" s="16">
        <f t="shared" si="1"/>
        <v>0</v>
      </c>
    </row>
    <row r="75" spans="1:14" ht="15.75" x14ac:dyDescent="0.25">
      <c r="A75" s="7">
        <v>27</v>
      </c>
      <c r="B75" s="18" t="s">
        <v>39</v>
      </c>
      <c r="C75" s="22">
        <v>49</v>
      </c>
      <c r="D75" s="38">
        <v>0</v>
      </c>
      <c r="E75" s="39">
        <v>0</v>
      </c>
      <c r="F75" s="38">
        <v>0</v>
      </c>
      <c r="G75" s="13">
        <v>0</v>
      </c>
      <c r="H75" s="14">
        <v>0</v>
      </c>
      <c r="I75" s="13">
        <v>0</v>
      </c>
      <c r="J75" s="14">
        <v>0</v>
      </c>
      <c r="K75" s="13">
        <v>0</v>
      </c>
      <c r="L75" s="16">
        <f t="shared" si="1"/>
        <v>0</v>
      </c>
    </row>
    <row r="76" spans="1:14" ht="15.75" x14ac:dyDescent="0.25">
      <c r="A76" s="7">
        <v>28</v>
      </c>
      <c r="B76" s="18" t="s">
        <v>40</v>
      </c>
      <c r="C76" s="22">
        <v>49</v>
      </c>
      <c r="D76" s="38">
        <v>0</v>
      </c>
      <c r="E76" s="39">
        <v>0</v>
      </c>
      <c r="F76" s="38">
        <v>0</v>
      </c>
      <c r="G76" s="13">
        <v>0</v>
      </c>
      <c r="H76" s="14">
        <v>0</v>
      </c>
      <c r="I76" s="13">
        <v>0</v>
      </c>
      <c r="J76" s="14">
        <v>0</v>
      </c>
      <c r="K76" s="13">
        <v>0</v>
      </c>
      <c r="L76" s="16">
        <f t="shared" si="1"/>
        <v>0</v>
      </c>
    </row>
    <row r="77" spans="1:14" ht="15.75" x14ac:dyDescent="0.25">
      <c r="A77" s="40">
        <v>29</v>
      </c>
      <c r="B77" s="18" t="s">
        <v>41</v>
      </c>
      <c r="C77" s="25">
        <v>49</v>
      </c>
      <c r="D77" s="38">
        <v>0</v>
      </c>
      <c r="E77" s="41">
        <v>0</v>
      </c>
      <c r="F77" s="38">
        <v>0</v>
      </c>
      <c r="G77" s="42">
        <v>0</v>
      </c>
      <c r="H77" s="14">
        <v>0</v>
      </c>
      <c r="I77" s="42">
        <v>0</v>
      </c>
      <c r="J77" s="14">
        <v>0</v>
      </c>
      <c r="K77" s="42">
        <v>0</v>
      </c>
      <c r="L77" s="16">
        <f t="shared" si="1"/>
        <v>0</v>
      </c>
    </row>
    <row r="78" spans="1:14" ht="15.75" x14ac:dyDescent="0.25">
      <c r="A78" s="229" t="s">
        <v>42</v>
      </c>
      <c r="B78" s="229"/>
      <c r="C78" s="26">
        <v>49</v>
      </c>
      <c r="D78" s="32">
        <f t="shared" ref="D78:K78" si="2">SUM(D49:D77)</f>
        <v>0</v>
      </c>
      <c r="E78" s="33">
        <f t="shared" si="2"/>
        <v>0</v>
      </c>
      <c r="F78" s="32">
        <f t="shared" si="2"/>
        <v>5</v>
      </c>
      <c r="G78" s="33">
        <f t="shared" si="2"/>
        <v>0</v>
      </c>
      <c r="H78" s="32">
        <f t="shared" si="2"/>
        <v>0</v>
      </c>
      <c r="I78" s="33">
        <f t="shared" si="2"/>
        <v>0</v>
      </c>
      <c r="J78" s="32">
        <f t="shared" si="2"/>
        <v>0</v>
      </c>
      <c r="K78" s="33">
        <f t="shared" si="2"/>
        <v>0</v>
      </c>
      <c r="L78" s="34">
        <f>SUM(D78:K78)</f>
        <v>5</v>
      </c>
    </row>
    <row r="79" spans="1:14" ht="15.75" x14ac:dyDescent="0.25">
      <c r="A79" s="230" t="s">
        <v>43</v>
      </c>
      <c r="B79" s="231"/>
      <c r="C79" s="32">
        <v>49</v>
      </c>
      <c r="D79" s="32">
        <f t="shared" ref="D79:K79" si="3">D49+D50+D51+D52+D53+D54+D55+D56+D57+D58+D59+D60+D61+D62+D63+D64+D65+D66+D67+D68+D69+D70+D71+D72+D73</f>
        <v>0</v>
      </c>
      <c r="E79" s="33">
        <f t="shared" si="3"/>
        <v>0</v>
      </c>
      <c r="F79" s="32">
        <f t="shared" si="3"/>
        <v>5</v>
      </c>
      <c r="G79" s="33">
        <f t="shared" si="3"/>
        <v>0</v>
      </c>
      <c r="H79" s="32">
        <f t="shared" si="3"/>
        <v>0</v>
      </c>
      <c r="I79" s="33">
        <f t="shared" si="3"/>
        <v>0</v>
      </c>
      <c r="J79" s="32">
        <f t="shared" si="3"/>
        <v>0</v>
      </c>
      <c r="K79" s="33">
        <f t="shared" si="3"/>
        <v>0</v>
      </c>
      <c r="L79" s="34">
        <f>SUM(D79:K79)</f>
        <v>5</v>
      </c>
    </row>
    <row r="80" spans="1:14" ht="15.75" thickBot="1" x14ac:dyDescent="0.3">
      <c r="N80" s="111"/>
    </row>
    <row r="81" spans="1:12" ht="16.5" thickBot="1" x14ac:dyDescent="0.3">
      <c r="D81" s="44">
        <f>SUM(D49:D77)</f>
        <v>0</v>
      </c>
      <c r="E81" s="36"/>
      <c r="F81" s="35">
        <f>SUM(F49:F77)</f>
        <v>5</v>
      </c>
      <c r="G81" s="36"/>
      <c r="H81" s="35">
        <f>SUM(H49:H77)</f>
        <v>0</v>
      </c>
      <c r="I81" s="36"/>
      <c r="J81" s="35">
        <f>SUM(J49:J77)</f>
        <v>0</v>
      </c>
      <c r="K81" s="36"/>
      <c r="L81" s="37">
        <f>D81+F81+H81</f>
        <v>5</v>
      </c>
    </row>
    <row r="83" spans="1:12" x14ac:dyDescent="0.25">
      <c r="B83" s="2" t="s">
        <v>97</v>
      </c>
      <c r="C83" s="2"/>
      <c r="D83" s="2"/>
      <c r="E83" s="2"/>
    </row>
    <row r="84" spans="1:12" ht="15.75" thickBot="1" x14ac:dyDescent="0.3">
      <c r="A84" s="211" t="s">
        <v>46</v>
      </c>
      <c r="B84" s="211"/>
    </row>
    <row r="85" spans="1:12" ht="12.75" customHeight="1" x14ac:dyDescent="0.25">
      <c r="A85" s="212" t="s">
        <v>2</v>
      </c>
      <c r="B85" s="212" t="s">
        <v>3</v>
      </c>
      <c r="C85" s="212" t="s">
        <v>4</v>
      </c>
      <c r="D85" s="215" t="s">
        <v>5</v>
      </c>
      <c r="E85" s="216"/>
      <c r="F85" s="216"/>
      <c r="G85" s="216"/>
      <c r="H85" s="216"/>
      <c r="I85" s="216"/>
      <c r="J85" s="216"/>
      <c r="K85" s="217"/>
      <c r="L85" s="218" t="s">
        <v>6</v>
      </c>
    </row>
    <row r="86" spans="1:12" ht="21" customHeight="1" x14ac:dyDescent="0.25">
      <c r="A86" s="213"/>
      <c r="B86" s="213"/>
      <c r="C86" s="213"/>
      <c r="D86" s="221" t="s">
        <v>7</v>
      </c>
      <c r="E86" s="222"/>
      <c r="F86" s="222" t="s">
        <v>8</v>
      </c>
      <c r="G86" s="222"/>
      <c r="H86" s="222" t="s">
        <v>9</v>
      </c>
      <c r="I86" s="222"/>
      <c r="J86" s="222" t="s">
        <v>10</v>
      </c>
      <c r="K86" s="222"/>
      <c r="L86" s="219"/>
    </row>
    <row r="87" spans="1:12" ht="13.5" customHeight="1" thickBot="1" x14ac:dyDescent="0.3">
      <c r="A87" s="213"/>
      <c r="B87" s="213"/>
      <c r="C87" s="213"/>
      <c r="D87" s="223">
        <v>1</v>
      </c>
      <c r="E87" s="224"/>
      <c r="F87" s="224">
        <v>2</v>
      </c>
      <c r="G87" s="224"/>
      <c r="H87" s="224">
        <v>3</v>
      </c>
      <c r="I87" s="224"/>
      <c r="J87" s="224">
        <v>4</v>
      </c>
      <c r="K87" s="224"/>
      <c r="L87" s="220"/>
    </row>
    <row r="88" spans="1:12" ht="15.75" thickBot="1" x14ac:dyDescent="0.3">
      <c r="A88" s="214"/>
      <c r="B88" s="214"/>
      <c r="C88" s="214"/>
      <c r="D88" s="4" t="s">
        <v>11</v>
      </c>
      <c r="E88" s="5" t="s">
        <v>12</v>
      </c>
      <c r="F88" s="5" t="s">
        <v>11</v>
      </c>
      <c r="G88" s="5" t="s">
        <v>12</v>
      </c>
      <c r="H88" s="5" t="s">
        <v>11</v>
      </c>
      <c r="I88" s="5" t="s">
        <v>12</v>
      </c>
      <c r="J88" s="5" t="s">
        <v>11</v>
      </c>
      <c r="K88" s="5" t="s">
        <v>12</v>
      </c>
      <c r="L88" s="6"/>
    </row>
    <row r="89" spans="1:12" ht="15.75" x14ac:dyDescent="0.25">
      <c r="A89" s="7">
        <v>1</v>
      </c>
      <c r="B89" s="8" t="s">
        <v>13</v>
      </c>
      <c r="C89" s="9">
        <v>49</v>
      </c>
      <c r="D89" s="45">
        <v>0</v>
      </c>
      <c r="E89" s="24">
        <v>0</v>
      </c>
      <c r="F89" s="46">
        <v>0</v>
      </c>
      <c r="G89" s="24">
        <v>0</v>
      </c>
      <c r="H89" s="46">
        <v>0</v>
      </c>
      <c r="I89" s="24">
        <v>0</v>
      </c>
      <c r="J89" s="46">
        <v>0</v>
      </c>
      <c r="K89" s="24">
        <v>0</v>
      </c>
      <c r="L89" s="47">
        <f>SUM(D89:K89)</f>
        <v>0</v>
      </c>
    </row>
    <row r="90" spans="1:12" ht="15.75" x14ac:dyDescent="0.25">
      <c r="A90" s="7">
        <v>2</v>
      </c>
      <c r="B90" s="8" t="s">
        <v>14</v>
      </c>
      <c r="C90" s="9">
        <v>49</v>
      </c>
      <c r="D90" s="45">
        <v>0</v>
      </c>
      <c r="E90" s="24">
        <v>0</v>
      </c>
      <c r="F90" s="46">
        <v>0</v>
      </c>
      <c r="G90" s="24">
        <v>0</v>
      </c>
      <c r="H90" s="46">
        <v>0</v>
      </c>
      <c r="I90" s="24">
        <v>0</v>
      </c>
      <c r="J90" s="46">
        <v>0</v>
      </c>
      <c r="K90" s="24">
        <v>0</v>
      </c>
      <c r="L90" s="47">
        <f t="shared" ref="L90:L117" si="4">SUM(D90:K90)</f>
        <v>0</v>
      </c>
    </row>
    <row r="91" spans="1:12" ht="15.75" x14ac:dyDescent="0.25">
      <c r="A91" s="7">
        <v>3</v>
      </c>
      <c r="B91" s="8" t="s">
        <v>15</v>
      </c>
      <c r="C91" s="9">
        <v>49</v>
      </c>
      <c r="D91" s="45">
        <v>0</v>
      </c>
      <c r="E91" s="24">
        <v>0</v>
      </c>
      <c r="F91" s="46">
        <v>0</v>
      </c>
      <c r="G91" s="24">
        <v>0</v>
      </c>
      <c r="H91" s="46">
        <v>0</v>
      </c>
      <c r="I91" s="24">
        <v>0</v>
      </c>
      <c r="J91" s="46">
        <v>0</v>
      </c>
      <c r="K91" s="24">
        <v>0</v>
      </c>
      <c r="L91" s="47">
        <f t="shared" si="4"/>
        <v>0</v>
      </c>
    </row>
    <row r="92" spans="1:12" ht="15.75" x14ac:dyDescent="0.25">
      <c r="A92" s="7">
        <v>4</v>
      </c>
      <c r="B92" s="17" t="s">
        <v>16</v>
      </c>
      <c r="C92" s="9">
        <v>49</v>
      </c>
      <c r="D92" s="45">
        <v>0</v>
      </c>
      <c r="E92" s="24">
        <v>0</v>
      </c>
      <c r="F92" s="46">
        <v>0</v>
      </c>
      <c r="G92" s="24">
        <v>0</v>
      </c>
      <c r="H92" s="46">
        <v>0</v>
      </c>
      <c r="I92" s="24">
        <v>0</v>
      </c>
      <c r="J92" s="46">
        <v>0</v>
      </c>
      <c r="K92" s="24">
        <v>0</v>
      </c>
      <c r="L92" s="47">
        <f t="shared" si="4"/>
        <v>0</v>
      </c>
    </row>
    <row r="93" spans="1:12" ht="15.75" x14ac:dyDescent="0.25">
      <c r="A93" s="7">
        <v>5</v>
      </c>
      <c r="B93" s="8" t="s">
        <v>17</v>
      </c>
      <c r="C93" s="9">
        <v>49</v>
      </c>
      <c r="D93" s="45">
        <v>0</v>
      </c>
      <c r="E93" s="24">
        <v>0</v>
      </c>
      <c r="F93" s="46">
        <v>0</v>
      </c>
      <c r="G93" s="24">
        <v>0</v>
      </c>
      <c r="H93" s="46">
        <v>0</v>
      </c>
      <c r="I93" s="24">
        <v>0</v>
      </c>
      <c r="J93" s="46">
        <v>0</v>
      </c>
      <c r="K93" s="24">
        <v>0</v>
      </c>
      <c r="L93" s="47">
        <f t="shared" si="4"/>
        <v>0</v>
      </c>
    </row>
    <row r="94" spans="1:12" ht="15.75" x14ac:dyDescent="0.25">
      <c r="A94" s="7">
        <v>6</v>
      </c>
      <c r="B94" s="8" t="s">
        <v>18</v>
      </c>
      <c r="C94" s="9">
        <v>49</v>
      </c>
      <c r="D94" s="45">
        <v>0</v>
      </c>
      <c r="E94" s="24">
        <v>0</v>
      </c>
      <c r="F94" s="46">
        <v>0</v>
      </c>
      <c r="G94" s="24">
        <v>0</v>
      </c>
      <c r="H94" s="46">
        <v>0</v>
      </c>
      <c r="I94" s="24">
        <v>0</v>
      </c>
      <c r="J94" s="46">
        <v>0</v>
      </c>
      <c r="K94" s="24">
        <v>0</v>
      </c>
      <c r="L94" s="47">
        <f t="shared" si="4"/>
        <v>0</v>
      </c>
    </row>
    <row r="95" spans="1:12" ht="15.75" x14ac:dyDescent="0.25">
      <c r="A95" s="7">
        <v>7</v>
      </c>
      <c r="B95" s="8" t="s">
        <v>19</v>
      </c>
      <c r="C95" s="9">
        <v>49</v>
      </c>
      <c r="D95" s="45">
        <v>0</v>
      </c>
      <c r="E95" s="24">
        <v>0</v>
      </c>
      <c r="F95" s="46">
        <v>0</v>
      </c>
      <c r="G95" s="24">
        <v>0</v>
      </c>
      <c r="H95" s="46">
        <v>0</v>
      </c>
      <c r="I95" s="24">
        <v>0</v>
      </c>
      <c r="J95" s="46">
        <v>0</v>
      </c>
      <c r="K95" s="24">
        <v>0</v>
      </c>
      <c r="L95" s="47">
        <f t="shared" si="4"/>
        <v>0</v>
      </c>
    </row>
    <row r="96" spans="1:12" ht="15.75" x14ac:dyDescent="0.25">
      <c r="A96" s="7">
        <v>8</v>
      </c>
      <c r="B96" s="8" t="s">
        <v>20</v>
      </c>
      <c r="C96" s="9">
        <v>49</v>
      </c>
      <c r="D96" s="45">
        <v>0</v>
      </c>
      <c r="E96" s="24">
        <v>0</v>
      </c>
      <c r="F96" s="46">
        <v>0</v>
      </c>
      <c r="G96" s="24">
        <v>0</v>
      </c>
      <c r="H96" s="46">
        <v>0</v>
      </c>
      <c r="I96" s="24">
        <v>0</v>
      </c>
      <c r="J96" s="46">
        <v>0</v>
      </c>
      <c r="K96" s="24">
        <v>0</v>
      </c>
      <c r="L96" s="47">
        <f t="shared" si="4"/>
        <v>0</v>
      </c>
    </row>
    <row r="97" spans="1:12" ht="15.75" x14ac:dyDescent="0.25">
      <c r="A97" s="7">
        <v>9</v>
      </c>
      <c r="B97" s="17" t="s">
        <v>21</v>
      </c>
      <c r="C97" s="9">
        <v>49</v>
      </c>
      <c r="D97" s="45">
        <v>0</v>
      </c>
      <c r="E97" s="24">
        <v>0</v>
      </c>
      <c r="F97" s="46">
        <v>0</v>
      </c>
      <c r="G97" s="24">
        <v>0</v>
      </c>
      <c r="H97" s="46">
        <v>0</v>
      </c>
      <c r="I97" s="24">
        <v>0</v>
      </c>
      <c r="J97" s="46">
        <v>0</v>
      </c>
      <c r="K97" s="24">
        <v>0</v>
      </c>
      <c r="L97" s="47">
        <f t="shared" si="4"/>
        <v>0</v>
      </c>
    </row>
    <row r="98" spans="1:12" ht="15.75" x14ac:dyDescent="0.25">
      <c r="A98" s="7">
        <v>10</v>
      </c>
      <c r="B98" s="17" t="s">
        <v>22</v>
      </c>
      <c r="C98" s="9">
        <v>49</v>
      </c>
      <c r="D98" s="45">
        <v>0</v>
      </c>
      <c r="E98" s="24">
        <v>0</v>
      </c>
      <c r="F98" s="46">
        <v>0</v>
      </c>
      <c r="G98" s="24">
        <v>0</v>
      </c>
      <c r="H98" s="46">
        <v>0</v>
      </c>
      <c r="I98" s="24">
        <v>0</v>
      </c>
      <c r="J98" s="46">
        <v>0</v>
      </c>
      <c r="K98" s="24">
        <v>0</v>
      </c>
      <c r="L98" s="47">
        <f t="shared" si="4"/>
        <v>0</v>
      </c>
    </row>
    <row r="99" spans="1:12" ht="15.75" x14ac:dyDescent="0.25">
      <c r="A99" s="7">
        <v>11</v>
      </c>
      <c r="B99" s="17" t="s">
        <v>23</v>
      </c>
      <c r="C99" s="9">
        <v>49</v>
      </c>
      <c r="D99" s="45">
        <v>0</v>
      </c>
      <c r="E99" s="24">
        <v>0</v>
      </c>
      <c r="F99" s="46">
        <v>0</v>
      </c>
      <c r="G99" s="24">
        <v>0</v>
      </c>
      <c r="H99" s="46">
        <v>0</v>
      </c>
      <c r="I99" s="24">
        <v>0</v>
      </c>
      <c r="J99" s="46">
        <v>0</v>
      </c>
      <c r="K99" s="24">
        <v>0</v>
      </c>
      <c r="L99" s="47">
        <f t="shared" si="4"/>
        <v>0</v>
      </c>
    </row>
    <row r="100" spans="1:12" ht="15.75" x14ac:dyDescent="0.25">
      <c r="A100" s="7">
        <v>12</v>
      </c>
      <c r="B100" s="17" t="s">
        <v>24</v>
      </c>
      <c r="C100" s="9">
        <v>49</v>
      </c>
      <c r="D100" s="45">
        <v>0</v>
      </c>
      <c r="E100" s="24">
        <v>0</v>
      </c>
      <c r="F100" s="46">
        <v>0</v>
      </c>
      <c r="G100" s="24">
        <v>0</v>
      </c>
      <c r="H100" s="46">
        <v>0</v>
      </c>
      <c r="I100" s="24">
        <v>0</v>
      </c>
      <c r="J100" s="46">
        <v>0</v>
      </c>
      <c r="K100" s="24">
        <v>0</v>
      </c>
      <c r="L100" s="47">
        <f t="shared" si="4"/>
        <v>0</v>
      </c>
    </row>
    <row r="101" spans="1:12" ht="15.75" x14ac:dyDescent="0.25">
      <c r="A101" s="7">
        <v>13</v>
      </c>
      <c r="B101" s="17" t="s">
        <v>25</v>
      </c>
      <c r="C101" s="9">
        <v>49</v>
      </c>
      <c r="D101" s="45">
        <v>1</v>
      </c>
      <c r="E101" s="24">
        <v>0</v>
      </c>
      <c r="F101" s="46">
        <v>0</v>
      </c>
      <c r="G101" s="24">
        <v>0</v>
      </c>
      <c r="H101" s="46">
        <v>0</v>
      </c>
      <c r="I101" s="24">
        <v>0</v>
      </c>
      <c r="J101" s="46">
        <v>0</v>
      </c>
      <c r="K101" s="24">
        <v>0</v>
      </c>
      <c r="L101" s="47">
        <f t="shared" si="4"/>
        <v>1</v>
      </c>
    </row>
    <row r="102" spans="1:12" ht="15.75" x14ac:dyDescent="0.25">
      <c r="A102" s="7">
        <v>14</v>
      </c>
      <c r="B102" s="17" t="s">
        <v>26</v>
      </c>
      <c r="C102" s="9">
        <v>49</v>
      </c>
      <c r="D102" s="45">
        <v>0</v>
      </c>
      <c r="E102" s="24">
        <v>0</v>
      </c>
      <c r="F102" s="46">
        <v>0</v>
      </c>
      <c r="G102" s="24">
        <v>0</v>
      </c>
      <c r="H102" s="46">
        <v>0</v>
      </c>
      <c r="I102" s="24">
        <v>0</v>
      </c>
      <c r="J102" s="46">
        <v>0</v>
      </c>
      <c r="K102" s="24">
        <v>0</v>
      </c>
      <c r="L102" s="47">
        <f t="shared" si="4"/>
        <v>0</v>
      </c>
    </row>
    <row r="103" spans="1:12" ht="15.75" x14ac:dyDescent="0.25">
      <c r="A103" s="7">
        <v>15</v>
      </c>
      <c r="B103" s="17" t="s">
        <v>27</v>
      </c>
      <c r="C103" s="9">
        <v>49</v>
      </c>
      <c r="D103" s="45">
        <v>0</v>
      </c>
      <c r="E103" s="24">
        <v>0</v>
      </c>
      <c r="F103" s="46">
        <v>0</v>
      </c>
      <c r="G103" s="24">
        <v>0</v>
      </c>
      <c r="H103" s="46">
        <v>0</v>
      </c>
      <c r="I103" s="24">
        <v>0</v>
      </c>
      <c r="J103" s="46">
        <v>0</v>
      </c>
      <c r="K103" s="24">
        <v>0</v>
      </c>
      <c r="L103" s="47">
        <f t="shared" si="4"/>
        <v>0</v>
      </c>
    </row>
    <row r="104" spans="1:12" ht="15.75" x14ac:dyDescent="0.25">
      <c r="A104" s="7">
        <v>16</v>
      </c>
      <c r="B104" s="17" t="s">
        <v>28</v>
      </c>
      <c r="C104" s="9">
        <v>49</v>
      </c>
      <c r="D104" s="45">
        <v>0</v>
      </c>
      <c r="E104" s="24">
        <v>0</v>
      </c>
      <c r="F104" s="46">
        <v>0</v>
      </c>
      <c r="G104" s="24">
        <v>0</v>
      </c>
      <c r="H104" s="46">
        <v>0</v>
      </c>
      <c r="I104" s="24">
        <v>0</v>
      </c>
      <c r="J104" s="46">
        <v>0</v>
      </c>
      <c r="K104" s="24">
        <v>0</v>
      </c>
      <c r="L104" s="47">
        <f t="shared" si="4"/>
        <v>0</v>
      </c>
    </row>
    <row r="105" spans="1:12" ht="15.75" x14ac:dyDescent="0.25">
      <c r="A105" s="7">
        <v>17</v>
      </c>
      <c r="B105" s="17" t="s">
        <v>29</v>
      </c>
      <c r="C105" s="9">
        <v>49</v>
      </c>
      <c r="D105" s="45">
        <v>0</v>
      </c>
      <c r="E105" s="24">
        <v>0</v>
      </c>
      <c r="F105" s="46">
        <v>0</v>
      </c>
      <c r="G105" s="24">
        <v>0</v>
      </c>
      <c r="H105" s="46">
        <v>0</v>
      </c>
      <c r="I105" s="24">
        <v>0</v>
      </c>
      <c r="J105" s="46">
        <v>0</v>
      </c>
      <c r="K105" s="24">
        <v>0</v>
      </c>
      <c r="L105" s="47">
        <f t="shared" si="4"/>
        <v>0</v>
      </c>
    </row>
    <row r="106" spans="1:12" ht="15.75" x14ac:dyDescent="0.25">
      <c r="A106" s="7">
        <v>18</v>
      </c>
      <c r="B106" s="17" t="s">
        <v>30</v>
      </c>
      <c r="C106" s="9">
        <v>49</v>
      </c>
      <c r="D106" s="45">
        <v>0</v>
      </c>
      <c r="E106" s="24">
        <v>0</v>
      </c>
      <c r="F106" s="46">
        <v>0</v>
      </c>
      <c r="G106" s="24">
        <v>0</v>
      </c>
      <c r="H106" s="46">
        <v>0</v>
      </c>
      <c r="I106" s="24">
        <v>0</v>
      </c>
      <c r="J106" s="46">
        <v>0</v>
      </c>
      <c r="K106" s="24">
        <v>0</v>
      </c>
      <c r="L106" s="47">
        <f t="shared" si="4"/>
        <v>0</v>
      </c>
    </row>
    <row r="107" spans="1:12" ht="15.75" x14ac:dyDescent="0.25">
      <c r="A107" s="7">
        <v>19</v>
      </c>
      <c r="B107" s="17" t="s">
        <v>31</v>
      </c>
      <c r="C107" s="9">
        <v>49</v>
      </c>
      <c r="D107" s="45">
        <v>0</v>
      </c>
      <c r="E107" s="24">
        <v>0</v>
      </c>
      <c r="F107" s="46">
        <v>0</v>
      </c>
      <c r="G107" s="24">
        <v>0</v>
      </c>
      <c r="H107" s="46">
        <v>0</v>
      </c>
      <c r="I107" s="24">
        <v>0</v>
      </c>
      <c r="J107" s="46">
        <v>0</v>
      </c>
      <c r="K107" s="24">
        <v>0</v>
      </c>
      <c r="L107" s="47">
        <f t="shared" si="4"/>
        <v>0</v>
      </c>
    </row>
    <row r="108" spans="1:12" ht="15.75" x14ac:dyDescent="0.25">
      <c r="A108" s="7">
        <v>20</v>
      </c>
      <c r="B108" s="17" t="s">
        <v>32</v>
      </c>
      <c r="C108" s="9">
        <v>49</v>
      </c>
      <c r="D108" s="45">
        <v>0</v>
      </c>
      <c r="E108" s="24">
        <v>0</v>
      </c>
      <c r="F108" s="46">
        <v>0</v>
      </c>
      <c r="G108" s="24">
        <v>0</v>
      </c>
      <c r="H108" s="46">
        <v>0</v>
      </c>
      <c r="I108" s="24">
        <v>0</v>
      </c>
      <c r="J108" s="46">
        <v>0</v>
      </c>
      <c r="K108" s="24">
        <v>0</v>
      </c>
      <c r="L108" s="47">
        <f t="shared" si="4"/>
        <v>0</v>
      </c>
    </row>
    <row r="109" spans="1:12" ht="15.75" x14ac:dyDescent="0.25">
      <c r="A109" s="7">
        <v>21</v>
      </c>
      <c r="B109" s="17" t="s">
        <v>33</v>
      </c>
      <c r="C109" s="9">
        <v>49</v>
      </c>
      <c r="D109" s="45">
        <v>0</v>
      </c>
      <c r="E109" s="24">
        <v>0</v>
      </c>
      <c r="F109" s="46">
        <v>0</v>
      </c>
      <c r="G109" s="24">
        <v>0</v>
      </c>
      <c r="H109" s="46">
        <v>0</v>
      </c>
      <c r="I109" s="24">
        <v>0</v>
      </c>
      <c r="J109" s="46">
        <v>0</v>
      </c>
      <c r="K109" s="24">
        <v>0</v>
      </c>
      <c r="L109" s="47">
        <f t="shared" si="4"/>
        <v>0</v>
      </c>
    </row>
    <row r="110" spans="1:12" ht="15.75" x14ac:dyDescent="0.25">
      <c r="A110" s="7">
        <v>22</v>
      </c>
      <c r="B110" s="17" t="s">
        <v>34</v>
      </c>
      <c r="C110" s="9">
        <v>49</v>
      </c>
      <c r="D110" s="45">
        <v>0</v>
      </c>
      <c r="E110" s="24">
        <v>0</v>
      </c>
      <c r="F110" s="46">
        <v>0</v>
      </c>
      <c r="G110" s="24">
        <v>0</v>
      </c>
      <c r="H110" s="46">
        <v>0</v>
      </c>
      <c r="I110" s="24">
        <v>0</v>
      </c>
      <c r="J110" s="46">
        <v>0</v>
      </c>
      <c r="K110" s="24">
        <v>0</v>
      </c>
      <c r="L110" s="47">
        <f t="shared" si="4"/>
        <v>0</v>
      </c>
    </row>
    <row r="111" spans="1:12" ht="15.75" x14ac:dyDescent="0.25">
      <c r="A111" s="7">
        <v>23</v>
      </c>
      <c r="B111" s="8" t="s">
        <v>35</v>
      </c>
      <c r="C111" s="9">
        <v>49</v>
      </c>
      <c r="D111" s="45">
        <v>0</v>
      </c>
      <c r="E111" s="24">
        <v>0</v>
      </c>
      <c r="F111" s="46">
        <v>0</v>
      </c>
      <c r="G111" s="24">
        <v>0</v>
      </c>
      <c r="H111" s="46">
        <v>0</v>
      </c>
      <c r="I111" s="24">
        <v>0</v>
      </c>
      <c r="J111" s="46">
        <v>0</v>
      </c>
      <c r="K111" s="24">
        <v>0</v>
      </c>
      <c r="L111" s="47">
        <f t="shared" si="4"/>
        <v>0</v>
      </c>
    </row>
    <row r="112" spans="1:12" ht="15.75" x14ac:dyDescent="0.25">
      <c r="A112" s="7">
        <v>24</v>
      </c>
      <c r="B112" s="8" t="s">
        <v>36</v>
      </c>
      <c r="C112" s="9">
        <v>49</v>
      </c>
      <c r="D112" s="45">
        <v>0</v>
      </c>
      <c r="E112" s="24">
        <v>0</v>
      </c>
      <c r="F112" s="46">
        <v>0</v>
      </c>
      <c r="G112" s="24">
        <v>0</v>
      </c>
      <c r="H112" s="46">
        <v>0</v>
      </c>
      <c r="I112" s="24">
        <v>0</v>
      </c>
      <c r="J112" s="46">
        <v>0</v>
      </c>
      <c r="K112" s="24">
        <v>0</v>
      </c>
      <c r="L112" s="47">
        <f t="shared" si="4"/>
        <v>0</v>
      </c>
    </row>
    <row r="113" spans="1:12" ht="15.75" x14ac:dyDescent="0.25">
      <c r="A113" s="7">
        <v>25</v>
      </c>
      <c r="B113" s="18" t="s">
        <v>37</v>
      </c>
      <c r="C113" s="19">
        <v>49</v>
      </c>
      <c r="D113" s="45">
        <v>0</v>
      </c>
      <c r="E113" s="24">
        <v>0</v>
      </c>
      <c r="F113" s="46">
        <v>0</v>
      </c>
      <c r="G113" s="24">
        <v>0</v>
      </c>
      <c r="H113" s="46">
        <v>0</v>
      </c>
      <c r="I113" s="24">
        <v>0</v>
      </c>
      <c r="J113" s="46">
        <v>0</v>
      </c>
      <c r="K113" s="24">
        <v>0</v>
      </c>
      <c r="L113" s="47">
        <f t="shared" si="4"/>
        <v>0</v>
      </c>
    </row>
    <row r="114" spans="1:12" ht="15.75" x14ac:dyDescent="0.25">
      <c r="A114" s="7">
        <v>26</v>
      </c>
      <c r="B114" s="8" t="s">
        <v>38</v>
      </c>
      <c r="C114" s="22">
        <v>49</v>
      </c>
      <c r="D114" s="45">
        <v>0</v>
      </c>
      <c r="E114" s="24">
        <v>0</v>
      </c>
      <c r="F114" s="46">
        <v>0</v>
      </c>
      <c r="G114" s="24">
        <v>0</v>
      </c>
      <c r="H114" s="46">
        <v>0</v>
      </c>
      <c r="I114" s="24">
        <v>0</v>
      </c>
      <c r="J114" s="46">
        <v>0</v>
      </c>
      <c r="K114" s="24">
        <v>0</v>
      </c>
      <c r="L114" s="47">
        <f t="shared" si="4"/>
        <v>0</v>
      </c>
    </row>
    <row r="115" spans="1:12" ht="15.75" x14ac:dyDescent="0.25">
      <c r="A115" s="7">
        <v>27</v>
      </c>
      <c r="B115" s="18" t="s">
        <v>39</v>
      </c>
      <c r="C115" s="22">
        <v>49</v>
      </c>
      <c r="D115" s="45">
        <v>0</v>
      </c>
      <c r="E115" s="24">
        <v>0</v>
      </c>
      <c r="F115" s="46">
        <v>0</v>
      </c>
      <c r="G115" s="24">
        <v>0</v>
      </c>
      <c r="H115" s="46">
        <v>0</v>
      </c>
      <c r="I115" s="24">
        <v>0</v>
      </c>
      <c r="J115" s="46">
        <v>0</v>
      </c>
      <c r="K115" s="24">
        <v>0</v>
      </c>
      <c r="L115" s="47">
        <f t="shared" si="4"/>
        <v>0</v>
      </c>
    </row>
    <row r="116" spans="1:12" ht="15.75" x14ac:dyDescent="0.25">
      <c r="A116" s="7">
        <v>28</v>
      </c>
      <c r="B116" s="18" t="s">
        <v>40</v>
      </c>
      <c r="C116" s="22">
        <v>49</v>
      </c>
      <c r="D116" s="45">
        <v>0</v>
      </c>
      <c r="E116" s="24">
        <v>0</v>
      </c>
      <c r="F116" s="46">
        <v>0</v>
      </c>
      <c r="G116" s="24">
        <v>0</v>
      </c>
      <c r="H116" s="46">
        <v>0</v>
      </c>
      <c r="I116" s="24">
        <v>0</v>
      </c>
      <c r="J116" s="46">
        <v>0</v>
      </c>
      <c r="K116" s="24">
        <v>0</v>
      </c>
      <c r="L116" s="47">
        <f t="shared" si="4"/>
        <v>0</v>
      </c>
    </row>
    <row r="117" spans="1:12" ht="16.5" thickBot="1" x14ac:dyDescent="0.3">
      <c r="A117" s="7">
        <v>29</v>
      </c>
      <c r="B117" s="18" t="s">
        <v>41</v>
      </c>
      <c r="C117" s="22">
        <v>49</v>
      </c>
      <c r="D117" s="45">
        <v>0</v>
      </c>
      <c r="E117" s="24">
        <v>0</v>
      </c>
      <c r="F117" s="46">
        <v>0</v>
      </c>
      <c r="G117" s="24">
        <v>0</v>
      </c>
      <c r="H117" s="46">
        <v>0</v>
      </c>
      <c r="I117" s="24">
        <v>0</v>
      </c>
      <c r="J117" s="46">
        <v>0</v>
      </c>
      <c r="K117" s="24">
        <v>0</v>
      </c>
      <c r="L117" s="47">
        <f t="shared" si="4"/>
        <v>0</v>
      </c>
    </row>
    <row r="118" spans="1:12" ht="16.5" thickBot="1" x14ac:dyDescent="0.3">
      <c r="A118" s="225" t="s">
        <v>42</v>
      </c>
      <c r="B118" s="226"/>
      <c r="C118" s="48">
        <v>49</v>
      </c>
      <c r="D118" s="49">
        <f t="shared" ref="D118:K118" si="5">SUM(D89:D117)</f>
        <v>1</v>
      </c>
      <c r="E118" s="30">
        <f t="shared" si="5"/>
        <v>0</v>
      </c>
      <c r="F118" s="50">
        <f t="shared" si="5"/>
        <v>0</v>
      </c>
      <c r="G118" s="30">
        <f t="shared" si="5"/>
        <v>0</v>
      </c>
      <c r="H118" s="50">
        <f t="shared" si="5"/>
        <v>0</v>
      </c>
      <c r="I118" s="30">
        <f t="shared" si="5"/>
        <v>0</v>
      </c>
      <c r="J118" s="50">
        <f t="shared" si="5"/>
        <v>0</v>
      </c>
      <c r="K118" s="30">
        <f t="shared" si="5"/>
        <v>0</v>
      </c>
      <c r="L118" s="118">
        <f>SUM(D118:K118)</f>
        <v>1</v>
      </c>
    </row>
    <row r="119" spans="1:12" ht="15.75" x14ac:dyDescent="0.25">
      <c r="A119" s="232" t="s">
        <v>43</v>
      </c>
      <c r="B119" s="232"/>
      <c r="C119" s="32">
        <v>49</v>
      </c>
      <c r="D119" s="52">
        <f>D89+D90+D91+D92+D93+D94+D95+D96+D97+D98+D99+D100+D101+D102+D103+D104+D105+D106+D107+D108+D109+D110+D111+D112+D113</f>
        <v>1</v>
      </c>
      <c r="E119" s="33">
        <f>E89+E90+E91+E92+E93+E94+E95+E96+E97+E98+E99+E100+E101+E102+E103+E104+E105+E106+E107+E108+E109+E110+E111+E112+E113</f>
        <v>0</v>
      </c>
      <c r="F119" s="32">
        <f>F89+F90+F91+F92+F93+F94+F95+F96+F97+F98+F99+F100+F101+F102+F103+F104+F105+F106+F107+F108+F109+F110+F111+F112+F113</f>
        <v>0</v>
      </c>
      <c r="G119" s="33">
        <f>G89+G90+G91+G92+G93+G94+G95+G96+G97+G98+G99+G100+G101+G102+G103+G104+G105+G106+G107+G108+G109+G110+G111+G112+G113</f>
        <v>0</v>
      </c>
      <c r="H119" s="32">
        <f>H89+H90+H91+H92+H93+H94+H95+H96+H97+H98+H99+H100+H101+H102+H103+H104+H105+H106+H107+H108+H109+H110+H111+H112+H113</f>
        <v>0</v>
      </c>
      <c r="I119" s="33">
        <f>I89+I90+I91+I92+I93+I94+I95+I96+I97+I98+I99+I100+I101+I102+I103+I104+I105+I106+I107+I108+I109+I110+I111+I113</f>
        <v>0</v>
      </c>
      <c r="J119" s="32">
        <f>J89+J90+J91+J92+J93+J94+J95+J96+J97+J98+J99+J100+J101+J102+J103+J104+J105+J106+J107+J108+J109+J110+J111+J112+J113</f>
        <v>0</v>
      </c>
      <c r="K119" s="33">
        <f>K89+K90+K91+K92+K93+K94+K95+K96+K97+K98+K99+K100+K101+K102+K103+K104+K105+K106+K107+K108+K109+K110+K111+K113</f>
        <v>0</v>
      </c>
      <c r="L119" s="118">
        <f>D119+E119+F119+G119+H119+I119+J119+K119</f>
        <v>1</v>
      </c>
    </row>
    <row r="120" spans="1:12" ht="15.75" thickBot="1" x14ac:dyDescent="0.3"/>
    <row r="121" spans="1:12" ht="16.5" thickBot="1" x14ac:dyDescent="0.3">
      <c r="D121" s="35">
        <f>SUM(D89:D117)</f>
        <v>1</v>
      </c>
      <c r="E121" s="36"/>
      <c r="F121" s="35">
        <f>SUM(F89:F117)</f>
        <v>0</v>
      </c>
      <c r="G121" s="36"/>
      <c r="H121" s="35">
        <f>SUM(H89:H117)</f>
        <v>0</v>
      </c>
      <c r="I121" s="36"/>
      <c r="J121" s="35">
        <f>SUM(J89:J117)</f>
        <v>0</v>
      </c>
      <c r="K121" s="36"/>
      <c r="L121" s="37">
        <f>D121+F121+H121</f>
        <v>1</v>
      </c>
    </row>
    <row r="122" spans="1:12" ht="15.75" x14ac:dyDescent="0.25">
      <c r="B122" s="134" t="s">
        <v>97</v>
      </c>
      <c r="D122" s="133"/>
      <c r="E122" s="133"/>
      <c r="F122" s="133"/>
      <c r="G122" s="133"/>
      <c r="H122" s="133"/>
      <c r="I122" s="133"/>
      <c r="J122" s="133"/>
      <c r="K122" s="133"/>
      <c r="L122" s="133"/>
    </row>
    <row r="123" spans="1:12" ht="15.75" thickBot="1" x14ac:dyDescent="0.3">
      <c r="A123" s="211" t="s">
        <v>47</v>
      </c>
      <c r="B123" s="211"/>
    </row>
    <row r="124" spans="1:12" ht="12.75" customHeight="1" x14ac:dyDescent="0.25">
      <c r="A124" s="212" t="s">
        <v>2</v>
      </c>
      <c r="B124" s="212" t="s">
        <v>3</v>
      </c>
      <c r="C124" s="212" t="s">
        <v>4</v>
      </c>
      <c r="D124" s="215" t="s">
        <v>5</v>
      </c>
      <c r="E124" s="216"/>
      <c r="F124" s="216"/>
      <c r="G124" s="216"/>
      <c r="H124" s="216"/>
      <c r="I124" s="216"/>
      <c r="J124" s="216"/>
      <c r="K124" s="217"/>
      <c r="L124" s="218" t="s">
        <v>6</v>
      </c>
    </row>
    <row r="125" spans="1:12" ht="21.75" customHeight="1" x14ac:dyDescent="0.25">
      <c r="A125" s="213"/>
      <c r="B125" s="213"/>
      <c r="C125" s="213"/>
      <c r="D125" s="221" t="s">
        <v>7</v>
      </c>
      <c r="E125" s="222"/>
      <c r="F125" s="222" t="s">
        <v>8</v>
      </c>
      <c r="G125" s="222"/>
      <c r="H125" s="222" t="s">
        <v>9</v>
      </c>
      <c r="I125" s="222"/>
      <c r="J125" s="222" t="s">
        <v>10</v>
      </c>
      <c r="K125" s="222"/>
      <c r="L125" s="219"/>
    </row>
    <row r="126" spans="1:12" ht="13.5" customHeight="1" thickBot="1" x14ac:dyDescent="0.3">
      <c r="A126" s="213"/>
      <c r="B126" s="213"/>
      <c r="C126" s="213"/>
      <c r="D126" s="223">
        <v>1</v>
      </c>
      <c r="E126" s="224"/>
      <c r="F126" s="224">
        <v>2</v>
      </c>
      <c r="G126" s="224"/>
      <c r="H126" s="224">
        <v>3</v>
      </c>
      <c r="I126" s="224"/>
      <c r="J126" s="224">
        <v>4</v>
      </c>
      <c r="K126" s="224"/>
      <c r="L126" s="220"/>
    </row>
    <row r="127" spans="1:12" ht="15.75" thickBot="1" x14ac:dyDescent="0.3">
      <c r="A127" s="214"/>
      <c r="B127" s="214"/>
      <c r="C127" s="214"/>
      <c r="D127" s="4" t="s">
        <v>11</v>
      </c>
      <c r="E127" s="5" t="s">
        <v>12</v>
      </c>
      <c r="F127" s="5" t="s">
        <v>11</v>
      </c>
      <c r="G127" s="5" t="s">
        <v>12</v>
      </c>
      <c r="H127" s="5" t="s">
        <v>11</v>
      </c>
      <c r="I127" s="5" t="s">
        <v>12</v>
      </c>
      <c r="J127" s="5" t="s">
        <v>11</v>
      </c>
      <c r="K127" s="5" t="s">
        <v>12</v>
      </c>
      <c r="L127" s="6"/>
    </row>
    <row r="128" spans="1:12" ht="15.75" x14ac:dyDescent="0.25">
      <c r="A128" s="7">
        <v>1</v>
      </c>
      <c r="B128" s="8" t="s">
        <v>13</v>
      </c>
      <c r="C128" s="9">
        <v>49</v>
      </c>
      <c r="D128" s="45">
        <v>0</v>
      </c>
      <c r="E128" s="21">
        <v>0</v>
      </c>
      <c r="F128" s="46">
        <v>0</v>
      </c>
      <c r="G128" s="21">
        <v>0</v>
      </c>
      <c r="H128" s="46">
        <v>0</v>
      </c>
      <c r="I128" s="21">
        <v>0</v>
      </c>
      <c r="J128" s="46">
        <v>0</v>
      </c>
      <c r="K128" s="21">
        <v>0</v>
      </c>
      <c r="L128" s="47">
        <f>SUM(D128:K128)</f>
        <v>0</v>
      </c>
    </row>
    <row r="129" spans="1:12" ht="15.75" x14ac:dyDescent="0.25">
      <c r="A129" s="7">
        <v>2</v>
      </c>
      <c r="B129" s="8" t="s">
        <v>14</v>
      </c>
      <c r="C129" s="9">
        <v>49</v>
      </c>
      <c r="D129" s="45">
        <v>0</v>
      </c>
      <c r="E129" s="21">
        <v>0</v>
      </c>
      <c r="F129" s="46">
        <v>0</v>
      </c>
      <c r="G129" s="21">
        <v>0</v>
      </c>
      <c r="H129" s="46">
        <v>0</v>
      </c>
      <c r="I129" s="21">
        <v>0</v>
      </c>
      <c r="J129" s="46">
        <v>0</v>
      </c>
      <c r="K129" s="21">
        <v>0</v>
      </c>
      <c r="L129" s="47">
        <f t="shared" ref="L129:L156" si="6">SUM(D129:K129)</f>
        <v>0</v>
      </c>
    </row>
    <row r="130" spans="1:12" ht="15.75" x14ac:dyDescent="0.25">
      <c r="A130" s="7">
        <v>3</v>
      </c>
      <c r="B130" s="8" t="s">
        <v>15</v>
      </c>
      <c r="C130" s="9">
        <v>49</v>
      </c>
      <c r="D130" s="45">
        <v>0</v>
      </c>
      <c r="E130" s="21">
        <v>0</v>
      </c>
      <c r="F130" s="46">
        <v>0</v>
      </c>
      <c r="G130" s="21">
        <v>0</v>
      </c>
      <c r="H130" s="46">
        <v>0</v>
      </c>
      <c r="I130" s="21">
        <v>0</v>
      </c>
      <c r="J130" s="46">
        <v>0</v>
      </c>
      <c r="K130" s="21">
        <v>0</v>
      </c>
      <c r="L130" s="47">
        <f t="shared" si="6"/>
        <v>0</v>
      </c>
    </row>
    <row r="131" spans="1:12" ht="15.75" x14ac:dyDescent="0.25">
      <c r="A131" s="7">
        <v>4</v>
      </c>
      <c r="B131" s="17" t="s">
        <v>16</v>
      </c>
      <c r="C131" s="9">
        <v>49</v>
      </c>
      <c r="D131" s="45">
        <v>0</v>
      </c>
      <c r="E131" s="21">
        <v>0</v>
      </c>
      <c r="F131" s="46">
        <v>1</v>
      </c>
      <c r="G131" s="21">
        <v>0</v>
      </c>
      <c r="H131" s="46">
        <v>0</v>
      </c>
      <c r="I131" s="21">
        <v>0</v>
      </c>
      <c r="J131" s="46">
        <v>0</v>
      </c>
      <c r="K131" s="21">
        <v>0</v>
      </c>
      <c r="L131" s="47">
        <f t="shared" si="6"/>
        <v>1</v>
      </c>
    </row>
    <row r="132" spans="1:12" ht="15.75" x14ac:dyDescent="0.25">
      <c r="A132" s="7">
        <v>5</v>
      </c>
      <c r="B132" s="8" t="s">
        <v>17</v>
      </c>
      <c r="C132" s="9">
        <v>49</v>
      </c>
      <c r="D132" s="45">
        <v>0</v>
      </c>
      <c r="E132" s="21">
        <v>0</v>
      </c>
      <c r="F132" s="46">
        <v>0</v>
      </c>
      <c r="G132" s="21">
        <v>0</v>
      </c>
      <c r="H132" s="46">
        <v>0</v>
      </c>
      <c r="I132" s="21">
        <v>0</v>
      </c>
      <c r="J132" s="46">
        <v>0</v>
      </c>
      <c r="K132" s="21">
        <v>0</v>
      </c>
      <c r="L132" s="47">
        <f t="shared" si="6"/>
        <v>0</v>
      </c>
    </row>
    <row r="133" spans="1:12" ht="15.75" x14ac:dyDescent="0.25">
      <c r="A133" s="7">
        <v>6</v>
      </c>
      <c r="B133" s="8" t="s">
        <v>18</v>
      </c>
      <c r="C133" s="9">
        <v>49</v>
      </c>
      <c r="D133" s="45">
        <v>0</v>
      </c>
      <c r="E133" s="21">
        <v>0</v>
      </c>
      <c r="F133" s="46">
        <v>0</v>
      </c>
      <c r="G133" s="21">
        <v>0</v>
      </c>
      <c r="H133" s="46">
        <v>0</v>
      </c>
      <c r="I133" s="21">
        <v>0</v>
      </c>
      <c r="J133" s="46">
        <v>0</v>
      </c>
      <c r="K133" s="21">
        <v>0</v>
      </c>
      <c r="L133" s="47">
        <f t="shared" si="6"/>
        <v>0</v>
      </c>
    </row>
    <row r="134" spans="1:12" ht="15.75" x14ac:dyDescent="0.25">
      <c r="A134" s="7">
        <v>7</v>
      </c>
      <c r="B134" s="8" t="s">
        <v>19</v>
      </c>
      <c r="C134" s="9">
        <v>49</v>
      </c>
      <c r="D134" s="45">
        <v>0</v>
      </c>
      <c r="E134" s="21">
        <v>0</v>
      </c>
      <c r="F134" s="46">
        <v>0</v>
      </c>
      <c r="G134" s="21">
        <v>0</v>
      </c>
      <c r="H134" s="46">
        <v>0</v>
      </c>
      <c r="I134" s="21">
        <v>0</v>
      </c>
      <c r="J134" s="46">
        <v>0</v>
      </c>
      <c r="K134" s="21">
        <v>0</v>
      </c>
      <c r="L134" s="47">
        <f t="shared" si="6"/>
        <v>0</v>
      </c>
    </row>
    <row r="135" spans="1:12" ht="15.75" x14ac:dyDescent="0.25">
      <c r="A135" s="7">
        <v>8</v>
      </c>
      <c r="B135" s="8" t="s">
        <v>20</v>
      </c>
      <c r="C135" s="9">
        <v>49</v>
      </c>
      <c r="D135" s="45">
        <v>0</v>
      </c>
      <c r="E135" s="21">
        <v>0</v>
      </c>
      <c r="F135" s="46">
        <v>0</v>
      </c>
      <c r="G135" s="21">
        <v>0</v>
      </c>
      <c r="H135" s="46">
        <v>0</v>
      </c>
      <c r="I135" s="21">
        <v>0</v>
      </c>
      <c r="J135" s="46">
        <v>0</v>
      </c>
      <c r="K135" s="21">
        <v>0</v>
      </c>
      <c r="L135" s="47">
        <f t="shared" si="6"/>
        <v>0</v>
      </c>
    </row>
    <row r="136" spans="1:12" ht="15.75" x14ac:dyDescent="0.25">
      <c r="A136" s="7">
        <v>9</v>
      </c>
      <c r="B136" s="8" t="s">
        <v>21</v>
      </c>
      <c r="C136" s="9">
        <v>49</v>
      </c>
      <c r="D136" s="45">
        <v>0</v>
      </c>
      <c r="E136" s="21">
        <v>0</v>
      </c>
      <c r="F136" s="46">
        <v>0</v>
      </c>
      <c r="G136" s="21">
        <v>0</v>
      </c>
      <c r="H136" s="46">
        <v>0</v>
      </c>
      <c r="I136" s="21">
        <v>0</v>
      </c>
      <c r="J136" s="46">
        <v>0</v>
      </c>
      <c r="K136" s="21">
        <v>0</v>
      </c>
      <c r="L136" s="47">
        <f t="shared" si="6"/>
        <v>0</v>
      </c>
    </row>
    <row r="137" spans="1:12" ht="15.75" x14ac:dyDescent="0.25">
      <c r="A137" s="7">
        <v>10</v>
      </c>
      <c r="B137" s="8" t="s">
        <v>22</v>
      </c>
      <c r="C137" s="9">
        <v>49</v>
      </c>
      <c r="D137" s="45">
        <v>0</v>
      </c>
      <c r="E137" s="21">
        <v>0</v>
      </c>
      <c r="F137" s="46">
        <v>0</v>
      </c>
      <c r="G137" s="21">
        <v>0</v>
      </c>
      <c r="H137" s="46">
        <v>0</v>
      </c>
      <c r="I137" s="21">
        <v>0</v>
      </c>
      <c r="J137" s="46">
        <v>0</v>
      </c>
      <c r="K137" s="21">
        <v>0</v>
      </c>
      <c r="L137" s="47">
        <f t="shared" si="6"/>
        <v>0</v>
      </c>
    </row>
    <row r="138" spans="1:12" ht="15.75" x14ac:dyDescent="0.25">
      <c r="A138" s="7">
        <v>11</v>
      </c>
      <c r="B138" s="8" t="s">
        <v>23</v>
      </c>
      <c r="C138" s="9">
        <v>49</v>
      </c>
      <c r="D138" s="45">
        <v>0</v>
      </c>
      <c r="E138" s="21">
        <v>0</v>
      </c>
      <c r="F138" s="46">
        <v>0</v>
      </c>
      <c r="G138" s="21">
        <v>0</v>
      </c>
      <c r="H138" s="46">
        <v>0</v>
      </c>
      <c r="I138" s="21">
        <v>0</v>
      </c>
      <c r="J138" s="46">
        <v>0</v>
      </c>
      <c r="K138" s="21">
        <v>0</v>
      </c>
      <c r="L138" s="47">
        <f t="shared" si="6"/>
        <v>0</v>
      </c>
    </row>
    <row r="139" spans="1:12" ht="15.75" x14ac:dyDescent="0.25">
      <c r="A139" s="7">
        <v>12</v>
      </c>
      <c r="B139" s="8" t="s">
        <v>24</v>
      </c>
      <c r="C139" s="9">
        <v>49</v>
      </c>
      <c r="D139" s="45">
        <v>0</v>
      </c>
      <c r="E139" s="21">
        <v>0</v>
      </c>
      <c r="F139" s="46">
        <v>0</v>
      </c>
      <c r="G139" s="21">
        <v>0</v>
      </c>
      <c r="H139" s="46">
        <v>0</v>
      </c>
      <c r="I139" s="21">
        <v>0</v>
      </c>
      <c r="J139" s="46">
        <v>0</v>
      </c>
      <c r="K139" s="21">
        <v>0</v>
      </c>
      <c r="L139" s="47">
        <f t="shared" si="6"/>
        <v>0</v>
      </c>
    </row>
    <row r="140" spans="1:12" ht="15.75" x14ac:dyDescent="0.25">
      <c r="A140" s="7">
        <v>13</v>
      </c>
      <c r="B140" s="8" t="s">
        <v>25</v>
      </c>
      <c r="C140" s="9">
        <v>49</v>
      </c>
      <c r="D140" s="45">
        <v>0</v>
      </c>
      <c r="E140" s="21">
        <v>0</v>
      </c>
      <c r="F140" s="46">
        <v>0</v>
      </c>
      <c r="G140" s="21">
        <v>0</v>
      </c>
      <c r="H140" s="46">
        <v>0</v>
      </c>
      <c r="I140" s="21">
        <v>0</v>
      </c>
      <c r="J140" s="46">
        <v>0</v>
      </c>
      <c r="K140" s="21">
        <v>0</v>
      </c>
      <c r="L140" s="47">
        <f t="shared" si="6"/>
        <v>0</v>
      </c>
    </row>
    <row r="141" spans="1:12" ht="15.75" x14ac:dyDescent="0.25">
      <c r="A141" s="7">
        <v>14</v>
      </c>
      <c r="B141" s="8" t="s">
        <v>26</v>
      </c>
      <c r="C141" s="9">
        <v>49</v>
      </c>
      <c r="D141" s="45">
        <v>0</v>
      </c>
      <c r="E141" s="21">
        <v>0</v>
      </c>
      <c r="F141" s="46">
        <v>0</v>
      </c>
      <c r="G141" s="21">
        <v>0</v>
      </c>
      <c r="H141" s="46">
        <v>0</v>
      </c>
      <c r="I141" s="21">
        <v>0</v>
      </c>
      <c r="J141" s="46">
        <v>0</v>
      </c>
      <c r="K141" s="21">
        <v>0</v>
      </c>
      <c r="L141" s="47">
        <f t="shared" si="6"/>
        <v>0</v>
      </c>
    </row>
    <row r="142" spans="1:12" ht="15.75" x14ac:dyDescent="0.25">
      <c r="A142" s="7">
        <v>15</v>
      </c>
      <c r="B142" s="8" t="s">
        <v>27</v>
      </c>
      <c r="C142" s="9">
        <v>49</v>
      </c>
      <c r="D142" s="45">
        <v>0</v>
      </c>
      <c r="E142" s="21">
        <v>0</v>
      </c>
      <c r="F142" s="46">
        <v>0</v>
      </c>
      <c r="G142" s="21">
        <v>0</v>
      </c>
      <c r="H142" s="46">
        <v>0</v>
      </c>
      <c r="I142" s="21">
        <v>0</v>
      </c>
      <c r="J142" s="46">
        <v>0</v>
      </c>
      <c r="K142" s="21">
        <v>0</v>
      </c>
      <c r="L142" s="47">
        <f t="shared" si="6"/>
        <v>0</v>
      </c>
    </row>
    <row r="143" spans="1:12" ht="15.75" x14ac:dyDescent="0.25">
      <c r="A143" s="7">
        <v>16</v>
      </c>
      <c r="B143" s="8" t="s">
        <v>28</v>
      </c>
      <c r="C143" s="9">
        <v>49</v>
      </c>
      <c r="D143" s="45">
        <v>0</v>
      </c>
      <c r="E143" s="21">
        <v>0</v>
      </c>
      <c r="F143" s="46">
        <v>0</v>
      </c>
      <c r="G143" s="21">
        <v>0</v>
      </c>
      <c r="H143" s="46">
        <v>0</v>
      </c>
      <c r="I143" s="21">
        <v>0</v>
      </c>
      <c r="J143" s="46">
        <v>0</v>
      </c>
      <c r="K143" s="21">
        <v>0</v>
      </c>
      <c r="L143" s="47">
        <f t="shared" si="6"/>
        <v>0</v>
      </c>
    </row>
    <row r="144" spans="1:12" ht="15.75" x14ac:dyDescent="0.25">
      <c r="A144" s="7">
        <v>17</v>
      </c>
      <c r="B144" s="8" t="s">
        <v>29</v>
      </c>
      <c r="C144" s="9">
        <v>49</v>
      </c>
      <c r="D144" s="45">
        <v>0</v>
      </c>
      <c r="E144" s="21">
        <v>0</v>
      </c>
      <c r="F144" s="46">
        <v>0</v>
      </c>
      <c r="G144" s="21">
        <v>0</v>
      </c>
      <c r="H144" s="46">
        <v>0</v>
      </c>
      <c r="I144" s="21">
        <v>0</v>
      </c>
      <c r="J144" s="46">
        <v>0</v>
      </c>
      <c r="K144" s="21">
        <v>0</v>
      </c>
      <c r="L144" s="47">
        <f t="shared" si="6"/>
        <v>0</v>
      </c>
    </row>
    <row r="145" spans="1:12" ht="15.75" x14ac:dyDescent="0.25">
      <c r="A145" s="7">
        <v>18</v>
      </c>
      <c r="B145" s="8" t="s">
        <v>30</v>
      </c>
      <c r="C145" s="9">
        <v>49</v>
      </c>
      <c r="D145" s="45">
        <v>0</v>
      </c>
      <c r="E145" s="21">
        <v>0</v>
      </c>
      <c r="F145" s="46">
        <v>0</v>
      </c>
      <c r="G145" s="21">
        <v>0</v>
      </c>
      <c r="H145" s="46">
        <v>0</v>
      </c>
      <c r="I145" s="21">
        <v>0</v>
      </c>
      <c r="J145" s="46">
        <v>0</v>
      </c>
      <c r="K145" s="21">
        <v>0</v>
      </c>
      <c r="L145" s="47">
        <f t="shared" si="6"/>
        <v>0</v>
      </c>
    </row>
    <row r="146" spans="1:12" ht="15.75" x14ac:dyDescent="0.25">
      <c r="A146" s="7">
        <v>19</v>
      </c>
      <c r="B146" s="8" t="s">
        <v>31</v>
      </c>
      <c r="C146" s="9">
        <v>49</v>
      </c>
      <c r="D146" s="45">
        <v>0</v>
      </c>
      <c r="E146" s="21">
        <v>0</v>
      </c>
      <c r="F146" s="46">
        <v>0</v>
      </c>
      <c r="G146" s="21">
        <v>0</v>
      </c>
      <c r="H146" s="46">
        <v>0</v>
      </c>
      <c r="I146" s="21">
        <v>0</v>
      </c>
      <c r="J146" s="46">
        <v>0</v>
      </c>
      <c r="K146" s="21">
        <v>0</v>
      </c>
      <c r="L146" s="47">
        <f t="shared" si="6"/>
        <v>0</v>
      </c>
    </row>
    <row r="147" spans="1:12" ht="15.75" x14ac:dyDescent="0.25">
      <c r="A147" s="7">
        <v>20</v>
      </c>
      <c r="B147" s="8" t="s">
        <v>32</v>
      </c>
      <c r="C147" s="9">
        <v>49</v>
      </c>
      <c r="D147" s="45">
        <v>0</v>
      </c>
      <c r="E147" s="21">
        <v>0</v>
      </c>
      <c r="F147" s="46">
        <v>0</v>
      </c>
      <c r="G147" s="21">
        <v>0</v>
      </c>
      <c r="H147" s="46">
        <v>0</v>
      </c>
      <c r="I147" s="21">
        <v>0</v>
      </c>
      <c r="J147" s="46">
        <v>0</v>
      </c>
      <c r="K147" s="21">
        <v>0</v>
      </c>
      <c r="L147" s="47">
        <f t="shared" si="6"/>
        <v>0</v>
      </c>
    </row>
    <row r="148" spans="1:12" ht="15.75" x14ac:dyDescent="0.25">
      <c r="A148" s="7">
        <v>21</v>
      </c>
      <c r="B148" s="8" t="s">
        <v>33</v>
      </c>
      <c r="C148" s="9">
        <v>49</v>
      </c>
      <c r="D148" s="45">
        <v>0</v>
      </c>
      <c r="E148" s="21">
        <v>0</v>
      </c>
      <c r="F148" s="46">
        <v>0</v>
      </c>
      <c r="G148" s="21">
        <v>0</v>
      </c>
      <c r="H148" s="46">
        <v>0</v>
      </c>
      <c r="I148" s="21">
        <v>0</v>
      </c>
      <c r="J148" s="46">
        <v>0</v>
      </c>
      <c r="K148" s="21">
        <v>0</v>
      </c>
      <c r="L148" s="47">
        <f t="shared" si="6"/>
        <v>0</v>
      </c>
    </row>
    <row r="149" spans="1:12" ht="15.75" x14ac:dyDescent="0.25">
      <c r="A149" s="7">
        <v>22</v>
      </c>
      <c r="B149" s="8" t="s">
        <v>34</v>
      </c>
      <c r="C149" s="9">
        <v>49</v>
      </c>
      <c r="D149" s="45">
        <v>0</v>
      </c>
      <c r="E149" s="21">
        <v>0</v>
      </c>
      <c r="F149" s="46">
        <v>0</v>
      </c>
      <c r="G149" s="21">
        <v>0</v>
      </c>
      <c r="H149" s="46">
        <v>0</v>
      </c>
      <c r="I149" s="21">
        <v>0</v>
      </c>
      <c r="J149" s="46">
        <v>0</v>
      </c>
      <c r="K149" s="21">
        <v>0</v>
      </c>
      <c r="L149" s="47">
        <f t="shared" si="6"/>
        <v>0</v>
      </c>
    </row>
    <row r="150" spans="1:12" ht="15.75" x14ac:dyDescent="0.25">
      <c r="A150" s="7">
        <v>23</v>
      </c>
      <c r="B150" s="8" t="s">
        <v>35</v>
      </c>
      <c r="C150" s="9">
        <v>49</v>
      </c>
      <c r="D150" s="45">
        <v>0</v>
      </c>
      <c r="E150" s="21">
        <v>0</v>
      </c>
      <c r="F150" s="46">
        <v>0</v>
      </c>
      <c r="G150" s="21">
        <v>0</v>
      </c>
      <c r="H150" s="46">
        <v>0</v>
      </c>
      <c r="I150" s="21">
        <v>0</v>
      </c>
      <c r="J150" s="46">
        <v>0</v>
      </c>
      <c r="K150" s="21">
        <v>0</v>
      </c>
      <c r="L150" s="47">
        <f t="shared" si="6"/>
        <v>0</v>
      </c>
    </row>
    <row r="151" spans="1:12" ht="15.75" x14ac:dyDescent="0.25">
      <c r="A151" s="7">
        <v>24</v>
      </c>
      <c r="B151" s="8" t="s">
        <v>36</v>
      </c>
      <c r="C151" s="9">
        <v>49</v>
      </c>
      <c r="D151" s="45">
        <v>1</v>
      </c>
      <c r="E151" s="21">
        <v>0</v>
      </c>
      <c r="F151" s="46">
        <v>0</v>
      </c>
      <c r="G151" s="21">
        <v>0</v>
      </c>
      <c r="H151" s="46">
        <v>0</v>
      </c>
      <c r="I151" s="21">
        <v>0</v>
      </c>
      <c r="J151" s="46">
        <v>0</v>
      </c>
      <c r="K151" s="21">
        <v>0</v>
      </c>
      <c r="L151" s="47">
        <f t="shared" si="6"/>
        <v>1</v>
      </c>
    </row>
    <row r="152" spans="1:12" ht="15.75" x14ac:dyDescent="0.25">
      <c r="A152" s="7">
        <v>25</v>
      </c>
      <c r="B152" s="18" t="s">
        <v>37</v>
      </c>
      <c r="C152" s="19">
        <v>49</v>
      </c>
      <c r="D152" s="45">
        <v>0</v>
      </c>
      <c r="E152" s="21">
        <v>0</v>
      </c>
      <c r="F152" s="46">
        <v>0</v>
      </c>
      <c r="G152" s="21">
        <v>0</v>
      </c>
      <c r="H152" s="46">
        <v>0</v>
      </c>
      <c r="I152" s="21">
        <v>0</v>
      </c>
      <c r="J152" s="46">
        <v>0</v>
      </c>
      <c r="K152" s="21">
        <v>0</v>
      </c>
      <c r="L152" s="47">
        <f t="shared" si="6"/>
        <v>0</v>
      </c>
    </row>
    <row r="153" spans="1:12" ht="15.75" x14ac:dyDescent="0.25">
      <c r="A153" s="7">
        <v>26</v>
      </c>
      <c r="B153" s="8" t="s">
        <v>38</v>
      </c>
      <c r="C153" s="22">
        <v>49</v>
      </c>
      <c r="D153" s="45">
        <v>0</v>
      </c>
      <c r="E153" s="21">
        <v>0</v>
      </c>
      <c r="F153" s="46">
        <v>0</v>
      </c>
      <c r="G153" s="21">
        <v>0</v>
      </c>
      <c r="H153" s="46">
        <v>0</v>
      </c>
      <c r="I153" s="21">
        <v>0</v>
      </c>
      <c r="J153" s="46">
        <v>0</v>
      </c>
      <c r="K153" s="21">
        <v>0</v>
      </c>
      <c r="L153" s="47">
        <f t="shared" si="6"/>
        <v>0</v>
      </c>
    </row>
    <row r="154" spans="1:12" ht="15.75" x14ac:dyDescent="0.25">
      <c r="A154" s="7">
        <v>27</v>
      </c>
      <c r="B154" s="18" t="s">
        <v>39</v>
      </c>
      <c r="C154" s="22">
        <v>49</v>
      </c>
      <c r="D154" s="45">
        <v>0</v>
      </c>
      <c r="E154" s="53">
        <v>0</v>
      </c>
      <c r="F154" s="46">
        <v>0</v>
      </c>
      <c r="G154" s="53">
        <v>0</v>
      </c>
      <c r="H154" s="46">
        <v>0</v>
      </c>
      <c r="I154" s="53">
        <v>0</v>
      </c>
      <c r="J154" s="46">
        <v>0</v>
      </c>
      <c r="K154" s="53">
        <v>0</v>
      </c>
      <c r="L154" s="47">
        <f t="shared" si="6"/>
        <v>0</v>
      </c>
    </row>
    <row r="155" spans="1:12" ht="15.75" x14ac:dyDescent="0.25">
      <c r="A155" s="7">
        <v>28</v>
      </c>
      <c r="B155" s="18" t="s">
        <v>40</v>
      </c>
      <c r="C155" s="22">
        <v>49</v>
      </c>
      <c r="D155" s="45">
        <v>0</v>
      </c>
      <c r="E155" s="53">
        <v>0</v>
      </c>
      <c r="F155" s="46">
        <v>0</v>
      </c>
      <c r="G155" s="53">
        <v>0</v>
      </c>
      <c r="H155" s="46">
        <v>0</v>
      </c>
      <c r="I155" s="53">
        <v>0</v>
      </c>
      <c r="J155" s="46">
        <v>0</v>
      </c>
      <c r="K155" s="53">
        <v>0</v>
      </c>
      <c r="L155" s="47">
        <f t="shared" si="6"/>
        <v>0</v>
      </c>
    </row>
    <row r="156" spans="1:12" ht="16.5" thickBot="1" x14ac:dyDescent="0.3">
      <c r="A156" s="7">
        <v>29</v>
      </c>
      <c r="B156" s="18" t="s">
        <v>41</v>
      </c>
      <c r="C156" s="22">
        <v>49</v>
      </c>
      <c r="D156" s="45">
        <v>0</v>
      </c>
      <c r="E156" s="53">
        <v>0</v>
      </c>
      <c r="F156" s="46">
        <v>0</v>
      </c>
      <c r="G156" s="53">
        <v>0</v>
      </c>
      <c r="H156" s="46">
        <v>0</v>
      </c>
      <c r="I156" s="53">
        <v>0</v>
      </c>
      <c r="J156" s="46">
        <v>0</v>
      </c>
      <c r="K156" s="53">
        <v>0</v>
      </c>
      <c r="L156" s="47">
        <f t="shared" si="6"/>
        <v>0</v>
      </c>
    </row>
    <row r="157" spans="1:12" ht="16.5" thickBot="1" x14ac:dyDescent="0.3">
      <c r="A157" s="225" t="s">
        <v>42</v>
      </c>
      <c r="B157" s="226"/>
      <c r="C157" s="48">
        <v>49</v>
      </c>
      <c r="D157" s="27">
        <f t="shared" ref="D157:K157" si="7">SUM(D128:D156)</f>
        <v>1</v>
      </c>
      <c r="E157" s="55">
        <f t="shared" si="7"/>
        <v>0</v>
      </c>
      <c r="F157" s="27">
        <f t="shared" si="7"/>
        <v>1</v>
      </c>
      <c r="G157" s="55">
        <f t="shared" si="7"/>
        <v>0</v>
      </c>
      <c r="H157" s="56">
        <f t="shared" si="7"/>
        <v>0</v>
      </c>
      <c r="I157" s="57">
        <f t="shared" si="7"/>
        <v>0</v>
      </c>
      <c r="J157" s="56">
        <f t="shared" si="7"/>
        <v>0</v>
      </c>
      <c r="K157" s="57">
        <f t="shared" si="7"/>
        <v>0</v>
      </c>
      <c r="L157" s="51">
        <f>D157+F157+H157+E157+G157+I157+J157+K157</f>
        <v>2</v>
      </c>
    </row>
    <row r="158" spans="1:12" ht="16.5" thickBot="1" x14ac:dyDescent="0.3">
      <c r="A158" s="227" t="s">
        <v>43</v>
      </c>
      <c r="B158" s="228"/>
      <c r="C158" s="48">
        <v>49</v>
      </c>
      <c r="D158" s="32">
        <f>D128+D129+D130+D131+D132+D133+D134+D135+D136+D137+D138+D139+D140+D141+D142+D143+D144+D145+D146+D147+D148+D149+D150+D151+D152</f>
        <v>1</v>
      </c>
      <c r="E158" s="33">
        <f>E128+E129+E130+E131+E132+E133+E134+E135+E136+E137+E138+E139+E140+E141+E142+E143+E144+E145+E146+E147+E148+E149+E150+E151+E152</f>
        <v>0</v>
      </c>
      <c r="F158" s="32">
        <f>SUM(F128:F152)</f>
        <v>1</v>
      </c>
      <c r="G158" s="33">
        <f>G128+G129+G130+G131+G132+G133+G134+G135+G136+G137+G138+G139+G140+G141+G142+G143+G144+G145+G146+G147+G148+G149+G150+G151+G152</f>
        <v>0</v>
      </c>
      <c r="H158" s="32">
        <f>H128+H129+H130+H131+H132+H133+H134+H135+H136+H137+H138+H139+H140+H141+H142+H143+H144+H145+H146+H147+H148+H149+H150+H151+H152</f>
        <v>0</v>
      </c>
      <c r="I158" s="33">
        <f>I128+I129+I130+I131+I132+I133+I134+I135+I136+I137+I138+I139+I140+I141+I142+I143+I144+I145+I146+I147+I148+I149+I150+I151+I152</f>
        <v>0</v>
      </c>
      <c r="J158" s="32">
        <f>J128+J129+J130+J131+J132+J133+J134+J135+J136+J137+J138+J139+J140+J141+J142+J143+J144+J145+J146+J147+J148+J149+J150+J151+J152</f>
        <v>0</v>
      </c>
      <c r="K158" s="33">
        <f>K128+K129+K130+K131+K132+K133+K134+K135+K136+K137+K138+K139+K140+K141+K142+K143+K144+K145+K146+K147+K148+K149+K150+K151+K152</f>
        <v>0</v>
      </c>
      <c r="L158" s="58">
        <f>D158+F158+H158+E158+G158+I158+J158+K158</f>
        <v>2</v>
      </c>
    </row>
    <row r="160" spans="1:12" ht="15.75" x14ac:dyDescent="0.25">
      <c r="D160" s="133"/>
      <c r="E160" s="133"/>
      <c r="F160" s="133"/>
      <c r="G160" s="133"/>
      <c r="H160" s="133"/>
      <c r="I160" s="133"/>
      <c r="J160" s="133"/>
      <c r="K160" s="133"/>
      <c r="L160" s="133"/>
    </row>
    <row r="161" spans="1:13" x14ac:dyDescent="0.25">
      <c r="B161" s="2" t="s">
        <v>97</v>
      </c>
      <c r="C161" s="2"/>
      <c r="D161" s="2"/>
      <c r="E161" s="2"/>
    </row>
    <row r="162" spans="1:13" ht="15.75" thickBot="1" x14ac:dyDescent="0.3">
      <c r="A162" s="233" t="s">
        <v>48</v>
      </c>
      <c r="B162" s="211"/>
    </row>
    <row r="163" spans="1:13" ht="12.75" customHeight="1" x14ac:dyDescent="0.25">
      <c r="A163" s="212" t="s">
        <v>2</v>
      </c>
      <c r="B163" s="212" t="s">
        <v>3</v>
      </c>
      <c r="C163" s="212" t="s">
        <v>4</v>
      </c>
      <c r="D163" s="215" t="s">
        <v>5</v>
      </c>
      <c r="E163" s="216"/>
      <c r="F163" s="216"/>
      <c r="G163" s="216"/>
      <c r="H163" s="216"/>
      <c r="I163" s="216"/>
      <c r="J163" s="216"/>
      <c r="K163" s="217"/>
      <c r="L163" s="218" t="s">
        <v>6</v>
      </c>
    </row>
    <row r="164" spans="1:13" ht="24" customHeight="1" x14ac:dyDescent="0.25">
      <c r="A164" s="213"/>
      <c r="B164" s="213"/>
      <c r="C164" s="213"/>
      <c r="D164" s="221" t="s">
        <v>7</v>
      </c>
      <c r="E164" s="222"/>
      <c r="F164" s="222" t="s">
        <v>8</v>
      </c>
      <c r="G164" s="222"/>
      <c r="H164" s="222" t="s">
        <v>9</v>
      </c>
      <c r="I164" s="222"/>
      <c r="J164" s="222" t="s">
        <v>10</v>
      </c>
      <c r="K164" s="222"/>
      <c r="L164" s="219"/>
    </row>
    <row r="165" spans="1:13" ht="13.5" customHeight="1" thickBot="1" x14ac:dyDescent="0.3">
      <c r="A165" s="213"/>
      <c r="B165" s="213"/>
      <c r="C165" s="213"/>
      <c r="D165" s="223">
        <v>1</v>
      </c>
      <c r="E165" s="224"/>
      <c r="F165" s="224">
        <v>2</v>
      </c>
      <c r="G165" s="224"/>
      <c r="H165" s="224">
        <v>3</v>
      </c>
      <c r="I165" s="224"/>
      <c r="J165" s="224">
        <v>4</v>
      </c>
      <c r="K165" s="224"/>
      <c r="L165" s="220"/>
    </row>
    <row r="166" spans="1:13" ht="15.75" thickBot="1" x14ac:dyDescent="0.3">
      <c r="A166" s="214"/>
      <c r="B166" s="214"/>
      <c r="C166" s="214"/>
      <c r="D166" s="4" t="s">
        <v>11</v>
      </c>
      <c r="E166" s="5" t="s">
        <v>12</v>
      </c>
      <c r="F166" s="5" t="s">
        <v>11</v>
      </c>
      <c r="G166" s="5" t="s">
        <v>12</v>
      </c>
      <c r="H166" s="5" t="s">
        <v>11</v>
      </c>
      <c r="I166" s="5" t="s">
        <v>12</v>
      </c>
      <c r="J166" s="5" t="s">
        <v>11</v>
      </c>
      <c r="K166" s="5" t="s">
        <v>12</v>
      </c>
      <c r="L166" s="6"/>
    </row>
    <row r="167" spans="1:13" ht="15.75" x14ac:dyDescent="0.25">
      <c r="A167" s="7">
        <v>1</v>
      </c>
      <c r="B167" s="8" t="s">
        <v>13</v>
      </c>
      <c r="C167" s="9">
        <v>49</v>
      </c>
      <c r="D167" s="59">
        <f t="shared" ref="D167:D195" si="8">D9+D49+D89+D128</f>
        <v>0</v>
      </c>
      <c r="E167" s="59">
        <f t="shared" ref="E167:K167" si="9">E9+E49+E89+E128</f>
        <v>0</v>
      </c>
      <c r="F167" s="59">
        <f t="shared" ref="F167:F195" si="10">F9+F49+F89+F128</f>
        <v>0</v>
      </c>
      <c r="G167" s="59">
        <f t="shared" si="9"/>
        <v>0</v>
      </c>
      <c r="H167" s="59">
        <f t="shared" si="9"/>
        <v>0</v>
      </c>
      <c r="I167" s="59">
        <f t="shared" si="9"/>
        <v>0</v>
      </c>
      <c r="J167" s="59">
        <f t="shared" si="9"/>
        <v>0</v>
      </c>
      <c r="K167" s="59">
        <f t="shared" si="9"/>
        <v>0</v>
      </c>
      <c r="L167" s="60">
        <f t="shared" ref="L167:L197" si="11">D167+F167+H167</f>
        <v>0</v>
      </c>
      <c r="M167" s="61">
        <f t="shared" ref="M167:M196" si="12">L9+L49+L89+L128</f>
        <v>0</v>
      </c>
    </row>
    <row r="168" spans="1:13" ht="15.75" x14ac:dyDescent="0.25">
      <c r="A168" s="7">
        <v>2</v>
      </c>
      <c r="B168" s="8" t="s">
        <v>14</v>
      </c>
      <c r="C168" s="9">
        <v>49</v>
      </c>
      <c r="D168" s="59">
        <f t="shared" si="8"/>
        <v>0</v>
      </c>
      <c r="E168" s="59">
        <f t="shared" ref="E168:E196" si="13">E10+E50+E90+E129</f>
        <v>0</v>
      </c>
      <c r="F168" s="59">
        <f t="shared" si="10"/>
        <v>0</v>
      </c>
      <c r="G168" s="59">
        <f t="shared" ref="G168:K177" si="14">G10+G50+G90+G129</f>
        <v>0</v>
      </c>
      <c r="H168" s="59">
        <f t="shared" si="14"/>
        <v>0</v>
      </c>
      <c r="I168" s="59">
        <f t="shared" si="14"/>
        <v>0</v>
      </c>
      <c r="J168" s="59">
        <f t="shared" si="14"/>
        <v>0</v>
      </c>
      <c r="K168" s="59">
        <f t="shared" si="14"/>
        <v>0</v>
      </c>
      <c r="L168" s="60">
        <f t="shared" si="11"/>
        <v>0</v>
      </c>
      <c r="M168" s="62">
        <f t="shared" si="12"/>
        <v>0</v>
      </c>
    </row>
    <row r="169" spans="1:13" ht="15.75" x14ac:dyDescent="0.25">
      <c r="A169" s="7">
        <v>3</v>
      </c>
      <c r="B169" s="8" t="s">
        <v>15</v>
      </c>
      <c r="C169" s="9">
        <v>49</v>
      </c>
      <c r="D169" s="59">
        <f t="shared" si="8"/>
        <v>0</v>
      </c>
      <c r="E169" s="59">
        <f t="shared" si="13"/>
        <v>0</v>
      </c>
      <c r="F169" s="59">
        <f t="shared" si="10"/>
        <v>0</v>
      </c>
      <c r="G169" s="59">
        <f t="shared" si="14"/>
        <v>0</v>
      </c>
      <c r="H169" s="59">
        <f t="shared" si="14"/>
        <v>0</v>
      </c>
      <c r="I169" s="59">
        <f t="shared" si="14"/>
        <v>0</v>
      </c>
      <c r="J169" s="59">
        <f t="shared" si="14"/>
        <v>0</v>
      </c>
      <c r="K169" s="59">
        <f t="shared" si="14"/>
        <v>0</v>
      </c>
      <c r="L169" s="60">
        <f t="shared" si="11"/>
        <v>0</v>
      </c>
      <c r="M169" s="62">
        <f t="shared" si="12"/>
        <v>0</v>
      </c>
    </row>
    <row r="170" spans="1:13" ht="15.75" x14ac:dyDescent="0.25">
      <c r="A170" s="7">
        <v>4</v>
      </c>
      <c r="B170" s="17" t="s">
        <v>16</v>
      </c>
      <c r="C170" s="9">
        <v>49</v>
      </c>
      <c r="D170" s="59">
        <f t="shared" si="8"/>
        <v>0</v>
      </c>
      <c r="E170" s="59">
        <f t="shared" si="13"/>
        <v>0</v>
      </c>
      <c r="F170" s="59">
        <f t="shared" si="10"/>
        <v>5</v>
      </c>
      <c r="G170" s="59">
        <f t="shared" si="14"/>
        <v>0</v>
      </c>
      <c r="H170" s="59">
        <f t="shared" si="14"/>
        <v>0</v>
      </c>
      <c r="I170" s="59">
        <f t="shared" si="14"/>
        <v>0</v>
      </c>
      <c r="J170" s="59">
        <f t="shared" si="14"/>
        <v>0</v>
      </c>
      <c r="K170" s="59">
        <f t="shared" si="14"/>
        <v>0</v>
      </c>
      <c r="L170" s="60">
        <f t="shared" si="11"/>
        <v>5</v>
      </c>
      <c r="M170" s="62">
        <f t="shared" si="12"/>
        <v>5</v>
      </c>
    </row>
    <row r="171" spans="1:13" ht="15.75" x14ac:dyDescent="0.25">
      <c r="A171" s="7">
        <v>5</v>
      </c>
      <c r="B171" s="8" t="s">
        <v>17</v>
      </c>
      <c r="C171" s="9">
        <v>49</v>
      </c>
      <c r="D171" s="59">
        <f t="shared" si="8"/>
        <v>0</v>
      </c>
      <c r="E171" s="59">
        <f t="shared" si="13"/>
        <v>0</v>
      </c>
      <c r="F171" s="59">
        <f t="shared" si="10"/>
        <v>0</v>
      </c>
      <c r="G171" s="59">
        <f t="shared" si="14"/>
        <v>0</v>
      </c>
      <c r="H171" s="59">
        <f t="shared" si="14"/>
        <v>0</v>
      </c>
      <c r="I171" s="59">
        <f t="shared" si="14"/>
        <v>0</v>
      </c>
      <c r="J171" s="59">
        <f t="shared" si="14"/>
        <v>0</v>
      </c>
      <c r="K171" s="59">
        <f t="shared" si="14"/>
        <v>0</v>
      </c>
      <c r="L171" s="60">
        <f t="shared" si="11"/>
        <v>0</v>
      </c>
      <c r="M171" s="62">
        <f t="shared" si="12"/>
        <v>0</v>
      </c>
    </row>
    <row r="172" spans="1:13" ht="15.75" x14ac:dyDescent="0.25">
      <c r="A172" s="7">
        <v>6</v>
      </c>
      <c r="B172" s="8" t="s">
        <v>18</v>
      </c>
      <c r="C172" s="9">
        <v>49</v>
      </c>
      <c r="D172" s="59">
        <f t="shared" si="8"/>
        <v>0</v>
      </c>
      <c r="E172" s="59">
        <f t="shared" si="13"/>
        <v>0</v>
      </c>
      <c r="F172" s="59">
        <f t="shared" si="10"/>
        <v>1</v>
      </c>
      <c r="G172" s="59">
        <f t="shared" si="14"/>
        <v>0</v>
      </c>
      <c r="H172" s="59">
        <f t="shared" si="14"/>
        <v>0</v>
      </c>
      <c r="I172" s="59">
        <f t="shared" si="14"/>
        <v>0</v>
      </c>
      <c r="J172" s="59">
        <f t="shared" si="14"/>
        <v>0</v>
      </c>
      <c r="K172" s="59">
        <f t="shared" si="14"/>
        <v>0</v>
      </c>
      <c r="L172" s="60">
        <f t="shared" si="11"/>
        <v>1</v>
      </c>
      <c r="M172" s="62">
        <f t="shared" si="12"/>
        <v>1</v>
      </c>
    </row>
    <row r="173" spans="1:13" ht="15.75" x14ac:dyDescent="0.25">
      <c r="A173" s="7">
        <v>7</v>
      </c>
      <c r="B173" s="8" t="s">
        <v>19</v>
      </c>
      <c r="C173" s="9">
        <v>49</v>
      </c>
      <c r="D173" s="59">
        <f t="shared" si="8"/>
        <v>0</v>
      </c>
      <c r="E173" s="59">
        <f t="shared" si="13"/>
        <v>0</v>
      </c>
      <c r="F173" s="59">
        <f t="shared" si="10"/>
        <v>0</v>
      </c>
      <c r="G173" s="59">
        <f t="shared" si="14"/>
        <v>0</v>
      </c>
      <c r="H173" s="59">
        <f t="shared" si="14"/>
        <v>0</v>
      </c>
      <c r="I173" s="59">
        <f t="shared" si="14"/>
        <v>0</v>
      </c>
      <c r="J173" s="59">
        <f t="shared" si="14"/>
        <v>0</v>
      </c>
      <c r="K173" s="59">
        <f t="shared" si="14"/>
        <v>0</v>
      </c>
      <c r="L173" s="60">
        <f t="shared" si="11"/>
        <v>0</v>
      </c>
      <c r="M173" s="62">
        <f t="shared" si="12"/>
        <v>0</v>
      </c>
    </row>
    <row r="174" spans="1:13" ht="15.75" x14ac:dyDescent="0.25">
      <c r="A174" s="7">
        <v>8</v>
      </c>
      <c r="B174" s="8" t="s">
        <v>20</v>
      </c>
      <c r="C174" s="9">
        <v>49</v>
      </c>
      <c r="D174" s="59">
        <f t="shared" si="8"/>
        <v>0</v>
      </c>
      <c r="E174" s="59">
        <f t="shared" si="13"/>
        <v>0</v>
      </c>
      <c r="F174" s="59">
        <f t="shared" si="10"/>
        <v>0</v>
      </c>
      <c r="G174" s="59">
        <f t="shared" si="14"/>
        <v>0</v>
      </c>
      <c r="H174" s="59">
        <f t="shared" si="14"/>
        <v>0</v>
      </c>
      <c r="I174" s="59">
        <f t="shared" si="14"/>
        <v>0</v>
      </c>
      <c r="J174" s="59">
        <f t="shared" si="14"/>
        <v>0</v>
      </c>
      <c r="K174" s="59">
        <f t="shared" si="14"/>
        <v>0</v>
      </c>
      <c r="L174" s="60">
        <f t="shared" si="11"/>
        <v>0</v>
      </c>
      <c r="M174" s="62">
        <f t="shared" si="12"/>
        <v>0</v>
      </c>
    </row>
    <row r="175" spans="1:13" ht="15.75" x14ac:dyDescent="0.25">
      <c r="A175" s="7">
        <v>9</v>
      </c>
      <c r="B175" s="8" t="s">
        <v>21</v>
      </c>
      <c r="C175" s="9">
        <v>49</v>
      </c>
      <c r="D175" s="59">
        <f t="shared" si="8"/>
        <v>0</v>
      </c>
      <c r="E175" s="59">
        <f t="shared" si="13"/>
        <v>0</v>
      </c>
      <c r="F175" s="59">
        <f t="shared" si="10"/>
        <v>0</v>
      </c>
      <c r="G175" s="59">
        <f t="shared" si="14"/>
        <v>0</v>
      </c>
      <c r="H175" s="59">
        <f t="shared" si="14"/>
        <v>0</v>
      </c>
      <c r="I175" s="59">
        <f t="shared" si="14"/>
        <v>0</v>
      </c>
      <c r="J175" s="59">
        <f t="shared" si="14"/>
        <v>0</v>
      </c>
      <c r="K175" s="59">
        <f t="shared" si="14"/>
        <v>0</v>
      </c>
      <c r="L175" s="60">
        <f t="shared" si="11"/>
        <v>0</v>
      </c>
      <c r="M175" s="62">
        <f t="shared" si="12"/>
        <v>0</v>
      </c>
    </row>
    <row r="176" spans="1:13" ht="15.75" x14ac:dyDescent="0.25">
      <c r="A176" s="7">
        <v>10</v>
      </c>
      <c r="B176" s="8" t="s">
        <v>22</v>
      </c>
      <c r="C176" s="9">
        <v>49</v>
      </c>
      <c r="D176" s="59">
        <f t="shared" si="8"/>
        <v>0</v>
      </c>
      <c r="E176" s="59">
        <f t="shared" si="13"/>
        <v>0</v>
      </c>
      <c r="F176" s="59">
        <f t="shared" si="10"/>
        <v>0</v>
      </c>
      <c r="G176" s="59">
        <f t="shared" si="14"/>
        <v>0</v>
      </c>
      <c r="H176" s="59">
        <f t="shared" si="14"/>
        <v>0</v>
      </c>
      <c r="I176" s="59">
        <f t="shared" si="14"/>
        <v>0</v>
      </c>
      <c r="J176" s="59">
        <f t="shared" si="14"/>
        <v>0</v>
      </c>
      <c r="K176" s="59">
        <f t="shared" si="14"/>
        <v>0</v>
      </c>
      <c r="L176" s="60">
        <f t="shared" si="11"/>
        <v>0</v>
      </c>
      <c r="M176" s="62">
        <f t="shared" si="12"/>
        <v>0</v>
      </c>
    </row>
    <row r="177" spans="1:13" ht="15.75" x14ac:dyDescent="0.25">
      <c r="A177" s="7">
        <v>11</v>
      </c>
      <c r="B177" s="8" t="s">
        <v>23</v>
      </c>
      <c r="C177" s="9">
        <v>49</v>
      </c>
      <c r="D177" s="59">
        <f t="shared" si="8"/>
        <v>0</v>
      </c>
      <c r="E177" s="59">
        <f t="shared" si="13"/>
        <v>0</v>
      </c>
      <c r="F177" s="59">
        <f t="shared" si="10"/>
        <v>0</v>
      </c>
      <c r="G177" s="59">
        <f t="shared" si="14"/>
        <v>0</v>
      </c>
      <c r="H177" s="59">
        <f t="shared" si="14"/>
        <v>0</v>
      </c>
      <c r="I177" s="59">
        <f t="shared" si="14"/>
        <v>0</v>
      </c>
      <c r="J177" s="59">
        <f t="shared" si="14"/>
        <v>0</v>
      </c>
      <c r="K177" s="59">
        <f t="shared" si="14"/>
        <v>0</v>
      </c>
      <c r="L177" s="60">
        <f t="shared" si="11"/>
        <v>0</v>
      </c>
      <c r="M177" s="62">
        <f t="shared" si="12"/>
        <v>0</v>
      </c>
    </row>
    <row r="178" spans="1:13" ht="15.75" x14ac:dyDescent="0.25">
      <c r="A178" s="7">
        <v>12</v>
      </c>
      <c r="B178" s="8" t="s">
        <v>24</v>
      </c>
      <c r="C178" s="9">
        <v>49</v>
      </c>
      <c r="D178" s="59">
        <f t="shared" si="8"/>
        <v>0</v>
      </c>
      <c r="E178" s="59">
        <f t="shared" si="13"/>
        <v>0</v>
      </c>
      <c r="F178" s="59">
        <f t="shared" si="10"/>
        <v>0</v>
      </c>
      <c r="G178" s="59">
        <f t="shared" ref="G178:K187" si="15">G20+G60+G100+G139</f>
        <v>0</v>
      </c>
      <c r="H178" s="59">
        <f t="shared" si="15"/>
        <v>0</v>
      </c>
      <c r="I178" s="59">
        <f t="shared" si="15"/>
        <v>0</v>
      </c>
      <c r="J178" s="59">
        <f t="shared" si="15"/>
        <v>0</v>
      </c>
      <c r="K178" s="59">
        <f t="shared" si="15"/>
        <v>0</v>
      </c>
      <c r="L178" s="60">
        <f t="shared" si="11"/>
        <v>0</v>
      </c>
      <c r="M178" s="62">
        <f t="shared" si="12"/>
        <v>0</v>
      </c>
    </row>
    <row r="179" spans="1:13" ht="15.75" x14ac:dyDescent="0.25">
      <c r="A179" s="7">
        <v>13</v>
      </c>
      <c r="B179" s="8" t="s">
        <v>25</v>
      </c>
      <c r="C179" s="9">
        <v>49</v>
      </c>
      <c r="D179" s="59">
        <f t="shared" si="8"/>
        <v>1</v>
      </c>
      <c r="E179" s="59">
        <f t="shared" si="13"/>
        <v>0</v>
      </c>
      <c r="F179" s="59">
        <f t="shared" si="10"/>
        <v>0</v>
      </c>
      <c r="G179" s="59">
        <f t="shared" si="15"/>
        <v>0</v>
      </c>
      <c r="H179" s="59">
        <f t="shared" si="15"/>
        <v>0</v>
      </c>
      <c r="I179" s="59">
        <f t="shared" si="15"/>
        <v>0</v>
      </c>
      <c r="J179" s="59">
        <f t="shared" si="15"/>
        <v>0</v>
      </c>
      <c r="K179" s="59">
        <f t="shared" si="15"/>
        <v>0</v>
      </c>
      <c r="L179" s="60">
        <f t="shared" si="11"/>
        <v>1</v>
      </c>
      <c r="M179" s="62">
        <f t="shared" si="12"/>
        <v>1</v>
      </c>
    </row>
    <row r="180" spans="1:13" ht="15.75" x14ac:dyDescent="0.25">
      <c r="A180" s="7">
        <v>14</v>
      </c>
      <c r="B180" s="8" t="s">
        <v>26</v>
      </c>
      <c r="C180" s="9">
        <v>49</v>
      </c>
      <c r="D180" s="59">
        <f t="shared" si="8"/>
        <v>0</v>
      </c>
      <c r="E180" s="59">
        <f t="shared" si="13"/>
        <v>0</v>
      </c>
      <c r="F180" s="59">
        <f t="shared" si="10"/>
        <v>0</v>
      </c>
      <c r="G180" s="59">
        <f t="shared" si="15"/>
        <v>0</v>
      </c>
      <c r="H180" s="59">
        <f t="shared" si="15"/>
        <v>0</v>
      </c>
      <c r="I180" s="59">
        <f t="shared" si="15"/>
        <v>0</v>
      </c>
      <c r="J180" s="59">
        <f t="shared" si="15"/>
        <v>0</v>
      </c>
      <c r="K180" s="59">
        <f t="shared" si="15"/>
        <v>0</v>
      </c>
      <c r="L180" s="60">
        <f t="shared" si="11"/>
        <v>0</v>
      </c>
      <c r="M180" s="62">
        <f t="shared" si="12"/>
        <v>0</v>
      </c>
    </row>
    <row r="181" spans="1:13" ht="15.75" x14ac:dyDescent="0.25">
      <c r="A181" s="7">
        <v>15</v>
      </c>
      <c r="B181" s="8" t="s">
        <v>27</v>
      </c>
      <c r="C181" s="9">
        <v>49</v>
      </c>
      <c r="D181" s="59">
        <f t="shared" si="8"/>
        <v>0</v>
      </c>
      <c r="E181" s="59">
        <f t="shared" si="13"/>
        <v>0</v>
      </c>
      <c r="F181" s="59">
        <f t="shared" si="10"/>
        <v>0</v>
      </c>
      <c r="G181" s="59">
        <f t="shared" si="15"/>
        <v>0</v>
      </c>
      <c r="H181" s="59">
        <f t="shared" si="15"/>
        <v>0</v>
      </c>
      <c r="I181" s="59">
        <f t="shared" si="15"/>
        <v>0</v>
      </c>
      <c r="J181" s="59">
        <f t="shared" si="15"/>
        <v>0</v>
      </c>
      <c r="K181" s="59">
        <f t="shared" si="15"/>
        <v>0</v>
      </c>
      <c r="L181" s="60">
        <f t="shared" si="11"/>
        <v>0</v>
      </c>
      <c r="M181" s="62">
        <f t="shared" si="12"/>
        <v>0</v>
      </c>
    </row>
    <row r="182" spans="1:13" ht="15.75" x14ac:dyDescent="0.25">
      <c r="A182" s="7">
        <v>16</v>
      </c>
      <c r="B182" s="8" t="s">
        <v>28</v>
      </c>
      <c r="C182" s="9">
        <v>49</v>
      </c>
      <c r="D182" s="59">
        <f t="shared" si="8"/>
        <v>0</v>
      </c>
      <c r="E182" s="59">
        <f t="shared" si="13"/>
        <v>0</v>
      </c>
      <c r="F182" s="59">
        <f t="shared" si="10"/>
        <v>0</v>
      </c>
      <c r="G182" s="59">
        <f t="shared" si="15"/>
        <v>0</v>
      </c>
      <c r="H182" s="59">
        <f t="shared" si="15"/>
        <v>0</v>
      </c>
      <c r="I182" s="59">
        <f t="shared" si="15"/>
        <v>0</v>
      </c>
      <c r="J182" s="59">
        <f t="shared" si="15"/>
        <v>0</v>
      </c>
      <c r="K182" s="59">
        <f t="shared" si="15"/>
        <v>0</v>
      </c>
      <c r="L182" s="60">
        <f t="shared" si="11"/>
        <v>0</v>
      </c>
      <c r="M182" s="62">
        <f t="shared" si="12"/>
        <v>0</v>
      </c>
    </row>
    <row r="183" spans="1:13" ht="15.75" x14ac:dyDescent="0.25">
      <c r="A183" s="7">
        <v>17</v>
      </c>
      <c r="B183" s="8" t="s">
        <v>29</v>
      </c>
      <c r="C183" s="9">
        <v>49</v>
      </c>
      <c r="D183" s="59">
        <f t="shared" si="8"/>
        <v>0</v>
      </c>
      <c r="E183" s="59">
        <f t="shared" si="13"/>
        <v>0</v>
      </c>
      <c r="F183" s="59">
        <f t="shared" si="10"/>
        <v>0</v>
      </c>
      <c r="G183" s="59">
        <f t="shared" si="15"/>
        <v>0</v>
      </c>
      <c r="H183" s="59">
        <f t="shared" si="15"/>
        <v>0</v>
      </c>
      <c r="I183" s="59">
        <f t="shared" si="15"/>
        <v>0</v>
      </c>
      <c r="J183" s="59">
        <f t="shared" si="15"/>
        <v>0</v>
      </c>
      <c r="K183" s="59">
        <f t="shared" si="15"/>
        <v>0</v>
      </c>
      <c r="L183" s="60">
        <f t="shared" si="11"/>
        <v>0</v>
      </c>
      <c r="M183" s="62">
        <f t="shared" si="12"/>
        <v>0</v>
      </c>
    </row>
    <row r="184" spans="1:13" ht="15.75" x14ac:dyDescent="0.25">
      <c r="A184" s="7">
        <v>18</v>
      </c>
      <c r="B184" s="8" t="s">
        <v>30</v>
      </c>
      <c r="C184" s="9">
        <v>49</v>
      </c>
      <c r="D184" s="59">
        <f t="shared" si="8"/>
        <v>0</v>
      </c>
      <c r="E184" s="59">
        <f t="shared" si="13"/>
        <v>0</v>
      </c>
      <c r="F184" s="59">
        <f t="shared" si="10"/>
        <v>0</v>
      </c>
      <c r="G184" s="59">
        <f t="shared" si="15"/>
        <v>0</v>
      </c>
      <c r="H184" s="59">
        <f t="shared" si="15"/>
        <v>0</v>
      </c>
      <c r="I184" s="59">
        <f t="shared" si="15"/>
        <v>0</v>
      </c>
      <c r="J184" s="59">
        <f t="shared" si="15"/>
        <v>0</v>
      </c>
      <c r="K184" s="59">
        <f t="shared" si="15"/>
        <v>0</v>
      </c>
      <c r="L184" s="60">
        <f t="shared" si="11"/>
        <v>0</v>
      </c>
      <c r="M184" s="62">
        <f t="shared" si="12"/>
        <v>0</v>
      </c>
    </row>
    <row r="185" spans="1:13" ht="15.75" x14ac:dyDescent="0.25">
      <c r="A185" s="7">
        <v>19</v>
      </c>
      <c r="B185" s="8" t="s">
        <v>31</v>
      </c>
      <c r="C185" s="9">
        <v>49</v>
      </c>
      <c r="D185" s="59">
        <f t="shared" si="8"/>
        <v>0</v>
      </c>
      <c r="E185" s="59">
        <f t="shared" si="13"/>
        <v>0</v>
      </c>
      <c r="F185" s="59">
        <f t="shared" si="10"/>
        <v>0</v>
      </c>
      <c r="G185" s="59">
        <f t="shared" si="15"/>
        <v>0</v>
      </c>
      <c r="H185" s="59">
        <f t="shared" si="15"/>
        <v>0</v>
      </c>
      <c r="I185" s="59">
        <f t="shared" si="15"/>
        <v>0</v>
      </c>
      <c r="J185" s="59">
        <f t="shared" si="15"/>
        <v>0</v>
      </c>
      <c r="K185" s="59">
        <f t="shared" si="15"/>
        <v>0</v>
      </c>
      <c r="L185" s="60">
        <f t="shared" si="11"/>
        <v>0</v>
      </c>
      <c r="M185" s="62">
        <f t="shared" si="12"/>
        <v>0</v>
      </c>
    </row>
    <row r="186" spans="1:13" ht="15.75" x14ac:dyDescent="0.25">
      <c r="A186" s="7">
        <v>20</v>
      </c>
      <c r="B186" s="8" t="s">
        <v>32</v>
      </c>
      <c r="C186" s="9">
        <v>49</v>
      </c>
      <c r="D186" s="59">
        <f t="shared" si="8"/>
        <v>0</v>
      </c>
      <c r="E186" s="59">
        <f t="shared" si="13"/>
        <v>0</v>
      </c>
      <c r="F186" s="59">
        <f t="shared" si="10"/>
        <v>0</v>
      </c>
      <c r="G186" s="59">
        <f t="shared" si="15"/>
        <v>0</v>
      </c>
      <c r="H186" s="59">
        <f t="shared" si="15"/>
        <v>0</v>
      </c>
      <c r="I186" s="59">
        <f t="shared" si="15"/>
        <v>0</v>
      </c>
      <c r="J186" s="59">
        <f t="shared" si="15"/>
        <v>0</v>
      </c>
      <c r="K186" s="59">
        <f t="shared" si="15"/>
        <v>0</v>
      </c>
      <c r="L186" s="60">
        <f t="shared" si="11"/>
        <v>0</v>
      </c>
      <c r="M186" s="62">
        <f t="shared" si="12"/>
        <v>0</v>
      </c>
    </row>
    <row r="187" spans="1:13" ht="15.75" x14ac:dyDescent="0.25">
      <c r="A187" s="7">
        <v>21</v>
      </c>
      <c r="B187" s="8" t="s">
        <v>33</v>
      </c>
      <c r="C187" s="9">
        <v>49</v>
      </c>
      <c r="D187" s="59">
        <f t="shared" si="8"/>
        <v>0</v>
      </c>
      <c r="E187" s="59">
        <f t="shared" si="13"/>
        <v>0</v>
      </c>
      <c r="F187" s="59">
        <f t="shared" si="10"/>
        <v>0</v>
      </c>
      <c r="G187" s="59">
        <f t="shared" si="15"/>
        <v>0</v>
      </c>
      <c r="H187" s="59">
        <f t="shared" si="15"/>
        <v>0</v>
      </c>
      <c r="I187" s="59">
        <f t="shared" si="15"/>
        <v>0</v>
      </c>
      <c r="J187" s="59">
        <f t="shared" si="15"/>
        <v>0</v>
      </c>
      <c r="K187" s="59">
        <f t="shared" si="15"/>
        <v>0</v>
      </c>
      <c r="L187" s="60">
        <f t="shared" si="11"/>
        <v>0</v>
      </c>
      <c r="M187" s="62">
        <f t="shared" si="12"/>
        <v>0</v>
      </c>
    </row>
    <row r="188" spans="1:13" ht="15.75" x14ac:dyDescent="0.25">
      <c r="A188" s="7">
        <v>22</v>
      </c>
      <c r="B188" s="8" t="s">
        <v>34</v>
      </c>
      <c r="C188" s="9">
        <v>49</v>
      </c>
      <c r="D188" s="59">
        <f t="shared" si="8"/>
        <v>0</v>
      </c>
      <c r="E188" s="59">
        <f t="shared" si="13"/>
        <v>0</v>
      </c>
      <c r="F188" s="59">
        <f t="shared" si="10"/>
        <v>0</v>
      </c>
      <c r="G188" s="59">
        <f t="shared" ref="G188:K195" si="16">G30+G70+G110+G149</f>
        <v>0</v>
      </c>
      <c r="H188" s="59">
        <f t="shared" si="16"/>
        <v>0</v>
      </c>
      <c r="I188" s="59">
        <f t="shared" si="16"/>
        <v>0</v>
      </c>
      <c r="J188" s="59">
        <f t="shared" si="16"/>
        <v>0</v>
      </c>
      <c r="K188" s="59">
        <f t="shared" si="16"/>
        <v>0</v>
      </c>
      <c r="L188" s="60">
        <f t="shared" si="11"/>
        <v>0</v>
      </c>
      <c r="M188" s="62">
        <f t="shared" si="12"/>
        <v>0</v>
      </c>
    </row>
    <row r="189" spans="1:13" ht="15.75" x14ac:dyDescent="0.25">
      <c r="A189" s="7">
        <v>23</v>
      </c>
      <c r="B189" s="8" t="s">
        <v>35</v>
      </c>
      <c r="C189" s="9">
        <v>49</v>
      </c>
      <c r="D189" s="59">
        <f t="shared" si="8"/>
        <v>0</v>
      </c>
      <c r="E189" s="59">
        <f t="shared" si="13"/>
        <v>0</v>
      </c>
      <c r="F189" s="59">
        <f t="shared" si="10"/>
        <v>0</v>
      </c>
      <c r="G189" s="59">
        <f t="shared" si="16"/>
        <v>0</v>
      </c>
      <c r="H189" s="59">
        <f t="shared" si="16"/>
        <v>0</v>
      </c>
      <c r="I189" s="59">
        <f t="shared" si="16"/>
        <v>0</v>
      </c>
      <c r="J189" s="59">
        <f t="shared" si="16"/>
        <v>0</v>
      </c>
      <c r="K189" s="59">
        <f t="shared" si="16"/>
        <v>0</v>
      </c>
      <c r="L189" s="60">
        <f t="shared" si="11"/>
        <v>0</v>
      </c>
      <c r="M189" s="62">
        <f t="shared" si="12"/>
        <v>0</v>
      </c>
    </row>
    <row r="190" spans="1:13" ht="15.75" x14ac:dyDescent="0.25">
      <c r="A190" s="7">
        <v>24</v>
      </c>
      <c r="B190" s="8" t="s">
        <v>36</v>
      </c>
      <c r="C190" s="9">
        <v>49</v>
      </c>
      <c r="D190" s="59">
        <f t="shared" si="8"/>
        <v>1</v>
      </c>
      <c r="E190" s="59">
        <f t="shared" si="13"/>
        <v>0</v>
      </c>
      <c r="F190" s="59">
        <f t="shared" si="10"/>
        <v>0</v>
      </c>
      <c r="G190" s="59">
        <f t="shared" si="16"/>
        <v>0</v>
      </c>
      <c r="H190" s="59">
        <f t="shared" si="16"/>
        <v>0</v>
      </c>
      <c r="I190" s="59">
        <f t="shared" si="16"/>
        <v>0</v>
      </c>
      <c r="J190" s="59">
        <f t="shared" si="16"/>
        <v>0</v>
      </c>
      <c r="K190" s="59">
        <f t="shared" si="16"/>
        <v>0</v>
      </c>
      <c r="L190" s="60">
        <f t="shared" si="11"/>
        <v>1</v>
      </c>
      <c r="M190" s="62">
        <f t="shared" si="12"/>
        <v>1</v>
      </c>
    </row>
    <row r="191" spans="1:13" ht="15.75" x14ac:dyDescent="0.25">
      <c r="A191" s="7">
        <v>25</v>
      </c>
      <c r="B191" s="18" t="s">
        <v>37</v>
      </c>
      <c r="C191" s="19">
        <v>49</v>
      </c>
      <c r="D191" s="59">
        <f t="shared" si="8"/>
        <v>0</v>
      </c>
      <c r="E191" s="59">
        <f t="shared" si="13"/>
        <v>0</v>
      </c>
      <c r="F191" s="59">
        <f t="shared" si="10"/>
        <v>0</v>
      </c>
      <c r="G191" s="59">
        <f t="shared" si="16"/>
        <v>0</v>
      </c>
      <c r="H191" s="59">
        <f t="shared" si="16"/>
        <v>0</v>
      </c>
      <c r="I191" s="59">
        <f t="shared" si="16"/>
        <v>0</v>
      </c>
      <c r="J191" s="59">
        <f t="shared" si="16"/>
        <v>0</v>
      </c>
      <c r="K191" s="59">
        <f t="shared" si="16"/>
        <v>0</v>
      </c>
      <c r="L191" s="60">
        <f t="shared" si="11"/>
        <v>0</v>
      </c>
      <c r="M191" s="62">
        <f t="shared" si="12"/>
        <v>0</v>
      </c>
    </row>
    <row r="192" spans="1:13" ht="15.75" x14ac:dyDescent="0.25">
      <c r="A192" s="7">
        <v>26</v>
      </c>
      <c r="B192" s="8" t="s">
        <v>38</v>
      </c>
      <c r="C192" s="22">
        <v>49</v>
      </c>
      <c r="D192" s="59">
        <f t="shared" si="8"/>
        <v>0</v>
      </c>
      <c r="E192" s="59">
        <f t="shared" si="13"/>
        <v>0</v>
      </c>
      <c r="F192" s="59">
        <f t="shared" si="10"/>
        <v>0</v>
      </c>
      <c r="G192" s="59">
        <f t="shared" si="16"/>
        <v>0</v>
      </c>
      <c r="H192" s="59">
        <f t="shared" si="16"/>
        <v>0</v>
      </c>
      <c r="I192" s="59">
        <f t="shared" si="16"/>
        <v>0</v>
      </c>
      <c r="J192" s="59">
        <f t="shared" si="16"/>
        <v>0</v>
      </c>
      <c r="K192" s="59">
        <f t="shared" si="16"/>
        <v>0</v>
      </c>
      <c r="L192" s="60">
        <f t="shared" si="11"/>
        <v>0</v>
      </c>
      <c r="M192" s="62">
        <f t="shared" si="12"/>
        <v>0</v>
      </c>
    </row>
    <row r="193" spans="1:13" ht="15.75" x14ac:dyDescent="0.25">
      <c r="A193" s="7">
        <v>27</v>
      </c>
      <c r="B193" s="18" t="s">
        <v>39</v>
      </c>
      <c r="C193" s="22">
        <v>49</v>
      </c>
      <c r="D193" s="59">
        <f t="shared" si="8"/>
        <v>0</v>
      </c>
      <c r="E193" s="59">
        <f t="shared" si="13"/>
        <v>0</v>
      </c>
      <c r="F193" s="59">
        <f t="shared" si="10"/>
        <v>0</v>
      </c>
      <c r="G193" s="59">
        <f t="shared" si="16"/>
        <v>0</v>
      </c>
      <c r="H193" s="59">
        <f t="shared" si="16"/>
        <v>0</v>
      </c>
      <c r="I193" s="59">
        <f t="shared" si="16"/>
        <v>0</v>
      </c>
      <c r="J193" s="59">
        <f t="shared" si="16"/>
        <v>0</v>
      </c>
      <c r="K193" s="59">
        <f t="shared" si="16"/>
        <v>0</v>
      </c>
      <c r="L193" s="60">
        <f t="shared" si="11"/>
        <v>0</v>
      </c>
      <c r="M193" s="62">
        <f t="shared" si="12"/>
        <v>0</v>
      </c>
    </row>
    <row r="194" spans="1:13" ht="15.75" x14ac:dyDescent="0.25">
      <c r="A194" s="7">
        <v>28</v>
      </c>
      <c r="B194" s="18" t="s">
        <v>40</v>
      </c>
      <c r="C194" s="22">
        <v>49</v>
      </c>
      <c r="D194" s="59">
        <f t="shared" si="8"/>
        <v>0</v>
      </c>
      <c r="E194" s="59">
        <f t="shared" si="13"/>
        <v>0</v>
      </c>
      <c r="F194" s="59">
        <f t="shared" si="10"/>
        <v>0</v>
      </c>
      <c r="G194" s="59">
        <f t="shared" si="16"/>
        <v>0</v>
      </c>
      <c r="H194" s="59">
        <f t="shared" si="16"/>
        <v>0</v>
      </c>
      <c r="I194" s="59">
        <f t="shared" si="16"/>
        <v>0</v>
      </c>
      <c r="J194" s="59">
        <f t="shared" si="16"/>
        <v>0</v>
      </c>
      <c r="K194" s="59">
        <f t="shared" si="16"/>
        <v>0</v>
      </c>
      <c r="L194" s="60">
        <f t="shared" si="11"/>
        <v>0</v>
      </c>
      <c r="M194" s="62">
        <f t="shared" si="12"/>
        <v>0</v>
      </c>
    </row>
    <row r="195" spans="1:13" ht="20.25" customHeight="1" thickBot="1" x14ac:dyDescent="0.3">
      <c r="A195" s="40">
        <v>29</v>
      </c>
      <c r="B195" s="18" t="s">
        <v>41</v>
      </c>
      <c r="C195" s="22">
        <v>49</v>
      </c>
      <c r="D195" s="59">
        <f t="shared" si="8"/>
        <v>0</v>
      </c>
      <c r="E195" s="59">
        <f t="shared" si="13"/>
        <v>0</v>
      </c>
      <c r="F195" s="59">
        <f t="shared" si="10"/>
        <v>0</v>
      </c>
      <c r="G195" s="59">
        <f t="shared" si="16"/>
        <v>0</v>
      </c>
      <c r="H195" s="59">
        <f t="shared" si="16"/>
        <v>0</v>
      </c>
      <c r="I195" s="59">
        <f t="shared" si="16"/>
        <v>0</v>
      </c>
      <c r="J195" s="59">
        <f t="shared" si="16"/>
        <v>0</v>
      </c>
      <c r="K195" s="59">
        <f t="shared" si="16"/>
        <v>0</v>
      </c>
      <c r="L195" s="60">
        <f t="shared" si="11"/>
        <v>0</v>
      </c>
      <c r="M195" s="62">
        <f t="shared" si="12"/>
        <v>0</v>
      </c>
    </row>
    <row r="196" spans="1:13" ht="15.75" x14ac:dyDescent="0.25">
      <c r="A196" s="234" t="s">
        <v>42</v>
      </c>
      <c r="B196" s="234"/>
      <c r="C196" s="63">
        <v>49</v>
      </c>
      <c r="D196" s="64">
        <f>SUM(D167:D195)</f>
        <v>2</v>
      </c>
      <c r="E196" s="65">
        <f t="shared" si="13"/>
        <v>0</v>
      </c>
      <c r="F196" s="64">
        <f>SUM(F167:F195)</f>
        <v>6</v>
      </c>
      <c r="G196" s="65">
        <f>G38+G78+G118+G157</f>
        <v>0</v>
      </c>
      <c r="H196" s="63">
        <f>H38+H81+H121+H160</f>
        <v>0</v>
      </c>
      <c r="I196" s="65">
        <f>I38+I78+I118+I157</f>
        <v>0</v>
      </c>
      <c r="J196" s="63">
        <f>J38+J81+J121+J160</f>
        <v>0</v>
      </c>
      <c r="K196" s="65">
        <f>K38+K78+K118+K157</f>
        <v>0</v>
      </c>
      <c r="L196" s="67">
        <f>SUM(L167:L195)</f>
        <v>8</v>
      </c>
      <c r="M196" s="68">
        <f t="shared" si="12"/>
        <v>8</v>
      </c>
    </row>
    <row r="197" spans="1:13" ht="15.75" x14ac:dyDescent="0.25">
      <c r="A197" s="234" t="s">
        <v>43</v>
      </c>
      <c r="B197" s="234"/>
      <c r="C197" s="69">
        <v>49</v>
      </c>
      <c r="D197" s="70">
        <f t="shared" ref="D197:K197" si="17">SUM(D167:D191)</f>
        <v>2</v>
      </c>
      <c r="E197" s="71">
        <f t="shared" si="17"/>
        <v>0</v>
      </c>
      <c r="F197" s="72">
        <f t="shared" si="17"/>
        <v>6</v>
      </c>
      <c r="G197" s="71">
        <f t="shared" si="17"/>
        <v>0</v>
      </c>
      <c r="H197" s="72">
        <f t="shared" si="17"/>
        <v>0</v>
      </c>
      <c r="I197" s="71">
        <f t="shared" si="17"/>
        <v>0</v>
      </c>
      <c r="J197" s="72">
        <f t="shared" si="17"/>
        <v>0</v>
      </c>
      <c r="K197" s="71">
        <f t="shared" si="17"/>
        <v>0</v>
      </c>
      <c r="L197" s="73">
        <f t="shared" si="11"/>
        <v>8</v>
      </c>
      <c r="M197" s="74">
        <f>SUM(M167:M191)</f>
        <v>8</v>
      </c>
    </row>
  </sheetData>
  <protectedRanges>
    <protectedRange sqref="G9:G37 E9:E37 E49:E77 G49:G77 I49:I77 E89:E117 G89:G117 I89:I117 H49:H79 H89:H119 H9:H39 K49:K77 K89:K117 J49:J79 J89:J119 J9:J39 G128:K136 G137:G156 I137:I156 H137:H158 K137:K156 J137:J158 E128:E156" name="Діапазон2"/>
    <protectedRange sqref="I9:I37 G9:G37 E9:E37 E49:E77 G49:G77 I49:I77 E89:E117 G89:G117 I89:I117 K9:K37 K49:K77 K89:K117 G128:G156 E128:E156 I128:I156 K128:K156" name="Діапазон1"/>
  </protectedRanges>
  <mergeCells count="81">
    <mergeCell ref="A1:I1"/>
    <mergeCell ref="A4:B4"/>
    <mergeCell ref="A5:A8"/>
    <mergeCell ref="B5:B8"/>
    <mergeCell ref="C5:C8"/>
    <mergeCell ref="D5:K5"/>
    <mergeCell ref="L45:L47"/>
    <mergeCell ref="D46:E46"/>
    <mergeCell ref="F46:G46"/>
    <mergeCell ref="H46:I46"/>
    <mergeCell ref="J46:K46"/>
    <mergeCell ref="D47:E47"/>
    <mergeCell ref="F47:G47"/>
    <mergeCell ref="H47:I47"/>
    <mergeCell ref="J47:K47"/>
    <mergeCell ref="L5:L7"/>
    <mergeCell ref="D6:E6"/>
    <mergeCell ref="F6:G6"/>
    <mergeCell ref="H6:I6"/>
    <mergeCell ref="J6:K6"/>
    <mergeCell ref="D7:E7"/>
    <mergeCell ref="F7:G7"/>
    <mergeCell ref="H7:I7"/>
    <mergeCell ref="J7:K7"/>
    <mergeCell ref="A38:B38"/>
    <mergeCell ref="A39:B39"/>
    <mergeCell ref="A44:B44"/>
    <mergeCell ref="A45:A48"/>
    <mergeCell ref="B45:B48"/>
    <mergeCell ref="A78:B78"/>
    <mergeCell ref="C45:C48"/>
    <mergeCell ref="D45:K45"/>
    <mergeCell ref="A79:B79"/>
    <mergeCell ref="A84:B84"/>
    <mergeCell ref="A85:A88"/>
    <mergeCell ref="B85:B88"/>
    <mergeCell ref="C124:C127"/>
    <mergeCell ref="C85:C88"/>
    <mergeCell ref="A118:B118"/>
    <mergeCell ref="A119:B119"/>
    <mergeCell ref="A123:B123"/>
    <mergeCell ref="A124:A127"/>
    <mergeCell ref="B124:B127"/>
    <mergeCell ref="D85:K85"/>
    <mergeCell ref="L85:L87"/>
    <mergeCell ref="D86:E86"/>
    <mergeCell ref="F86:G86"/>
    <mergeCell ref="H86:I86"/>
    <mergeCell ref="J86:K86"/>
    <mergeCell ref="D87:E87"/>
    <mergeCell ref="F87:G87"/>
    <mergeCell ref="H87:I87"/>
    <mergeCell ref="J87:K87"/>
    <mergeCell ref="D124:K124"/>
    <mergeCell ref="L124:L126"/>
    <mergeCell ref="D125:E125"/>
    <mergeCell ref="F125:G125"/>
    <mergeCell ref="H125:I125"/>
    <mergeCell ref="J125:K125"/>
    <mergeCell ref="D126:E126"/>
    <mergeCell ref="F126:G126"/>
    <mergeCell ref="H126:I126"/>
    <mergeCell ref="J126:K126"/>
    <mergeCell ref="A157:B157"/>
    <mergeCell ref="A158:B158"/>
    <mergeCell ref="A162:B162"/>
    <mergeCell ref="A163:A166"/>
    <mergeCell ref="B163:B166"/>
    <mergeCell ref="A196:B196"/>
    <mergeCell ref="A197:B197"/>
    <mergeCell ref="D163:K163"/>
    <mergeCell ref="L163:L165"/>
    <mergeCell ref="D164:E164"/>
    <mergeCell ref="F164:G164"/>
    <mergeCell ref="H164:I164"/>
    <mergeCell ref="J164:K164"/>
    <mergeCell ref="D165:E165"/>
    <mergeCell ref="F165:G165"/>
    <mergeCell ref="H165:I165"/>
    <mergeCell ref="J165:K165"/>
    <mergeCell ref="C163:C166"/>
  </mergeCells>
  <pageMargins left="0.7" right="0.7" top="0.75" bottom="0.75" header="0.3" footer="0.3"/>
  <ignoredErrors>
    <ignoredError sqref="L89:L117" formulaRange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961121-2CB9-4795-ACC4-A37C9E22AA06}">
  <dimension ref="A1:Q199"/>
  <sheetViews>
    <sheetView topLeftCell="A154" zoomScale="71" zoomScaleNormal="71" workbookViewId="0">
      <selection activeCell="P178" sqref="P178"/>
    </sheetView>
  </sheetViews>
  <sheetFormatPr defaultRowHeight="15" x14ac:dyDescent="0.25"/>
  <cols>
    <col min="1" max="1" width="5.28515625" customWidth="1"/>
    <col min="2" max="2" width="24" customWidth="1"/>
    <col min="4" max="4" width="11" customWidth="1"/>
    <col min="6" max="6" width="10.5703125" customWidth="1"/>
    <col min="8" max="8" width="10.42578125" customWidth="1"/>
    <col min="10" max="10" width="10.42578125" customWidth="1"/>
    <col min="257" max="257" width="5.28515625" customWidth="1"/>
    <col min="258" max="258" width="24" customWidth="1"/>
    <col min="260" max="260" width="11" customWidth="1"/>
    <col min="262" max="262" width="10.5703125" customWidth="1"/>
    <col min="264" max="264" width="10.42578125" customWidth="1"/>
    <col min="266" max="266" width="10.42578125" customWidth="1"/>
    <col min="513" max="513" width="5.28515625" customWidth="1"/>
    <col min="514" max="514" width="24" customWidth="1"/>
    <col min="516" max="516" width="11" customWidth="1"/>
    <col min="518" max="518" width="10.5703125" customWidth="1"/>
    <col min="520" max="520" width="10.42578125" customWidth="1"/>
    <col min="522" max="522" width="10.42578125" customWidth="1"/>
    <col min="769" max="769" width="5.28515625" customWidth="1"/>
    <col min="770" max="770" width="24" customWidth="1"/>
    <col min="772" max="772" width="11" customWidth="1"/>
    <col min="774" max="774" width="10.5703125" customWidth="1"/>
    <col min="776" max="776" width="10.42578125" customWidth="1"/>
    <col min="778" max="778" width="10.42578125" customWidth="1"/>
    <col min="1025" max="1025" width="5.28515625" customWidth="1"/>
    <col min="1026" max="1026" width="24" customWidth="1"/>
    <col min="1028" max="1028" width="11" customWidth="1"/>
    <col min="1030" max="1030" width="10.5703125" customWidth="1"/>
    <col min="1032" max="1032" width="10.42578125" customWidth="1"/>
    <col min="1034" max="1034" width="10.42578125" customWidth="1"/>
    <col min="1281" max="1281" width="5.28515625" customWidth="1"/>
    <col min="1282" max="1282" width="24" customWidth="1"/>
    <col min="1284" max="1284" width="11" customWidth="1"/>
    <col min="1286" max="1286" width="10.5703125" customWidth="1"/>
    <col min="1288" max="1288" width="10.42578125" customWidth="1"/>
    <col min="1290" max="1290" width="10.42578125" customWidth="1"/>
    <col min="1537" max="1537" width="5.28515625" customWidth="1"/>
    <col min="1538" max="1538" width="24" customWidth="1"/>
    <col min="1540" max="1540" width="11" customWidth="1"/>
    <col min="1542" max="1542" width="10.5703125" customWidth="1"/>
    <col min="1544" max="1544" width="10.42578125" customWidth="1"/>
    <col min="1546" max="1546" width="10.42578125" customWidth="1"/>
    <col min="1793" max="1793" width="5.28515625" customWidth="1"/>
    <col min="1794" max="1794" width="24" customWidth="1"/>
    <col min="1796" max="1796" width="11" customWidth="1"/>
    <col min="1798" max="1798" width="10.5703125" customWidth="1"/>
    <col min="1800" max="1800" width="10.42578125" customWidth="1"/>
    <col min="1802" max="1802" width="10.42578125" customWidth="1"/>
    <col min="2049" max="2049" width="5.28515625" customWidth="1"/>
    <col min="2050" max="2050" width="24" customWidth="1"/>
    <col min="2052" max="2052" width="11" customWidth="1"/>
    <col min="2054" max="2054" width="10.5703125" customWidth="1"/>
    <col min="2056" max="2056" width="10.42578125" customWidth="1"/>
    <col min="2058" max="2058" width="10.42578125" customWidth="1"/>
    <col min="2305" max="2305" width="5.28515625" customWidth="1"/>
    <col min="2306" max="2306" width="24" customWidth="1"/>
    <col min="2308" max="2308" width="11" customWidth="1"/>
    <col min="2310" max="2310" width="10.5703125" customWidth="1"/>
    <col min="2312" max="2312" width="10.42578125" customWidth="1"/>
    <col min="2314" max="2314" width="10.42578125" customWidth="1"/>
    <col min="2561" max="2561" width="5.28515625" customWidth="1"/>
    <col min="2562" max="2562" width="24" customWidth="1"/>
    <col min="2564" max="2564" width="11" customWidth="1"/>
    <col min="2566" max="2566" width="10.5703125" customWidth="1"/>
    <col min="2568" max="2568" width="10.42578125" customWidth="1"/>
    <col min="2570" max="2570" width="10.42578125" customWidth="1"/>
    <col min="2817" max="2817" width="5.28515625" customWidth="1"/>
    <col min="2818" max="2818" width="24" customWidth="1"/>
    <col min="2820" max="2820" width="11" customWidth="1"/>
    <col min="2822" max="2822" width="10.5703125" customWidth="1"/>
    <col min="2824" max="2824" width="10.42578125" customWidth="1"/>
    <col min="2826" max="2826" width="10.42578125" customWidth="1"/>
    <col min="3073" max="3073" width="5.28515625" customWidth="1"/>
    <col min="3074" max="3074" width="24" customWidth="1"/>
    <col min="3076" max="3076" width="11" customWidth="1"/>
    <col min="3078" max="3078" width="10.5703125" customWidth="1"/>
    <col min="3080" max="3080" width="10.42578125" customWidth="1"/>
    <col min="3082" max="3082" width="10.42578125" customWidth="1"/>
    <col min="3329" max="3329" width="5.28515625" customWidth="1"/>
    <col min="3330" max="3330" width="24" customWidth="1"/>
    <col min="3332" max="3332" width="11" customWidth="1"/>
    <col min="3334" max="3334" width="10.5703125" customWidth="1"/>
    <col min="3336" max="3336" width="10.42578125" customWidth="1"/>
    <col min="3338" max="3338" width="10.42578125" customWidth="1"/>
    <col min="3585" max="3585" width="5.28515625" customWidth="1"/>
    <col min="3586" max="3586" width="24" customWidth="1"/>
    <col min="3588" max="3588" width="11" customWidth="1"/>
    <col min="3590" max="3590" width="10.5703125" customWidth="1"/>
    <col min="3592" max="3592" width="10.42578125" customWidth="1"/>
    <col min="3594" max="3594" width="10.42578125" customWidth="1"/>
    <col min="3841" max="3841" width="5.28515625" customWidth="1"/>
    <col min="3842" max="3842" width="24" customWidth="1"/>
    <col min="3844" max="3844" width="11" customWidth="1"/>
    <col min="3846" max="3846" width="10.5703125" customWidth="1"/>
    <col min="3848" max="3848" width="10.42578125" customWidth="1"/>
    <col min="3850" max="3850" width="10.42578125" customWidth="1"/>
    <col min="4097" max="4097" width="5.28515625" customWidth="1"/>
    <col min="4098" max="4098" width="24" customWidth="1"/>
    <col min="4100" max="4100" width="11" customWidth="1"/>
    <col min="4102" max="4102" width="10.5703125" customWidth="1"/>
    <col min="4104" max="4104" width="10.42578125" customWidth="1"/>
    <col min="4106" max="4106" width="10.42578125" customWidth="1"/>
    <col min="4353" max="4353" width="5.28515625" customWidth="1"/>
    <col min="4354" max="4354" width="24" customWidth="1"/>
    <col min="4356" max="4356" width="11" customWidth="1"/>
    <col min="4358" max="4358" width="10.5703125" customWidth="1"/>
    <col min="4360" max="4360" width="10.42578125" customWidth="1"/>
    <col min="4362" max="4362" width="10.42578125" customWidth="1"/>
    <col min="4609" max="4609" width="5.28515625" customWidth="1"/>
    <col min="4610" max="4610" width="24" customWidth="1"/>
    <col min="4612" max="4612" width="11" customWidth="1"/>
    <col min="4614" max="4614" width="10.5703125" customWidth="1"/>
    <col min="4616" max="4616" width="10.42578125" customWidth="1"/>
    <col min="4618" max="4618" width="10.42578125" customWidth="1"/>
    <col min="4865" max="4865" width="5.28515625" customWidth="1"/>
    <col min="4866" max="4866" width="24" customWidth="1"/>
    <col min="4868" max="4868" width="11" customWidth="1"/>
    <col min="4870" max="4870" width="10.5703125" customWidth="1"/>
    <col min="4872" max="4872" width="10.42578125" customWidth="1"/>
    <col min="4874" max="4874" width="10.42578125" customWidth="1"/>
    <col min="5121" max="5121" width="5.28515625" customWidth="1"/>
    <col min="5122" max="5122" width="24" customWidth="1"/>
    <col min="5124" max="5124" width="11" customWidth="1"/>
    <col min="5126" max="5126" width="10.5703125" customWidth="1"/>
    <col min="5128" max="5128" width="10.42578125" customWidth="1"/>
    <col min="5130" max="5130" width="10.42578125" customWidth="1"/>
    <col min="5377" max="5377" width="5.28515625" customWidth="1"/>
    <col min="5378" max="5378" width="24" customWidth="1"/>
    <col min="5380" max="5380" width="11" customWidth="1"/>
    <col min="5382" max="5382" width="10.5703125" customWidth="1"/>
    <col min="5384" max="5384" width="10.42578125" customWidth="1"/>
    <col min="5386" max="5386" width="10.42578125" customWidth="1"/>
    <col min="5633" max="5633" width="5.28515625" customWidth="1"/>
    <col min="5634" max="5634" width="24" customWidth="1"/>
    <col min="5636" max="5636" width="11" customWidth="1"/>
    <col min="5638" max="5638" width="10.5703125" customWidth="1"/>
    <col min="5640" max="5640" width="10.42578125" customWidth="1"/>
    <col min="5642" max="5642" width="10.42578125" customWidth="1"/>
    <col min="5889" max="5889" width="5.28515625" customWidth="1"/>
    <col min="5890" max="5890" width="24" customWidth="1"/>
    <col min="5892" max="5892" width="11" customWidth="1"/>
    <col min="5894" max="5894" width="10.5703125" customWidth="1"/>
    <col min="5896" max="5896" width="10.42578125" customWidth="1"/>
    <col min="5898" max="5898" width="10.42578125" customWidth="1"/>
    <col min="6145" max="6145" width="5.28515625" customWidth="1"/>
    <col min="6146" max="6146" width="24" customWidth="1"/>
    <col min="6148" max="6148" width="11" customWidth="1"/>
    <col min="6150" max="6150" width="10.5703125" customWidth="1"/>
    <col min="6152" max="6152" width="10.42578125" customWidth="1"/>
    <col min="6154" max="6154" width="10.42578125" customWidth="1"/>
    <col min="6401" max="6401" width="5.28515625" customWidth="1"/>
    <col min="6402" max="6402" width="24" customWidth="1"/>
    <col min="6404" max="6404" width="11" customWidth="1"/>
    <col min="6406" max="6406" width="10.5703125" customWidth="1"/>
    <col min="6408" max="6408" width="10.42578125" customWidth="1"/>
    <col min="6410" max="6410" width="10.42578125" customWidth="1"/>
    <col min="6657" max="6657" width="5.28515625" customWidth="1"/>
    <col min="6658" max="6658" width="24" customWidth="1"/>
    <col min="6660" max="6660" width="11" customWidth="1"/>
    <col min="6662" max="6662" width="10.5703125" customWidth="1"/>
    <col min="6664" max="6664" width="10.42578125" customWidth="1"/>
    <col min="6666" max="6666" width="10.42578125" customWidth="1"/>
    <col min="6913" max="6913" width="5.28515625" customWidth="1"/>
    <col min="6914" max="6914" width="24" customWidth="1"/>
    <col min="6916" max="6916" width="11" customWidth="1"/>
    <col min="6918" max="6918" width="10.5703125" customWidth="1"/>
    <col min="6920" max="6920" width="10.42578125" customWidth="1"/>
    <col min="6922" max="6922" width="10.42578125" customWidth="1"/>
    <col min="7169" max="7169" width="5.28515625" customWidth="1"/>
    <col min="7170" max="7170" width="24" customWidth="1"/>
    <col min="7172" max="7172" width="11" customWidth="1"/>
    <col min="7174" max="7174" width="10.5703125" customWidth="1"/>
    <col min="7176" max="7176" width="10.42578125" customWidth="1"/>
    <col min="7178" max="7178" width="10.42578125" customWidth="1"/>
    <col min="7425" max="7425" width="5.28515625" customWidth="1"/>
    <col min="7426" max="7426" width="24" customWidth="1"/>
    <col min="7428" max="7428" width="11" customWidth="1"/>
    <col min="7430" max="7430" width="10.5703125" customWidth="1"/>
    <col min="7432" max="7432" width="10.42578125" customWidth="1"/>
    <col min="7434" max="7434" width="10.42578125" customWidth="1"/>
    <col min="7681" max="7681" width="5.28515625" customWidth="1"/>
    <col min="7682" max="7682" width="24" customWidth="1"/>
    <col min="7684" max="7684" width="11" customWidth="1"/>
    <col min="7686" max="7686" width="10.5703125" customWidth="1"/>
    <col min="7688" max="7688" width="10.42578125" customWidth="1"/>
    <col min="7690" max="7690" width="10.42578125" customWidth="1"/>
    <col min="7937" max="7937" width="5.28515625" customWidth="1"/>
    <col min="7938" max="7938" width="24" customWidth="1"/>
    <col min="7940" max="7940" width="11" customWidth="1"/>
    <col min="7942" max="7942" width="10.5703125" customWidth="1"/>
    <col min="7944" max="7944" width="10.42578125" customWidth="1"/>
    <col min="7946" max="7946" width="10.42578125" customWidth="1"/>
    <col min="8193" max="8193" width="5.28515625" customWidth="1"/>
    <col min="8194" max="8194" width="24" customWidth="1"/>
    <col min="8196" max="8196" width="11" customWidth="1"/>
    <col min="8198" max="8198" width="10.5703125" customWidth="1"/>
    <col min="8200" max="8200" width="10.42578125" customWidth="1"/>
    <col min="8202" max="8202" width="10.42578125" customWidth="1"/>
    <col min="8449" max="8449" width="5.28515625" customWidth="1"/>
    <col min="8450" max="8450" width="24" customWidth="1"/>
    <col min="8452" max="8452" width="11" customWidth="1"/>
    <col min="8454" max="8454" width="10.5703125" customWidth="1"/>
    <col min="8456" max="8456" width="10.42578125" customWidth="1"/>
    <col min="8458" max="8458" width="10.42578125" customWidth="1"/>
    <col min="8705" max="8705" width="5.28515625" customWidth="1"/>
    <col min="8706" max="8706" width="24" customWidth="1"/>
    <col min="8708" max="8708" width="11" customWidth="1"/>
    <col min="8710" max="8710" width="10.5703125" customWidth="1"/>
    <col min="8712" max="8712" width="10.42578125" customWidth="1"/>
    <col min="8714" max="8714" width="10.42578125" customWidth="1"/>
    <col min="8961" max="8961" width="5.28515625" customWidth="1"/>
    <col min="8962" max="8962" width="24" customWidth="1"/>
    <col min="8964" max="8964" width="11" customWidth="1"/>
    <col min="8966" max="8966" width="10.5703125" customWidth="1"/>
    <col min="8968" max="8968" width="10.42578125" customWidth="1"/>
    <col min="8970" max="8970" width="10.42578125" customWidth="1"/>
    <col min="9217" max="9217" width="5.28515625" customWidth="1"/>
    <col min="9218" max="9218" width="24" customWidth="1"/>
    <col min="9220" max="9220" width="11" customWidth="1"/>
    <col min="9222" max="9222" width="10.5703125" customWidth="1"/>
    <col min="9224" max="9224" width="10.42578125" customWidth="1"/>
    <col min="9226" max="9226" width="10.42578125" customWidth="1"/>
    <col min="9473" max="9473" width="5.28515625" customWidth="1"/>
    <col min="9474" max="9474" width="24" customWidth="1"/>
    <col min="9476" max="9476" width="11" customWidth="1"/>
    <col min="9478" max="9478" width="10.5703125" customWidth="1"/>
    <col min="9480" max="9480" width="10.42578125" customWidth="1"/>
    <col min="9482" max="9482" width="10.42578125" customWidth="1"/>
    <col min="9729" max="9729" width="5.28515625" customWidth="1"/>
    <col min="9730" max="9730" width="24" customWidth="1"/>
    <col min="9732" max="9732" width="11" customWidth="1"/>
    <col min="9734" max="9734" width="10.5703125" customWidth="1"/>
    <col min="9736" max="9736" width="10.42578125" customWidth="1"/>
    <col min="9738" max="9738" width="10.42578125" customWidth="1"/>
    <col min="9985" max="9985" width="5.28515625" customWidth="1"/>
    <col min="9986" max="9986" width="24" customWidth="1"/>
    <col min="9988" max="9988" width="11" customWidth="1"/>
    <col min="9990" max="9990" width="10.5703125" customWidth="1"/>
    <col min="9992" max="9992" width="10.42578125" customWidth="1"/>
    <col min="9994" max="9994" width="10.42578125" customWidth="1"/>
    <col min="10241" max="10241" width="5.28515625" customWidth="1"/>
    <col min="10242" max="10242" width="24" customWidth="1"/>
    <col min="10244" max="10244" width="11" customWidth="1"/>
    <col min="10246" max="10246" width="10.5703125" customWidth="1"/>
    <col min="10248" max="10248" width="10.42578125" customWidth="1"/>
    <col min="10250" max="10250" width="10.42578125" customWidth="1"/>
    <col min="10497" max="10497" width="5.28515625" customWidth="1"/>
    <col min="10498" max="10498" width="24" customWidth="1"/>
    <col min="10500" max="10500" width="11" customWidth="1"/>
    <col min="10502" max="10502" width="10.5703125" customWidth="1"/>
    <col min="10504" max="10504" width="10.42578125" customWidth="1"/>
    <col min="10506" max="10506" width="10.42578125" customWidth="1"/>
    <col min="10753" max="10753" width="5.28515625" customWidth="1"/>
    <col min="10754" max="10754" width="24" customWidth="1"/>
    <col min="10756" max="10756" width="11" customWidth="1"/>
    <col min="10758" max="10758" width="10.5703125" customWidth="1"/>
    <col min="10760" max="10760" width="10.42578125" customWidth="1"/>
    <col min="10762" max="10762" width="10.42578125" customWidth="1"/>
    <col min="11009" max="11009" width="5.28515625" customWidth="1"/>
    <col min="11010" max="11010" width="24" customWidth="1"/>
    <col min="11012" max="11012" width="11" customWidth="1"/>
    <col min="11014" max="11014" width="10.5703125" customWidth="1"/>
    <col min="11016" max="11016" width="10.42578125" customWidth="1"/>
    <col min="11018" max="11018" width="10.42578125" customWidth="1"/>
    <col min="11265" max="11265" width="5.28515625" customWidth="1"/>
    <col min="11266" max="11266" width="24" customWidth="1"/>
    <col min="11268" max="11268" width="11" customWidth="1"/>
    <col min="11270" max="11270" width="10.5703125" customWidth="1"/>
    <col min="11272" max="11272" width="10.42578125" customWidth="1"/>
    <col min="11274" max="11274" width="10.42578125" customWidth="1"/>
    <col min="11521" max="11521" width="5.28515625" customWidth="1"/>
    <col min="11522" max="11522" width="24" customWidth="1"/>
    <col min="11524" max="11524" width="11" customWidth="1"/>
    <col min="11526" max="11526" width="10.5703125" customWidth="1"/>
    <col min="11528" max="11528" width="10.42578125" customWidth="1"/>
    <col min="11530" max="11530" width="10.42578125" customWidth="1"/>
    <col min="11777" max="11777" width="5.28515625" customWidth="1"/>
    <col min="11778" max="11778" width="24" customWidth="1"/>
    <col min="11780" max="11780" width="11" customWidth="1"/>
    <col min="11782" max="11782" width="10.5703125" customWidth="1"/>
    <col min="11784" max="11784" width="10.42578125" customWidth="1"/>
    <col min="11786" max="11786" width="10.42578125" customWidth="1"/>
    <col min="12033" max="12033" width="5.28515625" customWidth="1"/>
    <col min="12034" max="12034" width="24" customWidth="1"/>
    <col min="12036" max="12036" width="11" customWidth="1"/>
    <col min="12038" max="12038" width="10.5703125" customWidth="1"/>
    <col min="12040" max="12040" width="10.42578125" customWidth="1"/>
    <col min="12042" max="12042" width="10.42578125" customWidth="1"/>
    <col min="12289" max="12289" width="5.28515625" customWidth="1"/>
    <col min="12290" max="12290" width="24" customWidth="1"/>
    <col min="12292" max="12292" width="11" customWidth="1"/>
    <col min="12294" max="12294" width="10.5703125" customWidth="1"/>
    <col min="12296" max="12296" width="10.42578125" customWidth="1"/>
    <col min="12298" max="12298" width="10.42578125" customWidth="1"/>
    <col min="12545" max="12545" width="5.28515625" customWidth="1"/>
    <col min="12546" max="12546" width="24" customWidth="1"/>
    <col min="12548" max="12548" width="11" customWidth="1"/>
    <col min="12550" max="12550" width="10.5703125" customWidth="1"/>
    <col min="12552" max="12552" width="10.42578125" customWidth="1"/>
    <col min="12554" max="12554" width="10.42578125" customWidth="1"/>
    <col min="12801" max="12801" width="5.28515625" customWidth="1"/>
    <col min="12802" max="12802" width="24" customWidth="1"/>
    <col min="12804" max="12804" width="11" customWidth="1"/>
    <col min="12806" max="12806" width="10.5703125" customWidth="1"/>
    <col min="12808" max="12808" width="10.42578125" customWidth="1"/>
    <col min="12810" max="12810" width="10.42578125" customWidth="1"/>
    <col min="13057" max="13057" width="5.28515625" customWidth="1"/>
    <col min="13058" max="13058" width="24" customWidth="1"/>
    <col min="13060" max="13060" width="11" customWidth="1"/>
    <col min="13062" max="13062" width="10.5703125" customWidth="1"/>
    <col min="13064" max="13064" width="10.42578125" customWidth="1"/>
    <col min="13066" max="13066" width="10.42578125" customWidth="1"/>
    <col min="13313" max="13313" width="5.28515625" customWidth="1"/>
    <col min="13314" max="13314" width="24" customWidth="1"/>
    <col min="13316" max="13316" width="11" customWidth="1"/>
    <col min="13318" max="13318" width="10.5703125" customWidth="1"/>
    <col min="13320" max="13320" width="10.42578125" customWidth="1"/>
    <col min="13322" max="13322" width="10.42578125" customWidth="1"/>
    <col min="13569" max="13569" width="5.28515625" customWidth="1"/>
    <col min="13570" max="13570" width="24" customWidth="1"/>
    <col min="13572" max="13572" width="11" customWidth="1"/>
    <col min="13574" max="13574" width="10.5703125" customWidth="1"/>
    <col min="13576" max="13576" width="10.42578125" customWidth="1"/>
    <col min="13578" max="13578" width="10.42578125" customWidth="1"/>
    <col min="13825" max="13825" width="5.28515625" customWidth="1"/>
    <col min="13826" max="13826" width="24" customWidth="1"/>
    <col min="13828" max="13828" width="11" customWidth="1"/>
    <col min="13830" max="13830" width="10.5703125" customWidth="1"/>
    <col min="13832" max="13832" width="10.42578125" customWidth="1"/>
    <col min="13834" max="13834" width="10.42578125" customWidth="1"/>
    <col min="14081" max="14081" width="5.28515625" customWidth="1"/>
    <col min="14082" max="14082" width="24" customWidth="1"/>
    <col min="14084" max="14084" width="11" customWidth="1"/>
    <col min="14086" max="14086" width="10.5703125" customWidth="1"/>
    <col min="14088" max="14088" width="10.42578125" customWidth="1"/>
    <col min="14090" max="14090" width="10.42578125" customWidth="1"/>
    <col min="14337" max="14337" width="5.28515625" customWidth="1"/>
    <col min="14338" max="14338" width="24" customWidth="1"/>
    <col min="14340" max="14340" width="11" customWidth="1"/>
    <col min="14342" max="14342" width="10.5703125" customWidth="1"/>
    <col min="14344" max="14344" width="10.42578125" customWidth="1"/>
    <col min="14346" max="14346" width="10.42578125" customWidth="1"/>
    <col min="14593" max="14593" width="5.28515625" customWidth="1"/>
    <col min="14594" max="14594" width="24" customWidth="1"/>
    <col min="14596" max="14596" width="11" customWidth="1"/>
    <col min="14598" max="14598" width="10.5703125" customWidth="1"/>
    <col min="14600" max="14600" width="10.42578125" customWidth="1"/>
    <col min="14602" max="14602" width="10.42578125" customWidth="1"/>
    <col min="14849" max="14849" width="5.28515625" customWidth="1"/>
    <col min="14850" max="14850" width="24" customWidth="1"/>
    <col min="14852" max="14852" width="11" customWidth="1"/>
    <col min="14854" max="14854" width="10.5703125" customWidth="1"/>
    <col min="14856" max="14856" width="10.42578125" customWidth="1"/>
    <col min="14858" max="14858" width="10.42578125" customWidth="1"/>
    <col min="15105" max="15105" width="5.28515625" customWidth="1"/>
    <col min="15106" max="15106" width="24" customWidth="1"/>
    <col min="15108" max="15108" width="11" customWidth="1"/>
    <col min="15110" max="15110" width="10.5703125" customWidth="1"/>
    <col min="15112" max="15112" width="10.42578125" customWidth="1"/>
    <col min="15114" max="15114" width="10.42578125" customWidth="1"/>
    <col min="15361" max="15361" width="5.28515625" customWidth="1"/>
    <col min="15362" max="15362" width="24" customWidth="1"/>
    <col min="15364" max="15364" width="11" customWidth="1"/>
    <col min="15366" max="15366" width="10.5703125" customWidth="1"/>
    <col min="15368" max="15368" width="10.42578125" customWidth="1"/>
    <col min="15370" max="15370" width="10.42578125" customWidth="1"/>
    <col min="15617" max="15617" width="5.28515625" customWidth="1"/>
    <col min="15618" max="15618" width="24" customWidth="1"/>
    <col min="15620" max="15620" width="11" customWidth="1"/>
    <col min="15622" max="15622" width="10.5703125" customWidth="1"/>
    <col min="15624" max="15624" width="10.42578125" customWidth="1"/>
    <col min="15626" max="15626" width="10.42578125" customWidth="1"/>
    <col min="15873" max="15873" width="5.28515625" customWidth="1"/>
    <col min="15874" max="15874" width="24" customWidth="1"/>
    <col min="15876" max="15876" width="11" customWidth="1"/>
    <col min="15878" max="15878" width="10.5703125" customWidth="1"/>
    <col min="15880" max="15880" width="10.42578125" customWidth="1"/>
    <col min="15882" max="15882" width="10.42578125" customWidth="1"/>
    <col min="16129" max="16129" width="5.28515625" customWidth="1"/>
    <col min="16130" max="16130" width="24" customWidth="1"/>
    <col min="16132" max="16132" width="11" customWidth="1"/>
    <col min="16134" max="16134" width="10.5703125" customWidth="1"/>
    <col min="16136" max="16136" width="10.42578125" customWidth="1"/>
    <col min="16138" max="16138" width="10.42578125" customWidth="1"/>
  </cols>
  <sheetData>
    <row r="1" spans="1:17" ht="29.25" customHeight="1" x14ac:dyDescent="0.25">
      <c r="A1" s="210"/>
      <c r="B1" s="210"/>
      <c r="C1" s="210"/>
      <c r="D1" s="210"/>
      <c r="E1" s="210"/>
      <c r="F1" s="210"/>
      <c r="G1" s="210"/>
      <c r="H1" s="210"/>
      <c r="I1" s="210"/>
      <c r="J1" s="1"/>
      <c r="K1" s="1"/>
      <c r="L1" s="2"/>
      <c r="M1" s="2"/>
      <c r="N1" s="2"/>
      <c r="O1" s="2"/>
      <c r="P1" s="2"/>
      <c r="Q1" s="2"/>
    </row>
    <row r="3" spans="1:17" x14ac:dyDescent="0.25">
      <c r="B3" s="2" t="s">
        <v>55</v>
      </c>
      <c r="C3" s="2"/>
      <c r="D3" s="2"/>
      <c r="E3" s="2"/>
      <c r="F3" s="2"/>
      <c r="G3" s="2"/>
      <c r="H3" s="2"/>
      <c r="J3" s="2"/>
    </row>
    <row r="4" spans="1:17" ht="15.75" thickBot="1" x14ac:dyDescent="0.3">
      <c r="A4" s="211" t="s">
        <v>1</v>
      </c>
      <c r="B4" s="211"/>
    </row>
    <row r="5" spans="1:17" ht="12.75" customHeight="1" x14ac:dyDescent="0.25">
      <c r="A5" s="212" t="s">
        <v>2</v>
      </c>
      <c r="B5" s="212" t="s">
        <v>3</v>
      </c>
      <c r="C5" s="212" t="s">
        <v>4</v>
      </c>
      <c r="D5" s="215" t="s">
        <v>5</v>
      </c>
      <c r="E5" s="216"/>
      <c r="F5" s="216"/>
      <c r="G5" s="216"/>
      <c r="H5" s="216"/>
      <c r="I5" s="216"/>
      <c r="J5" s="216"/>
      <c r="K5" s="217"/>
      <c r="L5" s="218" t="s">
        <v>6</v>
      </c>
    </row>
    <row r="6" spans="1:17" ht="22.5" customHeight="1" x14ac:dyDescent="0.25">
      <c r="A6" s="213"/>
      <c r="B6" s="213"/>
      <c r="C6" s="213"/>
      <c r="D6" s="221" t="s">
        <v>7</v>
      </c>
      <c r="E6" s="222"/>
      <c r="F6" s="222" t="s">
        <v>8</v>
      </c>
      <c r="G6" s="222"/>
      <c r="H6" s="222" t="s">
        <v>9</v>
      </c>
      <c r="I6" s="222"/>
      <c r="J6" s="222" t="s">
        <v>10</v>
      </c>
      <c r="K6" s="222"/>
      <c r="L6" s="219"/>
    </row>
    <row r="7" spans="1:17" ht="13.5" customHeight="1" thickBot="1" x14ac:dyDescent="0.3">
      <c r="A7" s="213"/>
      <c r="B7" s="213"/>
      <c r="C7" s="213"/>
      <c r="D7" s="223">
        <v>1</v>
      </c>
      <c r="E7" s="224"/>
      <c r="F7" s="224">
        <v>2</v>
      </c>
      <c r="G7" s="224"/>
      <c r="H7" s="224">
        <v>3</v>
      </c>
      <c r="I7" s="224"/>
      <c r="J7" s="224">
        <v>4</v>
      </c>
      <c r="K7" s="224"/>
      <c r="L7" s="220"/>
      <c r="O7" s="3"/>
      <c r="P7" s="3"/>
      <c r="Q7" s="3"/>
    </row>
    <row r="8" spans="1:17" ht="15.75" thickBot="1" x14ac:dyDescent="0.3">
      <c r="A8" s="214"/>
      <c r="B8" s="214"/>
      <c r="C8" s="214"/>
      <c r="D8" s="4" t="s">
        <v>11</v>
      </c>
      <c r="E8" s="5" t="s">
        <v>12</v>
      </c>
      <c r="F8" s="5" t="s">
        <v>11</v>
      </c>
      <c r="G8" s="5" t="s">
        <v>12</v>
      </c>
      <c r="H8" s="5" t="s">
        <v>11</v>
      </c>
      <c r="I8" s="5" t="s">
        <v>12</v>
      </c>
      <c r="J8" s="5" t="s">
        <v>11</v>
      </c>
      <c r="K8" s="5" t="s">
        <v>12</v>
      </c>
      <c r="L8" s="6"/>
      <c r="O8" s="3"/>
      <c r="P8" s="3"/>
      <c r="Q8" s="3"/>
    </row>
    <row r="9" spans="1:17" ht="15.75" x14ac:dyDescent="0.25">
      <c r="A9" s="7">
        <v>1</v>
      </c>
      <c r="B9" s="8" t="s">
        <v>13</v>
      </c>
      <c r="C9" s="9">
        <v>5</v>
      </c>
      <c r="D9" s="10">
        <v>17</v>
      </c>
      <c r="E9" s="11">
        <v>0</v>
      </c>
      <c r="F9" s="12">
        <v>12</v>
      </c>
      <c r="G9" s="13">
        <v>0</v>
      </c>
      <c r="H9" s="14">
        <v>0</v>
      </c>
      <c r="I9" s="13">
        <v>0</v>
      </c>
      <c r="J9" s="14">
        <v>0</v>
      </c>
      <c r="K9" s="13">
        <v>0</v>
      </c>
      <c r="L9" s="15">
        <f>SUM(D9:K9)</f>
        <v>29</v>
      </c>
      <c r="N9">
        <v>0</v>
      </c>
      <c r="O9" s="3"/>
      <c r="P9" s="3"/>
      <c r="Q9" s="3"/>
    </row>
    <row r="10" spans="1:17" ht="15.75" x14ac:dyDescent="0.25">
      <c r="A10" s="7">
        <v>2</v>
      </c>
      <c r="B10" s="8" t="s">
        <v>14</v>
      </c>
      <c r="C10" s="9">
        <v>5</v>
      </c>
      <c r="D10" s="10">
        <v>20</v>
      </c>
      <c r="E10" s="11">
        <v>0</v>
      </c>
      <c r="F10" s="12">
        <v>12</v>
      </c>
      <c r="G10" s="13">
        <v>0</v>
      </c>
      <c r="H10" s="14">
        <v>1</v>
      </c>
      <c r="I10" s="13">
        <v>0</v>
      </c>
      <c r="J10" s="14">
        <v>0</v>
      </c>
      <c r="K10" s="13">
        <v>0</v>
      </c>
      <c r="L10" s="15">
        <f t="shared" ref="L10:L37" si="0">SUM(D10:K10)</f>
        <v>33</v>
      </c>
      <c r="N10">
        <v>0</v>
      </c>
      <c r="O10" s="3"/>
      <c r="P10" s="3"/>
      <c r="Q10" s="3"/>
    </row>
    <row r="11" spans="1:17" ht="15.75" x14ac:dyDescent="0.25">
      <c r="A11" s="7">
        <v>3</v>
      </c>
      <c r="B11" s="8" t="s">
        <v>15</v>
      </c>
      <c r="C11" s="9">
        <v>5</v>
      </c>
      <c r="D11" s="10">
        <v>89</v>
      </c>
      <c r="E11" s="11">
        <v>0</v>
      </c>
      <c r="F11" s="12">
        <v>46</v>
      </c>
      <c r="G11" s="13">
        <v>0</v>
      </c>
      <c r="H11" s="14">
        <v>7</v>
      </c>
      <c r="I11" s="13">
        <v>0</v>
      </c>
      <c r="J11" s="14">
        <v>0</v>
      </c>
      <c r="K11" s="13">
        <v>0</v>
      </c>
      <c r="L11" s="15">
        <f t="shared" si="0"/>
        <v>142</v>
      </c>
      <c r="N11">
        <v>0</v>
      </c>
      <c r="O11" s="3"/>
      <c r="P11" s="3"/>
      <c r="Q11" s="3"/>
    </row>
    <row r="12" spans="1:17" ht="15.75" x14ac:dyDescent="0.25">
      <c r="A12" s="7">
        <v>4</v>
      </c>
      <c r="B12" s="17" t="s">
        <v>16</v>
      </c>
      <c r="C12" s="9">
        <v>5</v>
      </c>
      <c r="D12" s="10">
        <v>13</v>
      </c>
      <c r="E12" s="11">
        <v>0</v>
      </c>
      <c r="F12" s="12">
        <v>11</v>
      </c>
      <c r="G12" s="13">
        <v>0</v>
      </c>
      <c r="H12" s="14">
        <v>0</v>
      </c>
      <c r="I12" s="13">
        <v>0</v>
      </c>
      <c r="J12" s="14">
        <v>0</v>
      </c>
      <c r="K12" s="13">
        <v>0</v>
      </c>
      <c r="L12" s="15">
        <f t="shared" si="0"/>
        <v>24</v>
      </c>
      <c r="M12" s="3"/>
      <c r="N12" s="3">
        <v>0</v>
      </c>
      <c r="O12" s="3"/>
      <c r="P12" s="3"/>
      <c r="Q12" s="3"/>
    </row>
    <row r="13" spans="1:17" ht="15.75" x14ac:dyDescent="0.25">
      <c r="A13" s="7">
        <v>5</v>
      </c>
      <c r="B13" s="8" t="s">
        <v>17</v>
      </c>
      <c r="C13" s="9">
        <v>5</v>
      </c>
      <c r="D13" s="10">
        <v>22</v>
      </c>
      <c r="E13" s="11">
        <v>1</v>
      </c>
      <c r="F13" s="12">
        <v>13</v>
      </c>
      <c r="G13" s="13">
        <v>0</v>
      </c>
      <c r="H13" s="14">
        <v>0</v>
      </c>
      <c r="I13" s="13">
        <v>0</v>
      </c>
      <c r="J13" s="14">
        <v>0</v>
      </c>
      <c r="K13" s="13">
        <v>0</v>
      </c>
      <c r="L13" s="15">
        <f t="shared" si="0"/>
        <v>36</v>
      </c>
      <c r="N13">
        <v>1</v>
      </c>
      <c r="O13" s="3"/>
      <c r="P13" s="3"/>
      <c r="Q13" s="3"/>
    </row>
    <row r="14" spans="1:17" ht="15.75" x14ac:dyDescent="0.25">
      <c r="A14" s="7">
        <v>6</v>
      </c>
      <c r="B14" s="8" t="s">
        <v>18</v>
      </c>
      <c r="C14" s="9">
        <v>5</v>
      </c>
      <c r="D14" s="10">
        <v>19</v>
      </c>
      <c r="E14" s="11">
        <v>0</v>
      </c>
      <c r="F14" s="12">
        <v>11</v>
      </c>
      <c r="G14" s="13">
        <v>0</v>
      </c>
      <c r="H14" s="14">
        <v>1</v>
      </c>
      <c r="I14" s="13">
        <v>0</v>
      </c>
      <c r="J14" s="14">
        <v>0</v>
      </c>
      <c r="K14" s="13">
        <v>0</v>
      </c>
      <c r="L14" s="15">
        <f t="shared" si="0"/>
        <v>31</v>
      </c>
      <c r="N14">
        <v>0</v>
      </c>
    </row>
    <row r="15" spans="1:17" ht="15.75" x14ac:dyDescent="0.25">
      <c r="A15" s="7">
        <v>7</v>
      </c>
      <c r="B15" s="8" t="s">
        <v>19</v>
      </c>
      <c r="C15" s="9">
        <v>5</v>
      </c>
      <c r="D15" s="10">
        <v>14</v>
      </c>
      <c r="E15" s="11">
        <v>1</v>
      </c>
      <c r="F15" s="12">
        <v>14</v>
      </c>
      <c r="G15" s="13">
        <v>0</v>
      </c>
      <c r="H15" s="14">
        <v>0</v>
      </c>
      <c r="I15" s="13">
        <v>0</v>
      </c>
      <c r="J15" s="14">
        <v>0</v>
      </c>
      <c r="K15" s="13">
        <v>0</v>
      </c>
      <c r="L15" s="15">
        <f t="shared" si="0"/>
        <v>29</v>
      </c>
      <c r="N15">
        <v>1</v>
      </c>
    </row>
    <row r="16" spans="1:17" ht="15.75" x14ac:dyDescent="0.25">
      <c r="A16" s="7">
        <v>8</v>
      </c>
      <c r="B16" s="8" t="s">
        <v>20</v>
      </c>
      <c r="C16" s="9">
        <v>5</v>
      </c>
      <c r="D16" s="10">
        <v>12</v>
      </c>
      <c r="E16" s="11">
        <v>1</v>
      </c>
      <c r="F16" s="12">
        <v>4</v>
      </c>
      <c r="G16" s="13">
        <v>0</v>
      </c>
      <c r="H16" s="14">
        <v>0</v>
      </c>
      <c r="I16" s="13">
        <v>0</v>
      </c>
      <c r="J16" s="14">
        <v>0</v>
      </c>
      <c r="K16" s="13">
        <v>0</v>
      </c>
      <c r="L16" s="15">
        <f t="shared" si="0"/>
        <v>17</v>
      </c>
      <c r="N16">
        <v>1</v>
      </c>
    </row>
    <row r="17" spans="1:14" ht="15.75" x14ac:dyDescent="0.25">
      <c r="A17" s="7">
        <v>9</v>
      </c>
      <c r="B17" s="8" t="s">
        <v>21</v>
      </c>
      <c r="C17" s="9">
        <v>5</v>
      </c>
      <c r="D17" s="10">
        <v>29</v>
      </c>
      <c r="E17" s="11">
        <v>1</v>
      </c>
      <c r="F17" s="12">
        <v>16</v>
      </c>
      <c r="G17" s="13">
        <v>0</v>
      </c>
      <c r="H17" s="14">
        <v>6</v>
      </c>
      <c r="I17" s="13">
        <v>0</v>
      </c>
      <c r="J17" s="14">
        <v>0</v>
      </c>
      <c r="K17" s="13">
        <v>0</v>
      </c>
      <c r="L17" s="15">
        <f t="shared" si="0"/>
        <v>52</v>
      </c>
      <c r="N17">
        <v>2</v>
      </c>
    </row>
    <row r="18" spans="1:14" ht="15.75" x14ac:dyDescent="0.25">
      <c r="A18" s="7">
        <v>10</v>
      </c>
      <c r="B18" s="8" t="s">
        <v>22</v>
      </c>
      <c r="C18" s="9">
        <v>5</v>
      </c>
      <c r="D18" s="10">
        <v>20</v>
      </c>
      <c r="E18" s="11">
        <v>0</v>
      </c>
      <c r="F18" s="12">
        <v>9</v>
      </c>
      <c r="G18" s="13">
        <v>0</v>
      </c>
      <c r="H18" s="14">
        <v>0</v>
      </c>
      <c r="I18" s="13">
        <v>0</v>
      </c>
      <c r="J18" s="14">
        <v>0</v>
      </c>
      <c r="K18" s="13">
        <v>0</v>
      </c>
      <c r="L18" s="15">
        <f t="shared" si="0"/>
        <v>29</v>
      </c>
      <c r="N18">
        <v>0</v>
      </c>
    </row>
    <row r="19" spans="1:14" ht="15.75" x14ac:dyDescent="0.25">
      <c r="A19" s="7">
        <v>11</v>
      </c>
      <c r="B19" s="8" t="s">
        <v>23</v>
      </c>
      <c r="C19" s="9">
        <v>5</v>
      </c>
      <c r="D19" s="10">
        <v>0</v>
      </c>
      <c r="E19" s="11">
        <v>0</v>
      </c>
      <c r="F19" s="12">
        <v>0</v>
      </c>
      <c r="G19" s="13">
        <v>0</v>
      </c>
      <c r="H19" s="14">
        <v>0</v>
      </c>
      <c r="I19" s="13">
        <v>0</v>
      </c>
      <c r="J19" s="14">
        <v>0</v>
      </c>
      <c r="K19" s="13">
        <v>0</v>
      </c>
      <c r="L19" s="15">
        <f t="shared" si="0"/>
        <v>0</v>
      </c>
      <c r="N19">
        <v>0</v>
      </c>
    </row>
    <row r="20" spans="1:14" ht="15.75" x14ac:dyDescent="0.25">
      <c r="A20" s="7">
        <v>12</v>
      </c>
      <c r="B20" s="8" t="s">
        <v>24</v>
      </c>
      <c r="C20" s="9">
        <v>5</v>
      </c>
      <c r="D20" s="10">
        <v>30</v>
      </c>
      <c r="E20" s="11">
        <v>3</v>
      </c>
      <c r="F20" s="12">
        <v>11</v>
      </c>
      <c r="G20" s="13">
        <v>0</v>
      </c>
      <c r="H20" s="14">
        <v>0</v>
      </c>
      <c r="I20" s="13">
        <v>0</v>
      </c>
      <c r="J20" s="14">
        <v>0</v>
      </c>
      <c r="K20" s="13">
        <v>0</v>
      </c>
      <c r="L20" s="15">
        <f t="shared" si="0"/>
        <v>44</v>
      </c>
      <c r="N20">
        <v>5</v>
      </c>
    </row>
    <row r="21" spans="1:14" ht="15.75" x14ac:dyDescent="0.25">
      <c r="A21" s="7">
        <v>13</v>
      </c>
      <c r="B21" s="8" t="s">
        <v>25</v>
      </c>
      <c r="C21" s="9">
        <v>5</v>
      </c>
      <c r="D21" s="10">
        <v>30</v>
      </c>
      <c r="E21" s="11">
        <v>1</v>
      </c>
      <c r="F21" s="12">
        <v>10</v>
      </c>
      <c r="G21" s="13">
        <v>1</v>
      </c>
      <c r="H21" s="14">
        <v>6</v>
      </c>
      <c r="I21" s="13">
        <v>0</v>
      </c>
      <c r="J21" s="14">
        <v>0</v>
      </c>
      <c r="K21" s="13">
        <v>0</v>
      </c>
      <c r="L21" s="15">
        <f t="shared" si="0"/>
        <v>48</v>
      </c>
      <c r="N21">
        <v>2</v>
      </c>
    </row>
    <row r="22" spans="1:14" ht="15.75" x14ac:dyDescent="0.25">
      <c r="A22" s="7">
        <v>14</v>
      </c>
      <c r="B22" s="8" t="s">
        <v>26</v>
      </c>
      <c r="C22" s="9">
        <v>5</v>
      </c>
      <c r="D22" s="10">
        <v>58</v>
      </c>
      <c r="E22" s="11">
        <v>1</v>
      </c>
      <c r="F22" s="12">
        <v>21</v>
      </c>
      <c r="G22" s="13">
        <v>1</v>
      </c>
      <c r="H22" s="14">
        <v>1</v>
      </c>
      <c r="I22" s="13">
        <v>0</v>
      </c>
      <c r="J22" s="14">
        <v>0</v>
      </c>
      <c r="K22" s="13">
        <v>0</v>
      </c>
      <c r="L22" s="15">
        <f t="shared" si="0"/>
        <v>82</v>
      </c>
      <c r="N22">
        <v>3</v>
      </c>
    </row>
    <row r="23" spans="1:14" ht="15.75" x14ac:dyDescent="0.25">
      <c r="A23" s="7">
        <v>15</v>
      </c>
      <c r="B23" s="8" t="s">
        <v>27</v>
      </c>
      <c r="C23" s="9">
        <v>5</v>
      </c>
      <c r="D23" s="10">
        <v>24</v>
      </c>
      <c r="E23" s="11">
        <v>0</v>
      </c>
      <c r="F23" s="12">
        <v>14</v>
      </c>
      <c r="G23" s="13">
        <v>0</v>
      </c>
      <c r="H23" s="14">
        <v>1</v>
      </c>
      <c r="I23" s="13">
        <v>0</v>
      </c>
      <c r="J23" s="14">
        <v>0</v>
      </c>
      <c r="K23" s="13">
        <v>0</v>
      </c>
      <c r="L23" s="15">
        <f t="shared" si="0"/>
        <v>39</v>
      </c>
      <c r="N23">
        <v>1</v>
      </c>
    </row>
    <row r="24" spans="1:14" ht="15.75" x14ac:dyDescent="0.25">
      <c r="A24" s="7">
        <v>16</v>
      </c>
      <c r="B24" s="8" t="s">
        <v>28</v>
      </c>
      <c r="C24" s="9">
        <v>5</v>
      </c>
      <c r="D24" s="10">
        <v>15</v>
      </c>
      <c r="E24" s="11">
        <v>0</v>
      </c>
      <c r="F24" s="12">
        <v>13</v>
      </c>
      <c r="G24" s="13">
        <v>0</v>
      </c>
      <c r="H24" s="14">
        <v>0</v>
      </c>
      <c r="I24" s="13">
        <v>0</v>
      </c>
      <c r="J24" s="14">
        <v>0</v>
      </c>
      <c r="K24" s="13">
        <v>0</v>
      </c>
      <c r="L24" s="15">
        <f t="shared" si="0"/>
        <v>28</v>
      </c>
      <c r="N24">
        <v>0</v>
      </c>
    </row>
    <row r="25" spans="1:14" ht="15.75" x14ac:dyDescent="0.25">
      <c r="A25" s="7">
        <v>17</v>
      </c>
      <c r="B25" s="8" t="s">
        <v>29</v>
      </c>
      <c r="C25" s="9">
        <v>5</v>
      </c>
      <c r="D25" s="10">
        <v>13</v>
      </c>
      <c r="E25" s="11">
        <v>0</v>
      </c>
      <c r="F25" s="12">
        <v>13</v>
      </c>
      <c r="G25" s="13">
        <v>0</v>
      </c>
      <c r="H25" s="14">
        <v>0</v>
      </c>
      <c r="I25" s="13">
        <v>0</v>
      </c>
      <c r="J25" s="14">
        <v>0</v>
      </c>
      <c r="K25" s="13">
        <v>0</v>
      </c>
      <c r="L25" s="15">
        <f t="shared" si="0"/>
        <v>26</v>
      </c>
      <c r="N25">
        <v>0</v>
      </c>
    </row>
    <row r="26" spans="1:14" ht="15.75" x14ac:dyDescent="0.25">
      <c r="A26" s="7">
        <v>18</v>
      </c>
      <c r="B26" s="8" t="s">
        <v>30</v>
      </c>
      <c r="C26" s="9">
        <v>5</v>
      </c>
      <c r="D26" s="10">
        <v>4</v>
      </c>
      <c r="E26" s="11">
        <v>0</v>
      </c>
      <c r="F26" s="12">
        <v>5</v>
      </c>
      <c r="G26" s="13">
        <v>0</v>
      </c>
      <c r="H26" s="14">
        <v>2</v>
      </c>
      <c r="I26" s="13">
        <v>0</v>
      </c>
      <c r="J26" s="14">
        <v>0</v>
      </c>
      <c r="K26" s="13">
        <v>0</v>
      </c>
      <c r="L26" s="15">
        <f t="shared" si="0"/>
        <v>11</v>
      </c>
      <c r="N26">
        <v>0</v>
      </c>
    </row>
    <row r="27" spans="1:14" ht="15.75" x14ac:dyDescent="0.25">
      <c r="A27" s="7">
        <v>19</v>
      </c>
      <c r="B27" s="8" t="s">
        <v>31</v>
      </c>
      <c r="C27" s="9">
        <v>5</v>
      </c>
      <c r="D27" s="10">
        <v>29</v>
      </c>
      <c r="E27" s="11">
        <v>0</v>
      </c>
      <c r="F27" s="12">
        <v>17</v>
      </c>
      <c r="G27" s="13">
        <v>0</v>
      </c>
      <c r="H27" s="14">
        <v>1</v>
      </c>
      <c r="I27" s="13">
        <v>0</v>
      </c>
      <c r="J27" s="14">
        <v>0</v>
      </c>
      <c r="K27" s="13">
        <v>0</v>
      </c>
      <c r="L27" s="15">
        <f t="shared" si="0"/>
        <v>47</v>
      </c>
      <c r="N27">
        <v>0</v>
      </c>
    </row>
    <row r="28" spans="1:14" ht="15.75" x14ac:dyDescent="0.25">
      <c r="A28" s="7">
        <v>20</v>
      </c>
      <c r="B28" s="8" t="s">
        <v>32</v>
      </c>
      <c r="C28" s="9">
        <v>5</v>
      </c>
      <c r="D28" s="10">
        <v>11</v>
      </c>
      <c r="E28" s="11">
        <v>0</v>
      </c>
      <c r="F28" s="12">
        <v>7</v>
      </c>
      <c r="G28" s="13">
        <v>0</v>
      </c>
      <c r="H28" s="14">
        <v>0</v>
      </c>
      <c r="I28" s="13">
        <v>0</v>
      </c>
      <c r="J28" s="14">
        <v>0</v>
      </c>
      <c r="K28" s="13">
        <v>0</v>
      </c>
      <c r="L28" s="15">
        <f t="shared" si="0"/>
        <v>18</v>
      </c>
      <c r="N28">
        <v>0</v>
      </c>
    </row>
    <row r="29" spans="1:14" ht="15.75" x14ac:dyDescent="0.25">
      <c r="A29" s="7">
        <v>21</v>
      </c>
      <c r="B29" s="8" t="s">
        <v>33</v>
      </c>
      <c r="C29" s="9">
        <v>5</v>
      </c>
      <c r="D29" s="10">
        <v>18</v>
      </c>
      <c r="E29" s="11">
        <v>0</v>
      </c>
      <c r="F29" s="12">
        <v>9</v>
      </c>
      <c r="G29" s="13">
        <v>0</v>
      </c>
      <c r="H29" s="14">
        <v>2</v>
      </c>
      <c r="I29" s="13">
        <v>0</v>
      </c>
      <c r="J29" s="14">
        <v>0</v>
      </c>
      <c r="K29" s="13">
        <v>0</v>
      </c>
      <c r="L29" s="15">
        <f t="shared" si="0"/>
        <v>29</v>
      </c>
      <c r="N29">
        <v>0</v>
      </c>
    </row>
    <row r="30" spans="1:14" ht="15.75" x14ac:dyDescent="0.25">
      <c r="A30" s="7">
        <v>22</v>
      </c>
      <c r="B30" s="8" t="s">
        <v>34</v>
      </c>
      <c r="C30" s="9">
        <v>5</v>
      </c>
      <c r="D30" s="10">
        <v>13</v>
      </c>
      <c r="E30" s="11">
        <v>1</v>
      </c>
      <c r="F30" s="12">
        <v>9</v>
      </c>
      <c r="G30" s="13">
        <v>0</v>
      </c>
      <c r="H30" s="14">
        <v>0</v>
      </c>
      <c r="I30" s="13">
        <v>0</v>
      </c>
      <c r="J30" s="14">
        <v>0</v>
      </c>
      <c r="K30" s="13">
        <v>0</v>
      </c>
      <c r="L30" s="15">
        <f t="shared" si="0"/>
        <v>23</v>
      </c>
      <c r="N30">
        <v>1</v>
      </c>
    </row>
    <row r="31" spans="1:14" ht="15.75" x14ac:dyDescent="0.25">
      <c r="A31" s="7">
        <v>23</v>
      </c>
      <c r="B31" s="8" t="s">
        <v>35</v>
      </c>
      <c r="C31" s="9">
        <v>5</v>
      </c>
      <c r="D31" s="10">
        <v>4</v>
      </c>
      <c r="E31" s="11">
        <v>0</v>
      </c>
      <c r="F31" s="12">
        <v>3</v>
      </c>
      <c r="G31" s="13">
        <v>0</v>
      </c>
      <c r="H31" s="14">
        <v>0</v>
      </c>
      <c r="I31" s="13">
        <v>0</v>
      </c>
      <c r="J31" s="14">
        <v>0</v>
      </c>
      <c r="K31" s="13">
        <v>0</v>
      </c>
      <c r="L31" s="15">
        <f t="shared" si="0"/>
        <v>7</v>
      </c>
      <c r="N31">
        <v>0</v>
      </c>
    </row>
    <row r="32" spans="1:14" ht="15.75" x14ac:dyDescent="0.25">
      <c r="A32" s="7">
        <v>24</v>
      </c>
      <c r="B32" s="8" t="s">
        <v>36</v>
      </c>
      <c r="C32" s="9">
        <v>5</v>
      </c>
      <c r="D32" s="10">
        <v>8</v>
      </c>
      <c r="E32" s="11">
        <v>0</v>
      </c>
      <c r="F32" s="12">
        <v>5</v>
      </c>
      <c r="G32" s="13">
        <v>0</v>
      </c>
      <c r="H32" s="14">
        <v>0</v>
      </c>
      <c r="I32" s="13">
        <v>0</v>
      </c>
      <c r="J32" s="14">
        <v>0</v>
      </c>
      <c r="K32" s="13">
        <v>0</v>
      </c>
      <c r="L32" s="15">
        <f t="shared" si="0"/>
        <v>13</v>
      </c>
      <c r="N32">
        <v>0</v>
      </c>
    </row>
    <row r="33" spans="1:14" ht="15.75" x14ac:dyDescent="0.25">
      <c r="A33" s="7">
        <v>25</v>
      </c>
      <c r="B33" s="18" t="s">
        <v>37</v>
      </c>
      <c r="C33" s="19">
        <v>5</v>
      </c>
      <c r="D33" s="10">
        <v>33</v>
      </c>
      <c r="E33" s="20">
        <v>0</v>
      </c>
      <c r="F33" s="12">
        <v>12</v>
      </c>
      <c r="G33" s="21">
        <v>1</v>
      </c>
      <c r="H33" s="14">
        <v>0</v>
      </c>
      <c r="I33" s="21">
        <v>0</v>
      </c>
      <c r="J33" s="14">
        <v>0</v>
      </c>
      <c r="K33" s="21">
        <v>0</v>
      </c>
      <c r="L33" s="15">
        <f t="shared" si="0"/>
        <v>46</v>
      </c>
      <c r="N33">
        <v>3</v>
      </c>
    </row>
    <row r="34" spans="1:14" ht="15.75" x14ac:dyDescent="0.25">
      <c r="A34" s="7">
        <v>26</v>
      </c>
      <c r="B34" s="8" t="s">
        <v>38</v>
      </c>
      <c r="C34" s="22">
        <v>5</v>
      </c>
      <c r="D34" s="10">
        <v>5</v>
      </c>
      <c r="E34" s="23">
        <v>0</v>
      </c>
      <c r="F34" s="12">
        <v>8</v>
      </c>
      <c r="G34" s="24">
        <v>0</v>
      </c>
      <c r="H34" s="14">
        <v>0</v>
      </c>
      <c r="I34" s="24">
        <v>0</v>
      </c>
      <c r="J34" s="14">
        <v>0</v>
      </c>
      <c r="K34" s="24">
        <v>0</v>
      </c>
      <c r="L34" s="15">
        <f t="shared" si="0"/>
        <v>13</v>
      </c>
      <c r="N34">
        <v>0</v>
      </c>
    </row>
    <row r="35" spans="1:14" ht="15.75" x14ac:dyDescent="0.25">
      <c r="A35" s="7">
        <v>27</v>
      </c>
      <c r="B35" s="18" t="s">
        <v>39</v>
      </c>
      <c r="C35" s="22">
        <v>5</v>
      </c>
      <c r="D35" s="10">
        <v>0</v>
      </c>
      <c r="E35" s="23">
        <v>0</v>
      </c>
      <c r="F35" s="12">
        <v>0</v>
      </c>
      <c r="G35" s="24">
        <v>0</v>
      </c>
      <c r="H35" s="14">
        <v>0</v>
      </c>
      <c r="I35" s="24">
        <v>0</v>
      </c>
      <c r="J35" s="14">
        <v>0</v>
      </c>
      <c r="K35" s="24">
        <v>0</v>
      </c>
      <c r="L35" s="15">
        <f t="shared" si="0"/>
        <v>0</v>
      </c>
    </row>
    <row r="36" spans="1:14" ht="15.75" x14ac:dyDescent="0.25">
      <c r="A36" s="7">
        <v>28</v>
      </c>
      <c r="B36" s="18" t="s">
        <v>40</v>
      </c>
      <c r="C36" s="22">
        <v>5</v>
      </c>
      <c r="D36" s="10">
        <v>0</v>
      </c>
      <c r="E36" s="23">
        <v>0</v>
      </c>
      <c r="F36" s="12">
        <v>0</v>
      </c>
      <c r="G36" s="24">
        <v>0</v>
      </c>
      <c r="H36" s="14">
        <v>0</v>
      </c>
      <c r="I36" s="24">
        <v>0</v>
      </c>
      <c r="J36" s="14">
        <v>0</v>
      </c>
      <c r="K36" s="24">
        <v>0</v>
      </c>
      <c r="L36" s="15">
        <f t="shared" si="0"/>
        <v>0</v>
      </c>
    </row>
    <row r="37" spans="1:14" ht="16.5" thickBot="1" x14ac:dyDescent="0.3">
      <c r="A37" s="7">
        <v>29</v>
      </c>
      <c r="B37" s="18" t="s">
        <v>41</v>
      </c>
      <c r="C37" s="25">
        <v>5</v>
      </c>
      <c r="D37" s="10">
        <v>0</v>
      </c>
      <c r="E37" s="23">
        <v>0</v>
      </c>
      <c r="F37" s="12">
        <v>0</v>
      </c>
      <c r="G37" s="24">
        <v>0</v>
      </c>
      <c r="H37" s="14">
        <v>0</v>
      </c>
      <c r="I37" s="24">
        <v>0</v>
      </c>
      <c r="J37" s="14">
        <v>0</v>
      </c>
      <c r="K37" s="24">
        <v>0</v>
      </c>
      <c r="L37" s="15">
        <f t="shared" si="0"/>
        <v>0</v>
      </c>
    </row>
    <row r="38" spans="1:14" ht="15.75" x14ac:dyDescent="0.25">
      <c r="A38" s="225" t="s">
        <v>42</v>
      </c>
      <c r="B38" s="226"/>
      <c r="C38" s="26">
        <v>5</v>
      </c>
      <c r="D38" s="27">
        <f t="shared" ref="D38:K38" si="1">SUM(D9:D37)</f>
        <v>550</v>
      </c>
      <c r="E38" s="28">
        <f t="shared" si="1"/>
        <v>10</v>
      </c>
      <c r="F38" s="29">
        <f t="shared" si="1"/>
        <v>305</v>
      </c>
      <c r="G38" s="30">
        <f t="shared" si="1"/>
        <v>3</v>
      </c>
      <c r="H38" s="29">
        <f t="shared" si="1"/>
        <v>28</v>
      </c>
      <c r="I38" s="30">
        <f t="shared" si="1"/>
        <v>0</v>
      </c>
      <c r="J38" s="29">
        <f t="shared" si="1"/>
        <v>0</v>
      </c>
      <c r="K38" s="30">
        <f t="shared" si="1"/>
        <v>0</v>
      </c>
      <c r="L38" s="31">
        <f>D38+F38+H38</f>
        <v>883</v>
      </c>
    </row>
    <row r="39" spans="1:14" ht="15" customHeight="1" x14ac:dyDescent="0.25">
      <c r="A39" s="227" t="s">
        <v>43</v>
      </c>
      <c r="B39" s="228"/>
      <c r="C39" s="32">
        <v>5</v>
      </c>
      <c r="D39" s="32">
        <f>SUM(D9:D33)</f>
        <v>545</v>
      </c>
      <c r="E39" s="33">
        <f>SUM(E9:E33)</f>
        <v>10</v>
      </c>
      <c r="F39" s="32">
        <f>F9+F10+F11+F12+F13+F14+F15+F16+F17+F18+F19+F20+F21+F22+F23+F24+F25+F26+F27+F28+F29+F30+F31+F32+F3+F33</f>
        <v>297</v>
      </c>
      <c r="G39" s="33">
        <f>G9+G10+G11+G12+G14+G13+G15+G16+G17+G18+G19+G20+G21+G22+G23+G24+G25+G26+G27+G28+G29+G30+G31+G32+G33</f>
        <v>3</v>
      </c>
      <c r="H39" s="32">
        <f>H9+H10+H11+H12+H13+H14++H15+H16+H17+H18+H19+H20+H21+H22+H23+H24+H25+H26+H27+H28+H29+H30+H31+H32+H33</f>
        <v>28</v>
      </c>
      <c r="I39" s="33">
        <f>I9+I10+I11+I12+I13+I14+I15+I16+I17+I18+I19+I20+I21+I22+I23+I24+I25+I26+I27+I28+I29+I30+I31+I32+I33</f>
        <v>0</v>
      </c>
      <c r="J39" s="32">
        <f>J9+J10+J11+J12+J13+J14++J15+J16+J17+J18+J19+J20+J21+J22+J23+J24+J25+J26+J27+J28+J29+J30+J31+J32+J33</f>
        <v>0</v>
      </c>
      <c r="K39" s="33">
        <f>K9+K10+K11+K12+K13+K14+K15+K16+K17+K18+K19+K20+K21+K22+K23+K24+K25+K26+K27+K28+K29+K30+K31+K32+K33</f>
        <v>0</v>
      </c>
      <c r="L39" s="34">
        <f>L9+L10+L11+L12+L13+L14+L15+L16+L17+L18+L19+L20+L21+L22+L23+L24+L25+L26+L27+L28+L29+L30+L31+L32+L33</f>
        <v>883</v>
      </c>
    </row>
    <row r="40" spans="1:14" ht="15.75" thickBot="1" x14ac:dyDescent="0.3"/>
    <row r="41" spans="1:14" ht="16.5" thickBot="1" x14ac:dyDescent="0.3">
      <c r="D41" s="35">
        <f>SUM(D9:D37)</f>
        <v>550</v>
      </c>
      <c r="E41" s="36"/>
      <c r="F41" s="35">
        <f>SUM(F9:F37)</f>
        <v>305</v>
      </c>
      <c r="G41" s="36"/>
      <c r="H41" s="35">
        <f>SUM(H9:H37)</f>
        <v>28</v>
      </c>
      <c r="I41" s="36"/>
      <c r="J41" s="35">
        <f>SUM(J9:J37)</f>
        <v>0</v>
      </c>
      <c r="K41" s="36"/>
      <c r="L41" s="37">
        <f>L9+L10+L11+L12+L13+L14+L15+L16+L17+L18+L19+L20+L21+L22+L23+L24+L25+L26+L27+L28+L29+L30+L31+L32+L33</f>
        <v>883</v>
      </c>
    </row>
    <row r="43" spans="1:14" x14ac:dyDescent="0.25">
      <c r="B43" s="2" t="s">
        <v>55</v>
      </c>
      <c r="C43" s="2"/>
      <c r="D43" s="2"/>
      <c r="E43" s="2"/>
    </row>
    <row r="44" spans="1:14" ht="15.75" thickBot="1" x14ac:dyDescent="0.3">
      <c r="A44" s="211" t="s">
        <v>45</v>
      </c>
      <c r="B44" s="211"/>
    </row>
    <row r="45" spans="1:14" ht="14.25" customHeight="1" x14ac:dyDescent="0.25">
      <c r="A45" s="212" t="s">
        <v>2</v>
      </c>
      <c r="B45" s="212" t="s">
        <v>3</v>
      </c>
      <c r="C45" s="212" t="s">
        <v>4</v>
      </c>
      <c r="D45" s="215" t="s">
        <v>5</v>
      </c>
      <c r="E45" s="216"/>
      <c r="F45" s="216"/>
      <c r="G45" s="216"/>
      <c r="H45" s="216"/>
      <c r="I45" s="216"/>
      <c r="J45" s="216"/>
      <c r="K45" s="217"/>
      <c r="L45" s="218" t="s">
        <v>6</v>
      </c>
    </row>
    <row r="46" spans="1:14" ht="21.75" customHeight="1" x14ac:dyDescent="0.25">
      <c r="A46" s="213"/>
      <c r="B46" s="213"/>
      <c r="C46" s="213"/>
      <c r="D46" s="221" t="s">
        <v>7</v>
      </c>
      <c r="E46" s="222"/>
      <c r="F46" s="222" t="s">
        <v>8</v>
      </c>
      <c r="G46" s="222"/>
      <c r="H46" s="222" t="s">
        <v>9</v>
      </c>
      <c r="I46" s="222"/>
      <c r="J46" s="222" t="s">
        <v>10</v>
      </c>
      <c r="K46" s="222"/>
      <c r="L46" s="219"/>
    </row>
    <row r="47" spans="1:14" ht="13.5" customHeight="1" thickBot="1" x14ac:dyDescent="0.3">
      <c r="A47" s="213"/>
      <c r="B47" s="213"/>
      <c r="C47" s="213"/>
      <c r="D47" s="223">
        <v>1</v>
      </c>
      <c r="E47" s="224"/>
      <c r="F47" s="224">
        <v>2</v>
      </c>
      <c r="G47" s="224"/>
      <c r="H47" s="224">
        <v>3</v>
      </c>
      <c r="I47" s="224"/>
      <c r="J47" s="224">
        <v>4</v>
      </c>
      <c r="K47" s="224"/>
      <c r="L47" s="220"/>
    </row>
    <row r="48" spans="1:14" ht="15.75" thickBot="1" x14ac:dyDescent="0.3">
      <c r="A48" s="214"/>
      <c r="B48" s="214"/>
      <c r="C48" s="214"/>
      <c r="D48" s="4" t="s">
        <v>11</v>
      </c>
      <c r="E48" s="5" t="s">
        <v>12</v>
      </c>
      <c r="F48" s="5" t="s">
        <v>11</v>
      </c>
      <c r="G48" s="5" t="s">
        <v>12</v>
      </c>
      <c r="H48" s="5" t="s">
        <v>11</v>
      </c>
      <c r="I48" s="5" t="s">
        <v>12</v>
      </c>
      <c r="J48" s="5" t="s">
        <v>11</v>
      </c>
      <c r="K48" s="5" t="s">
        <v>12</v>
      </c>
      <c r="L48" s="6"/>
    </row>
    <row r="49" spans="1:12" ht="15.75" x14ac:dyDescent="0.25">
      <c r="A49" s="7">
        <v>1</v>
      </c>
      <c r="B49" s="8" t="s">
        <v>13</v>
      </c>
      <c r="C49" s="9">
        <v>5</v>
      </c>
      <c r="D49" s="38">
        <v>21</v>
      </c>
      <c r="E49" s="39">
        <v>1</v>
      </c>
      <c r="F49" s="38">
        <v>14</v>
      </c>
      <c r="G49" s="13">
        <v>0</v>
      </c>
      <c r="H49" s="14">
        <v>0</v>
      </c>
      <c r="I49" s="13">
        <v>0</v>
      </c>
      <c r="J49" s="14">
        <v>0</v>
      </c>
      <c r="K49" s="13">
        <v>0</v>
      </c>
      <c r="L49" s="16">
        <f>SUM(D49:J49)</f>
        <v>36</v>
      </c>
    </row>
    <row r="50" spans="1:12" ht="15.75" x14ac:dyDescent="0.25">
      <c r="A50" s="7">
        <v>2</v>
      </c>
      <c r="B50" s="8" t="s">
        <v>14</v>
      </c>
      <c r="C50" s="9">
        <v>5</v>
      </c>
      <c r="D50" s="38">
        <v>17</v>
      </c>
      <c r="E50" s="39">
        <v>0</v>
      </c>
      <c r="F50" s="38">
        <v>11</v>
      </c>
      <c r="G50" s="13">
        <v>0</v>
      </c>
      <c r="H50" s="14">
        <v>0</v>
      </c>
      <c r="I50" s="13">
        <v>0</v>
      </c>
      <c r="J50" s="14">
        <v>0</v>
      </c>
      <c r="K50" s="13">
        <v>0</v>
      </c>
      <c r="L50" s="16">
        <f t="shared" ref="L50:L77" si="2">SUM(D50:J50)</f>
        <v>28</v>
      </c>
    </row>
    <row r="51" spans="1:12" ht="15.75" x14ac:dyDescent="0.25">
      <c r="A51" s="7">
        <v>3</v>
      </c>
      <c r="B51" s="8" t="s">
        <v>15</v>
      </c>
      <c r="C51" s="9">
        <v>5</v>
      </c>
      <c r="D51" s="38">
        <v>68</v>
      </c>
      <c r="E51" s="39">
        <v>3</v>
      </c>
      <c r="F51" s="38">
        <v>30</v>
      </c>
      <c r="G51" s="13">
        <v>0</v>
      </c>
      <c r="H51" s="14">
        <v>8</v>
      </c>
      <c r="I51" s="13">
        <v>0</v>
      </c>
      <c r="J51" s="14">
        <v>0</v>
      </c>
      <c r="K51" s="13">
        <v>0</v>
      </c>
      <c r="L51" s="16">
        <f t="shared" si="2"/>
        <v>109</v>
      </c>
    </row>
    <row r="52" spans="1:12" ht="15.75" x14ac:dyDescent="0.25">
      <c r="A52" s="7">
        <v>4</v>
      </c>
      <c r="B52" s="17" t="s">
        <v>16</v>
      </c>
      <c r="C52" s="9">
        <v>5</v>
      </c>
      <c r="D52" s="38">
        <v>15</v>
      </c>
      <c r="E52" s="39">
        <v>0</v>
      </c>
      <c r="F52" s="38">
        <v>6</v>
      </c>
      <c r="G52" s="13">
        <v>0</v>
      </c>
      <c r="H52" s="14">
        <v>0</v>
      </c>
      <c r="I52" s="13">
        <v>0</v>
      </c>
      <c r="J52" s="14">
        <v>0</v>
      </c>
      <c r="K52" s="13">
        <v>0</v>
      </c>
      <c r="L52" s="16">
        <f t="shared" si="2"/>
        <v>21</v>
      </c>
    </row>
    <row r="53" spans="1:12" ht="15.75" x14ac:dyDescent="0.25">
      <c r="A53" s="7">
        <v>5</v>
      </c>
      <c r="B53" s="8" t="s">
        <v>17</v>
      </c>
      <c r="C53" s="9">
        <v>5</v>
      </c>
      <c r="D53" s="38">
        <v>18</v>
      </c>
      <c r="E53" s="39">
        <v>1</v>
      </c>
      <c r="F53" s="38">
        <v>10</v>
      </c>
      <c r="G53" s="13">
        <v>0</v>
      </c>
      <c r="H53" s="14">
        <v>0</v>
      </c>
      <c r="I53" s="13">
        <v>0</v>
      </c>
      <c r="J53" s="14">
        <v>0</v>
      </c>
      <c r="K53" s="13">
        <v>0</v>
      </c>
      <c r="L53" s="16">
        <f t="shared" si="2"/>
        <v>29</v>
      </c>
    </row>
    <row r="54" spans="1:12" ht="15.75" x14ac:dyDescent="0.25">
      <c r="A54" s="7">
        <v>6</v>
      </c>
      <c r="B54" s="8" t="s">
        <v>18</v>
      </c>
      <c r="C54" s="9">
        <v>5</v>
      </c>
      <c r="D54" s="38">
        <v>16</v>
      </c>
      <c r="E54" s="39">
        <v>0</v>
      </c>
      <c r="F54" s="38">
        <v>11</v>
      </c>
      <c r="G54" s="13">
        <v>0</v>
      </c>
      <c r="H54" s="14">
        <v>0</v>
      </c>
      <c r="I54" s="13">
        <v>0</v>
      </c>
      <c r="J54" s="14">
        <v>0</v>
      </c>
      <c r="K54" s="13">
        <v>0</v>
      </c>
      <c r="L54" s="16">
        <f t="shared" si="2"/>
        <v>27</v>
      </c>
    </row>
    <row r="55" spans="1:12" ht="15.75" x14ac:dyDescent="0.25">
      <c r="A55" s="7">
        <v>7</v>
      </c>
      <c r="B55" s="8" t="s">
        <v>19</v>
      </c>
      <c r="C55" s="9">
        <v>5</v>
      </c>
      <c r="D55" s="38">
        <v>21</v>
      </c>
      <c r="E55" s="39">
        <v>0</v>
      </c>
      <c r="F55" s="38">
        <v>9</v>
      </c>
      <c r="G55" s="13">
        <v>0</v>
      </c>
      <c r="H55" s="14">
        <v>0</v>
      </c>
      <c r="I55" s="13">
        <v>0</v>
      </c>
      <c r="J55" s="14">
        <v>0</v>
      </c>
      <c r="K55" s="13">
        <v>0</v>
      </c>
      <c r="L55" s="16">
        <f t="shared" si="2"/>
        <v>30</v>
      </c>
    </row>
    <row r="56" spans="1:12" ht="15.75" x14ac:dyDescent="0.25">
      <c r="A56" s="7">
        <v>8</v>
      </c>
      <c r="B56" s="8" t="s">
        <v>20</v>
      </c>
      <c r="C56" s="9">
        <v>5</v>
      </c>
      <c r="D56" s="38">
        <v>18</v>
      </c>
      <c r="E56" s="39">
        <v>0</v>
      </c>
      <c r="F56" s="38">
        <v>8</v>
      </c>
      <c r="G56" s="13">
        <v>1</v>
      </c>
      <c r="H56" s="14">
        <v>1</v>
      </c>
      <c r="I56" s="13">
        <v>0</v>
      </c>
      <c r="J56" s="14">
        <v>0</v>
      </c>
      <c r="K56" s="13">
        <v>0</v>
      </c>
      <c r="L56" s="16">
        <f t="shared" si="2"/>
        <v>28</v>
      </c>
    </row>
    <row r="57" spans="1:12" ht="15.75" x14ac:dyDescent="0.25">
      <c r="A57" s="7">
        <v>9</v>
      </c>
      <c r="B57" s="8" t="s">
        <v>21</v>
      </c>
      <c r="C57" s="9">
        <v>5</v>
      </c>
      <c r="D57" s="38">
        <v>20</v>
      </c>
      <c r="E57" s="39">
        <v>0</v>
      </c>
      <c r="F57" s="38">
        <v>10</v>
      </c>
      <c r="G57" s="13">
        <v>0</v>
      </c>
      <c r="H57" s="14">
        <v>7</v>
      </c>
      <c r="I57" s="13">
        <v>0</v>
      </c>
      <c r="J57" s="14">
        <v>0</v>
      </c>
      <c r="K57" s="13">
        <v>0</v>
      </c>
      <c r="L57" s="16">
        <f t="shared" si="2"/>
        <v>37</v>
      </c>
    </row>
    <row r="58" spans="1:12" ht="15.75" x14ac:dyDescent="0.25">
      <c r="A58" s="7">
        <v>10</v>
      </c>
      <c r="B58" s="8" t="s">
        <v>22</v>
      </c>
      <c r="C58" s="9">
        <v>5</v>
      </c>
      <c r="D58" s="38">
        <v>16</v>
      </c>
      <c r="E58" s="39">
        <v>0</v>
      </c>
      <c r="F58" s="38">
        <v>7</v>
      </c>
      <c r="G58" s="13">
        <v>0</v>
      </c>
      <c r="H58" s="14">
        <v>1</v>
      </c>
      <c r="I58" s="13">
        <v>0</v>
      </c>
      <c r="J58" s="14">
        <v>0</v>
      </c>
      <c r="K58" s="13">
        <v>0</v>
      </c>
      <c r="L58" s="16">
        <f t="shared" si="2"/>
        <v>24</v>
      </c>
    </row>
    <row r="59" spans="1:12" ht="15.75" x14ac:dyDescent="0.25">
      <c r="A59" s="7">
        <v>11</v>
      </c>
      <c r="B59" s="8" t="s">
        <v>23</v>
      </c>
      <c r="C59" s="9">
        <v>5</v>
      </c>
      <c r="D59" s="38">
        <v>0</v>
      </c>
      <c r="E59" s="39">
        <v>0</v>
      </c>
      <c r="F59" s="38">
        <v>0</v>
      </c>
      <c r="G59" s="13">
        <v>0</v>
      </c>
      <c r="H59" s="14">
        <v>0</v>
      </c>
      <c r="I59" s="13">
        <v>0</v>
      </c>
      <c r="J59" s="14">
        <v>0</v>
      </c>
      <c r="K59" s="13">
        <v>0</v>
      </c>
      <c r="L59" s="16">
        <f t="shared" si="2"/>
        <v>0</v>
      </c>
    </row>
    <row r="60" spans="1:12" ht="15.75" x14ac:dyDescent="0.25">
      <c r="A60" s="7">
        <v>12</v>
      </c>
      <c r="B60" s="8" t="s">
        <v>24</v>
      </c>
      <c r="C60" s="9">
        <v>5</v>
      </c>
      <c r="D60" s="38">
        <v>26</v>
      </c>
      <c r="E60" s="39">
        <v>0</v>
      </c>
      <c r="F60" s="38">
        <v>13</v>
      </c>
      <c r="G60" s="13">
        <v>1</v>
      </c>
      <c r="H60" s="14">
        <v>0</v>
      </c>
      <c r="I60" s="13">
        <v>0</v>
      </c>
      <c r="J60" s="14">
        <v>0</v>
      </c>
      <c r="K60" s="13">
        <v>0</v>
      </c>
      <c r="L60" s="16">
        <f t="shared" si="2"/>
        <v>40</v>
      </c>
    </row>
    <row r="61" spans="1:12" ht="15.75" x14ac:dyDescent="0.25">
      <c r="A61" s="7">
        <v>13</v>
      </c>
      <c r="B61" s="8" t="s">
        <v>25</v>
      </c>
      <c r="C61" s="9">
        <v>5</v>
      </c>
      <c r="D61" s="38">
        <v>30</v>
      </c>
      <c r="E61" s="39">
        <v>2</v>
      </c>
      <c r="F61" s="38">
        <v>17</v>
      </c>
      <c r="G61" s="13">
        <v>1</v>
      </c>
      <c r="H61" s="14">
        <v>3</v>
      </c>
      <c r="I61" s="13">
        <v>0</v>
      </c>
      <c r="J61" s="14">
        <v>0</v>
      </c>
      <c r="K61" s="13">
        <v>0</v>
      </c>
      <c r="L61" s="16">
        <f t="shared" si="2"/>
        <v>53</v>
      </c>
    </row>
    <row r="62" spans="1:12" ht="15.75" x14ac:dyDescent="0.25">
      <c r="A62" s="7">
        <v>14</v>
      </c>
      <c r="B62" s="8" t="s">
        <v>26</v>
      </c>
      <c r="C62" s="9">
        <v>5</v>
      </c>
      <c r="D62" s="38">
        <v>63</v>
      </c>
      <c r="E62" s="39">
        <v>0</v>
      </c>
      <c r="F62" s="38">
        <v>34</v>
      </c>
      <c r="G62" s="13">
        <v>2</v>
      </c>
      <c r="H62" s="14">
        <v>0</v>
      </c>
      <c r="I62" s="13">
        <v>0</v>
      </c>
      <c r="J62" s="14">
        <v>0</v>
      </c>
      <c r="K62" s="13">
        <v>0</v>
      </c>
      <c r="L62" s="16">
        <f t="shared" si="2"/>
        <v>99</v>
      </c>
    </row>
    <row r="63" spans="1:12" ht="15.75" x14ac:dyDescent="0.25">
      <c r="A63" s="7">
        <v>15</v>
      </c>
      <c r="B63" s="8" t="s">
        <v>27</v>
      </c>
      <c r="C63" s="9">
        <v>5</v>
      </c>
      <c r="D63" s="38">
        <v>44</v>
      </c>
      <c r="E63" s="39">
        <v>1</v>
      </c>
      <c r="F63" s="38">
        <v>23</v>
      </c>
      <c r="G63" s="13">
        <v>0</v>
      </c>
      <c r="H63" s="14">
        <v>2</v>
      </c>
      <c r="I63" s="13">
        <v>0</v>
      </c>
      <c r="J63" s="14">
        <v>0</v>
      </c>
      <c r="K63" s="13">
        <v>0</v>
      </c>
      <c r="L63" s="16">
        <f t="shared" si="2"/>
        <v>70</v>
      </c>
    </row>
    <row r="64" spans="1:12" ht="15.75" x14ac:dyDescent="0.25">
      <c r="A64" s="7">
        <v>16</v>
      </c>
      <c r="B64" s="8" t="s">
        <v>28</v>
      </c>
      <c r="C64" s="9">
        <v>5</v>
      </c>
      <c r="D64" s="38">
        <v>9</v>
      </c>
      <c r="E64" s="39">
        <v>1</v>
      </c>
      <c r="F64" s="38">
        <v>5</v>
      </c>
      <c r="G64" s="13">
        <v>0</v>
      </c>
      <c r="H64" s="14">
        <v>0</v>
      </c>
      <c r="I64" s="13">
        <v>0</v>
      </c>
      <c r="J64" s="14">
        <v>0</v>
      </c>
      <c r="K64" s="13">
        <v>0</v>
      </c>
      <c r="L64" s="16">
        <f t="shared" si="2"/>
        <v>15</v>
      </c>
    </row>
    <row r="65" spans="1:12" ht="15.75" x14ac:dyDescent="0.25">
      <c r="A65" s="7">
        <v>17</v>
      </c>
      <c r="B65" s="8" t="s">
        <v>29</v>
      </c>
      <c r="C65" s="9">
        <v>5</v>
      </c>
      <c r="D65" s="38">
        <v>17</v>
      </c>
      <c r="E65" s="39">
        <v>0</v>
      </c>
      <c r="F65" s="38">
        <v>11</v>
      </c>
      <c r="G65" s="13">
        <v>0</v>
      </c>
      <c r="H65" s="14">
        <v>0</v>
      </c>
      <c r="I65" s="13">
        <v>0</v>
      </c>
      <c r="J65" s="14">
        <v>0</v>
      </c>
      <c r="K65" s="13">
        <v>0</v>
      </c>
      <c r="L65" s="16">
        <f t="shared" si="2"/>
        <v>28</v>
      </c>
    </row>
    <row r="66" spans="1:12" ht="15.75" x14ac:dyDescent="0.25">
      <c r="A66" s="7">
        <v>18</v>
      </c>
      <c r="B66" s="8" t="s">
        <v>30</v>
      </c>
      <c r="C66" s="9">
        <v>5</v>
      </c>
      <c r="D66" s="38">
        <v>10</v>
      </c>
      <c r="E66" s="39">
        <v>0</v>
      </c>
      <c r="F66" s="38">
        <v>2</v>
      </c>
      <c r="G66" s="13">
        <v>0</v>
      </c>
      <c r="H66" s="14">
        <v>1</v>
      </c>
      <c r="I66" s="13">
        <v>0</v>
      </c>
      <c r="J66" s="14">
        <v>0</v>
      </c>
      <c r="K66" s="13">
        <v>0</v>
      </c>
      <c r="L66" s="16">
        <f t="shared" si="2"/>
        <v>13</v>
      </c>
    </row>
    <row r="67" spans="1:12" ht="15.75" x14ac:dyDescent="0.25">
      <c r="A67" s="7">
        <v>19</v>
      </c>
      <c r="B67" s="8" t="s">
        <v>31</v>
      </c>
      <c r="C67" s="9">
        <v>5</v>
      </c>
      <c r="D67" s="38">
        <v>33</v>
      </c>
      <c r="E67" s="39">
        <v>1</v>
      </c>
      <c r="F67" s="38">
        <v>18</v>
      </c>
      <c r="G67" s="13">
        <v>0</v>
      </c>
      <c r="H67" s="14">
        <v>3</v>
      </c>
      <c r="I67" s="13">
        <v>0</v>
      </c>
      <c r="J67" s="14">
        <v>0</v>
      </c>
      <c r="K67" s="13">
        <v>0</v>
      </c>
      <c r="L67" s="16">
        <f t="shared" si="2"/>
        <v>55</v>
      </c>
    </row>
    <row r="68" spans="1:12" ht="15.75" x14ac:dyDescent="0.25">
      <c r="A68" s="7">
        <v>20</v>
      </c>
      <c r="B68" s="8" t="s">
        <v>32</v>
      </c>
      <c r="C68" s="9">
        <v>5</v>
      </c>
      <c r="D68" s="38">
        <v>10</v>
      </c>
      <c r="E68" s="39">
        <v>0</v>
      </c>
      <c r="F68" s="38">
        <v>7</v>
      </c>
      <c r="G68" s="13">
        <v>0</v>
      </c>
      <c r="H68" s="14">
        <v>0</v>
      </c>
      <c r="I68" s="13">
        <v>0</v>
      </c>
      <c r="J68" s="14">
        <v>0</v>
      </c>
      <c r="K68" s="13">
        <v>0</v>
      </c>
      <c r="L68" s="16">
        <f t="shared" si="2"/>
        <v>17</v>
      </c>
    </row>
    <row r="69" spans="1:12" ht="15.75" x14ac:dyDescent="0.25">
      <c r="A69" s="7">
        <v>21</v>
      </c>
      <c r="B69" s="8" t="s">
        <v>33</v>
      </c>
      <c r="C69" s="9">
        <v>5</v>
      </c>
      <c r="D69" s="38">
        <v>8</v>
      </c>
      <c r="E69" s="39">
        <v>0</v>
      </c>
      <c r="F69" s="38">
        <v>6</v>
      </c>
      <c r="G69" s="13">
        <v>0</v>
      </c>
      <c r="H69" s="14">
        <v>4</v>
      </c>
      <c r="I69" s="13">
        <v>0</v>
      </c>
      <c r="J69" s="14">
        <v>0</v>
      </c>
      <c r="K69" s="13">
        <v>0</v>
      </c>
      <c r="L69" s="16">
        <f t="shared" si="2"/>
        <v>18</v>
      </c>
    </row>
    <row r="70" spans="1:12" ht="15.75" x14ac:dyDescent="0.25">
      <c r="A70" s="7">
        <v>22</v>
      </c>
      <c r="B70" s="8" t="s">
        <v>34</v>
      </c>
      <c r="C70" s="9">
        <v>5</v>
      </c>
      <c r="D70" s="38">
        <v>21</v>
      </c>
      <c r="E70" s="39">
        <v>0</v>
      </c>
      <c r="F70" s="38">
        <v>1</v>
      </c>
      <c r="G70" s="13">
        <v>0</v>
      </c>
      <c r="H70" s="14">
        <v>0</v>
      </c>
      <c r="I70" s="13">
        <v>0</v>
      </c>
      <c r="J70" s="14">
        <v>0</v>
      </c>
      <c r="K70" s="13">
        <v>0</v>
      </c>
      <c r="L70" s="16">
        <f t="shared" si="2"/>
        <v>22</v>
      </c>
    </row>
    <row r="71" spans="1:12" ht="15.75" x14ac:dyDescent="0.25">
      <c r="A71" s="7">
        <v>23</v>
      </c>
      <c r="B71" s="8" t="s">
        <v>35</v>
      </c>
      <c r="C71" s="9">
        <v>5</v>
      </c>
      <c r="D71" s="38">
        <v>6</v>
      </c>
      <c r="E71" s="39">
        <v>1</v>
      </c>
      <c r="F71" s="38">
        <v>3</v>
      </c>
      <c r="G71" s="13">
        <v>0</v>
      </c>
      <c r="H71" s="14">
        <v>0</v>
      </c>
      <c r="I71" s="13">
        <v>0</v>
      </c>
      <c r="J71" s="14">
        <v>0</v>
      </c>
      <c r="K71" s="13">
        <v>0</v>
      </c>
      <c r="L71" s="16">
        <f t="shared" si="2"/>
        <v>10</v>
      </c>
    </row>
    <row r="72" spans="1:12" ht="15.75" x14ac:dyDescent="0.25">
      <c r="A72" s="7">
        <v>24</v>
      </c>
      <c r="B72" s="8" t="s">
        <v>36</v>
      </c>
      <c r="C72" s="9">
        <v>5</v>
      </c>
      <c r="D72" s="38">
        <v>15</v>
      </c>
      <c r="E72" s="39">
        <v>2</v>
      </c>
      <c r="F72" s="38">
        <v>7</v>
      </c>
      <c r="G72" s="13">
        <v>0</v>
      </c>
      <c r="H72" s="14">
        <v>2</v>
      </c>
      <c r="I72" s="13">
        <v>0</v>
      </c>
      <c r="J72" s="14">
        <v>0</v>
      </c>
      <c r="K72" s="13">
        <v>0</v>
      </c>
      <c r="L72" s="16">
        <f t="shared" si="2"/>
        <v>26</v>
      </c>
    </row>
    <row r="73" spans="1:12" ht="15.75" x14ac:dyDescent="0.25">
      <c r="A73" s="7">
        <v>25</v>
      </c>
      <c r="B73" s="18" t="s">
        <v>37</v>
      </c>
      <c r="C73" s="19">
        <v>5</v>
      </c>
      <c r="D73" s="38">
        <v>37</v>
      </c>
      <c r="E73" s="39">
        <v>1</v>
      </c>
      <c r="F73" s="38">
        <v>13</v>
      </c>
      <c r="G73" s="13">
        <v>0</v>
      </c>
      <c r="H73" s="14">
        <v>0</v>
      </c>
      <c r="I73" s="13">
        <v>0</v>
      </c>
      <c r="J73" s="14">
        <v>0</v>
      </c>
      <c r="K73" s="13">
        <v>0</v>
      </c>
      <c r="L73" s="16">
        <f t="shared" si="2"/>
        <v>51</v>
      </c>
    </row>
    <row r="74" spans="1:12" ht="15.75" x14ac:dyDescent="0.25">
      <c r="A74" s="7">
        <v>26</v>
      </c>
      <c r="B74" s="8" t="s">
        <v>38</v>
      </c>
      <c r="C74" s="22">
        <v>5</v>
      </c>
      <c r="D74" s="38">
        <v>16</v>
      </c>
      <c r="E74" s="39">
        <v>1</v>
      </c>
      <c r="F74" s="38">
        <v>5</v>
      </c>
      <c r="G74" s="13">
        <v>0</v>
      </c>
      <c r="H74" s="14">
        <v>2</v>
      </c>
      <c r="I74" s="13">
        <v>0</v>
      </c>
      <c r="J74" s="14">
        <v>0</v>
      </c>
      <c r="K74" s="13">
        <v>0</v>
      </c>
      <c r="L74" s="16">
        <f t="shared" si="2"/>
        <v>24</v>
      </c>
    </row>
    <row r="75" spans="1:12" ht="15.75" x14ac:dyDescent="0.25">
      <c r="A75" s="7">
        <v>27</v>
      </c>
      <c r="B75" s="18" t="s">
        <v>39</v>
      </c>
      <c r="C75" s="22">
        <v>5</v>
      </c>
      <c r="D75" s="38">
        <v>0</v>
      </c>
      <c r="E75" s="39">
        <v>0</v>
      </c>
      <c r="F75" s="38">
        <v>0</v>
      </c>
      <c r="G75" s="13">
        <v>0</v>
      </c>
      <c r="H75" s="14">
        <v>0</v>
      </c>
      <c r="I75" s="13">
        <v>0</v>
      </c>
      <c r="J75" s="14">
        <v>0</v>
      </c>
      <c r="K75" s="13">
        <v>0</v>
      </c>
      <c r="L75" s="16">
        <f t="shared" si="2"/>
        <v>0</v>
      </c>
    </row>
    <row r="76" spans="1:12" ht="15.75" x14ac:dyDescent="0.25">
      <c r="A76" s="7">
        <v>28</v>
      </c>
      <c r="B76" s="18" t="s">
        <v>40</v>
      </c>
      <c r="C76" s="22">
        <v>5</v>
      </c>
      <c r="D76" s="38">
        <v>0</v>
      </c>
      <c r="E76" s="39">
        <v>0</v>
      </c>
      <c r="F76" s="38">
        <v>0</v>
      </c>
      <c r="G76" s="13">
        <v>0</v>
      </c>
      <c r="H76" s="14">
        <v>0</v>
      </c>
      <c r="I76" s="13">
        <v>0</v>
      </c>
      <c r="J76" s="14">
        <v>0</v>
      </c>
      <c r="K76" s="13">
        <v>0</v>
      </c>
      <c r="L76" s="16">
        <f t="shared" si="2"/>
        <v>0</v>
      </c>
    </row>
    <row r="77" spans="1:12" ht="15.75" x14ac:dyDescent="0.25">
      <c r="A77" s="40">
        <v>29</v>
      </c>
      <c r="B77" s="18" t="s">
        <v>41</v>
      </c>
      <c r="C77" s="25">
        <v>5</v>
      </c>
      <c r="D77" s="38">
        <v>0</v>
      </c>
      <c r="E77" s="41">
        <v>0</v>
      </c>
      <c r="F77" s="38">
        <v>0</v>
      </c>
      <c r="G77" s="42">
        <v>0</v>
      </c>
      <c r="H77" s="14">
        <v>0</v>
      </c>
      <c r="I77" s="42">
        <v>0</v>
      </c>
      <c r="J77" s="14">
        <v>0</v>
      </c>
      <c r="K77" s="42">
        <v>0</v>
      </c>
      <c r="L77" s="16">
        <f t="shared" si="2"/>
        <v>0</v>
      </c>
    </row>
    <row r="78" spans="1:12" ht="15.75" x14ac:dyDescent="0.25">
      <c r="A78" s="229" t="s">
        <v>42</v>
      </c>
      <c r="B78" s="229"/>
      <c r="C78" s="26">
        <v>5</v>
      </c>
      <c r="D78" s="32">
        <f t="shared" ref="D78:K78" si="3">SUM(D49:D77)</f>
        <v>575</v>
      </c>
      <c r="E78" s="33">
        <f t="shared" si="3"/>
        <v>15</v>
      </c>
      <c r="F78" s="32">
        <f t="shared" si="3"/>
        <v>281</v>
      </c>
      <c r="G78" s="33">
        <f t="shared" si="3"/>
        <v>5</v>
      </c>
      <c r="H78" s="32">
        <f t="shared" si="3"/>
        <v>34</v>
      </c>
      <c r="I78" s="33">
        <f t="shared" si="3"/>
        <v>0</v>
      </c>
      <c r="J78" s="32">
        <f t="shared" si="3"/>
        <v>0</v>
      </c>
      <c r="K78" s="33">
        <f t="shared" si="3"/>
        <v>0</v>
      </c>
      <c r="L78" s="34">
        <f>SUM(D78:K78)</f>
        <v>910</v>
      </c>
    </row>
    <row r="79" spans="1:12" ht="15.75" x14ac:dyDescent="0.25">
      <c r="A79" s="230" t="s">
        <v>43</v>
      </c>
      <c r="B79" s="231"/>
      <c r="C79" s="32">
        <v>5</v>
      </c>
      <c r="D79" s="32">
        <f t="shared" ref="D79:J79" si="4">D49+D50+D51+D52+D53+D54+D55+D56+D57+D58+D59+D60+D61+D62+D63+D64+D65+D66+D67+D68+D69+D70+D71+D72+D73</f>
        <v>559</v>
      </c>
      <c r="E79" s="33">
        <f t="shared" si="4"/>
        <v>14</v>
      </c>
      <c r="F79" s="32">
        <f t="shared" si="4"/>
        <v>276</v>
      </c>
      <c r="G79" s="33">
        <f t="shared" si="4"/>
        <v>5</v>
      </c>
      <c r="H79" s="32">
        <f t="shared" si="4"/>
        <v>32</v>
      </c>
      <c r="I79" s="33">
        <f t="shared" si="4"/>
        <v>0</v>
      </c>
      <c r="J79" s="32">
        <f t="shared" si="4"/>
        <v>0</v>
      </c>
      <c r="K79" s="33">
        <f t="shared" ref="K79" si="5">K49+K50+K51+K52+K53+K54+K55+K56+K57+K58+K59+K60+K61+K62+K63+K64+K65+K66+K67+K68+K69+K70+K71+K72+K73</f>
        <v>0</v>
      </c>
      <c r="L79" s="34">
        <f>SUM(D79:K79)</f>
        <v>886</v>
      </c>
    </row>
    <row r="80" spans="1:12" ht="15.75" thickBot="1" x14ac:dyDescent="0.3"/>
    <row r="81" spans="1:14" ht="16.5" thickBot="1" x14ac:dyDescent="0.3">
      <c r="D81" s="44">
        <f>SUM(D49:D77)</f>
        <v>575</v>
      </c>
      <c r="E81" s="36"/>
      <c r="F81" s="35">
        <f>SUM(F49:F77)</f>
        <v>281</v>
      </c>
      <c r="G81" s="36"/>
      <c r="H81" s="35">
        <f>SUM(H49:H77)</f>
        <v>34</v>
      </c>
      <c r="I81" s="36"/>
      <c r="J81" s="35">
        <f>SUM(J49:J77)</f>
        <v>0</v>
      </c>
      <c r="K81" s="36"/>
      <c r="L81" s="110">
        <f>D81+F81+H81</f>
        <v>890</v>
      </c>
      <c r="N81" s="111"/>
    </row>
    <row r="83" spans="1:14" x14ac:dyDescent="0.25">
      <c r="B83" s="2" t="s">
        <v>55</v>
      </c>
      <c r="C83" s="2"/>
      <c r="D83" s="2"/>
      <c r="E83" s="2"/>
    </row>
    <row r="84" spans="1:14" ht="15.75" thickBot="1" x14ac:dyDescent="0.3">
      <c r="A84" s="211" t="s">
        <v>46</v>
      </c>
      <c r="B84" s="211"/>
    </row>
    <row r="85" spans="1:14" ht="12.75" customHeight="1" x14ac:dyDescent="0.25">
      <c r="A85" s="212" t="s">
        <v>2</v>
      </c>
      <c r="B85" s="212" t="s">
        <v>3</v>
      </c>
      <c r="C85" s="212" t="s">
        <v>4</v>
      </c>
      <c r="D85" s="215" t="s">
        <v>5</v>
      </c>
      <c r="E85" s="216"/>
      <c r="F85" s="216"/>
      <c r="G85" s="216"/>
      <c r="H85" s="216"/>
      <c r="I85" s="216"/>
      <c r="J85" s="216"/>
      <c r="K85" s="217"/>
      <c r="L85" s="218" t="s">
        <v>6</v>
      </c>
    </row>
    <row r="86" spans="1:14" ht="21" customHeight="1" x14ac:dyDescent="0.25">
      <c r="A86" s="213"/>
      <c r="B86" s="213"/>
      <c r="C86" s="213"/>
      <c r="D86" s="221" t="s">
        <v>7</v>
      </c>
      <c r="E86" s="222"/>
      <c r="F86" s="222" t="s">
        <v>8</v>
      </c>
      <c r="G86" s="222"/>
      <c r="H86" s="222" t="s">
        <v>9</v>
      </c>
      <c r="I86" s="222"/>
      <c r="J86" s="222" t="s">
        <v>10</v>
      </c>
      <c r="K86" s="222"/>
      <c r="L86" s="219"/>
    </row>
    <row r="87" spans="1:14" ht="13.5" customHeight="1" thickBot="1" x14ac:dyDescent="0.3">
      <c r="A87" s="213"/>
      <c r="B87" s="213"/>
      <c r="C87" s="213"/>
      <c r="D87" s="223">
        <v>1</v>
      </c>
      <c r="E87" s="224"/>
      <c r="F87" s="224">
        <v>2</v>
      </c>
      <c r="G87" s="224"/>
      <c r="H87" s="224">
        <v>3</v>
      </c>
      <c r="I87" s="224"/>
      <c r="J87" s="224">
        <v>4</v>
      </c>
      <c r="K87" s="224"/>
      <c r="L87" s="220"/>
    </row>
    <row r="88" spans="1:14" ht="15.75" thickBot="1" x14ac:dyDescent="0.3">
      <c r="A88" s="214"/>
      <c r="B88" s="214"/>
      <c r="C88" s="214"/>
      <c r="D88" s="4" t="s">
        <v>11</v>
      </c>
      <c r="E88" s="5" t="s">
        <v>12</v>
      </c>
      <c r="F88" s="5" t="s">
        <v>11</v>
      </c>
      <c r="G88" s="5" t="s">
        <v>12</v>
      </c>
      <c r="H88" s="5" t="s">
        <v>11</v>
      </c>
      <c r="I88" s="5" t="s">
        <v>12</v>
      </c>
      <c r="J88" s="5" t="s">
        <v>11</v>
      </c>
      <c r="K88" s="5" t="s">
        <v>12</v>
      </c>
      <c r="L88" s="6"/>
    </row>
    <row r="89" spans="1:14" ht="15.75" x14ac:dyDescent="0.25">
      <c r="A89" s="7">
        <v>1</v>
      </c>
      <c r="B89" s="8" t="s">
        <v>13</v>
      </c>
      <c r="C89" s="9">
        <v>5</v>
      </c>
      <c r="D89" s="45">
        <v>13</v>
      </c>
      <c r="E89" s="24">
        <v>0</v>
      </c>
      <c r="F89" s="46">
        <v>8</v>
      </c>
      <c r="G89" s="24">
        <v>0</v>
      </c>
      <c r="H89" s="46">
        <v>0</v>
      </c>
      <c r="I89" s="24">
        <v>0</v>
      </c>
      <c r="J89" s="46">
        <v>0</v>
      </c>
      <c r="K89" s="24">
        <v>0</v>
      </c>
      <c r="L89" s="47">
        <f>SUM(D89:K89)</f>
        <v>21</v>
      </c>
    </row>
    <row r="90" spans="1:14" ht="15.75" x14ac:dyDescent="0.25">
      <c r="A90" s="7">
        <v>2</v>
      </c>
      <c r="B90" s="8" t="s">
        <v>14</v>
      </c>
      <c r="C90" s="9">
        <v>5</v>
      </c>
      <c r="D90" s="45">
        <v>13</v>
      </c>
      <c r="E90" s="24">
        <v>0</v>
      </c>
      <c r="F90" s="46">
        <v>0</v>
      </c>
      <c r="G90" s="24">
        <v>0</v>
      </c>
      <c r="H90" s="46">
        <v>0</v>
      </c>
      <c r="I90" s="24">
        <v>0</v>
      </c>
      <c r="J90" s="46">
        <v>0</v>
      </c>
      <c r="K90" s="24">
        <v>0</v>
      </c>
      <c r="L90" s="47">
        <f t="shared" ref="L90:L117" si="6">SUM(D90:K90)</f>
        <v>13</v>
      </c>
    </row>
    <row r="91" spans="1:14" ht="15.75" x14ac:dyDescent="0.25">
      <c r="A91" s="7">
        <v>3</v>
      </c>
      <c r="B91" s="8" t="s">
        <v>15</v>
      </c>
      <c r="C91" s="9">
        <v>5</v>
      </c>
      <c r="D91" s="45">
        <v>74</v>
      </c>
      <c r="E91" s="24">
        <v>0</v>
      </c>
      <c r="F91" s="46">
        <v>27</v>
      </c>
      <c r="G91" s="24">
        <v>0</v>
      </c>
      <c r="H91" s="46">
        <v>0</v>
      </c>
      <c r="I91" s="24">
        <v>0</v>
      </c>
      <c r="J91" s="46">
        <v>0</v>
      </c>
      <c r="K91" s="24">
        <v>0</v>
      </c>
      <c r="L91" s="47">
        <f t="shared" si="6"/>
        <v>101</v>
      </c>
    </row>
    <row r="92" spans="1:14" ht="15.75" x14ac:dyDescent="0.25">
      <c r="A92" s="7">
        <v>4</v>
      </c>
      <c r="B92" s="17" t="s">
        <v>16</v>
      </c>
      <c r="C92" s="9">
        <v>5</v>
      </c>
      <c r="D92" s="45">
        <v>6</v>
      </c>
      <c r="E92" s="24">
        <v>0</v>
      </c>
      <c r="F92" s="46">
        <v>5</v>
      </c>
      <c r="G92" s="24">
        <v>0</v>
      </c>
      <c r="H92" s="46">
        <v>0</v>
      </c>
      <c r="I92" s="24">
        <v>0</v>
      </c>
      <c r="J92" s="46">
        <v>0</v>
      </c>
      <c r="K92" s="24">
        <v>0</v>
      </c>
      <c r="L92" s="47">
        <f t="shared" si="6"/>
        <v>11</v>
      </c>
    </row>
    <row r="93" spans="1:14" ht="15.75" x14ac:dyDescent="0.25">
      <c r="A93" s="7">
        <v>5</v>
      </c>
      <c r="B93" s="8" t="s">
        <v>17</v>
      </c>
      <c r="C93" s="9">
        <v>5</v>
      </c>
      <c r="D93" s="45">
        <v>10</v>
      </c>
      <c r="E93" s="24">
        <v>1</v>
      </c>
      <c r="F93" s="46">
        <v>9</v>
      </c>
      <c r="G93" s="24">
        <v>0</v>
      </c>
      <c r="H93" s="46">
        <v>0</v>
      </c>
      <c r="I93" s="24">
        <v>0</v>
      </c>
      <c r="J93" s="46">
        <v>0</v>
      </c>
      <c r="K93" s="24">
        <v>0</v>
      </c>
      <c r="L93" s="47">
        <f t="shared" si="6"/>
        <v>20</v>
      </c>
    </row>
    <row r="94" spans="1:14" ht="15.75" x14ac:dyDescent="0.25">
      <c r="A94" s="7">
        <v>6</v>
      </c>
      <c r="B94" s="8" t="s">
        <v>18</v>
      </c>
      <c r="C94" s="9">
        <v>5</v>
      </c>
      <c r="D94" s="45">
        <v>15</v>
      </c>
      <c r="E94" s="24">
        <v>1</v>
      </c>
      <c r="F94" s="46">
        <v>10</v>
      </c>
      <c r="G94" s="24">
        <v>0</v>
      </c>
      <c r="H94" s="46">
        <v>1</v>
      </c>
      <c r="I94" s="24">
        <v>0</v>
      </c>
      <c r="J94" s="46">
        <v>0</v>
      </c>
      <c r="K94" s="24">
        <v>0</v>
      </c>
      <c r="L94" s="47">
        <f t="shared" si="6"/>
        <v>27</v>
      </c>
    </row>
    <row r="95" spans="1:14" ht="15.75" x14ac:dyDescent="0.25">
      <c r="A95" s="7">
        <v>7</v>
      </c>
      <c r="B95" s="8" t="s">
        <v>19</v>
      </c>
      <c r="C95" s="9">
        <v>5</v>
      </c>
      <c r="D95" s="45">
        <v>23</v>
      </c>
      <c r="E95" s="24">
        <v>0</v>
      </c>
      <c r="F95" s="46">
        <v>10</v>
      </c>
      <c r="G95" s="24">
        <v>3</v>
      </c>
      <c r="H95" s="46">
        <v>0</v>
      </c>
      <c r="I95" s="24">
        <v>0</v>
      </c>
      <c r="J95" s="46">
        <v>0</v>
      </c>
      <c r="K95" s="24">
        <v>0</v>
      </c>
      <c r="L95" s="47">
        <f t="shared" si="6"/>
        <v>36</v>
      </c>
    </row>
    <row r="96" spans="1:14" ht="15.75" x14ac:dyDescent="0.25">
      <c r="A96" s="7">
        <v>8</v>
      </c>
      <c r="B96" s="8" t="s">
        <v>20</v>
      </c>
      <c r="C96" s="9">
        <v>5</v>
      </c>
      <c r="D96" s="45">
        <v>10</v>
      </c>
      <c r="E96" s="24">
        <v>0</v>
      </c>
      <c r="F96" s="46">
        <v>4</v>
      </c>
      <c r="G96" s="24">
        <v>0</v>
      </c>
      <c r="H96" s="46">
        <v>0</v>
      </c>
      <c r="I96" s="24">
        <v>0</v>
      </c>
      <c r="J96" s="46">
        <v>0</v>
      </c>
      <c r="K96" s="24">
        <v>0</v>
      </c>
      <c r="L96" s="47">
        <f t="shared" si="6"/>
        <v>14</v>
      </c>
    </row>
    <row r="97" spans="1:12" ht="15.75" x14ac:dyDescent="0.25">
      <c r="A97" s="7">
        <v>9</v>
      </c>
      <c r="B97" s="17" t="s">
        <v>21</v>
      </c>
      <c r="C97" s="9">
        <v>5</v>
      </c>
      <c r="D97" s="45">
        <v>18</v>
      </c>
      <c r="E97" s="24">
        <v>0</v>
      </c>
      <c r="F97" s="46">
        <v>12</v>
      </c>
      <c r="G97" s="24">
        <v>2</v>
      </c>
      <c r="H97" s="46">
        <v>0</v>
      </c>
      <c r="I97" s="24">
        <v>0</v>
      </c>
      <c r="J97" s="46">
        <v>0</v>
      </c>
      <c r="K97" s="24">
        <v>0</v>
      </c>
      <c r="L97" s="47">
        <f t="shared" si="6"/>
        <v>32</v>
      </c>
    </row>
    <row r="98" spans="1:12" ht="15.75" x14ac:dyDescent="0.25">
      <c r="A98" s="7">
        <v>10</v>
      </c>
      <c r="B98" s="17" t="s">
        <v>22</v>
      </c>
      <c r="C98" s="9">
        <v>5</v>
      </c>
      <c r="D98" s="45">
        <v>15</v>
      </c>
      <c r="E98" s="24">
        <v>2</v>
      </c>
      <c r="F98" s="46">
        <v>8</v>
      </c>
      <c r="G98" s="24">
        <v>0</v>
      </c>
      <c r="H98" s="46">
        <v>0</v>
      </c>
      <c r="I98" s="24">
        <v>0</v>
      </c>
      <c r="J98" s="46">
        <v>0</v>
      </c>
      <c r="K98" s="24">
        <v>0</v>
      </c>
      <c r="L98" s="47">
        <f t="shared" si="6"/>
        <v>25</v>
      </c>
    </row>
    <row r="99" spans="1:12" ht="15.75" x14ac:dyDescent="0.25">
      <c r="A99" s="7">
        <v>11</v>
      </c>
      <c r="B99" s="17" t="s">
        <v>23</v>
      </c>
      <c r="C99" s="9">
        <v>5</v>
      </c>
      <c r="D99" s="45">
        <v>0</v>
      </c>
      <c r="E99" s="24">
        <v>0</v>
      </c>
      <c r="F99" s="46">
        <v>0</v>
      </c>
      <c r="G99" s="24">
        <v>0</v>
      </c>
      <c r="H99" s="46">
        <v>0</v>
      </c>
      <c r="I99" s="24">
        <v>0</v>
      </c>
      <c r="J99" s="46">
        <v>0</v>
      </c>
      <c r="K99" s="24">
        <v>0</v>
      </c>
      <c r="L99" s="47">
        <f t="shared" si="6"/>
        <v>0</v>
      </c>
    </row>
    <row r="100" spans="1:12" ht="15.75" x14ac:dyDescent="0.25">
      <c r="A100" s="7">
        <v>12</v>
      </c>
      <c r="B100" s="17" t="s">
        <v>24</v>
      </c>
      <c r="C100" s="9">
        <v>5</v>
      </c>
      <c r="D100" s="45">
        <v>28</v>
      </c>
      <c r="E100" s="24">
        <v>1</v>
      </c>
      <c r="F100" s="46">
        <v>15</v>
      </c>
      <c r="G100" s="24">
        <v>0</v>
      </c>
      <c r="H100" s="46">
        <v>0</v>
      </c>
      <c r="I100" s="24">
        <v>0</v>
      </c>
      <c r="J100" s="46">
        <v>0</v>
      </c>
      <c r="K100" s="24">
        <v>0</v>
      </c>
      <c r="L100" s="47">
        <f t="shared" si="6"/>
        <v>44</v>
      </c>
    </row>
    <row r="101" spans="1:12" ht="15.75" x14ac:dyDescent="0.25">
      <c r="A101" s="7">
        <v>13</v>
      </c>
      <c r="B101" s="17" t="s">
        <v>25</v>
      </c>
      <c r="C101" s="9">
        <v>5</v>
      </c>
      <c r="D101" s="45">
        <v>29</v>
      </c>
      <c r="E101" s="24">
        <v>0</v>
      </c>
      <c r="F101" s="46">
        <v>10</v>
      </c>
      <c r="G101" s="24">
        <v>0</v>
      </c>
      <c r="H101" s="46">
        <v>0</v>
      </c>
      <c r="I101" s="24">
        <v>0</v>
      </c>
      <c r="J101" s="46">
        <v>0</v>
      </c>
      <c r="K101" s="24">
        <v>0</v>
      </c>
      <c r="L101" s="47">
        <f t="shared" si="6"/>
        <v>39</v>
      </c>
    </row>
    <row r="102" spans="1:12" ht="15.75" x14ac:dyDescent="0.25">
      <c r="A102" s="7">
        <v>14</v>
      </c>
      <c r="B102" s="17" t="s">
        <v>26</v>
      </c>
      <c r="C102" s="9">
        <v>5</v>
      </c>
      <c r="D102" s="45">
        <v>44</v>
      </c>
      <c r="E102" s="24">
        <v>0</v>
      </c>
      <c r="F102" s="46">
        <v>32</v>
      </c>
      <c r="G102" s="24">
        <v>0</v>
      </c>
      <c r="H102" s="46">
        <v>1</v>
      </c>
      <c r="I102" s="24">
        <v>0</v>
      </c>
      <c r="J102" s="46">
        <v>0</v>
      </c>
      <c r="K102" s="24">
        <v>0</v>
      </c>
      <c r="L102" s="47">
        <f t="shared" si="6"/>
        <v>77</v>
      </c>
    </row>
    <row r="103" spans="1:12" ht="15.75" x14ac:dyDescent="0.25">
      <c r="A103" s="7">
        <v>15</v>
      </c>
      <c r="B103" s="17" t="s">
        <v>27</v>
      </c>
      <c r="C103" s="9">
        <v>5</v>
      </c>
      <c r="D103" s="45">
        <v>39</v>
      </c>
      <c r="E103" s="24">
        <v>0</v>
      </c>
      <c r="F103" s="46">
        <v>17</v>
      </c>
      <c r="G103" s="24">
        <v>0</v>
      </c>
      <c r="H103" s="46">
        <v>0</v>
      </c>
      <c r="I103" s="24">
        <v>0</v>
      </c>
      <c r="J103" s="46">
        <v>0</v>
      </c>
      <c r="K103" s="24">
        <v>0</v>
      </c>
      <c r="L103" s="47">
        <f t="shared" si="6"/>
        <v>56</v>
      </c>
    </row>
    <row r="104" spans="1:12" ht="15.75" x14ac:dyDescent="0.25">
      <c r="A104" s="7">
        <v>16</v>
      </c>
      <c r="B104" s="17" t="s">
        <v>28</v>
      </c>
      <c r="C104" s="9">
        <v>5</v>
      </c>
      <c r="D104" s="45">
        <v>9</v>
      </c>
      <c r="E104" s="24">
        <v>1</v>
      </c>
      <c r="F104" s="46">
        <v>1</v>
      </c>
      <c r="G104" s="24">
        <v>0</v>
      </c>
      <c r="H104" s="46">
        <v>0</v>
      </c>
      <c r="I104" s="24">
        <v>0</v>
      </c>
      <c r="J104" s="46">
        <v>0</v>
      </c>
      <c r="K104" s="24">
        <v>0</v>
      </c>
      <c r="L104" s="47">
        <f t="shared" si="6"/>
        <v>11</v>
      </c>
    </row>
    <row r="105" spans="1:12" ht="15.75" x14ac:dyDescent="0.25">
      <c r="A105" s="7">
        <v>17</v>
      </c>
      <c r="B105" s="17" t="s">
        <v>29</v>
      </c>
      <c r="C105" s="9">
        <v>5</v>
      </c>
      <c r="D105" s="45">
        <v>11</v>
      </c>
      <c r="E105" s="24">
        <v>0</v>
      </c>
      <c r="F105" s="46">
        <v>6</v>
      </c>
      <c r="G105" s="24">
        <v>0</v>
      </c>
      <c r="H105" s="46">
        <v>0</v>
      </c>
      <c r="I105" s="24">
        <v>0</v>
      </c>
      <c r="J105" s="46">
        <v>0</v>
      </c>
      <c r="K105" s="24">
        <v>0</v>
      </c>
      <c r="L105" s="47">
        <f t="shared" si="6"/>
        <v>17</v>
      </c>
    </row>
    <row r="106" spans="1:12" ht="15.75" x14ac:dyDescent="0.25">
      <c r="A106" s="7">
        <v>18</v>
      </c>
      <c r="B106" s="17" t="s">
        <v>30</v>
      </c>
      <c r="C106" s="9">
        <v>5</v>
      </c>
      <c r="D106" s="45">
        <v>5</v>
      </c>
      <c r="E106" s="24">
        <v>0</v>
      </c>
      <c r="F106" s="46">
        <v>2</v>
      </c>
      <c r="G106" s="24">
        <v>0</v>
      </c>
      <c r="H106" s="46">
        <v>1</v>
      </c>
      <c r="I106" s="24">
        <v>0</v>
      </c>
      <c r="J106" s="46">
        <v>0</v>
      </c>
      <c r="K106" s="24">
        <v>0</v>
      </c>
      <c r="L106" s="47">
        <f t="shared" si="6"/>
        <v>8</v>
      </c>
    </row>
    <row r="107" spans="1:12" ht="15.75" x14ac:dyDescent="0.25">
      <c r="A107" s="7">
        <v>19</v>
      </c>
      <c r="B107" s="17" t="s">
        <v>31</v>
      </c>
      <c r="C107" s="9">
        <v>5</v>
      </c>
      <c r="D107" s="45">
        <v>26</v>
      </c>
      <c r="E107" s="24">
        <v>1</v>
      </c>
      <c r="F107" s="46">
        <v>19</v>
      </c>
      <c r="G107" s="24">
        <v>0</v>
      </c>
      <c r="H107" s="46">
        <v>0</v>
      </c>
      <c r="I107" s="24">
        <v>0</v>
      </c>
      <c r="J107" s="46">
        <v>0</v>
      </c>
      <c r="K107" s="24">
        <v>0</v>
      </c>
      <c r="L107" s="47">
        <f t="shared" si="6"/>
        <v>46</v>
      </c>
    </row>
    <row r="108" spans="1:12" ht="15.75" x14ac:dyDescent="0.25">
      <c r="A108" s="7">
        <v>20</v>
      </c>
      <c r="B108" s="17" t="s">
        <v>32</v>
      </c>
      <c r="C108" s="9">
        <v>5</v>
      </c>
      <c r="D108" s="45">
        <v>12</v>
      </c>
      <c r="E108" s="24">
        <v>0</v>
      </c>
      <c r="F108" s="46">
        <v>5</v>
      </c>
      <c r="G108" s="24">
        <v>0</v>
      </c>
      <c r="H108" s="46">
        <v>0</v>
      </c>
      <c r="I108" s="24">
        <v>0</v>
      </c>
      <c r="J108" s="46">
        <v>0</v>
      </c>
      <c r="K108" s="24">
        <v>0</v>
      </c>
      <c r="L108" s="47">
        <f t="shared" si="6"/>
        <v>17</v>
      </c>
    </row>
    <row r="109" spans="1:12" ht="15.75" x14ac:dyDescent="0.25">
      <c r="A109" s="7">
        <v>21</v>
      </c>
      <c r="B109" s="17" t="s">
        <v>33</v>
      </c>
      <c r="C109" s="9">
        <v>5</v>
      </c>
      <c r="D109" s="45">
        <v>12</v>
      </c>
      <c r="E109" s="24">
        <v>0</v>
      </c>
      <c r="F109" s="46">
        <v>3</v>
      </c>
      <c r="G109" s="24">
        <v>0</v>
      </c>
      <c r="H109" s="46">
        <v>1</v>
      </c>
      <c r="I109" s="24">
        <v>0</v>
      </c>
      <c r="J109" s="46">
        <v>0</v>
      </c>
      <c r="K109" s="24">
        <v>0</v>
      </c>
      <c r="L109" s="47">
        <f t="shared" si="6"/>
        <v>16</v>
      </c>
    </row>
    <row r="110" spans="1:12" ht="15.75" x14ac:dyDescent="0.25">
      <c r="A110" s="7">
        <v>22</v>
      </c>
      <c r="B110" s="17" t="s">
        <v>34</v>
      </c>
      <c r="C110" s="9">
        <v>5</v>
      </c>
      <c r="D110" s="45">
        <v>14</v>
      </c>
      <c r="E110" s="24">
        <v>1</v>
      </c>
      <c r="F110" s="46">
        <v>7</v>
      </c>
      <c r="G110" s="24">
        <v>0</v>
      </c>
      <c r="H110" s="46">
        <v>1</v>
      </c>
      <c r="I110" s="24">
        <v>0</v>
      </c>
      <c r="J110" s="46">
        <v>0</v>
      </c>
      <c r="K110" s="24">
        <v>0</v>
      </c>
      <c r="L110" s="47">
        <f t="shared" si="6"/>
        <v>23</v>
      </c>
    </row>
    <row r="111" spans="1:12" ht="15.75" x14ac:dyDescent="0.25">
      <c r="A111" s="7">
        <v>23</v>
      </c>
      <c r="B111" s="8" t="s">
        <v>35</v>
      </c>
      <c r="C111" s="9">
        <v>5</v>
      </c>
      <c r="D111" s="45">
        <v>4</v>
      </c>
      <c r="E111" s="24">
        <v>0</v>
      </c>
      <c r="F111" s="46">
        <v>9</v>
      </c>
      <c r="G111" s="24">
        <v>0</v>
      </c>
      <c r="H111" s="46">
        <v>0</v>
      </c>
      <c r="I111" s="24">
        <v>0</v>
      </c>
      <c r="J111" s="46">
        <v>0</v>
      </c>
      <c r="K111" s="24">
        <v>0</v>
      </c>
      <c r="L111" s="47">
        <f t="shared" si="6"/>
        <v>13</v>
      </c>
    </row>
    <row r="112" spans="1:12" ht="15.75" x14ac:dyDescent="0.25">
      <c r="A112" s="7">
        <v>24</v>
      </c>
      <c r="B112" s="8" t="s">
        <v>36</v>
      </c>
      <c r="C112" s="9">
        <v>5</v>
      </c>
      <c r="D112" s="45">
        <v>9</v>
      </c>
      <c r="E112" s="24">
        <v>1</v>
      </c>
      <c r="F112" s="46">
        <v>5</v>
      </c>
      <c r="G112" s="24">
        <v>0</v>
      </c>
      <c r="H112" s="46">
        <v>0</v>
      </c>
      <c r="I112" s="24">
        <v>0</v>
      </c>
      <c r="J112" s="46">
        <v>0</v>
      </c>
      <c r="K112" s="24">
        <v>0</v>
      </c>
      <c r="L112" s="47">
        <f t="shared" si="6"/>
        <v>15</v>
      </c>
    </row>
    <row r="113" spans="1:12" ht="15.75" x14ac:dyDescent="0.25">
      <c r="A113" s="7">
        <v>25</v>
      </c>
      <c r="B113" s="18" t="s">
        <v>37</v>
      </c>
      <c r="C113" s="19">
        <v>5</v>
      </c>
      <c r="D113" s="45">
        <v>33</v>
      </c>
      <c r="E113" s="24">
        <v>0</v>
      </c>
      <c r="F113" s="46">
        <v>7</v>
      </c>
      <c r="G113" s="24">
        <v>1</v>
      </c>
      <c r="H113" s="46">
        <v>0</v>
      </c>
      <c r="I113" s="24">
        <v>0</v>
      </c>
      <c r="J113" s="46">
        <v>0</v>
      </c>
      <c r="K113" s="24">
        <v>0</v>
      </c>
      <c r="L113" s="47">
        <f t="shared" si="6"/>
        <v>41</v>
      </c>
    </row>
    <row r="114" spans="1:12" ht="15.75" x14ac:dyDescent="0.25">
      <c r="A114" s="7">
        <v>26</v>
      </c>
      <c r="B114" s="8" t="s">
        <v>38</v>
      </c>
      <c r="C114" s="22">
        <v>5</v>
      </c>
      <c r="D114" s="45">
        <v>6</v>
      </c>
      <c r="E114" s="24">
        <v>0</v>
      </c>
      <c r="F114" s="46">
        <v>4</v>
      </c>
      <c r="G114" s="24">
        <v>0</v>
      </c>
      <c r="H114" s="46">
        <v>2</v>
      </c>
      <c r="I114" s="24">
        <v>0</v>
      </c>
      <c r="J114" s="46">
        <v>0</v>
      </c>
      <c r="K114" s="24">
        <v>0</v>
      </c>
      <c r="L114" s="47">
        <f t="shared" si="6"/>
        <v>12</v>
      </c>
    </row>
    <row r="115" spans="1:12" ht="15.75" x14ac:dyDescent="0.25">
      <c r="A115" s="7">
        <v>27</v>
      </c>
      <c r="B115" s="18" t="s">
        <v>39</v>
      </c>
      <c r="C115" s="22">
        <v>5</v>
      </c>
      <c r="D115" s="45">
        <v>0</v>
      </c>
      <c r="E115" s="24">
        <v>0</v>
      </c>
      <c r="F115" s="46">
        <v>0</v>
      </c>
      <c r="G115" s="24">
        <v>0</v>
      </c>
      <c r="H115" s="46">
        <v>0</v>
      </c>
      <c r="I115" s="24">
        <v>0</v>
      </c>
      <c r="J115" s="46">
        <v>0</v>
      </c>
      <c r="K115" s="24">
        <v>0</v>
      </c>
      <c r="L115" s="47">
        <f t="shared" si="6"/>
        <v>0</v>
      </c>
    </row>
    <row r="116" spans="1:12" ht="15.75" x14ac:dyDescent="0.25">
      <c r="A116" s="7">
        <v>28</v>
      </c>
      <c r="B116" s="18" t="s">
        <v>40</v>
      </c>
      <c r="C116" s="22">
        <v>5</v>
      </c>
      <c r="D116" s="45">
        <v>0</v>
      </c>
      <c r="E116" s="24">
        <v>0</v>
      </c>
      <c r="F116" s="46">
        <v>0</v>
      </c>
      <c r="G116" s="24">
        <v>0</v>
      </c>
      <c r="H116" s="46">
        <v>0</v>
      </c>
      <c r="I116" s="24">
        <v>0</v>
      </c>
      <c r="J116" s="46">
        <v>0</v>
      </c>
      <c r="K116" s="24">
        <v>0</v>
      </c>
      <c r="L116" s="47">
        <f t="shared" si="6"/>
        <v>0</v>
      </c>
    </row>
    <row r="117" spans="1:12" ht="16.5" thickBot="1" x14ac:dyDescent="0.3">
      <c r="A117" s="7">
        <v>29</v>
      </c>
      <c r="B117" s="18" t="s">
        <v>41</v>
      </c>
      <c r="C117" s="22">
        <v>5</v>
      </c>
      <c r="D117" s="45">
        <v>0</v>
      </c>
      <c r="E117" s="24">
        <v>0</v>
      </c>
      <c r="F117" s="46">
        <v>0</v>
      </c>
      <c r="G117" s="24">
        <v>0</v>
      </c>
      <c r="H117" s="46">
        <v>0</v>
      </c>
      <c r="I117" s="24">
        <v>0</v>
      </c>
      <c r="J117" s="46">
        <v>0</v>
      </c>
      <c r="K117" s="24">
        <v>0</v>
      </c>
      <c r="L117" s="47">
        <f t="shared" si="6"/>
        <v>0</v>
      </c>
    </row>
    <row r="118" spans="1:12" ht="16.5" thickBot="1" x14ac:dyDescent="0.3">
      <c r="A118" s="225" t="s">
        <v>42</v>
      </c>
      <c r="B118" s="226"/>
      <c r="C118" s="48">
        <v>5</v>
      </c>
      <c r="D118" s="49">
        <f t="shared" ref="D118:K118" si="7">SUM(D89:D117)</f>
        <v>478</v>
      </c>
      <c r="E118" s="30">
        <f t="shared" si="7"/>
        <v>9</v>
      </c>
      <c r="F118" s="50">
        <f t="shared" si="7"/>
        <v>235</v>
      </c>
      <c r="G118" s="30">
        <f t="shared" si="7"/>
        <v>6</v>
      </c>
      <c r="H118" s="50">
        <f t="shared" si="7"/>
        <v>7</v>
      </c>
      <c r="I118" s="30">
        <f t="shared" si="7"/>
        <v>0</v>
      </c>
      <c r="J118" s="50">
        <f t="shared" si="7"/>
        <v>0</v>
      </c>
      <c r="K118" s="30">
        <f t="shared" si="7"/>
        <v>0</v>
      </c>
      <c r="L118" s="51">
        <f t="shared" ref="L118:L119" si="8">D118+F118+H118</f>
        <v>720</v>
      </c>
    </row>
    <row r="119" spans="1:12" ht="15.75" x14ac:dyDescent="0.25">
      <c r="A119" s="232" t="s">
        <v>43</v>
      </c>
      <c r="B119" s="232"/>
      <c r="C119" s="32">
        <v>5</v>
      </c>
      <c r="D119" s="52">
        <f>D89+D90+D91+D92+D93+D94+D95+D96+D97+D98+D99+D100+D101+D102+D103+D104+D105+D106+D107+D108+D109+D110+D111+D112+D113</f>
        <v>472</v>
      </c>
      <c r="E119" s="33">
        <f>E89+E90+E91+E92+E93+E94+E95+E96+E97+E98+E99+E100+E101+E102+E103+E104+E105+E106+E107+E108+E109+E110+E111+E112+E113</f>
        <v>9</v>
      </c>
      <c r="F119" s="32">
        <f>F89+F90+F91+F92+F93+F94+F95+F96+F97+F98+F99+F100+F101+F102+F103+F104+F105+F106+F107+F108+F109+F110+F111+F112+F113</f>
        <v>231</v>
      </c>
      <c r="G119" s="33">
        <f>G89+G90+G91+G92+G93+G94+G95+G96+G97+G98+G99+G100+G101+G102+G103+G104+G105+G106+G107+G108+G109+G110+G111+G112+G113</f>
        <v>6</v>
      </c>
      <c r="H119" s="32">
        <f>H89+H90+H91+H92+H93+H94+H95+H96+H97+H98+H99+H100+H101+H102+H103+H104+H105+H106+H107+H108+H109+H110+H111+H112+H113</f>
        <v>5</v>
      </c>
      <c r="I119" s="33">
        <f>I89+I90+I91+I92+I93+I94+I95+I96+I97+I98+I99+I100+I101+I102+I103+I104+I105+I106+I107+I108+I109+I110+I111+I113</f>
        <v>0</v>
      </c>
      <c r="J119" s="32">
        <f>J89+J90+J91+J92+J93+J94+J95+J96+J97+J98+J99+J100+J101+J102+J103+J104+J105+J106+J107+J108+J109+J110+J111+J112+J113</f>
        <v>0</v>
      </c>
      <c r="K119" s="33">
        <f>K89+K90+K91+K92+K93+K94+K95+K96+K97+K98+K99+K100+K101+K102+K103+K104+K105+K106+K107+K108+K109+K110+K111+K113</f>
        <v>0</v>
      </c>
      <c r="L119" s="51">
        <f t="shared" si="8"/>
        <v>708</v>
      </c>
    </row>
    <row r="121" spans="1:12" ht="15.75" x14ac:dyDescent="0.25">
      <c r="B121" s="91" t="s">
        <v>55</v>
      </c>
      <c r="C121" s="152"/>
      <c r="D121" s="133"/>
      <c r="E121" s="133"/>
      <c r="F121" s="133"/>
      <c r="G121" s="133"/>
      <c r="H121" s="133"/>
      <c r="I121" s="133"/>
      <c r="J121" s="133"/>
      <c r="K121" s="133"/>
      <c r="L121" s="133"/>
    </row>
    <row r="122" spans="1:12" ht="15.75" thickBot="1" x14ac:dyDescent="0.3">
      <c r="A122" s="211" t="s">
        <v>47</v>
      </c>
      <c r="B122" s="211"/>
    </row>
    <row r="123" spans="1:12" ht="12.75" customHeight="1" x14ac:dyDescent="0.25">
      <c r="A123" s="212" t="s">
        <v>2</v>
      </c>
      <c r="B123" s="212" t="s">
        <v>3</v>
      </c>
      <c r="C123" s="212" t="s">
        <v>4</v>
      </c>
      <c r="D123" s="215" t="s">
        <v>5</v>
      </c>
      <c r="E123" s="216"/>
      <c r="F123" s="216"/>
      <c r="G123" s="216"/>
      <c r="H123" s="216"/>
      <c r="I123" s="216"/>
      <c r="J123" s="216"/>
      <c r="K123" s="217"/>
      <c r="L123" s="218" t="s">
        <v>6</v>
      </c>
    </row>
    <row r="124" spans="1:12" ht="21.75" customHeight="1" x14ac:dyDescent="0.25">
      <c r="A124" s="213"/>
      <c r="B124" s="213"/>
      <c r="C124" s="213"/>
      <c r="D124" s="221" t="s">
        <v>7</v>
      </c>
      <c r="E124" s="222"/>
      <c r="F124" s="222" t="s">
        <v>8</v>
      </c>
      <c r="G124" s="222"/>
      <c r="H124" s="222" t="s">
        <v>9</v>
      </c>
      <c r="I124" s="222"/>
      <c r="J124" s="222" t="s">
        <v>10</v>
      </c>
      <c r="K124" s="222"/>
      <c r="L124" s="219"/>
    </row>
    <row r="125" spans="1:12" ht="13.5" customHeight="1" thickBot="1" x14ac:dyDescent="0.3">
      <c r="A125" s="213"/>
      <c r="B125" s="213"/>
      <c r="C125" s="213"/>
      <c r="D125" s="223">
        <v>1</v>
      </c>
      <c r="E125" s="224"/>
      <c r="F125" s="224">
        <v>2</v>
      </c>
      <c r="G125" s="224"/>
      <c r="H125" s="224">
        <v>3</v>
      </c>
      <c r="I125" s="224"/>
      <c r="J125" s="224">
        <v>4</v>
      </c>
      <c r="K125" s="224"/>
      <c r="L125" s="220"/>
    </row>
    <row r="126" spans="1:12" ht="15.75" thickBot="1" x14ac:dyDescent="0.3">
      <c r="A126" s="214"/>
      <c r="B126" s="214"/>
      <c r="C126" s="214"/>
      <c r="D126" s="4" t="s">
        <v>11</v>
      </c>
      <c r="E126" s="5" t="s">
        <v>12</v>
      </c>
      <c r="F126" s="5" t="s">
        <v>11</v>
      </c>
      <c r="G126" s="5" t="s">
        <v>12</v>
      </c>
      <c r="H126" s="5" t="s">
        <v>11</v>
      </c>
      <c r="I126" s="5" t="s">
        <v>12</v>
      </c>
      <c r="J126" s="5" t="s">
        <v>11</v>
      </c>
      <c r="K126" s="5" t="s">
        <v>12</v>
      </c>
      <c r="L126" s="6"/>
    </row>
    <row r="127" spans="1:12" ht="15.75" x14ac:dyDescent="0.25">
      <c r="A127" s="7">
        <v>1</v>
      </c>
      <c r="B127" s="8" t="s">
        <v>13</v>
      </c>
      <c r="C127" s="9">
        <v>5</v>
      </c>
      <c r="D127" s="45">
        <v>14</v>
      </c>
      <c r="E127" s="21">
        <v>0</v>
      </c>
      <c r="F127" s="46">
        <v>11</v>
      </c>
      <c r="G127" s="21">
        <v>0</v>
      </c>
      <c r="H127" s="46">
        <v>1</v>
      </c>
      <c r="I127" s="21">
        <v>0</v>
      </c>
      <c r="J127" s="46">
        <v>0</v>
      </c>
      <c r="K127" s="21">
        <v>0</v>
      </c>
      <c r="L127" s="47">
        <f>SUM(D127:K127)</f>
        <v>26</v>
      </c>
    </row>
    <row r="128" spans="1:12" ht="15.75" x14ac:dyDescent="0.25">
      <c r="A128" s="7">
        <v>2</v>
      </c>
      <c r="B128" s="8" t="s">
        <v>14</v>
      </c>
      <c r="C128" s="9">
        <v>5</v>
      </c>
      <c r="D128" s="45">
        <v>7</v>
      </c>
      <c r="E128" s="21">
        <v>1</v>
      </c>
      <c r="F128" s="46">
        <v>5</v>
      </c>
      <c r="G128" s="21">
        <v>0</v>
      </c>
      <c r="H128" s="46">
        <v>0</v>
      </c>
      <c r="I128" s="21">
        <v>0</v>
      </c>
      <c r="J128" s="46">
        <v>0</v>
      </c>
      <c r="K128" s="21">
        <v>0</v>
      </c>
      <c r="L128" s="47">
        <f t="shared" ref="L128:L155" si="9">SUM(D128:K128)</f>
        <v>13</v>
      </c>
    </row>
    <row r="129" spans="1:12" ht="15.75" x14ac:dyDescent="0.25">
      <c r="A129" s="7">
        <v>3</v>
      </c>
      <c r="B129" s="8" t="s">
        <v>15</v>
      </c>
      <c r="C129" s="9">
        <v>5</v>
      </c>
      <c r="D129" s="45">
        <v>73</v>
      </c>
      <c r="E129" s="21">
        <v>3</v>
      </c>
      <c r="F129" s="46">
        <v>37</v>
      </c>
      <c r="G129" s="21">
        <v>1</v>
      </c>
      <c r="H129" s="46">
        <v>2</v>
      </c>
      <c r="I129" s="21">
        <v>0</v>
      </c>
      <c r="J129" s="46">
        <v>0</v>
      </c>
      <c r="K129" s="21">
        <v>0</v>
      </c>
      <c r="L129" s="47">
        <f t="shared" si="9"/>
        <v>116</v>
      </c>
    </row>
    <row r="130" spans="1:12" ht="15.75" x14ac:dyDescent="0.25">
      <c r="A130" s="7">
        <v>4</v>
      </c>
      <c r="B130" s="17" t="s">
        <v>16</v>
      </c>
      <c r="C130" s="9">
        <v>5</v>
      </c>
      <c r="D130" s="45">
        <v>10</v>
      </c>
      <c r="E130" s="21">
        <v>0</v>
      </c>
      <c r="F130" s="46">
        <v>3</v>
      </c>
      <c r="G130" s="21">
        <v>0</v>
      </c>
      <c r="H130" s="46">
        <v>0</v>
      </c>
      <c r="I130" s="21">
        <v>0</v>
      </c>
      <c r="J130" s="46">
        <v>0</v>
      </c>
      <c r="K130" s="21">
        <v>0</v>
      </c>
      <c r="L130" s="47">
        <f t="shared" si="9"/>
        <v>13</v>
      </c>
    </row>
    <row r="131" spans="1:12" ht="15.75" x14ac:dyDescent="0.25">
      <c r="A131" s="7">
        <v>5</v>
      </c>
      <c r="B131" s="8" t="s">
        <v>17</v>
      </c>
      <c r="C131" s="9">
        <v>5</v>
      </c>
      <c r="D131" s="45">
        <v>12</v>
      </c>
      <c r="E131" s="21">
        <v>0</v>
      </c>
      <c r="F131" s="46">
        <v>3</v>
      </c>
      <c r="G131" s="21">
        <v>0</v>
      </c>
      <c r="H131" s="46">
        <v>0</v>
      </c>
      <c r="I131" s="21">
        <v>0</v>
      </c>
      <c r="J131" s="46">
        <v>0</v>
      </c>
      <c r="K131" s="21">
        <v>0</v>
      </c>
      <c r="L131" s="47">
        <f t="shared" si="9"/>
        <v>15</v>
      </c>
    </row>
    <row r="132" spans="1:12" ht="15.75" x14ac:dyDescent="0.25">
      <c r="A132" s="7">
        <v>6</v>
      </c>
      <c r="B132" s="8" t="s">
        <v>18</v>
      </c>
      <c r="C132" s="9">
        <v>5</v>
      </c>
      <c r="D132" s="45">
        <v>13</v>
      </c>
      <c r="E132" s="21">
        <v>0</v>
      </c>
      <c r="F132" s="46">
        <v>14</v>
      </c>
      <c r="G132" s="21">
        <v>0</v>
      </c>
      <c r="H132" s="46">
        <v>2</v>
      </c>
      <c r="I132" s="21">
        <v>0</v>
      </c>
      <c r="J132" s="46">
        <v>0</v>
      </c>
      <c r="K132" s="21">
        <v>0</v>
      </c>
      <c r="L132" s="47">
        <f t="shared" si="9"/>
        <v>29</v>
      </c>
    </row>
    <row r="133" spans="1:12" ht="15.75" x14ac:dyDescent="0.25">
      <c r="A133" s="7">
        <v>7</v>
      </c>
      <c r="B133" s="8" t="s">
        <v>19</v>
      </c>
      <c r="C133" s="9">
        <v>5</v>
      </c>
      <c r="D133" s="45">
        <v>14</v>
      </c>
      <c r="E133" s="21">
        <v>0</v>
      </c>
      <c r="F133" s="46">
        <v>9</v>
      </c>
      <c r="G133" s="21">
        <v>0</v>
      </c>
      <c r="H133" s="46">
        <v>0</v>
      </c>
      <c r="I133" s="21">
        <v>0</v>
      </c>
      <c r="J133" s="46">
        <v>0</v>
      </c>
      <c r="K133" s="21">
        <v>0</v>
      </c>
      <c r="L133" s="47">
        <f t="shared" si="9"/>
        <v>23</v>
      </c>
    </row>
    <row r="134" spans="1:12" ht="15.75" x14ac:dyDescent="0.25">
      <c r="A134" s="7">
        <v>8</v>
      </c>
      <c r="B134" s="8" t="s">
        <v>20</v>
      </c>
      <c r="C134" s="9">
        <v>5</v>
      </c>
      <c r="D134" s="45">
        <v>13</v>
      </c>
      <c r="E134" s="21">
        <v>0</v>
      </c>
      <c r="F134" s="46">
        <v>5</v>
      </c>
      <c r="G134" s="21">
        <v>0</v>
      </c>
      <c r="H134" s="46">
        <v>1</v>
      </c>
      <c r="I134" s="21">
        <v>0</v>
      </c>
      <c r="J134" s="46">
        <v>0</v>
      </c>
      <c r="K134" s="21">
        <v>0</v>
      </c>
      <c r="L134" s="47">
        <f t="shared" si="9"/>
        <v>19</v>
      </c>
    </row>
    <row r="135" spans="1:12" ht="15.75" x14ac:dyDescent="0.25">
      <c r="A135" s="7">
        <v>9</v>
      </c>
      <c r="B135" s="8" t="s">
        <v>21</v>
      </c>
      <c r="C135" s="9">
        <v>5</v>
      </c>
      <c r="D135" s="45">
        <v>19</v>
      </c>
      <c r="E135" s="21">
        <v>0</v>
      </c>
      <c r="F135" s="46">
        <v>8</v>
      </c>
      <c r="G135" s="21">
        <v>0</v>
      </c>
      <c r="H135" s="46">
        <v>2</v>
      </c>
      <c r="I135" s="21">
        <v>0</v>
      </c>
      <c r="J135" s="46">
        <v>0</v>
      </c>
      <c r="K135" s="21">
        <v>0</v>
      </c>
      <c r="L135" s="47">
        <f t="shared" si="9"/>
        <v>29</v>
      </c>
    </row>
    <row r="136" spans="1:12" ht="15.75" x14ac:dyDescent="0.25">
      <c r="A136" s="7">
        <v>10</v>
      </c>
      <c r="B136" s="8" t="s">
        <v>22</v>
      </c>
      <c r="C136" s="9">
        <v>5</v>
      </c>
      <c r="D136" s="45">
        <v>12</v>
      </c>
      <c r="E136" s="21">
        <v>0</v>
      </c>
      <c r="F136" s="46">
        <v>9</v>
      </c>
      <c r="G136" s="21">
        <v>1</v>
      </c>
      <c r="H136" s="46">
        <v>2</v>
      </c>
      <c r="I136" s="21">
        <v>0</v>
      </c>
      <c r="J136" s="46">
        <v>0</v>
      </c>
      <c r="K136" s="21">
        <v>0</v>
      </c>
      <c r="L136" s="47">
        <f t="shared" si="9"/>
        <v>24</v>
      </c>
    </row>
    <row r="137" spans="1:12" ht="15.75" x14ac:dyDescent="0.25">
      <c r="A137" s="7">
        <v>11</v>
      </c>
      <c r="B137" s="8" t="s">
        <v>23</v>
      </c>
      <c r="C137" s="9">
        <v>5</v>
      </c>
      <c r="D137" s="45">
        <v>0</v>
      </c>
      <c r="E137" s="21">
        <v>0</v>
      </c>
      <c r="F137" s="46">
        <v>0</v>
      </c>
      <c r="G137" s="21">
        <v>0</v>
      </c>
      <c r="H137" s="46">
        <v>0</v>
      </c>
      <c r="I137" s="21">
        <v>0</v>
      </c>
      <c r="J137" s="46">
        <v>0</v>
      </c>
      <c r="K137" s="21">
        <v>0</v>
      </c>
      <c r="L137" s="47">
        <f t="shared" si="9"/>
        <v>0</v>
      </c>
    </row>
    <row r="138" spans="1:12" ht="15.75" x14ac:dyDescent="0.25">
      <c r="A138" s="7">
        <v>12</v>
      </c>
      <c r="B138" s="8" t="s">
        <v>24</v>
      </c>
      <c r="C138" s="9">
        <v>5</v>
      </c>
      <c r="D138" s="45">
        <v>18</v>
      </c>
      <c r="E138" s="21">
        <v>1</v>
      </c>
      <c r="F138" s="46">
        <v>14</v>
      </c>
      <c r="G138" s="21">
        <v>0</v>
      </c>
      <c r="H138" s="46">
        <v>1</v>
      </c>
      <c r="I138" s="21">
        <v>0</v>
      </c>
      <c r="J138" s="46">
        <v>0</v>
      </c>
      <c r="K138" s="21">
        <v>0</v>
      </c>
      <c r="L138" s="47">
        <f t="shared" si="9"/>
        <v>34</v>
      </c>
    </row>
    <row r="139" spans="1:12" ht="15.75" x14ac:dyDescent="0.25">
      <c r="A139" s="7">
        <v>13</v>
      </c>
      <c r="B139" s="8" t="s">
        <v>25</v>
      </c>
      <c r="C139" s="9">
        <v>5</v>
      </c>
      <c r="D139" s="45">
        <v>18</v>
      </c>
      <c r="E139" s="21">
        <v>0</v>
      </c>
      <c r="F139" s="46">
        <v>9</v>
      </c>
      <c r="G139" s="21">
        <v>0</v>
      </c>
      <c r="H139" s="46">
        <v>2</v>
      </c>
      <c r="I139" s="21">
        <v>0</v>
      </c>
      <c r="J139" s="46">
        <v>0</v>
      </c>
      <c r="K139" s="21">
        <v>0</v>
      </c>
      <c r="L139" s="47">
        <f t="shared" si="9"/>
        <v>29</v>
      </c>
    </row>
    <row r="140" spans="1:12" ht="15.75" x14ac:dyDescent="0.25">
      <c r="A140" s="7">
        <v>14</v>
      </c>
      <c r="B140" s="8" t="s">
        <v>26</v>
      </c>
      <c r="C140" s="9">
        <v>5</v>
      </c>
      <c r="D140" s="45">
        <v>37</v>
      </c>
      <c r="E140" s="21">
        <v>3</v>
      </c>
      <c r="F140" s="46">
        <v>18</v>
      </c>
      <c r="G140" s="21">
        <v>0</v>
      </c>
      <c r="H140" s="46">
        <v>0</v>
      </c>
      <c r="I140" s="21">
        <v>0</v>
      </c>
      <c r="J140" s="46">
        <v>0</v>
      </c>
      <c r="K140" s="21">
        <v>0</v>
      </c>
      <c r="L140" s="47">
        <f t="shared" si="9"/>
        <v>58</v>
      </c>
    </row>
    <row r="141" spans="1:12" ht="15.75" x14ac:dyDescent="0.25">
      <c r="A141" s="7">
        <v>15</v>
      </c>
      <c r="B141" s="8" t="s">
        <v>27</v>
      </c>
      <c r="C141" s="9">
        <v>5</v>
      </c>
      <c r="D141" s="45">
        <v>18</v>
      </c>
      <c r="E141" s="21">
        <v>0</v>
      </c>
      <c r="F141" s="46">
        <v>9</v>
      </c>
      <c r="G141" s="21">
        <v>0</v>
      </c>
      <c r="H141" s="46">
        <v>0</v>
      </c>
      <c r="I141" s="21">
        <v>0</v>
      </c>
      <c r="J141" s="46">
        <v>0</v>
      </c>
      <c r="K141" s="21">
        <v>0</v>
      </c>
      <c r="L141" s="47">
        <f t="shared" si="9"/>
        <v>27</v>
      </c>
    </row>
    <row r="142" spans="1:12" ht="15.75" x14ac:dyDescent="0.25">
      <c r="A142" s="7">
        <v>16</v>
      </c>
      <c r="B142" s="8" t="s">
        <v>28</v>
      </c>
      <c r="C142" s="9">
        <v>5</v>
      </c>
      <c r="D142" s="45">
        <v>11</v>
      </c>
      <c r="E142" s="21">
        <v>0</v>
      </c>
      <c r="F142" s="46">
        <v>2</v>
      </c>
      <c r="G142" s="21">
        <v>2</v>
      </c>
      <c r="H142" s="46">
        <v>0</v>
      </c>
      <c r="I142" s="21">
        <v>0</v>
      </c>
      <c r="J142" s="46">
        <v>0</v>
      </c>
      <c r="K142" s="21">
        <v>0</v>
      </c>
      <c r="L142" s="47">
        <f t="shared" si="9"/>
        <v>15</v>
      </c>
    </row>
    <row r="143" spans="1:12" ht="15.75" x14ac:dyDescent="0.25">
      <c r="A143" s="7">
        <v>17</v>
      </c>
      <c r="B143" s="8" t="s">
        <v>29</v>
      </c>
      <c r="C143" s="9">
        <v>5</v>
      </c>
      <c r="D143" s="45">
        <v>11</v>
      </c>
      <c r="E143" s="21">
        <v>0</v>
      </c>
      <c r="F143" s="46">
        <v>6</v>
      </c>
      <c r="G143" s="21">
        <v>0</v>
      </c>
      <c r="H143" s="46">
        <v>0</v>
      </c>
      <c r="I143" s="21">
        <v>0</v>
      </c>
      <c r="J143" s="46">
        <v>0</v>
      </c>
      <c r="K143" s="21">
        <v>0</v>
      </c>
      <c r="L143" s="47">
        <f t="shared" si="9"/>
        <v>17</v>
      </c>
    </row>
    <row r="144" spans="1:12" ht="15.75" x14ac:dyDescent="0.25">
      <c r="A144" s="7">
        <v>18</v>
      </c>
      <c r="B144" s="8" t="s">
        <v>30</v>
      </c>
      <c r="C144" s="9">
        <v>5</v>
      </c>
      <c r="D144" s="45">
        <v>3</v>
      </c>
      <c r="E144" s="21">
        <v>0</v>
      </c>
      <c r="F144" s="46">
        <v>4</v>
      </c>
      <c r="G144" s="21">
        <v>0</v>
      </c>
      <c r="H144" s="46">
        <v>0</v>
      </c>
      <c r="I144" s="21">
        <v>0</v>
      </c>
      <c r="J144" s="46">
        <v>0</v>
      </c>
      <c r="K144" s="21">
        <v>0</v>
      </c>
      <c r="L144" s="47">
        <f t="shared" si="9"/>
        <v>7</v>
      </c>
    </row>
    <row r="145" spans="1:12" ht="15.75" x14ac:dyDescent="0.25">
      <c r="A145" s="7">
        <v>19</v>
      </c>
      <c r="B145" s="8" t="s">
        <v>31</v>
      </c>
      <c r="C145" s="9">
        <v>5</v>
      </c>
      <c r="D145" s="45">
        <v>28</v>
      </c>
      <c r="E145" s="21">
        <v>0</v>
      </c>
      <c r="F145" s="46">
        <v>18</v>
      </c>
      <c r="G145" s="21">
        <v>0</v>
      </c>
      <c r="H145" s="46">
        <v>0</v>
      </c>
      <c r="I145" s="21">
        <v>0</v>
      </c>
      <c r="J145" s="46">
        <v>0</v>
      </c>
      <c r="K145" s="21">
        <v>0</v>
      </c>
      <c r="L145" s="47">
        <f t="shared" si="9"/>
        <v>46</v>
      </c>
    </row>
    <row r="146" spans="1:12" ht="15.75" x14ac:dyDescent="0.25">
      <c r="A146" s="7">
        <v>20</v>
      </c>
      <c r="B146" s="8" t="s">
        <v>32</v>
      </c>
      <c r="C146" s="9">
        <v>5</v>
      </c>
      <c r="D146" s="45">
        <v>3</v>
      </c>
      <c r="E146" s="21">
        <v>0</v>
      </c>
      <c r="F146" s="46">
        <v>6</v>
      </c>
      <c r="G146" s="21">
        <v>1</v>
      </c>
      <c r="H146" s="46">
        <v>0</v>
      </c>
      <c r="I146" s="21">
        <v>0</v>
      </c>
      <c r="J146" s="46">
        <v>0</v>
      </c>
      <c r="K146" s="21">
        <v>0</v>
      </c>
      <c r="L146" s="47">
        <f t="shared" si="9"/>
        <v>10</v>
      </c>
    </row>
    <row r="147" spans="1:12" ht="15.75" x14ac:dyDescent="0.25">
      <c r="A147" s="7">
        <v>21</v>
      </c>
      <c r="B147" s="8" t="s">
        <v>33</v>
      </c>
      <c r="C147" s="9">
        <v>5</v>
      </c>
      <c r="D147" s="45">
        <v>12</v>
      </c>
      <c r="E147" s="21">
        <v>0</v>
      </c>
      <c r="F147" s="46">
        <v>8</v>
      </c>
      <c r="G147" s="21">
        <v>0</v>
      </c>
      <c r="H147" s="46">
        <v>0</v>
      </c>
      <c r="I147" s="21">
        <v>0</v>
      </c>
      <c r="J147" s="46">
        <v>0</v>
      </c>
      <c r="K147" s="21">
        <v>0</v>
      </c>
      <c r="L147" s="47">
        <f t="shared" si="9"/>
        <v>20</v>
      </c>
    </row>
    <row r="148" spans="1:12" ht="15.75" x14ac:dyDescent="0.25">
      <c r="A148" s="7">
        <v>22</v>
      </c>
      <c r="B148" s="8" t="s">
        <v>34</v>
      </c>
      <c r="C148" s="9">
        <v>5</v>
      </c>
      <c r="D148" s="45">
        <v>12</v>
      </c>
      <c r="E148" s="21">
        <v>1</v>
      </c>
      <c r="F148" s="46">
        <v>7</v>
      </c>
      <c r="G148" s="21">
        <v>0</v>
      </c>
      <c r="H148" s="46">
        <v>1</v>
      </c>
      <c r="I148" s="21">
        <v>0</v>
      </c>
      <c r="J148" s="46">
        <v>0</v>
      </c>
      <c r="K148" s="21">
        <v>0</v>
      </c>
      <c r="L148" s="47">
        <f t="shared" si="9"/>
        <v>21</v>
      </c>
    </row>
    <row r="149" spans="1:12" ht="15.75" x14ac:dyDescent="0.25">
      <c r="A149" s="7">
        <v>23</v>
      </c>
      <c r="B149" s="8" t="s">
        <v>35</v>
      </c>
      <c r="C149" s="9">
        <v>5</v>
      </c>
      <c r="D149" s="45">
        <v>1</v>
      </c>
      <c r="E149" s="21">
        <v>0</v>
      </c>
      <c r="F149" s="46">
        <v>4</v>
      </c>
      <c r="G149" s="21">
        <v>0</v>
      </c>
      <c r="H149" s="46">
        <v>0</v>
      </c>
      <c r="I149" s="21">
        <v>0</v>
      </c>
      <c r="J149" s="46">
        <v>0</v>
      </c>
      <c r="K149" s="21">
        <v>0</v>
      </c>
      <c r="L149" s="47">
        <f t="shared" si="9"/>
        <v>5</v>
      </c>
    </row>
    <row r="150" spans="1:12" ht="15.75" x14ac:dyDescent="0.25">
      <c r="A150" s="7">
        <v>24</v>
      </c>
      <c r="B150" s="8" t="s">
        <v>36</v>
      </c>
      <c r="C150" s="9">
        <v>5</v>
      </c>
      <c r="D150" s="45">
        <v>11</v>
      </c>
      <c r="E150" s="21">
        <v>0</v>
      </c>
      <c r="F150" s="46">
        <v>4</v>
      </c>
      <c r="G150" s="21">
        <v>0</v>
      </c>
      <c r="H150" s="46">
        <v>1</v>
      </c>
      <c r="I150" s="21">
        <v>0</v>
      </c>
      <c r="J150" s="46">
        <v>0</v>
      </c>
      <c r="K150" s="21">
        <v>0</v>
      </c>
      <c r="L150" s="47">
        <f t="shared" si="9"/>
        <v>16</v>
      </c>
    </row>
    <row r="151" spans="1:12" ht="15.75" x14ac:dyDescent="0.25">
      <c r="A151" s="7">
        <v>25</v>
      </c>
      <c r="B151" s="18" t="s">
        <v>37</v>
      </c>
      <c r="C151" s="19">
        <v>5</v>
      </c>
      <c r="D151" s="45">
        <v>32</v>
      </c>
      <c r="E151" s="21">
        <v>0</v>
      </c>
      <c r="F151" s="46">
        <v>10</v>
      </c>
      <c r="G151" s="21">
        <v>1</v>
      </c>
      <c r="H151" s="46">
        <v>0</v>
      </c>
      <c r="I151" s="21">
        <v>0</v>
      </c>
      <c r="J151" s="46">
        <v>0</v>
      </c>
      <c r="K151" s="21">
        <v>0</v>
      </c>
      <c r="L151" s="47">
        <f t="shared" si="9"/>
        <v>43</v>
      </c>
    </row>
    <row r="152" spans="1:12" ht="15.75" x14ac:dyDescent="0.25">
      <c r="A152" s="7">
        <v>26</v>
      </c>
      <c r="B152" s="8" t="s">
        <v>38</v>
      </c>
      <c r="C152" s="22">
        <v>5</v>
      </c>
      <c r="D152" s="45">
        <v>17</v>
      </c>
      <c r="E152" s="21">
        <v>1</v>
      </c>
      <c r="F152" s="46">
        <v>7</v>
      </c>
      <c r="G152" s="21">
        <v>1</v>
      </c>
      <c r="H152" s="46">
        <v>2</v>
      </c>
      <c r="I152" s="21">
        <v>0</v>
      </c>
      <c r="J152" s="46">
        <v>0</v>
      </c>
      <c r="K152" s="21">
        <v>0</v>
      </c>
      <c r="L152" s="47">
        <f t="shared" si="9"/>
        <v>28</v>
      </c>
    </row>
    <row r="153" spans="1:12" ht="15.75" x14ac:dyDescent="0.25">
      <c r="A153" s="7">
        <v>27</v>
      </c>
      <c r="B153" s="18" t="s">
        <v>39</v>
      </c>
      <c r="C153" s="22">
        <v>5</v>
      </c>
      <c r="D153" s="45">
        <v>0</v>
      </c>
      <c r="E153" s="53">
        <v>0</v>
      </c>
      <c r="F153" s="46">
        <v>0</v>
      </c>
      <c r="G153" s="46">
        <v>0</v>
      </c>
      <c r="H153" s="46">
        <v>0</v>
      </c>
      <c r="I153" s="46">
        <v>0</v>
      </c>
      <c r="J153" s="46">
        <v>0</v>
      </c>
      <c r="K153" s="46">
        <v>0</v>
      </c>
      <c r="L153" s="47">
        <f t="shared" si="9"/>
        <v>0</v>
      </c>
    </row>
    <row r="154" spans="1:12" ht="15.75" x14ac:dyDescent="0.25">
      <c r="A154" s="7">
        <v>28</v>
      </c>
      <c r="B154" s="18" t="s">
        <v>40</v>
      </c>
      <c r="C154" s="22">
        <v>5</v>
      </c>
      <c r="D154" s="45">
        <v>0</v>
      </c>
      <c r="E154" s="53">
        <v>0</v>
      </c>
      <c r="F154" s="46">
        <v>0</v>
      </c>
      <c r="G154" s="46">
        <v>0</v>
      </c>
      <c r="H154" s="46">
        <v>0</v>
      </c>
      <c r="I154" s="46">
        <v>0</v>
      </c>
      <c r="J154" s="46">
        <v>0</v>
      </c>
      <c r="K154" s="46">
        <v>0</v>
      </c>
      <c r="L154" s="47">
        <f t="shared" si="9"/>
        <v>0</v>
      </c>
    </row>
    <row r="155" spans="1:12" ht="16.5" thickBot="1" x14ac:dyDescent="0.3">
      <c r="A155" s="7">
        <v>29</v>
      </c>
      <c r="B155" s="18" t="s">
        <v>41</v>
      </c>
      <c r="C155" s="22">
        <v>5</v>
      </c>
      <c r="D155" s="45">
        <v>0</v>
      </c>
      <c r="E155" s="53">
        <v>0</v>
      </c>
      <c r="F155" s="46">
        <v>0</v>
      </c>
      <c r="G155" s="46">
        <v>0</v>
      </c>
      <c r="H155" s="46">
        <v>0</v>
      </c>
      <c r="I155" s="46">
        <v>0</v>
      </c>
      <c r="J155" s="46">
        <v>0</v>
      </c>
      <c r="K155" s="46">
        <v>0</v>
      </c>
      <c r="L155" s="47">
        <f t="shared" si="9"/>
        <v>0</v>
      </c>
    </row>
    <row r="156" spans="1:12" ht="16.5" thickBot="1" x14ac:dyDescent="0.3">
      <c r="A156" s="225" t="s">
        <v>42</v>
      </c>
      <c r="B156" s="226"/>
      <c r="C156" s="48">
        <v>5</v>
      </c>
      <c r="D156" s="179">
        <f>SUM(D127:D155)</f>
        <v>419</v>
      </c>
      <c r="E156" s="55">
        <f t="shared" ref="E156:K156" si="10">SUM(E127:E155)</f>
        <v>10</v>
      </c>
      <c r="F156" s="27">
        <f t="shared" si="10"/>
        <v>230</v>
      </c>
      <c r="G156" s="55">
        <f t="shared" si="10"/>
        <v>7</v>
      </c>
      <c r="H156" s="56">
        <f t="shared" si="10"/>
        <v>17</v>
      </c>
      <c r="I156" s="57">
        <f t="shared" si="10"/>
        <v>0</v>
      </c>
      <c r="J156" s="56">
        <f t="shared" si="10"/>
        <v>0</v>
      </c>
      <c r="K156" s="57">
        <f t="shared" si="10"/>
        <v>0</v>
      </c>
      <c r="L156" s="118">
        <f>D156+F156+H156+J156+E156+G156+I156+K156</f>
        <v>683</v>
      </c>
    </row>
    <row r="157" spans="1:12" ht="16.5" thickBot="1" x14ac:dyDescent="0.3">
      <c r="A157" s="227" t="s">
        <v>43</v>
      </c>
      <c r="B157" s="228"/>
      <c r="C157" s="48">
        <v>5</v>
      </c>
      <c r="D157" s="192">
        <f>D127+D128+D129+D130+D131+D132+D133+D134+D135+D136+D137+D138+D139+D140+D141+D142+D143+D144+D145+D146+D147+D148+D149+D150+D151</f>
        <v>402</v>
      </c>
      <c r="E157" s="193">
        <f>E127+E128+E129+E130+E131+E132+E133+E134+E135+E136+E137+E138+E139+E140+E141+E142+E143+E144+E145+E146+E147+E148+E149+E150+E151</f>
        <v>9</v>
      </c>
      <c r="F157" s="194">
        <f>SUM(F127:F151)</f>
        <v>223</v>
      </c>
      <c r="G157" s="193">
        <f>G127+G128+G129+G130+G131+G132+G133+G134+G135+G136+G137+G138+G139+G140+G141+G142+G143+G144+G145+G146+G147+G148+G149+G150+G151</f>
        <v>6</v>
      </c>
      <c r="H157" s="194">
        <f>H127+H128+H129+H130+H131+H132+H133+H134+H135+H136+H137+H138+H139+H140+H141+H142+H143+H144+H145+H146+H147+H148+H149+H150+H151</f>
        <v>15</v>
      </c>
      <c r="I157" s="193">
        <f>I127+I128+I129+I130+I131+I132+I133+I134+I135+I136+I137+I138+I139+I140+I141+I142+I143+I144+I145+I146+I147+I148+I149+I150+I151</f>
        <v>0</v>
      </c>
      <c r="J157" s="194">
        <f>J127+J128+J129+J130+J131+J132+J133+J134+J135+J136+J137+J138+J139+J140+J141+J142+J143+J144+J145+J146+J147+J148+J149+J150+J151</f>
        <v>0</v>
      </c>
      <c r="K157" s="193">
        <f>K127+K128+K129+K130+K131+K132+K133+K134+K135+K136+K137+K138+K139+K140+K141+K142+K143+K144+K145+K146+K147+K148+K149+K150+K151</f>
        <v>0</v>
      </c>
      <c r="L157" s="58">
        <f>D157+F157+H157+J157+E157+G157+I157+K157</f>
        <v>655</v>
      </c>
    </row>
    <row r="158" spans="1:12" x14ac:dyDescent="0.25">
      <c r="D158" s="152"/>
      <c r="E158" s="152"/>
      <c r="F158" s="152"/>
      <c r="G158" s="152"/>
      <c r="H158" s="152"/>
      <c r="I158" s="152"/>
      <c r="J158" s="152"/>
      <c r="K158" s="152"/>
      <c r="L158" s="152"/>
    </row>
    <row r="159" spans="1:12" ht="15.75" x14ac:dyDescent="0.25">
      <c r="D159" s="133"/>
      <c r="E159" s="133"/>
      <c r="F159" s="133"/>
      <c r="G159" s="133"/>
      <c r="H159" s="133"/>
      <c r="I159" s="133"/>
      <c r="J159" s="133"/>
      <c r="K159" s="133"/>
      <c r="L159" s="133"/>
    </row>
    <row r="160" spans="1:12" x14ac:dyDescent="0.25">
      <c r="B160" s="2"/>
      <c r="C160" s="2"/>
      <c r="D160" s="2"/>
      <c r="E160" s="2"/>
    </row>
    <row r="161" spans="1:14" ht="19.5" thickBot="1" x14ac:dyDescent="0.35">
      <c r="A161" s="233" t="s">
        <v>55</v>
      </c>
      <c r="B161" s="211"/>
      <c r="D161" s="135" t="s">
        <v>122</v>
      </c>
    </row>
    <row r="162" spans="1:14" ht="12.75" customHeight="1" x14ac:dyDescent="0.25">
      <c r="A162" s="212" t="s">
        <v>2</v>
      </c>
      <c r="B162" s="212" t="s">
        <v>3</v>
      </c>
      <c r="C162" s="212" t="s">
        <v>4</v>
      </c>
      <c r="D162" s="215" t="s">
        <v>5</v>
      </c>
      <c r="E162" s="216"/>
      <c r="F162" s="216"/>
      <c r="G162" s="216"/>
      <c r="H162" s="216"/>
      <c r="I162" s="216"/>
      <c r="J162" s="216"/>
      <c r="K162" s="217"/>
      <c r="L162" s="218" t="s">
        <v>6</v>
      </c>
    </row>
    <row r="163" spans="1:14" ht="24" customHeight="1" x14ac:dyDescent="0.25">
      <c r="A163" s="213"/>
      <c r="B163" s="213"/>
      <c r="C163" s="213"/>
      <c r="D163" s="221" t="s">
        <v>7</v>
      </c>
      <c r="E163" s="222"/>
      <c r="F163" s="222" t="s">
        <v>8</v>
      </c>
      <c r="G163" s="222"/>
      <c r="H163" s="222" t="s">
        <v>9</v>
      </c>
      <c r="I163" s="222"/>
      <c r="J163" s="222" t="s">
        <v>10</v>
      </c>
      <c r="K163" s="222"/>
      <c r="L163" s="219"/>
    </row>
    <row r="164" spans="1:14" ht="13.5" customHeight="1" thickBot="1" x14ac:dyDescent="0.3">
      <c r="A164" s="213"/>
      <c r="B164" s="213"/>
      <c r="C164" s="213"/>
      <c r="D164" s="223">
        <v>1</v>
      </c>
      <c r="E164" s="224"/>
      <c r="F164" s="224">
        <v>2</v>
      </c>
      <c r="G164" s="224"/>
      <c r="H164" s="224">
        <v>3</v>
      </c>
      <c r="I164" s="224"/>
      <c r="J164" s="224">
        <v>4</v>
      </c>
      <c r="K164" s="224"/>
      <c r="L164" s="220"/>
    </row>
    <row r="165" spans="1:14" ht="15.75" thickBot="1" x14ac:dyDescent="0.3">
      <c r="A165" s="214"/>
      <c r="B165" s="214"/>
      <c r="C165" s="214"/>
      <c r="D165" s="4" t="s">
        <v>11</v>
      </c>
      <c r="E165" s="5" t="s">
        <v>12</v>
      </c>
      <c r="F165" s="5" t="s">
        <v>11</v>
      </c>
      <c r="G165" s="5" t="s">
        <v>12</v>
      </c>
      <c r="H165" s="5" t="s">
        <v>11</v>
      </c>
      <c r="I165" s="5" t="s">
        <v>12</v>
      </c>
      <c r="J165" s="5" t="s">
        <v>11</v>
      </c>
      <c r="K165" s="5" t="s">
        <v>12</v>
      </c>
      <c r="L165" s="6"/>
    </row>
    <row r="166" spans="1:14" ht="15.75" x14ac:dyDescent="0.25">
      <c r="A166" s="7">
        <v>1</v>
      </c>
      <c r="B166" s="8" t="s">
        <v>13</v>
      </c>
      <c r="C166" s="9">
        <v>5</v>
      </c>
      <c r="D166" s="59">
        <f>D9+D49+D89+D127</f>
        <v>65</v>
      </c>
      <c r="E166" s="59">
        <f t="shared" ref="E166:K166" si="11">E9+E49+E89+E127</f>
        <v>1</v>
      </c>
      <c r="F166" s="59">
        <f>F9+F49+F89+F127</f>
        <v>45</v>
      </c>
      <c r="G166" s="59">
        <f t="shared" si="11"/>
        <v>0</v>
      </c>
      <c r="H166" s="59">
        <f t="shared" si="11"/>
        <v>1</v>
      </c>
      <c r="I166" s="59">
        <f t="shared" si="11"/>
        <v>0</v>
      </c>
      <c r="J166" s="59">
        <f t="shared" si="11"/>
        <v>0</v>
      </c>
      <c r="K166" s="59">
        <f t="shared" si="11"/>
        <v>0</v>
      </c>
      <c r="L166" s="60">
        <f>SUM(D166:K166)</f>
        <v>112</v>
      </c>
      <c r="M166" s="61">
        <f>L9+L49+L89+L127</f>
        <v>112</v>
      </c>
      <c r="N166" s="111"/>
    </row>
    <row r="167" spans="1:14" ht="15.75" x14ac:dyDescent="0.25">
      <c r="A167" s="7">
        <v>2</v>
      </c>
      <c r="B167" s="8" t="s">
        <v>14</v>
      </c>
      <c r="C167" s="9">
        <v>5</v>
      </c>
      <c r="D167" s="59">
        <f t="shared" ref="D167:K182" si="12">D10+D50+D90+D128</f>
        <v>57</v>
      </c>
      <c r="E167" s="59">
        <f t="shared" si="12"/>
        <v>1</v>
      </c>
      <c r="F167" s="59">
        <f t="shared" si="12"/>
        <v>28</v>
      </c>
      <c r="G167" s="59">
        <f t="shared" si="12"/>
        <v>0</v>
      </c>
      <c r="H167" s="59">
        <f t="shared" si="12"/>
        <v>1</v>
      </c>
      <c r="I167" s="59">
        <f t="shared" si="12"/>
        <v>0</v>
      </c>
      <c r="J167" s="59">
        <f t="shared" si="12"/>
        <v>0</v>
      </c>
      <c r="K167" s="59">
        <f t="shared" si="12"/>
        <v>0</v>
      </c>
      <c r="L167" s="60">
        <f t="shared" ref="L167:L194" si="13">SUM(D167:K167)</f>
        <v>87</v>
      </c>
      <c r="M167" s="62">
        <f t="shared" ref="M167:M194" si="14">L10+L50+L90+L128</f>
        <v>87</v>
      </c>
      <c r="N167" s="111"/>
    </row>
    <row r="168" spans="1:14" ht="15.75" x14ac:dyDescent="0.25">
      <c r="A168" s="7">
        <v>3</v>
      </c>
      <c r="B168" s="8" t="s">
        <v>15</v>
      </c>
      <c r="C168" s="9">
        <v>5</v>
      </c>
      <c r="D168" s="59">
        <f t="shared" si="12"/>
        <v>304</v>
      </c>
      <c r="E168" s="59">
        <f t="shared" si="12"/>
        <v>6</v>
      </c>
      <c r="F168" s="59">
        <f t="shared" si="12"/>
        <v>140</v>
      </c>
      <c r="G168" s="59">
        <f t="shared" si="12"/>
        <v>1</v>
      </c>
      <c r="H168" s="59">
        <f t="shared" si="12"/>
        <v>17</v>
      </c>
      <c r="I168" s="59">
        <f t="shared" si="12"/>
        <v>0</v>
      </c>
      <c r="J168" s="59">
        <f t="shared" si="12"/>
        <v>0</v>
      </c>
      <c r="K168" s="59">
        <f t="shared" si="12"/>
        <v>0</v>
      </c>
      <c r="L168" s="60">
        <f t="shared" si="13"/>
        <v>468</v>
      </c>
      <c r="M168" s="62">
        <f t="shared" si="14"/>
        <v>468</v>
      </c>
      <c r="N168" s="111"/>
    </row>
    <row r="169" spans="1:14" ht="15.75" x14ac:dyDescent="0.25">
      <c r="A169" s="7">
        <v>4</v>
      </c>
      <c r="B169" s="17" t="s">
        <v>16</v>
      </c>
      <c r="C169" s="9">
        <v>5</v>
      </c>
      <c r="D169" s="59">
        <f t="shared" si="12"/>
        <v>44</v>
      </c>
      <c r="E169" s="59">
        <f t="shared" si="12"/>
        <v>0</v>
      </c>
      <c r="F169" s="59">
        <f t="shared" si="12"/>
        <v>25</v>
      </c>
      <c r="G169" s="59">
        <f t="shared" si="12"/>
        <v>0</v>
      </c>
      <c r="H169" s="59">
        <f t="shared" si="12"/>
        <v>0</v>
      </c>
      <c r="I169" s="59">
        <f t="shared" si="12"/>
        <v>0</v>
      </c>
      <c r="J169" s="59">
        <f t="shared" si="12"/>
        <v>0</v>
      </c>
      <c r="K169" s="59">
        <f t="shared" si="12"/>
        <v>0</v>
      </c>
      <c r="L169" s="60">
        <f t="shared" si="13"/>
        <v>69</v>
      </c>
      <c r="M169" s="62">
        <f t="shared" si="14"/>
        <v>69</v>
      </c>
      <c r="N169" s="111"/>
    </row>
    <row r="170" spans="1:14" ht="15.75" x14ac:dyDescent="0.25">
      <c r="A170" s="7">
        <v>5</v>
      </c>
      <c r="B170" s="8" t="s">
        <v>17</v>
      </c>
      <c r="C170" s="9">
        <v>5</v>
      </c>
      <c r="D170" s="59">
        <f t="shared" si="12"/>
        <v>62</v>
      </c>
      <c r="E170" s="59">
        <f t="shared" si="12"/>
        <v>3</v>
      </c>
      <c r="F170" s="59">
        <f t="shared" si="12"/>
        <v>35</v>
      </c>
      <c r="G170" s="59">
        <f t="shared" si="12"/>
        <v>0</v>
      </c>
      <c r="H170" s="59">
        <f t="shared" si="12"/>
        <v>0</v>
      </c>
      <c r="I170" s="59">
        <f t="shared" si="12"/>
        <v>0</v>
      </c>
      <c r="J170" s="59">
        <f t="shared" si="12"/>
        <v>0</v>
      </c>
      <c r="K170" s="59">
        <f t="shared" si="12"/>
        <v>0</v>
      </c>
      <c r="L170" s="60">
        <f t="shared" si="13"/>
        <v>100</v>
      </c>
      <c r="M170" s="62">
        <f t="shared" si="14"/>
        <v>100</v>
      </c>
      <c r="N170" s="111"/>
    </row>
    <row r="171" spans="1:14" ht="15.75" x14ac:dyDescent="0.25">
      <c r="A171" s="7">
        <v>6</v>
      </c>
      <c r="B171" s="8" t="s">
        <v>18</v>
      </c>
      <c r="C171" s="9">
        <v>5</v>
      </c>
      <c r="D171" s="59">
        <f t="shared" si="12"/>
        <v>63</v>
      </c>
      <c r="E171" s="59">
        <f t="shared" si="12"/>
        <v>1</v>
      </c>
      <c r="F171" s="59">
        <f t="shared" si="12"/>
        <v>46</v>
      </c>
      <c r="G171" s="59">
        <f t="shared" si="12"/>
        <v>0</v>
      </c>
      <c r="H171" s="59">
        <f t="shared" si="12"/>
        <v>4</v>
      </c>
      <c r="I171" s="59">
        <f t="shared" si="12"/>
        <v>0</v>
      </c>
      <c r="J171" s="59">
        <f t="shared" si="12"/>
        <v>0</v>
      </c>
      <c r="K171" s="59">
        <f t="shared" si="12"/>
        <v>0</v>
      </c>
      <c r="L171" s="60">
        <f t="shared" si="13"/>
        <v>114</v>
      </c>
      <c r="M171" s="62">
        <f t="shared" si="14"/>
        <v>114</v>
      </c>
      <c r="N171" s="111"/>
    </row>
    <row r="172" spans="1:14" ht="15.75" x14ac:dyDescent="0.25">
      <c r="A172" s="7">
        <v>7</v>
      </c>
      <c r="B172" s="8" t="s">
        <v>19</v>
      </c>
      <c r="C172" s="9">
        <v>5</v>
      </c>
      <c r="D172" s="59">
        <f t="shared" si="12"/>
        <v>72</v>
      </c>
      <c r="E172" s="59">
        <f t="shared" si="12"/>
        <v>1</v>
      </c>
      <c r="F172" s="59">
        <f t="shared" si="12"/>
        <v>42</v>
      </c>
      <c r="G172" s="59">
        <f t="shared" si="12"/>
        <v>3</v>
      </c>
      <c r="H172" s="59">
        <f t="shared" si="12"/>
        <v>0</v>
      </c>
      <c r="I172" s="59">
        <f t="shared" si="12"/>
        <v>0</v>
      </c>
      <c r="J172" s="59">
        <f t="shared" si="12"/>
        <v>0</v>
      </c>
      <c r="K172" s="59">
        <f t="shared" si="12"/>
        <v>0</v>
      </c>
      <c r="L172" s="60">
        <f t="shared" si="13"/>
        <v>118</v>
      </c>
      <c r="M172" s="62">
        <f t="shared" si="14"/>
        <v>118</v>
      </c>
      <c r="N172" s="111"/>
    </row>
    <row r="173" spans="1:14" ht="15.75" x14ac:dyDescent="0.25">
      <c r="A173" s="7">
        <v>8</v>
      </c>
      <c r="B173" s="8" t="s">
        <v>20</v>
      </c>
      <c r="C173" s="9">
        <v>5</v>
      </c>
      <c r="D173" s="59">
        <f t="shared" si="12"/>
        <v>53</v>
      </c>
      <c r="E173" s="59">
        <f t="shared" si="12"/>
        <v>1</v>
      </c>
      <c r="F173" s="59">
        <f t="shared" si="12"/>
        <v>21</v>
      </c>
      <c r="G173" s="59">
        <f t="shared" si="12"/>
        <v>1</v>
      </c>
      <c r="H173" s="59">
        <f t="shared" si="12"/>
        <v>2</v>
      </c>
      <c r="I173" s="59">
        <f t="shared" si="12"/>
        <v>0</v>
      </c>
      <c r="J173" s="59">
        <f t="shared" si="12"/>
        <v>0</v>
      </c>
      <c r="K173" s="59">
        <f t="shared" si="12"/>
        <v>0</v>
      </c>
      <c r="L173" s="60">
        <f t="shared" si="13"/>
        <v>78</v>
      </c>
      <c r="M173" s="62">
        <f t="shared" si="14"/>
        <v>78</v>
      </c>
      <c r="N173" s="111"/>
    </row>
    <row r="174" spans="1:14" ht="15.75" x14ac:dyDescent="0.25">
      <c r="A174" s="7">
        <v>9</v>
      </c>
      <c r="B174" s="8" t="s">
        <v>21</v>
      </c>
      <c r="C174" s="9">
        <v>5</v>
      </c>
      <c r="D174" s="59">
        <f t="shared" si="12"/>
        <v>86</v>
      </c>
      <c r="E174" s="59">
        <f t="shared" si="12"/>
        <v>1</v>
      </c>
      <c r="F174" s="59">
        <f t="shared" si="12"/>
        <v>46</v>
      </c>
      <c r="G174" s="59">
        <f t="shared" si="12"/>
        <v>2</v>
      </c>
      <c r="H174" s="59">
        <f t="shared" si="12"/>
        <v>15</v>
      </c>
      <c r="I174" s="59">
        <f t="shared" si="12"/>
        <v>0</v>
      </c>
      <c r="J174" s="59">
        <f t="shared" si="12"/>
        <v>0</v>
      </c>
      <c r="K174" s="59">
        <f t="shared" si="12"/>
        <v>0</v>
      </c>
      <c r="L174" s="60">
        <f t="shared" si="13"/>
        <v>150</v>
      </c>
      <c r="M174" s="62">
        <f t="shared" si="14"/>
        <v>150</v>
      </c>
      <c r="N174" s="111"/>
    </row>
    <row r="175" spans="1:14" ht="15.75" x14ac:dyDescent="0.25">
      <c r="A175" s="7">
        <v>10</v>
      </c>
      <c r="B175" s="8" t="s">
        <v>22</v>
      </c>
      <c r="C175" s="9">
        <v>5</v>
      </c>
      <c r="D175" s="59">
        <f t="shared" si="12"/>
        <v>63</v>
      </c>
      <c r="E175" s="59">
        <f t="shared" si="12"/>
        <v>2</v>
      </c>
      <c r="F175" s="59">
        <f t="shared" si="12"/>
        <v>33</v>
      </c>
      <c r="G175" s="59">
        <f t="shared" si="12"/>
        <v>1</v>
      </c>
      <c r="H175" s="59">
        <f t="shared" si="12"/>
        <v>3</v>
      </c>
      <c r="I175" s="59">
        <f t="shared" si="12"/>
        <v>0</v>
      </c>
      <c r="J175" s="59">
        <f t="shared" si="12"/>
        <v>0</v>
      </c>
      <c r="K175" s="59">
        <f t="shared" si="12"/>
        <v>0</v>
      </c>
      <c r="L175" s="60">
        <f t="shared" si="13"/>
        <v>102</v>
      </c>
      <c r="M175" s="62">
        <f t="shared" si="14"/>
        <v>102</v>
      </c>
      <c r="N175" s="111"/>
    </row>
    <row r="176" spans="1:14" ht="15.75" x14ac:dyDescent="0.25">
      <c r="A176" s="7">
        <v>11</v>
      </c>
      <c r="B176" s="8" t="s">
        <v>23</v>
      </c>
      <c r="C176" s="9">
        <v>5</v>
      </c>
      <c r="D176" s="59">
        <f t="shared" si="12"/>
        <v>0</v>
      </c>
      <c r="E176" s="59">
        <f t="shared" si="12"/>
        <v>0</v>
      </c>
      <c r="F176" s="59">
        <f t="shared" si="12"/>
        <v>0</v>
      </c>
      <c r="G176" s="59">
        <f t="shared" si="12"/>
        <v>0</v>
      </c>
      <c r="H176" s="59">
        <f t="shared" si="12"/>
        <v>0</v>
      </c>
      <c r="I176" s="59">
        <f t="shared" si="12"/>
        <v>0</v>
      </c>
      <c r="J176" s="59">
        <f t="shared" si="12"/>
        <v>0</v>
      </c>
      <c r="K176" s="59">
        <f t="shared" si="12"/>
        <v>0</v>
      </c>
      <c r="L176" s="60">
        <f t="shared" si="13"/>
        <v>0</v>
      </c>
      <c r="M176" s="62">
        <f t="shared" si="14"/>
        <v>0</v>
      </c>
      <c r="N176" s="111"/>
    </row>
    <row r="177" spans="1:14" ht="15.75" x14ac:dyDescent="0.25">
      <c r="A177" s="7">
        <v>12</v>
      </c>
      <c r="B177" s="8" t="s">
        <v>24</v>
      </c>
      <c r="C177" s="9">
        <v>5</v>
      </c>
      <c r="D177" s="59">
        <f t="shared" si="12"/>
        <v>102</v>
      </c>
      <c r="E177" s="59">
        <f t="shared" si="12"/>
        <v>5</v>
      </c>
      <c r="F177" s="59">
        <f t="shared" si="12"/>
        <v>53</v>
      </c>
      <c r="G177" s="59">
        <f t="shared" si="12"/>
        <v>1</v>
      </c>
      <c r="H177" s="59">
        <f t="shared" si="12"/>
        <v>1</v>
      </c>
      <c r="I177" s="59">
        <f t="shared" si="12"/>
        <v>0</v>
      </c>
      <c r="J177" s="59">
        <f t="shared" si="12"/>
        <v>0</v>
      </c>
      <c r="K177" s="59">
        <f t="shared" si="12"/>
        <v>0</v>
      </c>
      <c r="L177" s="60">
        <f t="shared" si="13"/>
        <v>162</v>
      </c>
      <c r="M177" s="62">
        <f t="shared" si="14"/>
        <v>162</v>
      </c>
      <c r="N177" s="111"/>
    </row>
    <row r="178" spans="1:14" ht="15.75" x14ac:dyDescent="0.25">
      <c r="A178" s="7">
        <v>13</v>
      </c>
      <c r="B178" s="8" t="s">
        <v>25</v>
      </c>
      <c r="C178" s="9">
        <v>5</v>
      </c>
      <c r="D178" s="59">
        <f t="shared" si="12"/>
        <v>107</v>
      </c>
      <c r="E178" s="59">
        <f t="shared" si="12"/>
        <v>3</v>
      </c>
      <c r="F178" s="59">
        <f t="shared" si="12"/>
        <v>46</v>
      </c>
      <c r="G178" s="59">
        <f t="shared" si="12"/>
        <v>2</v>
      </c>
      <c r="H178" s="59">
        <f t="shared" si="12"/>
        <v>11</v>
      </c>
      <c r="I178" s="59">
        <f t="shared" si="12"/>
        <v>0</v>
      </c>
      <c r="J178" s="59">
        <f t="shared" si="12"/>
        <v>0</v>
      </c>
      <c r="K178" s="59">
        <f t="shared" si="12"/>
        <v>0</v>
      </c>
      <c r="L178" s="60">
        <f t="shared" si="13"/>
        <v>169</v>
      </c>
      <c r="M178" s="62">
        <f t="shared" si="14"/>
        <v>169</v>
      </c>
      <c r="N178" s="111"/>
    </row>
    <row r="179" spans="1:14" ht="15.75" x14ac:dyDescent="0.25">
      <c r="A179" s="7">
        <v>14</v>
      </c>
      <c r="B179" s="8" t="s">
        <v>26</v>
      </c>
      <c r="C179" s="9">
        <v>5</v>
      </c>
      <c r="D179" s="59">
        <f t="shared" si="12"/>
        <v>202</v>
      </c>
      <c r="E179" s="59">
        <f t="shared" si="12"/>
        <v>4</v>
      </c>
      <c r="F179" s="59">
        <f t="shared" si="12"/>
        <v>105</v>
      </c>
      <c r="G179" s="59">
        <f t="shared" si="12"/>
        <v>3</v>
      </c>
      <c r="H179" s="59">
        <f t="shared" si="12"/>
        <v>2</v>
      </c>
      <c r="I179" s="59">
        <f t="shared" si="12"/>
        <v>0</v>
      </c>
      <c r="J179" s="59">
        <f t="shared" si="12"/>
        <v>0</v>
      </c>
      <c r="K179" s="59">
        <f t="shared" si="12"/>
        <v>0</v>
      </c>
      <c r="L179" s="60">
        <f t="shared" si="13"/>
        <v>316</v>
      </c>
      <c r="M179" s="62">
        <f t="shared" si="14"/>
        <v>316</v>
      </c>
      <c r="N179" s="111"/>
    </row>
    <row r="180" spans="1:14" ht="15.75" x14ac:dyDescent="0.25">
      <c r="A180" s="7">
        <v>15</v>
      </c>
      <c r="B180" s="8" t="s">
        <v>27</v>
      </c>
      <c r="C180" s="9">
        <v>5</v>
      </c>
      <c r="D180" s="59">
        <f t="shared" si="12"/>
        <v>125</v>
      </c>
      <c r="E180" s="59">
        <f t="shared" si="12"/>
        <v>1</v>
      </c>
      <c r="F180" s="59">
        <f t="shared" si="12"/>
        <v>63</v>
      </c>
      <c r="G180" s="59">
        <f t="shared" si="12"/>
        <v>0</v>
      </c>
      <c r="H180" s="59">
        <f t="shared" si="12"/>
        <v>3</v>
      </c>
      <c r="I180" s="59">
        <f t="shared" si="12"/>
        <v>0</v>
      </c>
      <c r="J180" s="59">
        <f t="shared" si="12"/>
        <v>0</v>
      </c>
      <c r="K180" s="59">
        <f t="shared" si="12"/>
        <v>0</v>
      </c>
      <c r="L180" s="60">
        <f t="shared" si="13"/>
        <v>192</v>
      </c>
      <c r="M180" s="62">
        <f t="shared" si="14"/>
        <v>192</v>
      </c>
      <c r="N180" s="111"/>
    </row>
    <row r="181" spans="1:14" ht="15.75" x14ac:dyDescent="0.25">
      <c r="A181" s="7">
        <v>16</v>
      </c>
      <c r="B181" s="8" t="s">
        <v>28</v>
      </c>
      <c r="C181" s="9">
        <v>5</v>
      </c>
      <c r="D181" s="59">
        <f t="shared" si="12"/>
        <v>44</v>
      </c>
      <c r="E181" s="59">
        <f t="shared" si="12"/>
        <v>2</v>
      </c>
      <c r="F181" s="59">
        <f t="shared" si="12"/>
        <v>21</v>
      </c>
      <c r="G181" s="59">
        <f t="shared" si="12"/>
        <v>2</v>
      </c>
      <c r="H181" s="59">
        <f t="shared" si="12"/>
        <v>0</v>
      </c>
      <c r="I181" s="59">
        <f t="shared" si="12"/>
        <v>0</v>
      </c>
      <c r="J181" s="59">
        <f t="shared" si="12"/>
        <v>0</v>
      </c>
      <c r="K181" s="59">
        <f t="shared" si="12"/>
        <v>0</v>
      </c>
      <c r="L181" s="60">
        <f t="shared" si="13"/>
        <v>69</v>
      </c>
      <c r="M181" s="62">
        <f t="shared" si="14"/>
        <v>69</v>
      </c>
      <c r="N181" s="111"/>
    </row>
    <row r="182" spans="1:14" ht="15.75" x14ac:dyDescent="0.25">
      <c r="A182" s="7">
        <v>17</v>
      </c>
      <c r="B182" s="8" t="s">
        <v>29</v>
      </c>
      <c r="C182" s="9">
        <v>5</v>
      </c>
      <c r="D182" s="59">
        <f t="shared" si="12"/>
        <v>52</v>
      </c>
      <c r="E182" s="59">
        <f t="shared" si="12"/>
        <v>0</v>
      </c>
      <c r="F182" s="59">
        <f t="shared" si="12"/>
        <v>36</v>
      </c>
      <c r="G182" s="59">
        <f t="shared" si="12"/>
        <v>0</v>
      </c>
      <c r="H182" s="59">
        <f t="shared" si="12"/>
        <v>0</v>
      </c>
      <c r="I182" s="59">
        <f t="shared" si="12"/>
        <v>0</v>
      </c>
      <c r="J182" s="59">
        <f t="shared" si="12"/>
        <v>0</v>
      </c>
      <c r="K182" s="59">
        <f t="shared" si="12"/>
        <v>0</v>
      </c>
      <c r="L182" s="60">
        <f t="shared" si="13"/>
        <v>88</v>
      </c>
      <c r="M182" s="62">
        <f t="shared" si="14"/>
        <v>88</v>
      </c>
      <c r="N182" s="111"/>
    </row>
    <row r="183" spans="1:14" ht="15.75" x14ac:dyDescent="0.25">
      <c r="A183" s="7">
        <v>18</v>
      </c>
      <c r="B183" s="8" t="s">
        <v>30</v>
      </c>
      <c r="C183" s="9">
        <v>5</v>
      </c>
      <c r="D183" s="59">
        <f t="shared" ref="D183:K194" si="15">D26+D66+D106+D144</f>
        <v>22</v>
      </c>
      <c r="E183" s="59">
        <f t="shared" si="15"/>
        <v>0</v>
      </c>
      <c r="F183" s="59">
        <f t="shared" si="15"/>
        <v>13</v>
      </c>
      <c r="G183" s="59">
        <f t="shared" si="15"/>
        <v>0</v>
      </c>
      <c r="H183" s="59">
        <f t="shared" si="15"/>
        <v>4</v>
      </c>
      <c r="I183" s="59">
        <f t="shared" si="15"/>
        <v>0</v>
      </c>
      <c r="J183" s="59">
        <f t="shared" si="15"/>
        <v>0</v>
      </c>
      <c r="K183" s="59">
        <f t="shared" si="15"/>
        <v>0</v>
      </c>
      <c r="L183" s="60">
        <f t="shared" si="13"/>
        <v>39</v>
      </c>
      <c r="M183" s="62">
        <f t="shared" si="14"/>
        <v>39</v>
      </c>
      <c r="N183" s="111"/>
    </row>
    <row r="184" spans="1:14" ht="15.75" x14ac:dyDescent="0.25">
      <c r="A184" s="7">
        <v>19</v>
      </c>
      <c r="B184" s="8" t="s">
        <v>31</v>
      </c>
      <c r="C184" s="9">
        <v>5</v>
      </c>
      <c r="D184" s="59">
        <f t="shared" si="15"/>
        <v>116</v>
      </c>
      <c r="E184" s="59">
        <f t="shared" si="15"/>
        <v>2</v>
      </c>
      <c r="F184" s="59">
        <f t="shared" si="15"/>
        <v>72</v>
      </c>
      <c r="G184" s="59">
        <f t="shared" si="15"/>
        <v>0</v>
      </c>
      <c r="H184" s="59">
        <f t="shared" si="15"/>
        <v>4</v>
      </c>
      <c r="I184" s="59">
        <f t="shared" si="15"/>
        <v>0</v>
      </c>
      <c r="J184" s="59">
        <f t="shared" si="15"/>
        <v>0</v>
      </c>
      <c r="K184" s="59">
        <f t="shared" si="15"/>
        <v>0</v>
      </c>
      <c r="L184" s="60">
        <f t="shared" si="13"/>
        <v>194</v>
      </c>
      <c r="M184" s="62">
        <f t="shared" si="14"/>
        <v>194</v>
      </c>
      <c r="N184" s="111"/>
    </row>
    <row r="185" spans="1:14" ht="15.75" x14ac:dyDescent="0.25">
      <c r="A185" s="7">
        <v>20</v>
      </c>
      <c r="B185" s="8" t="s">
        <v>32</v>
      </c>
      <c r="C185" s="9">
        <v>5</v>
      </c>
      <c r="D185" s="59">
        <f t="shared" si="15"/>
        <v>36</v>
      </c>
      <c r="E185" s="59">
        <f t="shared" si="15"/>
        <v>0</v>
      </c>
      <c r="F185" s="59">
        <f t="shared" si="15"/>
        <v>25</v>
      </c>
      <c r="G185" s="59">
        <f t="shared" si="15"/>
        <v>1</v>
      </c>
      <c r="H185" s="59">
        <f t="shared" si="15"/>
        <v>0</v>
      </c>
      <c r="I185" s="59">
        <f t="shared" si="15"/>
        <v>0</v>
      </c>
      <c r="J185" s="59">
        <f t="shared" si="15"/>
        <v>0</v>
      </c>
      <c r="K185" s="59">
        <f t="shared" si="15"/>
        <v>0</v>
      </c>
      <c r="L185" s="60">
        <f t="shared" si="13"/>
        <v>62</v>
      </c>
      <c r="M185" s="62">
        <f t="shared" si="14"/>
        <v>62</v>
      </c>
      <c r="N185" s="111"/>
    </row>
    <row r="186" spans="1:14" ht="15.75" x14ac:dyDescent="0.25">
      <c r="A186" s="7">
        <v>21</v>
      </c>
      <c r="B186" s="8" t="s">
        <v>33</v>
      </c>
      <c r="C186" s="9">
        <v>5</v>
      </c>
      <c r="D186" s="59">
        <f t="shared" si="15"/>
        <v>50</v>
      </c>
      <c r="E186" s="59">
        <f t="shared" si="15"/>
        <v>0</v>
      </c>
      <c r="F186" s="59">
        <f t="shared" si="15"/>
        <v>26</v>
      </c>
      <c r="G186" s="59">
        <f t="shared" si="15"/>
        <v>0</v>
      </c>
      <c r="H186" s="59">
        <f t="shared" si="15"/>
        <v>7</v>
      </c>
      <c r="I186" s="59">
        <f t="shared" si="15"/>
        <v>0</v>
      </c>
      <c r="J186" s="59">
        <f t="shared" si="15"/>
        <v>0</v>
      </c>
      <c r="K186" s="59">
        <f t="shared" si="15"/>
        <v>0</v>
      </c>
      <c r="L186" s="60">
        <f t="shared" si="13"/>
        <v>83</v>
      </c>
      <c r="M186" s="62">
        <f t="shared" si="14"/>
        <v>83</v>
      </c>
      <c r="N186" s="111"/>
    </row>
    <row r="187" spans="1:14" ht="15.75" x14ac:dyDescent="0.25">
      <c r="A187" s="7">
        <v>22</v>
      </c>
      <c r="B187" s="8" t="s">
        <v>34</v>
      </c>
      <c r="C187" s="9">
        <v>5</v>
      </c>
      <c r="D187" s="59">
        <f t="shared" si="15"/>
        <v>60</v>
      </c>
      <c r="E187" s="59">
        <f t="shared" si="15"/>
        <v>3</v>
      </c>
      <c r="F187" s="59">
        <f t="shared" si="15"/>
        <v>24</v>
      </c>
      <c r="G187" s="59">
        <f t="shared" si="15"/>
        <v>0</v>
      </c>
      <c r="H187" s="59">
        <f t="shared" si="15"/>
        <v>2</v>
      </c>
      <c r="I187" s="59">
        <f t="shared" si="15"/>
        <v>0</v>
      </c>
      <c r="J187" s="59">
        <f t="shared" si="15"/>
        <v>0</v>
      </c>
      <c r="K187" s="59">
        <f t="shared" si="15"/>
        <v>0</v>
      </c>
      <c r="L187" s="60">
        <f t="shared" si="13"/>
        <v>89</v>
      </c>
      <c r="M187" s="62">
        <f t="shared" si="14"/>
        <v>89</v>
      </c>
      <c r="N187" s="111"/>
    </row>
    <row r="188" spans="1:14" ht="15.75" x14ac:dyDescent="0.25">
      <c r="A188" s="7">
        <v>23</v>
      </c>
      <c r="B188" s="8" t="s">
        <v>35</v>
      </c>
      <c r="C188" s="9">
        <v>5</v>
      </c>
      <c r="D188" s="59">
        <f t="shared" si="15"/>
        <v>15</v>
      </c>
      <c r="E188" s="59">
        <f t="shared" si="15"/>
        <v>1</v>
      </c>
      <c r="F188" s="59">
        <f t="shared" si="15"/>
        <v>19</v>
      </c>
      <c r="G188" s="59">
        <f t="shared" si="15"/>
        <v>0</v>
      </c>
      <c r="H188" s="59">
        <f t="shared" si="15"/>
        <v>0</v>
      </c>
      <c r="I188" s="59">
        <f t="shared" si="15"/>
        <v>0</v>
      </c>
      <c r="J188" s="59">
        <f t="shared" si="15"/>
        <v>0</v>
      </c>
      <c r="K188" s="59">
        <f t="shared" si="15"/>
        <v>0</v>
      </c>
      <c r="L188" s="60">
        <f t="shared" si="13"/>
        <v>35</v>
      </c>
      <c r="M188" s="62">
        <f t="shared" si="14"/>
        <v>35</v>
      </c>
      <c r="N188" s="111"/>
    </row>
    <row r="189" spans="1:14" ht="15.75" x14ac:dyDescent="0.25">
      <c r="A189" s="7">
        <v>24</v>
      </c>
      <c r="B189" s="8" t="s">
        <v>36</v>
      </c>
      <c r="C189" s="9">
        <v>5</v>
      </c>
      <c r="D189" s="59">
        <f t="shared" si="15"/>
        <v>43</v>
      </c>
      <c r="E189" s="59">
        <f t="shared" si="15"/>
        <v>3</v>
      </c>
      <c r="F189" s="59">
        <f t="shared" si="15"/>
        <v>21</v>
      </c>
      <c r="G189" s="59">
        <f t="shared" si="15"/>
        <v>0</v>
      </c>
      <c r="H189" s="59">
        <f t="shared" si="15"/>
        <v>3</v>
      </c>
      <c r="I189" s="59">
        <f t="shared" si="15"/>
        <v>0</v>
      </c>
      <c r="J189" s="59">
        <f t="shared" si="15"/>
        <v>0</v>
      </c>
      <c r="K189" s="59">
        <f t="shared" si="15"/>
        <v>0</v>
      </c>
      <c r="L189" s="60">
        <f t="shared" si="13"/>
        <v>70</v>
      </c>
      <c r="M189" s="62">
        <f t="shared" si="14"/>
        <v>70</v>
      </c>
      <c r="N189" s="111"/>
    </row>
    <row r="190" spans="1:14" ht="15.75" x14ac:dyDescent="0.25">
      <c r="A190" s="7">
        <v>25</v>
      </c>
      <c r="B190" s="18" t="s">
        <v>37</v>
      </c>
      <c r="C190" s="19">
        <v>5</v>
      </c>
      <c r="D190" s="59">
        <f t="shared" si="15"/>
        <v>135</v>
      </c>
      <c r="E190" s="59">
        <f t="shared" si="15"/>
        <v>1</v>
      </c>
      <c r="F190" s="59">
        <f t="shared" si="15"/>
        <v>42</v>
      </c>
      <c r="G190" s="59">
        <f t="shared" si="15"/>
        <v>3</v>
      </c>
      <c r="H190" s="59">
        <f t="shared" si="15"/>
        <v>0</v>
      </c>
      <c r="I190" s="59">
        <f t="shared" si="15"/>
        <v>0</v>
      </c>
      <c r="J190" s="59">
        <f t="shared" si="15"/>
        <v>0</v>
      </c>
      <c r="K190" s="59">
        <f t="shared" si="15"/>
        <v>0</v>
      </c>
      <c r="L190" s="60">
        <f t="shared" si="13"/>
        <v>181</v>
      </c>
      <c r="M190" s="62">
        <f t="shared" si="14"/>
        <v>181</v>
      </c>
      <c r="N190" s="111"/>
    </row>
    <row r="191" spans="1:14" ht="15.75" x14ac:dyDescent="0.25">
      <c r="A191" s="7">
        <v>26</v>
      </c>
      <c r="B191" s="8" t="s">
        <v>38</v>
      </c>
      <c r="C191" s="22">
        <v>5</v>
      </c>
      <c r="D191" s="59">
        <f t="shared" si="15"/>
        <v>44</v>
      </c>
      <c r="E191" s="59">
        <f t="shared" si="15"/>
        <v>2</v>
      </c>
      <c r="F191" s="59">
        <f t="shared" si="15"/>
        <v>24</v>
      </c>
      <c r="G191" s="59">
        <f t="shared" si="15"/>
        <v>1</v>
      </c>
      <c r="H191" s="59">
        <f t="shared" si="15"/>
        <v>6</v>
      </c>
      <c r="I191" s="59">
        <f t="shared" si="15"/>
        <v>0</v>
      </c>
      <c r="J191" s="59">
        <f t="shared" si="15"/>
        <v>0</v>
      </c>
      <c r="K191" s="59">
        <f t="shared" si="15"/>
        <v>0</v>
      </c>
      <c r="L191" s="60">
        <f t="shared" si="13"/>
        <v>77</v>
      </c>
      <c r="M191" s="62">
        <f t="shared" si="14"/>
        <v>77</v>
      </c>
      <c r="N191" s="111"/>
    </row>
    <row r="192" spans="1:14" ht="15.75" x14ac:dyDescent="0.25">
      <c r="A192" s="7">
        <v>27</v>
      </c>
      <c r="B192" s="18" t="s">
        <v>39</v>
      </c>
      <c r="C192" s="22">
        <v>5</v>
      </c>
      <c r="D192" s="59">
        <f t="shared" si="15"/>
        <v>0</v>
      </c>
      <c r="E192" s="59">
        <f t="shared" si="15"/>
        <v>0</v>
      </c>
      <c r="F192" s="59">
        <f t="shared" si="15"/>
        <v>0</v>
      </c>
      <c r="G192" s="59">
        <f t="shared" si="15"/>
        <v>0</v>
      </c>
      <c r="H192" s="59">
        <f t="shared" si="15"/>
        <v>0</v>
      </c>
      <c r="I192" s="59">
        <f t="shared" si="15"/>
        <v>0</v>
      </c>
      <c r="J192" s="59">
        <f t="shared" si="15"/>
        <v>0</v>
      </c>
      <c r="K192" s="59">
        <f t="shared" si="15"/>
        <v>0</v>
      </c>
      <c r="L192" s="60">
        <f t="shared" si="13"/>
        <v>0</v>
      </c>
      <c r="M192" s="62">
        <f t="shared" si="14"/>
        <v>0</v>
      </c>
      <c r="N192" s="111"/>
    </row>
    <row r="193" spans="1:14" ht="15.75" x14ac:dyDescent="0.25">
      <c r="A193" s="7">
        <v>28</v>
      </c>
      <c r="B193" s="18" t="s">
        <v>40</v>
      </c>
      <c r="C193" s="22">
        <v>5</v>
      </c>
      <c r="D193" s="59">
        <f t="shared" si="15"/>
        <v>0</v>
      </c>
      <c r="E193" s="59">
        <f t="shared" si="15"/>
        <v>0</v>
      </c>
      <c r="F193" s="59">
        <f t="shared" si="15"/>
        <v>0</v>
      </c>
      <c r="G193" s="59">
        <f t="shared" si="15"/>
        <v>0</v>
      </c>
      <c r="H193" s="59">
        <f t="shared" si="15"/>
        <v>0</v>
      </c>
      <c r="I193" s="59">
        <f t="shared" si="15"/>
        <v>0</v>
      </c>
      <c r="J193" s="59">
        <f t="shared" si="15"/>
        <v>0</v>
      </c>
      <c r="K193" s="59">
        <f t="shared" si="15"/>
        <v>0</v>
      </c>
      <c r="L193" s="60">
        <f t="shared" si="13"/>
        <v>0</v>
      </c>
      <c r="M193" s="62">
        <f t="shared" si="14"/>
        <v>0</v>
      </c>
      <c r="N193" s="111"/>
    </row>
    <row r="194" spans="1:14" ht="20.25" customHeight="1" thickBot="1" x14ac:dyDescent="0.3">
      <c r="A194" s="40">
        <v>29</v>
      </c>
      <c r="B194" s="18" t="s">
        <v>41</v>
      </c>
      <c r="C194" s="22">
        <v>5</v>
      </c>
      <c r="D194" s="59">
        <f t="shared" si="15"/>
        <v>0</v>
      </c>
      <c r="E194" s="59">
        <f t="shared" si="15"/>
        <v>0</v>
      </c>
      <c r="F194" s="59">
        <f t="shared" si="15"/>
        <v>0</v>
      </c>
      <c r="G194" s="59">
        <f t="shared" si="15"/>
        <v>0</v>
      </c>
      <c r="H194" s="59">
        <f t="shared" si="15"/>
        <v>0</v>
      </c>
      <c r="I194" s="59">
        <f t="shared" si="15"/>
        <v>0</v>
      </c>
      <c r="J194" s="59">
        <f t="shared" si="15"/>
        <v>0</v>
      </c>
      <c r="K194" s="59">
        <f t="shared" si="15"/>
        <v>0</v>
      </c>
      <c r="L194" s="60">
        <f t="shared" si="13"/>
        <v>0</v>
      </c>
      <c r="M194" s="62">
        <f t="shared" si="14"/>
        <v>0</v>
      </c>
      <c r="N194" s="111"/>
    </row>
    <row r="195" spans="1:14" ht="15.75" x14ac:dyDescent="0.25">
      <c r="A195" s="234" t="s">
        <v>42</v>
      </c>
      <c r="B195" s="234"/>
      <c r="C195" s="63">
        <v>5</v>
      </c>
      <c r="D195" s="64">
        <f>SUM(D166:D194)</f>
        <v>2022</v>
      </c>
      <c r="E195" s="64">
        <f>SUM(E166:E194)</f>
        <v>44</v>
      </c>
      <c r="F195" s="64">
        <f>SUM(F166:F194)</f>
        <v>1051</v>
      </c>
      <c r="G195" s="64">
        <f>SUM(G166:G194)</f>
        <v>21</v>
      </c>
      <c r="H195" s="64">
        <f>SUM(H166:H194)</f>
        <v>86</v>
      </c>
      <c r="I195" s="64">
        <f t="shared" ref="I195:K195" si="16">I38+I78+I118+I157</f>
        <v>0</v>
      </c>
      <c r="J195" s="64">
        <f t="shared" si="16"/>
        <v>0</v>
      </c>
      <c r="K195" s="64">
        <f t="shared" si="16"/>
        <v>0</v>
      </c>
      <c r="L195" s="67">
        <f>SUM(D195:K195)</f>
        <v>3224</v>
      </c>
      <c r="M195" s="132">
        <f>SUM(M166:M194)</f>
        <v>3224</v>
      </c>
    </row>
    <row r="196" spans="1:14" ht="15.75" x14ac:dyDescent="0.25">
      <c r="A196" s="234" t="s">
        <v>43</v>
      </c>
      <c r="B196" s="234"/>
      <c r="C196" s="69">
        <v>5</v>
      </c>
      <c r="D196" s="70">
        <f>SUM(D166:D190)</f>
        <v>1978</v>
      </c>
      <c r="E196" s="120">
        <f t="shared" ref="E196:K196" si="17">SUM(E166:E190)</f>
        <v>42</v>
      </c>
      <c r="F196" s="70">
        <f t="shared" si="17"/>
        <v>1027</v>
      </c>
      <c r="G196" s="120">
        <f t="shared" si="17"/>
        <v>20</v>
      </c>
      <c r="H196" s="70">
        <f t="shared" si="17"/>
        <v>80</v>
      </c>
      <c r="I196" s="120">
        <f t="shared" si="17"/>
        <v>0</v>
      </c>
      <c r="J196" s="70">
        <f t="shared" si="17"/>
        <v>0</v>
      </c>
      <c r="K196" s="120">
        <f t="shared" si="17"/>
        <v>0</v>
      </c>
      <c r="L196" s="73">
        <f>D196+F196+H196+E196+G196+I196+J196+K196</f>
        <v>3147</v>
      </c>
      <c r="M196" s="73">
        <f>SUM(M166:M190)</f>
        <v>3147</v>
      </c>
    </row>
    <row r="198" spans="1:14" ht="15.75" x14ac:dyDescent="0.25">
      <c r="D198" s="171"/>
      <c r="E198" s="133"/>
      <c r="F198" s="133"/>
      <c r="G198" s="133"/>
      <c r="H198" s="133"/>
      <c r="I198" s="133"/>
      <c r="J198" s="133"/>
      <c r="K198" s="133"/>
      <c r="L198" s="133"/>
    </row>
    <row r="199" spans="1:14" x14ac:dyDescent="0.25">
      <c r="L199" s="111"/>
    </row>
  </sheetData>
  <protectedRanges>
    <protectedRange sqref="G9:G37 E9:E37 E49:E77 G49:G77 I49:I77 E89:E117 G89:G117 I89:I117 H49:H79 H89:H119 H9:H39 K49:K77 K89:K117 J49:J79 J89:J119 G127:K152 J9:J39 H156:H157 J156:J157 E127:E155" name="Діапазон2"/>
    <protectedRange sqref="I9:I37 G9:G37 E9:E37 G127:G152 I127:I152 E49:E77 G49:G77 I49:I77 E89:E117 G89:G117 I89:I117 K9:K37 K127:K152 K49:K77 K89:K117 E127:E155" name="Діапазон1"/>
  </protectedRanges>
  <mergeCells count="81">
    <mergeCell ref="A195:B195"/>
    <mergeCell ref="A196:B196"/>
    <mergeCell ref="D162:K162"/>
    <mergeCell ref="L162:L164"/>
    <mergeCell ref="D163:E163"/>
    <mergeCell ref="F163:G163"/>
    <mergeCell ref="H163:I163"/>
    <mergeCell ref="J163:K163"/>
    <mergeCell ref="D164:E164"/>
    <mergeCell ref="F164:G164"/>
    <mergeCell ref="H164:I164"/>
    <mergeCell ref="J164:K164"/>
    <mergeCell ref="C162:C165"/>
    <mergeCell ref="A156:B156"/>
    <mergeCell ref="A157:B157"/>
    <mergeCell ref="A161:B161"/>
    <mergeCell ref="A162:A165"/>
    <mergeCell ref="B162:B165"/>
    <mergeCell ref="D123:K123"/>
    <mergeCell ref="L123:L125"/>
    <mergeCell ref="D124:E124"/>
    <mergeCell ref="F124:G124"/>
    <mergeCell ref="H124:I124"/>
    <mergeCell ref="J124:K124"/>
    <mergeCell ref="D125:E125"/>
    <mergeCell ref="F125:G125"/>
    <mergeCell ref="H125:I125"/>
    <mergeCell ref="J125:K125"/>
    <mergeCell ref="D85:K85"/>
    <mergeCell ref="L85:L87"/>
    <mergeCell ref="D86:E86"/>
    <mergeCell ref="F86:G86"/>
    <mergeCell ref="H86:I86"/>
    <mergeCell ref="J86:K86"/>
    <mergeCell ref="D87:E87"/>
    <mergeCell ref="F87:G87"/>
    <mergeCell ref="H87:I87"/>
    <mergeCell ref="J87:K87"/>
    <mergeCell ref="A85:A88"/>
    <mergeCell ref="B85:B88"/>
    <mergeCell ref="C123:C126"/>
    <mergeCell ref="C85:C88"/>
    <mergeCell ref="A118:B118"/>
    <mergeCell ref="A119:B119"/>
    <mergeCell ref="A122:B122"/>
    <mergeCell ref="A123:A126"/>
    <mergeCell ref="B123:B126"/>
    <mergeCell ref="A78:B78"/>
    <mergeCell ref="C45:C48"/>
    <mergeCell ref="D45:K45"/>
    <mergeCell ref="A79:B79"/>
    <mergeCell ref="A84:B84"/>
    <mergeCell ref="A38:B38"/>
    <mergeCell ref="A39:B39"/>
    <mergeCell ref="A44:B44"/>
    <mergeCell ref="A45:A48"/>
    <mergeCell ref="B45:B48"/>
    <mergeCell ref="L5:L7"/>
    <mergeCell ref="D6:E6"/>
    <mergeCell ref="F6:G6"/>
    <mergeCell ref="H6:I6"/>
    <mergeCell ref="J6:K6"/>
    <mergeCell ref="D7:E7"/>
    <mergeCell ref="F7:G7"/>
    <mergeCell ref="H7:I7"/>
    <mergeCell ref="J7:K7"/>
    <mergeCell ref="L45:L47"/>
    <mergeCell ref="D46:E46"/>
    <mergeCell ref="F46:G46"/>
    <mergeCell ref="H46:I46"/>
    <mergeCell ref="J46:K46"/>
    <mergeCell ref="D47:E47"/>
    <mergeCell ref="F47:G47"/>
    <mergeCell ref="H47:I47"/>
    <mergeCell ref="J47:K47"/>
    <mergeCell ref="A1:I1"/>
    <mergeCell ref="A4:B4"/>
    <mergeCell ref="A5:A8"/>
    <mergeCell ref="B5:B8"/>
    <mergeCell ref="C5:C8"/>
    <mergeCell ref="D5:K5"/>
  </mergeCells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023B8D-A183-4D47-96A6-0B148DF368A0}">
  <dimension ref="A1:Q197"/>
  <sheetViews>
    <sheetView topLeftCell="A148" zoomScale="73" zoomScaleNormal="73" workbookViewId="0">
      <selection activeCell="O170" sqref="O170"/>
    </sheetView>
  </sheetViews>
  <sheetFormatPr defaultRowHeight="15" x14ac:dyDescent="0.25"/>
  <cols>
    <col min="1" max="1" width="5.28515625" customWidth="1"/>
    <col min="2" max="2" width="24" customWidth="1"/>
    <col min="4" max="4" width="11" customWidth="1"/>
    <col min="6" max="6" width="10.5703125" customWidth="1"/>
    <col min="8" max="8" width="10.42578125" customWidth="1"/>
    <col min="10" max="10" width="10.42578125" customWidth="1"/>
    <col min="257" max="257" width="5.28515625" customWidth="1"/>
    <col min="258" max="258" width="24" customWidth="1"/>
    <col min="260" max="260" width="11" customWidth="1"/>
    <col min="262" max="262" width="10.5703125" customWidth="1"/>
    <col min="264" max="264" width="10.42578125" customWidth="1"/>
    <col min="266" max="266" width="10.42578125" customWidth="1"/>
    <col min="513" max="513" width="5.28515625" customWidth="1"/>
    <col min="514" max="514" width="24" customWidth="1"/>
    <col min="516" max="516" width="11" customWidth="1"/>
    <col min="518" max="518" width="10.5703125" customWidth="1"/>
    <col min="520" max="520" width="10.42578125" customWidth="1"/>
    <col min="522" max="522" width="10.42578125" customWidth="1"/>
    <col min="769" max="769" width="5.28515625" customWidth="1"/>
    <col min="770" max="770" width="24" customWidth="1"/>
    <col min="772" max="772" width="11" customWidth="1"/>
    <col min="774" max="774" width="10.5703125" customWidth="1"/>
    <col min="776" max="776" width="10.42578125" customWidth="1"/>
    <col min="778" max="778" width="10.42578125" customWidth="1"/>
    <col min="1025" max="1025" width="5.28515625" customWidth="1"/>
    <col min="1026" max="1026" width="24" customWidth="1"/>
    <col min="1028" max="1028" width="11" customWidth="1"/>
    <col min="1030" max="1030" width="10.5703125" customWidth="1"/>
    <col min="1032" max="1032" width="10.42578125" customWidth="1"/>
    <col min="1034" max="1034" width="10.42578125" customWidth="1"/>
    <col min="1281" max="1281" width="5.28515625" customWidth="1"/>
    <col min="1282" max="1282" width="24" customWidth="1"/>
    <col min="1284" max="1284" width="11" customWidth="1"/>
    <col min="1286" max="1286" width="10.5703125" customWidth="1"/>
    <col min="1288" max="1288" width="10.42578125" customWidth="1"/>
    <col min="1290" max="1290" width="10.42578125" customWidth="1"/>
    <col min="1537" max="1537" width="5.28515625" customWidth="1"/>
    <col min="1538" max="1538" width="24" customWidth="1"/>
    <col min="1540" max="1540" width="11" customWidth="1"/>
    <col min="1542" max="1542" width="10.5703125" customWidth="1"/>
    <col min="1544" max="1544" width="10.42578125" customWidth="1"/>
    <col min="1546" max="1546" width="10.42578125" customWidth="1"/>
    <col min="1793" max="1793" width="5.28515625" customWidth="1"/>
    <col min="1794" max="1794" width="24" customWidth="1"/>
    <col min="1796" max="1796" width="11" customWidth="1"/>
    <col min="1798" max="1798" width="10.5703125" customWidth="1"/>
    <col min="1800" max="1800" width="10.42578125" customWidth="1"/>
    <col min="1802" max="1802" width="10.42578125" customWidth="1"/>
    <col min="2049" max="2049" width="5.28515625" customWidth="1"/>
    <col min="2050" max="2050" width="24" customWidth="1"/>
    <col min="2052" max="2052" width="11" customWidth="1"/>
    <col min="2054" max="2054" width="10.5703125" customWidth="1"/>
    <col min="2056" max="2056" width="10.42578125" customWidth="1"/>
    <col min="2058" max="2058" width="10.42578125" customWidth="1"/>
    <col min="2305" max="2305" width="5.28515625" customWidth="1"/>
    <col min="2306" max="2306" width="24" customWidth="1"/>
    <col min="2308" max="2308" width="11" customWidth="1"/>
    <col min="2310" max="2310" width="10.5703125" customWidth="1"/>
    <col min="2312" max="2312" width="10.42578125" customWidth="1"/>
    <col min="2314" max="2314" width="10.42578125" customWidth="1"/>
    <col min="2561" max="2561" width="5.28515625" customWidth="1"/>
    <col min="2562" max="2562" width="24" customWidth="1"/>
    <col min="2564" max="2564" width="11" customWidth="1"/>
    <col min="2566" max="2566" width="10.5703125" customWidth="1"/>
    <col min="2568" max="2568" width="10.42578125" customWidth="1"/>
    <col min="2570" max="2570" width="10.42578125" customWidth="1"/>
    <col min="2817" max="2817" width="5.28515625" customWidth="1"/>
    <col min="2818" max="2818" width="24" customWidth="1"/>
    <col min="2820" max="2820" width="11" customWidth="1"/>
    <col min="2822" max="2822" width="10.5703125" customWidth="1"/>
    <col min="2824" max="2824" width="10.42578125" customWidth="1"/>
    <col min="2826" max="2826" width="10.42578125" customWidth="1"/>
    <col min="3073" max="3073" width="5.28515625" customWidth="1"/>
    <col min="3074" max="3074" width="24" customWidth="1"/>
    <col min="3076" max="3076" width="11" customWidth="1"/>
    <col min="3078" max="3078" width="10.5703125" customWidth="1"/>
    <col min="3080" max="3080" width="10.42578125" customWidth="1"/>
    <col min="3082" max="3082" width="10.42578125" customWidth="1"/>
    <col min="3329" max="3329" width="5.28515625" customWidth="1"/>
    <col min="3330" max="3330" width="24" customWidth="1"/>
    <col min="3332" max="3332" width="11" customWidth="1"/>
    <col min="3334" max="3334" width="10.5703125" customWidth="1"/>
    <col min="3336" max="3336" width="10.42578125" customWidth="1"/>
    <col min="3338" max="3338" width="10.42578125" customWidth="1"/>
    <col min="3585" max="3585" width="5.28515625" customWidth="1"/>
    <col min="3586" max="3586" width="24" customWidth="1"/>
    <col min="3588" max="3588" width="11" customWidth="1"/>
    <col min="3590" max="3590" width="10.5703125" customWidth="1"/>
    <col min="3592" max="3592" width="10.42578125" customWidth="1"/>
    <col min="3594" max="3594" width="10.42578125" customWidth="1"/>
    <col min="3841" max="3841" width="5.28515625" customWidth="1"/>
    <col min="3842" max="3842" width="24" customWidth="1"/>
    <col min="3844" max="3844" width="11" customWidth="1"/>
    <col min="3846" max="3846" width="10.5703125" customWidth="1"/>
    <col min="3848" max="3848" width="10.42578125" customWidth="1"/>
    <col min="3850" max="3850" width="10.42578125" customWidth="1"/>
    <col min="4097" max="4097" width="5.28515625" customWidth="1"/>
    <col min="4098" max="4098" width="24" customWidth="1"/>
    <col min="4100" max="4100" width="11" customWidth="1"/>
    <col min="4102" max="4102" width="10.5703125" customWidth="1"/>
    <col min="4104" max="4104" width="10.42578125" customWidth="1"/>
    <col min="4106" max="4106" width="10.42578125" customWidth="1"/>
    <col min="4353" max="4353" width="5.28515625" customWidth="1"/>
    <col min="4354" max="4354" width="24" customWidth="1"/>
    <col min="4356" max="4356" width="11" customWidth="1"/>
    <col min="4358" max="4358" width="10.5703125" customWidth="1"/>
    <col min="4360" max="4360" width="10.42578125" customWidth="1"/>
    <col min="4362" max="4362" width="10.42578125" customWidth="1"/>
    <col min="4609" max="4609" width="5.28515625" customWidth="1"/>
    <col min="4610" max="4610" width="24" customWidth="1"/>
    <col min="4612" max="4612" width="11" customWidth="1"/>
    <col min="4614" max="4614" width="10.5703125" customWidth="1"/>
    <col min="4616" max="4616" width="10.42578125" customWidth="1"/>
    <col min="4618" max="4618" width="10.42578125" customWidth="1"/>
    <col min="4865" max="4865" width="5.28515625" customWidth="1"/>
    <col min="4866" max="4866" width="24" customWidth="1"/>
    <col min="4868" max="4868" width="11" customWidth="1"/>
    <col min="4870" max="4870" width="10.5703125" customWidth="1"/>
    <col min="4872" max="4872" width="10.42578125" customWidth="1"/>
    <col min="4874" max="4874" width="10.42578125" customWidth="1"/>
    <col min="5121" max="5121" width="5.28515625" customWidth="1"/>
    <col min="5122" max="5122" width="24" customWidth="1"/>
    <col min="5124" max="5124" width="11" customWidth="1"/>
    <col min="5126" max="5126" width="10.5703125" customWidth="1"/>
    <col min="5128" max="5128" width="10.42578125" customWidth="1"/>
    <col min="5130" max="5130" width="10.42578125" customWidth="1"/>
    <col min="5377" max="5377" width="5.28515625" customWidth="1"/>
    <col min="5378" max="5378" width="24" customWidth="1"/>
    <col min="5380" max="5380" width="11" customWidth="1"/>
    <col min="5382" max="5382" width="10.5703125" customWidth="1"/>
    <col min="5384" max="5384" width="10.42578125" customWidth="1"/>
    <col min="5386" max="5386" width="10.42578125" customWidth="1"/>
    <col min="5633" max="5633" width="5.28515625" customWidth="1"/>
    <col min="5634" max="5634" width="24" customWidth="1"/>
    <col min="5636" max="5636" width="11" customWidth="1"/>
    <col min="5638" max="5638" width="10.5703125" customWidth="1"/>
    <col min="5640" max="5640" width="10.42578125" customWidth="1"/>
    <col min="5642" max="5642" width="10.42578125" customWidth="1"/>
    <col min="5889" max="5889" width="5.28515625" customWidth="1"/>
    <col min="5890" max="5890" width="24" customWidth="1"/>
    <col min="5892" max="5892" width="11" customWidth="1"/>
    <col min="5894" max="5894" width="10.5703125" customWidth="1"/>
    <col min="5896" max="5896" width="10.42578125" customWidth="1"/>
    <col min="5898" max="5898" width="10.42578125" customWidth="1"/>
    <col min="6145" max="6145" width="5.28515625" customWidth="1"/>
    <col min="6146" max="6146" width="24" customWidth="1"/>
    <col min="6148" max="6148" width="11" customWidth="1"/>
    <col min="6150" max="6150" width="10.5703125" customWidth="1"/>
    <col min="6152" max="6152" width="10.42578125" customWidth="1"/>
    <col min="6154" max="6154" width="10.42578125" customWidth="1"/>
    <col min="6401" max="6401" width="5.28515625" customWidth="1"/>
    <col min="6402" max="6402" width="24" customWidth="1"/>
    <col min="6404" max="6404" width="11" customWidth="1"/>
    <col min="6406" max="6406" width="10.5703125" customWidth="1"/>
    <col min="6408" max="6408" width="10.42578125" customWidth="1"/>
    <col min="6410" max="6410" width="10.42578125" customWidth="1"/>
    <col min="6657" max="6657" width="5.28515625" customWidth="1"/>
    <col min="6658" max="6658" width="24" customWidth="1"/>
    <col min="6660" max="6660" width="11" customWidth="1"/>
    <col min="6662" max="6662" width="10.5703125" customWidth="1"/>
    <col min="6664" max="6664" width="10.42578125" customWidth="1"/>
    <col min="6666" max="6666" width="10.42578125" customWidth="1"/>
    <col min="6913" max="6913" width="5.28515625" customWidth="1"/>
    <col min="6914" max="6914" width="24" customWidth="1"/>
    <col min="6916" max="6916" width="11" customWidth="1"/>
    <col min="6918" max="6918" width="10.5703125" customWidth="1"/>
    <col min="6920" max="6920" width="10.42578125" customWidth="1"/>
    <col min="6922" max="6922" width="10.42578125" customWidth="1"/>
    <col min="7169" max="7169" width="5.28515625" customWidth="1"/>
    <col min="7170" max="7170" width="24" customWidth="1"/>
    <col min="7172" max="7172" width="11" customWidth="1"/>
    <col min="7174" max="7174" width="10.5703125" customWidth="1"/>
    <col min="7176" max="7176" width="10.42578125" customWidth="1"/>
    <col min="7178" max="7178" width="10.42578125" customWidth="1"/>
    <col min="7425" max="7425" width="5.28515625" customWidth="1"/>
    <col min="7426" max="7426" width="24" customWidth="1"/>
    <col min="7428" max="7428" width="11" customWidth="1"/>
    <col min="7430" max="7430" width="10.5703125" customWidth="1"/>
    <col min="7432" max="7432" width="10.42578125" customWidth="1"/>
    <col min="7434" max="7434" width="10.42578125" customWidth="1"/>
    <col min="7681" max="7681" width="5.28515625" customWidth="1"/>
    <col min="7682" max="7682" width="24" customWidth="1"/>
    <col min="7684" max="7684" width="11" customWidth="1"/>
    <col min="7686" max="7686" width="10.5703125" customWidth="1"/>
    <col min="7688" max="7688" width="10.42578125" customWidth="1"/>
    <col min="7690" max="7690" width="10.42578125" customWidth="1"/>
    <col min="7937" max="7937" width="5.28515625" customWidth="1"/>
    <col min="7938" max="7938" width="24" customWidth="1"/>
    <col min="7940" max="7940" width="11" customWidth="1"/>
    <col min="7942" max="7942" width="10.5703125" customWidth="1"/>
    <col min="7944" max="7944" width="10.42578125" customWidth="1"/>
    <col min="7946" max="7946" width="10.42578125" customWidth="1"/>
    <col min="8193" max="8193" width="5.28515625" customWidth="1"/>
    <col min="8194" max="8194" width="24" customWidth="1"/>
    <col min="8196" max="8196" width="11" customWidth="1"/>
    <col min="8198" max="8198" width="10.5703125" customWidth="1"/>
    <col min="8200" max="8200" width="10.42578125" customWidth="1"/>
    <col min="8202" max="8202" width="10.42578125" customWidth="1"/>
    <col min="8449" max="8449" width="5.28515625" customWidth="1"/>
    <col min="8450" max="8450" width="24" customWidth="1"/>
    <col min="8452" max="8452" width="11" customWidth="1"/>
    <col min="8454" max="8454" width="10.5703125" customWidth="1"/>
    <col min="8456" max="8456" width="10.42578125" customWidth="1"/>
    <col min="8458" max="8458" width="10.42578125" customWidth="1"/>
    <col min="8705" max="8705" width="5.28515625" customWidth="1"/>
    <col min="8706" max="8706" width="24" customWidth="1"/>
    <col min="8708" max="8708" width="11" customWidth="1"/>
    <col min="8710" max="8710" width="10.5703125" customWidth="1"/>
    <col min="8712" max="8712" width="10.42578125" customWidth="1"/>
    <col min="8714" max="8714" width="10.42578125" customWidth="1"/>
    <col min="8961" max="8961" width="5.28515625" customWidth="1"/>
    <col min="8962" max="8962" width="24" customWidth="1"/>
    <col min="8964" max="8964" width="11" customWidth="1"/>
    <col min="8966" max="8966" width="10.5703125" customWidth="1"/>
    <col min="8968" max="8968" width="10.42578125" customWidth="1"/>
    <col min="8970" max="8970" width="10.42578125" customWidth="1"/>
    <col min="9217" max="9217" width="5.28515625" customWidth="1"/>
    <col min="9218" max="9218" width="24" customWidth="1"/>
    <col min="9220" max="9220" width="11" customWidth="1"/>
    <col min="9222" max="9222" width="10.5703125" customWidth="1"/>
    <col min="9224" max="9224" width="10.42578125" customWidth="1"/>
    <col min="9226" max="9226" width="10.42578125" customWidth="1"/>
    <col min="9473" max="9473" width="5.28515625" customWidth="1"/>
    <col min="9474" max="9474" width="24" customWidth="1"/>
    <col min="9476" max="9476" width="11" customWidth="1"/>
    <col min="9478" max="9478" width="10.5703125" customWidth="1"/>
    <col min="9480" max="9480" width="10.42578125" customWidth="1"/>
    <col min="9482" max="9482" width="10.42578125" customWidth="1"/>
    <col min="9729" max="9729" width="5.28515625" customWidth="1"/>
    <col min="9730" max="9730" width="24" customWidth="1"/>
    <col min="9732" max="9732" width="11" customWidth="1"/>
    <col min="9734" max="9734" width="10.5703125" customWidth="1"/>
    <col min="9736" max="9736" width="10.42578125" customWidth="1"/>
    <col min="9738" max="9738" width="10.42578125" customWidth="1"/>
    <col min="9985" max="9985" width="5.28515625" customWidth="1"/>
    <col min="9986" max="9986" width="24" customWidth="1"/>
    <col min="9988" max="9988" width="11" customWidth="1"/>
    <col min="9990" max="9990" width="10.5703125" customWidth="1"/>
    <col min="9992" max="9992" width="10.42578125" customWidth="1"/>
    <col min="9994" max="9994" width="10.42578125" customWidth="1"/>
    <col min="10241" max="10241" width="5.28515625" customWidth="1"/>
    <col min="10242" max="10242" width="24" customWidth="1"/>
    <col min="10244" max="10244" width="11" customWidth="1"/>
    <col min="10246" max="10246" width="10.5703125" customWidth="1"/>
    <col min="10248" max="10248" width="10.42578125" customWidth="1"/>
    <col min="10250" max="10250" width="10.42578125" customWidth="1"/>
    <col min="10497" max="10497" width="5.28515625" customWidth="1"/>
    <col min="10498" max="10498" width="24" customWidth="1"/>
    <col min="10500" max="10500" width="11" customWidth="1"/>
    <col min="10502" max="10502" width="10.5703125" customWidth="1"/>
    <col min="10504" max="10504" width="10.42578125" customWidth="1"/>
    <col min="10506" max="10506" width="10.42578125" customWidth="1"/>
    <col min="10753" max="10753" width="5.28515625" customWidth="1"/>
    <col min="10754" max="10754" width="24" customWidth="1"/>
    <col min="10756" max="10756" width="11" customWidth="1"/>
    <col min="10758" max="10758" width="10.5703125" customWidth="1"/>
    <col min="10760" max="10760" width="10.42578125" customWidth="1"/>
    <col min="10762" max="10762" width="10.42578125" customWidth="1"/>
    <col min="11009" max="11009" width="5.28515625" customWidth="1"/>
    <col min="11010" max="11010" width="24" customWidth="1"/>
    <col min="11012" max="11012" width="11" customWidth="1"/>
    <col min="11014" max="11014" width="10.5703125" customWidth="1"/>
    <col min="11016" max="11016" width="10.42578125" customWidth="1"/>
    <col min="11018" max="11018" width="10.42578125" customWidth="1"/>
    <col min="11265" max="11265" width="5.28515625" customWidth="1"/>
    <col min="11266" max="11266" width="24" customWidth="1"/>
    <col min="11268" max="11268" width="11" customWidth="1"/>
    <col min="11270" max="11270" width="10.5703125" customWidth="1"/>
    <col min="11272" max="11272" width="10.42578125" customWidth="1"/>
    <col min="11274" max="11274" width="10.42578125" customWidth="1"/>
    <col min="11521" max="11521" width="5.28515625" customWidth="1"/>
    <col min="11522" max="11522" width="24" customWidth="1"/>
    <col min="11524" max="11524" width="11" customWidth="1"/>
    <col min="11526" max="11526" width="10.5703125" customWidth="1"/>
    <col min="11528" max="11528" width="10.42578125" customWidth="1"/>
    <col min="11530" max="11530" width="10.42578125" customWidth="1"/>
    <col min="11777" max="11777" width="5.28515625" customWidth="1"/>
    <col min="11778" max="11778" width="24" customWidth="1"/>
    <col min="11780" max="11780" width="11" customWidth="1"/>
    <col min="11782" max="11782" width="10.5703125" customWidth="1"/>
    <col min="11784" max="11784" width="10.42578125" customWidth="1"/>
    <col min="11786" max="11786" width="10.42578125" customWidth="1"/>
    <col min="12033" max="12033" width="5.28515625" customWidth="1"/>
    <col min="12034" max="12034" width="24" customWidth="1"/>
    <col min="12036" max="12036" width="11" customWidth="1"/>
    <col min="12038" max="12038" width="10.5703125" customWidth="1"/>
    <col min="12040" max="12040" width="10.42578125" customWidth="1"/>
    <col min="12042" max="12042" width="10.42578125" customWidth="1"/>
    <col min="12289" max="12289" width="5.28515625" customWidth="1"/>
    <col min="12290" max="12290" width="24" customWidth="1"/>
    <col min="12292" max="12292" width="11" customWidth="1"/>
    <col min="12294" max="12294" width="10.5703125" customWidth="1"/>
    <col min="12296" max="12296" width="10.42578125" customWidth="1"/>
    <col min="12298" max="12298" width="10.42578125" customWidth="1"/>
    <col min="12545" max="12545" width="5.28515625" customWidth="1"/>
    <col min="12546" max="12546" width="24" customWidth="1"/>
    <col min="12548" max="12548" width="11" customWidth="1"/>
    <col min="12550" max="12550" width="10.5703125" customWidth="1"/>
    <col min="12552" max="12552" width="10.42578125" customWidth="1"/>
    <col min="12554" max="12554" width="10.42578125" customWidth="1"/>
    <col min="12801" max="12801" width="5.28515625" customWidth="1"/>
    <col min="12802" max="12802" width="24" customWidth="1"/>
    <col min="12804" max="12804" width="11" customWidth="1"/>
    <col min="12806" max="12806" width="10.5703125" customWidth="1"/>
    <col min="12808" max="12808" width="10.42578125" customWidth="1"/>
    <col min="12810" max="12810" width="10.42578125" customWidth="1"/>
    <col min="13057" max="13057" width="5.28515625" customWidth="1"/>
    <col min="13058" max="13058" width="24" customWidth="1"/>
    <col min="13060" max="13060" width="11" customWidth="1"/>
    <col min="13062" max="13062" width="10.5703125" customWidth="1"/>
    <col min="13064" max="13064" width="10.42578125" customWidth="1"/>
    <col min="13066" max="13066" width="10.42578125" customWidth="1"/>
    <col min="13313" max="13313" width="5.28515625" customWidth="1"/>
    <col min="13314" max="13314" width="24" customWidth="1"/>
    <col min="13316" max="13316" width="11" customWidth="1"/>
    <col min="13318" max="13318" width="10.5703125" customWidth="1"/>
    <col min="13320" max="13320" width="10.42578125" customWidth="1"/>
    <col min="13322" max="13322" width="10.42578125" customWidth="1"/>
    <col min="13569" max="13569" width="5.28515625" customWidth="1"/>
    <col min="13570" max="13570" width="24" customWidth="1"/>
    <col min="13572" max="13572" width="11" customWidth="1"/>
    <col min="13574" max="13574" width="10.5703125" customWidth="1"/>
    <col min="13576" max="13576" width="10.42578125" customWidth="1"/>
    <col min="13578" max="13578" width="10.42578125" customWidth="1"/>
    <col min="13825" max="13825" width="5.28515625" customWidth="1"/>
    <col min="13826" max="13826" width="24" customWidth="1"/>
    <col min="13828" max="13828" width="11" customWidth="1"/>
    <col min="13830" max="13830" width="10.5703125" customWidth="1"/>
    <col min="13832" max="13832" width="10.42578125" customWidth="1"/>
    <col min="13834" max="13834" width="10.42578125" customWidth="1"/>
    <col min="14081" max="14081" width="5.28515625" customWidth="1"/>
    <col min="14082" max="14082" width="24" customWidth="1"/>
    <col min="14084" max="14084" width="11" customWidth="1"/>
    <col min="14086" max="14086" width="10.5703125" customWidth="1"/>
    <col min="14088" max="14088" width="10.42578125" customWidth="1"/>
    <col min="14090" max="14090" width="10.42578125" customWidth="1"/>
    <col min="14337" max="14337" width="5.28515625" customWidth="1"/>
    <col min="14338" max="14338" width="24" customWidth="1"/>
    <col min="14340" max="14340" width="11" customWidth="1"/>
    <col min="14342" max="14342" width="10.5703125" customWidth="1"/>
    <col min="14344" max="14344" width="10.42578125" customWidth="1"/>
    <col min="14346" max="14346" width="10.42578125" customWidth="1"/>
    <col min="14593" max="14593" width="5.28515625" customWidth="1"/>
    <col min="14594" max="14594" width="24" customWidth="1"/>
    <col min="14596" max="14596" width="11" customWidth="1"/>
    <col min="14598" max="14598" width="10.5703125" customWidth="1"/>
    <col min="14600" max="14600" width="10.42578125" customWidth="1"/>
    <col min="14602" max="14602" width="10.42578125" customWidth="1"/>
    <col min="14849" max="14849" width="5.28515625" customWidth="1"/>
    <col min="14850" max="14850" width="24" customWidth="1"/>
    <col min="14852" max="14852" width="11" customWidth="1"/>
    <col min="14854" max="14854" width="10.5703125" customWidth="1"/>
    <col min="14856" max="14856" width="10.42578125" customWidth="1"/>
    <col min="14858" max="14858" width="10.42578125" customWidth="1"/>
    <col min="15105" max="15105" width="5.28515625" customWidth="1"/>
    <col min="15106" max="15106" width="24" customWidth="1"/>
    <col min="15108" max="15108" width="11" customWidth="1"/>
    <col min="15110" max="15110" width="10.5703125" customWidth="1"/>
    <col min="15112" max="15112" width="10.42578125" customWidth="1"/>
    <col min="15114" max="15114" width="10.42578125" customWidth="1"/>
    <col min="15361" max="15361" width="5.28515625" customWidth="1"/>
    <col min="15362" max="15362" width="24" customWidth="1"/>
    <col min="15364" max="15364" width="11" customWidth="1"/>
    <col min="15366" max="15366" width="10.5703125" customWidth="1"/>
    <col min="15368" max="15368" width="10.42578125" customWidth="1"/>
    <col min="15370" max="15370" width="10.42578125" customWidth="1"/>
    <col min="15617" max="15617" width="5.28515625" customWidth="1"/>
    <col min="15618" max="15618" width="24" customWidth="1"/>
    <col min="15620" max="15620" width="11" customWidth="1"/>
    <col min="15622" max="15622" width="10.5703125" customWidth="1"/>
    <col min="15624" max="15624" width="10.42578125" customWidth="1"/>
    <col min="15626" max="15626" width="10.42578125" customWidth="1"/>
    <col min="15873" max="15873" width="5.28515625" customWidth="1"/>
    <col min="15874" max="15874" width="24" customWidth="1"/>
    <col min="15876" max="15876" width="11" customWidth="1"/>
    <col min="15878" max="15878" width="10.5703125" customWidth="1"/>
    <col min="15880" max="15880" width="10.42578125" customWidth="1"/>
    <col min="15882" max="15882" width="10.42578125" customWidth="1"/>
    <col min="16129" max="16129" width="5.28515625" customWidth="1"/>
    <col min="16130" max="16130" width="24" customWidth="1"/>
    <col min="16132" max="16132" width="11" customWidth="1"/>
    <col min="16134" max="16134" width="10.5703125" customWidth="1"/>
    <col min="16136" max="16136" width="10.42578125" customWidth="1"/>
    <col min="16138" max="16138" width="10.42578125" customWidth="1"/>
  </cols>
  <sheetData>
    <row r="1" spans="1:17" ht="38.25" customHeight="1" x14ac:dyDescent="0.25">
      <c r="A1" s="210"/>
      <c r="B1" s="210"/>
      <c r="C1" s="210"/>
      <c r="D1" s="210"/>
      <c r="E1" s="210"/>
      <c r="F1" s="210"/>
      <c r="G1" s="210"/>
      <c r="H1" s="210"/>
      <c r="I1" s="210"/>
      <c r="J1" s="75"/>
      <c r="K1" s="75"/>
      <c r="L1" s="2"/>
      <c r="M1" s="2"/>
      <c r="N1" s="2"/>
      <c r="O1" s="2"/>
      <c r="P1" s="2"/>
      <c r="Q1" s="2"/>
    </row>
    <row r="3" spans="1:17" x14ac:dyDescent="0.25">
      <c r="B3" s="2" t="s">
        <v>98</v>
      </c>
      <c r="C3" s="2"/>
      <c r="D3" s="2"/>
      <c r="E3" s="2"/>
      <c r="F3" s="2"/>
      <c r="G3" s="2"/>
      <c r="H3" s="2"/>
      <c r="J3" s="2"/>
    </row>
    <row r="4" spans="1:17" ht="15.75" thickBot="1" x14ac:dyDescent="0.3">
      <c r="A4" s="211" t="s">
        <v>1</v>
      </c>
      <c r="B4" s="211"/>
    </row>
    <row r="5" spans="1:17" ht="12.75" customHeight="1" x14ac:dyDescent="0.25">
      <c r="A5" s="212" t="s">
        <v>2</v>
      </c>
      <c r="B5" s="212" t="s">
        <v>3</v>
      </c>
      <c r="C5" s="212" t="s">
        <v>4</v>
      </c>
      <c r="D5" s="215" t="s">
        <v>5</v>
      </c>
      <c r="E5" s="216"/>
      <c r="F5" s="216"/>
      <c r="G5" s="216"/>
      <c r="H5" s="216"/>
      <c r="I5" s="216"/>
      <c r="J5" s="216"/>
      <c r="K5" s="217"/>
      <c r="L5" s="218" t="s">
        <v>6</v>
      </c>
    </row>
    <row r="6" spans="1:17" ht="22.5" customHeight="1" x14ac:dyDescent="0.25">
      <c r="A6" s="213"/>
      <c r="B6" s="213"/>
      <c r="C6" s="213"/>
      <c r="D6" s="221" t="s">
        <v>7</v>
      </c>
      <c r="E6" s="222"/>
      <c r="F6" s="222" t="s">
        <v>8</v>
      </c>
      <c r="G6" s="222"/>
      <c r="H6" s="222" t="s">
        <v>9</v>
      </c>
      <c r="I6" s="222"/>
      <c r="J6" s="222" t="s">
        <v>10</v>
      </c>
      <c r="K6" s="222"/>
      <c r="L6" s="219"/>
    </row>
    <row r="7" spans="1:17" ht="13.5" customHeight="1" thickBot="1" x14ac:dyDescent="0.3">
      <c r="A7" s="213"/>
      <c r="B7" s="213"/>
      <c r="C7" s="213"/>
      <c r="D7" s="223">
        <v>1</v>
      </c>
      <c r="E7" s="224"/>
      <c r="F7" s="224">
        <v>2</v>
      </c>
      <c r="G7" s="224"/>
      <c r="H7" s="224">
        <v>3</v>
      </c>
      <c r="I7" s="224"/>
      <c r="J7" s="224">
        <v>4</v>
      </c>
      <c r="K7" s="224"/>
      <c r="L7" s="220"/>
      <c r="O7" s="3"/>
      <c r="P7" s="3"/>
      <c r="Q7" s="3"/>
    </row>
    <row r="8" spans="1:17" ht="15.75" thickBot="1" x14ac:dyDescent="0.3">
      <c r="A8" s="214"/>
      <c r="B8" s="214"/>
      <c r="C8" s="214"/>
      <c r="D8" s="4" t="s">
        <v>11</v>
      </c>
      <c r="E8" s="5" t="s">
        <v>12</v>
      </c>
      <c r="F8" s="5" t="s">
        <v>11</v>
      </c>
      <c r="G8" s="5" t="s">
        <v>12</v>
      </c>
      <c r="H8" s="5" t="s">
        <v>11</v>
      </c>
      <c r="I8" s="5" t="s">
        <v>12</v>
      </c>
      <c r="J8" s="5" t="s">
        <v>11</v>
      </c>
      <c r="K8" s="5" t="s">
        <v>12</v>
      </c>
      <c r="L8" s="6"/>
      <c r="O8" s="3"/>
      <c r="P8" s="3"/>
      <c r="Q8" s="3"/>
    </row>
    <row r="9" spans="1:17" ht="15.75" x14ac:dyDescent="0.25">
      <c r="A9" s="7">
        <v>1</v>
      </c>
      <c r="B9" s="8" t="s">
        <v>13</v>
      </c>
      <c r="C9" s="9">
        <v>50</v>
      </c>
      <c r="D9" s="10"/>
      <c r="E9" s="11"/>
      <c r="F9" s="12"/>
      <c r="G9" s="13"/>
      <c r="H9" s="14"/>
      <c r="I9" s="13"/>
      <c r="J9" s="14"/>
      <c r="K9" s="13"/>
      <c r="L9" s="15"/>
      <c r="O9" s="3"/>
      <c r="P9" s="3"/>
      <c r="Q9" s="3"/>
    </row>
    <row r="10" spans="1:17" ht="15.75" x14ac:dyDescent="0.25">
      <c r="A10" s="7">
        <v>2</v>
      </c>
      <c r="B10" s="8" t="s">
        <v>14</v>
      </c>
      <c r="C10" s="9">
        <v>50</v>
      </c>
      <c r="D10" s="10"/>
      <c r="E10" s="11"/>
      <c r="F10" s="12"/>
      <c r="G10" s="13"/>
      <c r="H10" s="14"/>
      <c r="I10" s="13"/>
      <c r="J10" s="14"/>
      <c r="K10" s="13"/>
      <c r="L10" s="16"/>
      <c r="O10" s="3"/>
      <c r="P10" s="3"/>
      <c r="Q10" s="3"/>
    </row>
    <row r="11" spans="1:17" ht="15.75" x14ac:dyDescent="0.25">
      <c r="A11" s="7">
        <v>3</v>
      </c>
      <c r="B11" s="8" t="s">
        <v>15</v>
      </c>
      <c r="C11" s="9">
        <v>50</v>
      </c>
      <c r="D11" s="10"/>
      <c r="E11" s="11"/>
      <c r="F11" s="12"/>
      <c r="G11" s="13"/>
      <c r="H11" s="14"/>
      <c r="I11" s="13"/>
      <c r="J11" s="14"/>
      <c r="K11" s="13"/>
      <c r="L11" s="16"/>
      <c r="O11" s="3"/>
      <c r="P11" s="3"/>
      <c r="Q11" s="3"/>
    </row>
    <row r="12" spans="1:17" ht="15.75" x14ac:dyDescent="0.25">
      <c r="A12" s="7">
        <v>4</v>
      </c>
      <c r="B12" s="17" t="s">
        <v>16</v>
      </c>
      <c r="C12" s="9">
        <v>50</v>
      </c>
      <c r="D12" s="10"/>
      <c r="E12" s="11"/>
      <c r="F12" s="12"/>
      <c r="G12" s="13"/>
      <c r="H12" s="14"/>
      <c r="I12" s="13"/>
      <c r="J12" s="14"/>
      <c r="K12" s="13"/>
      <c r="L12" s="16"/>
      <c r="M12" s="3"/>
      <c r="N12" s="3"/>
      <c r="O12" s="3"/>
      <c r="P12" s="3"/>
      <c r="Q12" s="3"/>
    </row>
    <row r="13" spans="1:17" ht="15.75" x14ac:dyDescent="0.25">
      <c r="A13" s="7">
        <v>5</v>
      </c>
      <c r="B13" s="8" t="s">
        <v>17</v>
      </c>
      <c r="C13" s="9">
        <v>50</v>
      </c>
      <c r="D13" s="10"/>
      <c r="E13" s="11"/>
      <c r="F13" s="12"/>
      <c r="G13" s="13"/>
      <c r="H13" s="14"/>
      <c r="I13" s="13"/>
      <c r="J13" s="14"/>
      <c r="K13" s="13"/>
      <c r="L13" s="16"/>
      <c r="O13" s="3"/>
      <c r="P13" s="3"/>
      <c r="Q13" s="3"/>
    </row>
    <row r="14" spans="1:17" ht="15.75" x14ac:dyDescent="0.25">
      <c r="A14" s="7">
        <v>6</v>
      </c>
      <c r="B14" s="8" t="s">
        <v>18</v>
      </c>
      <c r="C14" s="9">
        <v>50</v>
      </c>
      <c r="D14" s="10"/>
      <c r="E14" s="11"/>
      <c r="F14" s="12"/>
      <c r="G14" s="13"/>
      <c r="H14" s="14"/>
      <c r="I14" s="13"/>
      <c r="J14" s="14"/>
      <c r="K14" s="13"/>
      <c r="L14" s="16"/>
    </row>
    <row r="15" spans="1:17" ht="15.75" x14ac:dyDescent="0.25">
      <c r="A15" s="7">
        <v>7</v>
      </c>
      <c r="B15" s="8" t="s">
        <v>19</v>
      </c>
      <c r="C15" s="9">
        <v>50</v>
      </c>
      <c r="D15" s="10"/>
      <c r="E15" s="11"/>
      <c r="F15" s="12"/>
      <c r="G15" s="13"/>
      <c r="H15" s="14"/>
      <c r="I15" s="13"/>
      <c r="J15" s="14"/>
      <c r="K15" s="13"/>
      <c r="L15" s="16"/>
    </row>
    <row r="16" spans="1:17" ht="15.75" x14ac:dyDescent="0.25">
      <c r="A16" s="7">
        <v>8</v>
      </c>
      <c r="B16" s="8" t="s">
        <v>20</v>
      </c>
      <c r="C16" s="9">
        <v>50</v>
      </c>
      <c r="D16" s="10"/>
      <c r="E16" s="11"/>
      <c r="F16" s="12"/>
      <c r="G16" s="13"/>
      <c r="H16" s="14"/>
      <c r="I16" s="13"/>
      <c r="J16" s="14"/>
      <c r="K16" s="13"/>
      <c r="L16" s="16"/>
    </row>
    <row r="17" spans="1:12" ht="15.75" x14ac:dyDescent="0.25">
      <c r="A17" s="7">
        <v>9</v>
      </c>
      <c r="B17" s="8" t="s">
        <v>21</v>
      </c>
      <c r="C17" s="9">
        <v>50</v>
      </c>
      <c r="D17" s="10"/>
      <c r="E17" s="11"/>
      <c r="F17" s="12"/>
      <c r="G17" s="13"/>
      <c r="H17" s="14"/>
      <c r="I17" s="13"/>
      <c r="J17" s="14"/>
      <c r="K17" s="13"/>
      <c r="L17" s="16"/>
    </row>
    <row r="18" spans="1:12" ht="15.75" x14ac:dyDescent="0.25">
      <c r="A18" s="7">
        <v>10</v>
      </c>
      <c r="B18" s="8" t="s">
        <v>22</v>
      </c>
      <c r="C18" s="9">
        <v>50</v>
      </c>
      <c r="D18" s="10"/>
      <c r="E18" s="11"/>
      <c r="F18" s="12"/>
      <c r="G18" s="13"/>
      <c r="H18" s="14"/>
      <c r="I18" s="13"/>
      <c r="J18" s="14"/>
      <c r="K18" s="13"/>
      <c r="L18" s="16"/>
    </row>
    <row r="19" spans="1:12" ht="15.75" x14ac:dyDescent="0.25">
      <c r="A19" s="7">
        <v>11</v>
      </c>
      <c r="B19" s="8" t="s">
        <v>23</v>
      </c>
      <c r="C19" s="9">
        <v>50</v>
      </c>
      <c r="D19" s="10"/>
      <c r="E19" s="11"/>
      <c r="F19" s="12"/>
      <c r="G19" s="13"/>
      <c r="H19" s="14"/>
      <c r="I19" s="13"/>
      <c r="J19" s="14"/>
      <c r="K19" s="13"/>
      <c r="L19" s="16"/>
    </row>
    <row r="20" spans="1:12" ht="15.75" x14ac:dyDescent="0.25">
      <c r="A20" s="7">
        <v>12</v>
      </c>
      <c r="B20" s="8" t="s">
        <v>24</v>
      </c>
      <c r="C20" s="9">
        <v>50</v>
      </c>
      <c r="D20" s="10"/>
      <c r="E20" s="11"/>
      <c r="F20" s="12"/>
      <c r="G20" s="13"/>
      <c r="H20" s="14"/>
      <c r="I20" s="13"/>
      <c r="J20" s="14"/>
      <c r="K20" s="13"/>
      <c r="L20" s="16"/>
    </row>
    <row r="21" spans="1:12" ht="15.75" x14ac:dyDescent="0.25">
      <c r="A21" s="7">
        <v>13</v>
      </c>
      <c r="B21" s="8" t="s">
        <v>25</v>
      </c>
      <c r="C21" s="9">
        <v>50</v>
      </c>
      <c r="D21" s="10"/>
      <c r="E21" s="11"/>
      <c r="F21" s="12"/>
      <c r="G21" s="13"/>
      <c r="H21" s="14"/>
      <c r="I21" s="13"/>
      <c r="J21" s="14"/>
      <c r="K21" s="13"/>
      <c r="L21" s="16"/>
    </row>
    <row r="22" spans="1:12" ht="15.75" x14ac:dyDescent="0.25">
      <c r="A22" s="7">
        <v>14</v>
      </c>
      <c r="B22" s="8" t="s">
        <v>26</v>
      </c>
      <c r="C22" s="9">
        <v>50</v>
      </c>
      <c r="D22" s="10"/>
      <c r="E22" s="11"/>
      <c r="F22" s="12"/>
      <c r="G22" s="13"/>
      <c r="H22" s="14"/>
      <c r="I22" s="13"/>
      <c r="J22" s="14"/>
      <c r="K22" s="13"/>
      <c r="L22" s="16"/>
    </row>
    <row r="23" spans="1:12" ht="15.75" x14ac:dyDescent="0.25">
      <c r="A23" s="7">
        <v>15</v>
      </c>
      <c r="B23" s="8" t="s">
        <v>27</v>
      </c>
      <c r="C23" s="9">
        <v>50</v>
      </c>
      <c r="D23" s="10"/>
      <c r="E23" s="11"/>
      <c r="F23" s="12"/>
      <c r="G23" s="13"/>
      <c r="H23" s="14"/>
      <c r="I23" s="13"/>
      <c r="J23" s="14"/>
      <c r="K23" s="13"/>
      <c r="L23" s="16"/>
    </row>
    <row r="24" spans="1:12" ht="15.75" x14ac:dyDescent="0.25">
      <c r="A24" s="7">
        <v>16</v>
      </c>
      <c r="B24" s="8" t="s">
        <v>28</v>
      </c>
      <c r="C24" s="9">
        <v>50</v>
      </c>
      <c r="D24" s="10"/>
      <c r="E24" s="11"/>
      <c r="F24" s="12"/>
      <c r="G24" s="13"/>
      <c r="H24" s="14"/>
      <c r="I24" s="13"/>
      <c r="J24" s="14"/>
      <c r="K24" s="13"/>
      <c r="L24" s="16"/>
    </row>
    <row r="25" spans="1:12" ht="15.75" x14ac:dyDescent="0.25">
      <c r="A25" s="7">
        <v>17</v>
      </c>
      <c r="B25" s="8" t="s">
        <v>29</v>
      </c>
      <c r="C25" s="9">
        <v>50</v>
      </c>
      <c r="D25" s="10"/>
      <c r="E25" s="11"/>
      <c r="F25" s="12"/>
      <c r="G25" s="13"/>
      <c r="H25" s="14"/>
      <c r="I25" s="13"/>
      <c r="J25" s="14"/>
      <c r="K25" s="13"/>
      <c r="L25" s="16"/>
    </row>
    <row r="26" spans="1:12" ht="15.75" x14ac:dyDescent="0.25">
      <c r="A26" s="7">
        <v>18</v>
      </c>
      <c r="B26" s="8" t="s">
        <v>30</v>
      </c>
      <c r="C26" s="9">
        <v>50</v>
      </c>
      <c r="D26" s="10"/>
      <c r="E26" s="11"/>
      <c r="F26" s="12"/>
      <c r="G26" s="13"/>
      <c r="H26" s="14"/>
      <c r="I26" s="13"/>
      <c r="J26" s="14"/>
      <c r="K26" s="13"/>
      <c r="L26" s="16"/>
    </row>
    <row r="27" spans="1:12" ht="15.75" x14ac:dyDescent="0.25">
      <c r="A27" s="7">
        <v>19</v>
      </c>
      <c r="B27" s="8" t="s">
        <v>31</v>
      </c>
      <c r="C27" s="9">
        <v>50</v>
      </c>
      <c r="D27" s="10"/>
      <c r="E27" s="11"/>
      <c r="F27" s="12"/>
      <c r="G27" s="13"/>
      <c r="H27" s="14"/>
      <c r="I27" s="13"/>
      <c r="J27" s="14"/>
      <c r="K27" s="13"/>
      <c r="L27" s="16"/>
    </row>
    <row r="28" spans="1:12" ht="15.75" x14ac:dyDescent="0.25">
      <c r="A28" s="7">
        <v>20</v>
      </c>
      <c r="B28" s="8" t="s">
        <v>32</v>
      </c>
      <c r="C28" s="9">
        <v>50</v>
      </c>
      <c r="D28" s="10"/>
      <c r="E28" s="11"/>
      <c r="F28" s="12"/>
      <c r="G28" s="13"/>
      <c r="H28" s="14"/>
      <c r="I28" s="13"/>
      <c r="J28" s="14"/>
      <c r="K28" s="13"/>
      <c r="L28" s="16"/>
    </row>
    <row r="29" spans="1:12" ht="15.75" x14ac:dyDescent="0.25">
      <c r="A29" s="7">
        <v>21</v>
      </c>
      <c r="B29" s="8" t="s">
        <v>33</v>
      </c>
      <c r="C29" s="9">
        <v>50</v>
      </c>
      <c r="D29" s="10"/>
      <c r="E29" s="11"/>
      <c r="F29" s="12"/>
      <c r="G29" s="13"/>
      <c r="H29" s="14"/>
      <c r="I29" s="13"/>
      <c r="J29" s="14"/>
      <c r="K29" s="13"/>
      <c r="L29" s="16"/>
    </row>
    <row r="30" spans="1:12" ht="15.75" x14ac:dyDescent="0.25">
      <c r="A30" s="7">
        <v>22</v>
      </c>
      <c r="B30" s="8" t="s">
        <v>34</v>
      </c>
      <c r="C30" s="9">
        <v>50</v>
      </c>
      <c r="D30" s="10"/>
      <c r="E30" s="11"/>
      <c r="F30" s="12"/>
      <c r="G30" s="13"/>
      <c r="H30" s="14"/>
      <c r="I30" s="13"/>
      <c r="J30" s="14"/>
      <c r="K30" s="13"/>
      <c r="L30" s="16"/>
    </row>
    <row r="31" spans="1:12" ht="15.75" x14ac:dyDescent="0.25">
      <c r="A31" s="7">
        <v>23</v>
      </c>
      <c r="B31" s="8" t="s">
        <v>35</v>
      </c>
      <c r="C31" s="9">
        <v>50</v>
      </c>
      <c r="D31" s="10"/>
      <c r="E31" s="11"/>
      <c r="F31" s="12"/>
      <c r="G31" s="13"/>
      <c r="H31" s="14"/>
      <c r="I31" s="13"/>
      <c r="J31" s="14"/>
      <c r="K31" s="13"/>
      <c r="L31" s="16"/>
    </row>
    <row r="32" spans="1:12" ht="15.75" x14ac:dyDescent="0.25">
      <c r="A32" s="7">
        <v>24</v>
      </c>
      <c r="B32" s="8" t="s">
        <v>36</v>
      </c>
      <c r="C32" s="9">
        <v>50</v>
      </c>
      <c r="D32" s="10"/>
      <c r="E32" s="11"/>
      <c r="F32" s="12"/>
      <c r="G32" s="13"/>
      <c r="H32" s="14"/>
      <c r="I32" s="13"/>
      <c r="J32" s="14"/>
      <c r="K32" s="13"/>
      <c r="L32" s="16"/>
    </row>
    <row r="33" spans="1:12" ht="15.75" x14ac:dyDescent="0.25">
      <c r="A33" s="7">
        <v>25</v>
      </c>
      <c r="B33" s="18" t="s">
        <v>37</v>
      </c>
      <c r="C33" s="19">
        <v>50</v>
      </c>
      <c r="D33" s="10"/>
      <c r="E33" s="20"/>
      <c r="F33" s="12"/>
      <c r="G33" s="21"/>
      <c r="H33" s="14"/>
      <c r="I33" s="21"/>
      <c r="J33" s="14"/>
      <c r="K33" s="21"/>
      <c r="L33" s="16"/>
    </row>
    <row r="34" spans="1:12" ht="15.75" x14ac:dyDescent="0.25">
      <c r="A34" s="7">
        <v>26</v>
      </c>
      <c r="B34" s="8" t="s">
        <v>38</v>
      </c>
      <c r="C34" s="22">
        <v>50</v>
      </c>
      <c r="D34" s="10"/>
      <c r="E34" s="23"/>
      <c r="F34" s="12"/>
      <c r="G34" s="24"/>
      <c r="H34" s="14"/>
      <c r="I34" s="24"/>
      <c r="J34" s="14"/>
      <c r="K34" s="24"/>
      <c r="L34" s="16"/>
    </row>
    <row r="35" spans="1:12" ht="15.75" x14ac:dyDescent="0.25">
      <c r="A35" s="7">
        <v>27</v>
      </c>
      <c r="B35" s="18" t="s">
        <v>39</v>
      </c>
      <c r="C35" s="22">
        <v>50</v>
      </c>
      <c r="D35" s="10"/>
      <c r="E35" s="23"/>
      <c r="F35" s="12"/>
      <c r="G35" s="24"/>
      <c r="H35" s="14"/>
      <c r="I35" s="24"/>
      <c r="J35" s="14"/>
      <c r="K35" s="24"/>
      <c r="L35" s="16"/>
    </row>
    <row r="36" spans="1:12" ht="15.75" x14ac:dyDescent="0.25">
      <c r="A36" s="7">
        <v>28</v>
      </c>
      <c r="B36" s="18" t="s">
        <v>40</v>
      </c>
      <c r="C36" s="22">
        <v>50</v>
      </c>
      <c r="D36" s="10"/>
      <c r="E36" s="23"/>
      <c r="F36" s="12"/>
      <c r="G36" s="24"/>
      <c r="H36" s="14"/>
      <c r="I36" s="24"/>
      <c r="J36" s="14"/>
      <c r="K36" s="24"/>
      <c r="L36" s="16"/>
    </row>
    <row r="37" spans="1:12" ht="16.5" thickBot="1" x14ac:dyDescent="0.3">
      <c r="A37" s="7">
        <v>29</v>
      </c>
      <c r="B37" s="18" t="s">
        <v>41</v>
      </c>
      <c r="C37" s="25">
        <v>50</v>
      </c>
      <c r="D37" s="10"/>
      <c r="E37" s="23"/>
      <c r="F37" s="12"/>
      <c r="G37" s="24"/>
      <c r="H37" s="14"/>
      <c r="I37" s="24"/>
      <c r="J37" s="14"/>
      <c r="K37" s="24"/>
      <c r="L37" s="16"/>
    </row>
    <row r="38" spans="1:12" ht="15.75" x14ac:dyDescent="0.25">
      <c r="A38" s="225" t="s">
        <v>42</v>
      </c>
      <c r="B38" s="226"/>
      <c r="C38" s="26">
        <v>50</v>
      </c>
      <c r="D38" s="27">
        <f t="shared" ref="D38:K38" si="0">SUM(D9:D37)</f>
        <v>0</v>
      </c>
      <c r="E38" s="28">
        <f t="shared" si="0"/>
        <v>0</v>
      </c>
      <c r="F38" s="29">
        <f t="shared" si="0"/>
        <v>0</v>
      </c>
      <c r="G38" s="30">
        <f t="shared" si="0"/>
        <v>0</v>
      </c>
      <c r="H38" s="29">
        <f t="shared" si="0"/>
        <v>0</v>
      </c>
      <c r="I38" s="30">
        <f t="shared" si="0"/>
        <v>0</v>
      </c>
      <c r="J38" s="29">
        <f t="shared" si="0"/>
        <v>0</v>
      </c>
      <c r="K38" s="30">
        <f t="shared" si="0"/>
        <v>0</v>
      </c>
      <c r="L38" s="31">
        <f>D38+F38+H38</f>
        <v>0</v>
      </c>
    </row>
    <row r="39" spans="1:12" ht="15" customHeight="1" x14ac:dyDescent="0.25">
      <c r="A39" s="227" t="s">
        <v>43</v>
      </c>
      <c r="B39" s="228"/>
      <c r="C39" s="32">
        <v>50</v>
      </c>
      <c r="D39" s="32">
        <f>SUM(D9:D33)</f>
        <v>0</v>
      </c>
      <c r="E39" s="33">
        <f>SUM(E9:E33)</f>
        <v>0</v>
      </c>
      <c r="F39" s="32">
        <f>F9+F10+F11+F12+F13+F14+F15+F16+F17+F18+F19+F20+F21+F22+F23+F24+F25+F26+F27+F28+F29+F30+F31+F32+F3+F33</f>
        <v>0</v>
      </c>
      <c r="G39" s="33">
        <f>G9+G10+G11+G12+G14+G13+G15+G16+G17+G18+G19+G20+G21+G22+G23+G24+G25+G26+G27+G28+G29+G30+G31+G32+G33</f>
        <v>0</v>
      </c>
      <c r="H39" s="32">
        <f>H9+H10+H11+H12+H13+H14++H15+H16+H17+H18+H19+H20+H21+H22+H23+H24+H25+H26+H27+H28+H29+H30+H31+H32+H33</f>
        <v>0</v>
      </c>
      <c r="I39" s="33">
        <f>I9+I10+I11+I12+I13+I14+I15+I16+I17+I18+I19+I20+I21+I22+I23+I24+I25+I26+I27+I28+I29+I30+I31+I32+I33</f>
        <v>0</v>
      </c>
      <c r="J39" s="32">
        <f>J9+J10+J11+J12+J13+J14++J15+J16+J17+J18+J19+J20+J21+J22+J23+J24+J25+J26+J27+J28+J29+J30+J31+J32+J33</f>
        <v>0</v>
      </c>
      <c r="K39" s="33">
        <f>K9+K10+K11+K12+K13+K14+K15+K16+K17+K18+K19+K20+K21+K22+K23+K24+K25+K26+K27+K28+K29+K30+K31+K32+K33</f>
        <v>0</v>
      </c>
      <c r="L39" s="34">
        <f>L9+L10+L11+L12+L13+L14+L15+L16+L17+L18+L19+L20+L21+L22+L23+L24+L25+L26+L27+L28+L29+L30+L31+L32+L33</f>
        <v>0</v>
      </c>
    </row>
    <row r="40" spans="1:12" ht="15.75" thickBot="1" x14ac:dyDescent="0.3"/>
    <row r="41" spans="1:12" ht="16.5" thickBot="1" x14ac:dyDescent="0.3">
      <c r="D41" s="35">
        <f>SUM(D9:D37)</f>
        <v>0</v>
      </c>
      <c r="E41" s="36"/>
      <c r="F41" s="35">
        <f>SUM(F9:F37)</f>
        <v>0</v>
      </c>
      <c r="G41" s="36"/>
      <c r="H41" s="35">
        <f>SUM(H9:H37)</f>
        <v>0</v>
      </c>
      <c r="I41" s="36"/>
      <c r="J41" s="35">
        <f>SUM(J9:J37)</f>
        <v>0</v>
      </c>
      <c r="K41" s="36"/>
      <c r="L41" s="37">
        <f>L9+L10+L11+L12+L13+L14+L15+L16+L17+L18+L19+L20+L21+L22+L23+L24+L25+L26+L27+L28+L29+L30+L31+L32+L33</f>
        <v>0</v>
      </c>
    </row>
    <row r="43" spans="1:12" x14ac:dyDescent="0.25">
      <c r="B43" s="2" t="s">
        <v>98</v>
      </c>
      <c r="C43" s="2"/>
      <c r="D43" s="2"/>
      <c r="E43" s="2"/>
    </row>
    <row r="44" spans="1:12" ht="15.75" thickBot="1" x14ac:dyDescent="0.3">
      <c r="A44" s="211" t="s">
        <v>45</v>
      </c>
      <c r="B44" s="211"/>
    </row>
    <row r="45" spans="1:12" ht="14.25" customHeight="1" x14ac:dyDescent="0.25">
      <c r="A45" s="212" t="s">
        <v>2</v>
      </c>
      <c r="B45" s="212" t="s">
        <v>3</v>
      </c>
      <c r="C45" s="212" t="s">
        <v>4</v>
      </c>
      <c r="D45" s="215" t="s">
        <v>5</v>
      </c>
      <c r="E45" s="216"/>
      <c r="F45" s="216"/>
      <c r="G45" s="216"/>
      <c r="H45" s="216"/>
      <c r="I45" s="216"/>
      <c r="J45" s="216"/>
      <c r="K45" s="217"/>
      <c r="L45" s="218" t="s">
        <v>6</v>
      </c>
    </row>
    <row r="46" spans="1:12" ht="21.75" customHeight="1" x14ac:dyDescent="0.25">
      <c r="A46" s="213"/>
      <c r="B46" s="213"/>
      <c r="C46" s="213"/>
      <c r="D46" s="221" t="s">
        <v>7</v>
      </c>
      <c r="E46" s="222"/>
      <c r="F46" s="222" t="s">
        <v>8</v>
      </c>
      <c r="G46" s="222"/>
      <c r="H46" s="222" t="s">
        <v>9</v>
      </c>
      <c r="I46" s="222"/>
      <c r="J46" s="222" t="s">
        <v>10</v>
      </c>
      <c r="K46" s="222"/>
      <c r="L46" s="219"/>
    </row>
    <row r="47" spans="1:12" ht="13.5" customHeight="1" thickBot="1" x14ac:dyDescent="0.3">
      <c r="A47" s="213"/>
      <c r="B47" s="213"/>
      <c r="C47" s="213"/>
      <c r="D47" s="223">
        <v>1</v>
      </c>
      <c r="E47" s="224"/>
      <c r="F47" s="224">
        <v>2</v>
      </c>
      <c r="G47" s="224"/>
      <c r="H47" s="224">
        <v>3</v>
      </c>
      <c r="I47" s="224"/>
      <c r="J47" s="224">
        <v>4</v>
      </c>
      <c r="K47" s="224"/>
      <c r="L47" s="220"/>
    </row>
    <row r="48" spans="1:12" ht="15.75" thickBot="1" x14ac:dyDescent="0.3">
      <c r="A48" s="214"/>
      <c r="B48" s="214"/>
      <c r="C48" s="214"/>
      <c r="D48" s="4" t="s">
        <v>11</v>
      </c>
      <c r="E48" s="5" t="s">
        <v>12</v>
      </c>
      <c r="F48" s="5" t="s">
        <v>11</v>
      </c>
      <c r="G48" s="5" t="s">
        <v>12</v>
      </c>
      <c r="H48" s="5" t="s">
        <v>11</v>
      </c>
      <c r="I48" s="5" t="s">
        <v>12</v>
      </c>
      <c r="J48" s="5" t="s">
        <v>11</v>
      </c>
      <c r="K48" s="5" t="s">
        <v>12</v>
      </c>
      <c r="L48" s="6"/>
    </row>
    <row r="49" spans="1:12" ht="15.75" x14ac:dyDescent="0.25">
      <c r="A49" s="7">
        <v>1</v>
      </c>
      <c r="B49" s="8" t="s">
        <v>13</v>
      </c>
      <c r="C49" s="9">
        <v>50</v>
      </c>
      <c r="D49" s="38">
        <v>0</v>
      </c>
      <c r="E49" s="39">
        <v>0</v>
      </c>
      <c r="F49" s="38">
        <v>0</v>
      </c>
      <c r="G49" s="13">
        <v>0</v>
      </c>
      <c r="H49" s="14">
        <v>0</v>
      </c>
      <c r="I49" s="13">
        <v>0</v>
      </c>
      <c r="J49" s="14">
        <v>0</v>
      </c>
      <c r="K49" s="13">
        <v>0</v>
      </c>
      <c r="L49" s="16">
        <f>SUM(D49:K49)</f>
        <v>0</v>
      </c>
    </row>
    <row r="50" spans="1:12" ht="15.75" x14ac:dyDescent="0.25">
      <c r="A50" s="7">
        <v>2</v>
      </c>
      <c r="B50" s="8" t="s">
        <v>14</v>
      </c>
      <c r="C50" s="9">
        <v>50</v>
      </c>
      <c r="D50" s="38">
        <v>0</v>
      </c>
      <c r="E50" s="39">
        <v>0</v>
      </c>
      <c r="F50" s="38">
        <v>0</v>
      </c>
      <c r="G50" s="13">
        <v>0</v>
      </c>
      <c r="H50" s="14">
        <v>0</v>
      </c>
      <c r="I50" s="13">
        <v>0</v>
      </c>
      <c r="J50" s="14">
        <v>0</v>
      </c>
      <c r="K50" s="13">
        <v>0</v>
      </c>
      <c r="L50" s="16">
        <f t="shared" ref="L50:L77" si="1">SUM(D50:K50)</f>
        <v>0</v>
      </c>
    </row>
    <row r="51" spans="1:12" ht="15.75" x14ac:dyDescent="0.25">
      <c r="A51" s="7">
        <v>3</v>
      </c>
      <c r="B51" s="8" t="s">
        <v>15</v>
      </c>
      <c r="C51" s="9">
        <v>50</v>
      </c>
      <c r="D51" s="38">
        <v>0</v>
      </c>
      <c r="E51" s="39">
        <v>0</v>
      </c>
      <c r="F51" s="38">
        <v>0</v>
      </c>
      <c r="G51" s="13">
        <v>0</v>
      </c>
      <c r="H51" s="14">
        <v>0</v>
      </c>
      <c r="I51" s="13">
        <v>0</v>
      </c>
      <c r="J51" s="14">
        <v>0</v>
      </c>
      <c r="K51" s="13">
        <v>0</v>
      </c>
      <c r="L51" s="16">
        <f t="shared" si="1"/>
        <v>0</v>
      </c>
    </row>
    <row r="52" spans="1:12" ht="15.75" x14ac:dyDescent="0.25">
      <c r="A52" s="7">
        <v>4</v>
      </c>
      <c r="B52" s="17" t="s">
        <v>16</v>
      </c>
      <c r="C52" s="9">
        <v>50</v>
      </c>
      <c r="D52" s="38">
        <v>0</v>
      </c>
      <c r="E52" s="39">
        <v>0</v>
      </c>
      <c r="F52" s="38">
        <v>4</v>
      </c>
      <c r="G52" s="13">
        <v>0</v>
      </c>
      <c r="H52" s="14">
        <v>0</v>
      </c>
      <c r="I52" s="13">
        <v>0</v>
      </c>
      <c r="J52" s="14">
        <v>0</v>
      </c>
      <c r="K52" s="13">
        <v>0</v>
      </c>
      <c r="L52" s="16">
        <f t="shared" si="1"/>
        <v>4</v>
      </c>
    </row>
    <row r="53" spans="1:12" ht="15.75" x14ac:dyDescent="0.25">
      <c r="A53" s="7">
        <v>5</v>
      </c>
      <c r="B53" s="8" t="s">
        <v>17</v>
      </c>
      <c r="C53" s="9">
        <v>50</v>
      </c>
      <c r="D53" s="38">
        <v>0</v>
      </c>
      <c r="E53" s="39">
        <v>0</v>
      </c>
      <c r="F53" s="38">
        <v>0</v>
      </c>
      <c r="G53" s="13">
        <v>0</v>
      </c>
      <c r="H53" s="14">
        <v>0</v>
      </c>
      <c r="I53" s="13">
        <v>0</v>
      </c>
      <c r="J53" s="14">
        <v>0</v>
      </c>
      <c r="K53" s="13">
        <v>0</v>
      </c>
      <c r="L53" s="16">
        <f t="shared" si="1"/>
        <v>0</v>
      </c>
    </row>
    <row r="54" spans="1:12" ht="15.75" x14ac:dyDescent="0.25">
      <c r="A54" s="7">
        <v>6</v>
      </c>
      <c r="B54" s="8" t="s">
        <v>18</v>
      </c>
      <c r="C54" s="9">
        <v>50</v>
      </c>
      <c r="D54" s="38">
        <v>0</v>
      </c>
      <c r="E54" s="39">
        <v>0</v>
      </c>
      <c r="F54" s="38">
        <v>0</v>
      </c>
      <c r="G54" s="13">
        <v>0</v>
      </c>
      <c r="H54" s="14">
        <v>0</v>
      </c>
      <c r="I54" s="13">
        <v>0</v>
      </c>
      <c r="J54" s="14">
        <v>0</v>
      </c>
      <c r="K54" s="13">
        <v>0</v>
      </c>
      <c r="L54" s="16">
        <f t="shared" si="1"/>
        <v>0</v>
      </c>
    </row>
    <row r="55" spans="1:12" ht="15.75" x14ac:dyDescent="0.25">
      <c r="A55" s="7">
        <v>7</v>
      </c>
      <c r="B55" s="8" t="s">
        <v>19</v>
      </c>
      <c r="C55" s="9">
        <v>50</v>
      </c>
      <c r="D55" s="38">
        <v>0</v>
      </c>
      <c r="E55" s="39">
        <v>0</v>
      </c>
      <c r="F55" s="38">
        <v>0</v>
      </c>
      <c r="G55" s="13">
        <v>0</v>
      </c>
      <c r="H55" s="14">
        <v>0</v>
      </c>
      <c r="I55" s="13">
        <v>0</v>
      </c>
      <c r="J55" s="14">
        <v>0</v>
      </c>
      <c r="K55" s="13">
        <v>0</v>
      </c>
      <c r="L55" s="16">
        <f t="shared" si="1"/>
        <v>0</v>
      </c>
    </row>
    <row r="56" spans="1:12" ht="15.75" x14ac:dyDescent="0.25">
      <c r="A56" s="7">
        <v>8</v>
      </c>
      <c r="B56" s="8" t="s">
        <v>20</v>
      </c>
      <c r="C56" s="9">
        <v>50</v>
      </c>
      <c r="D56" s="38">
        <v>0</v>
      </c>
      <c r="E56" s="39">
        <v>0</v>
      </c>
      <c r="F56" s="38">
        <v>0</v>
      </c>
      <c r="G56" s="13">
        <v>0</v>
      </c>
      <c r="H56" s="14">
        <v>0</v>
      </c>
      <c r="I56" s="13">
        <v>0</v>
      </c>
      <c r="J56" s="14">
        <v>0</v>
      </c>
      <c r="K56" s="13">
        <v>0</v>
      </c>
      <c r="L56" s="16">
        <f t="shared" si="1"/>
        <v>0</v>
      </c>
    </row>
    <row r="57" spans="1:12" ht="15.75" x14ac:dyDescent="0.25">
      <c r="A57" s="7">
        <v>9</v>
      </c>
      <c r="B57" s="8" t="s">
        <v>21</v>
      </c>
      <c r="C57" s="9">
        <v>50</v>
      </c>
      <c r="D57" s="38">
        <v>0</v>
      </c>
      <c r="E57" s="39">
        <v>0</v>
      </c>
      <c r="F57" s="38">
        <v>0</v>
      </c>
      <c r="G57" s="13">
        <v>0</v>
      </c>
      <c r="H57" s="14">
        <v>0</v>
      </c>
      <c r="I57" s="13">
        <v>0</v>
      </c>
      <c r="J57" s="14">
        <v>0</v>
      </c>
      <c r="K57" s="13">
        <v>0</v>
      </c>
      <c r="L57" s="16">
        <f t="shared" si="1"/>
        <v>0</v>
      </c>
    </row>
    <row r="58" spans="1:12" ht="15.75" x14ac:dyDescent="0.25">
      <c r="A58" s="7">
        <v>10</v>
      </c>
      <c r="B58" s="8" t="s">
        <v>22</v>
      </c>
      <c r="C58" s="9">
        <v>50</v>
      </c>
      <c r="D58" s="38">
        <v>0</v>
      </c>
      <c r="E58" s="39">
        <v>0</v>
      </c>
      <c r="F58" s="38">
        <v>0</v>
      </c>
      <c r="G58" s="13">
        <v>0</v>
      </c>
      <c r="H58" s="14">
        <v>0</v>
      </c>
      <c r="I58" s="13">
        <v>0</v>
      </c>
      <c r="J58" s="14">
        <v>0</v>
      </c>
      <c r="K58" s="13">
        <v>0</v>
      </c>
      <c r="L58" s="16">
        <f t="shared" si="1"/>
        <v>0</v>
      </c>
    </row>
    <row r="59" spans="1:12" ht="15.75" x14ac:dyDescent="0.25">
      <c r="A59" s="7">
        <v>11</v>
      </c>
      <c r="B59" s="8" t="s">
        <v>23</v>
      </c>
      <c r="C59" s="9">
        <v>50</v>
      </c>
      <c r="D59" s="38">
        <v>0</v>
      </c>
      <c r="E59" s="39">
        <v>0</v>
      </c>
      <c r="F59" s="38">
        <v>0</v>
      </c>
      <c r="G59" s="13">
        <v>0</v>
      </c>
      <c r="H59" s="14">
        <v>0</v>
      </c>
      <c r="I59" s="13">
        <v>0</v>
      </c>
      <c r="J59" s="14">
        <v>0</v>
      </c>
      <c r="K59" s="13">
        <v>0</v>
      </c>
      <c r="L59" s="16">
        <f t="shared" si="1"/>
        <v>0</v>
      </c>
    </row>
    <row r="60" spans="1:12" ht="15.75" x14ac:dyDescent="0.25">
      <c r="A60" s="7">
        <v>12</v>
      </c>
      <c r="B60" s="8" t="s">
        <v>24</v>
      </c>
      <c r="C60" s="9">
        <v>50</v>
      </c>
      <c r="D60" s="38">
        <v>0</v>
      </c>
      <c r="E60" s="39">
        <v>0</v>
      </c>
      <c r="F60" s="38">
        <v>0</v>
      </c>
      <c r="G60" s="13">
        <v>0</v>
      </c>
      <c r="H60" s="14">
        <v>0</v>
      </c>
      <c r="I60" s="13">
        <v>0</v>
      </c>
      <c r="J60" s="14">
        <v>0</v>
      </c>
      <c r="K60" s="13">
        <v>0</v>
      </c>
      <c r="L60" s="16">
        <f t="shared" si="1"/>
        <v>0</v>
      </c>
    </row>
    <row r="61" spans="1:12" ht="15.75" x14ac:dyDescent="0.25">
      <c r="A61" s="7">
        <v>13</v>
      </c>
      <c r="B61" s="8" t="s">
        <v>25</v>
      </c>
      <c r="C61" s="9">
        <v>50</v>
      </c>
      <c r="D61" s="38">
        <v>0</v>
      </c>
      <c r="E61" s="39">
        <v>0</v>
      </c>
      <c r="F61" s="38">
        <v>2</v>
      </c>
      <c r="G61" s="13">
        <v>0</v>
      </c>
      <c r="H61" s="14">
        <v>0</v>
      </c>
      <c r="I61" s="13">
        <v>0</v>
      </c>
      <c r="J61" s="14">
        <v>0</v>
      </c>
      <c r="K61" s="13">
        <v>0</v>
      </c>
      <c r="L61" s="16">
        <f t="shared" si="1"/>
        <v>2</v>
      </c>
    </row>
    <row r="62" spans="1:12" ht="15.75" x14ac:dyDescent="0.25">
      <c r="A62" s="7">
        <v>14</v>
      </c>
      <c r="B62" s="8" t="s">
        <v>26</v>
      </c>
      <c r="C62" s="9">
        <v>50</v>
      </c>
      <c r="D62" s="38">
        <v>0</v>
      </c>
      <c r="E62" s="39">
        <v>0</v>
      </c>
      <c r="F62" s="38">
        <v>0</v>
      </c>
      <c r="G62" s="13">
        <v>0</v>
      </c>
      <c r="H62" s="14">
        <v>0</v>
      </c>
      <c r="I62" s="13">
        <v>0</v>
      </c>
      <c r="J62" s="14">
        <v>0</v>
      </c>
      <c r="K62" s="13">
        <v>0</v>
      </c>
      <c r="L62" s="16">
        <f t="shared" si="1"/>
        <v>0</v>
      </c>
    </row>
    <row r="63" spans="1:12" ht="15.75" x14ac:dyDescent="0.25">
      <c r="A63" s="7">
        <v>15</v>
      </c>
      <c r="B63" s="8" t="s">
        <v>27</v>
      </c>
      <c r="C63" s="9">
        <v>50</v>
      </c>
      <c r="D63" s="38">
        <v>0</v>
      </c>
      <c r="E63" s="39">
        <v>0</v>
      </c>
      <c r="F63" s="38">
        <v>0</v>
      </c>
      <c r="G63" s="13">
        <v>0</v>
      </c>
      <c r="H63" s="14">
        <v>0</v>
      </c>
      <c r="I63" s="13">
        <v>0</v>
      </c>
      <c r="J63" s="14">
        <v>0</v>
      </c>
      <c r="K63" s="13">
        <v>0</v>
      </c>
      <c r="L63" s="16">
        <f t="shared" si="1"/>
        <v>0</v>
      </c>
    </row>
    <row r="64" spans="1:12" ht="15.75" x14ac:dyDescent="0.25">
      <c r="A64" s="7">
        <v>16</v>
      </c>
      <c r="B64" s="8" t="s">
        <v>28</v>
      </c>
      <c r="C64" s="9">
        <v>50</v>
      </c>
      <c r="D64" s="38">
        <v>0</v>
      </c>
      <c r="E64" s="39">
        <v>0</v>
      </c>
      <c r="F64" s="38">
        <v>0</v>
      </c>
      <c r="G64" s="13">
        <v>0</v>
      </c>
      <c r="H64" s="14">
        <v>0</v>
      </c>
      <c r="I64" s="13">
        <v>0</v>
      </c>
      <c r="J64" s="14">
        <v>0</v>
      </c>
      <c r="K64" s="13">
        <v>0</v>
      </c>
      <c r="L64" s="16">
        <f t="shared" si="1"/>
        <v>0</v>
      </c>
    </row>
    <row r="65" spans="1:14" ht="15.75" x14ac:dyDescent="0.25">
      <c r="A65" s="7">
        <v>17</v>
      </c>
      <c r="B65" s="8" t="s">
        <v>29</v>
      </c>
      <c r="C65" s="9">
        <v>50</v>
      </c>
      <c r="D65" s="38">
        <v>0</v>
      </c>
      <c r="E65" s="39">
        <v>0</v>
      </c>
      <c r="F65" s="38">
        <v>0</v>
      </c>
      <c r="G65" s="13">
        <v>0</v>
      </c>
      <c r="H65" s="14">
        <v>0</v>
      </c>
      <c r="I65" s="13">
        <v>0</v>
      </c>
      <c r="J65" s="14">
        <v>0</v>
      </c>
      <c r="K65" s="13">
        <v>0</v>
      </c>
      <c r="L65" s="16">
        <f t="shared" si="1"/>
        <v>0</v>
      </c>
    </row>
    <row r="66" spans="1:14" ht="15.75" x14ac:dyDescent="0.25">
      <c r="A66" s="7">
        <v>18</v>
      </c>
      <c r="B66" s="8" t="s">
        <v>30</v>
      </c>
      <c r="C66" s="9">
        <v>50</v>
      </c>
      <c r="D66" s="38">
        <v>0</v>
      </c>
      <c r="E66" s="39">
        <v>0</v>
      </c>
      <c r="F66" s="38">
        <v>0</v>
      </c>
      <c r="G66" s="13">
        <v>0</v>
      </c>
      <c r="H66" s="14">
        <v>0</v>
      </c>
      <c r="I66" s="13">
        <v>0</v>
      </c>
      <c r="J66" s="14">
        <v>0</v>
      </c>
      <c r="K66" s="13">
        <v>0</v>
      </c>
      <c r="L66" s="16">
        <f t="shared" si="1"/>
        <v>0</v>
      </c>
    </row>
    <row r="67" spans="1:14" ht="15.75" x14ac:dyDescent="0.25">
      <c r="A67" s="7">
        <v>19</v>
      </c>
      <c r="B67" s="8" t="s">
        <v>31</v>
      </c>
      <c r="C67" s="9">
        <v>50</v>
      </c>
      <c r="D67" s="38">
        <v>0</v>
      </c>
      <c r="E67" s="39">
        <v>0</v>
      </c>
      <c r="F67" s="38">
        <v>0</v>
      </c>
      <c r="G67" s="13">
        <v>0</v>
      </c>
      <c r="H67" s="14">
        <v>0</v>
      </c>
      <c r="I67" s="13">
        <v>0</v>
      </c>
      <c r="J67" s="14">
        <v>0</v>
      </c>
      <c r="K67" s="13">
        <v>0</v>
      </c>
      <c r="L67" s="16">
        <f t="shared" si="1"/>
        <v>0</v>
      </c>
    </row>
    <row r="68" spans="1:14" ht="15.75" x14ac:dyDescent="0.25">
      <c r="A68" s="7">
        <v>20</v>
      </c>
      <c r="B68" s="8" t="s">
        <v>32</v>
      </c>
      <c r="C68" s="9">
        <v>50</v>
      </c>
      <c r="D68" s="38">
        <v>0</v>
      </c>
      <c r="E68" s="39">
        <v>0</v>
      </c>
      <c r="F68" s="38">
        <v>0</v>
      </c>
      <c r="G68" s="13">
        <v>0</v>
      </c>
      <c r="H68" s="14">
        <v>0</v>
      </c>
      <c r="I68" s="13">
        <v>0</v>
      </c>
      <c r="J68" s="14">
        <v>0</v>
      </c>
      <c r="K68" s="13">
        <v>0</v>
      </c>
      <c r="L68" s="16">
        <f t="shared" si="1"/>
        <v>0</v>
      </c>
    </row>
    <row r="69" spans="1:14" ht="15.75" x14ac:dyDescent="0.25">
      <c r="A69" s="7">
        <v>21</v>
      </c>
      <c r="B69" s="8" t="s">
        <v>33</v>
      </c>
      <c r="C69" s="9">
        <v>50</v>
      </c>
      <c r="D69" s="38">
        <v>0</v>
      </c>
      <c r="E69" s="39">
        <v>0</v>
      </c>
      <c r="F69" s="38">
        <v>0</v>
      </c>
      <c r="G69" s="13">
        <v>0</v>
      </c>
      <c r="H69" s="14">
        <v>0</v>
      </c>
      <c r="I69" s="13">
        <v>0</v>
      </c>
      <c r="J69" s="14">
        <v>0</v>
      </c>
      <c r="K69" s="13">
        <v>0</v>
      </c>
      <c r="L69" s="16">
        <f t="shared" si="1"/>
        <v>0</v>
      </c>
    </row>
    <row r="70" spans="1:14" ht="15.75" x14ac:dyDescent="0.25">
      <c r="A70" s="7">
        <v>22</v>
      </c>
      <c r="B70" s="8" t="s">
        <v>34</v>
      </c>
      <c r="C70" s="9">
        <v>50</v>
      </c>
      <c r="D70" s="38">
        <v>0</v>
      </c>
      <c r="E70" s="39">
        <v>0</v>
      </c>
      <c r="F70" s="38">
        <v>0</v>
      </c>
      <c r="G70" s="13">
        <v>0</v>
      </c>
      <c r="H70" s="14">
        <v>0</v>
      </c>
      <c r="I70" s="13">
        <v>0</v>
      </c>
      <c r="J70" s="14">
        <v>0</v>
      </c>
      <c r="K70" s="13">
        <v>0</v>
      </c>
      <c r="L70" s="16">
        <f t="shared" si="1"/>
        <v>0</v>
      </c>
    </row>
    <row r="71" spans="1:14" ht="15.75" x14ac:dyDescent="0.25">
      <c r="A71" s="7">
        <v>23</v>
      </c>
      <c r="B71" s="8" t="s">
        <v>35</v>
      </c>
      <c r="C71" s="9">
        <v>50</v>
      </c>
      <c r="D71" s="38">
        <v>0</v>
      </c>
      <c r="E71" s="39">
        <v>0</v>
      </c>
      <c r="F71" s="38">
        <v>0</v>
      </c>
      <c r="G71" s="13">
        <v>0</v>
      </c>
      <c r="H71" s="14">
        <v>0</v>
      </c>
      <c r="I71" s="13">
        <v>0</v>
      </c>
      <c r="J71" s="14">
        <v>0</v>
      </c>
      <c r="K71" s="13">
        <v>0</v>
      </c>
      <c r="L71" s="16">
        <f t="shared" si="1"/>
        <v>0</v>
      </c>
    </row>
    <row r="72" spans="1:14" ht="15.75" x14ac:dyDescent="0.25">
      <c r="A72" s="7">
        <v>24</v>
      </c>
      <c r="B72" s="8" t="s">
        <v>36</v>
      </c>
      <c r="C72" s="9">
        <v>50</v>
      </c>
      <c r="D72" s="38">
        <v>0</v>
      </c>
      <c r="E72" s="39">
        <v>0</v>
      </c>
      <c r="F72" s="38">
        <v>0</v>
      </c>
      <c r="G72" s="13">
        <v>0</v>
      </c>
      <c r="H72" s="14">
        <v>0</v>
      </c>
      <c r="I72" s="13">
        <v>0</v>
      </c>
      <c r="J72" s="14">
        <v>0</v>
      </c>
      <c r="K72" s="13">
        <v>0</v>
      </c>
      <c r="L72" s="16">
        <f t="shared" si="1"/>
        <v>0</v>
      </c>
    </row>
    <row r="73" spans="1:14" ht="15.75" x14ac:dyDescent="0.25">
      <c r="A73" s="7">
        <v>25</v>
      </c>
      <c r="B73" s="18" t="s">
        <v>37</v>
      </c>
      <c r="C73" s="19">
        <v>50</v>
      </c>
      <c r="D73" s="38">
        <v>0</v>
      </c>
      <c r="E73" s="39">
        <v>0</v>
      </c>
      <c r="F73" s="38">
        <v>0</v>
      </c>
      <c r="G73" s="13">
        <v>0</v>
      </c>
      <c r="H73" s="14">
        <v>0</v>
      </c>
      <c r="I73" s="13">
        <v>0</v>
      </c>
      <c r="J73" s="14">
        <v>0</v>
      </c>
      <c r="K73" s="13">
        <v>0</v>
      </c>
      <c r="L73" s="16">
        <f t="shared" si="1"/>
        <v>0</v>
      </c>
    </row>
    <row r="74" spans="1:14" ht="15.75" x14ac:dyDescent="0.25">
      <c r="A74" s="7">
        <v>26</v>
      </c>
      <c r="B74" s="8" t="s">
        <v>38</v>
      </c>
      <c r="C74" s="22">
        <v>50</v>
      </c>
      <c r="D74" s="38">
        <v>0</v>
      </c>
      <c r="E74" s="39">
        <v>0</v>
      </c>
      <c r="F74" s="38">
        <v>0</v>
      </c>
      <c r="G74" s="13">
        <v>0</v>
      </c>
      <c r="H74" s="14">
        <v>0</v>
      </c>
      <c r="I74" s="13">
        <v>0</v>
      </c>
      <c r="J74" s="14">
        <v>0</v>
      </c>
      <c r="K74" s="13">
        <v>0</v>
      </c>
      <c r="L74" s="16">
        <f t="shared" si="1"/>
        <v>0</v>
      </c>
    </row>
    <row r="75" spans="1:14" ht="15.75" x14ac:dyDescent="0.25">
      <c r="A75" s="7">
        <v>27</v>
      </c>
      <c r="B75" s="18" t="s">
        <v>39</v>
      </c>
      <c r="C75" s="22">
        <v>50</v>
      </c>
      <c r="D75" s="38">
        <v>0</v>
      </c>
      <c r="E75" s="39">
        <v>0</v>
      </c>
      <c r="F75" s="38">
        <v>0</v>
      </c>
      <c r="G75" s="13">
        <v>0</v>
      </c>
      <c r="H75" s="14">
        <v>0</v>
      </c>
      <c r="I75" s="13">
        <v>0</v>
      </c>
      <c r="J75" s="14">
        <v>0</v>
      </c>
      <c r="K75" s="13">
        <v>0</v>
      </c>
      <c r="L75" s="16">
        <f t="shared" si="1"/>
        <v>0</v>
      </c>
    </row>
    <row r="76" spans="1:14" ht="15.75" x14ac:dyDescent="0.25">
      <c r="A76" s="7">
        <v>28</v>
      </c>
      <c r="B76" s="18" t="s">
        <v>40</v>
      </c>
      <c r="C76" s="22">
        <v>50</v>
      </c>
      <c r="D76" s="38">
        <v>0</v>
      </c>
      <c r="E76" s="39">
        <v>0</v>
      </c>
      <c r="F76" s="38">
        <v>0</v>
      </c>
      <c r="G76" s="13">
        <v>0</v>
      </c>
      <c r="H76" s="14">
        <v>0</v>
      </c>
      <c r="I76" s="13">
        <v>0</v>
      </c>
      <c r="J76" s="14">
        <v>0</v>
      </c>
      <c r="K76" s="13">
        <v>0</v>
      </c>
      <c r="L76" s="16">
        <f t="shared" si="1"/>
        <v>0</v>
      </c>
    </row>
    <row r="77" spans="1:14" ht="15.75" x14ac:dyDescent="0.25">
      <c r="A77" s="40">
        <v>29</v>
      </c>
      <c r="B77" s="18" t="s">
        <v>41</v>
      </c>
      <c r="C77" s="25">
        <v>50</v>
      </c>
      <c r="D77" s="38">
        <v>0</v>
      </c>
      <c r="E77" s="41">
        <v>0</v>
      </c>
      <c r="F77" s="38">
        <v>0</v>
      </c>
      <c r="G77" s="42">
        <v>0</v>
      </c>
      <c r="H77" s="14">
        <v>0</v>
      </c>
      <c r="I77" s="42">
        <v>0</v>
      </c>
      <c r="J77" s="14">
        <v>0</v>
      </c>
      <c r="K77" s="42">
        <v>0</v>
      </c>
      <c r="L77" s="16">
        <f t="shared" si="1"/>
        <v>0</v>
      </c>
    </row>
    <row r="78" spans="1:14" ht="15.75" x14ac:dyDescent="0.25">
      <c r="A78" s="229" t="s">
        <v>42</v>
      </c>
      <c r="B78" s="229"/>
      <c r="C78" s="26">
        <v>50</v>
      </c>
      <c r="D78" s="32">
        <f t="shared" ref="D78:K78" si="2">SUM(D49:D77)</f>
        <v>0</v>
      </c>
      <c r="E78" s="33">
        <f t="shared" si="2"/>
        <v>0</v>
      </c>
      <c r="F78" s="32">
        <f t="shared" si="2"/>
        <v>6</v>
      </c>
      <c r="G78" s="33">
        <f t="shared" si="2"/>
        <v>0</v>
      </c>
      <c r="H78" s="32">
        <f t="shared" si="2"/>
        <v>0</v>
      </c>
      <c r="I78" s="33">
        <f t="shared" si="2"/>
        <v>0</v>
      </c>
      <c r="J78" s="32">
        <f t="shared" si="2"/>
        <v>0</v>
      </c>
      <c r="K78" s="33">
        <f t="shared" si="2"/>
        <v>0</v>
      </c>
      <c r="L78" s="34">
        <f>SUM(D78:K78)</f>
        <v>6</v>
      </c>
    </row>
    <row r="79" spans="1:14" ht="15.75" x14ac:dyDescent="0.25">
      <c r="A79" s="230" t="s">
        <v>43</v>
      </c>
      <c r="B79" s="231"/>
      <c r="C79" s="32">
        <v>50</v>
      </c>
      <c r="D79" s="32">
        <f t="shared" ref="D79:K79" si="3">D49+D50+D51+D52+D53+D54+D55+D56+D57+D58+D59+D60+D61+D62+D63+D64+D65+D66+D67+D68+D69+D70+D71+D72+D73</f>
        <v>0</v>
      </c>
      <c r="E79" s="33">
        <f t="shared" si="3"/>
        <v>0</v>
      </c>
      <c r="F79" s="32">
        <f t="shared" si="3"/>
        <v>6</v>
      </c>
      <c r="G79" s="33">
        <f t="shared" si="3"/>
        <v>0</v>
      </c>
      <c r="H79" s="32">
        <f t="shared" si="3"/>
        <v>0</v>
      </c>
      <c r="I79" s="33">
        <f t="shared" si="3"/>
        <v>0</v>
      </c>
      <c r="J79" s="32">
        <f t="shared" si="3"/>
        <v>0</v>
      </c>
      <c r="K79" s="33">
        <f t="shared" si="3"/>
        <v>0</v>
      </c>
      <c r="L79" s="34">
        <f>SUM(D79:K79)</f>
        <v>6</v>
      </c>
    </row>
    <row r="80" spans="1:14" x14ac:dyDescent="0.25">
      <c r="N80" s="111"/>
    </row>
    <row r="81" spans="1:12" ht="15.75" x14ac:dyDescent="0.25">
      <c r="D81" s="171"/>
      <c r="E81" s="133"/>
      <c r="F81" s="133"/>
      <c r="G81" s="133"/>
      <c r="H81" s="133"/>
      <c r="I81" s="133"/>
      <c r="J81" s="133"/>
      <c r="K81" s="133"/>
      <c r="L81" s="133"/>
    </row>
    <row r="83" spans="1:12" x14ac:dyDescent="0.25">
      <c r="B83" s="2" t="s">
        <v>98</v>
      </c>
      <c r="C83" s="2"/>
      <c r="D83" s="2"/>
      <c r="E83" s="2"/>
    </row>
    <row r="84" spans="1:12" ht="15.75" thickBot="1" x14ac:dyDescent="0.3">
      <c r="A84" s="211" t="s">
        <v>46</v>
      </c>
      <c r="B84" s="211"/>
    </row>
    <row r="85" spans="1:12" ht="12.75" customHeight="1" x14ac:dyDescent="0.25">
      <c r="A85" s="212" t="s">
        <v>2</v>
      </c>
      <c r="B85" s="212" t="s">
        <v>3</v>
      </c>
      <c r="C85" s="212" t="s">
        <v>4</v>
      </c>
      <c r="D85" s="215" t="s">
        <v>5</v>
      </c>
      <c r="E85" s="216"/>
      <c r="F85" s="216"/>
      <c r="G85" s="216"/>
      <c r="H85" s="216"/>
      <c r="I85" s="216"/>
      <c r="J85" s="216"/>
      <c r="K85" s="217"/>
      <c r="L85" s="218" t="s">
        <v>6</v>
      </c>
    </row>
    <row r="86" spans="1:12" ht="21" customHeight="1" x14ac:dyDescent="0.25">
      <c r="A86" s="213"/>
      <c r="B86" s="213"/>
      <c r="C86" s="213"/>
      <c r="D86" s="221" t="s">
        <v>7</v>
      </c>
      <c r="E86" s="222"/>
      <c r="F86" s="222" t="s">
        <v>8</v>
      </c>
      <c r="G86" s="222"/>
      <c r="H86" s="222" t="s">
        <v>9</v>
      </c>
      <c r="I86" s="222"/>
      <c r="J86" s="222" t="s">
        <v>10</v>
      </c>
      <c r="K86" s="222"/>
      <c r="L86" s="219"/>
    </row>
    <row r="87" spans="1:12" ht="13.5" customHeight="1" thickBot="1" x14ac:dyDescent="0.3">
      <c r="A87" s="213"/>
      <c r="B87" s="213"/>
      <c r="C87" s="213"/>
      <c r="D87" s="223">
        <v>1</v>
      </c>
      <c r="E87" s="224"/>
      <c r="F87" s="224">
        <v>2</v>
      </c>
      <c r="G87" s="224"/>
      <c r="H87" s="224">
        <v>3</v>
      </c>
      <c r="I87" s="224"/>
      <c r="J87" s="224">
        <v>4</v>
      </c>
      <c r="K87" s="224"/>
      <c r="L87" s="220"/>
    </row>
    <row r="88" spans="1:12" ht="15.75" thickBot="1" x14ac:dyDescent="0.3">
      <c r="A88" s="214"/>
      <c r="B88" s="214"/>
      <c r="C88" s="214"/>
      <c r="D88" s="4" t="s">
        <v>11</v>
      </c>
      <c r="E88" s="5" t="s">
        <v>12</v>
      </c>
      <c r="F88" s="5" t="s">
        <v>11</v>
      </c>
      <c r="G88" s="5" t="s">
        <v>12</v>
      </c>
      <c r="H88" s="5" t="s">
        <v>11</v>
      </c>
      <c r="I88" s="5" t="s">
        <v>12</v>
      </c>
      <c r="J88" s="5" t="s">
        <v>11</v>
      </c>
      <c r="K88" s="5" t="s">
        <v>12</v>
      </c>
      <c r="L88" s="6"/>
    </row>
    <row r="89" spans="1:12" ht="15.75" x14ac:dyDescent="0.25">
      <c r="A89" s="7">
        <v>1</v>
      </c>
      <c r="B89" s="8" t="s">
        <v>13</v>
      </c>
      <c r="C89" s="9">
        <v>50</v>
      </c>
      <c r="D89" s="45">
        <v>0</v>
      </c>
      <c r="E89" s="24">
        <v>0</v>
      </c>
      <c r="F89" s="46">
        <v>0</v>
      </c>
      <c r="G89" s="24">
        <v>0</v>
      </c>
      <c r="H89" s="46">
        <v>0</v>
      </c>
      <c r="I89" s="24">
        <v>0</v>
      </c>
      <c r="J89" s="46">
        <v>0</v>
      </c>
      <c r="K89" s="24">
        <v>0</v>
      </c>
      <c r="L89" s="47">
        <f>SUM(D89:K89)</f>
        <v>0</v>
      </c>
    </row>
    <row r="90" spans="1:12" ht="15.75" x14ac:dyDescent="0.25">
      <c r="A90" s="7">
        <v>2</v>
      </c>
      <c r="B90" s="8" t="s">
        <v>14</v>
      </c>
      <c r="C90" s="9">
        <v>50</v>
      </c>
      <c r="D90" s="45">
        <v>0</v>
      </c>
      <c r="E90" s="24">
        <v>0</v>
      </c>
      <c r="F90" s="46">
        <v>0</v>
      </c>
      <c r="G90" s="24">
        <v>0</v>
      </c>
      <c r="H90" s="46">
        <v>0</v>
      </c>
      <c r="I90" s="24">
        <v>0</v>
      </c>
      <c r="J90" s="46">
        <v>0</v>
      </c>
      <c r="K90" s="24">
        <v>0</v>
      </c>
      <c r="L90" s="47">
        <f t="shared" ref="L90:L117" si="4">SUM(D90:K90)</f>
        <v>0</v>
      </c>
    </row>
    <row r="91" spans="1:12" ht="15.75" x14ac:dyDescent="0.25">
      <c r="A91" s="7">
        <v>3</v>
      </c>
      <c r="B91" s="8" t="s">
        <v>15</v>
      </c>
      <c r="C91" s="9">
        <v>50</v>
      </c>
      <c r="D91" s="45">
        <v>0</v>
      </c>
      <c r="E91" s="24">
        <v>0</v>
      </c>
      <c r="F91" s="46">
        <v>0</v>
      </c>
      <c r="G91" s="24">
        <v>0</v>
      </c>
      <c r="H91" s="46">
        <v>0</v>
      </c>
      <c r="I91" s="24">
        <v>0</v>
      </c>
      <c r="J91" s="46">
        <v>0</v>
      </c>
      <c r="K91" s="24">
        <v>0</v>
      </c>
      <c r="L91" s="47">
        <f t="shared" si="4"/>
        <v>0</v>
      </c>
    </row>
    <row r="92" spans="1:12" ht="15.75" x14ac:dyDescent="0.25">
      <c r="A92" s="7">
        <v>4</v>
      </c>
      <c r="B92" s="17" t="s">
        <v>16</v>
      </c>
      <c r="C92" s="9">
        <v>50</v>
      </c>
      <c r="D92" s="45">
        <v>0</v>
      </c>
      <c r="E92" s="24">
        <v>0</v>
      </c>
      <c r="F92" s="46">
        <v>0</v>
      </c>
      <c r="G92" s="24">
        <v>0</v>
      </c>
      <c r="H92" s="46">
        <v>0</v>
      </c>
      <c r="I92" s="24">
        <v>0</v>
      </c>
      <c r="J92" s="46">
        <v>0</v>
      </c>
      <c r="K92" s="24">
        <v>0</v>
      </c>
      <c r="L92" s="47">
        <f t="shared" si="4"/>
        <v>0</v>
      </c>
    </row>
    <row r="93" spans="1:12" ht="15.75" x14ac:dyDescent="0.25">
      <c r="A93" s="7">
        <v>5</v>
      </c>
      <c r="B93" s="8" t="s">
        <v>17</v>
      </c>
      <c r="C93" s="9">
        <v>50</v>
      </c>
      <c r="D93" s="45">
        <v>0</v>
      </c>
      <c r="E93" s="24">
        <v>0</v>
      </c>
      <c r="F93" s="46">
        <v>0</v>
      </c>
      <c r="G93" s="24">
        <v>0</v>
      </c>
      <c r="H93" s="46">
        <v>0</v>
      </c>
      <c r="I93" s="24">
        <v>0</v>
      </c>
      <c r="J93" s="46">
        <v>0</v>
      </c>
      <c r="K93" s="24">
        <v>0</v>
      </c>
      <c r="L93" s="47">
        <f t="shared" si="4"/>
        <v>0</v>
      </c>
    </row>
    <row r="94" spans="1:12" ht="15.75" x14ac:dyDescent="0.25">
      <c r="A94" s="7">
        <v>6</v>
      </c>
      <c r="B94" s="8" t="s">
        <v>18</v>
      </c>
      <c r="C94" s="9">
        <v>50</v>
      </c>
      <c r="D94" s="45">
        <v>0</v>
      </c>
      <c r="E94" s="24">
        <v>0</v>
      </c>
      <c r="F94" s="46">
        <v>0</v>
      </c>
      <c r="G94" s="24">
        <v>0</v>
      </c>
      <c r="H94" s="46">
        <v>0</v>
      </c>
      <c r="I94" s="24">
        <v>0</v>
      </c>
      <c r="J94" s="46">
        <v>0</v>
      </c>
      <c r="K94" s="24">
        <v>0</v>
      </c>
      <c r="L94" s="47">
        <f t="shared" si="4"/>
        <v>0</v>
      </c>
    </row>
    <row r="95" spans="1:12" ht="15.75" x14ac:dyDescent="0.25">
      <c r="A95" s="7">
        <v>7</v>
      </c>
      <c r="B95" s="8" t="s">
        <v>19</v>
      </c>
      <c r="C95" s="9">
        <v>50</v>
      </c>
      <c r="D95" s="45">
        <v>0</v>
      </c>
      <c r="E95" s="24">
        <v>0</v>
      </c>
      <c r="F95" s="46">
        <v>0</v>
      </c>
      <c r="G95" s="24">
        <v>0</v>
      </c>
      <c r="H95" s="46">
        <v>0</v>
      </c>
      <c r="I95" s="24">
        <v>0</v>
      </c>
      <c r="J95" s="46">
        <v>0</v>
      </c>
      <c r="K95" s="24">
        <v>0</v>
      </c>
      <c r="L95" s="47">
        <f t="shared" si="4"/>
        <v>0</v>
      </c>
    </row>
    <row r="96" spans="1:12" ht="15.75" x14ac:dyDescent="0.25">
      <c r="A96" s="7">
        <v>8</v>
      </c>
      <c r="B96" s="8" t="s">
        <v>20</v>
      </c>
      <c r="C96" s="9">
        <v>50</v>
      </c>
      <c r="D96" s="45">
        <v>0</v>
      </c>
      <c r="E96" s="24">
        <v>0</v>
      </c>
      <c r="F96" s="46">
        <v>0</v>
      </c>
      <c r="G96" s="24">
        <v>0</v>
      </c>
      <c r="H96" s="46">
        <v>0</v>
      </c>
      <c r="I96" s="24">
        <v>0</v>
      </c>
      <c r="J96" s="46">
        <v>0</v>
      </c>
      <c r="K96" s="24">
        <v>0</v>
      </c>
      <c r="L96" s="47">
        <f t="shared" si="4"/>
        <v>0</v>
      </c>
    </row>
    <row r="97" spans="1:12" ht="15.75" x14ac:dyDescent="0.25">
      <c r="A97" s="7">
        <v>9</v>
      </c>
      <c r="B97" s="17" t="s">
        <v>21</v>
      </c>
      <c r="C97" s="9">
        <v>50</v>
      </c>
      <c r="D97" s="45">
        <v>0</v>
      </c>
      <c r="E97" s="24">
        <v>0</v>
      </c>
      <c r="F97" s="46">
        <v>0</v>
      </c>
      <c r="G97" s="24">
        <v>0</v>
      </c>
      <c r="H97" s="46">
        <v>0</v>
      </c>
      <c r="I97" s="24">
        <v>0</v>
      </c>
      <c r="J97" s="46">
        <v>0</v>
      </c>
      <c r="K97" s="24">
        <v>0</v>
      </c>
      <c r="L97" s="47">
        <f t="shared" si="4"/>
        <v>0</v>
      </c>
    </row>
    <row r="98" spans="1:12" ht="15.75" x14ac:dyDescent="0.25">
      <c r="A98" s="7">
        <v>10</v>
      </c>
      <c r="B98" s="17" t="s">
        <v>22</v>
      </c>
      <c r="C98" s="9">
        <v>50</v>
      </c>
      <c r="D98" s="45">
        <v>0</v>
      </c>
      <c r="E98" s="24">
        <v>0</v>
      </c>
      <c r="F98" s="46">
        <v>0</v>
      </c>
      <c r="G98" s="24">
        <v>0</v>
      </c>
      <c r="H98" s="46">
        <v>0</v>
      </c>
      <c r="I98" s="24">
        <v>0</v>
      </c>
      <c r="J98" s="46">
        <v>0</v>
      </c>
      <c r="K98" s="24">
        <v>0</v>
      </c>
      <c r="L98" s="47">
        <f t="shared" si="4"/>
        <v>0</v>
      </c>
    </row>
    <row r="99" spans="1:12" ht="15.75" x14ac:dyDescent="0.25">
      <c r="A99" s="7">
        <v>11</v>
      </c>
      <c r="B99" s="17" t="s">
        <v>23</v>
      </c>
      <c r="C99" s="9">
        <v>50</v>
      </c>
      <c r="D99" s="45">
        <v>0</v>
      </c>
      <c r="E99" s="24">
        <v>0</v>
      </c>
      <c r="F99" s="46">
        <v>0</v>
      </c>
      <c r="G99" s="24">
        <v>0</v>
      </c>
      <c r="H99" s="46">
        <v>0</v>
      </c>
      <c r="I99" s="24">
        <v>0</v>
      </c>
      <c r="J99" s="46">
        <v>0</v>
      </c>
      <c r="K99" s="24">
        <v>0</v>
      </c>
      <c r="L99" s="47">
        <f t="shared" si="4"/>
        <v>0</v>
      </c>
    </row>
    <row r="100" spans="1:12" ht="15.75" x14ac:dyDescent="0.25">
      <c r="A100" s="7">
        <v>12</v>
      </c>
      <c r="B100" s="17" t="s">
        <v>24</v>
      </c>
      <c r="C100" s="9">
        <v>50</v>
      </c>
      <c r="D100" s="45">
        <v>0</v>
      </c>
      <c r="E100" s="24">
        <v>0</v>
      </c>
      <c r="F100" s="46">
        <v>0</v>
      </c>
      <c r="G100" s="24">
        <v>0</v>
      </c>
      <c r="H100" s="46">
        <v>0</v>
      </c>
      <c r="I100" s="24">
        <v>0</v>
      </c>
      <c r="J100" s="46">
        <v>0</v>
      </c>
      <c r="K100" s="24">
        <v>0</v>
      </c>
      <c r="L100" s="47">
        <f t="shared" si="4"/>
        <v>0</v>
      </c>
    </row>
    <row r="101" spans="1:12" ht="15.75" x14ac:dyDescent="0.25">
      <c r="A101" s="7">
        <v>13</v>
      </c>
      <c r="B101" s="17" t="s">
        <v>25</v>
      </c>
      <c r="C101" s="9">
        <v>50</v>
      </c>
      <c r="D101" s="45">
        <v>0</v>
      </c>
      <c r="E101" s="24">
        <v>0</v>
      </c>
      <c r="F101" s="46">
        <v>0</v>
      </c>
      <c r="G101" s="24">
        <v>0</v>
      </c>
      <c r="H101" s="46">
        <v>0</v>
      </c>
      <c r="I101" s="24">
        <v>0</v>
      </c>
      <c r="J101" s="46">
        <v>0</v>
      </c>
      <c r="K101" s="24">
        <v>0</v>
      </c>
      <c r="L101" s="47">
        <f t="shared" si="4"/>
        <v>0</v>
      </c>
    </row>
    <row r="102" spans="1:12" ht="15.75" x14ac:dyDescent="0.25">
      <c r="A102" s="7">
        <v>14</v>
      </c>
      <c r="B102" s="17" t="s">
        <v>26</v>
      </c>
      <c r="C102" s="9">
        <v>50</v>
      </c>
      <c r="D102" s="45">
        <v>0</v>
      </c>
      <c r="E102" s="24">
        <v>0</v>
      </c>
      <c r="F102" s="46">
        <v>0</v>
      </c>
      <c r="G102" s="24">
        <v>0</v>
      </c>
      <c r="H102" s="46">
        <v>0</v>
      </c>
      <c r="I102" s="24">
        <v>0</v>
      </c>
      <c r="J102" s="46">
        <v>0</v>
      </c>
      <c r="K102" s="24">
        <v>0</v>
      </c>
      <c r="L102" s="47">
        <f t="shared" si="4"/>
        <v>0</v>
      </c>
    </row>
    <row r="103" spans="1:12" ht="15.75" x14ac:dyDescent="0.25">
      <c r="A103" s="7">
        <v>15</v>
      </c>
      <c r="B103" s="17" t="s">
        <v>27</v>
      </c>
      <c r="C103" s="9">
        <v>50</v>
      </c>
      <c r="D103" s="45">
        <v>0</v>
      </c>
      <c r="E103" s="24">
        <v>0</v>
      </c>
      <c r="F103" s="46">
        <v>0</v>
      </c>
      <c r="G103" s="24">
        <v>0</v>
      </c>
      <c r="H103" s="46">
        <v>0</v>
      </c>
      <c r="I103" s="24">
        <v>0</v>
      </c>
      <c r="J103" s="46">
        <v>0</v>
      </c>
      <c r="K103" s="24">
        <v>0</v>
      </c>
      <c r="L103" s="47">
        <f t="shared" si="4"/>
        <v>0</v>
      </c>
    </row>
    <row r="104" spans="1:12" ht="15.75" x14ac:dyDescent="0.25">
      <c r="A104" s="7">
        <v>16</v>
      </c>
      <c r="B104" s="17" t="s">
        <v>28</v>
      </c>
      <c r="C104" s="9">
        <v>50</v>
      </c>
      <c r="D104" s="45">
        <v>0</v>
      </c>
      <c r="E104" s="24">
        <v>0</v>
      </c>
      <c r="F104" s="46">
        <v>0</v>
      </c>
      <c r="G104" s="24">
        <v>0</v>
      </c>
      <c r="H104" s="46">
        <v>0</v>
      </c>
      <c r="I104" s="24">
        <v>0</v>
      </c>
      <c r="J104" s="46">
        <v>0</v>
      </c>
      <c r="K104" s="24">
        <v>0</v>
      </c>
      <c r="L104" s="47">
        <f t="shared" si="4"/>
        <v>0</v>
      </c>
    </row>
    <row r="105" spans="1:12" ht="15.75" x14ac:dyDescent="0.25">
      <c r="A105" s="7">
        <v>17</v>
      </c>
      <c r="B105" s="17" t="s">
        <v>29</v>
      </c>
      <c r="C105" s="9">
        <v>50</v>
      </c>
      <c r="D105" s="45">
        <v>0</v>
      </c>
      <c r="E105" s="24">
        <v>0</v>
      </c>
      <c r="F105" s="46">
        <v>0</v>
      </c>
      <c r="G105" s="24">
        <v>0</v>
      </c>
      <c r="H105" s="46">
        <v>0</v>
      </c>
      <c r="I105" s="24">
        <v>0</v>
      </c>
      <c r="J105" s="46">
        <v>0</v>
      </c>
      <c r="K105" s="24">
        <v>0</v>
      </c>
      <c r="L105" s="47">
        <f t="shared" si="4"/>
        <v>0</v>
      </c>
    </row>
    <row r="106" spans="1:12" ht="15.75" x14ac:dyDescent="0.25">
      <c r="A106" s="7">
        <v>18</v>
      </c>
      <c r="B106" s="17" t="s">
        <v>30</v>
      </c>
      <c r="C106" s="9">
        <v>50</v>
      </c>
      <c r="D106" s="45">
        <v>0</v>
      </c>
      <c r="E106" s="24">
        <v>0</v>
      </c>
      <c r="F106" s="46">
        <v>0</v>
      </c>
      <c r="G106" s="24">
        <v>0</v>
      </c>
      <c r="H106" s="46">
        <v>0</v>
      </c>
      <c r="I106" s="24">
        <v>0</v>
      </c>
      <c r="J106" s="46">
        <v>0</v>
      </c>
      <c r="K106" s="24">
        <v>0</v>
      </c>
      <c r="L106" s="47">
        <f t="shared" si="4"/>
        <v>0</v>
      </c>
    </row>
    <row r="107" spans="1:12" ht="15.75" x14ac:dyDescent="0.25">
      <c r="A107" s="7">
        <v>19</v>
      </c>
      <c r="B107" s="17" t="s">
        <v>31</v>
      </c>
      <c r="C107" s="9">
        <v>50</v>
      </c>
      <c r="D107" s="45">
        <v>0</v>
      </c>
      <c r="E107" s="24">
        <v>0</v>
      </c>
      <c r="F107" s="46">
        <v>0</v>
      </c>
      <c r="G107" s="24">
        <v>0</v>
      </c>
      <c r="H107" s="46">
        <v>0</v>
      </c>
      <c r="I107" s="24">
        <v>0</v>
      </c>
      <c r="J107" s="46">
        <v>0</v>
      </c>
      <c r="K107" s="24">
        <v>0</v>
      </c>
      <c r="L107" s="47">
        <f t="shared" si="4"/>
        <v>0</v>
      </c>
    </row>
    <row r="108" spans="1:12" ht="15.75" x14ac:dyDescent="0.25">
      <c r="A108" s="7">
        <v>20</v>
      </c>
      <c r="B108" s="17" t="s">
        <v>32</v>
      </c>
      <c r="C108" s="9">
        <v>50</v>
      </c>
      <c r="D108" s="45">
        <v>0</v>
      </c>
      <c r="E108" s="24">
        <v>0</v>
      </c>
      <c r="F108" s="46">
        <v>0</v>
      </c>
      <c r="G108" s="24">
        <v>0</v>
      </c>
      <c r="H108" s="46">
        <v>0</v>
      </c>
      <c r="I108" s="24">
        <v>0</v>
      </c>
      <c r="J108" s="46">
        <v>0</v>
      </c>
      <c r="K108" s="24">
        <v>0</v>
      </c>
      <c r="L108" s="47">
        <f t="shared" si="4"/>
        <v>0</v>
      </c>
    </row>
    <row r="109" spans="1:12" ht="15.75" x14ac:dyDescent="0.25">
      <c r="A109" s="7">
        <v>21</v>
      </c>
      <c r="B109" s="17" t="s">
        <v>33</v>
      </c>
      <c r="C109" s="9">
        <v>50</v>
      </c>
      <c r="D109" s="45">
        <v>0</v>
      </c>
      <c r="E109" s="24">
        <v>0</v>
      </c>
      <c r="F109" s="46">
        <v>0</v>
      </c>
      <c r="G109" s="24">
        <v>0</v>
      </c>
      <c r="H109" s="46">
        <v>0</v>
      </c>
      <c r="I109" s="24">
        <v>0</v>
      </c>
      <c r="J109" s="46">
        <v>0</v>
      </c>
      <c r="K109" s="24">
        <v>0</v>
      </c>
      <c r="L109" s="47">
        <f t="shared" si="4"/>
        <v>0</v>
      </c>
    </row>
    <row r="110" spans="1:12" ht="15.75" x14ac:dyDescent="0.25">
      <c r="A110" s="7">
        <v>22</v>
      </c>
      <c r="B110" s="17" t="s">
        <v>34</v>
      </c>
      <c r="C110" s="9">
        <v>50</v>
      </c>
      <c r="D110" s="45">
        <v>0</v>
      </c>
      <c r="E110" s="24">
        <v>0</v>
      </c>
      <c r="F110" s="46">
        <v>0</v>
      </c>
      <c r="G110" s="24">
        <v>0</v>
      </c>
      <c r="H110" s="46">
        <v>0</v>
      </c>
      <c r="I110" s="24">
        <v>0</v>
      </c>
      <c r="J110" s="46">
        <v>0</v>
      </c>
      <c r="K110" s="24">
        <v>0</v>
      </c>
      <c r="L110" s="47">
        <f t="shared" si="4"/>
        <v>0</v>
      </c>
    </row>
    <row r="111" spans="1:12" ht="15.75" x14ac:dyDescent="0.25">
      <c r="A111" s="7">
        <v>23</v>
      </c>
      <c r="B111" s="8" t="s">
        <v>35</v>
      </c>
      <c r="C111" s="9">
        <v>50</v>
      </c>
      <c r="D111" s="45">
        <v>0</v>
      </c>
      <c r="E111" s="24">
        <v>0</v>
      </c>
      <c r="F111" s="46">
        <v>0</v>
      </c>
      <c r="G111" s="24">
        <v>0</v>
      </c>
      <c r="H111" s="46">
        <v>0</v>
      </c>
      <c r="I111" s="24">
        <v>0</v>
      </c>
      <c r="J111" s="46">
        <v>0</v>
      </c>
      <c r="K111" s="24">
        <v>0</v>
      </c>
      <c r="L111" s="47">
        <f t="shared" si="4"/>
        <v>0</v>
      </c>
    </row>
    <row r="112" spans="1:12" ht="15.75" x14ac:dyDescent="0.25">
      <c r="A112" s="7">
        <v>24</v>
      </c>
      <c r="B112" s="8" t="s">
        <v>36</v>
      </c>
      <c r="C112" s="9">
        <v>50</v>
      </c>
      <c r="D112" s="45">
        <v>0</v>
      </c>
      <c r="E112" s="24">
        <v>0</v>
      </c>
      <c r="F112" s="46">
        <v>0</v>
      </c>
      <c r="G112" s="24">
        <v>0</v>
      </c>
      <c r="H112" s="46">
        <v>0</v>
      </c>
      <c r="I112" s="24">
        <v>0</v>
      </c>
      <c r="J112" s="46">
        <v>0</v>
      </c>
      <c r="K112" s="24">
        <v>0</v>
      </c>
      <c r="L112" s="47">
        <f t="shared" si="4"/>
        <v>0</v>
      </c>
    </row>
    <row r="113" spans="1:12" ht="15.75" x14ac:dyDescent="0.25">
      <c r="A113" s="7">
        <v>25</v>
      </c>
      <c r="B113" s="18" t="s">
        <v>37</v>
      </c>
      <c r="C113" s="19">
        <v>50</v>
      </c>
      <c r="D113" s="45">
        <v>0</v>
      </c>
      <c r="E113" s="24">
        <v>0</v>
      </c>
      <c r="F113" s="46">
        <v>0</v>
      </c>
      <c r="G113" s="24">
        <v>0</v>
      </c>
      <c r="H113" s="46">
        <v>0</v>
      </c>
      <c r="I113" s="24">
        <v>0</v>
      </c>
      <c r="J113" s="46">
        <v>0</v>
      </c>
      <c r="K113" s="24">
        <v>0</v>
      </c>
      <c r="L113" s="47">
        <f t="shared" si="4"/>
        <v>0</v>
      </c>
    </row>
    <row r="114" spans="1:12" ht="15.75" x14ac:dyDescent="0.25">
      <c r="A114" s="7">
        <v>26</v>
      </c>
      <c r="B114" s="8" t="s">
        <v>38</v>
      </c>
      <c r="C114" s="22">
        <v>50</v>
      </c>
      <c r="D114" s="45">
        <v>0</v>
      </c>
      <c r="E114" s="24">
        <v>0</v>
      </c>
      <c r="F114" s="46">
        <v>0</v>
      </c>
      <c r="G114" s="24">
        <v>0</v>
      </c>
      <c r="H114" s="46">
        <v>0</v>
      </c>
      <c r="I114" s="24">
        <v>0</v>
      </c>
      <c r="J114" s="46">
        <v>0</v>
      </c>
      <c r="K114" s="24">
        <v>0</v>
      </c>
      <c r="L114" s="47">
        <f t="shared" si="4"/>
        <v>0</v>
      </c>
    </row>
    <row r="115" spans="1:12" ht="15.75" x14ac:dyDescent="0.25">
      <c r="A115" s="7">
        <v>27</v>
      </c>
      <c r="B115" s="18" t="s">
        <v>39</v>
      </c>
      <c r="C115" s="22">
        <v>50</v>
      </c>
      <c r="D115" s="45">
        <v>0</v>
      </c>
      <c r="E115" s="24">
        <v>0</v>
      </c>
      <c r="F115" s="46">
        <v>0</v>
      </c>
      <c r="G115" s="24">
        <v>0</v>
      </c>
      <c r="H115" s="46">
        <v>0</v>
      </c>
      <c r="I115" s="24">
        <v>0</v>
      </c>
      <c r="J115" s="46">
        <v>0</v>
      </c>
      <c r="K115" s="24">
        <v>0</v>
      </c>
      <c r="L115" s="47">
        <f t="shared" si="4"/>
        <v>0</v>
      </c>
    </row>
    <row r="116" spans="1:12" ht="15.75" x14ac:dyDescent="0.25">
      <c r="A116" s="7">
        <v>28</v>
      </c>
      <c r="B116" s="18" t="s">
        <v>40</v>
      </c>
      <c r="C116" s="22">
        <v>50</v>
      </c>
      <c r="D116" s="45">
        <v>0</v>
      </c>
      <c r="E116" s="24">
        <v>0</v>
      </c>
      <c r="F116" s="46">
        <v>0</v>
      </c>
      <c r="G116" s="24">
        <v>0</v>
      </c>
      <c r="H116" s="46">
        <v>0</v>
      </c>
      <c r="I116" s="24">
        <v>0</v>
      </c>
      <c r="J116" s="46">
        <v>0</v>
      </c>
      <c r="K116" s="24">
        <v>0</v>
      </c>
      <c r="L116" s="47">
        <f t="shared" si="4"/>
        <v>0</v>
      </c>
    </row>
    <row r="117" spans="1:12" ht="16.5" thickBot="1" x14ac:dyDescent="0.3">
      <c r="A117" s="7">
        <v>29</v>
      </c>
      <c r="B117" s="18" t="s">
        <v>41</v>
      </c>
      <c r="C117" s="22">
        <v>50</v>
      </c>
      <c r="D117" s="45">
        <v>0</v>
      </c>
      <c r="E117" s="24">
        <v>0</v>
      </c>
      <c r="F117" s="46">
        <v>0</v>
      </c>
      <c r="G117" s="24">
        <v>0</v>
      </c>
      <c r="H117" s="46">
        <v>0</v>
      </c>
      <c r="I117" s="24">
        <v>0</v>
      </c>
      <c r="J117" s="46">
        <v>0</v>
      </c>
      <c r="K117" s="24">
        <v>0</v>
      </c>
      <c r="L117" s="47">
        <f t="shared" si="4"/>
        <v>0</v>
      </c>
    </row>
    <row r="118" spans="1:12" ht="16.5" thickBot="1" x14ac:dyDescent="0.3">
      <c r="A118" s="225" t="s">
        <v>42</v>
      </c>
      <c r="B118" s="226"/>
      <c r="C118" s="48">
        <v>50</v>
      </c>
      <c r="D118" s="49">
        <f t="shared" ref="D118:K118" si="5">SUM(D89:D117)</f>
        <v>0</v>
      </c>
      <c r="E118" s="30">
        <f t="shared" si="5"/>
        <v>0</v>
      </c>
      <c r="F118" s="50">
        <f t="shared" si="5"/>
        <v>0</v>
      </c>
      <c r="G118" s="30">
        <f t="shared" si="5"/>
        <v>0</v>
      </c>
      <c r="H118" s="50">
        <f t="shared" si="5"/>
        <v>0</v>
      </c>
      <c r="I118" s="30">
        <f t="shared" si="5"/>
        <v>0</v>
      </c>
      <c r="J118" s="50">
        <f t="shared" si="5"/>
        <v>0</v>
      </c>
      <c r="K118" s="30">
        <f t="shared" si="5"/>
        <v>0</v>
      </c>
      <c r="L118" s="118">
        <f>SUM(D118:K118)</f>
        <v>0</v>
      </c>
    </row>
    <row r="119" spans="1:12" ht="15.75" x14ac:dyDescent="0.25">
      <c r="A119" s="232" t="s">
        <v>43</v>
      </c>
      <c r="B119" s="232"/>
      <c r="C119" s="32">
        <v>50</v>
      </c>
      <c r="D119" s="52">
        <f>D89+D90+D91+D92+D93+D94+D95+D96+D97+D98+D99+D100+D101+D102+D103+D104+D105+D106+D107+D108+D109+D110+D111+D112+D113</f>
        <v>0</v>
      </c>
      <c r="E119" s="33">
        <f>E89+E90+E91+E92+E93+E94+E95+E96+E97+E98+E99+E100+E101+E102+E103+E104+E105+E106+E107+E108+E109+E110+E111+E112+E113</f>
        <v>0</v>
      </c>
      <c r="F119" s="32">
        <f>F89+F90+F91+F92+F93+F94+F95+F96+F97+F98+F99+F100+F101+F102+F103+F104+F105+F106+F107+F108+F109+F110+F111+F112+F113</f>
        <v>0</v>
      </c>
      <c r="G119" s="33">
        <f>G89+G90+G91+G92+G93+G94+G95+G96+G97+G98+G99+G100+G101+G102+G103+G104+G105+G106+G107+G108+G109+G110+G111+G112+G113</f>
        <v>0</v>
      </c>
      <c r="H119" s="32">
        <f>H89+H90+H91+H92+H93+H94+H95+H96+H97+H98+H99+H100+H101+H102+H103+H104+H105+H106+H107+H108+H109+H110+H111+H112+H113</f>
        <v>0</v>
      </c>
      <c r="I119" s="33">
        <f>I89+I90+I91+I92+I93+I94+I95+I96+I97+I98+I99+I100+I101+I102+I103+I104+I105+I106+I107+I108+I109+I110+I111+I113</f>
        <v>0</v>
      </c>
      <c r="J119" s="32">
        <f>J89+J90+J91+J92+J93+J94+J95+J96+J97+J98+J99+J100+J101+J102+J103+J104+J105+J106+J107+J108+J109+J110+J111+J112+J113</f>
        <v>0</v>
      </c>
      <c r="K119" s="33">
        <f>K89+K90+K91+K92+K93+K94+K95+K96+K97+K98+K99+K100+K101+K102+K103+K104+K105+K106+K107+K108+K109+K110+K111+K113</f>
        <v>0</v>
      </c>
      <c r="L119" s="118">
        <f>D119+E119+F119+G119+H119+I119+J119+K119</f>
        <v>0</v>
      </c>
    </row>
    <row r="121" spans="1:12" ht="15.75" x14ac:dyDescent="0.25">
      <c r="D121" s="133"/>
      <c r="E121" s="133"/>
      <c r="F121" s="133"/>
      <c r="G121" s="133"/>
      <c r="H121" s="133"/>
      <c r="I121" s="133"/>
      <c r="J121" s="133"/>
      <c r="K121" s="133"/>
      <c r="L121" s="133"/>
    </row>
    <row r="122" spans="1:12" ht="15.75" x14ac:dyDescent="0.25">
      <c r="B122" s="134" t="s">
        <v>98</v>
      </c>
      <c r="D122" s="133"/>
      <c r="E122" s="133"/>
      <c r="F122" s="133"/>
      <c r="G122" s="133"/>
      <c r="H122" s="133"/>
      <c r="I122" s="133"/>
      <c r="J122" s="133"/>
      <c r="K122" s="133"/>
      <c r="L122" s="133"/>
    </row>
    <row r="123" spans="1:12" ht="15.75" thickBot="1" x14ac:dyDescent="0.3">
      <c r="A123" s="211" t="s">
        <v>47</v>
      </c>
      <c r="B123" s="211"/>
    </row>
    <row r="124" spans="1:12" ht="12.75" customHeight="1" x14ac:dyDescent="0.25">
      <c r="A124" s="212" t="s">
        <v>2</v>
      </c>
      <c r="B124" s="212" t="s">
        <v>3</v>
      </c>
      <c r="C124" s="212" t="s">
        <v>4</v>
      </c>
      <c r="D124" s="215" t="s">
        <v>5</v>
      </c>
      <c r="E124" s="216"/>
      <c r="F124" s="216"/>
      <c r="G124" s="216"/>
      <c r="H124" s="216"/>
      <c r="I124" s="216"/>
      <c r="J124" s="216"/>
      <c r="K124" s="217"/>
      <c r="L124" s="218" t="s">
        <v>6</v>
      </c>
    </row>
    <row r="125" spans="1:12" ht="21.75" customHeight="1" x14ac:dyDescent="0.25">
      <c r="A125" s="213"/>
      <c r="B125" s="213"/>
      <c r="C125" s="213"/>
      <c r="D125" s="221" t="s">
        <v>7</v>
      </c>
      <c r="E125" s="222"/>
      <c r="F125" s="222" t="s">
        <v>8</v>
      </c>
      <c r="G125" s="222"/>
      <c r="H125" s="222" t="s">
        <v>9</v>
      </c>
      <c r="I125" s="222"/>
      <c r="J125" s="222" t="s">
        <v>10</v>
      </c>
      <c r="K125" s="222"/>
      <c r="L125" s="219"/>
    </row>
    <row r="126" spans="1:12" ht="13.5" customHeight="1" thickBot="1" x14ac:dyDescent="0.3">
      <c r="A126" s="213"/>
      <c r="B126" s="213"/>
      <c r="C126" s="213"/>
      <c r="D126" s="223">
        <v>1</v>
      </c>
      <c r="E126" s="224"/>
      <c r="F126" s="224">
        <v>2</v>
      </c>
      <c r="G126" s="224"/>
      <c r="H126" s="224">
        <v>3</v>
      </c>
      <c r="I126" s="224"/>
      <c r="J126" s="224">
        <v>4</v>
      </c>
      <c r="K126" s="224"/>
      <c r="L126" s="220"/>
    </row>
    <row r="127" spans="1:12" ht="15.75" thickBot="1" x14ac:dyDescent="0.3">
      <c r="A127" s="214"/>
      <c r="B127" s="214"/>
      <c r="C127" s="214"/>
      <c r="D127" s="4" t="s">
        <v>11</v>
      </c>
      <c r="E127" s="5" t="s">
        <v>12</v>
      </c>
      <c r="F127" s="5" t="s">
        <v>11</v>
      </c>
      <c r="G127" s="5" t="s">
        <v>12</v>
      </c>
      <c r="H127" s="5" t="s">
        <v>11</v>
      </c>
      <c r="I127" s="5" t="s">
        <v>12</v>
      </c>
      <c r="J127" s="5" t="s">
        <v>11</v>
      </c>
      <c r="K127" s="5" t="s">
        <v>12</v>
      </c>
      <c r="L127" s="6"/>
    </row>
    <row r="128" spans="1:12" ht="15.75" x14ac:dyDescent="0.25">
      <c r="A128" s="7">
        <v>1</v>
      </c>
      <c r="B128" s="8" t="s">
        <v>13</v>
      </c>
      <c r="C128" s="9">
        <v>50</v>
      </c>
      <c r="D128" s="45">
        <v>0</v>
      </c>
      <c r="E128" s="21">
        <v>0</v>
      </c>
      <c r="F128" s="46">
        <v>0</v>
      </c>
      <c r="G128" s="21">
        <v>0</v>
      </c>
      <c r="H128" s="46">
        <v>0</v>
      </c>
      <c r="I128" s="21">
        <v>0</v>
      </c>
      <c r="J128" s="46">
        <v>0</v>
      </c>
      <c r="K128" s="21">
        <v>0</v>
      </c>
      <c r="L128" s="47">
        <f>SUM(D128:K128)</f>
        <v>0</v>
      </c>
    </row>
    <row r="129" spans="1:12" ht="15.75" x14ac:dyDescent="0.25">
      <c r="A129" s="7">
        <v>2</v>
      </c>
      <c r="B129" s="8" t="s">
        <v>14</v>
      </c>
      <c r="C129" s="9">
        <v>50</v>
      </c>
      <c r="D129" s="45">
        <v>0</v>
      </c>
      <c r="E129" s="21">
        <v>0</v>
      </c>
      <c r="F129" s="46">
        <v>0</v>
      </c>
      <c r="G129" s="21">
        <v>0</v>
      </c>
      <c r="H129" s="46">
        <v>0</v>
      </c>
      <c r="I129" s="21">
        <v>0</v>
      </c>
      <c r="J129" s="46">
        <v>0</v>
      </c>
      <c r="K129" s="21">
        <v>0</v>
      </c>
      <c r="L129" s="47">
        <f t="shared" ref="L129:L156" si="6">SUM(D129:K129)</f>
        <v>0</v>
      </c>
    </row>
    <row r="130" spans="1:12" ht="15.75" x14ac:dyDescent="0.25">
      <c r="A130" s="7">
        <v>3</v>
      </c>
      <c r="B130" s="8" t="s">
        <v>15</v>
      </c>
      <c r="C130" s="9">
        <v>50</v>
      </c>
      <c r="D130" s="45">
        <v>0</v>
      </c>
      <c r="E130" s="21">
        <v>0</v>
      </c>
      <c r="F130" s="46">
        <v>0</v>
      </c>
      <c r="G130" s="21">
        <v>0</v>
      </c>
      <c r="H130" s="46">
        <v>0</v>
      </c>
      <c r="I130" s="21">
        <v>0</v>
      </c>
      <c r="J130" s="46">
        <v>0</v>
      </c>
      <c r="K130" s="21">
        <v>0</v>
      </c>
      <c r="L130" s="47">
        <f t="shared" si="6"/>
        <v>0</v>
      </c>
    </row>
    <row r="131" spans="1:12" ht="15.75" x14ac:dyDescent="0.25">
      <c r="A131" s="7">
        <v>4</v>
      </c>
      <c r="B131" s="17" t="s">
        <v>16</v>
      </c>
      <c r="C131" s="9">
        <v>50</v>
      </c>
      <c r="D131" s="45">
        <v>0</v>
      </c>
      <c r="E131" s="21">
        <v>0</v>
      </c>
      <c r="F131" s="46">
        <v>0</v>
      </c>
      <c r="G131" s="21">
        <v>0</v>
      </c>
      <c r="H131" s="46">
        <v>0</v>
      </c>
      <c r="I131" s="21">
        <v>0</v>
      </c>
      <c r="J131" s="46">
        <v>0</v>
      </c>
      <c r="K131" s="21">
        <v>0</v>
      </c>
      <c r="L131" s="47">
        <f t="shared" si="6"/>
        <v>0</v>
      </c>
    </row>
    <row r="132" spans="1:12" ht="15.75" x14ac:dyDescent="0.25">
      <c r="A132" s="7">
        <v>5</v>
      </c>
      <c r="B132" s="8" t="s">
        <v>17</v>
      </c>
      <c r="C132" s="9">
        <v>50</v>
      </c>
      <c r="D132" s="45">
        <v>0</v>
      </c>
      <c r="E132" s="21">
        <v>0</v>
      </c>
      <c r="F132" s="46">
        <v>0</v>
      </c>
      <c r="G132" s="21">
        <v>0</v>
      </c>
      <c r="H132" s="46">
        <v>0</v>
      </c>
      <c r="I132" s="21">
        <v>0</v>
      </c>
      <c r="J132" s="46">
        <v>0</v>
      </c>
      <c r="K132" s="21">
        <v>0</v>
      </c>
      <c r="L132" s="47">
        <f t="shared" si="6"/>
        <v>0</v>
      </c>
    </row>
    <row r="133" spans="1:12" ht="15.75" x14ac:dyDescent="0.25">
      <c r="A133" s="7">
        <v>6</v>
      </c>
      <c r="B133" s="8" t="s">
        <v>18</v>
      </c>
      <c r="C133" s="9">
        <v>50</v>
      </c>
      <c r="D133" s="45">
        <v>0</v>
      </c>
      <c r="E133" s="21">
        <v>0</v>
      </c>
      <c r="F133" s="46">
        <v>0</v>
      </c>
      <c r="G133" s="21">
        <v>0</v>
      </c>
      <c r="H133" s="46">
        <v>0</v>
      </c>
      <c r="I133" s="21">
        <v>0</v>
      </c>
      <c r="J133" s="46">
        <v>0</v>
      </c>
      <c r="K133" s="21">
        <v>0</v>
      </c>
      <c r="L133" s="47">
        <f t="shared" si="6"/>
        <v>0</v>
      </c>
    </row>
    <row r="134" spans="1:12" ht="15.75" x14ac:dyDescent="0.25">
      <c r="A134" s="7">
        <v>7</v>
      </c>
      <c r="B134" s="8" t="s">
        <v>19</v>
      </c>
      <c r="C134" s="9">
        <v>50</v>
      </c>
      <c r="D134" s="45">
        <v>0</v>
      </c>
      <c r="E134" s="21">
        <v>0</v>
      </c>
      <c r="F134" s="46">
        <v>0</v>
      </c>
      <c r="G134" s="21">
        <v>0</v>
      </c>
      <c r="H134" s="46">
        <v>0</v>
      </c>
      <c r="I134" s="21">
        <v>0</v>
      </c>
      <c r="J134" s="46">
        <v>0</v>
      </c>
      <c r="K134" s="21">
        <v>0</v>
      </c>
      <c r="L134" s="47">
        <f t="shared" si="6"/>
        <v>0</v>
      </c>
    </row>
    <row r="135" spans="1:12" ht="15.75" x14ac:dyDescent="0.25">
      <c r="A135" s="7">
        <v>8</v>
      </c>
      <c r="B135" s="8" t="s">
        <v>20</v>
      </c>
      <c r="C135" s="9">
        <v>50</v>
      </c>
      <c r="D135" s="45">
        <v>0</v>
      </c>
      <c r="E135" s="21">
        <v>0</v>
      </c>
      <c r="F135" s="46">
        <v>0</v>
      </c>
      <c r="G135" s="21">
        <v>0</v>
      </c>
      <c r="H135" s="46">
        <v>0</v>
      </c>
      <c r="I135" s="21">
        <v>0</v>
      </c>
      <c r="J135" s="46">
        <v>0</v>
      </c>
      <c r="K135" s="21">
        <v>0</v>
      </c>
      <c r="L135" s="47">
        <f t="shared" si="6"/>
        <v>0</v>
      </c>
    </row>
    <row r="136" spans="1:12" ht="15.75" x14ac:dyDescent="0.25">
      <c r="A136" s="7">
        <v>9</v>
      </c>
      <c r="B136" s="8" t="s">
        <v>21</v>
      </c>
      <c r="C136" s="9">
        <v>50</v>
      </c>
      <c r="D136" s="45">
        <v>0</v>
      </c>
      <c r="E136" s="21">
        <v>0</v>
      </c>
      <c r="F136" s="46">
        <v>0</v>
      </c>
      <c r="G136" s="21">
        <v>0</v>
      </c>
      <c r="H136" s="46">
        <v>0</v>
      </c>
      <c r="I136" s="21">
        <v>0</v>
      </c>
      <c r="J136" s="46">
        <v>0</v>
      </c>
      <c r="K136" s="21">
        <v>0</v>
      </c>
      <c r="L136" s="47">
        <f t="shared" si="6"/>
        <v>0</v>
      </c>
    </row>
    <row r="137" spans="1:12" ht="15.75" x14ac:dyDescent="0.25">
      <c r="A137" s="7">
        <v>10</v>
      </c>
      <c r="B137" s="8" t="s">
        <v>22</v>
      </c>
      <c r="C137" s="9">
        <v>50</v>
      </c>
      <c r="D137" s="45">
        <v>0</v>
      </c>
      <c r="E137" s="21">
        <v>0</v>
      </c>
      <c r="F137" s="46">
        <v>0</v>
      </c>
      <c r="G137" s="21">
        <v>0</v>
      </c>
      <c r="H137" s="46">
        <v>0</v>
      </c>
      <c r="I137" s="21">
        <v>0</v>
      </c>
      <c r="J137" s="46">
        <v>0</v>
      </c>
      <c r="K137" s="21">
        <v>0</v>
      </c>
      <c r="L137" s="47">
        <f t="shared" si="6"/>
        <v>0</v>
      </c>
    </row>
    <row r="138" spans="1:12" ht="15.75" x14ac:dyDescent="0.25">
      <c r="A138" s="7">
        <v>11</v>
      </c>
      <c r="B138" s="8" t="s">
        <v>23</v>
      </c>
      <c r="C138" s="9">
        <v>50</v>
      </c>
      <c r="D138" s="45">
        <v>0</v>
      </c>
      <c r="E138" s="21">
        <v>0</v>
      </c>
      <c r="F138" s="46">
        <v>0</v>
      </c>
      <c r="G138" s="21">
        <v>0</v>
      </c>
      <c r="H138" s="46">
        <v>0</v>
      </c>
      <c r="I138" s="21">
        <v>0</v>
      </c>
      <c r="J138" s="46">
        <v>0</v>
      </c>
      <c r="K138" s="21">
        <v>0</v>
      </c>
      <c r="L138" s="47">
        <f t="shared" si="6"/>
        <v>0</v>
      </c>
    </row>
    <row r="139" spans="1:12" ht="15.75" x14ac:dyDescent="0.25">
      <c r="A139" s="7">
        <v>12</v>
      </c>
      <c r="B139" s="8" t="s">
        <v>24</v>
      </c>
      <c r="C139" s="9">
        <v>50</v>
      </c>
      <c r="D139" s="45">
        <v>0</v>
      </c>
      <c r="E139" s="21">
        <v>0</v>
      </c>
      <c r="F139" s="46">
        <v>0</v>
      </c>
      <c r="G139" s="21">
        <v>0</v>
      </c>
      <c r="H139" s="46">
        <v>0</v>
      </c>
      <c r="I139" s="21">
        <v>0</v>
      </c>
      <c r="J139" s="46">
        <v>0</v>
      </c>
      <c r="K139" s="21">
        <v>0</v>
      </c>
      <c r="L139" s="47">
        <f t="shared" si="6"/>
        <v>0</v>
      </c>
    </row>
    <row r="140" spans="1:12" ht="15.75" x14ac:dyDescent="0.25">
      <c r="A140" s="7">
        <v>13</v>
      </c>
      <c r="B140" s="8" t="s">
        <v>25</v>
      </c>
      <c r="C140" s="9">
        <v>50</v>
      </c>
      <c r="D140" s="45">
        <v>0</v>
      </c>
      <c r="E140" s="21">
        <v>0</v>
      </c>
      <c r="F140" s="46">
        <v>0</v>
      </c>
      <c r="G140" s="21">
        <v>0</v>
      </c>
      <c r="H140" s="46">
        <v>0</v>
      </c>
      <c r="I140" s="21">
        <v>0</v>
      </c>
      <c r="J140" s="46">
        <v>0</v>
      </c>
      <c r="K140" s="21">
        <v>0</v>
      </c>
      <c r="L140" s="47">
        <f t="shared" si="6"/>
        <v>0</v>
      </c>
    </row>
    <row r="141" spans="1:12" ht="15.75" x14ac:dyDescent="0.25">
      <c r="A141" s="7">
        <v>14</v>
      </c>
      <c r="B141" s="8" t="s">
        <v>26</v>
      </c>
      <c r="C141" s="9">
        <v>50</v>
      </c>
      <c r="D141" s="45">
        <v>1</v>
      </c>
      <c r="E141" s="21">
        <v>0</v>
      </c>
      <c r="F141" s="46">
        <v>0</v>
      </c>
      <c r="G141" s="21">
        <v>0</v>
      </c>
      <c r="H141" s="46">
        <v>0</v>
      </c>
      <c r="I141" s="21">
        <v>0</v>
      </c>
      <c r="J141" s="46">
        <v>0</v>
      </c>
      <c r="K141" s="21">
        <v>0</v>
      </c>
      <c r="L141" s="47">
        <f t="shared" si="6"/>
        <v>1</v>
      </c>
    </row>
    <row r="142" spans="1:12" ht="15.75" x14ac:dyDescent="0.25">
      <c r="A142" s="7">
        <v>15</v>
      </c>
      <c r="B142" s="8" t="s">
        <v>27</v>
      </c>
      <c r="C142" s="9">
        <v>50</v>
      </c>
      <c r="D142" s="45">
        <v>0</v>
      </c>
      <c r="E142" s="21">
        <v>0</v>
      </c>
      <c r="F142" s="46">
        <v>0</v>
      </c>
      <c r="G142" s="21">
        <v>0</v>
      </c>
      <c r="H142" s="46">
        <v>0</v>
      </c>
      <c r="I142" s="21">
        <v>0</v>
      </c>
      <c r="J142" s="46">
        <v>0</v>
      </c>
      <c r="K142" s="21">
        <v>0</v>
      </c>
      <c r="L142" s="47">
        <f t="shared" si="6"/>
        <v>0</v>
      </c>
    </row>
    <row r="143" spans="1:12" ht="15.75" x14ac:dyDescent="0.25">
      <c r="A143" s="7">
        <v>16</v>
      </c>
      <c r="B143" s="8" t="s">
        <v>28</v>
      </c>
      <c r="C143" s="9">
        <v>50</v>
      </c>
      <c r="D143" s="45">
        <v>0</v>
      </c>
      <c r="E143" s="21">
        <v>0</v>
      </c>
      <c r="F143" s="46">
        <v>0</v>
      </c>
      <c r="G143" s="21">
        <v>0</v>
      </c>
      <c r="H143" s="46">
        <v>0</v>
      </c>
      <c r="I143" s="21">
        <v>0</v>
      </c>
      <c r="J143" s="46">
        <v>0</v>
      </c>
      <c r="K143" s="21">
        <v>0</v>
      </c>
      <c r="L143" s="47">
        <f t="shared" si="6"/>
        <v>0</v>
      </c>
    </row>
    <row r="144" spans="1:12" ht="15.75" x14ac:dyDescent="0.25">
      <c r="A144" s="7">
        <v>17</v>
      </c>
      <c r="B144" s="8" t="s">
        <v>29</v>
      </c>
      <c r="C144" s="9">
        <v>50</v>
      </c>
      <c r="D144" s="45">
        <v>0</v>
      </c>
      <c r="E144" s="21">
        <v>0</v>
      </c>
      <c r="F144" s="46">
        <v>1</v>
      </c>
      <c r="G144" s="21">
        <v>0</v>
      </c>
      <c r="H144" s="46">
        <v>0</v>
      </c>
      <c r="I144" s="21">
        <v>0</v>
      </c>
      <c r="J144" s="46">
        <v>0</v>
      </c>
      <c r="K144" s="21">
        <v>0</v>
      </c>
      <c r="L144" s="47">
        <f t="shared" si="6"/>
        <v>1</v>
      </c>
    </row>
    <row r="145" spans="1:12" ht="15.75" x14ac:dyDescent="0.25">
      <c r="A145" s="7">
        <v>18</v>
      </c>
      <c r="B145" s="8" t="s">
        <v>30</v>
      </c>
      <c r="C145" s="9">
        <v>50</v>
      </c>
      <c r="D145" s="45">
        <v>0</v>
      </c>
      <c r="E145" s="21">
        <v>0</v>
      </c>
      <c r="F145" s="46">
        <v>0</v>
      </c>
      <c r="G145" s="21">
        <v>0</v>
      </c>
      <c r="H145" s="46">
        <v>0</v>
      </c>
      <c r="I145" s="21">
        <v>0</v>
      </c>
      <c r="J145" s="46">
        <v>0</v>
      </c>
      <c r="K145" s="21">
        <v>0</v>
      </c>
      <c r="L145" s="47">
        <f t="shared" si="6"/>
        <v>0</v>
      </c>
    </row>
    <row r="146" spans="1:12" ht="15.75" x14ac:dyDescent="0.25">
      <c r="A146" s="7">
        <v>19</v>
      </c>
      <c r="B146" s="8" t="s">
        <v>31</v>
      </c>
      <c r="C146" s="9">
        <v>50</v>
      </c>
      <c r="D146" s="45">
        <v>0</v>
      </c>
      <c r="E146" s="21">
        <v>0</v>
      </c>
      <c r="F146" s="46">
        <v>0</v>
      </c>
      <c r="G146" s="21">
        <v>0</v>
      </c>
      <c r="H146" s="46">
        <v>0</v>
      </c>
      <c r="I146" s="21">
        <v>0</v>
      </c>
      <c r="J146" s="46">
        <v>0</v>
      </c>
      <c r="K146" s="21">
        <v>0</v>
      </c>
      <c r="L146" s="47">
        <f t="shared" si="6"/>
        <v>0</v>
      </c>
    </row>
    <row r="147" spans="1:12" ht="15.75" x14ac:dyDescent="0.25">
      <c r="A147" s="7">
        <v>20</v>
      </c>
      <c r="B147" s="8" t="s">
        <v>32</v>
      </c>
      <c r="C147" s="9">
        <v>50</v>
      </c>
      <c r="D147" s="45">
        <v>0</v>
      </c>
      <c r="E147" s="21">
        <v>0</v>
      </c>
      <c r="F147" s="46">
        <v>0</v>
      </c>
      <c r="G147" s="21">
        <v>0</v>
      </c>
      <c r="H147" s="46">
        <v>0</v>
      </c>
      <c r="I147" s="21">
        <v>0</v>
      </c>
      <c r="J147" s="46">
        <v>0</v>
      </c>
      <c r="K147" s="21">
        <v>0</v>
      </c>
      <c r="L147" s="47">
        <f t="shared" si="6"/>
        <v>0</v>
      </c>
    </row>
    <row r="148" spans="1:12" ht="15.75" x14ac:dyDescent="0.25">
      <c r="A148" s="7">
        <v>21</v>
      </c>
      <c r="B148" s="8" t="s">
        <v>33</v>
      </c>
      <c r="C148" s="9">
        <v>50</v>
      </c>
      <c r="D148" s="45">
        <v>0</v>
      </c>
      <c r="E148" s="21">
        <v>0</v>
      </c>
      <c r="F148" s="46">
        <v>0</v>
      </c>
      <c r="G148" s="21">
        <v>0</v>
      </c>
      <c r="H148" s="46">
        <v>0</v>
      </c>
      <c r="I148" s="21">
        <v>0</v>
      </c>
      <c r="J148" s="46">
        <v>0</v>
      </c>
      <c r="K148" s="21">
        <v>0</v>
      </c>
      <c r="L148" s="47">
        <f t="shared" si="6"/>
        <v>0</v>
      </c>
    </row>
    <row r="149" spans="1:12" ht="15.75" x14ac:dyDescent="0.25">
      <c r="A149" s="7">
        <v>22</v>
      </c>
      <c r="B149" s="8" t="s">
        <v>34</v>
      </c>
      <c r="C149" s="9">
        <v>50</v>
      </c>
      <c r="D149" s="45">
        <v>0</v>
      </c>
      <c r="E149" s="21">
        <v>0</v>
      </c>
      <c r="F149" s="46">
        <v>0</v>
      </c>
      <c r="G149" s="21">
        <v>0</v>
      </c>
      <c r="H149" s="46">
        <v>0</v>
      </c>
      <c r="I149" s="21">
        <v>0</v>
      </c>
      <c r="J149" s="46">
        <v>0</v>
      </c>
      <c r="K149" s="21">
        <v>0</v>
      </c>
      <c r="L149" s="47">
        <f t="shared" si="6"/>
        <v>0</v>
      </c>
    </row>
    <row r="150" spans="1:12" ht="15.75" x14ac:dyDescent="0.25">
      <c r="A150" s="7">
        <v>23</v>
      </c>
      <c r="B150" s="8" t="s">
        <v>35</v>
      </c>
      <c r="C150" s="9">
        <v>50</v>
      </c>
      <c r="D150" s="45">
        <v>0</v>
      </c>
      <c r="E150" s="21">
        <v>0</v>
      </c>
      <c r="F150" s="46">
        <v>0</v>
      </c>
      <c r="G150" s="21">
        <v>0</v>
      </c>
      <c r="H150" s="46">
        <v>0</v>
      </c>
      <c r="I150" s="21">
        <v>0</v>
      </c>
      <c r="J150" s="46">
        <v>0</v>
      </c>
      <c r="K150" s="21">
        <v>0</v>
      </c>
      <c r="L150" s="47">
        <f t="shared" si="6"/>
        <v>0</v>
      </c>
    </row>
    <row r="151" spans="1:12" ht="15.75" x14ac:dyDescent="0.25">
      <c r="A151" s="7">
        <v>24</v>
      </c>
      <c r="B151" s="8" t="s">
        <v>36</v>
      </c>
      <c r="C151" s="9">
        <v>50</v>
      </c>
      <c r="D151" s="45">
        <v>0</v>
      </c>
      <c r="E151" s="21">
        <v>0</v>
      </c>
      <c r="F151" s="46">
        <v>0</v>
      </c>
      <c r="G151" s="21">
        <v>0</v>
      </c>
      <c r="H151" s="46">
        <v>0</v>
      </c>
      <c r="I151" s="21">
        <v>0</v>
      </c>
      <c r="J151" s="46">
        <v>0</v>
      </c>
      <c r="K151" s="21">
        <v>0</v>
      </c>
      <c r="L151" s="47">
        <f t="shared" si="6"/>
        <v>0</v>
      </c>
    </row>
    <row r="152" spans="1:12" ht="15.75" x14ac:dyDescent="0.25">
      <c r="A152" s="7">
        <v>25</v>
      </c>
      <c r="B152" s="18" t="s">
        <v>37</v>
      </c>
      <c r="C152" s="19">
        <v>50</v>
      </c>
      <c r="D152" s="45">
        <v>0</v>
      </c>
      <c r="E152" s="21">
        <v>0</v>
      </c>
      <c r="F152" s="46">
        <v>0</v>
      </c>
      <c r="G152" s="21">
        <v>0</v>
      </c>
      <c r="H152" s="46">
        <v>0</v>
      </c>
      <c r="I152" s="21">
        <v>0</v>
      </c>
      <c r="J152" s="46">
        <v>0</v>
      </c>
      <c r="K152" s="21">
        <v>0</v>
      </c>
      <c r="L152" s="47">
        <f t="shared" si="6"/>
        <v>0</v>
      </c>
    </row>
    <row r="153" spans="1:12" ht="15.75" x14ac:dyDescent="0.25">
      <c r="A153" s="7">
        <v>26</v>
      </c>
      <c r="B153" s="8" t="s">
        <v>38</v>
      </c>
      <c r="C153" s="22">
        <v>50</v>
      </c>
      <c r="D153" s="45">
        <v>0</v>
      </c>
      <c r="E153" s="21">
        <v>0</v>
      </c>
      <c r="F153" s="46">
        <v>0</v>
      </c>
      <c r="G153" s="21">
        <v>0</v>
      </c>
      <c r="H153" s="46">
        <v>0</v>
      </c>
      <c r="I153" s="21">
        <v>0</v>
      </c>
      <c r="J153" s="46">
        <v>0</v>
      </c>
      <c r="K153" s="21">
        <v>0</v>
      </c>
      <c r="L153" s="47">
        <f t="shared" si="6"/>
        <v>0</v>
      </c>
    </row>
    <row r="154" spans="1:12" ht="15.75" x14ac:dyDescent="0.25">
      <c r="A154" s="7">
        <v>27</v>
      </c>
      <c r="B154" s="18" t="s">
        <v>39</v>
      </c>
      <c r="C154" s="22">
        <v>50</v>
      </c>
      <c r="D154" s="45">
        <v>0</v>
      </c>
      <c r="E154" s="53">
        <v>0</v>
      </c>
      <c r="F154" s="46">
        <v>0</v>
      </c>
      <c r="G154" s="53">
        <v>0</v>
      </c>
      <c r="H154" s="46">
        <v>0</v>
      </c>
      <c r="I154" s="53">
        <v>0</v>
      </c>
      <c r="J154" s="46">
        <v>0</v>
      </c>
      <c r="K154" s="53">
        <v>0</v>
      </c>
      <c r="L154" s="47">
        <f t="shared" si="6"/>
        <v>0</v>
      </c>
    </row>
    <row r="155" spans="1:12" ht="15.75" x14ac:dyDescent="0.25">
      <c r="A155" s="7">
        <v>28</v>
      </c>
      <c r="B155" s="18" t="s">
        <v>40</v>
      </c>
      <c r="C155" s="22">
        <v>50</v>
      </c>
      <c r="D155" s="45">
        <v>0</v>
      </c>
      <c r="E155" s="53">
        <v>0</v>
      </c>
      <c r="F155" s="46">
        <v>0</v>
      </c>
      <c r="G155" s="53">
        <v>0</v>
      </c>
      <c r="H155" s="46">
        <v>0</v>
      </c>
      <c r="I155" s="53">
        <v>0</v>
      </c>
      <c r="J155" s="46">
        <v>0</v>
      </c>
      <c r="K155" s="53">
        <v>0</v>
      </c>
      <c r="L155" s="47">
        <f t="shared" si="6"/>
        <v>0</v>
      </c>
    </row>
    <row r="156" spans="1:12" ht="16.5" thickBot="1" x14ac:dyDescent="0.3">
      <c r="A156" s="7">
        <v>29</v>
      </c>
      <c r="B156" s="18" t="s">
        <v>41</v>
      </c>
      <c r="C156" s="22">
        <v>50</v>
      </c>
      <c r="D156" s="45">
        <v>0</v>
      </c>
      <c r="E156" s="53">
        <v>0</v>
      </c>
      <c r="F156" s="46">
        <v>0</v>
      </c>
      <c r="G156" s="53">
        <v>0</v>
      </c>
      <c r="H156" s="46">
        <v>0</v>
      </c>
      <c r="I156" s="53">
        <v>0</v>
      </c>
      <c r="J156" s="46">
        <v>0</v>
      </c>
      <c r="K156" s="53">
        <v>0</v>
      </c>
      <c r="L156" s="47">
        <f t="shared" si="6"/>
        <v>0</v>
      </c>
    </row>
    <row r="157" spans="1:12" ht="16.5" thickBot="1" x14ac:dyDescent="0.3">
      <c r="A157" s="225" t="s">
        <v>42</v>
      </c>
      <c r="B157" s="226"/>
      <c r="C157" s="48">
        <v>50</v>
      </c>
      <c r="D157" s="27">
        <f t="shared" ref="D157:K157" si="7">SUM(D128:D156)</f>
        <v>1</v>
      </c>
      <c r="E157" s="55">
        <f t="shared" si="7"/>
        <v>0</v>
      </c>
      <c r="F157" s="27">
        <f t="shared" si="7"/>
        <v>1</v>
      </c>
      <c r="G157" s="55">
        <f t="shared" si="7"/>
        <v>0</v>
      </c>
      <c r="H157" s="56">
        <f t="shared" si="7"/>
        <v>0</v>
      </c>
      <c r="I157" s="57">
        <f t="shared" si="7"/>
        <v>0</v>
      </c>
      <c r="J157" s="56">
        <f t="shared" si="7"/>
        <v>0</v>
      </c>
      <c r="K157" s="57">
        <f t="shared" si="7"/>
        <v>0</v>
      </c>
      <c r="L157" s="51">
        <f>D157+F157+H157+E157+G157+I157+J157+K157</f>
        <v>2</v>
      </c>
    </row>
    <row r="158" spans="1:12" ht="16.5" thickBot="1" x14ac:dyDescent="0.3">
      <c r="A158" s="227" t="s">
        <v>43</v>
      </c>
      <c r="B158" s="228"/>
      <c r="C158" s="48">
        <v>50</v>
      </c>
      <c r="D158" s="32">
        <f>D128+D129+D130+D131+D132+D133+D134+D135+D136+D137+D138+D139+D140+D141+D142+D143+D144+D145+D146+D147+D148+D149+D150+D151+D152</f>
        <v>1</v>
      </c>
      <c r="E158" s="33">
        <f>E128+E129+E130+E131+E132+E133+E134+E135+E136+E137+E138+E139+E140+E141+E142+E143+E144+E145+E146+E147+E148+E149+E150+E151+E152</f>
        <v>0</v>
      </c>
      <c r="F158" s="32">
        <f>SUM(F128:F152)</f>
        <v>1</v>
      </c>
      <c r="G158" s="33">
        <f>G128+G129+G130+G131+G132+G133+G134+G135+G136+G137+G138+G139+G140+G141+G142+G143+G144+G145+G146+G147+G148+G149+G150+G151+G152</f>
        <v>0</v>
      </c>
      <c r="H158" s="32">
        <f>H128+H129+H130+H131+H132+H133+H134+H135+H136+H137+H138+H139+H140+H141+H142+H143+H144+H145+H146+H147+H148+H149+H150+H151+H152</f>
        <v>0</v>
      </c>
      <c r="I158" s="33">
        <f>I128+I129+I130+I131+I132+I133+I134+I135+I136+I137+I138+I139+I140+I141+I142+I143+I144+I145+I146+I147+I148+I149+I150+I151+I152</f>
        <v>0</v>
      </c>
      <c r="J158" s="32">
        <f>J128+J129+J130+J131+J132+J133+J134+J135+J136+J137+J138+J139+J140+J141+J142+J143+J144+J145+J146+J147+J148+J149+J150+J151+J152</f>
        <v>0</v>
      </c>
      <c r="K158" s="33">
        <f>K128+K129+K130+K131+K132+K133+K134+K135+K136+K137+K138+K139+K140+K141+K142+K143+K144+K145+K146+K147+K148+K149+K150+K151+K152</f>
        <v>0</v>
      </c>
      <c r="L158" s="58">
        <f>D158+F158+H158+E158+G158+I158+J158+K158</f>
        <v>2</v>
      </c>
    </row>
    <row r="160" spans="1:12" ht="15.75" x14ac:dyDescent="0.25">
      <c r="D160" s="133"/>
      <c r="E160" s="133"/>
      <c r="F160" s="133"/>
      <c r="G160" s="133"/>
      <c r="H160" s="133"/>
      <c r="I160" s="133"/>
      <c r="J160" s="133"/>
      <c r="K160" s="133"/>
      <c r="L160" s="133"/>
    </row>
    <row r="161" spans="1:13" x14ac:dyDescent="0.25">
      <c r="B161" s="2" t="s">
        <v>98</v>
      </c>
      <c r="C161" s="2"/>
      <c r="D161" s="2"/>
      <c r="E161" s="2"/>
    </row>
    <row r="162" spans="1:13" ht="15.75" thickBot="1" x14ac:dyDescent="0.3">
      <c r="A162" s="233" t="s">
        <v>48</v>
      </c>
      <c r="B162" s="211"/>
    </row>
    <row r="163" spans="1:13" ht="12.75" customHeight="1" x14ac:dyDescent="0.25">
      <c r="A163" s="212" t="s">
        <v>2</v>
      </c>
      <c r="B163" s="212" t="s">
        <v>3</v>
      </c>
      <c r="C163" s="212" t="s">
        <v>4</v>
      </c>
      <c r="D163" s="215" t="s">
        <v>5</v>
      </c>
      <c r="E163" s="216"/>
      <c r="F163" s="216"/>
      <c r="G163" s="216"/>
      <c r="H163" s="216"/>
      <c r="I163" s="216"/>
      <c r="J163" s="216"/>
      <c r="K163" s="217"/>
      <c r="L163" s="218" t="s">
        <v>6</v>
      </c>
    </row>
    <row r="164" spans="1:13" ht="24" customHeight="1" x14ac:dyDescent="0.25">
      <c r="A164" s="213"/>
      <c r="B164" s="213"/>
      <c r="C164" s="213"/>
      <c r="D164" s="221" t="s">
        <v>7</v>
      </c>
      <c r="E164" s="222"/>
      <c r="F164" s="222" t="s">
        <v>8</v>
      </c>
      <c r="G164" s="222"/>
      <c r="H164" s="222" t="s">
        <v>9</v>
      </c>
      <c r="I164" s="222"/>
      <c r="J164" s="222" t="s">
        <v>10</v>
      </c>
      <c r="K164" s="222"/>
      <c r="L164" s="219"/>
    </row>
    <row r="165" spans="1:13" ht="13.5" customHeight="1" thickBot="1" x14ac:dyDescent="0.3">
      <c r="A165" s="213"/>
      <c r="B165" s="213"/>
      <c r="C165" s="213"/>
      <c r="D165" s="223">
        <v>1</v>
      </c>
      <c r="E165" s="224"/>
      <c r="F165" s="224">
        <v>2</v>
      </c>
      <c r="G165" s="224"/>
      <c r="H165" s="224">
        <v>3</v>
      </c>
      <c r="I165" s="224"/>
      <c r="J165" s="224">
        <v>4</v>
      </c>
      <c r="K165" s="224"/>
      <c r="L165" s="220"/>
    </row>
    <row r="166" spans="1:13" ht="15.75" thickBot="1" x14ac:dyDescent="0.3">
      <c r="A166" s="214"/>
      <c r="B166" s="214"/>
      <c r="C166" s="214"/>
      <c r="D166" s="4" t="s">
        <v>11</v>
      </c>
      <c r="E166" s="5" t="s">
        <v>12</v>
      </c>
      <c r="F166" s="5" t="s">
        <v>11</v>
      </c>
      <c r="G166" s="5" t="s">
        <v>12</v>
      </c>
      <c r="H166" s="5" t="s">
        <v>11</v>
      </c>
      <c r="I166" s="5" t="s">
        <v>12</v>
      </c>
      <c r="J166" s="5" t="s">
        <v>11</v>
      </c>
      <c r="K166" s="5" t="s">
        <v>12</v>
      </c>
      <c r="L166" s="6"/>
    </row>
    <row r="167" spans="1:13" ht="15.75" x14ac:dyDescent="0.25">
      <c r="A167" s="7">
        <v>1</v>
      </c>
      <c r="B167" s="8" t="s">
        <v>13</v>
      </c>
      <c r="C167" s="9">
        <v>50</v>
      </c>
      <c r="D167" s="59">
        <f t="shared" ref="D167:D195" si="8">D9+D49+D89+D128</f>
        <v>0</v>
      </c>
      <c r="E167" s="59">
        <f t="shared" ref="E167:K167" si="9">E9+E49+E89+E128</f>
        <v>0</v>
      </c>
      <c r="F167" s="59">
        <f t="shared" ref="F167:K196" si="10">F9+F49+F89+F128</f>
        <v>0</v>
      </c>
      <c r="G167" s="59">
        <f t="shared" si="9"/>
        <v>0</v>
      </c>
      <c r="H167" s="59">
        <f t="shared" si="9"/>
        <v>0</v>
      </c>
      <c r="I167" s="59">
        <f t="shared" si="9"/>
        <v>0</v>
      </c>
      <c r="J167" s="59">
        <f t="shared" si="9"/>
        <v>0</v>
      </c>
      <c r="K167" s="59">
        <f t="shared" si="9"/>
        <v>0</v>
      </c>
      <c r="L167" s="60">
        <f t="shared" ref="L167:L197" si="11">D167+F167+H167</f>
        <v>0</v>
      </c>
      <c r="M167" s="61">
        <f t="shared" ref="M167:M196" si="12">L9+L49+L89+L128</f>
        <v>0</v>
      </c>
    </row>
    <row r="168" spans="1:13" ht="15.75" x14ac:dyDescent="0.25">
      <c r="A168" s="7">
        <v>2</v>
      </c>
      <c r="B168" s="8" t="s">
        <v>14</v>
      </c>
      <c r="C168" s="9">
        <v>50</v>
      </c>
      <c r="D168" s="59">
        <f t="shared" si="8"/>
        <v>0</v>
      </c>
      <c r="E168" s="59">
        <f t="shared" ref="E168:E196" si="13">E10+E50+E90+E129</f>
        <v>0</v>
      </c>
      <c r="F168" s="59">
        <f t="shared" si="10"/>
        <v>0</v>
      </c>
      <c r="G168" s="59">
        <f t="shared" ref="G168:K177" si="14">G10+G50+G90+G129</f>
        <v>0</v>
      </c>
      <c r="H168" s="59">
        <f t="shared" si="14"/>
        <v>0</v>
      </c>
      <c r="I168" s="59">
        <f t="shared" si="14"/>
        <v>0</v>
      </c>
      <c r="J168" s="59">
        <f t="shared" si="14"/>
        <v>0</v>
      </c>
      <c r="K168" s="59">
        <f t="shared" si="14"/>
        <v>0</v>
      </c>
      <c r="L168" s="60">
        <f t="shared" si="11"/>
        <v>0</v>
      </c>
      <c r="M168" s="62">
        <f t="shared" si="12"/>
        <v>0</v>
      </c>
    </row>
    <row r="169" spans="1:13" ht="15.75" x14ac:dyDescent="0.25">
      <c r="A169" s="7">
        <v>3</v>
      </c>
      <c r="B169" s="8" t="s">
        <v>15</v>
      </c>
      <c r="C169" s="9">
        <v>50</v>
      </c>
      <c r="D169" s="59">
        <f t="shared" si="8"/>
        <v>0</v>
      </c>
      <c r="E169" s="59">
        <f t="shared" si="13"/>
        <v>0</v>
      </c>
      <c r="F169" s="59">
        <f t="shared" si="10"/>
        <v>0</v>
      </c>
      <c r="G169" s="59">
        <f t="shared" si="14"/>
        <v>0</v>
      </c>
      <c r="H169" s="59">
        <f t="shared" si="14"/>
        <v>0</v>
      </c>
      <c r="I169" s="59">
        <f t="shared" si="14"/>
        <v>0</v>
      </c>
      <c r="J169" s="59">
        <f t="shared" si="14"/>
        <v>0</v>
      </c>
      <c r="K169" s="59">
        <f t="shared" si="14"/>
        <v>0</v>
      </c>
      <c r="L169" s="60">
        <f t="shared" si="11"/>
        <v>0</v>
      </c>
      <c r="M169" s="62">
        <f t="shared" si="12"/>
        <v>0</v>
      </c>
    </row>
    <row r="170" spans="1:13" ht="15.75" x14ac:dyDescent="0.25">
      <c r="A170" s="7">
        <v>4</v>
      </c>
      <c r="B170" s="17" t="s">
        <v>16</v>
      </c>
      <c r="C170" s="9">
        <v>50</v>
      </c>
      <c r="D170" s="59">
        <f t="shared" si="8"/>
        <v>0</v>
      </c>
      <c r="E170" s="59">
        <f t="shared" si="13"/>
        <v>0</v>
      </c>
      <c r="F170" s="59">
        <f t="shared" si="10"/>
        <v>4</v>
      </c>
      <c r="G170" s="59">
        <f t="shared" si="14"/>
        <v>0</v>
      </c>
      <c r="H170" s="59">
        <f t="shared" si="14"/>
        <v>0</v>
      </c>
      <c r="I170" s="59">
        <f t="shared" si="14"/>
        <v>0</v>
      </c>
      <c r="J170" s="59">
        <f t="shared" si="14"/>
        <v>0</v>
      </c>
      <c r="K170" s="59">
        <f t="shared" si="14"/>
        <v>0</v>
      </c>
      <c r="L170" s="60">
        <f t="shared" si="11"/>
        <v>4</v>
      </c>
      <c r="M170" s="62">
        <f t="shared" si="12"/>
        <v>4</v>
      </c>
    </row>
    <row r="171" spans="1:13" ht="15.75" x14ac:dyDescent="0.25">
      <c r="A171" s="7">
        <v>5</v>
      </c>
      <c r="B171" s="8" t="s">
        <v>17</v>
      </c>
      <c r="C171" s="9">
        <v>50</v>
      </c>
      <c r="D171" s="59">
        <f t="shared" si="8"/>
        <v>0</v>
      </c>
      <c r="E171" s="59">
        <f t="shared" si="13"/>
        <v>0</v>
      </c>
      <c r="F171" s="59">
        <f t="shared" si="10"/>
        <v>0</v>
      </c>
      <c r="G171" s="59">
        <f t="shared" si="14"/>
        <v>0</v>
      </c>
      <c r="H171" s="59">
        <f t="shared" si="14"/>
        <v>0</v>
      </c>
      <c r="I171" s="59">
        <f t="shared" si="14"/>
        <v>0</v>
      </c>
      <c r="J171" s="59">
        <f t="shared" si="14"/>
        <v>0</v>
      </c>
      <c r="K171" s="59">
        <f t="shared" si="14"/>
        <v>0</v>
      </c>
      <c r="L171" s="60">
        <f t="shared" si="11"/>
        <v>0</v>
      </c>
      <c r="M171" s="62">
        <f t="shared" si="12"/>
        <v>0</v>
      </c>
    </row>
    <row r="172" spans="1:13" ht="15.75" x14ac:dyDescent="0.25">
      <c r="A172" s="7">
        <v>6</v>
      </c>
      <c r="B172" s="8" t="s">
        <v>18</v>
      </c>
      <c r="C172" s="9">
        <v>50</v>
      </c>
      <c r="D172" s="59">
        <f t="shared" si="8"/>
        <v>0</v>
      </c>
      <c r="E172" s="59">
        <f t="shared" si="13"/>
        <v>0</v>
      </c>
      <c r="F172" s="59">
        <f t="shared" si="10"/>
        <v>0</v>
      </c>
      <c r="G172" s="59">
        <f t="shared" si="14"/>
        <v>0</v>
      </c>
      <c r="H172" s="59">
        <f t="shared" si="14"/>
        <v>0</v>
      </c>
      <c r="I172" s="59">
        <f t="shared" si="14"/>
        <v>0</v>
      </c>
      <c r="J172" s="59">
        <f t="shared" si="14"/>
        <v>0</v>
      </c>
      <c r="K172" s="59">
        <f t="shared" si="14"/>
        <v>0</v>
      </c>
      <c r="L172" s="60">
        <f t="shared" si="11"/>
        <v>0</v>
      </c>
      <c r="M172" s="62">
        <f t="shared" si="12"/>
        <v>0</v>
      </c>
    </row>
    <row r="173" spans="1:13" ht="15.75" x14ac:dyDescent="0.25">
      <c r="A173" s="7">
        <v>7</v>
      </c>
      <c r="B173" s="8" t="s">
        <v>19</v>
      </c>
      <c r="C173" s="9">
        <v>50</v>
      </c>
      <c r="D173" s="59">
        <f t="shared" si="8"/>
        <v>0</v>
      </c>
      <c r="E173" s="59">
        <f t="shared" si="13"/>
        <v>0</v>
      </c>
      <c r="F173" s="59">
        <f t="shared" si="10"/>
        <v>0</v>
      </c>
      <c r="G173" s="59">
        <f t="shared" si="14"/>
        <v>0</v>
      </c>
      <c r="H173" s="59">
        <f t="shared" si="14"/>
        <v>0</v>
      </c>
      <c r="I173" s="59">
        <f t="shared" si="14"/>
        <v>0</v>
      </c>
      <c r="J173" s="59">
        <f t="shared" si="14"/>
        <v>0</v>
      </c>
      <c r="K173" s="59">
        <f t="shared" si="14"/>
        <v>0</v>
      </c>
      <c r="L173" s="60">
        <f t="shared" si="11"/>
        <v>0</v>
      </c>
      <c r="M173" s="62">
        <f t="shared" si="12"/>
        <v>0</v>
      </c>
    </row>
    <row r="174" spans="1:13" ht="15.75" x14ac:dyDescent="0.25">
      <c r="A174" s="7">
        <v>8</v>
      </c>
      <c r="B174" s="8" t="s">
        <v>20</v>
      </c>
      <c r="C174" s="9">
        <v>50</v>
      </c>
      <c r="D174" s="59">
        <f t="shared" si="8"/>
        <v>0</v>
      </c>
      <c r="E174" s="59">
        <f t="shared" si="13"/>
        <v>0</v>
      </c>
      <c r="F174" s="59">
        <f t="shared" si="10"/>
        <v>0</v>
      </c>
      <c r="G174" s="59">
        <f t="shared" si="14"/>
        <v>0</v>
      </c>
      <c r="H174" s="59">
        <f t="shared" si="14"/>
        <v>0</v>
      </c>
      <c r="I174" s="59">
        <f t="shared" si="14"/>
        <v>0</v>
      </c>
      <c r="J174" s="59">
        <f t="shared" si="14"/>
        <v>0</v>
      </c>
      <c r="K174" s="59">
        <f t="shared" si="14"/>
        <v>0</v>
      </c>
      <c r="L174" s="60">
        <f t="shared" si="11"/>
        <v>0</v>
      </c>
      <c r="M174" s="62">
        <f t="shared" si="12"/>
        <v>0</v>
      </c>
    </row>
    <row r="175" spans="1:13" ht="15.75" x14ac:dyDescent="0.25">
      <c r="A175" s="7">
        <v>9</v>
      </c>
      <c r="B175" s="8" t="s">
        <v>21</v>
      </c>
      <c r="C175" s="9">
        <v>50</v>
      </c>
      <c r="D175" s="59">
        <f t="shared" si="8"/>
        <v>0</v>
      </c>
      <c r="E175" s="59">
        <f t="shared" si="13"/>
        <v>0</v>
      </c>
      <c r="F175" s="59">
        <f t="shared" si="10"/>
        <v>0</v>
      </c>
      <c r="G175" s="59">
        <f t="shared" si="14"/>
        <v>0</v>
      </c>
      <c r="H175" s="59">
        <f t="shared" si="14"/>
        <v>0</v>
      </c>
      <c r="I175" s="59">
        <f t="shared" si="14"/>
        <v>0</v>
      </c>
      <c r="J175" s="59">
        <f t="shared" si="14"/>
        <v>0</v>
      </c>
      <c r="K175" s="59">
        <f t="shared" si="14"/>
        <v>0</v>
      </c>
      <c r="L175" s="60">
        <f t="shared" si="11"/>
        <v>0</v>
      </c>
      <c r="M175" s="62">
        <f t="shared" si="12"/>
        <v>0</v>
      </c>
    </row>
    <row r="176" spans="1:13" ht="15.75" x14ac:dyDescent="0.25">
      <c r="A176" s="7">
        <v>10</v>
      </c>
      <c r="B176" s="8" t="s">
        <v>22</v>
      </c>
      <c r="C176" s="9">
        <v>50</v>
      </c>
      <c r="D176" s="59">
        <f t="shared" si="8"/>
        <v>0</v>
      </c>
      <c r="E176" s="59">
        <f t="shared" si="13"/>
        <v>0</v>
      </c>
      <c r="F176" s="59">
        <f t="shared" si="10"/>
        <v>0</v>
      </c>
      <c r="G176" s="59">
        <f t="shared" si="14"/>
        <v>0</v>
      </c>
      <c r="H176" s="59">
        <f t="shared" si="14"/>
        <v>0</v>
      </c>
      <c r="I176" s="59">
        <f t="shared" si="14"/>
        <v>0</v>
      </c>
      <c r="J176" s="59">
        <f t="shared" si="14"/>
        <v>0</v>
      </c>
      <c r="K176" s="59">
        <f t="shared" si="14"/>
        <v>0</v>
      </c>
      <c r="L176" s="60">
        <f t="shared" si="11"/>
        <v>0</v>
      </c>
      <c r="M176" s="62">
        <f t="shared" si="12"/>
        <v>0</v>
      </c>
    </row>
    <row r="177" spans="1:13" ht="15.75" x14ac:dyDescent="0.25">
      <c r="A177" s="7">
        <v>11</v>
      </c>
      <c r="B177" s="8" t="s">
        <v>23</v>
      </c>
      <c r="C177" s="9">
        <v>50</v>
      </c>
      <c r="D177" s="59">
        <f t="shared" si="8"/>
        <v>0</v>
      </c>
      <c r="E177" s="59">
        <f t="shared" si="13"/>
        <v>0</v>
      </c>
      <c r="F177" s="59">
        <f t="shared" si="10"/>
        <v>0</v>
      </c>
      <c r="G177" s="59">
        <f t="shared" si="14"/>
        <v>0</v>
      </c>
      <c r="H177" s="59">
        <f t="shared" si="14"/>
        <v>0</v>
      </c>
      <c r="I177" s="59">
        <f t="shared" si="14"/>
        <v>0</v>
      </c>
      <c r="J177" s="59">
        <f t="shared" si="14"/>
        <v>0</v>
      </c>
      <c r="K177" s="59">
        <f t="shared" si="14"/>
        <v>0</v>
      </c>
      <c r="L177" s="60">
        <f t="shared" si="11"/>
        <v>0</v>
      </c>
      <c r="M177" s="62">
        <f t="shared" si="12"/>
        <v>0</v>
      </c>
    </row>
    <row r="178" spans="1:13" ht="15.75" x14ac:dyDescent="0.25">
      <c r="A178" s="7">
        <v>12</v>
      </c>
      <c r="B178" s="8" t="s">
        <v>24</v>
      </c>
      <c r="C178" s="9">
        <v>50</v>
      </c>
      <c r="D178" s="59">
        <f t="shared" si="8"/>
        <v>0</v>
      </c>
      <c r="E178" s="59">
        <f t="shared" si="13"/>
        <v>0</v>
      </c>
      <c r="F178" s="59">
        <f t="shared" si="10"/>
        <v>0</v>
      </c>
      <c r="G178" s="59">
        <f t="shared" ref="G178:K187" si="15">G20+G60+G100+G139</f>
        <v>0</v>
      </c>
      <c r="H178" s="59">
        <f t="shared" si="15"/>
        <v>0</v>
      </c>
      <c r="I178" s="59">
        <f t="shared" si="15"/>
        <v>0</v>
      </c>
      <c r="J178" s="59">
        <f t="shared" si="15"/>
        <v>0</v>
      </c>
      <c r="K178" s="59">
        <f t="shared" si="15"/>
        <v>0</v>
      </c>
      <c r="L178" s="60">
        <f t="shared" si="11"/>
        <v>0</v>
      </c>
      <c r="M178" s="62">
        <f t="shared" si="12"/>
        <v>0</v>
      </c>
    </row>
    <row r="179" spans="1:13" ht="15.75" x14ac:dyDescent="0.25">
      <c r="A179" s="7">
        <v>13</v>
      </c>
      <c r="B179" s="8" t="s">
        <v>25</v>
      </c>
      <c r="C179" s="9">
        <v>50</v>
      </c>
      <c r="D179" s="59">
        <f t="shared" si="8"/>
        <v>0</v>
      </c>
      <c r="E179" s="59">
        <f t="shared" si="13"/>
        <v>0</v>
      </c>
      <c r="F179" s="59">
        <f t="shared" si="10"/>
        <v>2</v>
      </c>
      <c r="G179" s="59">
        <f t="shared" si="15"/>
        <v>0</v>
      </c>
      <c r="H179" s="59">
        <f t="shared" si="15"/>
        <v>0</v>
      </c>
      <c r="I179" s="59">
        <f t="shared" si="15"/>
        <v>0</v>
      </c>
      <c r="J179" s="59">
        <f t="shared" si="15"/>
        <v>0</v>
      </c>
      <c r="K179" s="59">
        <f t="shared" si="15"/>
        <v>0</v>
      </c>
      <c r="L179" s="60">
        <f t="shared" si="11"/>
        <v>2</v>
      </c>
      <c r="M179" s="62">
        <f t="shared" si="12"/>
        <v>2</v>
      </c>
    </row>
    <row r="180" spans="1:13" ht="15.75" x14ac:dyDescent="0.25">
      <c r="A180" s="7">
        <v>14</v>
      </c>
      <c r="B180" s="8" t="s">
        <v>26</v>
      </c>
      <c r="C180" s="9">
        <v>50</v>
      </c>
      <c r="D180" s="59">
        <f t="shared" si="8"/>
        <v>1</v>
      </c>
      <c r="E180" s="59">
        <f t="shared" si="13"/>
        <v>0</v>
      </c>
      <c r="F180" s="59">
        <f t="shared" si="10"/>
        <v>0</v>
      </c>
      <c r="G180" s="59">
        <f t="shared" si="15"/>
        <v>0</v>
      </c>
      <c r="H180" s="59">
        <f t="shared" si="15"/>
        <v>0</v>
      </c>
      <c r="I180" s="59">
        <f t="shared" si="15"/>
        <v>0</v>
      </c>
      <c r="J180" s="59">
        <f t="shared" si="15"/>
        <v>0</v>
      </c>
      <c r="K180" s="59">
        <f t="shared" si="15"/>
        <v>0</v>
      </c>
      <c r="L180" s="60">
        <f t="shared" si="11"/>
        <v>1</v>
      </c>
      <c r="M180" s="62">
        <f t="shared" si="12"/>
        <v>1</v>
      </c>
    </row>
    <row r="181" spans="1:13" ht="15.75" x14ac:dyDescent="0.25">
      <c r="A181" s="7">
        <v>15</v>
      </c>
      <c r="B181" s="8" t="s">
        <v>27</v>
      </c>
      <c r="C181" s="9">
        <v>50</v>
      </c>
      <c r="D181" s="59">
        <f t="shared" si="8"/>
        <v>0</v>
      </c>
      <c r="E181" s="59">
        <f t="shared" si="13"/>
        <v>0</v>
      </c>
      <c r="F181" s="59">
        <f t="shared" si="10"/>
        <v>0</v>
      </c>
      <c r="G181" s="59">
        <f t="shared" si="15"/>
        <v>0</v>
      </c>
      <c r="H181" s="59">
        <f t="shared" si="15"/>
        <v>0</v>
      </c>
      <c r="I181" s="59">
        <f t="shared" si="15"/>
        <v>0</v>
      </c>
      <c r="J181" s="59">
        <f t="shared" si="15"/>
        <v>0</v>
      </c>
      <c r="K181" s="59">
        <f t="shared" si="15"/>
        <v>0</v>
      </c>
      <c r="L181" s="60">
        <f t="shared" si="11"/>
        <v>0</v>
      </c>
      <c r="M181" s="62">
        <f t="shared" si="12"/>
        <v>0</v>
      </c>
    </row>
    <row r="182" spans="1:13" ht="15.75" x14ac:dyDescent="0.25">
      <c r="A182" s="7">
        <v>16</v>
      </c>
      <c r="B182" s="8" t="s">
        <v>28</v>
      </c>
      <c r="C182" s="9">
        <v>50</v>
      </c>
      <c r="D182" s="59">
        <f t="shared" si="8"/>
        <v>0</v>
      </c>
      <c r="E182" s="59">
        <f t="shared" si="13"/>
        <v>0</v>
      </c>
      <c r="F182" s="59">
        <f t="shared" si="10"/>
        <v>0</v>
      </c>
      <c r="G182" s="59">
        <f t="shared" si="15"/>
        <v>0</v>
      </c>
      <c r="H182" s="59">
        <f t="shared" si="15"/>
        <v>0</v>
      </c>
      <c r="I182" s="59">
        <f t="shared" si="15"/>
        <v>0</v>
      </c>
      <c r="J182" s="59">
        <f t="shared" si="15"/>
        <v>0</v>
      </c>
      <c r="K182" s="59">
        <f t="shared" si="15"/>
        <v>0</v>
      </c>
      <c r="L182" s="60">
        <f t="shared" si="11"/>
        <v>0</v>
      </c>
      <c r="M182" s="62">
        <f t="shared" si="12"/>
        <v>0</v>
      </c>
    </row>
    <row r="183" spans="1:13" ht="15.75" x14ac:dyDescent="0.25">
      <c r="A183" s="7">
        <v>17</v>
      </c>
      <c r="B183" s="8" t="s">
        <v>29</v>
      </c>
      <c r="C183" s="9">
        <v>50</v>
      </c>
      <c r="D183" s="59">
        <f t="shared" si="8"/>
        <v>0</v>
      </c>
      <c r="E183" s="59">
        <f t="shared" si="13"/>
        <v>0</v>
      </c>
      <c r="F183" s="59">
        <f t="shared" si="10"/>
        <v>1</v>
      </c>
      <c r="G183" s="59">
        <f t="shared" si="15"/>
        <v>0</v>
      </c>
      <c r="H183" s="59">
        <f t="shared" si="15"/>
        <v>0</v>
      </c>
      <c r="I183" s="59">
        <f t="shared" si="15"/>
        <v>0</v>
      </c>
      <c r="J183" s="59">
        <f t="shared" si="15"/>
        <v>0</v>
      </c>
      <c r="K183" s="59">
        <f t="shared" si="15"/>
        <v>0</v>
      </c>
      <c r="L183" s="60">
        <f t="shared" si="11"/>
        <v>1</v>
      </c>
      <c r="M183" s="62">
        <f t="shared" si="12"/>
        <v>1</v>
      </c>
    </row>
    <row r="184" spans="1:13" ht="15.75" x14ac:dyDescent="0.25">
      <c r="A184" s="7">
        <v>18</v>
      </c>
      <c r="B184" s="8" t="s">
        <v>30</v>
      </c>
      <c r="C184" s="9">
        <v>50</v>
      </c>
      <c r="D184" s="59">
        <f t="shared" si="8"/>
        <v>0</v>
      </c>
      <c r="E184" s="59">
        <f t="shared" si="13"/>
        <v>0</v>
      </c>
      <c r="F184" s="59">
        <f t="shared" si="10"/>
        <v>0</v>
      </c>
      <c r="G184" s="59">
        <f t="shared" si="15"/>
        <v>0</v>
      </c>
      <c r="H184" s="59">
        <f t="shared" si="15"/>
        <v>0</v>
      </c>
      <c r="I184" s="59">
        <f t="shared" si="15"/>
        <v>0</v>
      </c>
      <c r="J184" s="59">
        <f t="shared" si="15"/>
        <v>0</v>
      </c>
      <c r="K184" s="59">
        <f t="shared" si="15"/>
        <v>0</v>
      </c>
      <c r="L184" s="60">
        <f t="shared" si="11"/>
        <v>0</v>
      </c>
      <c r="M184" s="62">
        <f t="shared" si="12"/>
        <v>0</v>
      </c>
    </row>
    <row r="185" spans="1:13" ht="15.75" x14ac:dyDescent="0.25">
      <c r="A185" s="7">
        <v>19</v>
      </c>
      <c r="B185" s="8" t="s">
        <v>31</v>
      </c>
      <c r="C185" s="9">
        <v>50</v>
      </c>
      <c r="D185" s="59">
        <f t="shared" si="8"/>
        <v>0</v>
      </c>
      <c r="E185" s="59">
        <f t="shared" si="13"/>
        <v>0</v>
      </c>
      <c r="F185" s="59">
        <f t="shared" si="10"/>
        <v>0</v>
      </c>
      <c r="G185" s="59">
        <f t="shared" si="15"/>
        <v>0</v>
      </c>
      <c r="H185" s="59">
        <f t="shared" si="15"/>
        <v>0</v>
      </c>
      <c r="I185" s="59">
        <f t="shared" si="15"/>
        <v>0</v>
      </c>
      <c r="J185" s="59">
        <f t="shared" si="15"/>
        <v>0</v>
      </c>
      <c r="K185" s="59">
        <f t="shared" si="15"/>
        <v>0</v>
      </c>
      <c r="L185" s="60">
        <f t="shared" si="11"/>
        <v>0</v>
      </c>
      <c r="M185" s="62">
        <f t="shared" si="12"/>
        <v>0</v>
      </c>
    </row>
    <row r="186" spans="1:13" ht="15.75" x14ac:dyDescent="0.25">
      <c r="A186" s="7">
        <v>20</v>
      </c>
      <c r="B186" s="8" t="s">
        <v>32</v>
      </c>
      <c r="C186" s="9">
        <v>50</v>
      </c>
      <c r="D186" s="59">
        <f t="shared" si="8"/>
        <v>0</v>
      </c>
      <c r="E186" s="59">
        <f t="shared" si="13"/>
        <v>0</v>
      </c>
      <c r="F186" s="59">
        <f t="shared" si="10"/>
        <v>0</v>
      </c>
      <c r="G186" s="59">
        <f t="shared" si="15"/>
        <v>0</v>
      </c>
      <c r="H186" s="59">
        <f t="shared" si="15"/>
        <v>0</v>
      </c>
      <c r="I186" s="59">
        <f t="shared" si="15"/>
        <v>0</v>
      </c>
      <c r="J186" s="59">
        <f t="shared" si="15"/>
        <v>0</v>
      </c>
      <c r="K186" s="59">
        <f t="shared" si="15"/>
        <v>0</v>
      </c>
      <c r="L186" s="60">
        <f t="shared" si="11"/>
        <v>0</v>
      </c>
      <c r="M186" s="62">
        <f t="shared" si="12"/>
        <v>0</v>
      </c>
    </row>
    <row r="187" spans="1:13" ht="15.75" x14ac:dyDescent="0.25">
      <c r="A187" s="7">
        <v>21</v>
      </c>
      <c r="B187" s="8" t="s">
        <v>33</v>
      </c>
      <c r="C187" s="9">
        <v>50</v>
      </c>
      <c r="D187" s="59">
        <f t="shared" si="8"/>
        <v>0</v>
      </c>
      <c r="E187" s="59">
        <f t="shared" si="13"/>
        <v>0</v>
      </c>
      <c r="F187" s="59">
        <f t="shared" si="10"/>
        <v>0</v>
      </c>
      <c r="G187" s="59">
        <f t="shared" si="15"/>
        <v>0</v>
      </c>
      <c r="H187" s="59">
        <f t="shared" si="15"/>
        <v>0</v>
      </c>
      <c r="I187" s="59">
        <f t="shared" si="15"/>
        <v>0</v>
      </c>
      <c r="J187" s="59">
        <f t="shared" si="15"/>
        <v>0</v>
      </c>
      <c r="K187" s="59">
        <f t="shared" si="15"/>
        <v>0</v>
      </c>
      <c r="L187" s="60">
        <f t="shared" si="11"/>
        <v>0</v>
      </c>
      <c r="M187" s="62">
        <f t="shared" si="12"/>
        <v>0</v>
      </c>
    </row>
    <row r="188" spans="1:13" ht="15.75" x14ac:dyDescent="0.25">
      <c r="A188" s="7">
        <v>22</v>
      </c>
      <c r="B188" s="8" t="s">
        <v>34</v>
      </c>
      <c r="C188" s="9">
        <v>50</v>
      </c>
      <c r="D188" s="59">
        <f t="shared" si="8"/>
        <v>0</v>
      </c>
      <c r="E188" s="59">
        <f t="shared" si="13"/>
        <v>0</v>
      </c>
      <c r="F188" s="59">
        <f t="shared" si="10"/>
        <v>0</v>
      </c>
      <c r="G188" s="59">
        <f t="shared" ref="G188:K195" si="16">G30+G70+G110+G149</f>
        <v>0</v>
      </c>
      <c r="H188" s="59">
        <f t="shared" si="16"/>
        <v>0</v>
      </c>
      <c r="I188" s="59">
        <f t="shared" si="16"/>
        <v>0</v>
      </c>
      <c r="J188" s="59">
        <f t="shared" si="16"/>
        <v>0</v>
      </c>
      <c r="K188" s="59">
        <f t="shared" si="16"/>
        <v>0</v>
      </c>
      <c r="L188" s="60">
        <f t="shared" si="11"/>
        <v>0</v>
      </c>
      <c r="M188" s="62">
        <f t="shared" si="12"/>
        <v>0</v>
      </c>
    </row>
    <row r="189" spans="1:13" ht="15.75" x14ac:dyDescent="0.25">
      <c r="A189" s="7">
        <v>23</v>
      </c>
      <c r="B189" s="8" t="s">
        <v>35</v>
      </c>
      <c r="C189" s="9">
        <v>50</v>
      </c>
      <c r="D189" s="59">
        <f t="shared" si="8"/>
        <v>0</v>
      </c>
      <c r="E189" s="59">
        <f t="shared" si="13"/>
        <v>0</v>
      </c>
      <c r="F189" s="59">
        <f t="shared" si="10"/>
        <v>0</v>
      </c>
      <c r="G189" s="59">
        <f t="shared" si="16"/>
        <v>0</v>
      </c>
      <c r="H189" s="59">
        <f t="shared" si="16"/>
        <v>0</v>
      </c>
      <c r="I189" s="59">
        <f t="shared" si="16"/>
        <v>0</v>
      </c>
      <c r="J189" s="59">
        <f t="shared" si="16"/>
        <v>0</v>
      </c>
      <c r="K189" s="59">
        <f t="shared" si="16"/>
        <v>0</v>
      </c>
      <c r="L189" s="60">
        <f t="shared" si="11"/>
        <v>0</v>
      </c>
      <c r="M189" s="62">
        <f t="shared" si="12"/>
        <v>0</v>
      </c>
    </row>
    <row r="190" spans="1:13" ht="15.75" x14ac:dyDescent="0.25">
      <c r="A190" s="7">
        <v>24</v>
      </c>
      <c r="B190" s="8" t="s">
        <v>36</v>
      </c>
      <c r="C190" s="9">
        <v>50</v>
      </c>
      <c r="D190" s="59">
        <f t="shared" si="8"/>
        <v>0</v>
      </c>
      <c r="E190" s="59">
        <f t="shared" si="13"/>
        <v>0</v>
      </c>
      <c r="F190" s="59">
        <f t="shared" si="10"/>
        <v>0</v>
      </c>
      <c r="G190" s="59">
        <f t="shared" si="16"/>
        <v>0</v>
      </c>
      <c r="H190" s="59">
        <f t="shared" si="16"/>
        <v>0</v>
      </c>
      <c r="I190" s="59">
        <f t="shared" si="16"/>
        <v>0</v>
      </c>
      <c r="J190" s="59">
        <f t="shared" si="16"/>
        <v>0</v>
      </c>
      <c r="K190" s="59">
        <f t="shared" si="16"/>
        <v>0</v>
      </c>
      <c r="L190" s="60">
        <f t="shared" si="11"/>
        <v>0</v>
      </c>
      <c r="M190" s="62">
        <f t="shared" si="12"/>
        <v>0</v>
      </c>
    </row>
    <row r="191" spans="1:13" ht="15.75" x14ac:dyDescent="0.25">
      <c r="A191" s="7">
        <v>25</v>
      </c>
      <c r="B191" s="18" t="s">
        <v>37</v>
      </c>
      <c r="C191" s="19">
        <v>50</v>
      </c>
      <c r="D191" s="59">
        <f t="shared" si="8"/>
        <v>0</v>
      </c>
      <c r="E191" s="59">
        <f t="shared" si="13"/>
        <v>0</v>
      </c>
      <c r="F191" s="59">
        <f t="shared" si="10"/>
        <v>0</v>
      </c>
      <c r="G191" s="59">
        <f t="shared" si="16"/>
        <v>0</v>
      </c>
      <c r="H191" s="59">
        <f t="shared" si="16"/>
        <v>0</v>
      </c>
      <c r="I191" s="59">
        <f t="shared" si="16"/>
        <v>0</v>
      </c>
      <c r="J191" s="59">
        <f t="shared" si="16"/>
        <v>0</v>
      </c>
      <c r="K191" s="59">
        <f t="shared" si="16"/>
        <v>0</v>
      </c>
      <c r="L191" s="60">
        <f t="shared" si="11"/>
        <v>0</v>
      </c>
      <c r="M191" s="62">
        <f t="shared" si="12"/>
        <v>0</v>
      </c>
    </row>
    <row r="192" spans="1:13" ht="15.75" x14ac:dyDescent="0.25">
      <c r="A192" s="7">
        <v>26</v>
      </c>
      <c r="B192" s="8" t="s">
        <v>38</v>
      </c>
      <c r="C192" s="22">
        <v>50</v>
      </c>
      <c r="D192" s="59">
        <f t="shared" si="8"/>
        <v>0</v>
      </c>
      <c r="E192" s="59">
        <f t="shared" si="13"/>
        <v>0</v>
      </c>
      <c r="F192" s="59">
        <f t="shared" si="10"/>
        <v>0</v>
      </c>
      <c r="G192" s="59">
        <f t="shared" si="16"/>
        <v>0</v>
      </c>
      <c r="H192" s="59">
        <f t="shared" si="16"/>
        <v>0</v>
      </c>
      <c r="I192" s="59">
        <f t="shared" si="16"/>
        <v>0</v>
      </c>
      <c r="J192" s="59">
        <f t="shared" si="16"/>
        <v>0</v>
      </c>
      <c r="K192" s="59">
        <f t="shared" si="16"/>
        <v>0</v>
      </c>
      <c r="L192" s="60">
        <f t="shared" si="11"/>
        <v>0</v>
      </c>
      <c r="M192" s="62">
        <f t="shared" si="12"/>
        <v>0</v>
      </c>
    </row>
    <row r="193" spans="1:13" ht="15.75" x14ac:dyDescent="0.25">
      <c r="A193" s="7">
        <v>27</v>
      </c>
      <c r="B193" s="18" t="s">
        <v>39</v>
      </c>
      <c r="C193" s="22">
        <v>50</v>
      </c>
      <c r="D193" s="59">
        <f t="shared" si="8"/>
        <v>0</v>
      </c>
      <c r="E193" s="59">
        <f t="shared" si="13"/>
        <v>0</v>
      </c>
      <c r="F193" s="59">
        <f t="shared" si="10"/>
        <v>0</v>
      </c>
      <c r="G193" s="59">
        <f t="shared" si="16"/>
        <v>0</v>
      </c>
      <c r="H193" s="59">
        <f t="shared" si="16"/>
        <v>0</v>
      </c>
      <c r="I193" s="59">
        <f t="shared" si="16"/>
        <v>0</v>
      </c>
      <c r="J193" s="59">
        <f t="shared" si="16"/>
        <v>0</v>
      </c>
      <c r="K193" s="59">
        <f t="shared" si="16"/>
        <v>0</v>
      </c>
      <c r="L193" s="60">
        <f t="shared" si="11"/>
        <v>0</v>
      </c>
      <c r="M193" s="62">
        <f t="shared" si="12"/>
        <v>0</v>
      </c>
    </row>
    <row r="194" spans="1:13" ht="15.75" x14ac:dyDescent="0.25">
      <c r="A194" s="7">
        <v>28</v>
      </c>
      <c r="B194" s="18" t="s">
        <v>40</v>
      </c>
      <c r="C194" s="22">
        <v>50</v>
      </c>
      <c r="D194" s="59">
        <f t="shared" si="8"/>
        <v>0</v>
      </c>
      <c r="E194" s="59">
        <f t="shared" si="13"/>
        <v>0</v>
      </c>
      <c r="F194" s="59">
        <f t="shared" si="10"/>
        <v>0</v>
      </c>
      <c r="G194" s="59">
        <f t="shared" si="16"/>
        <v>0</v>
      </c>
      <c r="H194" s="59">
        <f t="shared" si="16"/>
        <v>0</v>
      </c>
      <c r="I194" s="59">
        <f t="shared" si="16"/>
        <v>0</v>
      </c>
      <c r="J194" s="59">
        <f t="shared" si="16"/>
        <v>0</v>
      </c>
      <c r="K194" s="59">
        <f t="shared" si="16"/>
        <v>0</v>
      </c>
      <c r="L194" s="60">
        <f t="shared" si="11"/>
        <v>0</v>
      </c>
      <c r="M194" s="62">
        <f t="shared" si="12"/>
        <v>0</v>
      </c>
    </row>
    <row r="195" spans="1:13" ht="20.25" customHeight="1" thickBot="1" x14ac:dyDescent="0.3">
      <c r="A195" s="40">
        <v>29</v>
      </c>
      <c r="B195" s="18" t="s">
        <v>41</v>
      </c>
      <c r="C195" s="22">
        <v>50</v>
      </c>
      <c r="D195" s="59">
        <f t="shared" si="8"/>
        <v>0</v>
      </c>
      <c r="E195" s="59">
        <f t="shared" si="13"/>
        <v>0</v>
      </c>
      <c r="F195" s="59">
        <f t="shared" si="10"/>
        <v>0</v>
      </c>
      <c r="G195" s="59">
        <f t="shared" si="16"/>
        <v>0</v>
      </c>
      <c r="H195" s="59">
        <f t="shared" si="16"/>
        <v>0</v>
      </c>
      <c r="I195" s="59">
        <f t="shared" si="16"/>
        <v>0</v>
      </c>
      <c r="J195" s="59">
        <f t="shared" si="16"/>
        <v>0</v>
      </c>
      <c r="K195" s="59">
        <f t="shared" si="16"/>
        <v>0</v>
      </c>
      <c r="L195" s="60">
        <f t="shared" si="11"/>
        <v>0</v>
      </c>
      <c r="M195" s="62">
        <f t="shared" si="12"/>
        <v>0</v>
      </c>
    </row>
    <row r="196" spans="1:13" ht="15.75" x14ac:dyDescent="0.25">
      <c r="A196" s="234" t="s">
        <v>42</v>
      </c>
      <c r="B196" s="234"/>
      <c r="C196" s="63">
        <v>50</v>
      </c>
      <c r="D196" s="64">
        <f>D38+D78+D118+D157</f>
        <v>1</v>
      </c>
      <c r="E196" s="64">
        <f t="shared" si="13"/>
        <v>0</v>
      </c>
      <c r="F196" s="64">
        <f t="shared" si="10"/>
        <v>7</v>
      </c>
      <c r="G196" s="64">
        <f t="shared" si="10"/>
        <v>0</v>
      </c>
      <c r="H196" s="64">
        <f t="shared" si="10"/>
        <v>0</v>
      </c>
      <c r="I196" s="64">
        <f t="shared" si="10"/>
        <v>0</v>
      </c>
      <c r="J196" s="64">
        <f t="shared" si="10"/>
        <v>0</v>
      </c>
      <c r="K196" s="64">
        <f t="shared" si="10"/>
        <v>0</v>
      </c>
      <c r="L196" s="67">
        <f t="shared" si="11"/>
        <v>8</v>
      </c>
      <c r="M196" s="68">
        <f t="shared" si="12"/>
        <v>8</v>
      </c>
    </row>
    <row r="197" spans="1:13" ht="15.75" x14ac:dyDescent="0.25">
      <c r="A197" s="234" t="s">
        <v>43</v>
      </c>
      <c r="B197" s="234"/>
      <c r="C197" s="69">
        <v>50</v>
      </c>
      <c r="D197" s="70">
        <f t="shared" ref="D197:K197" si="17">SUM(D167:D191)</f>
        <v>1</v>
      </c>
      <c r="E197" s="71">
        <f t="shared" si="17"/>
        <v>0</v>
      </c>
      <c r="F197" s="72">
        <f t="shared" si="17"/>
        <v>7</v>
      </c>
      <c r="G197" s="71">
        <f t="shared" si="17"/>
        <v>0</v>
      </c>
      <c r="H197" s="72">
        <f t="shared" si="17"/>
        <v>0</v>
      </c>
      <c r="I197" s="71">
        <f t="shared" si="17"/>
        <v>0</v>
      </c>
      <c r="J197" s="72">
        <f t="shared" si="17"/>
        <v>0</v>
      </c>
      <c r="K197" s="71">
        <f t="shared" si="17"/>
        <v>0</v>
      </c>
      <c r="L197" s="73">
        <f t="shared" si="11"/>
        <v>8</v>
      </c>
      <c r="M197" s="74">
        <f>SUM(M167:M191)</f>
        <v>8</v>
      </c>
    </row>
  </sheetData>
  <protectedRanges>
    <protectedRange sqref="G9:G37 E9:E37 E49:E77 G49:G77 I49:I77 E89:E117 G89:G117 I89:I117 H49:H79 H89:H119 H9:H39 K49:K77 K89:K117 J49:J79 J89:J119 J9:J39 G153:G156 I153:I156 H153:H158 K153:K156 J153:J158 G128:K152 E128:E156" name="Діапазон2"/>
    <protectedRange sqref="I9:I37 G9:G37 E9:E37 E49:E77 G49:G77 I49:I77 E89:E117 G89:G117 I89:I117 K9:K37 K49:K77 K89:K117 G128:G156 E128:E156 I128:I156 K128:K156" name="Діапазон1"/>
  </protectedRanges>
  <mergeCells count="81">
    <mergeCell ref="A1:I1"/>
    <mergeCell ref="A4:B4"/>
    <mergeCell ref="A5:A8"/>
    <mergeCell ref="B5:B8"/>
    <mergeCell ref="C5:C8"/>
    <mergeCell ref="D5:K5"/>
    <mergeCell ref="L45:L47"/>
    <mergeCell ref="D46:E46"/>
    <mergeCell ref="F46:G46"/>
    <mergeCell ref="H46:I46"/>
    <mergeCell ref="J46:K46"/>
    <mergeCell ref="D47:E47"/>
    <mergeCell ref="F47:G47"/>
    <mergeCell ref="H47:I47"/>
    <mergeCell ref="J47:K47"/>
    <mergeCell ref="L5:L7"/>
    <mergeCell ref="D6:E6"/>
    <mergeCell ref="F6:G6"/>
    <mergeCell ref="H6:I6"/>
    <mergeCell ref="J6:K6"/>
    <mergeCell ref="D7:E7"/>
    <mergeCell ref="F7:G7"/>
    <mergeCell ref="H7:I7"/>
    <mergeCell ref="J7:K7"/>
    <mergeCell ref="A38:B38"/>
    <mergeCell ref="A39:B39"/>
    <mergeCell ref="A44:B44"/>
    <mergeCell ref="A45:A48"/>
    <mergeCell ref="B45:B48"/>
    <mergeCell ref="A78:B78"/>
    <mergeCell ref="C45:C48"/>
    <mergeCell ref="D45:K45"/>
    <mergeCell ref="A79:B79"/>
    <mergeCell ref="A84:B84"/>
    <mergeCell ref="A85:A88"/>
    <mergeCell ref="B85:B88"/>
    <mergeCell ref="C124:C127"/>
    <mergeCell ref="C85:C88"/>
    <mergeCell ref="A118:B118"/>
    <mergeCell ref="A119:B119"/>
    <mergeCell ref="A123:B123"/>
    <mergeCell ref="A124:A127"/>
    <mergeCell ref="B124:B127"/>
    <mergeCell ref="D85:K85"/>
    <mergeCell ref="L85:L87"/>
    <mergeCell ref="D86:E86"/>
    <mergeCell ref="F86:G86"/>
    <mergeCell ref="H86:I86"/>
    <mergeCell ref="J86:K86"/>
    <mergeCell ref="D87:E87"/>
    <mergeCell ref="F87:G87"/>
    <mergeCell ref="H87:I87"/>
    <mergeCell ref="J87:K87"/>
    <mergeCell ref="D124:K124"/>
    <mergeCell ref="L124:L126"/>
    <mergeCell ref="D125:E125"/>
    <mergeCell ref="F125:G125"/>
    <mergeCell ref="H125:I125"/>
    <mergeCell ref="J125:K125"/>
    <mergeCell ref="D126:E126"/>
    <mergeCell ref="F126:G126"/>
    <mergeCell ref="H126:I126"/>
    <mergeCell ref="J126:K126"/>
    <mergeCell ref="A157:B157"/>
    <mergeCell ref="A158:B158"/>
    <mergeCell ref="A162:B162"/>
    <mergeCell ref="A163:A166"/>
    <mergeCell ref="B163:B166"/>
    <mergeCell ref="A196:B196"/>
    <mergeCell ref="A197:B197"/>
    <mergeCell ref="D163:K163"/>
    <mergeCell ref="L163:L165"/>
    <mergeCell ref="D164:E164"/>
    <mergeCell ref="F164:G164"/>
    <mergeCell ref="H164:I164"/>
    <mergeCell ref="J164:K164"/>
    <mergeCell ref="D165:E165"/>
    <mergeCell ref="F165:G165"/>
    <mergeCell ref="H165:I165"/>
    <mergeCell ref="J165:K165"/>
    <mergeCell ref="C163:C166"/>
  </mergeCells>
  <pageMargins left="0.7" right="0.7" top="0.75" bottom="0.75" header="0.3" footer="0.3"/>
  <ignoredErrors>
    <ignoredError sqref="L89:L117" formulaRange="1"/>
  </ignoredErrors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74B235-232F-4819-8F40-BDA09B6FC400}">
  <dimension ref="A1:Q197"/>
  <sheetViews>
    <sheetView topLeftCell="A151" zoomScale="75" zoomScaleNormal="75" workbookViewId="0">
      <selection activeCell="M198" sqref="M198"/>
    </sheetView>
  </sheetViews>
  <sheetFormatPr defaultRowHeight="15" x14ac:dyDescent="0.25"/>
  <cols>
    <col min="1" max="1" width="5.28515625" customWidth="1"/>
    <col min="2" max="2" width="24" customWidth="1"/>
    <col min="4" max="4" width="11" customWidth="1"/>
    <col min="6" max="6" width="10.5703125" customWidth="1"/>
    <col min="8" max="8" width="10.42578125" customWidth="1"/>
    <col min="10" max="10" width="10.42578125" customWidth="1"/>
    <col min="257" max="257" width="5.28515625" customWidth="1"/>
    <col min="258" max="258" width="24" customWidth="1"/>
    <col min="260" max="260" width="11" customWidth="1"/>
    <col min="262" max="262" width="10.5703125" customWidth="1"/>
    <col min="264" max="264" width="10.42578125" customWidth="1"/>
    <col min="266" max="266" width="10.42578125" customWidth="1"/>
    <col min="513" max="513" width="5.28515625" customWidth="1"/>
    <col min="514" max="514" width="24" customWidth="1"/>
    <col min="516" max="516" width="11" customWidth="1"/>
    <col min="518" max="518" width="10.5703125" customWidth="1"/>
    <col min="520" max="520" width="10.42578125" customWidth="1"/>
    <col min="522" max="522" width="10.42578125" customWidth="1"/>
    <col min="769" max="769" width="5.28515625" customWidth="1"/>
    <col min="770" max="770" width="24" customWidth="1"/>
    <col min="772" max="772" width="11" customWidth="1"/>
    <col min="774" max="774" width="10.5703125" customWidth="1"/>
    <col min="776" max="776" width="10.42578125" customWidth="1"/>
    <col min="778" max="778" width="10.42578125" customWidth="1"/>
    <col min="1025" max="1025" width="5.28515625" customWidth="1"/>
    <col min="1026" max="1026" width="24" customWidth="1"/>
    <col min="1028" max="1028" width="11" customWidth="1"/>
    <col min="1030" max="1030" width="10.5703125" customWidth="1"/>
    <col min="1032" max="1032" width="10.42578125" customWidth="1"/>
    <col min="1034" max="1034" width="10.42578125" customWidth="1"/>
    <col min="1281" max="1281" width="5.28515625" customWidth="1"/>
    <col min="1282" max="1282" width="24" customWidth="1"/>
    <col min="1284" max="1284" width="11" customWidth="1"/>
    <col min="1286" max="1286" width="10.5703125" customWidth="1"/>
    <col min="1288" max="1288" width="10.42578125" customWidth="1"/>
    <col min="1290" max="1290" width="10.42578125" customWidth="1"/>
    <col min="1537" max="1537" width="5.28515625" customWidth="1"/>
    <col min="1538" max="1538" width="24" customWidth="1"/>
    <col min="1540" max="1540" width="11" customWidth="1"/>
    <col min="1542" max="1542" width="10.5703125" customWidth="1"/>
    <col min="1544" max="1544" width="10.42578125" customWidth="1"/>
    <col min="1546" max="1546" width="10.42578125" customWidth="1"/>
    <col min="1793" max="1793" width="5.28515625" customWidth="1"/>
    <col min="1794" max="1794" width="24" customWidth="1"/>
    <col min="1796" max="1796" width="11" customWidth="1"/>
    <col min="1798" max="1798" width="10.5703125" customWidth="1"/>
    <col min="1800" max="1800" width="10.42578125" customWidth="1"/>
    <col min="1802" max="1802" width="10.42578125" customWidth="1"/>
    <col min="2049" max="2049" width="5.28515625" customWidth="1"/>
    <col min="2050" max="2050" width="24" customWidth="1"/>
    <col min="2052" max="2052" width="11" customWidth="1"/>
    <col min="2054" max="2054" width="10.5703125" customWidth="1"/>
    <col min="2056" max="2056" width="10.42578125" customWidth="1"/>
    <col min="2058" max="2058" width="10.42578125" customWidth="1"/>
    <col min="2305" max="2305" width="5.28515625" customWidth="1"/>
    <col min="2306" max="2306" width="24" customWidth="1"/>
    <col min="2308" max="2308" width="11" customWidth="1"/>
    <col min="2310" max="2310" width="10.5703125" customWidth="1"/>
    <col min="2312" max="2312" width="10.42578125" customWidth="1"/>
    <col min="2314" max="2314" width="10.42578125" customWidth="1"/>
    <col min="2561" max="2561" width="5.28515625" customWidth="1"/>
    <col min="2562" max="2562" width="24" customWidth="1"/>
    <col min="2564" max="2564" width="11" customWidth="1"/>
    <col min="2566" max="2566" width="10.5703125" customWidth="1"/>
    <col min="2568" max="2568" width="10.42578125" customWidth="1"/>
    <col min="2570" max="2570" width="10.42578125" customWidth="1"/>
    <col min="2817" max="2817" width="5.28515625" customWidth="1"/>
    <col min="2818" max="2818" width="24" customWidth="1"/>
    <col min="2820" max="2820" width="11" customWidth="1"/>
    <col min="2822" max="2822" width="10.5703125" customWidth="1"/>
    <col min="2824" max="2824" width="10.42578125" customWidth="1"/>
    <col min="2826" max="2826" width="10.42578125" customWidth="1"/>
    <col min="3073" max="3073" width="5.28515625" customWidth="1"/>
    <col min="3074" max="3074" width="24" customWidth="1"/>
    <col min="3076" max="3076" width="11" customWidth="1"/>
    <col min="3078" max="3078" width="10.5703125" customWidth="1"/>
    <col min="3080" max="3080" width="10.42578125" customWidth="1"/>
    <col min="3082" max="3082" width="10.42578125" customWidth="1"/>
    <col min="3329" max="3329" width="5.28515625" customWidth="1"/>
    <col min="3330" max="3330" width="24" customWidth="1"/>
    <col min="3332" max="3332" width="11" customWidth="1"/>
    <col min="3334" max="3334" width="10.5703125" customWidth="1"/>
    <col min="3336" max="3336" width="10.42578125" customWidth="1"/>
    <col min="3338" max="3338" width="10.42578125" customWidth="1"/>
    <col min="3585" max="3585" width="5.28515625" customWidth="1"/>
    <col min="3586" max="3586" width="24" customWidth="1"/>
    <col min="3588" max="3588" width="11" customWidth="1"/>
    <col min="3590" max="3590" width="10.5703125" customWidth="1"/>
    <col min="3592" max="3592" width="10.42578125" customWidth="1"/>
    <col min="3594" max="3594" width="10.42578125" customWidth="1"/>
    <col min="3841" max="3841" width="5.28515625" customWidth="1"/>
    <col min="3842" max="3842" width="24" customWidth="1"/>
    <col min="3844" max="3844" width="11" customWidth="1"/>
    <col min="3846" max="3846" width="10.5703125" customWidth="1"/>
    <col min="3848" max="3848" width="10.42578125" customWidth="1"/>
    <col min="3850" max="3850" width="10.42578125" customWidth="1"/>
    <col min="4097" max="4097" width="5.28515625" customWidth="1"/>
    <col min="4098" max="4098" width="24" customWidth="1"/>
    <col min="4100" max="4100" width="11" customWidth="1"/>
    <col min="4102" max="4102" width="10.5703125" customWidth="1"/>
    <col min="4104" max="4104" width="10.42578125" customWidth="1"/>
    <col min="4106" max="4106" width="10.42578125" customWidth="1"/>
    <col min="4353" max="4353" width="5.28515625" customWidth="1"/>
    <col min="4354" max="4354" width="24" customWidth="1"/>
    <col min="4356" max="4356" width="11" customWidth="1"/>
    <col min="4358" max="4358" width="10.5703125" customWidth="1"/>
    <col min="4360" max="4360" width="10.42578125" customWidth="1"/>
    <col min="4362" max="4362" width="10.42578125" customWidth="1"/>
    <col min="4609" max="4609" width="5.28515625" customWidth="1"/>
    <col min="4610" max="4610" width="24" customWidth="1"/>
    <col min="4612" max="4612" width="11" customWidth="1"/>
    <col min="4614" max="4614" width="10.5703125" customWidth="1"/>
    <col min="4616" max="4616" width="10.42578125" customWidth="1"/>
    <col min="4618" max="4618" width="10.42578125" customWidth="1"/>
    <col min="4865" max="4865" width="5.28515625" customWidth="1"/>
    <col min="4866" max="4866" width="24" customWidth="1"/>
    <col min="4868" max="4868" width="11" customWidth="1"/>
    <col min="4870" max="4870" width="10.5703125" customWidth="1"/>
    <col min="4872" max="4872" width="10.42578125" customWidth="1"/>
    <col min="4874" max="4874" width="10.42578125" customWidth="1"/>
    <col min="5121" max="5121" width="5.28515625" customWidth="1"/>
    <col min="5122" max="5122" width="24" customWidth="1"/>
    <col min="5124" max="5124" width="11" customWidth="1"/>
    <col min="5126" max="5126" width="10.5703125" customWidth="1"/>
    <col min="5128" max="5128" width="10.42578125" customWidth="1"/>
    <col min="5130" max="5130" width="10.42578125" customWidth="1"/>
    <col min="5377" max="5377" width="5.28515625" customWidth="1"/>
    <col min="5378" max="5378" width="24" customWidth="1"/>
    <col min="5380" max="5380" width="11" customWidth="1"/>
    <col min="5382" max="5382" width="10.5703125" customWidth="1"/>
    <col min="5384" max="5384" width="10.42578125" customWidth="1"/>
    <col min="5386" max="5386" width="10.42578125" customWidth="1"/>
    <col min="5633" max="5633" width="5.28515625" customWidth="1"/>
    <col min="5634" max="5634" width="24" customWidth="1"/>
    <col min="5636" max="5636" width="11" customWidth="1"/>
    <col min="5638" max="5638" width="10.5703125" customWidth="1"/>
    <col min="5640" max="5640" width="10.42578125" customWidth="1"/>
    <col min="5642" max="5642" width="10.42578125" customWidth="1"/>
    <col min="5889" max="5889" width="5.28515625" customWidth="1"/>
    <col min="5890" max="5890" width="24" customWidth="1"/>
    <col min="5892" max="5892" width="11" customWidth="1"/>
    <col min="5894" max="5894" width="10.5703125" customWidth="1"/>
    <col min="5896" max="5896" width="10.42578125" customWidth="1"/>
    <col min="5898" max="5898" width="10.42578125" customWidth="1"/>
    <col min="6145" max="6145" width="5.28515625" customWidth="1"/>
    <col min="6146" max="6146" width="24" customWidth="1"/>
    <col min="6148" max="6148" width="11" customWidth="1"/>
    <col min="6150" max="6150" width="10.5703125" customWidth="1"/>
    <col min="6152" max="6152" width="10.42578125" customWidth="1"/>
    <col min="6154" max="6154" width="10.42578125" customWidth="1"/>
    <col min="6401" max="6401" width="5.28515625" customWidth="1"/>
    <col min="6402" max="6402" width="24" customWidth="1"/>
    <col min="6404" max="6404" width="11" customWidth="1"/>
    <col min="6406" max="6406" width="10.5703125" customWidth="1"/>
    <col min="6408" max="6408" width="10.42578125" customWidth="1"/>
    <col min="6410" max="6410" width="10.42578125" customWidth="1"/>
    <col min="6657" max="6657" width="5.28515625" customWidth="1"/>
    <col min="6658" max="6658" width="24" customWidth="1"/>
    <col min="6660" max="6660" width="11" customWidth="1"/>
    <col min="6662" max="6662" width="10.5703125" customWidth="1"/>
    <col min="6664" max="6664" width="10.42578125" customWidth="1"/>
    <col min="6666" max="6666" width="10.42578125" customWidth="1"/>
    <col min="6913" max="6913" width="5.28515625" customWidth="1"/>
    <col min="6914" max="6914" width="24" customWidth="1"/>
    <col min="6916" max="6916" width="11" customWidth="1"/>
    <col min="6918" max="6918" width="10.5703125" customWidth="1"/>
    <col min="6920" max="6920" width="10.42578125" customWidth="1"/>
    <col min="6922" max="6922" width="10.42578125" customWidth="1"/>
    <col min="7169" max="7169" width="5.28515625" customWidth="1"/>
    <col min="7170" max="7170" width="24" customWidth="1"/>
    <col min="7172" max="7172" width="11" customWidth="1"/>
    <col min="7174" max="7174" width="10.5703125" customWidth="1"/>
    <col min="7176" max="7176" width="10.42578125" customWidth="1"/>
    <col min="7178" max="7178" width="10.42578125" customWidth="1"/>
    <col min="7425" max="7425" width="5.28515625" customWidth="1"/>
    <col min="7426" max="7426" width="24" customWidth="1"/>
    <col min="7428" max="7428" width="11" customWidth="1"/>
    <col min="7430" max="7430" width="10.5703125" customWidth="1"/>
    <col min="7432" max="7432" width="10.42578125" customWidth="1"/>
    <col min="7434" max="7434" width="10.42578125" customWidth="1"/>
    <col min="7681" max="7681" width="5.28515625" customWidth="1"/>
    <col min="7682" max="7682" width="24" customWidth="1"/>
    <col min="7684" max="7684" width="11" customWidth="1"/>
    <col min="7686" max="7686" width="10.5703125" customWidth="1"/>
    <col min="7688" max="7688" width="10.42578125" customWidth="1"/>
    <col min="7690" max="7690" width="10.42578125" customWidth="1"/>
    <col min="7937" max="7937" width="5.28515625" customWidth="1"/>
    <col min="7938" max="7938" width="24" customWidth="1"/>
    <col min="7940" max="7940" width="11" customWidth="1"/>
    <col min="7942" max="7942" width="10.5703125" customWidth="1"/>
    <col min="7944" max="7944" width="10.42578125" customWidth="1"/>
    <col min="7946" max="7946" width="10.42578125" customWidth="1"/>
    <col min="8193" max="8193" width="5.28515625" customWidth="1"/>
    <col min="8194" max="8194" width="24" customWidth="1"/>
    <col min="8196" max="8196" width="11" customWidth="1"/>
    <col min="8198" max="8198" width="10.5703125" customWidth="1"/>
    <col min="8200" max="8200" width="10.42578125" customWidth="1"/>
    <col min="8202" max="8202" width="10.42578125" customWidth="1"/>
    <col min="8449" max="8449" width="5.28515625" customWidth="1"/>
    <col min="8450" max="8450" width="24" customWidth="1"/>
    <col min="8452" max="8452" width="11" customWidth="1"/>
    <col min="8454" max="8454" width="10.5703125" customWidth="1"/>
    <col min="8456" max="8456" width="10.42578125" customWidth="1"/>
    <col min="8458" max="8458" width="10.42578125" customWidth="1"/>
    <col min="8705" max="8705" width="5.28515625" customWidth="1"/>
    <col min="8706" max="8706" width="24" customWidth="1"/>
    <col min="8708" max="8708" width="11" customWidth="1"/>
    <col min="8710" max="8710" width="10.5703125" customWidth="1"/>
    <col min="8712" max="8712" width="10.42578125" customWidth="1"/>
    <col min="8714" max="8714" width="10.42578125" customWidth="1"/>
    <col min="8961" max="8961" width="5.28515625" customWidth="1"/>
    <col min="8962" max="8962" width="24" customWidth="1"/>
    <col min="8964" max="8964" width="11" customWidth="1"/>
    <col min="8966" max="8966" width="10.5703125" customWidth="1"/>
    <col min="8968" max="8968" width="10.42578125" customWidth="1"/>
    <col min="8970" max="8970" width="10.42578125" customWidth="1"/>
    <col min="9217" max="9217" width="5.28515625" customWidth="1"/>
    <col min="9218" max="9218" width="24" customWidth="1"/>
    <col min="9220" max="9220" width="11" customWidth="1"/>
    <col min="9222" max="9222" width="10.5703125" customWidth="1"/>
    <col min="9224" max="9224" width="10.42578125" customWidth="1"/>
    <col min="9226" max="9226" width="10.42578125" customWidth="1"/>
    <col min="9473" max="9473" width="5.28515625" customWidth="1"/>
    <col min="9474" max="9474" width="24" customWidth="1"/>
    <col min="9476" max="9476" width="11" customWidth="1"/>
    <col min="9478" max="9478" width="10.5703125" customWidth="1"/>
    <col min="9480" max="9480" width="10.42578125" customWidth="1"/>
    <col min="9482" max="9482" width="10.42578125" customWidth="1"/>
    <col min="9729" max="9729" width="5.28515625" customWidth="1"/>
    <col min="9730" max="9730" width="24" customWidth="1"/>
    <col min="9732" max="9732" width="11" customWidth="1"/>
    <col min="9734" max="9734" width="10.5703125" customWidth="1"/>
    <col min="9736" max="9736" width="10.42578125" customWidth="1"/>
    <col min="9738" max="9738" width="10.42578125" customWidth="1"/>
    <col min="9985" max="9985" width="5.28515625" customWidth="1"/>
    <col min="9986" max="9986" width="24" customWidth="1"/>
    <col min="9988" max="9988" width="11" customWidth="1"/>
    <col min="9990" max="9990" width="10.5703125" customWidth="1"/>
    <col min="9992" max="9992" width="10.42578125" customWidth="1"/>
    <col min="9994" max="9994" width="10.42578125" customWidth="1"/>
    <col min="10241" max="10241" width="5.28515625" customWidth="1"/>
    <col min="10242" max="10242" width="24" customWidth="1"/>
    <col min="10244" max="10244" width="11" customWidth="1"/>
    <col min="10246" max="10246" width="10.5703125" customWidth="1"/>
    <col min="10248" max="10248" width="10.42578125" customWidth="1"/>
    <col min="10250" max="10250" width="10.42578125" customWidth="1"/>
    <col min="10497" max="10497" width="5.28515625" customWidth="1"/>
    <col min="10498" max="10498" width="24" customWidth="1"/>
    <col min="10500" max="10500" width="11" customWidth="1"/>
    <col min="10502" max="10502" width="10.5703125" customWidth="1"/>
    <col min="10504" max="10504" width="10.42578125" customWidth="1"/>
    <col min="10506" max="10506" width="10.42578125" customWidth="1"/>
    <col min="10753" max="10753" width="5.28515625" customWidth="1"/>
    <col min="10754" max="10754" width="24" customWidth="1"/>
    <col min="10756" max="10756" width="11" customWidth="1"/>
    <col min="10758" max="10758" width="10.5703125" customWidth="1"/>
    <col min="10760" max="10760" width="10.42578125" customWidth="1"/>
    <col min="10762" max="10762" width="10.42578125" customWidth="1"/>
    <col min="11009" max="11009" width="5.28515625" customWidth="1"/>
    <col min="11010" max="11010" width="24" customWidth="1"/>
    <col min="11012" max="11012" width="11" customWidth="1"/>
    <col min="11014" max="11014" width="10.5703125" customWidth="1"/>
    <col min="11016" max="11016" width="10.42578125" customWidth="1"/>
    <col min="11018" max="11018" width="10.42578125" customWidth="1"/>
    <col min="11265" max="11265" width="5.28515625" customWidth="1"/>
    <col min="11266" max="11266" width="24" customWidth="1"/>
    <col min="11268" max="11268" width="11" customWidth="1"/>
    <col min="11270" max="11270" width="10.5703125" customWidth="1"/>
    <col min="11272" max="11272" width="10.42578125" customWidth="1"/>
    <col min="11274" max="11274" width="10.42578125" customWidth="1"/>
    <col min="11521" max="11521" width="5.28515625" customWidth="1"/>
    <col min="11522" max="11522" width="24" customWidth="1"/>
    <col min="11524" max="11524" width="11" customWidth="1"/>
    <col min="11526" max="11526" width="10.5703125" customWidth="1"/>
    <col min="11528" max="11528" width="10.42578125" customWidth="1"/>
    <col min="11530" max="11530" width="10.42578125" customWidth="1"/>
    <col min="11777" max="11777" width="5.28515625" customWidth="1"/>
    <col min="11778" max="11778" width="24" customWidth="1"/>
    <col min="11780" max="11780" width="11" customWidth="1"/>
    <col min="11782" max="11782" width="10.5703125" customWidth="1"/>
    <col min="11784" max="11784" width="10.42578125" customWidth="1"/>
    <col min="11786" max="11786" width="10.42578125" customWidth="1"/>
    <col min="12033" max="12033" width="5.28515625" customWidth="1"/>
    <col min="12034" max="12034" width="24" customWidth="1"/>
    <col min="12036" max="12036" width="11" customWidth="1"/>
    <col min="12038" max="12038" width="10.5703125" customWidth="1"/>
    <col min="12040" max="12040" width="10.42578125" customWidth="1"/>
    <col min="12042" max="12042" width="10.42578125" customWidth="1"/>
    <col min="12289" max="12289" width="5.28515625" customWidth="1"/>
    <col min="12290" max="12290" width="24" customWidth="1"/>
    <col min="12292" max="12292" width="11" customWidth="1"/>
    <col min="12294" max="12294" width="10.5703125" customWidth="1"/>
    <col min="12296" max="12296" width="10.42578125" customWidth="1"/>
    <col min="12298" max="12298" width="10.42578125" customWidth="1"/>
    <col min="12545" max="12545" width="5.28515625" customWidth="1"/>
    <col min="12546" max="12546" width="24" customWidth="1"/>
    <col min="12548" max="12548" width="11" customWidth="1"/>
    <col min="12550" max="12550" width="10.5703125" customWidth="1"/>
    <col min="12552" max="12552" width="10.42578125" customWidth="1"/>
    <col min="12554" max="12554" width="10.42578125" customWidth="1"/>
    <col min="12801" max="12801" width="5.28515625" customWidth="1"/>
    <col min="12802" max="12802" width="24" customWidth="1"/>
    <col min="12804" max="12804" width="11" customWidth="1"/>
    <col min="12806" max="12806" width="10.5703125" customWidth="1"/>
    <col min="12808" max="12808" width="10.42578125" customWidth="1"/>
    <col min="12810" max="12810" width="10.42578125" customWidth="1"/>
    <col min="13057" max="13057" width="5.28515625" customWidth="1"/>
    <col min="13058" max="13058" width="24" customWidth="1"/>
    <col min="13060" max="13060" width="11" customWidth="1"/>
    <col min="13062" max="13062" width="10.5703125" customWidth="1"/>
    <col min="13064" max="13064" width="10.42578125" customWidth="1"/>
    <col min="13066" max="13066" width="10.42578125" customWidth="1"/>
    <col min="13313" max="13313" width="5.28515625" customWidth="1"/>
    <col min="13314" max="13314" width="24" customWidth="1"/>
    <col min="13316" max="13316" width="11" customWidth="1"/>
    <col min="13318" max="13318" width="10.5703125" customWidth="1"/>
    <col min="13320" max="13320" width="10.42578125" customWidth="1"/>
    <col min="13322" max="13322" width="10.42578125" customWidth="1"/>
    <col min="13569" max="13569" width="5.28515625" customWidth="1"/>
    <col min="13570" max="13570" width="24" customWidth="1"/>
    <col min="13572" max="13572" width="11" customWidth="1"/>
    <col min="13574" max="13574" width="10.5703125" customWidth="1"/>
    <col min="13576" max="13576" width="10.42578125" customWidth="1"/>
    <col min="13578" max="13578" width="10.42578125" customWidth="1"/>
    <col min="13825" max="13825" width="5.28515625" customWidth="1"/>
    <col min="13826" max="13826" width="24" customWidth="1"/>
    <col min="13828" max="13828" width="11" customWidth="1"/>
    <col min="13830" max="13830" width="10.5703125" customWidth="1"/>
    <col min="13832" max="13832" width="10.42578125" customWidth="1"/>
    <col min="13834" max="13834" width="10.42578125" customWidth="1"/>
    <col min="14081" max="14081" width="5.28515625" customWidth="1"/>
    <col min="14082" max="14082" width="24" customWidth="1"/>
    <col min="14084" max="14084" width="11" customWidth="1"/>
    <col min="14086" max="14086" width="10.5703125" customWidth="1"/>
    <col min="14088" max="14088" width="10.42578125" customWidth="1"/>
    <col min="14090" max="14090" width="10.42578125" customWidth="1"/>
    <col min="14337" max="14337" width="5.28515625" customWidth="1"/>
    <col min="14338" max="14338" width="24" customWidth="1"/>
    <col min="14340" max="14340" width="11" customWidth="1"/>
    <col min="14342" max="14342" width="10.5703125" customWidth="1"/>
    <col min="14344" max="14344" width="10.42578125" customWidth="1"/>
    <col min="14346" max="14346" width="10.42578125" customWidth="1"/>
    <col min="14593" max="14593" width="5.28515625" customWidth="1"/>
    <col min="14594" max="14594" width="24" customWidth="1"/>
    <col min="14596" max="14596" width="11" customWidth="1"/>
    <col min="14598" max="14598" width="10.5703125" customWidth="1"/>
    <col min="14600" max="14600" width="10.42578125" customWidth="1"/>
    <col min="14602" max="14602" width="10.42578125" customWidth="1"/>
    <col min="14849" max="14849" width="5.28515625" customWidth="1"/>
    <col min="14850" max="14850" width="24" customWidth="1"/>
    <col min="14852" max="14852" width="11" customWidth="1"/>
    <col min="14854" max="14854" width="10.5703125" customWidth="1"/>
    <col min="14856" max="14856" width="10.42578125" customWidth="1"/>
    <col min="14858" max="14858" width="10.42578125" customWidth="1"/>
    <col min="15105" max="15105" width="5.28515625" customWidth="1"/>
    <col min="15106" max="15106" width="24" customWidth="1"/>
    <col min="15108" max="15108" width="11" customWidth="1"/>
    <col min="15110" max="15110" width="10.5703125" customWidth="1"/>
    <col min="15112" max="15112" width="10.42578125" customWidth="1"/>
    <col min="15114" max="15114" width="10.42578125" customWidth="1"/>
    <col min="15361" max="15361" width="5.28515625" customWidth="1"/>
    <col min="15362" max="15362" width="24" customWidth="1"/>
    <col min="15364" max="15364" width="11" customWidth="1"/>
    <col min="15366" max="15366" width="10.5703125" customWidth="1"/>
    <col min="15368" max="15368" width="10.42578125" customWidth="1"/>
    <col min="15370" max="15370" width="10.42578125" customWidth="1"/>
    <col min="15617" max="15617" width="5.28515625" customWidth="1"/>
    <col min="15618" max="15618" width="24" customWidth="1"/>
    <col min="15620" max="15620" width="11" customWidth="1"/>
    <col min="15622" max="15622" width="10.5703125" customWidth="1"/>
    <col min="15624" max="15624" width="10.42578125" customWidth="1"/>
    <col min="15626" max="15626" width="10.42578125" customWidth="1"/>
    <col min="15873" max="15873" width="5.28515625" customWidth="1"/>
    <col min="15874" max="15874" width="24" customWidth="1"/>
    <col min="15876" max="15876" width="11" customWidth="1"/>
    <col min="15878" max="15878" width="10.5703125" customWidth="1"/>
    <col min="15880" max="15880" width="10.42578125" customWidth="1"/>
    <col min="15882" max="15882" width="10.42578125" customWidth="1"/>
    <col min="16129" max="16129" width="5.28515625" customWidth="1"/>
    <col min="16130" max="16130" width="24" customWidth="1"/>
    <col min="16132" max="16132" width="11" customWidth="1"/>
    <col min="16134" max="16134" width="10.5703125" customWidth="1"/>
    <col min="16136" max="16136" width="10.42578125" customWidth="1"/>
    <col min="16138" max="16138" width="10.42578125" customWidth="1"/>
  </cols>
  <sheetData>
    <row r="1" spans="1:17" ht="38.25" customHeight="1" x14ac:dyDescent="0.25">
      <c r="A1" s="210"/>
      <c r="B1" s="210"/>
      <c r="C1" s="210"/>
      <c r="D1" s="210"/>
      <c r="E1" s="210"/>
      <c r="F1" s="210"/>
      <c r="G1" s="210"/>
      <c r="H1" s="210"/>
      <c r="I1" s="210"/>
      <c r="J1" s="75"/>
      <c r="K1" s="75"/>
      <c r="L1" s="2"/>
      <c r="M1" s="2"/>
      <c r="N1" s="2"/>
      <c r="O1" s="2"/>
      <c r="P1" s="2"/>
      <c r="Q1" s="2"/>
    </row>
    <row r="3" spans="1:17" x14ac:dyDescent="0.25">
      <c r="B3" s="2" t="s">
        <v>99</v>
      </c>
      <c r="C3" s="2"/>
      <c r="D3" s="2"/>
      <c r="E3" s="2"/>
      <c r="F3" s="2"/>
      <c r="G3" s="2"/>
      <c r="H3" s="2"/>
      <c r="J3" s="2"/>
    </row>
    <row r="4" spans="1:17" ht="15.75" thickBot="1" x14ac:dyDescent="0.3">
      <c r="A4" s="211" t="s">
        <v>1</v>
      </c>
      <c r="B4" s="211"/>
    </row>
    <row r="5" spans="1:17" ht="12.75" customHeight="1" x14ac:dyDescent="0.25">
      <c r="A5" s="212" t="s">
        <v>2</v>
      </c>
      <c r="B5" s="212" t="s">
        <v>3</v>
      </c>
      <c r="C5" s="212" t="s">
        <v>4</v>
      </c>
      <c r="D5" s="215" t="s">
        <v>5</v>
      </c>
      <c r="E5" s="216"/>
      <c r="F5" s="216"/>
      <c r="G5" s="216"/>
      <c r="H5" s="216"/>
      <c r="I5" s="216"/>
      <c r="J5" s="216"/>
      <c r="K5" s="217"/>
      <c r="L5" s="218" t="s">
        <v>6</v>
      </c>
    </row>
    <row r="6" spans="1:17" ht="22.5" customHeight="1" x14ac:dyDescent="0.25">
      <c r="A6" s="213"/>
      <c r="B6" s="213"/>
      <c r="C6" s="213"/>
      <c r="D6" s="221" t="s">
        <v>7</v>
      </c>
      <c r="E6" s="222"/>
      <c r="F6" s="222" t="s">
        <v>8</v>
      </c>
      <c r="G6" s="222"/>
      <c r="H6" s="222" t="s">
        <v>9</v>
      </c>
      <c r="I6" s="222"/>
      <c r="J6" s="222" t="s">
        <v>10</v>
      </c>
      <c r="K6" s="222"/>
      <c r="L6" s="219"/>
    </row>
    <row r="7" spans="1:17" ht="13.5" customHeight="1" thickBot="1" x14ac:dyDescent="0.3">
      <c r="A7" s="213"/>
      <c r="B7" s="213"/>
      <c r="C7" s="213"/>
      <c r="D7" s="223">
        <v>1</v>
      </c>
      <c r="E7" s="224"/>
      <c r="F7" s="224">
        <v>2</v>
      </c>
      <c r="G7" s="224"/>
      <c r="H7" s="224">
        <v>3</v>
      </c>
      <c r="I7" s="224"/>
      <c r="J7" s="224">
        <v>4</v>
      </c>
      <c r="K7" s="224"/>
      <c r="L7" s="220"/>
      <c r="O7" s="3"/>
      <c r="P7" s="3"/>
      <c r="Q7" s="3"/>
    </row>
    <row r="8" spans="1:17" ht="15.75" thickBot="1" x14ac:dyDescent="0.3">
      <c r="A8" s="214"/>
      <c r="B8" s="214"/>
      <c r="C8" s="214"/>
      <c r="D8" s="4" t="s">
        <v>11</v>
      </c>
      <c r="E8" s="5" t="s">
        <v>12</v>
      </c>
      <c r="F8" s="5" t="s">
        <v>11</v>
      </c>
      <c r="G8" s="5" t="s">
        <v>12</v>
      </c>
      <c r="H8" s="5" t="s">
        <v>11</v>
      </c>
      <c r="I8" s="5" t="s">
        <v>12</v>
      </c>
      <c r="J8" s="5" t="s">
        <v>11</v>
      </c>
      <c r="K8" s="5" t="s">
        <v>12</v>
      </c>
      <c r="L8" s="6"/>
      <c r="O8" s="3"/>
      <c r="P8" s="3"/>
      <c r="Q8" s="3"/>
    </row>
    <row r="9" spans="1:17" ht="15.75" x14ac:dyDescent="0.25">
      <c r="A9" s="7">
        <v>1</v>
      </c>
      <c r="B9" s="8" t="s">
        <v>13</v>
      </c>
      <c r="C9" s="9">
        <v>51</v>
      </c>
      <c r="D9" s="10"/>
      <c r="E9" s="11"/>
      <c r="F9" s="12"/>
      <c r="G9" s="13"/>
      <c r="H9" s="14"/>
      <c r="I9" s="13"/>
      <c r="J9" s="14"/>
      <c r="K9" s="13"/>
      <c r="L9" s="15"/>
      <c r="O9" s="3"/>
      <c r="P9" s="3"/>
      <c r="Q9" s="3"/>
    </row>
    <row r="10" spans="1:17" ht="15.75" x14ac:dyDescent="0.25">
      <c r="A10" s="7">
        <v>2</v>
      </c>
      <c r="B10" s="8" t="s">
        <v>14</v>
      </c>
      <c r="C10" s="9">
        <v>51</v>
      </c>
      <c r="D10" s="10"/>
      <c r="E10" s="11"/>
      <c r="F10" s="12"/>
      <c r="G10" s="13"/>
      <c r="H10" s="14"/>
      <c r="I10" s="13"/>
      <c r="J10" s="14"/>
      <c r="K10" s="13"/>
      <c r="L10" s="16"/>
      <c r="O10" s="3"/>
      <c r="P10" s="3"/>
      <c r="Q10" s="3"/>
    </row>
    <row r="11" spans="1:17" ht="15.75" x14ac:dyDescent="0.25">
      <c r="A11" s="7">
        <v>3</v>
      </c>
      <c r="B11" s="8" t="s">
        <v>15</v>
      </c>
      <c r="C11" s="9">
        <v>51</v>
      </c>
      <c r="D11" s="10"/>
      <c r="E11" s="11"/>
      <c r="F11" s="12"/>
      <c r="G11" s="13"/>
      <c r="H11" s="14"/>
      <c r="I11" s="13"/>
      <c r="J11" s="14"/>
      <c r="K11" s="13"/>
      <c r="L11" s="16"/>
      <c r="O11" s="3"/>
      <c r="P11" s="3"/>
      <c r="Q11" s="3"/>
    </row>
    <row r="12" spans="1:17" ht="15.75" x14ac:dyDescent="0.25">
      <c r="A12" s="7">
        <v>4</v>
      </c>
      <c r="B12" s="17" t="s">
        <v>16</v>
      </c>
      <c r="C12" s="9">
        <v>51</v>
      </c>
      <c r="D12" s="10"/>
      <c r="E12" s="11"/>
      <c r="F12" s="12"/>
      <c r="G12" s="13"/>
      <c r="H12" s="14"/>
      <c r="I12" s="13"/>
      <c r="J12" s="14"/>
      <c r="K12" s="13"/>
      <c r="L12" s="16"/>
      <c r="M12" s="3"/>
      <c r="N12" s="3"/>
      <c r="O12" s="3"/>
      <c r="P12" s="3"/>
      <c r="Q12" s="3"/>
    </row>
    <row r="13" spans="1:17" ht="15.75" x14ac:dyDescent="0.25">
      <c r="A13" s="7">
        <v>5</v>
      </c>
      <c r="B13" s="8" t="s">
        <v>17</v>
      </c>
      <c r="C13" s="9">
        <v>51</v>
      </c>
      <c r="D13" s="10"/>
      <c r="E13" s="11"/>
      <c r="F13" s="12"/>
      <c r="G13" s="13"/>
      <c r="H13" s="14"/>
      <c r="I13" s="13"/>
      <c r="J13" s="14"/>
      <c r="K13" s="13"/>
      <c r="L13" s="16"/>
      <c r="O13" s="3"/>
      <c r="P13" s="3"/>
      <c r="Q13" s="3"/>
    </row>
    <row r="14" spans="1:17" ht="15.75" x14ac:dyDescent="0.25">
      <c r="A14" s="7">
        <v>6</v>
      </c>
      <c r="B14" s="8" t="s">
        <v>18</v>
      </c>
      <c r="C14" s="9">
        <v>51</v>
      </c>
      <c r="D14" s="10"/>
      <c r="E14" s="11"/>
      <c r="F14" s="12"/>
      <c r="G14" s="13"/>
      <c r="H14" s="14"/>
      <c r="I14" s="13"/>
      <c r="J14" s="14"/>
      <c r="K14" s="13"/>
      <c r="L14" s="16"/>
    </row>
    <row r="15" spans="1:17" ht="15.75" x14ac:dyDescent="0.25">
      <c r="A15" s="7">
        <v>7</v>
      </c>
      <c r="B15" s="8" t="s">
        <v>19</v>
      </c>
      <c r="C15" s="9">
        <v>51</v>
      </c>
      <c r="D15" s="10"/>
      <c r="E15" s="11"/>
      <c r="F15" s="12"/>
      <c r="G15" s="13"/>
      <c r="H15" s="14"/>
      <c r="I15" s="13"/>
      <c r="J15" s="14"/>
      <c r="K15" s="13"/>
      <c r="L15" s="16"/>
    </row>
    <row r="16" spans="1:17" ht="15.75" x14ac:dyDescent="0.25">
      <c r="A16" s="7">
        <v>8</v>
      </c>
      <c r="B16" s="8" t="s">
        <v>20</v>
      </c>
      <c r="C16" s="9">
        <v>51</v>
      </c>
      <c r="D16" s="10"/>
      <c r="E16" s="11"/>
      <c r="F16" s="12"/>
      <c r="G16" s="13"/>
      <c r="H16" s="14"/>
      <c r="I16" s="13"/>
      <c r="J16" s="14"/>
      <c r="K16" s="13"/>
      <c r="L16" s="16"/>
    </row>
    <row r="17" spans="1:12" ht="15.75" x14ac:dyDescent="0.25">
      <c r="A17" s="7">
        <v>9</v>
      </c>
      <c r="B17" s="8" t="s">
        <v>21</v>
      </c>
      <c r="C17" s="9">
        <v>51</v>
      </c>
      <c r="D17" s="10"/>
      <c r="E17" s="11"/>
      <c r="F17" s="12"/>
      <c r="G17" s="13"/>
      <c r="H17" s="14"/>
      <c r="I17" s="13"/>
      <c r="J17" s="14"/>
      <c r="K17" s="13"/>
      <c r="L17" s="16"/>
    </row>
    <row r="18" spans="1:12" ht="15.75" x14ac:dyDescent="0.25">
      <c r="A18" s="7">
        <v>10</v>
      </c>
      <c r="B18" s="8" t="s">
        <v>22</v>
      </c>
      <c r="C18" s="9">
        <v>51</v>
      </c>
      <c r="D18" s="10"/>
      <c r="E18" s="11"/>
      <c r="F18" s="12"/>
      <c r="G18" s="13"/>
      <c r="H18" s="14"/>
      <c r="I18" s="13"/>
      <c r="J18" s="14"/>
      <c r="K18" s="13"/>
      <c r="L18" s="16"/>
    </row>
    <row r="19" spans="1:12" ht="15.75" x14ac:dyDescent="0.25">
      <c r="A19" s="7">
        <v>11</v>
      </c>
      <c r="B19" s="8" t="s">
        <v>23</v>
      </c>
      <c r="C19" s="9">
        <v>51</v>
      </c>
      <c r="D19" s="10"/>
      <c r="E19" s="11"/>
      <c r="F19" s="12"/>
      <c r="G19" s="13"/>
      <c r="H19" s="14"/>
      <c r="I19" s="13"/>
      <c r="J19" s="14"/>
      <c r="K19" s="13"/>
      <c r="L19" s="16"/>
    </row>
    <row r="20" spans="1:12" ht="15.75" x14ac:dyDescent="0.25">
      <c r="A20" s="7">
        <v>12</v>
      </c>
      <c r="B20" s="8" t="s">
        <v>24</v>
      </c>
      <c r="C20" s="9">
        <v>51</v>
      </c>
      <c r="D20" s="10"/>
      <c r="E20" s="11"/>
      <c r="F20" s="12"/>
      <c r="G20" s="13"/>
      <c r="H20" s="14"/>
      <c r="I20" s="13"/>
      <c r="J20" s="14"/>
      <c r="K20" s="13"/>
      <c r="L20" s="16"/>
    </row>
    <row r="21" spans="1:12" ht="15.75" x14ac:dyDescent="0.25">
      <c r="A21" s="7">
        <v>13</v>
      </c>
      <c r="B21" s="8" t="s">
        <v>25</v>
      </c>
      <c r="C21" s="9">
        <v>51</v>
      </c>
      <c r="D21" s="10"/>
      <c r="E21" s="11"/>
      <c r="F21" s="12"/>
      <c r="G21" s="13"/>
      <c r="H21" s="14"/>
      <c r="I21" s="13"/>
      <c r="J21" s="14"/>
      <c r="K21" s="13"/>
      <c r="L21" s="16"/>
    </row>
    <row r="22" spans="1:12" ht="15.75" x14ac:dyDescent="0.25">
      <c r="A22" s="7">
        <v>14</v>
      </c>
      <c r="B22" s="8" t="s">
        <v>26</v>
      </c>
      <c r="C22" s="9">
        <v>51</v>
      </c>
      <c r="D22" s="10"/>
      <c r="E22" s="11"/>
      <c r="F22" s="12"/>
      <c r="G22" s="13"/>
      <c r="H22" s="14"/>
      <c r="I22" s="13"/>
      <c r="J22" s="14"/>
      <c r="K22" s="13"/>
      <c r="L22" s="16"/>
    </row>
    <row r="23" spans="1:12" ht="15.75" x14ac:dyDescent="0.25">
      <c r="A23" s="7">
        <v>15</v>
      </c>
      <c r="B23" s="8" t="s">
        <v>27</v>
      </c>
      <c r="C23" s="9">
        <v>51</v>
      </c>
      <c r="D23" s="10"/>
      <c r="E23" s="11"/>
      <c r="F23" s="12"/>
      <c r="G23" s="13"/>
      <c r="H23" s="14"/>
      <c r="I23" s="13"/>
      <c r="J23" s="14"/>
      <c r="K23" s="13"/>
      <c r="L23" s="16"/>
    </row>
    <row r="24" spans="1:12" ht="15.75" x14ac:dyDescent="0.25">
      <c r="A24" s="7">
        <v>16</v>
      </c>
      <c r="B24" s="8" t="s">
        <v>28</v>
      </c>
      <c r="C24" s="9">
        <v>51</v>
      </c>
      <c r="D24" s="10"/>
      <c r="E24" s="11"/>
      <c r="F24" s="12"/>
      <c r="G24" s="13"/>
      <c r="H24" s="14"/>
      <c r="I24" s="13"/>
      <c r="J24" s="14"/>
      <c r="K24" s="13"/>
      <c r="L24" s="16"/>
    </row>
    <row r="25" spans="1:12" ht="15.75" x14ac:dyDescent="0.25">
      <c r="A25" s="7">
        <v>17</v>
      </c>
      <c r="B25" s="8" t="s">
        <v>29</v>
      </c>
      <c r="C25" s="9">
        <v>51</v>
      </c>
      <c r="D25" s="10"/>
      <c r="E25" s="11"/>
      <c r="F25" s="12"/>
      <c r="G25" s="13"/>
      <c r="H25" s="14"/>
      <c r="I25" s="13"/>
      <c r="J25" s="14"/>
      <c r="K25" s="13"/>
      <c r="L25" s="16"/>
    </row>
    <row r="26" spans="1:12" ht="15.75" x14ac:dyDescent="0.25">
      <c r="A26" s="7">
        <v>18</v>
      </c>
      <c r="B26" s="8" t="s">
        <v>30</v>
      </c>
      <c r="C26" s="9">
        <v>51</v>
      </c>
      <c r="D26" s="10"/>
      <c r="E26" s="11"/>
      <c r="F26" s="12"/>
      <c r="G26" s="13"/>
      <c r="H26" s="14"/>
      <c r="I26" s="13"/>
      <c r="J26" s="14"/>
      <c r="K26" s="13"/>
      <c r="L26" s="16"/>
    </row>
    <row r="27" spans="1:12" ht="15.75" x14ac:dyDescent="0.25">
      <c r="A27" s="7">
        <v>19</v>
      </c>
      <c r="B27" s="8" t="s">
        <v>31</v>
      </c>
      <c r="C27" s="9">
        <v>51</v>
      </c>
      <c r="D27" s="10"/>
      <c r="E27" s="11"/>
      <c r="F27" s="12"/>
      <c r="G27" s="13"/>
      <c r="H27" s="14"/>
      <c r="I27" s="13"/>
      <c r="J27" s="14"/>
      <c r="K27" s="13"/>
      <c r="L27" s="16"/>
    </row>
    <row r="28" spans="1:12" ht="15.75" x14ac:dyDescent="0.25">
      <c r="A28" s="7">
        <v>20</v>
      </c>
      <c r="B28" s="8" t="s">
        <v>32</v>
      </c>
      <c r="C28" s="9">
        <v>51</v>
      </c>
      <c r="D28" s="10"/>
      <c r="E28" s="11"/>
      <c r="F28" s="12"/>
      <c r="G28" s="13"/>
      <c r="H28" s="14"/>
      <c r="I28" s="13"/>
      <c r="J28" s="14"/>
      <c r="K28" s="13"/>
      <c r="L28" s="16"/>
    </row>
    <row r="29" spans="1:12" ht="15.75" x14ac:dyDescent="0.25">
      <c r="A29" s="7">
        <v>21</v>
      </c>
      <c r="B29" s="8" t="s">
        <v>33</v>
      </c>
      <c r="C29" s="9">
        <v>51</v>
      </c>
      <c r="D29" s="10"/>
      <c r="E29" s="11"/>
      <c r="F29" s="12"/>
      <c r="G29" s="13"/>
      <c r="H29" s="14"/>
      <c r="I29" s="13"/>
      <c r="J29" s="14"/>
      <c r="K29" s="13"/>
      <c r="L29" s="16"/>
    </row>
    <row r="30" spans="1:12" ht="15.75" x14ac:dyDescent="0.25">
      <c r="A30" s="7">
        <v>22</v>
      </c>
      <c r="B30" s="8" t="s">
        <v>34</v>
      </c>
      <c r="C30" s="9">
        <v>51</v>
      </c>
      <c r="D30" s="10"/>
      <c r="E30" s="11"/>
      <c r="F30" s="12"/>
      <c r="G30" s="13"/>
      <c r="H30" s="14"/>
      <c r="I30" s="13"/>
      <c r="J30" s="14"/>
      <c r="K30" s="13"/>
      <c r="L30" s="16"/>
    </row>
    <row r="31" spans="1:12" ht="15.75" x14ac:dyDescent="0.25">
      <c r="A31" s="7">
        <v>23</v>
      </c>
      <c r="B31" s="8" t="s">
        <v>35</v>
      </c>
      <c r="C31" s="9">
        <v>51</v>
      </c>
      <c r="D31" s="10"/>
      <c r="E31" s="11"/>
      <c r="F31" s="12"/>
      <c r="G31" s="13"/>
      <c r="H31" s="14"/>
      <c r="I31" s="13"/>
      <c r="J31" s="14"/>
      <c r="K31" s="13"/>
      <c r="L31" s="16"/>
    </row>
    <row r="32" spans="1:12" ht="15.75" x14ac:dyDescent="0.25">
      <c r="A32" s="7">
        <v>24</v>
      </c>
      <c r="B32" s="8" t="s">
        <v>36</v>
      </c>
      <c r="C32" s="9">
        <v>51</v>
      </c>
      <c r="D32" s="10"/>
      <c r="E32" s="11"/>
      <c r="F32" s="12"/>
      <c r="G32" s="13"/>
      <c r="H32" s="14"/>
      <c r="I32" s="13"/>
      <c r="J32" s="14"/>
      <c r="K32" s="13"/>
      <c r="L32" s="16"/>
    </row>
    <row r="33" spans="1:12" ht="15.75" x14ac:dyDescent="0.25">
      <c r="A33" s="7">
        <v>25</v>
      </c>
      <c r="B33" s="18" t="s">
        <v>37</v>
      </c>
      <c r="C33" s="19">
        <v>51</v>
      </c>
      <c r="D33" s="10"/>
      <c r="E33" s="20"/>
      <c r="F33" s="12"/>
      <c r="G33" s="21"/>
      <c r="H33" s="14"/>
      <c r="I33" s="21"/>
      <c r="J33" s="14"/>
      <c r="K33" s="21"/>
      <c r="L33" s="16"/>
    </row>
    <row r="34" spans="1:12" ht="15.75" x14ac:dyDescent="0.25">
      <c r="A34" s="7">
        <v>26</v>
      </c>
      <c r="B34" s="8" t="s">
        <v>38</v>
      </c>
      <c r="C34" s="22">
        <v>51</v>
      </c>
      <c r="D34" s="10"/>
      <c r="E34" s="23"/>
      <c r="F34" s="12"/>
      <c r="G34" s="24"/>
      <c r="H34" s="14"/>
      <c r="I34" s="24"/>
      <c r="J34" s="14"/>
      <c r="K34" s="24"/>
      <c r="L34" s="16"/>
    </row>
    <row r="35" spans="1:12" ht="15.75" x14ac:dyDescent="0.25">
      <c r="A35" s="7">
        <v>27</v>
      </c>
      <c r="B35" s="18" t="s">
        <v>39</v>
      </c>
      <c r="C35" s="22">
        <v>51</v>
      </c>
      <c r="D35" s="10"/>
      <c r="E35" s="23"/>
      <c r="F35" s="12"/>
      <c r="G35" s="24"/>
      <c r="H35" s="14"/>
      <c r="I35" s="24"/>
      <c r="J35" s="14"/>
      <c r="K35" s="24"/>
      <c r="L35" s="16"/>
    </row>
    <row r="36" spans="1:12" ht="15.75" x14ac:dyDescent="0.25">
      <c r="A36" s="7">
        <v>28</v>
      </c>
      <c r="B36" s="18" t="s">
        <v>40</v>
      </c>
      <c r="C36" s="22">
        <v>51</v>
      </c>
      <c r="D36" s="10"/>
      <c r="E36" s="23"/>
      <c r="F36" s="12"/>
      <c r="G36" s="24"/>
      <c r="H36" s="14"/>
      <c r="I36" s="24"/>
      <c r="J36" s="14"/>
      <c r="K36" s="24"/>
      <c r="L36" s="16"/>
    </row>
    <row r="37" spans="1:12" ht="16.5" thickBot="1" x14ac:dyDescent="0.3">
      <c r="A37" s="7">
        <v>29</v>
      </c>
      <c r="B37" s="18" t="s">
        <v>41</v>
      </c>
      <c r="C37" s="25">
        <v>51</v>
      </c>
      <c r="D37" s="10"/>
      <c r="E37" s="23"/>
      <c r="F37" s="12"/>
      <c r="G37" s="24"/>
      <c r="H37" s="14"/>
      <c r="I37" s="24"/>
      <c r="J37" s="14"/>
      <c r="K37" s="24"/>
      <c r="L37" s="16"/>
    </row>
    <row r="38" spans="1:12" ht="15.75" x14ac:dyDescent="0.25">
      <c r="A38" s="225" t="s">
        <v>42</v>
      </c>
      <c r="B38" s="226"/>
      <c r="C38" s="26">
        <v>51</v>
      </c>
      <c r="D38" s="27">
        <f t="shared" ref="D38:K38" si="0">SUM(D9:D37)</f>
        <v>0</v>
      </c>
      <c r="E38" s="28">
        <f t="shared" si="0"/>
        <v>0</v>
      </c>
      <c r="F38" s="29">
        <f t="shared" si="0"/>
        <v>0</v>
      </c>
      <c r="G38" s="30">
        <f t="shared" si="0"/>
        <v>0</v>
      </c>
      <c r="H38" s="29">
        <f t="shared" si="0"/>
        <v>0</v>
      </c>
      <c r="I38" s="30">
        <f t="shared" si="0"/>
        <v>0</v>
      </c>
      <c r="J38" s="29">
        <f t="shared" si="0"/>
        <v>0</v>
      </c>
      <c r="K38" s="30">
        <f t="shared" si="0"/>
        <v>0</v>
      </c>
      <c r="L38" s="31">
        <f>D38+F38+H38</f>
        <v>0</v>
      </c>
    </row>
    <row r="39" spans="1:12" ht="15" customHeight="1" x14ac:dyDescent="0.25">
      <c r="A39" s="227" t="s">
        <v>43</v>
      </c>
      <c r="B39" s="228"/>
      <c r="C39" s="32">
        <v>51</v>
      </c>
      <c r="D39" s="32">
        <f>SUM(D9:D33)</f>
        <v>0</v>
      </c>
      <c r="E39" s="33">
        <f>SUM(E9:E33)</f>
        <v>0</v>
      </c>
      <c r="F39" s="32">
        <f>F9+F10+F11+F12+F13+F14+F15+F16+F17+F18+F19+F20+F21+F22+F23+F24+F25+F26+F27+F28+F29+F30+F31+F32+F3+F33</f>
        <v>0</v>
      </c>
      <c r="G39" s="33">
        <f>G9+G10+G11+G12+G14+G13+G15+G16+G17+G18+G19+G20+G21+G22+G23+G24+G25+G26+G27+G28+G29+G30+G31+G32+G33</f>
        <v>0</v>
      </c>
      <c r="H39" s="32">
        <f>H9+H10+H11+H12+H13+H14++H15+H16+H17+H18+H19+H20+H21+H22+H23+H24+H25+H26+H27+H28+H29+H30+H31+H32+H33</f>
        <v>0</v>
      </c>
      <c r="I39" s="33">
        <f>I9+I10+I11+I12+I13+I14+I15+I16+I17+I18+I19+I20+I21+I22+I23+I24+I25+I26+I27+I28+I29+I30+I31+I32+I33</f>
        <v>0</v>
      </c>
      <c r="J39" s="32">
        <f>J9+J10+J11+J12+J13+J14++J15+J16+J17+J18+J19+J20+J21+J22+J23+J24+J25+J26+J27+J28+J29+J30+J31+J32+J33</f>
        <v>0</v>
      </c>
      <c r="K39" s="33">
        <f>K9+K10+K11+K12+K13+K14+K15+K16+K17+K18+K19+K20+K21+K22+K23+K24+K25+K26+K27+K28+K29+K30+K31+K32+K33</f>
        <v>0</v>
      </c>
      <c r="L39" s="34">
        <f>L9+L10+L11+L12+L13+L14+L15+L16+L17+L18+L19+L20+L21+L22+L23+L24+L25+L26+L27+L28+L29+L30+L31+L32+L33</f>
        <v>0</v>
      </c>
    </row>
    <row r="40" spans="1:12" ht="15.75" thickBot="1" x14ac:dyDescent="0.3"/>
    <row r="41" spans="1:12" ht="16.5" thickBot="1" x14ac:dyDescent="0.3">
      <c r="D41" s="35">
        <f>SUM(D9:D37)</f>
        <v>0</v>
      </c>
      <c r="E41" s="36"/>
      <c r="F41" s="35">
        <f>SUM(F9:F37)</f>
        <v>0</v>
      </c>
      <c r="G41" s="36"/>
      <c r="H41" s="35">
        <f>SUM(H9:H37)</f>
        <v>0</v>
      </c>
      <c r="I41" s="36"/>
      <c r="J41" s="35">
        <f>SUM(J9:J37)</f>
        <v>0</v>
      </c>
      <c r="K41" s="36"/>
      <c r="L41" s="37">
        <f>L9+L10+L11+L12+L13+L14+L15+L16+L17+L18+L19+L20+L21+L22+L23+L24+L25+L26+L27+L28+L29+L30+L31+L32+L33</f>
        <v>0</v>
      </c>
    </row>
    <row r="43" spans="1:12" x14ac:dyDescent="0.25">
      <c r="B43" s="2" t="s">
        <v>99</v>
      </c>
      <c r="C43" s="2"/>
      <c r="D43" s="2"/>
      <c r="E43" s="2"/>
    </row>
    <row r="44" spans="1:12" ht="15.75" thickBot="1" x14ac:dyDescent="0.3">
      <c r="A44" s="211" t="s">
        <v>45</v>
      </c>
      <c r="B44" s="211"/>
    </row>
    <row r="45" spans="1:12" ht="14.25" customHeight="1" x14ac:dyDescent="0.25">
      <c r="A45" s="212" t="s">
        <v>2</v>
      </c>
      <c r="B45" s="212" t="s">
        <v>3</v>
      </c>
      <c r="C45" s="212" t="s">
        <v>4</v>
      </c>
      <c r="D45" s="215" t="s">
        <v>5</v>
      </c>
      <c r="E45" s="216"/>
      <c r="F45" s="216"/>
      <c r="G45" s="216"/>
      <c r="H45" s="216"/>
      <c r="I45" s="216"/>
      <c r="J45" s="216"/>
      <c r="K45" s="217"/>
      <c r="L45" s="218" t="s">
        <v>6</v>
      </c>
    </row>
    <row r="46" spans="1:12" ht="21.75" customHeight="1" x14ac:dyDescent="0.25">
      <c r="A46" s="213"/>
      <c r="B46" s="213"/>
      <c r="C46" s="213"/>
      <c r="D46" s="221" t="s">
        <v>7</v>
      </c>
      <c r="E46" s="222"/>
      <c r="F46" s="222" t="s">
        <v>8</v>
      </c>
      <c r="G46" s="222"/>
      <c r="H46" s="222" t="s">
        <v>9</v>
      </c>
      <c r="I46" s="222"/>
      <c r="J46" s="222" t="s">
        <v>10</v>
      </c>
      <c r="K46" s="222"/>
      <c r="L46" s="219"/>
    </row>
    <row r="47" spans="1:12" ht="13.5" customHeight="1" thickBot="1" x14ac:dyDescent="0.3">
      <c r="A47" s="213"/>
      <c r="B47" s="213"/>
      <c r="C47" s="213"/>
      <c r="D47" s="223">
        <v>1</v>
      </c>
      <c r="E47" s="224"/>
      <c r="F47" s="224">
        <v>2</v>
      </c>
      <c r="G47" s="224"/>
      <c r="H47" s="224">
        <v>3</v>
      </c>
      <c r="I47" s="224"/>
      <c r="J47" s="224">
        <v>4</v>
      </c>
      <c r="K47" s="224"/>
      <c r="L47" s="220"/>
    </row>
    <row r="48" spans="1:12" ht="15.75" thickBot="1" x14ac:dyDescent="0.3">
      <c r="A48" s="214"/>
      <c r="B48" s="214"/>
      <c r="C48" s="214"/>
      <c r="D48" s="4" t="s">
        <v>11</v>
      </c>
      <c r="E48" s="5" t="s">
        <v>12</v>
      </c>
      <c r="F48" s="5" t="s">
        <v>11</v>
      </c>
      <c r="G48" s="5" t="s">
        <v>12</v>
      </c>
      <c r="H48" s="5" t="s">
        <v>11</v>
      </c>
      <c r="I48" s="5" t="s">
        <v>12</v>
      </c>
      <c r="J48" s="5" t="s">
        <v>11</v>
      </c>
      <c r="K48" s="5" t="s">
        <v>12</v>
      </c>
      <c r="L48" s="6"/>
    </row>
    <row r="49" spans="1:12" ht="15.75" x14ac:dyDescent="0.25">
      <c r="A49" s="7">
        <v>1</v>
      </c>
      <c r="B49" s="8" t="s">
        <v>13</v>
      </c>
      <c r="C49" s="9">
        <v>51</v>
      </c>
      <c r="D49" s="38">
        <v>0</v>
      </c>
      <c r="E49" s="39">
        <v>0</v>
      </c>
      <c r="F49" s="38">
        <v>0</v>
      </c>
      <c r="G49" s="13">
        <v>0</v>
      </c>
      <c r="H49" s="14">
        <v>0</v>
      </c>
      <c r="I49" s="13">
        <v>0</v>
      </c>
      <c r="J49" s="14">
        <v>0</v>
      </c>
      <c r="K49" s="13">
        <v>0</v>
      </c>
      <c r="L49" s="16">
        <f>SUM(D49:K49)</f>
        <v>0</v>
      </c>
    </row>
    <row r="50" spans="1:12" ht="15.75" x14ac:dyDescent="0.25">
      <c r="A50" s="7">
        <v>2</v>
      </c>
      <c r="B50" s="8" t="s">
        <v>14</v>
      </c>
      <c r="C50" s="9">
        <v>51</v>
      </c>
      <c r="D50" s="38">
        <v>0</v>
      </c>
      <c r="E50" s="39">
        <v>0</v>
      </c>
      <c r="F50" s="38">
        <v>0</v>
      </c>
      <c r="G50" s="13">
        <v>0</v>
      </c>
      <c r="H50" s="14">
        <v>0</v>
      </c>
      <c r="I50" s="13">
        <v>0</v>
      </c>
      <c r="J50" s="14">
        <v>0</v>
      </c>
      <c r="K50" s="13">
        <v>0</v>
      </c>
      <c r="L50" s="16">
        <f t="shared" ref="L50:L77" si="1">SUM(D50:K50)</f>
        <v>0</v>
      </c>
    </row>
    <row r="51" spans="1:12" ht="15.75" x14ac:dyDescent="0.25">
      <c r="A51" s="7">
        <v>3</v>
      </c>
      <c r="B51" s="8" t="s">
        <v>15</v>
      </c>
      <c r="C51" s="9">
        <v>51</v>
      </c>
      <c r="D51" s="38">
        <v>0</v>
      </c>
      <c r="E51" s="39">
        <v>0</v>
      </c>
      <c r="F51" s="38">
        <v>0</v>
      </c>
      <c r="G51" s="13">
        <v>0</v>
      </c>
      <c r="H51" s="14">
        <v>0</v>
      </c>
      <c r="I51" s="13">
        <v>0</v>
      </c>
      <c r="J51" s="14">
        <v>0</v>
      </c>
      <c r="K51" s="13">
        <v>0</v>
      </c>
      <c r="L51" s="16">
        <f t="shared" si="1"/>
        <v>0</v>
      </c>
    </row>
    <row r="52" spans="1:12" ht="15.75" x14ac:dyDescent="0.25">
      <c r="A52" s="7">
        <v>4</v>
      </c>
      <c r="B52" s="17" t="s">
        <v>16</v>
      </c>
      <c r="C52" s="9">
        <v>51</v>
      </c>
      <c r="D52" s="38">
        <v>0</v>
      </c>
      <c r="E52" s="39">
        <v>0</v>
      </c>
      <c r="F52" s="38">
        <v>0</v>
      </c>
      <c r="G52" s="13">
        <v>0</v>
      </c>
      <c r="H52" s="14">
        <v>0</v>
      </c>
      <c r="I52" s="13">
        <v>0</v>
      </c>
      <c r="J52" s="14">
        <v>0</v>
      </c>
      <c r="K52" s="13">
        <v>0</v>
      </c>
      <c r="L52" s="16">
        <f t="shared" si="1"/>
        <v>0</v>
      </c>
    </row>
    <row r="53" spans="1:12" ht="15.75" x14ac:dyDescent="0.25">
      <c r="A53" s="7">
        <v>5</v>
      </c>
      <c r="B53" s="8" t="s">
        <v>17</v>
      </c>
      <c r="C53" s="9">
        <v>51</v>
      </c>
      <c r="D53" s="38">
        <v>0</v>
      </c>
      <c r="E53" s="39">
        <v>0</v>
      </c>
      <c r="F53" s="38">
        <v>0</v>
      </c>
      <c r="G53" s="13">
        <v>0</v>
      </c>
      <c r="H53" s="14">
        <v>0</v>
      </c>
      <c r="I53" s="13">
        <v>0</v>
      </c>
      <c r="J53" s="14">
        <v>0</v>
      </c>
      <c r="K53" s="13">
        <v>0</v>
      </c>
      <c r="L53" s="16">
        <f t="shared" si="1"/>
        <v>0</v>
      </c>
    </row>
    <row r="54" spans="1:12" ht="15.75" x14ac:dyDescent="0.25">
      <c r="A54" s="7">
        <v>6</v>
      </c>
      <c r="B54" s="8" t="s">
        <v>18</v>
      </c>
      <c r="C54" s="9">
        <v>51</v>
      </c>
      <c r="D54" s="38">
        <v>0</v>
      </c>
      <c r="E54" s="39">
        <v>0</v>
      </c>
      <c r="F54" s="38">
        <v>0</v>
      </c>
      <c r="G54" s="13">
        <v>0</v>
      </c>
      <c r="H54" s="14">
        <v>0</v>
      </c>
      <c r="I54" s="13">
        <v>0</v>
      </c>
      <c r="J54" s="14">
        <v>0</v>
      </c>
      <c r="K54" s="13">
        <v>0</v>
      </c>
      <c r="L54" s="16">
        <f t="shared" si="1"/>
        <v>0</v>
      </c>
    </row>
    <row r="55" spans="1:12" ht="15.75" x14ac:dyDescent="0.25">
      <c r="A55" s="7">
        <v>7</v>
      </c>
      <c r="B55" s="8" t="s">
        <v>19</v>
      </c>
      <c r="C55" s="9">
        <v>51</v>
      </c>
      <c r="D55" s="38">
        <v>0</v>
      </c>
      <c r="E55" s="39">
        <v>0</v>
      </c>
      <c r="F55" s="38">
        <v>0</v>
      </c>
      <c r="G55" s="13">
        <v>0</v>
      </c>
      <c r="H55" s="14">
        <v>0</v>
      </c>
      <c r="I55" s="13">
        <v>0</v>
      </c>
      <c r="J55" s="14">
        <v>0</v>
      </c>
      <c r="K55" s="13">
        <v>0</v>
      </c>
      <c r="L55" s="16">
        <f t="shared" si="1"/>
        <v>0</v>
      </c>
    </row>
    <row r="56" spans="1:12" ht="15.75" x14ac:dyDescent="0.25">
      <c r="A56" s="7">
        <v>8</v>
      </c>
      <c r="B56" s="8" t="s">
        <v>20</v>
      </c>
      <c r="C56" s="9">
        <v>51</v>
      </c>
      <c r="D56" s="38">
        <v>0</v>
      </c>
      <c r="E56" s="39">
        <v>0</v>
      </c>
      <c r="F56" s="38">
        <v>0</v>
      </c>
      <c r="G56" s="13">
        <v>0</v>
      </c>
      <c r="H56" s="14">
        <v>0</v>
      </c>
      <c r="I56" s="13">
        <v>0</v>
      </c>
      <c r="J56" s="14">
        <v>0</v>
      </c>
      <c r="K56" s="13">
        <v>0</v>
      </c>
      <c r="L56" s="16">
        <f t="shared" si="1"/>
        <v>0</v>
      </c>
    </row>
    <row r="57" spans="1:12" ht="15.75" x14ac:dyDescent="0.25">
      <c r="A57" s="7">
        <v>9</v>
      </c>
      <c r="B57" s="8" t="s">
        <v>21</v>
      </c>
      <c r="C57" s="9">
        <v>51</v>
      </c>
      <c r="D57" s="38">
        <v>0</v>
      </c>
      <c r="E57" s="39">
        <v>0</v>
      </c>
      <c r="F57" s="38">
        <v>0</v>
      </c>
      <c r="G57" s="13">
        <v>0</v>
      </c>
      <c r="H57" s="14">
        <v>0</v>
      </c>
      <c r="I57" s="13">
        <v>0</v>
      </c>
      <c r="J57" s="14">
        <v>0</v>
      </c>
      <c r="K57" s="13">
        <v>0</v>
      </c>
      <c r="L57" s="16">
        <f t="shared" si="1"/>
        <v>0</v>
      </c>
    </row>
    <row r="58" spans="1:12" ht="15.75" x14ac:dyDescent="0.25">
      <c r="A58" s="7">
        <v>10</v>
      </c>
      <c r="B58" s="8" t="s">
        <v>22</v>
      </c>
      <c r="C58" s="9">
        <v>51</v>
      </c>
      <c r="D58" s="38">
        <v>0</v>
      </c>
      <c r="E58" s="39">
        <v>0</v>
      </c>
      <c r="F58" s="38">
        <v>0</v>
      </c>
      <c r="G58" s="13">
        <v>0</v>
      </c>
      <c r="H58" s="14">
        <v>0</v>
      </c>
      <c r="I58" s="13">
        <v>0</v>
      </c>
      <c r="J58" s="14">
        <v>0</v>
      </c>
      <c r="K58" s="13">
        <v>0</v>
      </c>
      <c r="L58" s="16">
        <f t="shared" si="1"/>
        <v>0</v>
      </c>
    </row>
    <row r="59" spans="1:12" ht="15.75" x14ac:dyDescent="0.25">
      <c r="A59" s="7">
        <v>11</v>
      </c>
      <c r="B59" s="8" t="s">
        <v>23</v>
      </c>
      <c r="C59" s="9">
        <v>51</v>
      </c>
      <c r="D59" s="38">
        <v>0</v>
      </c>
      <c r="E59" s="39">
        <v>0</v>
      </c>
      <c r="F59" s="38">
        <v>0</v>
      </c>
      <c r="G59" s="13">
        <v>0</v>
      </c>
      <c r="H59" s="14">
        <v>0</v>
      </c>
      <c r="I59" s="13">
        <v>0</v>
      </c>
      <c r="J59" s="14">
        <v>0</v>
      </c>
      <c r="K59" s="13">
        <v>0</v>
      </c>
      <c r="L59" s="16">
        <f t="shared" si="1"/>
        <v>0</v>
      </c>
    </row>
    <row r="60" spans="1:12" ht="15.75" x14ac:dyDescent="0.25">
      <c r="A60" s="7">
        <v>12</v>
      </c>
      <c r="B60" s="8" t="s">
        <v>24</v>
      </c>
      <c r="C60" s="9">
        <v>51</v>
      </c>
      <c r="D60" s="38">
        <v>0</v>
      </c>
      <c r="E60" s="39">
        <v>0</v>
      </c>
      <c r="F60" s="38">
        <v>0</v>
      </c>
      <c r="G60" s="13">
        <v>0</v>
      </c>
      <c r="H60" s="14">
        <v>0</v>
      </c>
      <c r="I60" s="13">
        <v>0</v>
      </c>
      <c r="J60" s="14">
        <v>0</v>
      </c>
      <c r="K60" s="13">
        <v>0</v>
      </c>
      <c r="L60" s="16">
        <f t="shared" si="1"/>
        <v>0</v>
      </c>
    </row>
    <row r="61" spans="1:12" ht="15.75" x14ac:dyDescent="0.25">
      <c r="A61" s="7">
        <v>13</v>
      </c>
      <c r="B61" s="8" t="s">
        <v>25</v>
      </c>
      <c r="C61" s="9">
        <v>51</v>
      </c>
      <c r="D61" s="38">
        <v>0</v>
      </c>
      <c r="E61" s="39">
        <v>0</v>
      </c>
      <c r="F61" s="38">
        <v>0</v>
      </c>
      <c r="G61" s="13">
        <v>0</v>
      </c>
      <c r="H61" s="14">
        <v>0</v>
      </c>
      <c r="I61" s="13">
        <v>0</v>
      </c>
      <c r="J61" s="14">
        <v>0</v>
      </c>
      <c r="K61" s="13">
        <v>0</v>
      </c>
      <c r="L61" s="16">
        <f t="shared" si="1"/>
        <v>0</v>
      </c>
    </row>
    <row r="62" spans="1:12" ht="15.75" x14ac:dyDescent="0.25">
      <c r="A62" s="7">
        <v>14</v>
      </c>
      <c r="B62" s="8" t="s">
        <v>26</v>
      </c>
      <c r="C62" s="9">
        <v>51</v>
      </c>
      <c r="D62" s="38">
        <v>0</v>
      </c>
      <c r="E62" s="39">
        <v>0</v>
      </c>
      <c r="F62" s="38">
        <v>0</v>
      </c>
      <c r="G62" s="13">
        <v>0</v>
      </c>
      <c r="H62" s="14">
        <v>0</v>
      </c>
      <c r="I62" s="13">
        <v>0</v>
      </c>
      <c r="J62" s="14">
        <v>0</v>
      </c>
      <c r="K62" s="13">
        <v>0</v>
      </c>
      <c r="L62" s="16">
        <f t="shared" si="1"/>
        <v>0</v>
      </c>
    </row>
    <row r="63" spans="1:12" ht="15.75" x14ac:dyDescent="0.25">
      <c r="A63" s="7">
        <v>15</v>
      </c>
      <c r="B63" s="8" t="s">
        <v>27</v>
      </c>
      <c r="C63" s="9">
        <v>51</v>
      </c>
      <c r="D63" s="38">
        <v>0</v>
      </c>
      <c r="E63" s="39">
        <v>0</v>
      </c>
      <c r="F63" s="38">
        <v>0</v>
      </c>
      <c r="G63" s="13">
        <v>0</v>
      </c>
      <c r="H63" s="14">
        <v>0</v>
      </c>
      <c r="I63" s="13">
        <v>0</v>
      </c>
      <c r="J63" s="14">
        <v>0</v>
      </c>
      <c r="K63" s="13">
        <v>0</v>
      </c>
      <c r="L63" s="16">
        <f t="shared" si="1"/>
        <v>0</v>
      </c>
    </row>
    <row r="64" spans="1:12" ht="15.75" x14ac:dyDescent="0.25">
      <c r="A64" s="7">
        <v>16</v>
      </c>
      <c r="B64" s="8" t="s">
        <v>28</v>
      </c>
      <c r="C64" s="9">
        <v>51</v>
      </c>
      <c r="D64" s="38">
        <v>0</v>
      </c>
      <c r="E64" s="39">
        <v>0</v>
      </c>
      <c r="F64" s="38">
        <v>0</v>
      </c>
      <c r="G64" s="13">
        <v>0</v>
      </c>
      <c r="H64" s="14">
        <v>0</v>
      </c>
      <c r="I64" s="13">
        <v>0</v>
      </c>
      <c r="J64" s="14">
        <v>0</v>
      </c>
      <c r="K64" s="13">
        <v>0</v>
      </c>
      <c r="L64" s="16">
        <f t="shared" si="1"/>
        <v>0</v>
      </c>
    </row>
    <row r="65" spans="1:14" ht="15.75" x14ac:dyDescent="0.25">
      <c r="A65" s="7">
        <v>17</v>
      </c>
      <c r="B65" s="8" t="s">
        <v>29</v>
      </c>
      <c r="C65" s="9">
        <v>51</v>
      </c>
      <c r="D65" s="38">
        <v>0</v>
      </c>
      <c r="E65" s="39">
        <v>0</v>
      </c>
      <c r="F65" s="38">
        <v>0</v>
      </c>
      <c r="G65" s="13">
        <v>0</v>
      </c>
      <c r="H65" s="14">
        <v>0</v>
      </c>
      <c r="I65" s="13">
        <v>0</v>
      </c>
      <c r="J65" s="14">
        <v>0</v>
      </c>
      <c r="K65" s="13">
        <v>0</v>
      </c>
      <c r="L65" s="16">
        <f t="shared" si="1"/>
        <v>0</v>
      </c>
    </row>
    <row r="66" spans="1:14" ht="15.75" x14ac:dyDescent="0.25">
      <c r="A66" s="7">
        <v>18</v>
      </c>
      <c r="B66" s="8" t="s">
        <v>30</v>
      </c>
      <c r="C66" s="9">
        <v>51</v>
      </c>
      <c r="D66" s="38">
        <v>0</v>
      </c>
      <c r="E66" s="39">
        <v>0</v>
      </c>
      <c r="F66" s="38">
        <v>0</v>
      </c>
      <c r="G66" s="13">
        <v>0</v>
      </c>
      <c r="H66" s="14">
        <v>0</v>
      </c>
      <c r="I66" s="13">
        <v>0</v>
      </c>
      <c r="J66" s="14">
        <v>0</v>
      </c>
      <c r="K66" s="13">
        <v>0</v>
      </c>
      <c r="L66" s="16">
        <f t="shared" si="1"/>
        <v>0</v>
      </c>
    </row>
    <row r="67" spans="1:14" ht="15.75" x14ac:dyDescent="0.25">
      <c r="A67" s="7">
        <v>19</v>
      </c>
      <c r="B67" s="8" t="s">
        <v>31</v>
      </c>
      <c r="C67" s="9">
        <v>51</v>
      </c>
      <c r="D67" s="38">
        <v>0</v>
      </c>
      <c r="E67" s="39">
        <v>0</v>
      </c>
      <c r="F67" s="38">
        <v>0</v>
      </c>
      <c r="G67" s="13">
        <v>0</v>
      </c>
      <c r="H67" s="14">
        <v>0</v>
      </c>
      <c r="I67" s="13">
        <v>0</v>
      </c>
      <c r="J67" s="14">
        <v>0</v>
      </c>
      <c r="K67" s="13">
        <v>0</v>
      </c>
      <c r="L67" s="16">
        <f t="shared" si="1"/>
        <v>0</v>
      </c>
    </row>
    <row r="68" spans="1:14" ht="15.75" x14ac:dyDescent="0.25">
      <c r="A68" s="7">
        <v>20</v>
      </c>
      <c r="B68" s="8" t="s">
        <v>32</v>
      </c>
      <c r="C68" s="9">
        <v>51</v>
      </c>
      <c r="D68" s="38">
        <v>0</v>
      </c>
      <c r="E68" s="39">
        <v>0</v>
      </c>
      <c r="F68" s="38">
        <v>0</v>
      </c>
      <c r="G68" s="13">
        <v>0</v>
      </c>
      <c r="H68" s="14">
        <v>0</v>
      </c>
      <c r="I68" s="13">
        <v>0</v>
      </c>
      <c r="J68" s="14">
        <v>0</v>
      </c>
      <c r="K68" s="13">
        <v>0</v>
      </c>
      <c r="L68" s="16">
        <f t="shared" si="1"/>
        <v>0</v>
      </c>
    </row>
    <row r="69" spans="1:14" ht="15.75" x14ac:dyDescent="0.25">
      <c r="A69" s="7">
        <v>21</v>
      </c>
      <c r="B69" s="8" t="s">
        <v>33</v>
      </c>
      <c r="C69" s="9">
        <v>51</v>
      </c>
      <c r="D69" s="38">
        <v>0</v>
      </c>
      <c r="E69" s="39">
        <v>0</v>
      </c>
      <c r="F69" s="38">
        <v>0</v>
      </c>
      <c r="G69" s="13">
        <v>0</v>
      </c>
      <c r="H69" s="14">
        <v>0</v>
      </c>
      <c r="I69" s="13">
        <v>0</v>
      </c>
      <c r="J69" s="14">
        <v>0</v>
      </c>
      <c r="K69" s="13">
        <v>0</v>
      </c>
      <c r="L69" s="16">
        <f t="shared" si="1"/>
        <v>0</v>
      </c>
    </row>
    <row r="70" spans="1:14" ht="15.75" x14ac:dyDescent="0.25">
      <c r="A70" s="7">
        <v>22</v>
      </c>
      <c r="B70" s="8" t="s">
        <v>34</v>
      </c>
      <c r="C70" s="9">
        <v>51</v>
      </c>
      <c r="D70" s="38">
        <v>0</v>
      </c>
      <c r="E70" s="39">
        <v>0</v>
      </c>
      <c r="F70" s="38">
        <v>0</v>
      </c>
      <c r="G70" s="13">
        <v>0</v>
      </c>
      <c r="H70" s="14">
        <v>0</v>
      </c>
      <c r="I70" s="13">
        <v>0</v>
      </c>
      <c r="J70" s="14">
        <v>0</v>
      </c>
      <c r="K70" s="13">
        <v>0</v>
      </c>
      <c r="L70" s="16">
        <f t="shared" si="1"/>
        <v>0</v>
      </c>
    </row>
    <row r="71" spans="1:14" ht="15.75" x14ac:dyDescent="0.25">
      <c r="A71" s="7">
        <v>23</v>
      </c>
      <c r="B71" s="8" t="s">
        <v>35</v>
      </c>
      <c r="C71" s="9">
        <v>51</v>
      </c>
      <c r="D71" s="38">
        <v>0</v>
      </c>
      <c r="E71" s="39">
        <v>0</v>
      </c>
      <c r="F71" s="38">
        <v>0</v>
      </c>
      <c r="G71" s="13">
        <v>0</v>
      </c>
      <c r="H71" s="14">
        <v>0</v>
      </c>
      <c r="I71" s="13">
        <v>0</v>
      </c>
      <c r="J71" s="14">
        <v>0</v>
      </c>
      <c r="K71" s="13">
        <v>0</v>
      </c>
      <c r="L71" s="16">
        <f t="shared" si="1"/>
        <v>0</v>
      </c>
    </row>
    <row r="72" spans="1:14" ht="15.75" x14ac:dyDescent="0.25">
      <c r="A72" s="7">
        <v>24</v>
      </c>
      <c r="B72" s="8" t="s">
        <v>36</v>
      </c>
      <c r="C72" s="9">
        <v>51</v>
      </c>
      <c r="D72" s="38">
        <v>0</v>
      </c>
      <c r="E72" s="39">
        <v>0</v>
      </c>
      <c r="F72" s="38">
        <v>0</v>
      </c>
      <c r="G72" s="13">
        <v>0</v>
      </c>
      <c r="H72" s="14">
        <v>0</v>
      </c>
      <c r="I72" s="13">
        <v>0</v>
      </c>
      <c r="J72" s="14">
        <v>0</v>
      </c>
      <c r="K72" s="13">
        <v>0</v>
      </c>
      <c r="L72" s="16">
        <f t="shared" si="1"/>
        <v>0</v>
      </c>
    </row>
    <row r="73" spans="1:14" ht="15.75" x14ac:dyDescent="0.25">
      <c r="A73" s="7">
        <v>25</v>
      </c>
      <c r="B73" s="18" t="s">
        <v>37</v>
      </c>
      <c r="C73" s="19">
        <v>51</v>
      </c>
      <c r="D73" s="38">
        <v>0</v>
      </c>
      <c r="E73" s="39">
        <v>0</v>
      </c>
      <c r="F73" s="38">
        <v>0</v>
      </c>
      <c r="G73" s="13">
        <v>0</v>
      </c>
      <c r="H73" s="14">
        <v>0</v>
      </c>
      <c r="I73" s="13">
        <v>0</v>
      </c>
      <c r="J73" s="14">
        <v>0</v>
      </c>
      <c r="K73" s="13">
        <v>0</v>
      </c>
      <c r="L73" s="16">
        <f t="shared" si="1"/>
        <v>0</v>
      </c>
    </row>
    <row r="74" spans="1:14" ht="15.75" x14ac:dyDescent="0.25">
      <c r="A74" s="7">
        <v>26</v>
      </c>
      <c r="B74" s="8" t="s">
        <v>38</v>
      </c>
      <c r="C74" s="22">
        <v>51</v>
      </c>
      <c r="D74" s="38">
        <v>0</v>
      </c>
      <c r="E74" s="39">
        <v>0</v>
      </c>
      <c r="F74" s="38">
        <v>0</v>
      </c>
      <c r="G74" s="13">
        <v>0</v>
      </c>
      <c r="H74" s="14">
        <v>0</v>
      </c>
      <c r="I74" s="13">
        <v>0</v>
      </c>
      <c r="J74" s="14">
        <v>0</v>
      </c>
      <c r="K74" s="13">
        <v>0</v>
      </c>
      <c r="L74" s="16">
        <f t="shared" si="1"/>
        <v>0</v>
      </c>
    </row>
    <row r="75" spans="1:14" ht="15.75" x14ac:dyDescent="0.25">
      <c r="A75" s="7">
        <v>27</v>
      </c>
      <c r="B75" s="18" t="s">
        <v>39</v>
      </c>
      <c r="C75" s="22">
        <v>51</v>
      </c>
      <c r="D75" s="38">
        <v>0</v>
      </c>
      <c r="E75" s="39">
        <v>0</v>
      </c>
      <c r="F75" s="38">
        <v>0</v>
      </c>
      <c r="G75" s="13">
        <v>0</v>
      </c>
      <c r="H75" s="14">
        <v>0</v>
      </c>
      <c r="I75" s="13">
        <v>0</v>
      </c>
      <c r="J75" s="14">
        <v>0</v>
      </c>
      <c r="K75" s="13">
        <v>0</v>
      </c>
      <c r="L75" s="16">
        <f t="shared" si="1"/>
        <v>0</v>
      </c>
    </row>
    <row r="76" spans="1:14" ht="15.75" x14ac:dyDescent="0.25">
      <c r="A76" s="7">
        <v>28</v>
      </c>
      <c r="B76" s="18" t="s">
        <v>40</v>
      </c>
      <c r="C76" s="22">
        <v>51</v>
      </c>
      <c r="D76" s="38">
        <v>0</v>
      </c>
      <c r="E76" s="39">
        <v>0</v>
      </c>
      <c r="F76" s="38">
        <v>0</v>
      </c>
      <c r="G76" s="13">
        <v>0</v>
      </c>
      <c r="H76" s="14">
        <v>0</v>
      </c>
      <c r="I76" s="13">
        <v>0</v>
      </c>
      <c r="J76" s="14">
        <v>0</v>
      </c>
      <c r="K76" s="13">
        <v>0</v>
      </c>
      <c r="L76" s="16">
        <f t="shared" si="1"/>
        <v>0</v>
      </c>
    </row>
    <row r="77" spans="1:14" ht="15.75" x14ac:dyDescent="0.25">
      <c r="A77" s="40">
        <v>29</v>
      </c>
      <c r="B77" s="18" t="s">
        <v>41</v>
      </c>
      <c r="C77" s="25">
        <v>51</v>
      </c>
      <c r="D77" s="38">
        <v>0</v>
      </c>
      <c r="E77" s="41">
        <v>0</v>
      </c>
      <c r="F77" s="38">
        <v>0</v>
      </c>
      <c r="G77" s="42">
        <v>0</v>
      </c>
      <c r="H77" s="14">
        <v>0</v>
      </c>
      <c r="I77" s="42">
        <v>0</v>
      </c>
      <c r="J77" s="14">
        <v>0</v>
      </c>
      <c r="K77" s="42">
        <v>0</v>
      </c>
      <c r="L77" s="16">
        <f t="shared" si="1"/>
        <v>0</v>
      </c>
    </row>
    <row r="78" spans="1:14" ht="15.75" x14ac:dyDescent="0.25">
      <c r="A78" s="229" t="s">
        <v>42</v>
      </c>
      <c r="B78" s="229"/>
      <c r="C78" s="26">
        <v>51</v>
      </c>
      <c r="D78" s="32">
        <f t="shared" ref="D78:K78" si="2">SUM(D49:D77)</f>
        <v>0</v>
      </c>
      <c r="E78" s="33">
        <f t="shared" si="2"/>
        <v>0</v>
      </c>
      <c r="F78" s="32">
        <f t="shared" si="2"/>
        <v>0</v>
      </c>
      <c r="G78" s="33">
        <f t="shared" si="2"/>
        <v>0</v>
      </c>
      <c r="H78" s="32">
        <f t="shared" si="2"/>
        <v>0</v>
      </c>
      <c r="I78" s="33">
        <f t="shared" si="2"/>
        <v>0</v>
      </c>
      <c r="J78" s="32">
        <f t="shared" si="2"/>
        <v>0</v>
      </c>
      <c r="K78" s="33">
        <f t="shared" si="2"/>
        <v>0</v>
      </c>
      <c r="L78" s="34">
        <f>SUM(D78:K78)</f>
        <v>0</v>
      </c>
    </row>
    <row r="79" spans="1:14" ht="15.75" x14ac:dyDescent="0.25">
      <c r="A79" s="230" t="s">
        <v>43</v>
      </c>
      <c r="B79" s="231"/>
      <c r="C79" s="32">
        <v>51</v>
      </c>
      <c r="D79" s="32">
        <f t="shared" ref="D79:K79" si="3">D49+D50+D51+D52+D53+D54+D55+D56+D57+D58+D59+D60+D61+D62+D63+D64+D65+D66+D67+D68+D69+D70+D71+D72+D73</f>
        <v>0</v>
      </c>
      <c r="E79" s="33">
        <f t="shared" si="3"/>
        <v>0</v>
      </c>
      <c r="F79" s="32">
        <f t="shared" si="3"/>
        <v>0</v>
      </c>
      <c r="G79" s="33">
        <f t="shared" si="3"/>
        <v>0</v>
      </c>
      <c r="H79" s="32">
        <f t="shared" si="3"/>
        <v>0</v>
      </c>
      <c r="I79" s="33">
        <f t="shared" si="3"/>
        <v>0</v>
      </c>
      <c r="J79" s="32">
        <f t="shared" si="3"/>
        <v>0</v>
      </c>
      <c r="K79" s="33">
        <f t="shared" si="3"/>
        <v>0</v>
      </c>
      <c r="L79" s="34">
        <f>SUM(D79:K79)</f>
        <v>0</v>
      </c>
    </row>
    <row r="80" spans="1:14" ht="15.75" thickBot="1" x14ac:dyDescent="0.3">
      <c r="N80" s="111"/>
    </row>
    <row r="81" spans="1:12" ht="16.5" thickBot="1" x14ac:dyDescent="0.3">
      <c r="D81" s="44">
        <f>SUM(D49:D77)</f>
        <v>0</v>
      </c>
      <c r="E81" s="36"/>
      <c r="F81" s="35">
        <f>SUM(F49:F77)</f>
        <v>0</v>
      </c>
      <c r="G81" s="36"/>
      <c r="H81" s="35">
        <f>SUM(H49:H77)</f>
        <v>0</v>
      </c>
      <c r="I81" s="36"/>
      <c r="J81" s="35">
        <f>SUM(J49:J77)</f>
        <v>0</v>
      </c>
      <c r="K81" s="36"/>
      <c r="L81" s="37">
        <f>D81+F81+H81</f>
        <v>0</v>
      </c>
    </row>
    <row r="83" spans="1:12" x14ac:dyDescent="0.25">
      <c r="B83" s="2" t="s">
        <v>99</v>
      </c>
      <c r="C83" s="2"/>
      <c r="D83" s="2"/>
      <c r="E83" s="2"/>
    </row>
    <row r="84" spans="1:12" ht="15.75" thickBot="1" x14ac:dyDescent="0.3">
      <c r="A84" s="211" t="s">
        <v>46</v>
      </c>
      <c r="B84" s="211"/>
    </row>
    <row r="85" spans="1:12" ht="12.75" customHeight="1" x14ac:dyDescent="0.25">
      <c r="A85" s="212" t="s">
        <v>2</v>
      </c>
      <c r="B85" s="212" t="s">
        <v>3</v>
      </c>
      <c r="C85" s="212" t="s">
        <v>4</v>
      </c>
      <c r="D85" s="215" t="s">
        <v>5</v>
      </c>
      <c r="E85" s="216"/>
      <c r="F85" s="216"/>
      <c r="G85" s="216"/>
      <c r="H85" s="216"/>
      <c r="I85" s="216"/>
      <c r="J85" s="216"/>
      <c r="K85" s="217"/>
      <c r="L85" s="218" t="s">
        <v>6</v>
      </c>
    </row>
    <row r="86" spans="1:12" ht="21" customHeight="1" x14ac:dyDescent="0.25">
      <c r="A86" s="213"/>
      <c r="B86" s="213"/>
      <c r="C86" s="213"/>
      <c r="D86" s="221" t="s">
        <v>7</v>
      </c>
      <c r="E86" s="222"/>
      <c r="F86" s="222" t="s">
        <v>8</v>
      </c>
      <c r="G86" s="222"/>
      <c r="H86" s="222" t="s">
        <v>9</v>
      </c>
      <c r="I86" s="222"/>
      <c r="J86" s="222" t="s">
        <v>10</v>
      </c>
      <c r="K86" s="222"/>
      <c r="L86" s="219"/>
    </row>
    <row r="87" spans="1:12" ht="13.5" customHeight="1" thickBot="1" x14ac:dyDescent="0.3">
      <c r="A87" s="213"/>
      <c r="B87" s="213"/>
      <c r="C87" s="213"/>
      <c r="D87" s="223">
        <v>1</v>
      </c>
      <c r="E87" s="224"/>
      <c r="F87" s="224">
        <v>2</v>
      </c>
      <c r="G87" s="224"/>
      <c r="H87" s="224">
        <v>3</v>
      </c>
      <c r="I87" s="224"/>
      <c r="J87" s="224">
        <v>4</v>
      </c>
      <c r="K87" s="224"/>
      <c r="L87" s="220"/>
    </row>
    <row r="88" spans="1:12" ht="15.75" thickBot="1" x14ac:dyDescent="0.3">
      <c r="A88" s="214"/>
      <c r="B88" s="214"/>
      <c r="C88" s="214"/>
      <c r="D88" s="4" t="s">
        <v>11</v>
      </c>
      <c r="E88" s="5" t="s">
        <v>12</v>
      </c>
      <c r="F88" s="5" t="s">
        <v>11</v>
      </c>
      <c r="G88" s="5" t="s">
        <v>12</v>
      </c>
      <c r="H88" s="5" t="s">
        <v>11</v>
      </c>
      <c r="I88" s="5" t="s">
        <v>12</v>
      </c>
      <c r="J88" s="5" t="s">
        <v>11</v>
      </c>
      <c r="K88" s="5" t="s">
        <v>12</v>
      </c>
      <c r="L88" s="6"/>
    </row>
    <row r="89" spans="1:12" ht="15.75" x14ac:dyDescent="0.25">
      <c r="A89" s="7">
        <v>1</v>
      </c>
      <c r="B89" s="8" t="s">
        <v>13</v>
      </c>
      <c r="C89" s="9">
        <v>51</v>
      </c>
      <c r="D89" s="45">
        <v>0</v>
      </c>
      <c r="E89" s="24">
        <v>0</v>
      </c>
      <c r="F89" s="46">
        <v>0</v>
      </c>
      <c r="G89" s="24">
        <v>0</v>
      </c>
      <c r="H89" s="46">
        <v>0</v>
      </c>
      <c r="I89" s="24">
        <v>0</v>
      </c>
      <c r="J89" s="46">
        <v>0</v>
      </c>
      <c r="K89" s="24">
        <v>0</v>
      </c>
      <c r="L89" s="47">
        <f>SUM(D89:K89)</f>
        <v>0</v>
      </c>
    </row>
    <row r="90" spans="1:12" ht="15.75" x14ac:dyDescent="0.25">
      <c r="A90" s="7">
        <v>2</v>
      </c>
      <c r="B90" s="8" t="s">
        <v>14</v>
      </c>
      <c r="C90" s="9">
        <v>51</v>
      </c>
      <c r="D90" s="45">
        <v>0</v>
      </c>
      <c r="E90" s="24">
        <v>0</v>
      </c>
      <c r="F90" s="46">
        <v>0</v>
      </c>
      <c r="G90" s="24">
        <v>0</v>
      </c>
      <c r="H90" s="46">
        <v>0</v>
      </c>
      <c r="I90" s="24">
        <v>0</v>
      </c>
      <c r="J90" s="46">
        <v>0</v>
      </c>
      <c r="K90" s="24">
        <v>0</v>
      </c>
      <c r="L90" s="47">
        <f t="shared" ref="L90:L117" si="4">SUM(D90:K90)</f>
        <v>0</v>
      </c>
    </row>
    <row r="91" spans="1:12" ht="15.75" x14ac:dyDescent="0.25">
      <c r="A91" s="7">
        <v>3</v>
      </c>
      <c r="B91" s="8" t="s">
        <v>15</v>
      </c>
      <c r="C91" s="9">
        <v>51</v>
      </c>
      <c r="D91" s="45">
        <v>0</v>
      </c>
      <c r="E91" s="24">
        <v>0</v>
      </c>
      <c r="F91" s="46">
        <v>0</v>
      </c>
      <c r="G91" s="24">
        <v>0</v>
      </c>
      <c r="H91" s="46">
        <v>0</v>
      </c>
      <c r="I91" s="24">
        <v>0</v>
      </c>
      <c r="J91" s="46">
        <v>0</v>
      </c>
      <c r="K91" s="24">
        <v>0</v>
      </c>
      <c r="L91" s="47">
        <f t="shared" si="4"/>
        <v>0</v>
      </c>
    </row>
    <row r="92" spans="1:12" ht="15.75" x14ac:dyDescent="0.25">
      <c r="A92" s="7">
        <v>4</v>
      </c>
      <c r="B92" s="17" t="s">
        <v>16</v>
      </c>
      <c r="C92" s="9">
        <v>51</v>
      </c>
      <c r="D92" s="45">
        <v>0</v>
      </c>
      <c r="E92" s="24">
        <v>0</v>
      </c>
      <c r="F92" s="46">
        <v>0</v>
      </c>
      <c r="G92" s="24">
        <v>0</v>
      </c>
      <c r="H92" s="46">
        <v>0</v>
      </c>
      <c r="I92" s="24">
        <v>0</v>
      </c>
      <c r="J92" s="46">
        <v>0</v>
      </c>
      <c r="K92" s="24">
        <v>0</v>
      </c>
      <c r="L92" s="47">
        <f t="shared" si="4"/>
        <v>0</v>
      </c>
    </row>
    <row r="93" spans="1:12" ht="15.75" x14ac:dyDescent="0.25">
      <c r="A93" s="7">
        <v>5</v>
      </c>
      <c r="B93" s="8" t="s">
        <v>17</v>
      </c>
      <c r="C93" s="9">
        <v>51</v>
      </c>
      <c r="D93" s="45">
        <v>0</v>
      </c>
      <c r="E93" s="24">
        <v>0</v>
      </c>
      <c r="F93" s="46">
        <v>0</v>
      </c>
      <c r="G93" s="24">
        <v>0</v>
      </c>
      <c r="H93" s="46">
        <v>0</v>
      </c>
      <c r="I93" s="24">
        <v>0</v>
      </c>
      <c r="J93" s="46">
        <v>0</v>
      </c>
      <c r="K93" s="24">
        <v>0</v>
      </c>
      <c r="L93" s="47">
        <f t="shared" si="4"/>
        <v>0</v>
      </c>
    </row>
    <row r="94" spans="1:12" ht="15.75" x14ac:dyDescent="0.25">
      <c r="A94" s="7">
        <v>6</v>
      </c>
      <c r="B94" s="8" t="s">
        <v>18</v>
      </c>
      <c r="C94" s="9">
        <v>51</v>
      </c>
      <c r="D94" s="45">
        <v>0</v>
      </c>
      <c r="E94" s="24">
        <v>0</v>
      </c>
      <c r="F94" s="46">
        <v>0</v>
      </c>
      <c r="G94" s="24">
        <v>0</v>
      </c>
      <c r="H94" s="46">
        <v>0</v>
      </c>
      <c r="I94" s="24">
        <v>0</v>
      </c>
      <c r="J94" s="46">
        <v>0</v>
      </c>
      <c r="K94" s="24">
        <v>0</v>
      </c>
      <c r="L94" s="47">
        <f t="shared" si="4"/>
        <v>0</v>
      </c>
    </row>
    <row r="95" spans="1:12" ht="15.75" x14ac:dyDescent="0.25">
      <c r="A95" s="7">
        <v>7</v>
      </c>
      <c r="B95" s="8" t="s">
        <v>19</v>
      </c>
      <c r="C95" s="9">
        <v>51</v>
      </c>
      <c r="D95" s="45">
        <v>0</v>
      </c>
      <c r="E95" s="24">
        <v>0</v>
      </c>
      <c r="F95" s="46">
        <v>0</v>
      </c>
      <c r="G95" s="24">
        <v>0</v>
      </c>
      <c r="H95" s="46">
        <v>0</v>
      </c>
      <c r="I95" s="24">
        <v>0</v>
      </c>
      <c r="J95" s="46">
        <v>0</v>
      </c>
      <c r="K95" s="24">
        <v>0</v>
      </c>
      <c r="L95" s="47">
        <f t="shared" si="4"/>
        <v>0</v>
      </c>
    </row>
    <row r="96" spans="1:12" ht="15.75" x14ac:dyDescent="0.25">
      <c r="A96" s="7">
        <v>8</v>
      </c>
      <c r="B96" s="8" t="s">
        <v>20</v>
      </c>
      <c r="C96" s="9">
        <v>51</v>
      </c>
      <c r="D96" s="45">
        <v>0</v>
      </c>
      <c r="E96" s="24">
        <v>0</v>
      </c>
      <c r="F96" s="46">
        <v>0</v>
      </c>
      <c r="G96" s="24">
        <v>0</v>
      </c>
      <c r="H96" s="46">
        <v>0</v>
      </c>
      <c r="I96" s="24">
        <v>0</v>
      </c>
      <c r="J96" s="46">
        <v>0</v>
      </c>
      <c r="K96" s="24">
        <v>0</v>
      </c>
      <c r="L96" s="47">
        <f t="shared" si="4"/>
        <v>0</v>
      </c>
    </row>
    <row r="97" spans="1:12" ht="15.75" x14ac:dyDescent="0.25">
      <c r="A97" s="7">
        <v>9</v>
      </c>
      <c r="B97" s="17" t="s">
        <v>21</v>
      </c>
      <c r="C97" s="9">
        <v>51</v>
      </c>
      <c r="D97" s="45">
        <v>0</v>
      </c>
      <c r="E97" s="24">
        <v>0</v>
      </c>
      <c r="F97" s="46">
        <v>0</v>
      </c>
      <c r="G97" s="24">
        <v>0</v>
      </c>
      <c r="H97" s="46">
        <v>0</v>
      </c>
      <c r="I97" s="24">
        <v>0</v>
      </c>
      <c r="J97" s="46">
        <v>0</v>
      </c>
      <c r="K97" s="24">
        <v>0</v>
      </c>
      <c r="L97" s="47">
        <f t="shared" si="4"/>
        <v>0</v>
      </c>
    </row>
    <row r="98" spans="1:12" ht="15.75" x14ac:dyDescent="0.25">
      <c r="A98" s="7">
        <v>10</v>
      </c>
      <c r="B98" s="17" t="s">
        <v>22</v>
      </c>
      <c r="C98" s="9">
        <v>51</v>
      </c>
      <c r="D98" s="45">
        <v>0</v>
      </c>
      <c r="E98" s="24">
        <v>0</v>
      </c>
      <c r="F98" s="46">
        <v>0</v>
      </c>
      <c r="G98" s="24">
        <v>0</v>
      </c>
      <c r="H98" s="46">
        <v>0</v>
      </c>
      <c r="I98" s="24">
        <v>0</v>
      </c>
      <c r="J98" s="46">
        <v>0</v>
      </c>
      <c r="K98" s="24">
        <v>0</v>
      </c>
      <c r="L98" s="47">
        <f t="shared" si="4"/>
        <v>0</v>
      </c>
    </row>
    <row r="99" spans="1:12" ht="15.75" x14ac:dyDescent="0.25">
      <c r="A99" s="7">
        <v>11</v>
      </c>
      <c r="B99" s="17" t="s">
        <v>23</v>
      </c>
      <c r="C99" s="9">
        <v>51</v>
      </c>
      <c r="D99" s="45">
        <v>0</v>
      </c>
      <c r="E99" s="24">
        <v>0</v>
      </c>
      <c r="F99" s="46">
        <v>0</v>
      </c>
      <c r="G99" s="24">
        <v>0</v>
      </c>
      <c r="H99" s="46">
        <v>0</v>
      </c>
      <c r="I99" s="24">
        <v>0</v>
      </c>
      <c r="J99" s="46">
        <v>0</v>
      </c>
      <c r="K99" s="24">
        <v>0</v>
      </c>
      <c r="L99" s="47">
        <f t="shared" si="4"/>
        <v>0</v>
      </c>
    </row>
    <row r="100" spans="1:12" ht="15.75" x14ac:dyDescent="0.25">
      <c r="A100" s="7">
        <v>12</v>
      </c>
      <c r="B100" s="17" t="s">
        <v>24</v>
      </c>
      <c r="C100" s="9">
        <v>51</v>
      </c>
      <c r="D100" s="45">
        <v>0</v>
      </c>
      <c r="E100" s="24">
        <v>0</v>
      </c>
      <c r="F100" s="46">
        <v>0</v>
      </c>
      <c r="G100" s="24">
        <v>0</v>
      </c>
      <c r="H100" s="46">
        <v>0</v>
      </c>
      <c r="I100" s="24">
        <v>0</v>
      </c>
      <c r="J100" s="46">
        <v>0</v>
      </c>
      <c r="K100" s="24">
        <v>0</v>
      </c>
      <c r="L100" s="47">
        <f t="shared" si="4"/>
        <v>0</v>
      </c>
    </row>
    <row r="101" spans="1:12" ht="15.75" x14ac:dyDescent="0.25">
      <c r="A101" s="7">
        <v>13</v>
      </c>
      <c r="B101" s="17" t="s">
        <v>25</v>
      </c>
      <c r="C101" s="9">
        <v>51</v>
      </c>
      <c r="D101" s="45">
        <v>0</v>
      </c>
      <c r="E101" s="24">
        <v>0</v>
      </c>
      <c r="F101" s="46">
        <v>0</v>
      </c>
      <c r="G101" s="24">
        <v>0</v>
      </c>
      <c r="H101" s="46">
        <v>0</v>
      </c>
      <c r="I101" s="24">
        <v>0</v>
      </c>
      <c r="J101" s="46">
        <v>0</v>
      </c>
      <c r="K101" s="24">
        <v>0</v>
      </c>
      <c r="L101" s="47">
        <f t="shared" si="4"/>
        <v>0</v>
      </c>
    </row>
    <row r="102" spans="1:12" ht="15.75" x14ac:dyDescent="0.25">
      <c r="A102" s="7">
        <v>14</v>
      </c>
      <c r="B102" s="17" t="s">
        <v>26</v>
      </c>
      <c r="C102" s="9">
        <v>51</v>
      </c>
      <c r="D102" s="45">
        <v>0</v>
      </c>
      <c r="E102" s="24">
        <v>0</v>
      </c>
      <c r="F102" s="46">
        <v>0</v>
      </c>
      <c r="G102" s="24">
        <v>0</v>
      </c>
      <c r="H102" s="46">
        <v>0</v>
      </c>
      <c r="I102" s="24">
        <v>0</v>
      </c>
      <c r="J102" s="46">
        <v>0</v>
      </c>
      <c r="K102" s="24">
        <v>0</v>
      </c>
      <c r="L102" s="47">
        <f t="shared" si="4"/>
        <v>0</v>
      </c>
    </row>
    <row r="103" spans="1:12" ht="15.75" x14ac:dyDescent="0.25">
      <c r="A103" s="7">
        <v>15</v>
      </c>
      <c r="B103" s="17" t="s">
        <v>27</v>
      </c>
      <c r="C103" s="9">
        <v>51</v>
      </c>
      <c r="D103" s="45">
        <v>0</v>
      </c>
      <c r="E103" s="24">
        <v>0</v>
      </c>
      <c r="F103" s="46">
        <v>0</v>
      </c>
      <c r="G103" s="24">
        <v>0</v>
      </c>
      <c r="H103" s="46">
        <v>0</v>
      </c>
      <c r="I103" s="24">
        <v>0</v>
      </c>
      <c r="J103" s="46">
        <v>0</v>
      </c>
      <c r="K103" s="24">
        <v>0</v>
      </c>
      <c r="L103" s="47">
        <f t="shared" si="4"/>
        <v>0</v>
      </c>
    </row>
    <row r="104" spans="1:12" ht="15.75" x14ac:dyDescent="0.25">
      <c r="A104" s="7">
        <v>16</v>
      </c>
      <c r="B104" s="17" t="s">
        <v>28</v>
      </c>
      <c r="C104" s="9">
        <v>51</v>
      </c>
      <c r="D104" s="45">
        <v>0</v>
      </c>
      <c r="E104" s="24">
        <v>0</v>
      </c>
      <c r="F104" s="46">
        <v>0</v>
      </c>
      <c r="G104" s="24">
        <v>0</v>
      </c>
      <c r="H104" s="46">
        <v>0</v>
      </c>
      <c r="I104" s="24">
        <v>0</v>
      </c>
      <c r="J104" s="46">
        <v>0</v>
      </c>
      <c r="K104" s="24">
        <v>0</v>
      </c>
      <c r="L104" s="47">
        <f t="shared" si="4"/>
        <v>0</v>
      </c>
    </row>
    <row r="105" spans="1:12" ht="15.75" x14ac:dyDescent="0.25">
      <c r="A105" s="7">
        <v>17</v>
      </c>
      <c r="B105" s="17" t="s">
        <v>29</v>
      </c>
      <c r="C105" s="9">
        <v>51</v>
      </c>
      <c r="D105" s="45">
        <v>0</v>
      </c>
      <c r="E105" s="24">
        <v>0</v>
      </c>
      <c r="F105" s="46">
        <v>0</v>
      </c>
      <c r="G105" s="24">
        <v>0</v>
      </c>
      <c r="H105" s="46">
        <v>0</v>
      </c>
      <c r="I105" s="24">
        <v>0</v>
      </c>
      <c r="J105" s="46">
        <v>0</v>
      </c>
      <c r="K105" s="24">
        <v>0</v>
      </c>
      <c r="L105" s="47">
        <f t="shared" si="4"/>
        <v>0</v>
      </c>
    </row>
    <row r="106" spans="1:12" ht="15.75" x14ac:dyDescent="0.25">
      <c r="A106" s="7">
        <v>18</v>
      </c>
      <c r="B106" s="17" t="s">
        <v>30</v>
      </c>
      <c r="C106" s="9">
        <v>51</v>
      </c>
      <c r="D106" s="45">
        <v>0</v>
      </c>
      <c r="E106" s="24">
        <v>0</v>
      </c>
      <c r="F106" s="46">
        <v>0</v>
      </c>
      <c r="G106" s="24">
        <v>0</v>
      </c>
      <c r="H106" s="46">
        <v>0</v>
      </c>
      <c r="I106" s="24">
        <v>0</v>
      </c>
      <c r="J106" s="46">
        <v>0</v>
      </c>
      <c r="K106" s="24">
        <v>0</v>
      </c>
      <c r="L106" s="47">
        <f t="shared" si="4"/>
        <v>0</v>
      </c>
    </row>
    <row r="107" spans="1:12" ht="15.75" x14ac:dyDescent="0.25">
      <c r="A107" s="7">
        <v>19</v>
      </c>
      <c r="B107" s="17" t="s">
        <v>31</v>
      </c>
      <c r="C107" s="9">
        <v>51</v>
      </c>
      <c r="D107" s="45">
        <v>0</v>
      </c>
      <c r="E107" s="24">
        <v>0</v>
      </c>
      <c r="F107" s="46">
        <v>0</v>
      </c>
      <c r="G107" s="24">
        <v>0</v>
      </c>
      <c r="H107" s="46">
        <v>0</v>
      </c>
      <c r="I107" s="24">
        <v>0</v>
      </c>
      <c r="J107" s="46">
        <v>0</v>
      </c>
      <c r="K107" s="24">
        <v>0</v>
      </c>
      <c r="L107" s="47">
        <f t="shared" si="4"/>
        <v>0</v>
      </c>
    </row>
    <row r="108" spans="1:12" ht="15.75" x14ac:dyDescent="0.25">
      <c r="A108" s="7">
        <v>20</v>
      </c>
      <c r="B108" s="17" t="s">
        <v>32</v>
      </c>
      <c r="C108" s="9">
        <v>51</v>
      </c>
      <c r="D108" s="45">
        <v>0</v>
      </c>
      <c r="E108" s="24">
        <v>0</v>
      </c>
      <c r="F108" s="46">
        <v>0</v>
      </c>
      <c r="G108" s="24">
        <v>0</v>
      </c>
      <c r="H108" s="46">
        <v>0</v>
      </c>
      <c r="I108" s="24">
        <v>0</v>
      </c>
      <c r="J108" s="46">
        <v>0</v>
      </c>
      <c r="K108" s="24">
        <v>0</v>
      </c>
      <c r="L108" s="47">
        <f t="shared" si="4"/>
        <v>0</v>
      </c>
    </row>
    <row r="109" spans="1:12" ht="15.75" x14ac:dyDescent="0.25">
      <c r="A109" s="7">
        <v>21</v>
      </c>
      <c r="B109" s="17" t="s">
        <v>33</v>
      </c>
      <c r="C109" s="9">
        <v>51</v>
      </c>
      <c r="D109" s="45">
        <v>0</v>
      </c>
      <c r="E109" s="24">
        <v>0</v>
      </c>
      <c r="F109" s="46">
        <v>0</v>
      </c>
      <c r="G109" s="24">
        <v>0</v>
      </c>
      <c r="H109" s="46">
        <v>0</v>
      </c>
      <c r="I109" s="24">
        <v>0</v>
      </c>
      <c r="J109" s="46">
        <v>0</v>
      </c>
      <c r="K109" s="24">
        <v>0</v>
      </c>
      <c r="L109" s="47">
        <f t="shared" si="4"/>
        <v>0</v>
      </c>
    </row>
    <row r="110" spans="1:12" ht="15.75" x14ac:dyDescent="0.25">
      <c r="A110" s="7">
        <v>22</v>
      </c>
      <c r="B110" s="17" t="s">
        <v>34</v>
      </c>
      <c r="C110" s="9">
        <v>51</v>
      </c>
      <c r="D110" s="45">
        <v>0</v>
      </c>
      <c r="E110" s="24">
        <v>0</v>
      </c>
      <c r="F110" s="46">
        <v>0</v>
      </c>
      <c r="G110" s="24">
        <v>0</v>
      </c>
      <c r="H110" s="46">
        <v>0</v>
      </c>
      <c r="I110" s="24">
        <v>0</v>
      </c>
      <c r="J110" s="46">
        <v>0</v>
      </c>
      <c r="K110" s="24">
        <v>0</v>
      </c>
      <c r="L110" s="47">
        <f t="shared" si="4"/>
        <v>0</v>
      </c>
    </row>
    <row r="111" spans="1:12" ht="15.75" x14ac:dyDescent="0.25">
      <c r="A111" s="7">
        <v>23</v>
      </c>
      <c r="B111" s="8" t="s">
        <v>35</v>
      </c>
      <c r="C111" s="9">
        <v>51</v>
      </c>
      <c r="D111" s="45">
        <v>0</v>
      </c>
      <c r="E111" s="24">
        <v>0</v>
      </c>
      <c r="F111" s="46">
        <v>0</v>
      </c>
      <c r="G111" s="24">
        <v>0</v>
      </c>
      <c r="H111" s="46">
        <v>0</v>
      </c>
      <c r="I111" s="24">
        <v>0</v>
      </c>
      <c r="J111" s="46">
        <v>0</v>
      </c>
      <c r="K111" s="24">
        <v>0</v>
      </c>
      <c r="L111" s="47">
        <f t="shared" si="4"/>
        <v>0</v>
      </c>
    </row>
    <row r="112" spans="1:12" ht="15.75" x14ac:dyDescent="0.25">
      <c r="A112" s="7">
        <v>24</v>
      </c>
      <c r="B112" s="8" t="s">
        <v>36</v>
      </c>
      <c r="C112" s="9">
        <v>51</v>
      </c>
      <c r="D112" s="45">
        <v>0</v>
      </c>
      <c r="E112" s="24">
        <v>0</v>
      </c>
      <c r="F112" s="46">
        <v>0</v>
      </c>
      <c r="G112" s="24">
        <v>0</v>
      </c>
      <c r="H112" s="46">
        <v>0</v>
      </c>
      <c r="I112" s="24">
        <v>0</v>
      </c>
      <c r="J112" s="46">
        <v>0</v>
      </c>
      <c r="K112" s="24">
        <v>0</v>
      </c>
      <c r="L112" s="47">
        <f t="shared" si="4"/>
        <v>0</v>
      </c>
    </row>
    <row r="113" spans="1:12" ht="15.75" x14ac:dyDescent="0.25">
      <c r="A113" s="7">
        <v>25</v>
      </c>
      <c r="B113" s="18" t="s">
        <v>37</v>
      </c>
      <c r="C113" s="19">
        <v>51</v>
      </c>
      <c r="D113" s="45">
        <v>0</v>
      </c>
      <c r="E113" s="24">
        <v>0</v>
      </c>
      <c r="F113" s="46">
        <v>0</v>
      </c>
      <c r="G113" s="24">
        <v>0</v>
      </c>
      <c r="H113" s="46">
        <v>0</v>
      </c>
      <c r="I113" s="24">
        <v>0</v>
      </c>
      <c r="J113" s="46">
        <v>0</v>
      </c>
      <c r="K113" s="24">
        <v>0</v>
      </c>
      <c r="L113" s="47">
        <f t="shared" si="4"/>
        <v>0</v>
      </c>
    </row>
    <row r="114" spans="1:12" ht="15.75" x14ac:dyDescent="0.25">
      <c r="A114" s="7">
        <v>26</v>
      </c>
      <c r="B114" s="8" t="s">
        <v>38</v>
      </c>
      <c r="C114" s="22">
        <v>51</v>
      </c>
      <c r="D114" s="45">
        <v>0</v>
      </c>
      <c r="E114" s="24">
        <v>0</v>
      </c>
      <c r="F114" s="46">
        <v>0</v>
      </c>
      <c r="G114" s="24">
        <v>0</v>
      </c>
      <c r="H114" s="46">
        <v>0</v>
      </c>
      <c r="I114" s="24">
        <v>0</v>
      </c>
      <c r="J114" s="46">
        <v>0</v>
      </c>
      <c r="K114" s="24">
        <v>0</v>
      </c>
      <c r="L114" s="47">
        <f t="shared" si="4"/>
        <v>0</v>
      </c>
    </row>
    <row r="115" spans="1:12" ht="15.75" x14ac:dyDescent="0.25">
      <c r="A115" s="7">
        <v>27</v>
      </c>
      <c r="B115" s="18" t="s">
        <v>39</v>
      </c>
      <c r="C115" s="22">
        <v>51</v>
      </c>
      <c r="D115" s="45">
        <v>0</v>
      </c>
      <c r="E115" s="24">
        <v>0</v>
      </c>
      <c r="F115" s="46">
        <v>0</v>
      </c>
      <c r="G115" s="24">
        <v>0</v>
      </c>
      <c r="H115" s="46">
        <v>0</v>
      </c>
      <c r="I115" s="24">
        <v>0</v>
      </c>
      <c r="J115" s="46">
        <v>0</v>
      </c>
      <c r="K115" s="24">
        <v>0</v>
      </c>
      <c r="L115" s="47">
        <f t="shared" si="4"/>
        <v>0</v>
      </c>
    </row>
    <row r="116" spans="1:12" ht="15.75" x14ac:dyDescent="0.25">
      <c r="A116" s="7">
        <v>28</v>
      </c>
      <c r="B116" s="18" t="s">
        <v>40</v>
      </c>
      <c r="C116" s="22">
        <v>51</v>
      </c>
      <c r="D116" s="45">
        <v>0</v>
      </c>
      <c r="E116" s="24">
        <v>0</v>
      </c>
      <c r="F116" s="46">
        <v>0</v>
      </c>
      <c r="G116" s="24">
        <v>0</v>
      </c>
      <c r="H116" s="46">
        <v>0</v>
      </c>
      <c r="I116" s="24">
        <v>0</v>
      </c>
      <c r="J116" s="46">
        <v>0</v>
      </c>
      <c r="K116" s="24">
        <v>0</v>
      </c>
      <c r="L116" s="47">
        <f t="shared" si="4"/>
        <v>0</v>
      </c>
    </row>
    <row r="117" spans="1:12" ht="16.5" thickBot="1" x14ac:dyDescent="0.3">
      <c r="A117" s="7">
        <v>29</v>
      </c>
      <c r="B117" s="18" t="s">
        <v>41</v>
      </c>
      <c r="C117" s="22">
        <v>51</v>
      </c>
      <c r="D117" s="45">
        <v>0</v>
      </c>
      <c r="E117" s="24">
        <v>0</v>
      </c>
      <c r="F117" s="46">
        <v>0</v>
      </c>
      <c r="G117" s="24">
        <v>0</v>
      </c>
      <c r="H117" s="46">
        <v>0</v>
      </c>
      <c r="I117" s="24">
        <v>0</v>
      </c>
      <c r="J117" s="46">
        <v>0</v>
      </c>
      <c r="K117" s="24">
        <v>0</v>
      </c>
      <c r="L117" s="47">
        <f t="shared" si="4"/>
        <v>0</v>
      </c>
    </row>
    <row r="118" spans="1:12" ht="16.5" thickBot="1" x14ac:dyDescent="0.3">
      <c r="A118" s="225" t="s">
        <v>42</v>
      </c>
      <c r="B118" s="226"/>
      <c r="C118" s="48">
        <v>51</v>
      </c>
      <c r="D118" s="49">
        <f t="shared" ref="D118:K118" si="5">SUM(D89:D117)</f>
        <v>0</v>
      </c>
      <c r="E118" s="30">
        <f t="shared" si="5"/>
        <v>0</v>
      </c>
      <c r="F118" s="50">
        <f t="shared" si="5"/>
        <v>0</v>
      </c>
      <c r="G118" s="30">
        <f t="shared" si="5"/>
        <v>0</v>
      </c>
      <c r="H118" s="50">
        <f t="shared" si="5"/>
        <v>0</v>
      </c>
      <c r="I118" s="30">
        <f t="shared" si="5"/>
        <v>0</v>
      </c>
      <c r="J118" s="50">
        <f t="shared" si="5"/>
        <v>0</v>
      </c>
      <c r="K118" s="30">
        <f t="shared" si="5"/>
        <v>0</v>
      </c>
      <c r="L118" s="118">
        <f>SUM(D118:K118)</f>
        <v>0</v>
      </c>
    </row>
    <row r="119" spans="1:12" ht="15.75" x14ac:dyDescent="0.25">
      <c r="A119" s="232" t="s">
        <v>43</v>
      </c>
      <c r="B119" s="232"/>
      <c r="C119" s="32">
        <v>51</v>
      </c>
      <c r="D119" s="52">
        <f>D89+D90+D91+D92+D93+D94+D95+D96+D97+D98+D99+D100+D101+D102+D103+D104+D105+D106+D107+D108+D109+D110+D111+D112+D113</f>
        <v>0</v>
      </c>
      <c r="E119" s="33">
        <f>E89+E90+E91+E92+E93+E94+E95+E96+E97+E98+E99+E100+E101+E102+E103+E104+E105+E106+E107+E108+E109+E110+E111+E112+E113</f>
        <v>0</v>
      </c>
      <c r="F119" s="32">
        <f>F89+F90+F91+F92+F93+F94+F95+F96+F97+F98+F99+F100+F101+F102+F103+F104+F105+F106+F107+F108+F109+F110+F111+F112+F113</f>
        <v>0</v>
      </c>
      <c r="G119" s="33">
        <f>G89+G90+G91+G92+G93+G94+G95+G96+G97+G98+G99+G100+G101+G102+G103+G104+G105+G106+G107+G108+G109+G110+G111+G112+G113</f>
        <v>0</v>
      </c>
      <c r="H119" s="32">
        <f>H89+H90+H91+H92+H93+H94+H95+H96+H97+H98+H99+H100+H101+H102+H103+H104+H105+H106+H107+H108+H109+H110+H111+H112+H113</f>
        <v>0</v>
      </c>
      <c r="I119" s="33">
        <f>I89+I90+I91+I92+I93+I94+I95+I96+I97+I98+I99+I100+I101+I102+I103+I104+I105+I106+I107+I108+I109+I110+I111+I113</f>
        <v>0</v>
      </c>
      <c r="J119" s="32">
        <f>J89+J90+J91+J92+J93+J94+J95+J96+J97+J98+J99+J100+J101+J102+J103+J104+J105+J106+J107+J108+J109+J110+J111+J112+J113</f>
        <v>0</v>
      </c>
      <c r="K119" s="33">
        <f>K89+K90+K91+K92+K93+K94+K95+K96+K97+K98+K99+K100+K101+K102+K103+K104+K105+K106+K107+K108+K109+K110+K111+K113</f>
        <v>0</v>
      </c>
      <c r="L119" s="118">
        <f>D119+E119+F119+G119+H119+I119+J119+K119</f>
        <v>0</v>
      </c>
    </row>
    <row r="121" spans="1:12" ht="15.75" x14ac:dyDescent="0.25">
      <c r="D121" s="133"/>
      <c r="E121" s="133"/>
      <c r="F121" s="133"/>
      <c r="G121" s="133"/>
      <c r="H121" s="133"/>
      <c r="I121" s="133"/>
      <c r="J121" s="133"/>
      <c r="K121" s="133"/>
      <c r="L121" s="133"/>
    </row>
    <row r="122" spans="1:12" ht="15.75" x14ac:dyDescent="0.25">
      <c r="B122" s="134" t="s">
        <v>99</v>
      </c>
      <c r="D122" s="133"/>
      <c r="E122" s="133"/>
      <c r="F122" s="133"/>
      <c r="G122" s="133"/>
      <c r="H122" s="133"/>
      <c r="I122" s="133"/>
      <c r="J122" s="133"/>
      <c r="K122" s="133"/>
      <c r="L122" s="133"/>
    </row>
    <row r="123" spans="1:12" ht="15.75" thickBot="1" x14ac:dyDescent="0.3">
      <c r="A123" s="211" t="s">
        <v>47</v>
      </c>
      <c r="B123" s="211"/>
    </row>
    <row r="124" spans="1:12" ht="12.75" customHeight="1" x14ac:dyDescent="0.25">
      <c r="A124" s="212" t="s">
        <v>2</v>
      </c>
      <c r="B124" s="212" t="s">
        <v>3</v>
      </c>
      <c r="C124" s="212" t="s">
        <v>4</v>
      </c>
      <c r="D124" s="215" t="s">
        <v>5</v>
      </c>
      <c r="E124" s="216"/>
      <c r="F124" s="216"/>
      <c r="G124" s="216"/>
      <c r="H124" s="216"/>
      <c r="I124" s="216"/>
      <c r="J124" s="216"/>
      <c r="K124" s="217"/>
      <c r="L124" s="218" t="s">
        <v>6</v>
      </c>
    </row>
    <row r="125" spans="1:12" ht="21.75" customHeight="1" x14ac:dyDescent="0.25">
      <c r="A125" s="213"/>
      <c r="B125" s="213"/>
      <c r="C125" s="213"/>
      <c r="D125" s="221" t="s">
        <v>7</v>
      </c>
      <c r="E125" s="222"/>
      <c r="F125" s="222" t="s">
        <v>8</v>
      </c>
      <c r="G125" s="222"/>
      <c r="H125" s="222" t="s">
        <v>9</v>
      </c>
      <c r="I125" s="222"/>
      <c r="J125" s="222" t="s">
        <v>10</v>
      </c>
      <c r="K125" s="222"/>
      <c r="L125" s="219"/>
    </row>
    <row r="126" spans="1:12" ht="13.5" customHeight="1" thickBot="1" x14ac:dyDescent="0.3">
      <c r="A126" s="213"/>
      <c r="B126" s="213"/>
      <c r="C126" s="213"/>
      <c r="D126" s="223">
        <v>1</v>
      </c>
      <c r="E126" s="224"/>
      <c r="F126" s="224">
        <v>2</v>
      </c>
      <c r="G126" s="224"/>
      <c r="H126" s="224">
        <v>3</v>
      </c>
      <c r="I126" s="224"/>
      <c r="J126" s="224">
        <v>4</v>
      </c>
      <c r="K126" s="224"/>
      <c r="L126" s="220"/>
    </row>
    <row r="127" spans="1:12" ht="15.75" thickBot="1" x14ac:dyDescent="0.3">
      <c r="A127" s="214"/>
      <c r="B127" s="214"/>
      <c r="C127" s="214"/>
      <c r="D127" s="4" t="s">
        <v>11</v>
      </c>
      <c r="E127" s="5" t="s">
        <v>12</v>
      </c>
      <c r="F127" s="5" t="s">
        <v>11</v>
      </c>
      <c r="G127" s="5" t="s">
        <v>12</v>
      </c>
      <c r="H127" s="5" t="s">
        <v>11</v>
      </c>
      <c r="I127" s="5" t="s">
        <v>12</v>
      </c>
      <c r="J127" s="5" t="s">
        <v>11</v>
      </c>
      <c r="K127" s="5" t="s">
        <v>12</v>
      </c>
      <c r="L127" s="6"/>
    </row>
    <row r="128" spans="1:12" ht="15.75" x14ac:dyDescent="0.25">
      <c r="A128" s="7">
        <v>1</v>
      </c>
      <c r="B128" s="8" t="s">
        <v>13</v>
      </c>
      <c r="C128" s="9">
        <v>51</v>
      </c>
      <c r="D128" s="45">
        <v>0</v>
      </c>
      <c r="E128" s="21">
        <v>0</v>
      </c>
      <c r="F128" s="46">
        <v>0</v>
      </c>
      <c r="G128" s="21">
        <v>0</v>
      </c>
      <c r="H128" s="46">
        <v>0</v>
      </c>
      <c r="I128" s="21">
        <v>0</v>
      </c>
      <c r="J128" s="46">
        <v>0</v>
      </c>
      <c r="K128" s="21">
        <v>0</v>
      </c>
      <c r="L128" s="16">
        <f t="shared" ref="L128:L156" si="6">D128+F128+H128</f>
        <v>0</v>
      </c>
    </row>
    <row r="129" spans="1:12" ht="15.75" x14ac:dyDescent="0.25">
      <c r="A129" s="7">
        <v>2</v>
      </c>
      <c r="B129" s="8" t="s">
        <v>14</v>
      </c>
      <c r="C129" s="9">
        <v>51</v>
      </c>
      <c r="D129" s="45">
        <v>0</v>
      </c>
      <c r="E129" s="21">
        <v>0</v>
      </c>
      <c r="F129" s="46">
        <v>0</v>
      </c>
      <c r="G129" s="21">
        <v>0</v>
      </c>
      <c r="H129" s="46">
        <v>0</v>
      </c>
      <c r="I129" s="21">
        <v>0</v>
      </c>
      <c r="J129" s="46">
        <v>0</v>
      </c>
      <c r="K129" s="21">
        <v>0</v>
      </c>
      <c r="L129" s="16">
        <f t="shared" si="6"/>
        <v>0</v>
      </c>
    </row>
    <row r="130" spans="1:12" ht="15.75" x14ac:dyDescent="0.25">
      <c r="A130" s="7">
        <v>3</v>
      </c>
      <c r="B130" s="8" t="s">
        <v>15</v>
      </c>
      <c r="C130" s="9">
        <v>51</v>
      </c>
      <c r="D130" s="45">
        <v>0</v>
      </c>
      <c r="E130" s="21">
        <v>0</v>
      </c>
      <c r="F130" s="46">
        <v>0</v>
      </c>
      <c r="G130" s="21">
        <v>0</v>
      </c>
      <c r="H130" s="46">
        <v>0</v>
      </c>
      <c r="I130" s="21">
        <v>0</v>
      </c>
      <c r="J130" s="46">
        <v>0</v>
      </c>
      <c r="K130" s="21">
        <v>0</v>
      </c>
      <c r="L130" s="16">
        <f t="shared" si="6"/>
        <v>0</v>
      </c>
    </row>
    <row r="131" spans="1:12" ht="15.75" x14ac:dyDescent="0.25">
      <c r="A131" s="7">
        <v>4</v>
      </c>
      <c r="B131" s="17" t="s">
        <v>16</v>
      </c>
      <c r="C131" s="9">
        <v>51</v>
      </c>
      <c r="D131" s="45">
        <v>0</v>
      </c>
      <c r="E131" s="21">
        <v>0</v>
      </c>
      <c r="F131" s="46">
        <v>0</v>
      </c>
      <c r="G131" s="21">
        <v>0</v>
      </c>
      <c r="H131" s="46">
        <v>0</v>
      </c>
      <c r="I131" s="21">
        <v>0</v>
      </c>
      <c r="J131" s="46">
        <v>0</v>
      </c>
      <c r="K131" s="21">
        <v>0</v>
      </c>
      <c r="L131" s="16">
        <f t="shared" si="6"/>
        <v>0</v>
      </c>
    </row>
    <row r="132" spans="1:12" ht="15.75" x14ac:dyDescent="0.25">
      <c r="A132" s="7">
        <v>5</v>
      </c>
      <c r="B132" s="8" t="s">
        <v>17</v>
      </c>
      <c r="C132" s="9">
        <v>51</v>
      </c>
      <c r="D132" s="45">
        <v>0</v>
      </c>
      <c r="E132" s="21">
        <v>0</v>
      </c>
      <c r="F132" s="46">
        <v>0</v>
      </c>
      <c r="G132" s="21">
        <v>0</v>
      </c>
      <c r="H132" s="46">
        <v>0</v>
      </c>
      <c r="I132" s="21">
        <v>0</v>
      </c>
      <c r="J132" s="46">
        <v>0</v>
      </c>
      <c r="K132" s="21">
        <v>0</v>
      </c>
      <c r="L132" s="16">
        <f t="shared" si="6"/>
        <v>0</v>
      </c>
    </row>
    <row r="133" spans="1:12" ht="15.75" x14ac:dyDescent="0.25">
      <c r="A133" s="7">
        <v>6</v>
      </c>
      <c r="B133" s="8" t="s">
        <v>18</v>
      </c>
      <c r="C133" s="9">
        <v>51</v>
      </c>
      <c r="D133" s="45">
        <v>0</v>
      </c>
      <c r="E133" s="21">
        <v>0</v>
      </c>
      <c r="F133" s="46">
        <v>0</v>
      </c>
      <c r="G133" s="21">
        <v>0</v>
      </c>
      <c r="H133" s="46">
        <v>0</v>
      </c>
      <c r="I133" s="21">
        <v>0</v>
      </c>
      <c r="J133" s="46">
        <v>0</v>
      </c>
      <c r="K133" s="21">
        <v>0</v>
      </c>
      <c r="L133" s="16">
        <f t="shared" si="6"/>
        <v>0</v>
      </c>
    </row>
    <row r="134" spans="1:12" ht="15.75" x14ac:dyDescent="0.25">
      <c r="A134" s="7">
        <v>7</v>
      </c>
      <c r="B134" s="8" t="s">
        <v>19</v>
      </c>
      <c r="C134" s="9">
        <v>51</v>
      </c>
      <c r="D134" s="45">
        <v>0</v>
      </c>
      <c r="E134" s="21">
        <v>0</v>
      </c>
      <c r="F134" s="46">
        <v>0</v>
      </c>
      <c r="G134" s="21">
        <v>0</v>
      </c>
      <c r="H134" s="46">
        <v>0</v>
      </c>
      <c r="I134" s="21">
        <v>0</v>
      </c>
      <c r="J134" s="46">
        <v>0</v>
      </c>
      <c r="K134" s="21">
        <v>0</v>
      </c>
      <c r="L134" s="16">
        <f t="shared" si="6"/>
        <v>0</v>
      </c>
    </row>
    <row r="135" spans="1:12" ht="15.75" x14ac:dyDescent="0.25">
      <c r="A135" s="7">
        <v>8</v>
      </c>
      <c r="B135" s="8" t="s">
        <v>20</v>
      </c>
      <c r="C135" s="9">
        <v>51</v>
      </c>
      <c r="D135" s="45">
        <v>0</v>
      </c>
      <c r="E135" s="21">
        <v>0</v>
      </c>
      <c r="F135" s="46">
        <v>0</v>
      </c>
      <c r="G135" s="21">
        <v>0</v>
      </c>
      <c r="H135" s="46">
        <v>0</v>
      </c>
      <c r="I135" s="21">
        <v>0</v>
      </c>
      <c r="J135" s="46">
        <v>0</v>
      </c>
      <c r="K135" s="21">
        <v>0</v>
      </c>
      <c r="L135" s="16">
        <f t="shared" si="6"/>
        <v>0</v>
      </c>
    </row>
    <row r="136" spans="1:12" ht="15.75" x14ac:dyDescent="0.25">
      <c r="A136" s="7">
        <v>9</v>
      </c>
      <c r="B136" s="8" t="s">
        <v>21</v>
      </c>
      <c r="C136" s="9">
        <v>51</v>
      </c>
      <c r="D136" s="45">
        <v>0</v>
      </c>
      <c r="E136" s="21">
        <v>0</v>
      </c>
      <c r="F136" s="46">
        <v>0</v>
      </c>
      <c r="G136" s="21">
        <v>0</v>
      </c>
      <c r="H136" s="46">
        <v>0</v>
      </c>
      <c r="I136" s="21">
        <v>0</v>
      </c>
      <c r="J136" s="46">
        <v>0</v>
      </c>
      <c r="K136" s="21">
        <v>0</v>
      </c>
      <c r="L136" s="16">
        <f t="shared" si="6"/>
        <v>0</v>
      </c>
    </row>
    <row r="137" spans="1:12" ht="15.75" x14ac:dyDescent="0.25">
      <c r="A137" s="7">
        <v>10</v>
      </c>
      <c r="B137" s="8" t="s">
        <v>22</v>
      </c>
      <c r="C137" s="9">
        <v>51</v>
      </c>
      <c r="D137" s="45">
        <v>0</v>
      </c>
      <c r="E137" s="21">
        <v>0</v>
      </c>
      <c r="F137" s="46">
        <v>0</v>
      </c>
      <c r="G137" s="21">
        <v>0</v>
      </c>
      <c r="H137" s="46">
        <v>0</v>
      </c>
      <c r="I137" s="21">
        <v>0</v>
      </c>
      <c r="J137" s="46">
        <v>0</v>
      </c>
      <c r="K137" s="21">
        <v>0</v>
      </c>
      <c r="L137" s="16">
        <f t="shared" si="6"/>
        <v>0</v>
      </c>
    </row>
    <row r="138" spans="1:12" ht="15.75" x14ac:dyDescent="0.25">
      <c r="A138" s="7">
        <v>11</v>
      </c>
      <c r="B138" s="8" t="s">
        <v>23</v>
      </c>
      <c r="C138" s="9">
        <v>51</v>
      </c>
      <c r="D138" s="45">
        <v>0</v>
      </c>
      <c r="E138" s="21">
        <v>0</v>
      </c>
      <c r="F138" s="46">
        <v>0</v>
      </c>
      <c r="G138" s="21">
        <v>0</v>
      </c>
      <c r="H138" s="46">
        <v>0</v>
      </c>
      <c r="I138" s="21">
        <v>0</v>
      </c>
      <c r="J138" s="46">
        <v>0</v>
      </c>
      <c r="K138" s="21">
        <v>0</v>
      </c>
      <c r="L138" s="16">
        <f t="shared" si="6"/>
        <v>0</v>
      </c>
    </row>
    <row r="139" spans="1:12" ht="15.75" x14ac:dyDescent="0.25">
      <c r="A139" s="7">
        <v>12</v>
      </c>
      <c r="B139" s="8" t="s">
        <v>24</v>
      </c>
      <c r="C139" s="9">
        <v>51</v>
      </c>
      <c r="D139" s="45">
        <v>0</v>
      </c>
      <c r="E139" s="21">
        <v>0</v>
      </c>
      <c r="F139" s="46">
        <v>0</v>
      </c>
      <c r="G139" s="21">
        <v>0</v>
      </c>
      <c r="H139" s="46">
        <v>0</v>
      </c>
      <c r="I139" s="21">
        <v>0</v>
      </c>
      <c r="J139" s="46">
        <v>0</v>
      </c>
      <c r="K139" s="21">
        <v>0</v>
      </c>
      <c r="L139" s="16">
        <f t="shared" si="6"/>
        <v>0</v>
      </c>
    </row>
    <row r="140" spans="1:12" ht="15.75" x14ac:dyDescent="0.25">
      <c r="A140" s="7">
        <v>13</v>
      </c>
      <c r="B140" s="8" t="s">
        <v>25</v>
      </c>
      <c r="C140" s="9">
        <v>51</v>
      </c>
      <c r="D140" s="45">
        <v>0</v>
      </c>
      <c r="E140" s="21">
        <v>0</v>
      </c>
      <c r="F140" s="46">
        <v>0</v>
      </c>
      <c r="G140" s="21">
        <v>0</v>
      </c>
      <c r="H140" s="46">
        <v>0</v>
      </c>
      <c r="I140" s="21">
        <v>0</v>
      </c>
      <c r="J140" s="46">
        <v>0</v>
      </c>
      <c r="K140" s="21">
        <v>0</v>
      </c>
      <c r="L140" s="16">
        <f t="shared" si="6"/>
        <v>0</v>
      </c>
    </row>
    <row r="141" spans="1:12" ht="15.75" x14ac:dyDescent="0.25">
      <c r="A141" s="7">
        <v>14</v>
      </c>
      <c r="B141" s="8" t="s">
        <v>26</v>
      </c>
      <c r="C141" s="9">
        <v>51</v>
      </c>
      <c r="D141" s="45">
        <v>0</v>
      </c>
      <c r="E141" s="21">
        <v>0</v>
      </c>
      <c r="F141" s="46">
        <v>0</v>
      </c>
      <c r="G141" s="21">
        <v>0</v>
      </c>
      <c r="H141" s="46">
        <v>0</v>
      </c>
      <c r="I141" s="21">
        <v>0</v>
      </c>
      <c r="J141" s="46">
        <v>0</v>
      </c>
      <c r="K141" s="21">
        <v>0</v>
      </c>
      <c r="L141" s="16">
        <f t="shared" si="6"/>
        <v>0</v>
      </c>
    </row>
    <row r="142" spans="1:12" ht="15.75" x14ac:dyDescent="0.25">
      <c r="A142" s="7">
        <v>15</v>
      </c>
      <c r="B142" s="8" t="s">
        <v>27</v>
      </c>
      <c r="C142" s="9">
        <v>51</v>
      </c>
      <c r="D142" s="45">
        <v>0</v>
      </c>
      <c r="E142" s="21">
        <v>0</v>
      </c>
      <c r="F142" s="46">
        <v>0</v>
      </c>
      <c r="G142" s="21">
        <v>0</v>
      </c>
      <c r="H142" s="46">
        <v>0</v>
      </c>
      <c r="I142" s="21">
        <v>0</v>
      </c>
      <c r="J142" s="46">
        <v>0</v>
      </c>
      <c r="K142" s="21">
        <v>0</v>
      </c>
      <c r="L142" s="16">
        <f t="shared" si="6"/>
        <v>0</v>
      </c>
    </row>
    <row r="143" spans="1:12" ht="15.75" x14ac:dyDescent="0.25">
      <c r="A143" s="7">
        <v>16</v>
      </c>
      <c r="B143" s="8" t="s">
        <v>28</v>
      </c>
      <c r="C143" s="9">
        <v>51</v>
      </c>
      <c r="D143" s="45">
        <v>0</v>
      </c>
      <c r="E143" s="21">
        <v>0</v>
      </c>
      <c r="F143" s="46">
        <v>0</v>
      </c>
      <c r="G143" s="21">
        <v>0</v>
      </c>
      <c r="H143" s="46">
        <v>0</v>
      </c>
      <c r="I143" s="21">
        <v>0</v>
      </c>
      <c r="J143" s="46">
        <v>0</v>
      </c>
      <c r="K143" s="21">
        <v>0</v>
      </c>
      <c r="L143" s="16">
        <f t="shared" si="6"/>
        <v>0</v>
      </c>
    </row>
    <row r="144" spans="1:12" ht="15.75" x14ac:dyDescent="0.25">
      <c r="A144" s="7">
        <v>17</v>
      </c>
      <c r="B144" s="8" t="s">
        <v>29</v>
      </c>
      <c r="C144" s="9">
        <v>51</v>
      </c>
      <c r="D144" s="45">
        <v>0</v>
      </c>
      <c r="E144" s="21">
        <v>0</v>
      </c>
      <c r="F144" s="46">
        <v>0</v>
      </c>
      <c r="G144" s="21">
        <v>0</v>
      </c>
      <c r="H144" s="46">
        <v>0</v>
      </c>
      <c r="I144" s="21">
        <v>0</v>
      </c>
      <c r="J144" s="46">
        <v>0</v>
      </c>
      <c r="K144" s="21">
        <v>0</v>
      </c>
      <c r="L144" s="16">
        <f t="shared" si="6"/>
        <v>0</v>
      </c>
    </row>
    <row r="145" spans="1:12" ht="15.75" x14ac:dyDescent="0.25">
      <c r="A145" s="7">
        <v>18</v>
      </c>
      <c r="B145" s="8" t="s">
        <v>30</v>
      </c>
      <c r="C145" s="9">
        <v>51</v>
      </c>
      <c r="D145" s="45">
        <v>0</v>
      </c>
      <c r="E145" s="21">
        <v>0</v>
      </c>
      <c r="F145" s="46">
        <v>0</v>
      </c>
      <c r="G145" s="21">
        <v>0</v>
      </c>
      <c r="H145" s="46">
        <v>0</v>
      </c>
      <c r="I145" s="21">
        <v>0</v>
      </c>
      <c r="J145" s="46">
        <v>0</v>
      </c>
      <c r="K145" s="21">
        <v>0</v>
      </c>
      <c r="L145" s="16">
        <f t="shared" si="6"/>
        <v>0</v>
      </c>
    </row>
    <row r="146" spans="1:12" ht="15.75" x14ac:dyDescent="0.25">
      <c r="A146" s="7">
        <v>19</v>
      </c>
      <c r="B146" s="8" t="s">
        <v>31</v>
      </c>
      <c r="C146" s="9">
        <v>51</v>
      </c>
      <c r="D146" s="45">
        <v>0</v>
      </c>
      <c r="E146" s="21">
        <v>0</v>
      </c>
      <c r="F146" s="46">
        <v>0</v>
      </c>
      <c r="G146" s="21">
        <v>0</v>
      </c>
      <c r="H146" s="46">
        <v>0</v>
      </c>
      <c r="I146" s="21">
        <v>0</v>
      </c>
      <c r="J146" s="46">
        <v>0</v>
      </c>
      <c r="K146" s="21">
        <v>0</v>
      </c>
      <c r="L146" s="16">
        <f t="shared" si="6"/>
        <v>0</v>
      </c>
    </row>
    <row r="147" spans="1:12" ht="15.75" x14ac:dyDescent="0.25">
      <c r="A147" s="7">
        <v>20</v>
      </c>
      <c r="B147" s="8" t="s">
        <v>32</v>
      </c>
      <c r="C147" s="9">
        <v>51</v>
      </c>
      <c r="D147" s="45">
        <v>0</v>
      </c>
      <c r="E147" s="21">
        <v>0</v>
      </c>
      <c r="F147" s="46">
        <v>0</v>
      </c>
      <c r="G147" s="21">
        <v>0</v>
      </c>
      <c r="H147" s="46">
        <v>0</v>
      </c>
      <c r="I147" s="21">
        <v>0</v>
      </c>
      <c r="J147" s="46">
        <v>0</v>
      </c>
      <c r="K147" s="21">
        <v>0</v>
      </c>
      <c r="L147" s="16">
        <f t="shared" si="6"/>
        <v>0</v>
      </c>
    </row>
    <row r="148" spans="1:12" ht="15.75" x14ac:dyDescent="0.25">
      <c r="A148" s="7">
        <v>21</v>
      </c>
      <c r="B148" s="8" t="s">
        <v>33</v>
      </c>
      <c r="C148" s="9">
        <v>51</v>
      </c>
      <c r="D148" s="45">
        <v>0</v>
      </c>
      <c r="E148" s="21">
        <v>0</v>
      </c>
      <c r="F148" s="46">
        <v>0</v>
      </c>
      <c r="G148" s="21">
        <v>0</v>
      </c>
      <c r="H148" s="46">
        <v>0</v>
      </c>
      <c r="I148" s="21">
        <v>0</v>
      </c>
      <c r="J148" s="46">
        <v>0</v>
      </c>
      <c r="K148" s="21">
        <v>0</v>
      </c>
      <c r="L148" s="16">
        <f t="shared" si="6"/>
        <v>0</v>
      </c>
    </row>
    <row r="149" spans="1:12" ht="15.75" x14ac:dyDescent="0.25">
      <c r="A149" s="7">
        <v>22</v>
      </c>
      <c r="B149" s="8" t="s">
        <v>34</v>
      </c>
      <c r="C149" s="9">
        <v>51</v>
      </c>
      <c r="D149" s="45">
        <v>0</v>
      </c>
      <c r="E149" s="21">
        <v>0</v>
      </c>
      <c r="F149" s="46">
        <v>0</v>
      </c>
      <c r="G149" s="21">
        <v>0</v>
      </c>
      <c r="H149" s="46">
        <v>0</v>
      </c>
      <c r="I149" s="21">
        <v>0</v>
      </c>
      <c r="J149" s="46">
        <v>0</v>
      </c>
      <c r="K149" s="21">
        <v>0</v>
      </c>
      <c r="L149" s="16">
        <f t="shared" si="6"/>
        <v>0</v>
      </c>
    </row>
    <row r="150" spans="1:12" ht="15.75" x14ac:dyDescent="0.25">
      <c r="A150" s="7">
        <v>23</v>
      </c>
      <c r="B150" s="8" t="s">
        <v>35</v>
      </c>
      <c r="C150" s="9">
        <v>51</v>
      </c>
      <c r="D150" s="45">
        <v>0</v>
      </c>
      <c r="E150" s="21">
        <v>0</v>
      </c>
      <c r="F150" s="46">
        <v>0</v>
      </c>
      <c r="G150" s="21">
        <v>0</v>
      </c>
      <c r="H150" s="46">
        <v>0</v>
      </c>
      <c r="I150" s="21">
        <v>0</v>
      </c>
      <c r="J150" s="46">
        <v>0</v>
      </c>
      <c r="K150" s="21">
        <v>0</v>
      </c>
      <c r="L150" s="16">
        <f t="shared" si="6"/>
        <v>0</v>
      </c>
    </row>
    <row r="151" spans="1:12" ht="15.75" x14ac:dyDescent="0.25">
      <c r="A151" s="7">
        <v>24</v>
      </c>
      <c r="B151" s="8" t="s">
        <v>36</v>
      </c>
      <c r="C151" s="9">
        <v>51</v>
      </c>
      <c r="D151" s="45">
        <v>0</v>
      </c>
      <c r="E151" s="21">
        <v>0</v>
      </c>
      <c r="F151" s="46">
        <v>0</v>
      </c>
      <c r="G151" s="21">
        <v>0</v>
      </c>
      <c r="H151" s="46">
        <v>0</v>
      </c>
      <c r="I151" s="21">
        <v>0</v>
      </c>
      <c r="J151" s="46">
        <v>0</v>
      </c>
      <c r="K151" s="21">
        <v>0</v>
      </c>
      <c r="L151" s="16">
        <f t="shared" si="6"/>
        <v>0</v>
      </c>
    </row>
    <row r="152" spans="1:12" ht="15.75" x14ac:dyDescent="0.25">
      <c r="A152" s="7">
        <v>25</v>
      </c>
      <c r="B152" s="18" t="s">
        <v>37</v>
      </c>
      <c r="C152" s="19">
        <v>51</v>
      </c>
      <c r="D152" s="45">
        <v>0</v>
      </c>
      <c r="E152" s="21">
        <v>0</v>
      </c>
      <c r="F152" s="46">
        <v>0</v>
      </c>
      <c r="G152" s="21">
        <v>0</v>
      </c>
      <c r="H152" s="46">
        <v>0</v>
      </c>
      <c r="I152" s="21">
        <v>0</v>
      </c>
      <c r="J152" s="46">
        <v>0</v>
      </c>
      <c r="K152" s="21">
        <v>0</v>
      </c>
      <c r="L152" s="16">
        <f t="shared" si="6"/>
        <v>0</v>
      </c>
    </row>
    <row r="153" spans="1:12" ht="15.75" x14ac:dyDescent="0.25">
      <c r="A153" s="7">
        <v>26</v>
      </c>
      <c r="B153" s="8" t="s">
        <v>38</v>
      </c>
      <c r="C153" s="22">
        <v>51</v>
      </c>
      <c r="D153" s="45">
        <v>0</v>
      </c>
      <c r="E153" s="21">
        <v>0</v>
      </c>
      <c r="F153" s="46">
        <v>0</v>
      </c>
      <c r="G153" s="21">
        <v>0</v>
      </c>
      <c r="H153" s="46">
        <v>0</v>
      </c>
      <c r="I153" s="21">
        <v>0</v>
      </c>
      <c r="J153" s="46">
        <v>0</v>
      </c>
      <c r="K153" s="21">
        <v>0</v>
      </c>
      <c r="L153" s="16">
        <f t="shared" si="6"/>
        <v>0</v>
      </c>
    </row>
    <row r="154" spans="1:12" ht="15.75" x14ac:dyDescent="0.25">
      <c r="A154" s="7">
        <v>27</v>
      </c>
      <c r="B154" s="18" t="s">
        <v>39</v>
      </c>
      <c r="C154" s="22">
        <v>51</v>
      </c>
      <c r="D154" s="45">
        <v>0</v>
      </c>
      <c r="E154" s="53">
        <v>0</v>
      </c>
      <c r="F154" s="46">
        <v>0</v>
      </c>
      <c r="G154" s="53">
        <v>0</v>
      </c>
      <c r="H154" s="46">
        <v>0</v>
      </c>
      <c r="I154" s="53">
        <v>0</v>
      </c>
      <c r="J154" s="46">
        <v>0</v>
      </c>
      <c r="K154" s="53">
        <v>0</v>
      </c>
      <c r="L154" s="16">
        <f t="shared" si="6"/>
        <v>0</v>
      </c>
    </row>
    <row r="155" spans="1:12" ht="15.75" x14ac:dyDescent="0.25">
      <c r="A155" s="7">
        <v>28</v>
      </c>
      <c r="B155" s="18" t="s">
        <v>40</v>
      </c>
      <c r="C155" s="22">
        <v>51</v>
      </c>
      <c r="D155" s="45">
        <v>0</v>
      </c>
      <c r="E155" s="53">
        <v>0</v>
      </c>
      <c r="F155" s="46">
        <v>0</v>
      </c>
      <c r="G155" s="53">
        <v>0</v>
      </c>
      <c r="H155" s="46">
        <v>0</v>
      </c>
      <c r="I155" s="53">
        <v>0</v>
      </c>
      <c r="J155" s="46">
        <v>0</v>
      </c>
      <c r="K155" s="53">
        <v>0</v>
      </c>
      <c r="L155" s="16">
        <f t="shared" si="6"/>
        <v>0</v>
      </c>
    </row>
    <row r="156" spans="1:12" ht="16.5" thickBot="1" x14ac:dyDescent="0.3">
      <c r="A156" s="7">
        <v>29</v>
      </c>
      <c r="B156" s="18" t="s">
        <v>41</v>
      </c>
      <c r="C156" s="22">
        <v>51</v>
      </c>
      <c r="D156" s="45">
        <v>0</v>
      </c>
      <c r="E156" s="53">
        <v>0</v>
      </c>
      <c r="F156" s="54">
        <v>0</v>
      </c>
      <c r="G156" s="53">
        <v>0</v>
      </c>
      <c r="H156" s="46">
        <v>0</v>
      </c>
      <c r="I156" s="53">
        <v>0</v>
      </c>
      <c r="J156" s="46">
        <v>0</v>
      </c>
      <c r="K156" s="53">
        <v>0</v>
      </c>
      <c r="L156" s="43">
        <f t="shared" si="6"/>
        <v>0</v>
      </c>
    </row>
    <row r="157" spans="1:12" ht="16.5" thickBot="1" x14ac:dyDescent="0.3">
      <c r="A157" s="225" t="s">
        <v>42</v>
      </c>
      <c r="B157" s="226"/>
      <c r="C157" s="48">
        <v>51</v>
      </c>
      <c r="D157" s="27">
        <f t="shared" ref="D157:K157" si="7">SUM(D128:D156)</f>
        <v>0</v>
      </c>
      <c r="E157" s="55">
        <f t="shared" si="7"/>
        <v>0</v>
      </c>
      <c r="F157" s="27">
        <f t="shared" si="7"/>
        <v>0</v>
      </c>
      <c r="G157" s="55">
        <f t="shared" si="7"/>
        <v>0</v>
      </c>
      <c r="H157" s="56">
        <f t="shared" si="7"/>
        <v>0</v>
      </c>
      <c r="I157" s="57">
        <f t="shared" si="7"/>
        <v>0</v>
      </c>
      <c r="J157" s="56">
        <f t="shared" si="7"/>
        <v>0</v>
      </c>
      <c r="K157" s="57">
        <f t="shared" si="7"/>
        <v>0</v>
      </c>
      <c r="L157" s="51">
        <f>D157+F157+H157+E157+G157+I157+J157+K157</f>
        <v>0</v>
      </c>
    </row>
    <row r="158" spans="1:12" ht="16.5" thickBot="1" x14ac:dyDescent="0.3">
      <c r="A158" s="227" t="s">
        <v>43</v>
      </c>
      <c r="B158" s="228"/>
      <c r="C158" s="48">
        <v>51</v>
      </c>
      <c r="D158" s="32">
        <f>D128+D129+D130+D131+D132+D133+D134+D135+D136+D137+D138+D139+D140+D141+D142+D143+D144+D145+D146+D147+D148+D149+D150+D151+D152</f>
        <v>0</v>
      </c>
      <c r="E158" s="33">
        <f>E128+E129+E130+E131+E132+E133+E134+E135+E136+E137+E138+E139+E140+E141+E142+E143+E144+E145+E146+E147+E148+E149+E150+E151+E152</f>
        <v>0</v>
      </c>
      <c r="F158" s="32">
        <f>SUM(F128:F152)</f>
        <v>0</v>
      </c>
      <c r="G158" s="33">
        <f>G128+G129+G130+G131+G132+G133+G134+G135+G136+G137+G138+G139+G140+G141+G142+G143+G144+G145+G146+G147+G148+G149+G150+G151+G152</f>
        <v>0</v>
      </c>
      <c r="H158" s="32">
        <f>H128+H129+H130+H131+H132+H133+H134+H135+H136+H137+H138+H139+H140+H141+H142+H143+H144+H145+H146+H147+H148+H149+H150+H151+H152</f>
        <v>0</v>
      </c>
      <c r="I158" s="33">
        <f>I128+I129+I130+I131+I132+I133+I134+I135+I136+I137+I138+I139+I140+I141+I142+I143+I144+I145+I146+I147+I148+I149+I150+I151+I152</f>
        <v>0</v>
      </c>
      <c r="J158" s="32">
        <f>J128+J129+J130+J131+J132+J133+J134+J135+J136+J137+J138+J139+J140+J141+J142+J143+J144+J145+J146+J147+J148+J149+J150+J151+J152</f>
        <v>0</v>
      </c>
      <c r="K158" s="33">
        <f>K128+K129+K130+K131+K132+K133+K134+K135+K136+K137+K138+K139+K140+K141+K142+K143+K144+K145+K146+K147+K148+K149+K150+K151+K152</f>
        <v>0</v>
      </c>
      <c r="L158" s="58">
        <f>D158+F158+H158+E158+G158+I158+J158+K158</f>
        <v>0</v>
      </c>
    </row>
    <row r="160" spans="1:12" ht="15.75" x14ac:dyDescent="0.25">
      <c r="D160" s="133"/>
      <c r="E160" s="133"/>
      <c r="F160" s="133"/>
      <c r="G160" s="133"/>
      <c r="H160" s="133"/>
      <c r="I160" s="133"/>
      <c r="J160" s="133"/>
      <c r="K160" s="133"/>
      <c r="L160" s="133"/>
    </row>
    <row r="161" spans="1:13" x14ac:dyDescent="0.25">
      <c r="B161" s="2" t="s">
        <v>99</v>
      </c>
      <c r="C161" s="2"/>
      <c r="D161" s="2"/>
      <c r="E161" s="2"/>
    </row>
    <row r="162" spans="1:13" ht="15.75" thickBot="1" x14ac:dyDescent="0.3">
      <c r="A162" s="233" t="s">
        <v>48</v>
      </c>
      <c r="B162" s="211"/>
    </row>
    <row r="163" spans="1:13" ht="12.75" customHeight="1" x14ac:dyDescent="0.25">
      <c r="A163" s="212" t="s">
        <v>2</v>
      </c>
      <c r="B163" s="212" t="s">
        <v>3</v>
      </c>
      <c r="C163" s="212" t="s">
        <v>4</v>
      </c>
      <c r="D163" s="215" t="s">
        <v>5</v>
      </c>
      <c r="E163" s="216"/>
      <c r="F163" s="216"/>
      <c r="G163" s="216"/>
      <c r="H163" s="216"/>
      <c r="I163" s="216"/>
      <c r="J163" s="216"/>
      <c r="K163" s="217"/>
      <c r="L163" s="218" t="s">
        <v>6</v>
      </c>
    </row>
    <row r="164" spans="1:13" ht="24" customHeight="1" x14ac:dyDescent="0.25">
      <c r="A164" s="213"/>
      <c r="B164" s="213"/>
      <c r="C164" s="213"/>
      <c r="D164" s="221" t="s">
        <v>7</v>
      </c>
      <c r="E164" s="222"/>
      <c r="F164" s="222" t="s">
        <v>8</v>
      </c>
      <c r="G164" s="222"/>
      <c r="H164" s="222" t="s">
        <v>9</v>
      </c>
      <c r="I164" s="222"/>
      <c r="J164" s="222" t="s">
        <v>10</v>
      </c>
      <c r="K164" s="222"/>
      <c r="L164" s="219"/>
    </row>
    <row r="165" spans="1:13" ht="13.5" customHeight="1" thickBot="1" x14ac:dyDescent="0.3">
      <c r="A165" s="213"/>
      <c r="B165" s="213"/>
      <c r="C165" s="213"/>
      <c r="D165" s="223">
        <v>1</v>
      </c>
      <c r="E165" s="224"/>
      <c r="F165" s="224">
        <v>2</v>
      </c>
      <c r="G165" s="224"/>
      <c r="H165" s="224">
        <v>3</v>
      </c>
      <c r="I165" s="224"/>
      <c r="J165" s="224">
        <v>4</v>
      </c>
      <c r="K165" s="224"/>
      <c r="L165" s="220"/>
    </row>
    <row r="166" spans="1:13" ht="15.75" thickBot="1" x14ac:dyDescent="0.3">
      <c r="A166" s="214"/>
      <c r="B166" s="214"/>
      <c r="C166" s="214"/>
      <c r="D166" s="4" t="s">
        <v>11</v>
      </c>
      <c r="E166" s="5" t="s">
        <v>12</v>
      </c>
      <c r="F166" s="5" t="s">
        <v>11</v>
      </c>
      <c r="G166" s="5" t="s">
        <v>12</v>
      </c>
      <c r="H166" s="5" t="s">
        <v>11</v>
      </c>
      <c r="I166" s="5" t="s">
        <v>12</v>
      </c>
      <c r="J166" s="5" t="s">
        <v>11</v>
      </c>
      <c r="K166" s="5" t="s">
        <v>12</v>
      </c>
      <c r="L166" s="6"/>
    </row>
    <row r="167" spans="1:13" ht="15.75" x14ac:dyDescent="0.25">
      <c r="A167" s="7">
        <v>1</v>
      </c>
      <c r="B167" s="8" t="s">
        <v>13</v>
      </c>
      <c r="C167" s="9">
        <v>51</v>
      </c>
      <c r="D167" s="59">
        <f t="shared" ref="D167:D195" si="8">D9+D49+D89+D128</f>
        <v>0</v>
      </c>
      <c r="E167" s="59">
        <f t="shared" ref="E167:K167" si="9">E9+E49+E89+E128</f>
        <v>0</v>
      </c>
      <c r="F167" s="59">
        <f t="shared" ref="F167:K196" si="10">F9+F49+F89+F128</f>
        <v>0</v>
      </c>
      <c r="G167" s="59">
        <f t="shared" si="9"/>
        <v>0</v>
      </c>
      <c r="H167" s="59">
        <f t="shared" si="9"/>
        <v>0</v>
      </c>
      <c r="I167" s="59">
        <f t="shared" si="9"/>
        <v>0</v>
      </c>
      <c r="J167" s="59">
        <f t="shared" si="9"/>
        <v>0</v>
      </c>
      <c r="K167" s="59">
        <f t="shared" si="9"/>
        <v>0</v>
      </c>
      <c r="L167" s="60">
        <f t="shared" ref="L167:L197" si="11">D167+F167+H167</f>
        <v>0</v>
      </c>
      <c r="M167" s="61">
        <f t="shared" ref="M167:M196" si="12">L9+L49+L89+L128</f>
        <v>0</v>
      </c>
    </row>
    <row r="168" spans="1:13" ht="15.75" x14ac:dyDescent="0.25">
      <c r="A168" s="7">
        <v>2</v>
      </c>
      <c r="B168" s="8" t="s">
        <v>14</v>
      </c>
      <c r="C168" s="9">
        <v>51</v>
      </c>
      <c r="D168" s="59">
        <f t="shared" si="8"/>
        <v>0</v>
      </c>
      <c r="E168" s="59">
        <f t="shared" ref="E168:E196" si="13">E10+E50+E90+E129</f>
        <v>0</v>
      </c>
      <c r="F168" s="59">
        <f t="shared" si="10"/>
        <v>0</v>
      </c>
      <c r="G168" s="59">
        <f t="shared" ref="G168:K177" si="14">G10+G50+G90+G129</f>
        <v>0</v>
      </c>
      <c r="H168" s="59">
        <f t="shared" si="14"/>
        <v>0</v>
      </c>
      <c r="I168" s="59">
        <f t="shared" si="14"/>
        <v>0</v>
      </c>
      <c r="J168" s="59">
        <f t="shared" si="14"/>
        <v>0</v>
      </c>
      <c r="K168" s="59">
        <f t="shared" si="14"/>
        <v>0</v>
      </c>
      <c r="L168" s="60">
        <f t="shared" si="11"/>
        <v>0</v>
      </c>
      <c r="M168" s="62">
        <f t="shared" si="12"/>
        <v>0</v>
      </c>
    </row>
    <row r="169" spans="1:13" ht="15.75" x14ac:dyDescent="0.25">
      <c r="A169" s="7">
        <v>3</v>
      </c>
      <c r="B169" s="8" t="s">
        <v>15</v>
      </c>
      <c r="C169" s="9">
        <v>51</v>
      </c>
      <c r="D169" s="59">
        <f t="shared" si="8"/>
        <v>0</v>
      </c>
      <c r="E169" s="59">
        <f t="shared" si="13"/>
        <v>0</v>
      </c>
      <c r="F169" s="59">
        <f t="shared" si="10"/>
        <v>0</v>
      </c>
      <c r="G169" s="59">
        <f t="shared" si="14"/>
        <v>0</v>
      </c>
      <c r="H169" s="59">
        <f t="shared" si="14"/>
        <v>0</v>
      </c>
      <c r="I169" s="59">
        <f t="shared" si="14"/>
        <v>0</v>
      </c>
      <c r="J169" s="59">
        <f t="shared" si="14"/>
        <v>0</v>
      </c>
      <c r="K169" s="59">
        <f t="shared" si="14"/>
        <v>0</v>
      </c>
      <c r="L169" s="60">
        <f t="shared" si="11"/>
        <v>0</v>
      </c>
      <c r="M169" s="62">
        <f t="shared" si="12"/>
        <v>0</v>
      </c>
    </row>
    <row r="170" spans="1:13" ht="15.75" x14ac:dyDescent="0.25">
      <c r="A170" s="7">
        <v>4</v>
      </c>
      <c r="B170" s="17" t="s">
        <v>16</v>
      </c>
      <c r="C170" s="9">
        <v>51</v>
      </c>
      <c r="D170" s="59">
        <f t="shared" si="8"/>
        <v>0</v>
      </c>
      <c r="E170" s="59">
        <f t="shared" si="13"/>
        <v>0</v>
      </c>
      <c r="F170" s="59">
        <f t="shared" si="10"/>
        <v>0</v>
      </c>
      <c r="G170" s="59">
        <f t="shared" si="14"/>
        <v>0</v>
      </c>
      <c r="H170" s="59">
        <f t="shared" si="14"/>
        <v>0</v>
      </c>
      <c r="I170" s="59">
        <f t="shared" si="14"/>
        <v>0</v>
      </c>
      <c r="J170" s="59">
        <f t="shared" si="14"/>
        <v>0</v>
      </c>
      <c r="K170" s="59">
        <f t="shared" si="14"/>
        <v>0</v>
      </c>
      <c r="L170" s="60">
        <f t="shared" si="11"/>
        <v>0</v>
      </c>
      <c r="M170" s="62">
        <f t="shared" si="12"/>
        <v>0</v>
      </c>
    </row>
    <row r="171" spans="1:13" ht="15.75" x14ac:dyDescent="0.25">
      <c r="A171" s="7">
        <v>5</v>
      </c>
      <c r="B171" s="8" t="s">
        <v>17</v>
      </c>
      <c r="C171" s="9">
        <v>51</v>
      </c>
      <c r="D171" s="59">
        <f t="shared" si="8"/>
        <v>0</v>
      </c>
      <c r="E171" s="59">
        <f t="shared" si="13"/>
        <v>0</v>
      </c>
      <c r="F171" s="59">
        <f t="shared" si="10"/>
        <v>0</v>
      </c>
      <c r="G171" s="59">
        <f t="shared" si="14"/>
        <v>0</v>
      </c>
      <c r="H171" s="59">
        <f t="shared" si="14"/>
        <v>0</v>
      </c>
      <c r="I171" s="59">
        <f t="shared" si="14"/>
        <v>0</v>
      </c>
      <c r="J171" s="59">
        <f t="shared" si="14"/>
        <v>0</v>
      </c>
      <c r="K171" s="59">
        <f t="shared" si="14"/>
        <v>0</v>
      </c>
      <c r="L171" s="60">
        <f t="shared" si="11"/>
        <v>0</v>
      </c>
      <c r="M171" s="62">
        <f t="shared" si="12"/>
        <v>0</v>
      </c>
    </row>
    <row r="172" spans="1:13" ht="15.75" x14ac:dyDescent="0.25">
      <c r="A172" s="7">
        <v>6</v>
      </c>
      <c r="B172" s="8" t="s">
        <v>18</v>
      </c>
      <c r="C172" s="9">
        <v>51</v>
      </c>
      <c r="D172" s="59">
        <f t="shared" si="8"/>
        <v>0</v>
      </c>
      <c r="E172" s="59">
        <f t="shared" si="13"/>
        <v>0</v>
      </c>
      <c r="F172" s="59">
        <f t="shared" si="10"/>
        <v>0</v>
      </c>
      <c r="G172" s="59">
        <f t="shared" si="14"/>
        <v>0</v>
      </c>
      <c r="H172" s="59">
        <f t="shared" si="14"/>
        <v>0</v>
      </c>
      <c r="I172" s="59">
        <f t="shared" si="14"/>
        <v>0</v>
      </c>
      <c r="J172" s="59">
        <f t="shared" si="14"/>
        <v>0</v>
      </c>
      <c r="K172" s="59">
        <f t="shared" si="14"/>
        <v>0</v>
      </c>
      <c r="L172" s="60">
        <f t="shared" si="11"/>
        <v>0</v>
      </c>
      <c r="M172" s="62">
        <f t="shared" si="12"/>
        <v>0</v>
      </c>
    </row>
    <row r="173" spans="1:13" ht="15.75" x14ac:dyDescent="0.25">
      <c r="A173" s="7">
        <v>7</v>
      </c>
      <c r="B173" s="8" t="s">
        <v>19</v>
      </c>
      <c r="C173" s="9">
        <v>51</v>
      </c>
      <c r="D173" s="59">
        <f t="shared" si="8"/>
        <v>0</v>
      </c>
      <c r="E173" s="59">
        <f t="shared" si="13"/>
        <v>0</v>
      </c>
      <c r="F173" s="59">
        <f t="shared" si="10"/>
        <v>0</v>
      </c>
      <c r="G173" s="59">
        <f t="shared" si="14"/>
        <v>0</v>
      </c>
      <c r="H173" s="59">
        <f t="shared" si="14"/>
        <v>0</v>
      </c>
      <c r="I173" s="59">
        <f t="shared" si="14"/>
        <v>0</v>
      </c>
      <c r="J173" s="59">
        <f t="shared" si="14"/>
        <v>0</v>
      </c>
      <c r="K173" s="59">
        <f t="shared" si="14"/>
        <v>0</v>
      </c>
      <c r="L173" s="60">
        <f t="shared" si="11"/>
        <v>0</v>
      </c>
      <c r="M173" s="62">
        <f t="shared" si="12"/>
        <v>0</v>
      </c>
    </row>
    <row r="174" spans="1:13" ht="15.75" x14ac:dyDescent="0.25">
      <c r="A174" s="7">
        <v>8</v>
      </c>
      <c r="B174" s="8" t="s">
        <v>20</v>
      </c>
      <c r="C174" s="9">
        <v>51</v>
      </c>
      <c r="D174" s="59">
        <f t="shared" si="8"/>
        <v>0</v>
      </c>
      <c r="E174" s="59">
        <f t="shared" si="13"/>
        <v>0</v>
      </c>
      <c r="F174" s="59">
        <f t="shared" si="10"/>
        <v>0</v>
      </c>
      <c r="G174" s="59">
        <f t="shared" si="14"/>
        <v>0</v>
      </c>
      <c r="H174" s="59">
        <f t="shared" si="14"/>
        <v>0</v>
      </c>
      <c r="I174" s="59">
        <f t="shared" si="14"/>
        <v>0</v>
      </c>
      <c r="J174" s="59">
        <f t="shared" si="14"/>
        <v>0</v>
      </c>
      <c r="K174" s="59">
        <f t="shared" si="14"/>
        <v>0</v>
      </c>
      <c r="L174" s="60">
        <f t="shared" si="11"/>
        <v>0</v>
      </c>
      <c r="M174" s="62">
        <f t="shared" si="12"/>
        <v>0</v>
      </c>
    </row>
    <row r="175" spans="1:13" ht="15.75" x14ac:dyDescent="0.25">
      <c r="A175" s="7">
        <v>9</v>
      </c>
      <c r="B175" s="8" t="s">
        <v>21</v>
      </c>
      <c r="C175" s="9">
        <v>51</v>
      </c>
      <c r="D175" s="59">
        <f t="shared" si="8"/>
        <v>0</v>
      </c>
      <c r="E175" s="59">
        <f t="shared" si="13"/>
        <v>0</v>
      </c>
      <c r="F175" s="59">
        <f t="shared" si="10"/>
        <v>0</v>
      </c>
      <c r="G175" s="59">
        <f t="shared" si="14"/>
        <v>0</v>
      </c>
      <c r="H175" s="59">
        <f t="shared" si="14"/>
        <v>0</v>
      </c>
      <c r="I175" s="59">
        <f t="shared" si="14"/>
        <v>0</v>
      </c>
      <c r="J175" s="59">
        <f t="shared" si="14"/>
        <v>0</v>
      </c>
      <c r="K175" s="59">
        <f t="shared" si="14"/>
        <v>0</v>
      </c>
      <c r="L175" s="60">
        <f t="shared" si="11"/>
        <v>0</v>
      </c>
      <c r="M175" s="62">
        <f t="shared" si="12"/>
        <v>0</v>
      </c>
    </row>
    <row r="176" spans="1:13" ht="15.75" x14ac:dyDescent="0.25">
      <c r="A176" s="7">
        <v>10</v>
      </c>
      <c r="B176" s="8" t="s">
        <v>22</v>
      </c>
      <c r="C176" s="9">
        <v>51</v>
      </c>
      <c r="D176" s="59">
        <f t="shared" si="8"/>
        <v>0</v>
      </c>
      <c r="E176" s="59">
        <f t="shared" si="13"/>
        <v>0</v>
      </c>
      <c r="F176" s="59">
        <f t="shared" si="10"/>
        <v>0</v>
      </c>
      <c r="G176" s="59">
        <f t="shared" si="14"/>
        <v>0</v>
      </c>
      <c r="H176" s="59">
        <f t="shared" si="14"/>
        <v>0</v>
      </c>
      <c r="I176" s="59">
        <f t="shared" si="14"/>
        <v>0</v>
      </c>
      <c r="J176" s="59">
        <f t="shared" si="14"/>
        <v>0</v>
      </c>
      <c r="K176" s="59">
        <f t="shared" si="14"/>
        <v>0</v>
      </c>
      <c r="L176" s="60">
        <f t="shared" si="11"/>
        <v>0</v>
      </c>
      <c r="M176" s="62">
        <f t="shared" si="12"/>
        <v>0</v>
      </c>
    </row>
    <row r="177" spans="1:13" ht="15.75" x14ac:dyDescent="0.25">
      <c r="A177" s="7">
        <v>11</v>
      </c>
      <c r="B177" s="8" t="s">
        <v>23</v>
      </c>
      <c r="C177" s="9">
        <v>51</v>
      </c>
      <c r="D177" s="59">
        <f t="shared" si="8"/>
        <v>0</v>
      </c>
      <c r="E177" s="59">
        <f t="shared" si="13"/>
        <v>0</v>
      </c>
      <c r="F177" s="59">
        <f t="shared" si="10"/>
        <v>0</v>
      </c>
      <c r="G177" s="59">
        <f t="shared" si="14"/>
        <v>0</v>
      </c>
      <c r="H177" s="59">
        <f t="shared" si="14"/>
        <v>0</v>
      </c>
      <c r="I177" s="59">
        <f t="shared" si="14"/>
        <v>0</v>
      </c>
      <c r="J177" s="59">
        <f t="shared" si="14"/>
        <v>0</v>
      </c>
      <c r="K177" s="59">
        <f t="shared" si="14"/>
        <v>0</v>
      </c>
      <c r="L177" s="60">
        <f t="shared" si="11"/>
        <v>0</v>
      </c>
      <c r="M177" s="62">
        <f t="shared" si="12"/>
        <v>0</v>
      </c>
    </row>
    <row r="178" spans="1:13" ht="15.75" x14ac:dyDescent="0.25">
      <c r="A178" s="7">
        <v>12</v>
      </c>
      <c r="B178" s="8" t="s">
        <v>24</v>
      </c>
      <c r="C178" s="9">
        <v>51</v>
      </c>
      <c r="D178" s="59">
        <f t="shared" si="8"/>
        <v>0</v>
      </c>
      <c r="E178" s="59">
        <f t="shared" si="13"/>
        <v>0</v>
      </c>
      <c r="F178" s="59">
        <f t="shared" si="10"/>
        <v>0</v>
      </c>
      <c r="G178" s="59">
        <f t="shared" ref="G178:K187" si="15">G20+G60+G100+G139</f>
        <v>0</v>
      </c>
      <c r="H178" s="59">
        <f t="shared" si="15"/>
        <v>0</v>
      </c>
      <c r="I178" s="59">
        <f t="shared" si="15"/>
        <v>0</v>
      </c>
      <c r="J178" s="59">
        <f t="shared" si="15"/>
        <v>0</v>
      </c>
      <c r="K178" s="59">
        <f t="shared" si="15"/>
        <v>0</v>
      </c>
      <c r="L178" s="60">
        <f t="shared" si="11"/>
        <v>0</v>
      </c>
      <c r="M178" s="62">
        <f t="shared" si="12"/>
        <v>0</v>
      </c>
    </row>
    <row r="179" spans="1:13" ht="15.75" x14ac:dyDescent="0.25">
      <c r="A179" s="7">
        <v>13</v>
      </c>
      <c r="B179" s="8" t="s">
        <v>25</v>
      </c>
      <c r="C179" s="9">
        <v>51</v>
      </c>
      <c r="D179" s="59">
        <f t="shared" si="8"/>
        <v>0</v>
      </c>
      <c r="E179" s="59">
        <f t="shared" si="13"/>
        <v>0</v>
      </c>
      <c r="F179" s="59">
        <f t="shared" si="10"/>
        <v>0</v>
      </c>
      <c r="G179" s="59">
        <f t="shared" si="15"/>
        <v>0</v>
      </c>
      <c r="H179" s="59">
        <f t="shared" si="15"/>
        <v>0</v>
      </c>
      <c r="I179" s="59">
        <f t="shared" si="15"/>
        <v>0</v>
      </c>
      <c r="J179" s="59">
        <f t="shared" si="15"/>
        <v>0</v>
      </c>
      <c r="K179" s="59">
        <f t="shared" si="15"/>
        <v>0</v>
      </c>
      <c r="L179" s="60">
        <f t="shared" si="11"/>
        <v>0</v>
      </c>
      <c r="M179" s="62">
        <f t="shared" si="12"/>
        <v>0</v>
      </c>
    </row>
    <row r="180" spans="1:13" ht="15.75" x14ac:dyDescent="0.25">
      <c r="A180" s="7">
        <v>14</v>
      </c>
      <c r="B180" s="8" t="s">
        <v>26</v>
      </c>
      <c r="C180" s="9">
        <v>51</v>
      </c>
      <c r="D180" s="59">
        <f t="shared" si="8"/>
        <v>0</v>
      </c>
      <c r="E180" s="59">
        <f t="shared" si="13"/>
        <v>0</v>
      </c>
      <c r="F180" s="59">
        <f t="shared" si="10"/>
        <v>0</v>
      </c>
      <c r="G180" s="59">
        <f t="shared" si="15"/>
        <v>0</v>
      </c>
      <c r="H180" s="59">
        <f t="shared" si="15"/>
        <v>0</v>
      </c>
      <c r="I180" s="59">
        <f t="shared" si="15"/>
        <v>0</v>
      </c>
      <c r="J180" s="59">
        <f t="shared" si="15"/>
        <v>0</v>
      </c>
      <c r="K180" s="59">
        <f t="shared" si="15"/>
        <v>0</v>
      </c>
      <c r="L180" s="60">
        <f t="shared" si="11"/>
        <v>0</v>
      </c>
      <c r="M180" s="62">
        <f t="shared" si="12"/>
        <v>0</v>
      </c>
    </row>
    <row r="181" spans="1:13" ht="15.75" x14ac:dyDescent="0.25">
      <c r="A181" s="7">
        <v>15</v>
      </c>
      <c r="B181" s="8" t="s">
        <v>27</v>
      </c>
      <c r="C181" s="9">
        <v>51</v>
      </c>
      <c r="D181" s="59">
        <f t="shared" si="8"/>
        <v>0</v>
      </c>
      <c r="E181" s="59">
        <f t="shared" si="13"/>
        <v>0</v>
      </c>
      <c r="F181" s="59">
        <f t="shared" si="10"/>
        <v>0</v>
      </c>
      <c r="G181" s="59">
        <f t="shared" si="15"/>
        <v>0</v>
      </c>
      <c r="H181" s="59">
        <f t="shared" si="15"/>
        <v>0</v>
      </c>
      <c r="I181" s="59">
        <f t="shared" si="15"/>
        <v>0</v>
      </c>
      <c r="J181" s="59">
        <f t="shared" si="15"/>
        <v>0</v>
      </c>
      <c r="K181" s="59">
        <f t="shared" si="15"/>
        <v>0</v>
      </c>
      <c r="L181" s="60">
        <f t="shared" si="11"/>
        <v>0</v>
      </c>
      <c r="M181" s="62">
        <f t="shared" si="12"/>
        <v>0</v>
      </c>
    </row>
    <row r="182" spans="1:13" ht="15.75" x14ac:dyDescent="0.25">
      <c r="A182" s="7">
        <v>16</v>
      </c>
      <c r="B182" s="8" t="s">
        <v>28</v>
      </c>
      <c r="C182" s="9">
        <v>51</v>
      </c>
      <c r="D182" s="59">
        <f t="shared" si="8"/>
        <v>0</v>
      </c>
      <c r="E182" s="59">
        <f t="shared" si="13"/>
        <v>0</v>
      </c>
      <c r="F182" s="59">
        <f t="shared" si="10"/>
        <v>0</v>
      </c>
      <c r="G182" s="59">
        <f t="shared" si="15"/>
        <v>0</v>
      </c>
      <c r="H182" s="59">
        <f t="shared" si="15"/>
        <v>0</v>
      </c>
      <c r="I182" s="59">
        <f t="shared" si="15"/>
        <v>0</v>
      </c>
      <c r="J182" s="59">
        <f t="shared" si="15"/>
        <v>0</v>
      </c>
      <c r="K182" s="59">
        <f t="shared" si="15"/>
        <v>0</v>
      </c>
      <c r="L182" s="60">
        <f t="shared" si="11"/>
        <v>0</v>
      </c>
      <c r="M182" s="62">
        <f t="shared" si="12"/>
        <v>0</v>
      </c>
    </row>
    <row r="183" spans="1:13" ht="15.75" x14ac:dyDescent="0.25">
      <c r="A183" s="7">
        <v>17</v>
      </c>
      <c r="B183" s="8" t="s">
        <v>29</v>
      </c>
      <c r="C183" s="9">
        <v>51</v>
      </c>
      <c r="D183" s="59">
        <f t="shared" si="8"/>
        <v>0</v>
      </c>
      <c r="E183" s="59">
        <f t="shared" si="13"/>
        <v>0</v>
      </c>
      <c r="F183" s="59">
        <f t="shared" si="10"/>
        <v>0</v>
      </c>
      <c r="G183" s="59">
        <f t="shared" si="15"/>
        <v>0</v>
      </c>
      <c r="H183" s="59">
        <f t="shared" si="15"/>
        <v>0</v>
      </c>
      <c r="I183" s="59">
        <f t="shared" si="15"/>
        <v>0</v>
      </c>
      <c r="J183" s="59">
        <f t="shared" si="15"/>
        <v>0</v>
      </c>
      <c r="K183" s="59">
        <f t="shared" si="15"/>
        <v>0</v>
      </c>
      <c r="L183" s="60">
        <f t="shared" si="11"/>
        <v>0</v>
      </c>
      <c r="M183" s="62">
        <f t="shared" si="12"/>
        <v>0</v>
      </c>
    </row>
    <row r="184" spans="1:13" ht="15.75" x14ac:dyDescent="0.25">
      <c r="A184" s="7">
        <v>18</v>
      </c>
      <c r="B184" s="8" t="s">
        <v>30</v>
      </c>
      <c r="C184" s="9">
        <v>51</v>
      </c>
      <c r="D184" s="59">
        <f t="shared" si="8"/>
        <v>0</v>
      </c>
      <c r="E184" s="59">
        <f t="shared" si="13"/>
        <v>0</v>
      </c>
      <c r="F184" s="59">
        <f t="shared" si="10"/>
        <v>0</v>
      </c>
      <c r="G184" s="59">
        <f t="shared" si="15"/>
        <v>0</v>
      </c>
      <c r="H184" s="59">
        <f t="shared" si="15"/>
        <v>0</v>
      </c>
      <c r="I184" s="59">
        <f t="shared" si="15"/>
        <v>0</v>
      </c>
      <c r="J184" s="59">
        <f t="shared" si="15"/>
        <v>0</v>
      </c>
      <c r="K184" s="59">
        <f t="shared" si="15"/>
        <v>0</v>
      </c>
      <c r="L184" s="60">
        <f t="shared" si="11"/>
        <v>0</v>
      </c>
      <c r="M184" s="62">
        <f t="shared" si="12"/>
        <v>0</v>
      </c>
    </row>
    <row r="185" spans="1:13" ht="15.75" x14ac:dyDescent="0.25">
      <c r="A185" s="7">
        <v>19</v>
      </c>
      <c r="B185" s="8" t="s">
        <v>31</v>
      </c>
      <c r="C185" s="9">
        <v>51</v>
      </c>
      <c r="D185" s="59">
        <f t="shared" si="8"/>
        <v>0</v>
      </c>
      <c r="E185" s="59">
        <f t="shared" si="13"/>
        <v>0</v>
      </c>
      <c r="F185" s="59">
        <f t="shared" si="10"/>
        <v>0</v>
      </c>
      <c r="G185" s="59">
        <f t="shared" si="15"/>
        <v>0</v>
      </c>
      <c r="H185" s="59">
        <f t="shared" si="15"/>
        <v>0</v>
      </c>
      <c r="I185" s="59">
        <f t="shared" si="15"/>
        <v>0</v>
      </c>
      <c r="J185" s="59">
        <f t="shared" si="15"/>
        <v>0</v>
      </c>
      <c r="K185" s="59">
        <f t="shared" si="15"/>
        <v>0</v>
      </c>
      <c r="L185" s="60">
        <f t="shared" si="11"/>
        <v>0</v>
      </c>
      <c r="M185" s="62">
        <f t="shared" si="12"/>
        <v>0</v>
      </c>
    </row>
    <row r="186" spans="1:13" ht="15.75" x14ac:dyDescent="0.25">
      <c r="A186" s="7">
        <v>20</v>
      </c>
      <c r="B186" s="8" t="s">
        <v>32</v>
      </c>
      <c r="C186" s="9">
        <v>51</v>
      </c>
      <c r="D186" s="59">
        <f t="shared" si="8"/>
        <v>0</v>
      </c>
      <c r="E186" s="59">
        <f t="shared" si="13"/>
        <v>0</v>
      </c>
      <c r="F186" s="59">
        <f t="shared" si="10"/>
        <v>0</v>
      </c>
      <c r="G186" s="59">
        <f t="shared" si="15"/>
        <v>0</v>
      </c>
      <c r="H186" s="59">
        <f t="shared" si="15"/>
        <v>0</v>
      </c>
      <c r="I186" s="59">
        <f t="shared" si="15"/>
        <v>0</v>
      </c>
      <c r="J186" s="59">
        <f t="shared" si="15"/>
        <v>0</v>
      </c>
      <c r="K186" s="59">
        <f t="shared" si="15"/>
        <v>0</v>
      </c>
      <c r="L186" s="60">
        <f t="shared" si="11"/>
        <v>0</v>
      </c>
      <c r="M186" s="62">
        <f t="shared" si="12"/>
        <v>0</v>
      </c>
    </row>
    <row r="187" spans="1:13" ht="15.75" x14ac:dyDescent="0.25">
      <c r="A187" s="7">
        <v>21</v>
      </c>
      <c r="B187" s="8" t="s">
        <v>33</v>
      </c>
      <c r="C187" s="9">
        <v>51</v>
      </c>
      <c r="D187" s="59">
        <f t="shared" si="8"/>
        <v>0</v>
      </c>
      <c r="E187" s="59">
        <f t="shared" si="13"/>
        <v>0</v>
      </c>
      <c r="F187" s="59">
        <f t="shared" si="10"/>
        <v>0</v>
      </c>
      <c r="G187" s="59">
        <f t="shared" si="15"/>
        <v>0</v>
      </c>
      <c r="H187" s="59">
        <f t="shared" si="15"/>
        <v>0</v>
      </c>
      <c r="I187" s="59">
        <f t="shared" si="15"/>
        <v>0</v>
      </c>
      <c r="J187" s="59">
        <f t="shared" si="15"/>
        <v>0</v>
      </c>
      <c r="K187" s="59">
        <f t="shared" si="15"/>
        <v>0</v>
      </c>
      <c r="L187" s="60">
        <f t="shared" si="11"/>
        <v>0</v>
      </c>
      <c r="M187" s="62">
        <f t="shared" si="12"/>
        <v>0</v>
      </c>
    </row>
    <row r="188" spans="1:13" ht="15.75" x14ac:dyDescent="0.25">
      <c r="A188" s="7">
        <v>22</v>
      </c>
      <c r="B188" s="8" t="s">
        <v>34</v>
      </c>
      <c r="C188" s="9">
        <v>51</v>
      </c>
      <c r="D188" s="59">
        <f t="shared" si="8"/>
        <v>0</v>
      </c>
      <c r="E188" s="59">
        <f t="shared" si="13"/>
        <v>0</v>
      </c>
      <c r="F188" s="59">
        <f t="shared" si="10"/>
        <v>0</v>
      </c>
      <c r="G188" s="59">
        <f t="shared" ref="G188:K195" si="16">G30+G70+G110+G149</f>
        <v>0</v>
      </c>
      <c r="H188" s="59">
        <f t="shared" si="16"/>
        <v>0</v>
      </c>
      <c r="I188" s="59">
        <f t="shared" si="16"/>
        <v>0</v>
      </c>
      <c r="J188" s="59">
        <f t="shared" si="16"/>
        <v>0</v>
      </c>
      <c r="K188" s="59">
        <f t="shared" si="16"/>
        <v>0</v>
      </c>
      <c r="L188" s="60">
        <f t="shared" si="11"/>
        <v>0</v>
      </c>
      <c r="M188" s="62">
        <f t="shared" si="12"/>
        <v>0</v>
      </c>
    </row>
    <row r="189" spans="1:13" ht="15.75" x14ac:dyDescent="0.25">
      <c r="A189" s="7">
        <v>23</v>
      </c>
      <c r="B189" s="8" t="s">
        <v>35</v>
      </c>
      <c r="C189" s="9">
        <v>51</v>
      </c>
      <c r="D189" s="59">
        <f t="shared" si="8"/>
        <v>0</v>
      </c>
      <c r="E189" s="59">
        <f t="shared" si="13"/>
        <v>0</v>
      </c>
      <c r="F189" s="59">
        <f t="shared" si="10"/>
        <v>0</v>
      </c>
      <c r="G189" s="59">
        <f t="shared" si="16"/>
        <v>0</v>
      </c>
      <c r="H189" s="59">
        <f t="shared" si="16"/>
        <v>0</v>
      </c>
      <c r="I189" s="59">
        <f t="shared" si="16"/>
        <v>0</v>
      </c>
      <c r="J189" s="59">
        <f t="shared" si="16"/>
        <v>0</v>
      </c>
      <c r="K189" s="59">
        <f t="shared" si="16"/>
        <v>0</v>
      </c>
      <c r="L189" s="60">
        <f t="shared" si="11"/>
        <v>0</v>
      </c>
      <c r="M189" s="62">
        <f t="shared" si="12"/>
        <v>0</v>
      </c>
    </row>
    <row r="190" spans="1:13" ht="15.75" x14ac:dyDescent="0.25">
      <c r="A190" s="7">
        <v>24</v>
      </c>
      <c r="B190" s="8" t="s">
        <v>36</v>
      </c>
      <c r="C190" s="9">
        <v>51</v>
      </c>
      <c r="D190" s="59">
        <f t="shared" si="8"/>
        <v>0</v>
      </c>
      <c r="E190" s="59">
        <f t="shared" si="13"/>
        <v>0</v>
      </c>
      <c r="F190" s="59">
        <f t="shared" si="10"/>
        <v>0</v>
      </c>
      <c r="G190" s="59">
        <f t="shared" si="16"/>
        <v>0</v>
      </c>
      <c r="H190" s="59">
        <f t="shared" si="16"/>
        <v>0</v>
      </c>
      <c r="I190" s="59">
        <f t="shared" si="16"/>
        <v>0</v>
      </c>
      <c r="J190" s="59">
        <f t="shared" si="16"/>
        <v>0</v>
      </c>
      <c r="K190" s="59">
        <f t="shared" si="16"/>
        <v>0</v>
      </c>
      <c r="L190" s="60">
        <f t="shared" si="11"/>
        <v>0</v>
      </c>
      <c r="M190" s="62">
        <f t="shared" si="12"/>
        <v>0</v>
      </c>
    </row>
    <row r="191" spans="1:13" ht="15.75" x14ac:dyDescent="0.25">
      <c r="A191" s="7">
        <v>25</v>
      </c>
      <c r="B191" s="18" t="s">
        <v>37</v>
      </c>
      <c r="C191" s="19">
        <v>51</v>
      </c>
      <c r="D191" s="59">
        <f t="shared" si="8"/>
        <v>0</v>
      </c>
      <c r="E191" s="59">
        <f t="shared" si="13"/>
        <v>0</v>
      </c>
      <c r="F191" s="59">
        <f t="shared" si="10"/>
        <v>0</v>
      </c>
      <c r="G191" s="59">
        <f t="shared" si="16"/>
        <v>0</v>
      </c>
      <c r="H191" s="59">
        <f t="shared" si="16"/>
        <v>0</v>
      </c>
      <c r="I191" s="59">
        <f t="shared" si="16"/>
        <v>0</v>
      </c>
      <c r="J191" s="59">
        <f t="shared" si="16"/>
        <v>0</v>
      </c>
      <c r="K191" s="59">
        <f t="shared" si="16"/>
        <v>0</v>
      </c>
      <c r="L191" s="60">
        <f t="shared" si="11"/>
        <v>0</v>
      </c>
      <c r="M191" s="62">
        <f t="shared" si="12"/>
        <v>0</v>
      </c>
    </row>
    <row r="192" spans="1:13" ht="15.75" x14ac:dyDescent="0.25">
      <c r="A192" s="7">
        <v>26</v>
      </c>
      <c r="B192" s="8" t="s">
        <v>38</v>
      </c>
      <c r="C192" s="22">
        <v>51</v>
      </c>
      <c r="D192" s="59">
        <f t="shared" si="8"/>
        <v>0</v>
      </c>
      <c r="E192" s="59">
        <f t="shared" si="13"/>
        <v>0</v>
      </c>
      <c r="F192" s="59">
        <f t="shared" si="10"/>
        <v>0</v>
      </c>
      <c r="G192" s="59">
        <f t="shared" si="16"/>
        <v>0</v>
      </c>
      <c r="H192" s="59">
        <f t="shared" si="16"/>
        <v>0</v>
      </c>
      <c r="I192" s="59">
        <f t="shared" si="16"/>
        <v>0</v>
      </c>
      <c r="J192" s="59">
        <f t="shared" si="16"/>
        <v>0</v>
      </c>
      <c r="K192" s="59">
        <f t="shared" si="16"/>
        <v>0</v>
      </c>
      <c r="L192" s="60">
        <f t="shared" si="11"/>
        <v>0</v>
      </c>
      <c r="M192" s="62">
        <f t="shared" si="12"/>
        <v>0</v>
      </c>
    </row>
    <row r="193" spans="1:13" ht="15.75" x14ac:dyDescent="0.25">
      <c r="A193" s="7">
        <v>27</v>
      </c>
      <c r="B193" s="18" t="s">
        <v>39</v>
      </c>
      <c r="C193" s="22">
        <v>51</v>
      </c>
      <c r="D193" s="59">
        <f t="shared" si="8"/>
        <v>0</v>
      </c>
      <c r="E193" s="59">
        <f t="shared" si="13"/>
        <v>0</v>
      </c>
      <c r="F193" s="59">
        <f t="shared" si="10"/>
        <v>0</v>
      </c>
      <c r="G193" s="59">
        <f t="shared" si="16"/>
        <v>0</v>
      </c>
      <c r="H193" s="59">
        <f t="shared" si="16"/>
        <v>0</v>
      </c>
      <c r="I193" s="59">
        <f t="shared" si="16"/>
        <v>0</v>
      </c>
      <c r="J193" s="59">
        <f t="shared" si="16"/>
        <v>0</v>
      </c>
      <c r="K193" s="59">
        <f t="shared" si="16"/>
        <v>0</v>
      </c>
      <c r="L193" s="60">
        <f t="shared" si="11"/>
        <v>0</v>
      </c>
      <c r="M193" s="62">
        <f t="shared" si="12"/>
        <v>0</v>
      </c>
    </row>
    <row r="194" spans="1:13" ht="15.75" x14ac:dyDescent="0.25">
      <c r="A194" s="7">
        <v>28</v>
      </c>
      <c r="B194" s="18" t="s">
        <v>40</v>
      </c>
      <c r="C194" s="22">
        <v>51</v>
      </c>
      <c r="D194" s="59">
        <f t="shared" si="8"/>
        <v>0</v>
      </c>
      <c r="E194" s="59">
        <f t="shared" si="13"/>
        <v>0</v>
      </c>
      <c r="F194" s="59">
        <f t="shared" si="10"/>
        <v>0</v>
      </c>
      <c r="G194" s="59">
        <f t="shared" si="16"/>
        <v>0</v>
      </c>
      <c r="H194" s="59">
        <f t="shared" si="16"/>
        <v>0</v>
      </c>
      <c r="I194" s="59">
        <f t="shared" si="16"/>
        <v>0</v>
      </c>
      <c r="J194" s="59">
        <f t="shared" si="16"/>
        <v>0</v>
      </c>
      <c r="K194" s="59">
        <f t="shared" si="16"/>
        <v>0</v>
      </c>
      <c r="L194" s="60">
        <f t="shared" si="11"/>
        <v>0</v>
      </c>
      <c r="M194" s="62">
        <f t="shared" si="12"/>
        <v>0</v>
      </c>
    </row>
    <row r="195" spans="1:13" ht="20.25" customHeight="1" thickBot="1" x14ac:dyDescent="0.3">
      <c r="A195" s="40">
        <v>29</v>
      </c>
      <c r="B195" s="18" t="s">
        <v>41</v>
      </c>
      <c r="C195" s="22">
        <v>51</v>
      </c>
      <c r="D195" s="59">
        <f t="shared" si="8"/>
        <v>0</v>
      </c>
      <c r="E195" s="59">
        <f t="shared" si="13"/>
        <v>0</v>
      </c>
      <c r="F195" s="59">
        <f t="shared" si="10"/>
        <v>0</v>
      </c>
      <c r="G195" s="59">
        <f t="shared" si="16"/>
        <v>0</v>
      </c>
      <c r="H195" s="59">
        <f t="shared" si="16"/>
        <v>0</v>
      </c>
      <c r="I195" s="59">
        <f t="shared" si="16"/>
        <v>0</v>
      </c>
      <c r="J195" s="59">
        <f t="shared" si="16"/>
        <v>0</v>
      </c>
      <c r="K195" s="59">
        <f t="shared" si="16"/>
        <v>0</v>
      </c>
      <c r="L195" s="60">
        <f t="shared" si="11"/>
        <v>0</v>
      </c>
      <c r="M195" s="62">
        <f t="shared" si="12"/>
        <v>0</v>
      </c>
    </row>
    <row r="196" spans="1:13" ht="15.75" x14ac:dyDescent="0.25">
      <c r="A196" s="234" t="s">
        <v>42</v>
      </c>
      <c r="B196" s="234"/>
      <c r="C196" s="63">
        <v>51</v>
      </c>
      <c r="D196" s="64">
        <f>D38+D78+D118+D157</f>
        <v>0</v>
      </c>
      <c r="E196" s="64">
        <f t="shared" si="13"/>
        <v>0</v>
      </c>
      <c r="F196" s="64">
        <f t="shared" si="10"/>
        <v>0</v>
      </c>
      <c r="G196" s="64">
        <f t="shared" si="10"/>
        <v>0</v>
      </c>
      <c r="H196" s="64">
        <f t="shared" si="10"/>
        <v>0</v>
      </c>
      <c r="I196" s="64">
        <f t="shared" si="10"/>
        <v>0</v>
      </c>
      <c r="J196" s="64">
        <f t="shared" si="10"/>
        <v>0</v>
      </c>
      <c r="K196" s="64">
        <f t="shared" si="10"/>
        <v>0</v>
      </c>
      <c r="L196" s="67">
        <f t="shared" si="11"/>
        <v>0</v>
      </c>
      <c r="M196" s="68">
        <f t="shared" si="12"/>
        <v>0</v>
      </c>
    </row>
    <row r="197" spans="1:13" ht="15.75" x14ac:dyDescent="0.25">
      <c r="A197" s="234" t="s">
        <v>43</v>
      </c>
      <c r="B197" s="234"/>
      <c r="C197" s="69">
        <v>51</v>
      </c>
      <c r="D197" s="70">
        <f t="shared" ref="D197:K197" si="17">SUM(D167:D191)</f>
        <v>0</v>
      </c>
      <c r="E197" s="71">
        <f t="shared" si="17"/>
        <v>0</v>
      </c>
      <c r="F197" s="72">
        <f t="shared" si="17"/>
        <v>0</v>
      </c>
      <c r="G197" s="71">
        <f t="shared" si="17"/>
        <v>0</v>
      </c>
      <c r="H197" s="72">
        <f t="shared" si="17"/>
        <v>0</v>
      </c>
      <c r="I197" s="71">
        <f t="shared" si="17"/>
        <v>0</v>
      </c>
      <c r="J197" s="72">
        <f t="shared" si="17"/>
        <v>0</v>
      </c>
      <c r="K197" s="71">
        <f t="shared" si="17"/>
        <v>0</v>
      </c>
      <c r="L197" s="73">
        <f t="shared" si="11"/>
        <v>0</v>
      </c>
      <c r="M197" s="74">
        <f>SUM(M167:M191)</f>
        <v>0</v>
      </c>
    </row>
  </sheetData>
  <protectedRanges>
    <protectedRange sqref="G9:G37 E9:E37 G128:G156 E128:E156 I128:I156 E49:E77 G49:G77 I49:I77 E89:E117 G89:G117 I89:I117 H49:H79 H89:H119 H128:H158 H9:H39 K128:K156 K49:K77 K89:K117 J49:J79 J89:J119 J128:J158 J9:J39" name="Діапазон2"/>
    <protectedRange sqref="I9:I37 G9:G37 E9:E37 G128:G156 E128:E156 I128:I156 E49:E77 G49:G77 I49:I77 E89:E117 G89:G117 I89:I117 K9:K37 K128:K156 K49:K77 K89:K117" name="Діапазон1"/>
  </protectedRanges>
  <mergeCells count="81">
    <mergeCell ref="A1:I1"/>
    <mergeCell ref="A4:B4"/>
    <mergeCell ref="A5:A8"/>
    <mergeCell ref="B5:B8"/>
    <mergeCell ref="C5:C8"/>
    <mergeCell ref="D5:K5"/>
    <mergeCell ref="L45:L47"/>
    <mergeCell ref="D46:E46"/>
    <mergeCell ref="F46:G46"/>
    <mergeCell ref="H46:I46"/>
    <mergeCell ref="J46:K46"/>
    <mergeCell ref="D47:E47"/>
    <mergeCell ref="F47:G47"/>
    <mergeCell ref="H47:I47"/>
    <mergeCell ref="J47:K47"/>
    <mergeCell ref="L5:L7"/>
    <mergeCell ref="D6:E6"/>
    <mergeCell ref="F6:G6"/>
    <mergeCell ref="H6:I6"/>
    <mergeCell ref="J6:K6"/>
    <mergeCell ref="D7:E7"/>
    <mergeCell ref="F7:G7"/>
    <mergeCell ref="H7:I7"/>
    <mergeCell ref="J7:K7"/>
    <mergeCell ref="A38:B38"/>
    <mergeCell ref="A39:B39"/>
    <mergeCell ref="A44:B44"/>
    <mergeCell ref="A45:A48"/>
    <mergeCell ref="B45:B48"/>
    <mergeCell ref="A78:B78"/>
    <mergeCell ref="C45:C48"/>
    <mergeCell ref="D45:K45"/>
    <mergeCell ref="A79:B79"/>
    <mergeCell ref="A84:B84"/>
    <mergeCell ref="A85:A88"/>
    <mergeCell ref="B85:B88"/>
    <mergeCell ref="C124:C127"/>
    <mergeCell ref="C85:C88"/>
    <mergeCell ref="A118:B118"/>
    <mergeCell ref="A119:B119"/>
    <mergeCell ref="A123:B123"/>
    <mergeCell ref="A124:A127"/>
    <mergeCell ref="B124:B127"/>
    <mergeCell ref="D85:K85"/>
    <mergeCell ref="L85:L87"/>
    <mergeCell ref="D86:E86"/>
    <mergeCell ref="F86:G86"/>
    <mergeCell ref="H86:I86"/>
    <mergeCell ref="J86:K86"/>
    <mergeCell ref="D87:E87"/>
    <mergeCell ref="F87:G87"/>
    <mergeCell ref="H87:I87"/>
    <mergeCell ref="J87:K87"/>
    <mergeCell ref="D124:K124"/>
    <mergeCell ref="L124:L126"/>
    <mergeCell ref="D125:E125"/>
    <mergeCell ref="F125:G125"/>
    <mergeCell ref="H125:I125"/>
    <mergeCell ref="J125:K125"/>
    <mergeCell ref="D126:E126"/>
    <mergeCell ref="F126:G126"/>
    <mergeCell ref="H126:I126"/>
    <mergeCell ref="J126:K126"/>
    <mergeCell ref="A157:B157"/>
    <mergeCell ref="A158:B158"/>
    <mergeCell ref="A162:B162"/>
    <mergeCell ref="A163:A166"/>
    <mergeCell ref="B163:B166"/>
    <mergeCell ref="A196:B196"/>
    <mergeCell ref="A197:B197"/>
    <mergeCell ref="D163:K163"/>
    <mergeCell ref="L163:L165"/>
    <mergeCell ref="D164:E164"/>
    <mergeCell ref="F164:G164"/>
    <mergeCell ref="H164:I164"/>
    <mergeCell ref="J164:K164"/>
    <mergeCell ref="D165:E165"/>
    <mergeCell ref="F165:G165"/>
    <mergeCell ref="H165:I165"/>
    <mergeCell ref="J165:K165"/>
    <mergeCell ref="C163:C166"/>
  </mergeCells>
  <pageMargins left="0.7" right="0.7" top="0.75" bottom="0.75" header="0.3" footer="0.3"/>
  <ignoredErrors>
    <ignoredError sqref="L89:L117" formulaRange="1"/>
  </ignoredErrors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41C87A-CD1B-4F3A-96ED-51D35579904D}">
  <dimension ref="A1:Q196"/>
  <sheetViews>
    <sheetView topLeftCell="A148" zoomScale="70" zoomScaleNormal="70" workbookViewId="0">
      <selection activeCell="R174" sqref="R174"/>
    </sheetView>
  </sheetViews>
  <sheetFormatPr defaultRowHeight="15" x14ac:dyDescent="0.25"/>
  <cols>
    <col min="1" max="1" width="5.28515625" customWidth="1"/>
    <col min="2" max="2" width="24" customWidth="1"/>
    <col min="4" max="4" width="11" customWidth="1"/>
    <col min="6" max="6" width="10.5703125" customWidth="1"/>
    <col min="8" max="8" width="10.42578125" customWidth="1"/>
    <col min="10" max="10" width="10.42578125" customWidth="1"/>
    <col min="257" max="257" width="5.28515625" customWidth="1"/>
    <col min="258" max="258" width="24" customWidth="1"/>
    <col min="260" max="260" width="11" customWidth="1"/>
    <col min="262" max="262" width="10.5703125" customWidth="1"/>
    <col min="264" max="264" width="10.42578125" customWidth="1"/>
    <col min="266" max="266" width="10.42578125" customWidth="1"/>
    <col min="513" max="513" width="5.28515625" customWidth="1"/>
    <col min="514" max="514" width="24" customWidth="1"/>
    <col min="516" max="516" width="11" customWidth="1"/>
    <col min="518" max="518" width="10.5703125" customWidth="1"/>
    <col min="520" max="520" width="10.42578125" customWidth="1"/>
    <col min="522" max="522" width="10.42578125" customWidth="1"/>
    <col min="769" max="769" width="5.28515625" customWidth="1"/>
    <col min="770" max="770" width="24" customWidth="1"/>
    <col min="772" max="772" width="11" customWidth="1"/>
    <col min="774" max="774" width="10.5703125" customWidth="1"/>
    <col min="776" max="776" width="10.42578125" customWidth="1"/>
    <col min="778" max="778" width="10.42578125" customWidth="1"/>
    <col min="1025" max="1025" width="5.28515625" customWidth="1"/>
    <col min="1026" max="1026" width="24" customWidth="1"/>
    <col min="1028" max="1028" width="11" customWidth="1"/>
    <col min="1030" max="1030" width="10.5703125" customWidth="1"/>
    <col min="1032" max="1032" width="10.42578125" customWidth="1"/>
    <col min="1034" max="1034" width="10.42578125" customWidth="1"/>
    <col min="1281" max="1281" width="5.28515625" customWidth="1"/>
    <col min="1282" max="1282" width="24" customWidth="1"/>
    <col min="1284" max="1284" width="11" customWidth="1"/>
    <col min="1286" max="1286" width="10.5703125" customWidth="1"/>
    <col min="1288" max="1288" width="10.42578125" customWidth="1"/>
    <col min="1290" max="1290" width="10.42578125" customWidth="1"/>
    <col min="1537" max="1537" width="5.28515625" customWidth="1"/>
    <col min="1538" max="1538" width="24" customWidth="1"/>
    <col min="1540" max="1540" width="11" customWidth="1"/>
    <col min="1542" max="1542" width="10.5703125" customWidth="1"/>
    <col min="1544" max="1544" width="10.42578125" customWidth="1"/>
    <col min="1546" max="1546" width="10.42578125" customWidth="1"/>
    <col min="1793" max="1793" width="5.28515625" customWidth="1"/>
    <col min="1794" max="1794" width="24" customWidth="1"/>
    <col min="1796" max="1796" width="11" customWidth="1"/>
    <col min="1798" max="1798" width="10.5703125" customWidth="1"/>
    <col min="1800" max="1800" width="10.42578125" customWidth="1"/>
    <col min="1802" max="1802" width="10.42578125" customWidth="1"/>
    <col min="2049" max="2049" width="5.28515625" customWidth="1"/>
    <col min="2050" max="2050" width="24" customWidth="1"/>
    <col min="2052" max="2052" width="11" customWidth="1"/>
    <col min="2054" max="2054" width="10.5703125" customWidth="1"/>
    <col min="2056" max="2056" width="10.42578125" customWidth="1"/>
    <col min="2058" max="2058" width="10.42578125" customWidth="1"/>
    <col min="2305" max="2305" width="5.28515625" customWidth="1"/>
    <col min="2306" max="2306" width="24" customWidth="1"/>
    <col min="2308" max="2308" width="11" customWidth="1"/>
    <col min="2310" max="2310" width="10.5703125" customWidth="1"/>
    <col min="2312" max="2312" width="10.42578125" customWidth="1"/>
    <col min="2314" max="2314" width="10.42578125" customWidth="1"/>
    <col min="2561" max="2561" width="5.28515625" customWidth="1"/>
    <col min="2562" max="2562" width="24" customWidth="1"/>
    <col min="2564" max="2564" width="11" customWidth="1"/>
    <col min="2566" max="2566" width="10.5703125" customWidth="1"/>
    <col min="2568" max="2568" width="10.42578125" customWidth="1"/>
    <col min="2570" max="2570" width="10.42578125" customWidth="1"/>
    <col min="2817" max="2817" width="5.28515625" customWidth="1"/>
    <col min="2818" max="2818" width="24" customWidth="1"/>
    <col min="2820" max="2820" width="11" customWidth="1"/>
    <col min="2822" max="2822" width="10.5703125" customWidth="1"/>
    <col min="2824" max="2824" width="10.42578125" customWidth="1"/>
    <col min="2826" max="2826" width="10.42578125" customWidth="1"/>
    <col min="3073" max="3073" width="5.28515625" customWidth="1"/>
    <col min="3074" max="3074" width="24" customWidth="1"/>
    <col min="3076" max="3076" width="11" customWidth="1"/>
    <col min="3078" max="3078" width="10.5703125" customWidth="1"/>
    <col min="3080" max="3080" width="10.42578125" customWidth="1"/>
    <col min="3082" max="3082" width="10.42578125" customWidth="1"/>
    <col min="3329" max="3329" width="5.28515625" customWidth="1"/>
    <col min="3330" max="3330" width="24" customWidth="1"/>
    <col min="3332" max="3332" width="11" customWidth="1"/>
    <col min="3334" max="3334" width="10.5703125" customWidth="1"/>
    <col min="3336" max="3336" width="10.42578125" customWidth="1"/>
    <col min="3338" max="3338" width="10.42578125" customWidth="1"/>
    <col min="3585" max="3585" width="5.28515625" customWidth="1"/>
    <col min="3586" max="3586" width="24" customWidth="1"/>
    <col min="3588" max="3588" width="11" customWidth="1"/>
    <col min="3590" max="3590" width="10.5703125" customWidth="1"/>
    <col min="3592" max="3592" width="10.42578125" customWidth="1"/>
    <col min="3594" max="3594" width="10.42578125" customWidth="1"/>
    <col min="3841" max="3841" width="5.28515625" customWidth="1"/>
    <col min="3842" max="3842" width="24" customWidth="1"/>
    <col min="3844" max="3844" width="11" customWidth="1"/>
    <col min="3846" max="3846" width="10.5703125" customWidth="1"/>
    <col min="3848" max="3848" width="10.42578125" customWidth="1"/>
    <col min="3850" max="3850" width="10.42578125" customWidth="1"/>
    <col min="4097" max="4097" width="5.28515625" customWidth="1"/>
    <col min="4098" max="4098" width="24" customWidth="1"/>
    <col min="4100" max="4100" width="11" customWidth="1"/>
    <col min="4102" max="4102" width="10.5703125" customWidth="1"/>
    <col min="4104" max="4104" width="10.42578125" customWidth="1"/>
    <col min="4106" max="4106" width="10.42578125" customWidth="1"/>
    <col min="4353" max="4353" width="5.28515625" customWidth="1"/>
    <col min="4354" max="4354" width="24" customWidth="1"/>
    <col min="4356" max="4356" width="11" customWidth="1"/>
    <col min="4358" max="4358" width="10.5703125" customWidth="1"/>
    <col min="4360" max="4360" width="10.42578125" customWidth="1"/>
    <col min="4362" max="4362" width="10.42578125" customWidth="1"/>
    <col min="4609" max="4609" width="5.28515625" customWidth="1"/>
    <col min="4610" max="4610" width="24" customWidth="1"/>
    <col min="4612" max="4612" width="11" customWidth="1"/>
    <col min="4614" max="4614" width="10.5703125" customWidth="1"/>
    <col min="4616" max="4616" width="10.42578125" customWidth="1"/>
    <col min="4618" max="4618" width="10.42578125" customWidth="1"/>
    <col min="4865" max="4865" width="5.28515625" customWidth="1"/>
    <col min="4866" max="4866" width="24" customWidth="1"/>
    <col min="4868" max="4868" width="11" customWidth="1"/>
    <col min="4870" max="4870" width="10.5703125" customWidth="1"/>
    <col min="4872" max="4872" width="10.42578125" customWidth="1"/>
    <col min="4874" max="4874" width="10.42578125" customWidth="1"/>
    <col min="5121" max="5121" width="5.28515625" customWidth="1"/>
    <col min="5122" max="5122" width="24" customWidth="1"/>
    <col min="5124" max="5124" width="11" customWidth="1"/>
    <col min="5126" max="5126" width="10.5703125" customWidth="1"/>
    <col min="5128" max="5128" width="10.42578125" customWidth="1"/>
    <col min="5130" max="5130" width="10.42578125" customWidth="1"/>
    <col min="5377" max="5377" width="5.28515625" customWidth="1"/>
    <col min="5378" max="5378" width="24" customWidth="1"/>
    <col min="5380" max="5380" width="11" customWidth="1"/>
    <col min="5382" max="5382" width="10.5703125" customWidth="1"/>
    <col min="5384" max="5384" width="10.42578125" customWidth="1"/>
    <col min="5386" max="5386" width="10.42578125" customWidth="1"/>
    <col min="5633" max="5633" width="5.28515625" customWidth="1"/>
    <col min="5634" max="5634" width="24" customWidth="1"/>
    <col min="5636" max="5636" width="11" customWidth="1"/>
    <col min="5638" max="5638" width="10.5703125" customWidth="1"/>
    <col min="5640" max="5640" width="10.42578125" customWidth="1"/>
    <col min="5642" max="5642" width="10.42578125" customWidth="1"/>
    <col min="5889" max="5889" width="5.28515625" customWidth="1"/>
    <col min="5890" max="5890" width="24" customWidth="1"/>
    <col min="5892" max="5892" width="11" customWidth="1"/>
    <col min="5894" max="5894" width="10.5703125" customWidth="1"/>
    <col min="5896" max="5896" width="10.42578125" customWidth="1"/>
    <col min="5898" max="5898" width="10.42578125" customWidth="1"/>
    <col min="6145" max="6145" width="5.28515625" customWidth="1"/>
    <col min="6146" max="6146" width="24" customWidth="1"/>
    <col min="6148" max="6148" width="11" customWidth="1"/>
    <col min="6150" max="6150" width="10.5703125" customWidth="1"/>
    <col min="6152" max="6152" width="10.42578125" customWidth="1"/>
    <col min="6154" max="6154" width="10.42578125" customWidth="1"/>
    <col min="6401" max="6401" width="5.28515625" customWidth="1"/>
    <col min="6402" max="6402" width="24" customWidth="1"/>
    <col min="6404" max="6404" width="11" customWidth="1"/>
    <col min="6406" max="6406" width="10.5703125" customWidth="1"/>
    <col min="6408" max="6408" width="10.42578125" customWidth="1"/>
    <col min="6410" max="6410" width="10.42578125" customWidth="1"/>
    <col min="6657" max="6657" width="5.28515625" customWidth="1"/>
    <col min="6658" max="6658" width="24" customWidth="1"/>
    <col min="6660" max="6660" width="11" customWidth="1"/>
    <col min="6662" max="6662" width="10.5703125" customWidth="1"/>
    <col min="6664" max="6664" width="10.42578125" customWidth="1"/>
    <col min="6666" max="6666" width="10.42578125" customWidth="1"/>
    <col min="6913" max="6913" width="5.28515625" customWidth="1"/>
    <col min="6914" max="6914" width="24" customWidth="1"/>
    <col min="6916" max="6916" width="11" customWidth="1"/>
    <col min="6918" max="6918" width="10.5703125" customWidth="1"/>
    <col min="6920" max="6920" width="10.42578125" customWidth="1"/>
    <col min="6922" max="6922" width="10.42578125" customWidth="1"/>
    <col min="7169" max="7169" width="5.28515625" customWidth="1"/>
    <col min="7170" max="7170" width="24" customWidth="1"/>
    <col min="7172" max="7172" width="11" customWidth="1"/>
    <col min="7174" max="7174" width="10.5703125" customWidth="1"/>
    <col min="7176" max="7176" width="10.42578125" customWidth="1"/>
    <col min="7178" max="7178" width="10.42578125" customWidth="1"/>
    <col min="7425" max="7425" width="5.28515625" customWidth="1"/>
    <col min="7426" max="7426" width="24" customWidth="1"/>
    <col min="7428" max="7428" width="11" customWidth="1"/>
    <col min="7430" max="7430" width="10.5703125" customWidth="1"/>
    <col min="7432" max="7432" width="10.42578125" customWidth="1"/>
    <col min="7434" max="7434" width="10.42578125" customWidth="1"/>
    <col min="7681" max="7681" width="5.28515625" customWidth="1"/>
    <col min="7682" max="7682" width="24" customWidth="1"/>
    <col min="7684" max="7684" width="11" customWidth="1"/>
    <col min="7686" max="7686" width="10.5703125" customWidth="1"/>
    <col min="7688" max="7688" width="10.42578125" customWidth="1"/>
    <col min="7690" max="7690" width="10.42578125" customWidth="1"/>
    <col min="7937" max="7937" width="5.28515625" customWidth="1"/>
    <col min="7938" max="7938" width="24" customWidth="1"/>
    <col min="7940" max="7940" width="11" customWidth="1"/>
    <col min="7942" max="7942" width="10.5703125" customWidth="1"/>
    <col min="7944" max="7944" width="10.42578125" customWidth="1"/>
    <col min="7946" max="7946" width="10.42578125" customWidth="1"/>
    <col min="8193" max="8193" width="5.28515625" customWidth="1"/>
    <col min="8194" max="8194" width="24" customWidth="1"/>
    <col min="8196" max="8196" width="11" customWidth="1"/>
    <col min="8198" max="8198" width="10.5703125" customWidth="1"/>
    <col min="8200" max="8200" width="10.42578125" customWidth="1"/>
    <col min="8202" max="8202" width="10.42578125" customWidth="1"/>
    <col min="8449" max="8449" width="5.28515625" customWidth="1"/>
    <col min="8450" max="8450" width="24" customWidth="1"/>
    <col min="8452" max="8452" width="11" customWidth="1"/>
    <col min="8454" max="8454" width="10.5703125" customWidth="1"/>
    <col min="8456" max="8456" width="10.42578125" customWidth="1"/>
    <col min="8458" max="8458" width="10.42578125" customWidth="1"/>
    <col min="8705" max="8705" width="5.28515625" customWidth="1"/>
    <col min="8706" max="8706" width="24" customWidth="1"/>
    <col min="8708" max="8708" width="11" customWidth="1"/>
    <col min="8710" max="8710" width="10.5703125" customWidth="1"/>
    <col min="8712" max="8712" width="10.42578125" customWidth="1"/>
    <col min="8714" max="8714" width="10.42578125" customWidth="1"/>
    <col min="8961" max="8961" width="5.28515625" customWidth="1"/>
    <col min="8962" max="8962" width="24" customWidth="1"/>
    <col min="8964" max="8964" width="11" customWidth="1"/>
    <col min="8966" max="8966" width="10.5703125" customWidth="1"/>
    <col min="8968" max="8968" width="10.42578125" customWidth="1"/>
    <col min="8970" max="8970" width="10.42578125" customWidth="1"/>
    <col min="9217" max="9217" width="5.28515625" customWidth="1"/>
    <col min="9218" max="9218" width="24" customWidth="1"/>
    <col min="9220" max="9220" width="11" customWidth="1"/>
    <col min="9222" max="9222" width="10.5703125" customWidth="1"/>
    <col min="9224" max="9224" width="10.42578125" customWidth="1"/>
    <col min="9226" max="9226" width="10.42578125" customWidth="1"/>
    <col min="9473" max="9473" width="5.28515625" customWidth="1"/>
    <col min="9474" max="9474" width="24" customWidth="1"/>
    <col min="9476" max="9476" width="11" customWidth="1"/>
    <col min="9478" max="9478" width="10.5703125" customWidth="1"/>
    <col min="9480" max="9480" width="10.42578125" customWidth="1"/>
    <col min="9482" max="9482" width="10.42578125" customWidth="1"/>
    <col min="9729" max="9729" width="5.28515625" customWidth="1"/>
    <col min="9730" max="9730" width="24" customWidth="1"/>
    <col min="9732" max="9732" width="11" customWidth="1"/>
    <col min="9734" max="9734" width="10.5703125" customWidth="1"/>
    <col min="9736" max="9736" width="10.42578125" customWidth="1"/>
    <col min="9738" max="9738" width="10.42578125" customWidth="1"/>
    <col min="9985" max="9985" width="5.28515625" customWidth="1"/>
    <col min="9986" max="9986" width="24" customWidth="1"/>
    <col min="9988" max="9988" width="11" customWidth="1"/>
    <col min="9990" max="9990" width="10.5703125" customWidth="1"/>
    <col min="9992" max="9992" width="10.42578125" customWidth="1"/>
    <col min="9994" max="9994" width="10.42578125" customWidth="1"/>
    <col min="10241" max="10241" width="5.28515625" customWidth="1"/>
    <col min="10242" max="10242" width="24" customWidth="1"/>
    <col min="10244" max="10244" width="11" customWidth="1"/>
    <col min="10246" max="10246" width="10.5703125" customWidth="1"/>
    <col min="10248" max="10248" width="10.42578125" customWidth="1"/>
    <col min="10250" max="10250" width="10.42578125" customWidth="1"/>
    <col min="10497" max="10497" width="5.28515625" customWidth="1"/>
    <col min="10498" max="10498" width="24" customWidth="1"/>
    <col min="10500" max="10500" width="11" customWidth="1"/>
    <col min="10502" max="10502" width="10.5703125" customWidth="1"/>
    <col min="10504" max="10504" width="10.42578125" customWidth="1"/>
    <col min="10506" max="10506" width="10.42578125" customWidth="1"/>
    <col min="10753" max="10753" width="5.28515625" customWidth="1"/>
    <col min="10754" max="10754" width="24" customWidth="1"/>
    <col min="10756" max="10756" width="11" customWidth="1"/>
    <col min="10758" max="10758" width="10.5703125" customWidth="1"/>
    <col min="10760" max="10760" width="10.42578125" customWidth="1"/>
    <col min="10762" max="10762" width="10.42578125" customWidth="1"/>
    <col min="11009" max="11009" width="5.28515625" customWidth="1"/>
    <col min="11010" max="11010" width="24" customWidth="1"/>
    <col min="11012" max="11012" width="11" customWidth="1"/>
    <col min="11014" max="11014" width="10.5703125" customWidth="1"/>
    <col min="11016" max="11016" width="10.42578125" customWidth="1"/>
    <col min="11018" max="11018" width="10.42578125" customWidth="1"/>
    <col min="11265" max="11265" width="5.28515625" customWidth="1"/>
    <col min="11266" max="11266" width="24" customWidth="1"/>
    <col min="11268" max="11268" width="11" customWidth="1"/>
    <col min="11270" max="11270" width="10.5703125" customWidth="1"/>
    <col min="11272" max="11272" width="10.42578125" customWidth="1"/>
    <col min="11274" max="11274" width="10.42578125" customWidth="1"/>
    <col min="11521" max="11521" width="5.28515625" customWidth="1"/>
    <col min="11522" max="11522" width="24" customWidth="1"/>
    <col min="11524" max="11524" width="11" customWidth="1"/>
    <col min="11526" max="11526" width="10.5703125" customWidth="1"/>
    <col min="11528" max="11528" width="10.42578125" customWidth="1"/>
    <col min="11530" max="11530" width="10.42578125" customWidth="1"/>
    <col min="11777" max="11777" width="5.28515625" customWidth="1"/>
    <col min="11778" max="11778" width="24" customWidth="1"/>
    <col min="11780" max="11780" width="11" customWidth="1"/>
    <col min="11782" max="11782" width="10.5703125" customWidth="1"/>
    <col min="11784" max="11784" width="10.42578125" customWidth="1"/>
    <col min="11786" max="11786" width="10.42578125" customWidth="1"/>
    <col min="12033" max="12033" width="5.28515625" customWidth="1"/>
    <col min="12034" max="12034" width="24" customWidth="1"/>
    <col min="12036" max="12036" width="11" customWidth="1"/>
    <col min="12038" max="12038" width="10.5703125" customWidth="1"/>
    <col min="12040" max="12040" width="10.42578125" customWidth="1"/>
    <col min="12042" max="12042" width="10.42578125" customWidth="1"/>
    <col min="12289" max="12289" width="5.28515625" customWidth="1"/>
    <col min="12290" max="12290" width="24" customWidth="1"/>
    <col min="12292" max="12292" width="11" customWidth="1"/>
    <col min="12294" max="12294" width="10.5703125" customWidth="1"/>
    <col min="12296" max="12296" width="10.42578125" customWidth="1"/>
    <col min="12298" max="12298" width="10.42578125" customWidth="1"/>
    <col min="12545" max="12545" width="5.28515625" customWidth="1"/>
    <col min="12546" max="12546" width="24" customWidth="1"/>
    <col min="12548" max="12548" width="11" customWidth="1"/>
    <col min="12550" max="12550" width="10.5703125" customWidth="1"/>
    <col min="12552" max="12552" width="10.42578125" customWidth="1"/>
    <col min="12554" max="12554" width="10.42578125" customWidth="1"/>
    <col min="12801" max="12801" width="5.28515625" customWidth="1"/>
    <col min="12802" max="12802" width="24" customWidth="1"/>
    <col min="12804" max="12804" width="11" customWidth="1"/>
    <col min="12806" max="12806" width="10.5703125" customWidth="1"/>
    <col min="12808" max="12808" width="10.42578125" customWidth="1"/>
    <col min="12810" max="12810" width="10.42578125" customWidth="1"/>
    <col min="13057" max="13057" width="5.28515625" customWidth="1"/>
    <col min="13058" max="13058" width="24" customWidth="1"/>
    <col min="13060" max="13060" width="11" customWidth="1"/>
    <col min="13062" max="13062" width="10.5703125" customWidth="1"/>
    <col min="13064" max="13064" width="10.42578125" customWidth="1"/>
    <col min="13066" max="13066" width="10.42578125" customWidth="1"/>
    <col min="13313" max="13313" width="5.28515625" customWidth="1"/>
    <col min="13314" max="13314" width="24" customWidth="1"/>
    <col min="13316" max="13316" width="11" customWidth="1"/>
    <col min="13318" max="13318" width="10.5703125" customWidth="1"/>
    <col min="13320" max="13320" width="10.42578125" customWidth="1"/>
    <col min="13322" max="13322" width="10.42578125" customWidth="1"/>
    <col min="13569" max="13569" width="5.28515625" customWidth="1"/>
    <col min="13570" max="13570" width="24" customWidth="1"/>
    <col min="13572" max="13572" width="11" customWidth="1"/>
    <col min="13574" max="13574" width="10.5703125" customWidth="1"/>
    <col min="13576" max="13576" width="10.42578125" customWidth="1"/>
    <col min="13578" max="13578" width="10.42578125" customWidth="1"/>
    <col min="13825" max="13825" width="5.28515625" customWidth="1"/>
    <col min="13826" max="13826" width="24" customWidth="1"/>
    <col min="13828" max="13828" width="11" customWidth="1"/>
    <col min="13830" max="13830" width="10.5703125" customWidth="1"/>
    <col min="13832" max="13832" width="10.42578125" customWidth="1"/>
    <col min="13834" max="13834" width="10.42578125" customWidth="1"/>
    <col min="14081" max="14081" width="5.28515625" customWidth="1"/>
    <col min="14082" max="14082" width="24" customWidth="1"/>
    <col min="14084" max="14084" width="11" customWidth="1"/>
    <col min="14086" max="14086" width="10.5703125" customWidth="1"/>
    <col min="14088" max="14088" width="10.42578125" customWidth="1"/>
    <col min="14090" max="14090" width="10.42578125" customWidth="1"/>
    <col min="14337" max="14337" width="5.28515625" customWidth="1"/>
    <col min="14338" max="14338" width="24" customWidth="1"/>
    <col min="14340" max="14340" width="11" customWidth="1"/>
    <col min="14342" max="14342" width="10.5703125" customWidth="1"/>
    <col min="14344" max="14344" width="10.42578125" customWidth="1"/>
    <col min="14346" max="14346" width="10.42578125" customWidth="1"/>
    <col min="14593" max="14593" width="5.28515625" customWidth="1"/>
    <col min="14594" max="14594" width="24" customWidth="1"/>
    <col min="14596" max="14596" width="11" customWidth="1"/>
    <col min="14598" max="14598" width="10.5703125" customWidth="1"/>
    <col min="14600" max="14600" width="10.42578125" customWidth="1"/>
    <col min="14602" max="14602" width="10.42578125" customWidth="1"/>
    <col min="14849" max="14849" width="5.28515625" customWidth="1"/>
    <col min="14850" max="14850" width="24" customWidth="1"/>
    <col min="14852" max="14852" width="11" customWidth="1"/>
    <col min="14854" max="14854" width="10.5703125" customWidth="1"/>
    <col min="14856" max="14856" width="10.42578125" customWidth="1"/>
    <col min="14858" max="14858" width="10.42578125" customWidth="1"/>
    <col min="15105" max="15105" width="5.28515625" customWidth="1"/>
    <col min="15106" max="15106" width="24" customWidth="1"/>
    <col min="15108" max="15108" width="11" customWidth="1"/>
    <col min="15110" max="15110" width="10.5703125" customWidth="1"/>
    <col min="15112" max="15112" width="10.42578125" customWidth="1"/>
    <col min="15114" max="15114" width="10.42578125" customWidth="1"/>
    <col min="15361" max="15361" width="5.28515625" customWidth="1"/>
    <col min="15362" max="15362" width="24" customWidth="1"/>
    <col min="15364" max="15364" width="11" customWidth="1"/>
    <col min="15366" max="15366" width="10.5703125" customWidth="1"/>
    <col min="15368" max="15368" width="10.42578125" customWidth="1"/>
    <col min="15370" max="15370" width="10.42578125" customWidth="1"/>
    <col min="15617" max="15617" width="5.28515625" customWidth="1"/>
    <col min="15618" max="15618" width="24" customWidth="1"/>
    <col min="15620" max="15620" width="11" customWidth="1"/>
    <col min="15622" max="15622" width="10.5703125" customWidth="1"/>
    <col min="15624" max="15624" width="10.42578125" customWidth="1"/>
    <col min="15626" max="15626" width="10.42578125" customWidth="1"/>
    <col min="15873" max="15873" width="5.28515625" customWidth="1"/>
    <col min="15874" max="15874" width="24" customWidth="1"/>
    <col min="15876" max="15876" width="11" customWidth="1"/>
    <col min="15878" max="15878" width="10.5703125" customWidth="1"/>
    <col min="15880" max="15880" width="10.42578125" customWidth="1"/>
    <col min="15882" max="15882" width="10.42578125" customWidth="1"/>
    <col min="16129" max="16129" width="5.28515625" customWidth="1"/>
    <col min="16130" max="16130" width="24" customWidth="1"/>
    <col min="16132" max="16132" width="11" customWidth="1"/>
    <col min="16134" max="16134" width="10.5703125" customWidth="1"/>
    <col min="16136" max="16136" width="10.42578125" customWidth="1"/>
    <col min="16138" max="16138" width="10.42578125" customWidth="1"/>
  </cols>
  <sheetData>
    <row r="1" spans="1:17" ht="38.25" customHeight="1" x14ac:dyDescent="0.25">
      <c r="A1" s="210"/>
      <c r="B1" s="210"/>
      <c r="C1" s="210"/>
      <c r="D1" s="210"/>
      <c r="E1" s="210"/>
      <c r="F1" s="210"/>
      <c r="G1" s="210"/>
      <c r="H1" s="210"/>
      <c r="I1" s="210"/>
      <c r="J1" s="75"/>
      <c r="K1" s="75"/>
      <c r="L1" s="2"/>
      <c r="M1" s="2"/>
      <c r="N1" s="2"/>
      <c r="O1" s="2"/>
      <c r="P1" s="2"/>
      <c r="Q1" s="2"/>
    </row>
    <row r="3" spans="1:17" x14ac:dyDescent="0.25">
      <c r="B3" s="2" t="s">
        <v>100</v>
      </c>
      <c r="C3" s="2"/>
      <c r="D3" s="2"/>
      <c r="E3" s="2"/>
      <c r="F3" s="2"/>
      <c r="G3" s="2"/>
      <c r="H3" s="2"/>
      <c r="J3" s="2"/>
    </row>
    <row r="4" spans="1:17" ht="15.75" thickBot="1" x14ac:dyDescent="0.3">
      <c r="A4" s="211" t="s">
        <v>1</v>
      </c>
      <c r="B4" s="211"/>
    </row>
    <row r="5" spans="1:17" ht="12.75" customHeight="1" x14ac:dyDescent="0.25">
      <c r="A5" s="212" t="s">
        <v>2</v>
      </c>
      <c r="B5" s="212" t="s">
        <v>3</v>
      </c>
      <c r="C5" s="212" t="s">
        <v>4</v>
      </c>
      <c r="D5" s="215" t="s">
        <v>5</v>
      </c>
      <c r="E5" s="216"/>
      <c r="F5" s="216"/>
      <c r="G5" s="216"/>
      <c r="H5" s="216"/>
      <c r="I5" s="216"/>
      <c r="J5" s="216"/>
      <c r="K5" s="217"/>
      <c r="L5" s="218" t="s">
        <v>6</v>
      </c>
    </row>
    <row r="6" spans="1:17" ht="22.5" customHeight="1" x14ac:dyDescent="0.25">
      <c r="A6" s="213"/>
      <c r="B6" s="213"/>
      <c r="C6" s="213"/>
      <c r="D6" s="221" t="s">
        <v>7</v>
      </c>
      <c r="E6" s="222"/>
      <c r="F6" s="222" t="s">
        <v>8</v>
      </c>
      <c r="G6" s="222"/>
      <c r="H6" s="222" t="s">
        <v>9</v>
      </c>
      <c r="I6" s="222"/>
      <c r="J6" s="222" t="s">
        <v>10</v>
      </c>
      <c r="K6" s="222"/>
      <c r="L6" s="219"/>
    </row>
    <row r="7" spans="1:17" ht="13.5" customHeight="1" thickBot="1" x14ac:dyDescent="0.3">
      <c r="A7" s="213"/>
      <c r="B7" s="213"/>
      <c r="C7" s="213"/>
      <c r="D7" s="223">
        <v>1</v>
      </c>
      <c r="E7" s="224"/>
      <c r="F7" s="224">
        <v>2</v>
      </c>
      <c r="G7" s="224"/>
      <c r="H7" s="224">
        <v>3</v>
      </c>
      <c r="I7" s="224"/>
      <c r="J7" s="224">
        <v>4</v>
      </c>
      <c r="K7" s="224"/>
      <c r="L7" s="220"/>
      <c r="O7" s="3"/>
      <c r="P7" s="3"/>
      <c r="Q7" s="3"/>
    </row>
    <row r="8" spans="1:17" ht="15.75" thickBot="1" x14ac:dyDescent="0.3">
      <c r="A8" s="214"/>
      <c r="B8" s="214"/>
      <c r="C8" s="214"/>
      <c r="D8" s="4" t="s">
        <v>11</v>
      </c>
      <c r="E8" s="5" t="s">
        <v>12</v>
      </c>
      <c r="F8" s="5" t="s">
        <v>11</v>
      </c>
      <c r="G8" s="5" t="s">
        <v>12</v>
      </c>
      <c r="H8" s="5" t="s">
        <v>11</v>
      </c>
      <c r="I8" s="5" t="s">
        <v>12</v>
      </c>
      <c r="J8" s="5" t="s">
        <v>11</v>
      </c>
      <c r="K8" s="5" t="s">
        <v>12</v>
      </c>
      <c r="L8" s="6"/>
      <c r="O8" s="3"/>
      <c r="P8" s="3"/>
      <c r="Q8" s="3"/>
    </row>
    <row r="9" spans="1:17" ht="15.75" x14ac:dyDescent="0.25">
      <c r="A9" s="7">
        <v>1</v>
      </c>
      <c r="B9" s="8" t="s">
        <v>13</v>
      </c>
      <c r="C9" s="9">
        <v>52</v>
      </c>
      <c r="D9" s="10"/>
      <c r="E9" s="11"/>
      <c r="F9" s="12"/>
      <c r="G9" s="13"/>
      <c r="H9" s="14"/>
      <c r="I9" s="13"/>
      <c r="J9" s="14"/>
      <c r="K9" s="13"/>
      <c r="L9" s="15"/>
      <c r="O9" s="3"/>
      <c r="P9" s="3"/>
      <c r="Q9" s="3"/>
    </row>
    <row r="10" spans="1:17" ht="15.75" x14ac:dyDescent="0.25">
      <c r="A10" s="7">
        <v>2</v>
      </c>
      <c r="B10" s="8" t="s">
        <v>14</v>
      </c>
      <c r="C10" s="9">
        <v>52</v>
      </c>
      <c r="D10" s="10"/>
      <c r="E10" s="11"/>
      <c r="F10" s="12"/>
      <c r="G10" s="13"/>
      <c r="H10" s="14"/>
      <c r="I10" s="13"/>
      <c r="J10" s="14"/>
      <c r="K10" s="13"/>
      <c r="L10" s="16"/>
      <c r="O10" s="3"/>
      <c r="P10" s="3"/>
      <c r="Q10" s="3"/>
    </row>
    <row r="11" spans="1:17" ht="15.75" x14ac:dyDescent="0.25">
      <c r="A11" s="7">
        <v>3</v>
      </c>
      <c r="B11" s="8" t="s">
        <v>15</v>
      </c>
      <c r="C11" s="9">
        <v>52</v>
      </c>
      <c r="D11" s="10"/>
      <c r="E11" s="11"/>
      <c r="F11" s="12"/>
      <c r="G11" s="13"/>
      <c r="H11" s="14"/>
      <c r="I11" s="13"/>
      <c r="J11" s="14"/>
      <c r="K11" s="13"/>
      <c r="L11" s="16"/>
      <c r="O11" s="3"/>
      <c r="P11" s="3"/>
      <c r="Q11" s="3"/>
    </row>
    <row r="12" spans="1:17" ht="15.75" x14ac:dyDescent="0.25">
      <c r="A12" s="7">
        <v>4</v>
      </c>
      <c r="B12" s="17" t="s">
        <v>16</v>
      </c>
      <c r="C12" s="9">
        <v>52</v>
      </c>
      <c r="D12" s="10"/>
      <c r="E12" s="11"/>
      <c r="F12" s="12"/>
      <c r="G12" s="13"/>
      <c r="H12" s="14"/>
      <c r="I12" s="13"/>
      <c r="J12" s="14"/>
      <c r="K12" s="13"/>
      <c r="L12" s="16"/>
      <c r="M12" s="3"/>
      <c r="N12" s="3"/>
      <c r="O12" s="3"/>
      <c r="P12" s="3"/>
      <c r="Q12" s="3"/>
    </row>
    <row r="13" spans="1:17" ht="15.75" x14ac:dyDescent="0.25">
      <c r="A13" s="7">
        <v>5</v>
      </c>
      <c r="B13" s="8" t="s">
        <v>17</v>
      </c>
      <c r="C13" s="9">
        <v>52</v>
      </c>
      <c r="D13" s="10"/>
      <c r="E13" s="11"/>
      <c r="F13" s="12"/>
      <c r="G13" s="13"/>
      <c r="H13" s="14"/>
      <c r="I13" s="13"/>
      <c r="J13" s="14"/>
      <c r="K13" s="13"/>
      <c r="L13" s="16"/>
      <c r="O13" s="3"/>
      <c r="P13" s="3"/>
      <c r="Q13" s="3"/>
    </row>
    <row r="14" spans="1:17" ht="15.75" x14ac:dyDescent="0.25">
      <c r="A14" s="7">
        <v>6</v>
      </c>
      <c r="B14" s="8" t="s">
        <v>18</v>
      </c>
      <c r="C14" s="9">
        <v>52</v>
      </c>
      <c r="D14" s="10"/>
      <c r="E14" s="11"/>
      <c r="F14" s="12"/>
      <c r="G14" s="13"/>
      <c r="H14" s="14"/>
      <c r="I14" s="13"/>
      <c r="J14" s="14"/>
      <c r="K14" s="13"/>
      <c r="L14" s="16"/>
    </row>
    <row r="15" spans="1:17" ht="15.75" x14ac:dyDescent="0.25">
      <c r="A15" s="7">
        <v>7</v>
      </c>
      <c r="B15" s="8" t="s">
        <v>19</v>
      </c>
      <c r="C15" s="9">
        <v>52</v>
      </c>
      <c r="D15" s="10"/>
      <c r="E15" s="11"/>
      <c r="F15" s="12"/>
      <c r="G15" s="13"/>
      <c r="H15" s="14"/>
      <c r="I15" s="13"/>
      <c r="J15" s="14"/>
      <c r="K15" s="13"/>
      <c r="L15" s="16"/>
    </row>
    <row r="16" spans="1:17" ht="15.75" x14ac:dyDescent="0.25">
      <c r="A16" s="7">
        <v>8</v>
      </c>
      <c r="B16" s="8" t="s">
        <v>20</v>
      </c>
      <c r="C16" s="9">
        <v>52</v>
      </c>
      <c r="D16" s="10"/>
      <c r="E16" s="11"/>
      <c r="F16" s="12"/>
      <c r="G16" s="13"/>
      <c r="H16" s="14"/>
      <c r="I16" s="13"/>
      <c r="J16" s="14"/>
      <c r="K16" s="13"/>
      <c r="L16" s="16"/>
    </row>
    <row r="17" spans="1:12" ht="15.75" x14ac:dyDescent="0.25">
      <c r="A17" s="7">
        <v>9</v>
      </c>
      <c r="B17" s="8" t="s">
        <v>21</v>
      </c>
      <c r="C17" s="9">
        <v>52</v>
      </c>
      <c r="D17" s="10"/>
      <c r="E17" s="11"/>
      <c r="F17" s="12"/>
      <c r="G17" s="13"/>
      <c r="H17" s="14"/>
      <c r="I17" s="13"/>
      <c r="J17" s="14"/>
      <c r="K17" s="13"/>
      <c r="L17" s="16"/>
    </row>
    <row r="18" spans="1:12" ht="15.75" x14ac:dyDescent="0.25">
      <c r="A18" s="7">
        <v>10</v>
      </c>
      <c r="B18" s="8" t="s">
        <v>22</v>
      </c>
      <c r="C18" s="9">
        <v>52</v>
      </c>
      <c r="D18" s="10"/>
      <c r="E18" s="11"/>
      <c r="F18" s="12"/>
      <c r="G18" s="13"/>
      <c r="H18" s="14"/>
      <c r="I18" s="13"/>
      <c r="J18" s="14"/>
      <c r="K18" s="13"/>
      <c r="L18" s="16"/>
    </row>
    <row r="19" spans="1:12" ht="15.75" x14ac:dyDescent="0.25">
      <c r="A19" s="7">
        <v>11</v>
      </c>
      <c r="B19" s="8" t="s">
        <v>23</v>
      </c>
      <c r="C19" s="9">
        <v>52</v>
      </c>
      <c r="D19" s="10"/>
      <c r="E19" s="11"/>
      <c r="F19" s="12"/>
      <c r="G19" s="13"/>
      <c r="H19" s="14"/>
      <c r="I19" s="13"/>
      <c r="J19" s="14"/>
      <c r="K19" s="13"/>
      <c r="L19" s="16"/>
    </row>
    <row r="20" spans="1:12" ht="15.75" x14ac:dyDescent="0.25">
      <c r="A20" s="7">
        <v>12</v>
      </c>
      <c r="B20" s="8" t="s">
        <v>24</v>
      </c>
      <c r="C20" s="9">
        <v>52</v>
      </c>
      <c r="D20" s="10"/>
      <c r="E20" s="11"/>
      <c r="F20" s="12"/>
      <c r="G20" s="13"/>
      <c r="H20" s="14"/>
      <c r="I20" s="13"/>
      <c r="J20" s="14"/>
      <c r="K20" s="13"/>
      <c r="L20" s="16"/>
    </row>
    <row r="21" spans="1:12" ht="15.75" x14ac:dyDescent="0.25">
      <c r="A21" s="7">
        <v>13</v>
      </c>
      <c r="B21" s="8" t="s">
        <v>25</v>
      </c>
      <c r="C21" s="9">
        <v>52</v>
      </c>
      <c r="D21" s="10"/>
      <c r="E21" s="11"/>
      <c r="F21" s="12"/>
      <c r="G21" s="13"/>
      <c r="H21" s="14"/>
      <c r="I21" s="13"/>
      <c r="J21" s="14"/>
      <c r="K21" s="13"/>
      <c r="L21" s="16"/>
    </row>
    <row r="22" spans="1:12" ht="15.75" x14ac:dyDescent="0.25">
      <c r="A22" s="7">
        <v>14</v>
      </c>
      <c r="B22" s="8" t="s">
        <v>26</v>
      </c>
      <c r="C22" s="9">
        <v>52</v>
      </c>
      <c r="D22" s="10"/>
      <c r="E22" s="11"/>
      <c r="F22" s="12"/>
      <c r="G22" s="13"/>
      <c r="H22" s="14"/>
      <c r="I22" s="13"/>
      <c r="J22" s="14"/>
      <c r="K22" s="13"/>
      <c r="L22" s="16"/>
    </row>
    <row r="23" spans="1:12" ht="15.75" x14ac:dyDescent="0.25">
      <c r="A23" s="7">
        <v>15</v>
      </c>
      <c r="B23" s="8" t="s">
        <v>27</v>
      </c>
      <c r="C23" s="9">
        <v>52</v>
      </c>
      <c r="D23" s="10"/>
      <c r="E23" s="11"/>
      <c r="F23" s="12"/>
      <c r="G23" s="13"/>
      <c r="H23" s="14"/>
      <c r="I23" s="13"/>
      <c r="J23" s="14"/>
      <c r="K23" s="13"/>
      <c r="L23" s="16"/>
    </row>
    <row r="24" spans="1:12" ht="15.75" x14ac:dyDescent="0.25">
      <c r="A24" s="7">
        <v>16</v>
      </c>
      <c r="B24" s="8" t="s">
        <v>28</v>
      </c>
      <c r="C24" s="9">
        <v>52</v>
      </c>
      <c r="D24" s="10"/>
      <c r="E24" s="11"/>
      <c r="F24" s="12"/>
      <c r="G24" s="13"/>
      <c r="H24" s="14"/>
      <c r="I24" s="13"/>
      <c r="J24" s="14"/>
      <c r="K24" s="13"/>
      <c r="L24" s="16"/>
    </row>
    <row r="25" spans="1:12" ht="15.75" x14ac:dyDescent="0.25">
      <c r="A25" s="7">
        <v>17</v>
      </c>
      <c r="B25" s="8" t="s">
        <v>29</v>
      </c>
      <c r="C25" s="9">
        <v>52</v>
      </c>
      <c r="D25" s="10"/>
      <c r="E25" s="11"/>
      <c r="F25" s="12"/>
      <c r="G25" s="13"/>
      <c r="H25" s="14"/>
      <c r="I25" s="13"/>
      <c r="J25" s="14"/>
      <c r="K25" s="13"/>
      <c r="L25" s="16"/>
    </row>
    <row r="26" spans="1:12" ht="15.75" x14ac:dyDescent="0.25">
      <c r="A26" s="7">
        <v>18</v>
      </c>
      <c r="B26" s="8" t="s">
        <v>30</v>
      </c>
      <c r="C26" s="9">
        <v>52</v>
      </c>
      <c r="D26" s="10"/>
      <c r="E26" s="11"/>
      <c r="F26" s="12"/>
      <c r="G26" s="13"/>
      <c r="H26" s="14"/>
      <c r="I26" s="13"/>
      <c r="J26" s="14"/>
      <c r="K26" s="13"/>
      <c r="L26" s="16"/>
    </row>
    <row r="27" spans="1:12" ht="15.75" x14ac:dyDescent="0.25">
      <c r="A27" s="7">
        <v>19</v>
      </c>
      <c r="B27" s="8" t="s">
        <v>31</v>
      </c>
      <c r="C27" s="9">
        <v>52</v>
      </c>
      <c r="D27" s="10"/>
      <c r="E27" s="11"/>
      <c r="F27" s="12"/>
      <c r="G27" s="13"/>
      <c r="H27" s="14"/>
      <c r="I27" s="13"/>
      <c r="J27" s="14"/>
      <c r="K27" s="13"/>
      <c r="L27" s="16"/>
    </row>
    <row r="28" spans="1:12" ht="15.75" x14ac:dyDescent="0.25">
      <c r="A28" s="7">
        <v>20</v>
      </c>
      <c r="B28" s="8" t="s">
        <v>32</v>
      </c>
      <c r="C28" s="9">
        <v>52</v>
      </c>
      <c r="D28" s="10"/>
      <c r="E28" s="11"/>
      <c r="F28" s="12"/>
      <c r="G28" s="13"/>
      <c r="H28" s="14"/>
      <c r="I28" s="13"/>
      <c r="J28" s="14"/>
      <c r="K28" s="13"/>
      <c r="L28" s="16"/>
    </row>
    <row r="29" spans="1:12" ht="15.75" x14ac:dyDescent="0.25">
      <c r="A29" s="7">
        <v>21</v>
      </c>
      <c r="B29" s="8" t="s">
        <v>33</v>
      </c>
      <c r="C29" s="9">
        <v>52</v>
      </c>
      <c r="D29" s="10"/>
      <c r="E29" s="11"/>
      <c r="F29" s="12"/>
      <c r="G29" s="13"/>
      <c r="H29" s="14"/>
      <c r="I29" s="13"/>
      <c r="J29" s="14"/>
      <c r="K29" s="13"/>
      <c r="L29" s="16"/>
    </row>
    <row r="30" spans="1:12" ht="15.75" x14ac:dyDescent="0.25">
      <c r="A30" s="7">
        <v>22</v>
      </c>
      <c r="B30" s="8" t="s">
        <v>34</v>
      </c>
      <c r="C30" s="9">
        <v>52</v>
      </c>
      <c r="D30" s="10"/>
      <c r="E30" s="11"/>
      <c r="F30" s="12"/>
      <c r="G30" s="13"/>
      <c r="H30" s="14"/>
      <c r="I30" s="13"/>
      <c r="J30" s="14"/>
      <c r="K30" s="13"/>
      <c r="L30" s="16"/>
    </row>
    <row r="31" spans="1:12" ht="15.75" x14ac:dyDescent="0.25">
      <c r="A31" s="7">
        <v>23</v>
      </c>
      <c r="B31" s="8" t="s">
        <v>35</v>
      </c>
      <c r="C31" s="9">
        <v>52</v>
      </c>
      <c r="D31" s="10"/>
      <c r="E31" s="11"/>
      <c r="F31" s="12"/>
      <c r="G31" s="13"/>
      <c r="H31" s="14"/>
      <c r="I31" s="13"/>
      <c r="J31" s="14"/>
      <c r="K31" s="13"/>
      <c r="L31" s="16"/>
    </row>
    <row r="32" spans="1:12" ht="15.75" x14ac:dyDescent="0.25">
      <c r="A32" s="7">
        <v>24</v>
      </c>
      <c r="B32" s="8" t="s">
        <v>36</v>
      </c>
      <c r="C32" s="9">
        <v>52</v>
      </c>
      <c r="D32" s="10"/>
      <c r="E32" s="11"/>
      <c r="F32" s="12"/>
      <c r="G32" s="13"/>
      <c r="H32" s="14"/>
      <c r="I32" s="13"/>
      <c r="J32" s="14"/>
      <c r="K32" s="13"/>
      <c r="L32" s="16"/>
    </row>
    <row r="33" spans="1:12" ht="15.75" x14ac:dyDescent="0.25">
      <c r="A33" s="7">
        <v>25</v>
      </c>
      <c r="B33" s="18" t="s">
        <v>37</v>
      </c>
      <c r="C33" s="19">
        <v>52</v>
      </c>
      <c r="D33" s="10"/>
      <c r="E33" s="20"/>
      <c r="F33" s="12"/>
      <c r="G33" s="21"/>
      <c r="H33" s="14"/>
      <c r="I33" s="21"/>
      <c r="J33" s="14"/>
      <c r="K33" s="21"/>
      <c r="L33" s="16"/>
    </row>
    <row r="34" spans="1:12" ht="15.75" x14ac:dyDescent="0.25">
      <c r="A34" s="7">
        <v>26</v>
      </c>
      <c r="B34" s="8" t="s">
        <v>38</v>
      </c>
      <c r="C34" s="22">
        <v>52</v>
      </c>
      <c r="D34" s="10"/>
      <c r="E34" s="23"/>
      <c r="F34" s="12"/>
      <c r="G34" s="24"/>
      <c r="H34" s="14"/>
      <c r="I34" s="24"/>
      <c r="J34" s="14"/>
      <c r="K34" s="24"/>
      <c r="L34" s="16"/>
    </row>
    <row r="35" spans="1:12" ht="15.75" x14ac:dyDescent="0.25">
      <c r="A35" s="7">
        <v>27</v>
      </c>
      <c r="B35" s="18" t="s">
        <v>39</v>
      </c>
      <c r="C35" s="22">
        <v>52</v>
      </c>
      <c r="D35" s="10"/>
      <c r="E35" s="23"/>
      <c r="F35" s="12"/>
      <c r="G35" s="24"/>
      <c r="H35" s="14"/>
      <c r="I35" s="24"/>
      <c r="J35" s="14"/>
      <c r="K35" s="24"/>
      <c r="L35" s="16"/>
    </row>
    <row r="36" spans="1:12" ht="15.75" x14ac:dyDescent="0.25">
      <c r="A36" s="7">
        <v>28</v>
      </c>
      <c r="B36" s="18" t="s">
        <v>40</v>
      </c>
      <c r="C36" s="22">
        <v>52</v>
      </c>
      <c r="D36" s="10"/>
      <c r="E36" s="23"/>
      <c r="F36" s="12"/>
      <c r="G36" s="24"/>
      <c r="H36" s="14"/>
      <c r="I36" s="24"/>
      <c r="J36" s="14"/>
      <c r="K36" s="24"/>
      <c r="L36" s="16"/>
    </row>
    <row r="37" spans="1:12" ht="16.5" thickBot="1" x14ac:dyDescent="0.3">
      <c r="A37" s="7">
        <v>29</v>
      </c>
      <c r="B37" s="18" t="s">
        <v>41</v>
      </c>
      <c r="C37" s="25">
        <v>52</v>
      </c>
      <c r="D37" s="10"/>
      <c r="E37" s="23"/>
      <c r="F37" s="12"/>
      <c r="G37" s="24"/>
      <c r="H37" s="14"/>
      <c r="I37" s="24"/>
      <c r="J37" s="14"/>
      <c r="K37" s="24"/>
      <c r="L37" s="16"/>
    </row>
    <row r="38" spans="1:12" ht="15.75" x14ac:dyDescent="0.25">
      <c r="A38" s="225" t="s">
        <v>42</v>
      </c>
      <c r="B38" s="226"/>
      <c r="C38" s="26">
        <v>52</v>
      </c>
      <c r="D38" s="27">
        <f t="shared" ref="D38:K38" si="0">SUM(D9:D37)</f>
        <v>0</v>
      </c>
      <c r="E38" s="28">
        <f t="shared" si="0"/>
        <v>0</v>
      </c>
      <c r="F38" s="29">
        <f t="shared" si="0"/>
        <v>0</v>
      </c>
      <c r="G38" s="30">
        <f t="shared" si="0"/>
        <v>0</v>
      </c>
      <c r="H38" s="29">
        <f t="shared" si="0"/>
        <v>0</v>
      </c>
      <c r="I38" s="30">
        <f t="shared" si="0"/>
        <v>0</v>
      </c>
      <c r="J38" s="29">
        <f t="shared" si="0"/>
        <v>0</v>
      </c>
      <c r="K38" s="30">
        <f t="shared" si="0"/>
        <v>0</v>
      </c>
      <c r="L38" s="31">
        <f>D38+F38+H38</f>
        <v>0</v>
      </c>
    </row>
    <row r="39" spans="1:12" ht="15" customHeight="1" x14ac:dyDescent="0.25">
      <c r="A39" s="227" t="s">
        <v>43</v>
      </c>
      <c r="B39" s="228"/>
      <c r="C39" s="32">
        <v>52</v>
      </c>
      <c r="D39" s="32">
        <f>SUM(D9:D33)</f>
        <v>0</v>
      </c>
      <c r="E39" s="33">
        <f>SUM(E9:E33)</f>
        <v>0</v>
      </c>
      <c r="F39" s="32">
        <f>F9+F10+F11+F12+F13+F14+F15+F16+F17+F18+F19+F20+F21+F22+F23+F24+F25+F26+F27+F28+F29+F30+F31+F32+F3+F33</f>
        <v>0</v>
      </c>
      <c r="G39" s="33">
        <f>G9+G10+G11+G12+G14+G13+G15+G16+G17+G18+G19+G20+G21+G22+G23+G24+G25+G26+G27+G28+G29+G30+G31+G32+G33</f>
        <v>0</v>
      </c>
      <c r="H39" s="32">
        <f>H9+H10+H11+H12+H13+H14++H15+H16+H17+H18+H19+H20+H21+H22+H23+H24+H25+H26+H27+H28+H29+H30+H31+H32+H33</f>
        <v>0</v>
      </c>
      <c r="I39" s="33">
        <f>I9+I10+I11+I12+I13+I14+I15+I16+I17+I18+I19+I20+I21+I22+I23+I24+I25+I26+I27+I28+I29+I30+I31+I32+I33</f>
        <v>0</v>
      </c>
      <c r="J39" s="32">
        <f>J9+J10+J11+J12+J13+J14++J15+J16+J17+J18+J19+J20+J21+J22+J23+J24+J25+J26+J27+J28+J29+J30+J31+J32+J33</f>
        <v>0</v>
      </c>
      <c r="K39" s="33">
        <f>K9+K10+K11+K12+K13+K14+K15+K16+K17+K18+K19+K20+K21+K22+K23+K24+K25+K26+K27+K28+K29+K30+K31+K32+K33</f>
        <v>0</v>
      </c>
      <c r="L39" s="34">
        <f>L9+L10+L11+L12+L13+L14+L15+L16+L17+L18+L19+L20+L21+L22+L23+L24+L25+L26+L27+L28+L29+L30+L31+L32+L33</f>
        <v>0</v>
      </c>
    </row>
    <row r="40" spans="1:12" ht="15.75" thickBot="1" x14ac:dyDescent="0.3"/>
    <row r="41" spans="1:12" ht="16.5" thickBot="1" x14ac:dyDescent="0.3">
      <c r="D41" s="35">
        <f>SUM(D9:D37)</f>
        <v>0</v>
      </c>
      <c r="E41" s="36"/>
      <c r="F41" s="35">
        <f>SUM(F9:F37)</f>
        <v>0</v>
      </c>
      <c r="G41" s="36"/>
      <c r="H41" s="35">
        <f>SUM(H9:H37)</f>
        <v>0</v>
      </c>
      <c r="I41" s="36"/>
      <c r="J41" s="35">
        <f>SUM(J9:J37)</f>
        <v>0</v>
      </c>
      <c r="K41" s="36"/>
      <c r="L41" s="37">
        <f>L9+L10+L11+L12+L13+L14+L15+L16+L17+L18+L19+L20+L21+L22+L23+L24+L25+L26+L27+L28+L29+L30+L31+L32+L33</f>
        <v>0</v>
      </c>
    </row>
    <row r="43" spans="1:12" x14ac:dyDescent="0.25">
      <c r="B43" s="2" t="s">
        <v>100</v>
      </c>
      <c r="C43" s="2"/>
      <c r="D43" s="2"/>
      <c r="E43" s="2"/>
    </row>
    <row r="44" spans="1:12" ht="15.75" thickBot="1" x14ac:dyDescent="0.3">
      <c r="A44" s="211" t="s">
        <v>45</v>
      </c>
      <c r="B44" s="211"/>
    </row>
    <row r="45" spans="1:12" ht="14.25" customHeight="1" x14ac:dyDescent="0.25">
      <c r="A45" s="212" t="s">
        <v>2</v>
      </c>
      <c r="B45" s="212" t="s">
        <v>3</v>
      </c>
      <c r="C45" s="212" t="s">
        <v>4</v>
      </c>
      <c r="D45" s="215" t="s">
        <v>5</v>
      </c>
      <c r="E45" s="216"/>
      <c r="F45" s="216"/>
      <c r="G45" s="216"/>
      <c r="H45" s="216"/>
      <c r="I45" s="216"/>
      <c r="J45" s="216"/>
      <c r="K45" s="217"/>
      <c r="L45" s="218" t="s">
        <v>6</v>
      </c>
    </row>
    <row r="46" spans="1:12" ht="21.75" customHeight="1" x14ac:dyDescent="0.25">
      <c r="A46" s="213"/>
      <c r="B46" s="213"/>
      <c r="C46" s="213"/>
      <c r="D46" s="221" t="s">
        <v>7</v>
      </c>
      <c r="E46" s="222"/>
      <c r="F46" s="222" t="s">
        <v>8</v>
      </c>
      <c r="G46" s="222"/>
      <c r="H46" s="222" t="s">
        <v>9</v>
      </c>
      <c r="I46" s="222"/>
      <c r="J46" s="222" t="s">
        <v>10</v>
      </c>
      <c r="K46" s="222"/>
      <c r="L46" s="219"/>
    </row>
    <row r="47" spans="1:12" ht="13.5" customHeight="1" thickBot="1" x14ac:dyDescent="0.3">
      <c r="A47" s="213"/>
      <c r="B47" s="213"/>
      <c r="C47" s="213"/>
      <c r="D47" s="223">
        <v>1</v>
      </c>
      <c r="E47" s="224"/>
      <c r="F47" s="224">
        <v>2</v>
      </c>
      <c r="G47" s="224"/>
      <c r="H47" s="224">
        <v>3</v>
      </c>
      <c r="I47" s="224"/>
      <c r="J47" s="224">
        <v>4</v>
      </c>
      <c r="K47" s="224"/>
      <c r="L47" s="220"/>
    </row>
    <row r="48" spans="1:12" ht="15.75" thickBot="1" x14ac:dyDescent="0.3">
      <c r="A48" s="214"/>
      <c r="B48" s="214"/>
      <c r="C48" s="214"/>
      <c r="D48" s="4" t="s">
        <v>11</v>
      </c>
      <c r="E48" s="5" t="s">
        <v>12</v>
      </c>
      <c r="F48" s="5" t="s">
        <v>11</v>
      </c>
      <c r="G48" s="5" t="s">
        <v>12</v>
      </c>
      <c r="H48" s="5" t="s">
        <v>11</v>
      </c>
      <c r="I48" s="5" t="s">
        <v>12</v>
      </c>
      <c r="J48" s="5" t="s">
        <v>11</v>
      </c>
      <c r="K48" s="5" t="s">
        <v>12</v>
      </c>
      <c r="L48" s="6"/>
    </row>
    <row r="49" spans="1:12" ht="15.75" x14ac:dyDescent="0.25">
      <c r="A49" s="7">
        <v>1</v>
      </c>
      <c r="B49" s="8" t="s">
        <v>13</v>
      </c>
      <c r="C49" s="9">
        <v>52</v>
      </c>
      <c r="D49" s="38">
        <v>16</v>
      </c>
      <c r="E49" s="39">
        <v>2</v>
      </c>
      <c r="F49" s="38">
        <v>12</v>
      </c>
      <c r="G49" s="13">
        <v>0</v>
      </c>
      <c r="H49" s="14">
        <v>0</v>
      </c>
      <c r="I49" s="13">
        <v>0</v>
      </c>
      <c r="J49" s="14">
        <v>0</v>
      </c>
      <c r="K49" s="13">
        <v>0</v>
      </c>
      <c r="L49" s="16">
        <f>SUM(D49:K49)</f>
        <v>30</v>
      </c>
    </row>
    <row r="50" spans="1:12" ht="15.75" x14ac:dyDescent="0.25">
      <c r="A50" s="7">
        <v>2</v>
      </c>
      <c r="B50" s="8" t="s">
        <v>14</v>
      </c>
      <c r="C50" s="9">
        <v>52</v>
      </c>
      <c r="D50" s="38">
        <v>17</v>
      </c>
      <c r="E50" s="39">
        <v>0</v>
      </c>
      <c r="F50" s="38">
        <v>11</v>
      </c>
      <c r="G50" s="13">
        <v>0</v>
      </c>
      <c r="H50" s="14">
        <v>0</v>
      </c>
      <c r="I50" s="13">
        <v>0</v>
      </c>
      <c r="J50" s="14">
        <v>0</v>
      </c>
      <c r="K50" s="13">
        <v>0</v>
      </c>
      <c r="L50" s="16">
        <f t="shared" ref="L50:L77" si="1">SUM(D50:K50)</f>
        <v>28</v>
      </c>
    </row>
    <row r="51" spans="1:12" ht="15.75" x14ac:dyDescent="0.25">
      <c r="A51" s="7">
        <v>3</v>
      </c>
      <c r="B51" s="8" t="s">
        <v>15</v>
      </c>
      <c r="C51" s="9">
        <v>52</v>
      </c>
      <c r="D51" s="38">
        <v>29</v>
      </c>
      <c r="E51" s="39">
        <v>0</v>
      </c>
      <c r="F51" s="38">
        <v>21</v>
      </c>
      <c r="G51" s="13">
        <v>0</v>
      </c>
      <c r="H51" s="14">
        <v>1</v>
      </c>
      <c r="I51" s="13">
        <v>0</v>
      </c>
      <c r="J51" s="14">
        <v>0</v>
      </c>
      <c r="K51" s="13">
        <v>0</v>
      </c>
      <c r="L51" s="16">
        <f t="shared" si="1"/>
        <v>51</v>
      </c>
    </row>
    <row r="52" spans="1:12" ht="15.75" x14ac:dyDescent="0.25">
      <c r="A52" s="7">
        <v>4</v>
      </c>
      <c r="B52" s="17" t="s">
        <v>16</v>
      </c>
      <c r="C52" s="9">
        <v>52</v>
      </c>
      <c r="D52" s="38">
        <v>11</v>
      </c>
      <c r="E52" s="39">
        <v>0</v>
      </c>
      <c r="F52" s="38">
        <v>4</v>
      </c>
      <c r="G52" s="13">
        <v>0</v>
      </c>
      <c r="H52" s="14">
        <v>0</v>
      </c>
      <c r="I52" s="13">
        <v>0</v>
      </c>
      <c r="J52" s="14">
        <v>0</v>
      </c>
      <c r="K52" s="13">
        <v>0</v>
      </c>
      <c r="L52" s="16">
        <f t="shared" si="1"/>
        <v>15</v>
      </c>
    </row>
    <row r="53" spans="1:12" ht="15.75" x14ac:dyDescent="0.25">
      <c r="A53" s="7">
        <v>5</v>
      </c>
      <c r="B53" s="8" t="s">
        <v>17</v>
      </c>
      <c r="C53" s="9">
        <v>52</v>
      </c>
      <c r="D53" s="38">
        <v>25</v>
      </c>
      <c r="E53" s="39">
        <v>1</v>
      </c>
      <c r="F53" s="38">
        <v>11</v>
      </c>
      <c r="G53" s="13">
        <v>0</v>
      </c>
      <c r="H53" s="14">
        <v>0</v>
      </c>
      <c r="I53" s="13">
        <v>0</v>
      </c>
      <c r="J53" s="14">
        <v>0</v>
      </c>
      <c r="K53" s="13">
        <v>0</v>
      </c>
      <c r="L53" s="16">
        <f t="shared" si="1"/>
        <v>37</v>
      </c>
    </row>
    <row r="54" spans="1:12" ht="15.75" x14ac:dyDescent="0.25">
      <c r="A54" s="7">
        <v>6</v>
      </c>
      <c r="B54" s="8" t="s">
        <v>18</v>
      </c>
      <c r="C54" s="9">
        <v>52</v>
      </c>
      <c r="D54" s="38">
        <v>12</v>
      </c>
      <c r="E54" s="39">
        <v>0</v>
      </c>
      <c r="F54" s="38">
        <v>10</v>
      </c>
      <c r="G54" s="13">
        <v>0</v>
      </c>
      <c r="H54" s="14">
        <v>0</v>
      </c>
      <c r="I54" s="13">
        <v>0</v>
      </c>
      <c r="J54" s="14">
        <v>0</v>
      </c>
      <c r="K54" s="13">
        <v>0</v>
      </c>
      <c r="L54" s="16">
        <f t="shared" si="1"/>
        <v>22</v>
      </c>
    </row>
    <row r="55" spans="1:12" ht="15.75" x14ac:dyDescent="0.25">
      <c r="A55" s="7">
        <v>7</v>
      </c>
      <c r="B55" s="8" t="s">
        <v>19</v>
      </c>
      <c r="C55" s="9">
        <v>52</v>
      </c>
      <c r="D55" s="38">
        <v>17</v>
      </c>
      <c r="E55" s="39">
        <v>0</v>
      </c>
      <c r="F55" s="38">
        <v>7</v>
      </c>
      <c r="G55" s="13">
        <v>0</v>
      </c>
      <c r="H55" s="14">
        <v>0</v>
      </c>
      <c r="I55" s="13">
        <v>0</v>
      </c>
      <c r="J55" s="14">
        <v>0</v>
      </c>
      <c r="K55" s="13">
        <v>0</v>
      </c>
      <c r="L55" s="16">
        <f t="shared" si="1"/>
        <v>24</v>
      </c>
    </row>
    <row r="56" spans="1:12" ht="15.75" x14ac:dyDescent="0.25">
      <c r="A56" s="7">
        <v>8</v>
      </c>
      <c r="B56" s="8" t="s">
        <v>20</v>
      </c>
      <c r="C56" s="9">
        <v>52</v>
      </c>
      <c r="D56" s="38">
        <v>13</v>
      </c>
      <c r="E56" s="39">
        <v>0</v>
      </c>
      <c r="F56" s="38">
        <v>8</v>
      </c>
      <c r="G56" s="13">
        <v>0</v>
      </c>
      <c r="H56" s="14">
        <v>1</v>
      </c>
      <c r="I56" s="13">
        <v>0</v>
      </c>
      <c r="J56" s="14">
        <v>0</v>
      </c>
      <c r="K56" s="13">
        <v>0</v>
      </c>
      <c r="L56" s="16">
        <f t="shared" si="1"/>
        <v>22</v>
      </c>
    </row>
    <row r="57" spans="1:12" ht="15.75" x14ac:dyDescent="0.25">
      <c r="A57" s="7">
        <v>9</v>
      </c>
      <c r="B57" s="8" t="s">
        <v>21</v>
      </c>
      <c r="C57" s="9">
        <v>52</v>
      </c>
      <c r="D57" s="38">
        <v>21</v>
      </c>
      <c r="E57" s="39">
        <v>0</v>
      </c>
      <c r="F57" s="38">
        <v>10</v>
      </c>
      <c r="G57" s="13">
        <v>0</v>
      </c>
      <c r="H57" s="14">
        <v>6</v>
      </c>
      <c r="I57" s="13">
        <v>0</v>
      </c>
      <c r="J57" s="14">
        <v>0</v>
      </c>
      <c r="K57" s="13">
        <v>0</v>
      </c>
      <c r="L57" s="16">
        <f t="shared" si="1"/>
        <v>37</v>
      </c>
    </row>
    <row r="58" spans="1:12" ht="15.75" x14ac:dyDescent="0.25">
      <c r="A58" s="7">
        <v>10</v>
      </c>
      <c r="B58" s="8" t="s">
        <v>22</v>
      </c>
      <c r="C58" s="9">
        <v>52</v>
      </c>
      <c r="D58" s="38">
        <v>15</v>
      </c>
      <c r="E58" s="39">
        <v>0</v>
      </c>
      <c r="F58" s="38">
        <v>6</v>
      </c>
      <c r="G58" s="13">
        <v>0</v>
      </c>
      <c r="H58" s="14">
        <v>1</v>
      </c>
      <c r="I58" s="13">
        <v>0</v>
      </c>
      <c r="J58" s="14">
        <v>0</v>
      </c>
      <c r="K58" s="13">
        <v>0</v>
      </c>
      <c r="L58" s="16">
        <f t="shared" si="1"/>
        <v>22</v>
      </c>
    </row>
    <row r="59" spans="1:12" ht="15.75" x14ac:dyDescent="0.25">
      <c r="A59" s="7">
        <v>11</v>
      </c>
      <c r="B59" s="8" t="s">
        <v>23</v>
      </c>
      <c r="C59" s="9">
        <v>52</v>
      </c>
      <c r="D59" s="38">
        <v>0</v>
      </c>
      <c r="E59" s="39">
        <v>0</v>
      </c>
      <c r="F59" s="38">
        <v>0</v>
      </c>
      <c r="G59" s="13">
        <v>0</v>
      </c>
      <c r="H59" s="14">
        <v>0</v>
      </c>
      <c r="I59" s="13">
        <v>0</v>
      </c>
      <c r="J59" s="14">
        <v>0</v>
      </c>
      <c r="K59" s="13">
        <v>0</v>
      </c>
      <c r="L59" s="16">
        <f t="shared" si="1"/>
        <v>0</v>
      </c>
    </row>
    <row r="60" spans="1:12" ht="15.75" x14ac:dyDescent="0.25">
      <c r="A60" s="7">
        <v>12</v>
      </c>
      <c r="B60" s="8" t="s">
        <v>24</v>
      </c>
      <c r="C60" s="9">
        <v>52</v>
      </c>
      <c r="D60" s="38">
        <v>17</v>
      </c>
      <c r="E60" s="39">
        <v>0</v>
      </c>
      <c r="F60" s="38">
        <v>10</v>
      </c>
      <c r="G60" s="13">
        <v>1</v>
      </c>
      <c r="H60" s="14">
        <v>0</v>
      </c>
      <c r="I60" s="13">
        <v>0</v>
      </c>
      <c r="J60" s="14">
        <v>0</v>
      </c>
      <c r="K60" s="13">
        <v>0</v>
      </c>
      <c r="L60" s="16">
        <f t="shared" si="1"/>
        <v>28</v>
      </c>
    </row>
    <row r="61" spans="1:12" ht="15.75" x14ac:dyDescent="0.25">
      <c r="A61" s="7">
        <v>13</v>
      </c>
      <c r="B61" s="8" t="s">
        <v>25</v>
      </c>
      <c r="C61" s="9">
        <v>52</v>
      </c>
      <c r="D61" s="38">
        <v>27</v>
      </c>
      <c r="E61" s="39">
        <v>1</v>
      </c>
      <c r="F61" s="38">
        <v>14</v>
      </c>
      <c r="G61" s="13">
        <v>0</v>
      </c>
      <c r="H61" s="14">
        <v>4</v>
      </c>
      <c r="I61" s="13">
        <v>0</v>
      </c>
      <c r="J61" s="14">
        <v>0</v>
      </c>
      <c r="K61" s="13">
        <v>0</v>
      </c>
      <c r="L61" s="16">
        <f t="shared" si="1"/>
        <v>46</v>
      </c>
    </row>
    <row r="62" spans="1:12" ht="15.75" x14ac:dyDescent="0.25">
      <c r="A62" s="7">
        <v>14</v>
      </c>
      <c r="B62" s="8" t="s">
        <v>26</v>
      </c>
      <c r="C62" s="9">
        <v>52</v>
      </c>
      <c r="D62" s="38">
        <v>59</v>
      </c>
      <c r="E62" s="39">
        <v>0</v>
      </c>
      <c r="F62" s="38">
        <v>26</v>
      </c>
      <c r="G62" s="13">
        <v>2</v>
      </c>
      <c r="H62" s="14">
        <v>0</v>
      </c>
      <c r="I62" s="13">
        <v>0</v>
      </c>
      <c r="J62" s="14">
        <v>0</v>
      </c>
      <c r="K62" s="13">
        <v>0</v>
      </c>
      <c r="L62" s="16">
        <f t="shared" si="1"/>
        <v>87</v>
      </c>
    </row>
    <row r="63" spans="1:12" ht="15.75" x14ac:dyDescent="0.25">
      <c r="A63" s="7">
        <v>15</v>
      </c>
      <c r="B63" s="8" t="s">
        <v>27</v>
      </c>
      <c r="C63" s="9">
        <v>52</v>
      </c>
      <c r="D63" s="38">
        <v>26</v>
      </c>
      <c r="E63" s="39">
        <v>0</v>
      </c>
      <c r="F63" s="38">
        <v>10</v>
      </c>
      <c r="G63" s="13">
        <v>0</v>
      </c>
      <c r="H63" s="14">
        <v>2</v>
      </c>
      <c r="I63" s="13">
        <v>0</v>
      </c>
      <c r="J63" s="14">
        <v>0</v>
      </c>
      <c r="K63" s="13">
        <v>0</v>
      </c>
      <c r="L63" s="16">
        <f t="shared" si="1"/>
        <v>38</v>
      </c>
    </row>
    <row r="64" spans="1:12" ht="15.75" x14ac:dyDescent="0.25">
      <c r="A64" s="7">
        <v>16</v>
      </c>
      <c r="B64" s="8" t="s">
        <v>28</v>
      </c>
      <c r="C64" s="9">
        <v>52</v>
      </c>
      <c r="D64" s="38">
        <v>8</v>
      </c>
      <c r="E64" s="39">
        <v>1</v>
      </c>
      <c r="F64" s="38">
        <v>6</v>
      </c>
      <c r="G64" s="13">
        <v>0</v>
      </c>
      <c r="H64" s="14">
        <v>0</v>
      </c>
      <c r="I64" s="13">
        <v>0</v>
      </c>
      <c r="J64" s="14">
        <v>0</v>
      </c>
      <c r="K64" s="13">
        <v>0</v>
      </c>
      <c r="L64" s="16">
        <f t="shared" si="1"/>
        <v>15</v>
      </c>
    </row>
    <row r="65" spans="1:14" ht="15.75" x14ac:dyDescent="0.25">
      <c r="A65" s="7">
        <v>17</v>
      </c>
      <c r="B65" s="8" t="s">
        <v>29</v>
      </c>
      <c r="C65" s="9">
        <v>52</v>
      </c>
      <c r="D65" s="38">
        <v>15</v>
      </c>
      <c r="E65" s="39">
        <v>0</v>
      </c>
      <c r="F65" s="38">
        <v>9</v>
      </c>
      <c r="G65" s="13">
        <v>0</v>
      </c>
      <c r="H65" s="14">
        <v>0</v>
      </c>
      <c r="I65" s="13">
        <v>0</v>
      </c>
      <c r="J65" s="14">
        <v>0</v>
      </c>
      <c r="K65" s="13">
        <v>0</v>
      </c>
      <c r="L65" s="16">
        <f t="shared" si="1"/>
        <v>24</v>
      </c>
    </row>
    <row r="66" spans="1:14" ht="15.75" x14ac:dyDescent="0.25">
      <c r="A66" s="7">
        <v>18</v>
      </c>
      <c r="B66" s="8" t="s">
        <v>30</v>
      </c>
      <c r="C66" s="9">
        <v>52</v>
      </c>
      <c r="D66" s="38">
        <v>0</v>
      </c>
      <c r="E66" s="39">
        <v>0</v>
      </c>
      <c r="F66" s="38">
        <v>0</v>
      </c>
      <c r="G66" s="13">
        <v>0</v>
      </c>
      <c r="H66" s="14">
        <v>0</v>
      </c>
      <c r="I66" s="13">
        <v>0</v>
      </c>
      <c r="J66" s="14">
        <v>0</v>
      </c>
      <c r="K66" s="13">
        <v>0</v>
      </c>
      <c r="L66" s="16">
        <f t="shared" si="1"/>
        <v>0</v>
      </c>
    </row>
    <row r="67" spans="1:14" ht="15.75" x14ac:dyDescent="0.25">
      <c r="A67" s="7">
        <v>19</v>
      </c>
      <c r="B67" s="8" t="s">
        <v>31</v>
      </c>
      <c r="C67" s="9">
        <v>52</v>
      </c>
      <c r="D67" s="38">
        <v>32</v>
      </c>
      <c r="E67" s="39">
        <v>1</v>
      </c>
      <c r="F67" s="38">
        <v>14</v>
      </c>
      <c r="G67" s="13">
        <v>0</v>
      </c>
      <c r="H67" s="14">
        <v>2</v>
      </c>
      <c r="I67" s="13">
        <v>0</v>
      </c>
      <c r="J67" s="14">
        <v>0</v>
      </c>
      <c r="K67" s="13">
        <v>0</v>
      </c>
      <c r="L67" s="16">
        <f t="shared" si="1"/>
        <v>49</v>
      </c>
    </row>
    <row r="68" spans="1:14" ht="15.75" x14ac:dyDescent="0.25">
      <c r="A68" s="7">
        <v>20</v>
      </c>
      <c r="B68" s="8" t="s">
        <v>32</v>
      </c>
      <c r="C68" s="9">
        <v>52</v>
      </c>
      <c r="D68" s="38">
        <v>12</v>
      </c>
      <c r="E68" s="39">
        <v>0</v>
      </c>
      <c r="F68" s="38">
        <v>4</v>
      </c>
      <c r="G68" s="13">
        <v>0</v>
      </c>
      <c r="H68" s="14">
        <v>0</v>
      </c>
      <c r="I68" s="13">
        <v>0</v>
      </c>
      <c r="J68" s="14">
        <v>0</v>
      </c>
      <c r="K68" s="13">
        <v>0</v>
      </c>
      <c r="L68" s="16">
        <f t="shared" si="1"/>
        <v>16</v>
      </c>
    </row>
    <row r="69" spans="1:14" ht="15.75" x14ac:dyDescent="0.25">
      <c r="A69" s="7">
        <v>21</v>
      </c>
      <c r="B69" s="8" t="s">
        <v>33</v>
      </c>
      <c r="C69" s="9">
        <v>52</v>
      </c>
      <c r="D69" s="38">
        <v>8</v>
      </c>
      <c r="E69" s="39">
        <v>0</v>
      </c>
      <c r="F69" s="38">
        <v>6</v>
      </c>
      <c r="G69" s="13">
        <v>0</v>
      </c>
      <c r="H69" s="14">
        <v>4</v>
      </c>
      <c r="I69" s="13">
        <v>0</v>
      </c>
      <c r="J69" s="14">
        <v>0</v>
      </c>
      <c r="K69" s="13">
        <v>0</v>
      </c>
      <c r="L69" s="16">
        <f t="shared" si="1"/>
        <v>18</v>
      </c>
    </row>
    <row r="70" spans="1:14" ht="15.75" x14ac:dyDescent="0.25">
      <c r="A70" s="7">
        <v>22</v>
      </c>
      <c r="B70" s="8" t="s">
        <v>34</v>
      </c>
      <c r="C70" s="9">
        <v>52</v>
      </c>
      <c r="D70" s="38">
        <v>20</v>
      </c>
      <c r="E70" s="39">
        <v>0</v>
      </c>
      <c r="F70" s="38">
        <v>6</v>
      </c>
      <c r="G70" s="13">
        <v>0</v>
      </c>
      <c r="H70" s="14">
        <v>0</v>
      </c>
      <c r="I70" s="13">
        <v>0</v>
      </c>
      <c r="J70" s="14">
        <v>0</v>
      </c>
      <c r="K70" s="13">
        <v>0</v>
      </c>
      <c r="L70" s="16">
        <f t="shared" si="1"/>
        <v>26</v>
      </c>
    </row>
    <row r="71" spans="1:14" ht="15.75" x14ac:dyDescent="0.25">
      <c r="A71" s="7">
        <v>23</v>
      </c>
      <c r="B71" s="8" t="s">
        <v>35</v>
      </c>
      <c r="C71" s="9">
        <v>52</v>
      </c>
      <c r="D71" s="38">
        <v>6</v>
      </c>
      <c r="E71" s="39">
        <v>0</v>
      </c>
      <c r="F71" s="38">
        <v>1</v>
      </c>
      <c r="G71" s="13">
        <v>0</v>
      </c>
      <c r="H71" s="14">
        <v>0</v>
      </c>
      <c r="I71" s="13">
        <v>0</v>
      </c>
      <c r="J71" s="14">
        <v>0</v>
      </c>
      <c r="K71" s="13">
        <v>0</v>
      </c>
      <c r="L71" s="16">
        <f t="shared" si="1"/>
        <v>7</v>
      </c>
    </row>
    <row r="72" spans="1:14" ht="15.75" x14ac:dyDescent="0.25">
      <c r="A72" s="7">
        <v>24</v>
      </c>
      <c r="B72" s="8" t="s">
        <v>36</v>
      </c>
      <c r="C72" s="9">
        <v>52</v>
      </c>
      <c r="D72" s="38">
        <v>11</v>
      </c>
      <c r="E72" s="39">
        <v>0</v>
      </c>
      <c r="F72" s="38">
        <v>3</v>
      </c>
      <c r="G72" s="13">
        <v>0</v>
      </c>
      <c r="H72" s="14">
        <v>1</v>
      </c>
      <c r="I72" s="13">
        <v>0</v>
      </c>
      <c r="J72" s="14">
        <v>0</v>
      </c>
      <c r="K72" s="13">
        <v>0</v>
      </c>
      <c r="L72" s="16">
        <f t="shared" si="1"/>
        <v>15</v>
      </c>
    </row>
    <row r="73" spans="1:14" ht="15.75" x14ac:dyDescent="0.25">
      <c r="A73" s="7">
        <v>25</v>
      </c>
      <c r="B73" s="18" t="s">
        <v>37</v>
      </c>
      <c r="C73" s="19">
        <v>52</v>
      </c>
      <c r="D73" s="38">
        <v>26</v>
      </c>
      <c r="E73" s="39">
        <v>0</v>
      </c>
      <c r="F73" s="38">
        <v>11</v>
      </c>
      <c r="G73" s="13">
        <v>0</v>
      </c>
      <c r="H73" s="14">
        <v>0</v>
      </c>
      <c r="I73" s="13">
        <v>0</v>
      </c>
      <c r="J73" s="14">
        <v>0</v>
      </c>
      <c r="K73" s="13">
        <v>0</v>
      </c>
      <c r="L73" s="16">
        <f t="shared" si="1"/>
        <v>37</v>
      </c>
    </row>
    <row r="74" spans="1:14" ht="15.75" x14ac:dyDescent="0.25">
      <c r="A74" s="7">
        <v>26</v>
      </c>
      <c r="B74" s="8" t="s">
        <v>38</v>
      </c>
      <c r="C74" s="22">
        <v>52</v>
      </c>
      <c r="D74" s="38">
        <v>16</v>
      </c>
      <c r="E74" s="39">
        <v>1</v>
      </c>
      <c r="F74" s="38">
        <v>5</v>
      </c>
      <c r="G74" s="13">
        <v>0</v>
      </c>
      <c r="H74" s="14">
        <v>2</v>
      </c>
      <c r="I74" s="13">
        <v>0</v>
      </c>
      <c r="J74" s="14">
        <v>0</v>
      </c>
      <c r="K74" s="13">
        <v>0</v>
      </c>
      <c r="L74" s="16">
        <f t="shared" si="1"/>
        <v>24</v>
      </c>
    </row>
    <row r="75" spans="1:14" ht="15.75" x14ac:dyDescent="0.25">
      <c r="A75" s="7">
        <v>27</v>
      </c>
      <c r="B75" s="18" t="s">
        <v>39</v>
      </c>
      <c r="C75" s="22">
        <v>52</v>
      </c>
      <c r="D75" s="38">
        <v>0</v>
      </c>
      <c r="E75" s="39">
        <v>0</v>
      </c>
      <c r="F75" s="38">
        <v>0</v>
      </c>
      <c r="G75" s="13">
        <v>0</v>
      </c>
      <c r="H75" s="14">
        <v>0</v>
      </c>
      <c r="I75" s="13">
        <v>0</v>
      </c>
      <c r="J75" s="14">
        <v>0</v>
      </c>
      <c r="K75" s="13">
        <v>0</v>
      </c>
      <c r="L75" s="16">
        <f t="shared" si="1"/>
        <v>0</v>
      </c>
    </row>
    <row r="76" spans="1:14" ht="15.75" x14ac:dyDescent="0.25">
      <c r="A76" s="7">
        <v>28</v>
      </c>
      <c r="B76" s="18" t="s">
        <v>40</v>
      </c>
      <c r="C76" s="22">
        <v>52</v>
      </c>
      <c r="D76" s="38">
        <v>0</v>
      </c>
      <c r="E76" s="39">
        <v>0</v>
      </c>
      <c r="F76" s="38">
        <v>0</v>
      </c>
      <c r="G76" s="13">
        <v>0</v>
      </c>
      <c r="H76" s="14">
        <v>0</v>
      </c>
      <c r="I76" s="13">
        <v>0</v>
      </c>
      <c r="J76" s="14">
        <v>0</v>
      </c>
      <c r="K76" s="13">
        <v>0</v>
      </c>
      <c r="L76" s="16">
        <f t="shared" si="1"/>
        <v>0</v>
      </c>
    </row>
    <row r="77" spans="1:14" ht="15.75" x14ac:dyDescent="0.25">
      <c r="A77" s="40">
        <v>29</v>
      </c>
      <c r="B77" s="18" t="s">
        <v>41</v>
      </c>
      <c r="C77" s="25">
        <v>52</v>
      </c>
      <c r="D77" s="38">
        <v>0</v>
      </c>
      <c r="E77" s="41">
        <v>0</v>
      </c>
      <c r="F77" s="38">
        <v>0</v>
      </c>
      <c r="G77" s="42">
        <v>0</v>
      </c>
      <c r="H77" s="14">
        <v>0</v>
      </c>
      <c r="I77" s="42">
        <v>0</v>
      </c>
      <c r="J77" s="14">
        <v>0</v>
      </c>
      <c r="K77" s="42">
        <v>0</v>
      </c>
      <c r="L77" s="16">
        <f t="shared" si="1"/>
        <v>0</v>
      </c>
    </row>
    <row r="78" spans="1:14" ht="15.75" x14ac:dyDescent="0.25">
      <c r="A78" s="229" t="s">
        <v>42</v>
      </c>
      <c r="B78" s="229"/>
      <c r="C78" s="26">
        <v>52</v>
      </c>
      <c r="D78" s="32">
        <f t="shared" ref="D78:K78" si="2">SUM(D49:D77)</f>
        <v>459</v>
      </c>
      <c r="E78" s="33">
        <f t="shared" si="2"/>
        <v>7</v>
      </c>
      <c r="F78" s="32">
        <f t="shared" si="2"/>
        <v>225</v>
      </c>
      <c r="G78" s="33">
        <f t="shared" si="2"/>
        <v>3</v>
      </c>
      <c r="H78" s="32">
        <f t="shared" si="2"/>
        <v>24</v>
      </c>
      <c r="I78" s="33">
        <f t="shared" si="2"/>
        <v>0</v>
      </c>
      <c r="J78" s="32">
        <f t="shared" si="2"/>
        <v>0</v>
      </c>
      <c r="K78" s="33">
        <f t="shared" si="2"/>
        <v>0</v>
      </c>
      <c r="L78" s="34">
        <f>SUM(D78:K78)</f>
        <v>718</v>
      </c>
    </row>
    <row r="79" spans="1:14" ht="15.75" x14ac:dyDescent="0.25">
      <c r="A79" s="230" t="s">
        <v>43</v>
      </c>
      <c r="B79" s="231"/>
      <c r="C79" s="32">
        <v>52</v>
      </c>
      <c r="D79" s="32">
        <f t="shared" ref="D79:K79" si="3">D49+D50+D51+D52+D53+D54+D55+D56+D57+D58+D59+D60+D61+D62+D63+D64+D65+D66+D67+D68+D69+D70+D71+D72+D73</f>
        <v>443</v>
      </c>
      <c r="E79" s="33">
        <f t="shared" si="3"/>
        <v>6</v>
      </c>
      <c r="F79" s="32">
        <f t="shared" si="3"/>
        <v>220</v>
      </c>
      <c r="G79" s="33">
        <f t="shared" si="3"/>
        <v>3</v>
      </c>
      <c r="H79" s="32">
        <f t="shared" si="3"/>
        <v>22</v>
      </c>
      <c r="I79" s="33">
        <f t="shared" si="3"/>
        <v>0</v>
      </c>
      <c r="J79" s="32">
        <f t="shared" si="3"/>
        <v>0</v>
      </c>
      <c r="K79" s="33">
        <f t="shared" si="3"/>
        <v>0</v>
      </c>
      <c r="L79" s="34">
        <f>SUM(D79:K79)</f>
        <v>694</v>
      </c>
    </row>
    <row r="80" spans="1:14" x14ac:dyDescent="0.25">
      <c r="N80" s="111"/>
    </row>
    <row r="81" spans="1:12" ht="15.75" x14ac:dyDescent="0.25">
      <c r="D81" s="171"/>
      <c r="E81" s="133"/>
      <c r="F81" s="133"/>
      <c r="G81" s="133"/>
      <c r="H81" s="133"/>
      <c r="I81" s="133"/>
      <c r="J81" s="133"/>
      <c r="K81" s="133"/>
      <c r="L81" s="133"/>
    </row>
    <row r="83" spans="1:12" x14ac:dyDescent="0.25">
      <c r="B83" s="2" t="s">
        <v>100</v>
      </c>
      <c r="C83" s="2"/>
      <c r="D83" s="2"/>
      <c r="E83" s="2"/>
    </row>
    <row r="84" spans="1:12" ht="15.75" thickBot="1" x14ac:dyDescent="0.3">
      <c r="A84" s="211" t="s">
        <v>46</v>
      </c>
      <c r="B84" s="211"/>
    </row>
    <row r="85" spans="1:12" ht="12.75" customHeight="1" x14ac:dyDescent="0.25">
      <c r="A85" s="212" t="s">
        <v>2</v>
      </c>
      <c r="B85" s="212" t="s">
        <v>3</v>
      </c>
      <c r="C85" s="212" t="s">
        <v>4</v>
      </c>
      <c r="D85" s="215" t="s">
        <v>5</v>
      </c>
      <c r="E85" s="216"/>
      <c r="F85" s="216"/>
      <c r="G85" s="216"/>
      <c r="H85" s="216"/>
      <c r="I85" s="216"/>
      <c r="J85" s="216"/>
      <c r="K85" s="217"/>
      <c r="L85" s="218" t="s">
        <v>6</v>
      </c>
    </row>
    <row r="86" spans="1:12" ht="21" customHeight="1" x14ac:dyDescent="0.25">
      <c r="A86" s="213"/>
      <c r="B86" s="213"/>
      <c r="C86" s="213"/>
      <c r="D86" s="221" t="s">
        <v>7</v>
      </c>
      <c r="E86" s="222"/>
      <c r="F86" s="222" t="s">
        <v>8</v>
      </c>
      <c r="G86" s="222"/>
      <c r="H86" s="222" t="s">
        <v>9</v>
      </c>
      <c r="I86" s="222"/>
      <c r="J86" s="222" t="s">
        <v>10</v>
      </c>
      <c r="K86" s="222"/>
      <c r="L86" s="219"/>
    </row>
    <row r="87" spans="1:12" ht="13.5" customHeight="1" thickBot="1" x14ac:dyDescent="0.3">
      <c r="A87" s="213"/>
      <c r="B87" s="213"/>
      <c r="C87" s="213"/>
      <c r="D87" s="223">
        <v>1</v>
      </c>
      <c r="E87" s="224"/>
      <c r="F87" s="224">
        <v>2</v>
      </c>
      <c r="G87" s="224"/>
      <c r="H87" s="224">
        <v>3</v>
      </c>
      <c r="I87" s="224"/>
      <c r="J87" s="224">
        <v>4</v>
      </c>
      <c r="K87" s="224"/>
      <c r="L87" s="220"/>
    </row>
    <row r="88" spans="1:12" ht="15.75" thickBot="1" x14ac:dyDescent="0.3">
      <c r="A88" s="214"/>
      <c r="B88" s="214"/>
      <c r="C88" s="214"/>
      <c r="D88" s="4" t="s">
        <v>11</v>
      </c>
      <c r="E88" s="5" t="s">
        <v>12</v>
      </c>
      <c r="F88" s="5" t="s">
        <v>11</v>
      </c>
      <c r="G88" s="5" t="s">
        <v>12</v>
      </c>
      <c r="H88" s="5" t="s">
        <v>11</v>
      </c>
      <c r="I88" s="5" t="s">
        <v>12</v>
      </c>
      <c r="J88" s="5" t="s">
        <v>11</v>
      </c>
      <c r="K88" s="5" t="s">
        <v>12</v>
      </c>
      <c r="L88" s="6"/>
    </row>
    <row r="89" spans="1:12" ht="15.75" x14ac:dyDescent="0.25">
      <c r="A89" s="7">
        <v>1</v>
      </c>
      <c r="B89" s="8" t="s">
        <v>13</v>
      </c>
      <c r="C89" s="9">
        <v>52</v>
      </c>
      <c r="D89" s="45">
        <v>11</v>
      </c>
      <c r="E89" s="24">
        <v>0</v>
      </c>
      <c r="F89" s="46">
        <v>7</v>
      </c>
      <c r="G89" s="24">
        <v>0</v>
      </c>
      <c r="H89" s="46">
        <v>0</v>
      </c>
      <c r="I89" s="24">
        <v>0</v>
      </c>
      <c r="J89" s="46">
        <v>0</v>
      </c>
      <c r="K89" s="24">
        <v>0</v>
      </c>
      <c r="L89" s="47">
        <f>SUM(D89:K89)</f>
        <v>18</v>
      </c>
    </row>
    <row r="90" spans="1:12" ht="15.75" x14ac:dyDescent="0.25">
      <c r="A90" s="7">
        <v>2</v>
      </c>
      <c r="B90" s="8" t="s">
        <v>14</v>
      </c>
      <c r="C90" s="9">
        <v>52</v>
      </c>
      <c r="D90" s="45">
        <v>14</v>
      </c>
      <c r="E90" s="24">
        <v>0</v>
      </c>
      <c r="F90" s="46">
        <v>11</v>
      </c>
      <c r="G90" s="24">
        <v>0</v>
      </c>
      <c r="H90" s="46">
        <v>0</v>
      </c>
      <c r="I90" s="24">
        <v>0</v>
      </c>
      <c r="J90" s="46">
        <v>0</v>
      </c>
      <c r="K90" s="24">
        <v>0</v>
      </c>
      <c r="L90" s="47">
        <f t="shared" ref="L90:L117" si="4">SUM(D90:K90)</f>
        <v>25</v>
      </c>
    </row>
    <row r="91" spans="1:12" ht="15.75" x14ac:dyDescent="0.25">
      <c r="A91" s="7">
        <v>3</v>
      </c>
      <c r="B91" s="8" t="s">
        <v>15</v>
      </c>
      <c r="C91" s="9">
        <v>52</v>
      </c>
      <c r="D91" s="45">
        <v>29</v>
      </c>
      <c r="E91" s="24">
        <v>0</v>
      </c>
      <c r="F91" s="46">
        <v>14</v>
      </c>
      <c r="G91" s="24">
        <v>0</v>
      </c>
      <c r="H91" s="46">
        <v>0</v>
      </c>
      <c r="I91" s="24">
        <v>0</v>
      </c>
      <c r="J91" s="46">
        <v>0</v>
      </c>
      <c r="K91" s="24">
        <v>0</v>
      </c>
      <c r="L91" s="47">
        <f t="shared" si="4"/>
        <v>43</v>
      </c>
    </row>
    <row r="92" spans="1:12" ht="15.75" x14ac:dyDescent="0.25">
      <c r="A92" s="7">
        <v>4</v>
      </c>
      <c r="B92" s="17" t="s">
        <v>16</v>
      </c>
      <c r="C92" s="9">
        <v>52</v>
      </c>
      <c r="D92" s="45">
        <v>8</v>
      </c>
      <c r="E92" s="24">
        <v>0</v>
      </c>
      <c r="F92" s="46">
        <v>5</v>
      </c>
      <c r="G92" s="24">
        <v>0</v>
      </c>
      <c r="H92" s="46">
        <v>0</v>
      </c>
      <c r="I92" s="24">
        <v>0</v>
      </c>
      <c r="J92" s="46">
        <v>0</v>
      </c>
      <c r="K92" s="24">
        <v>0</v>
      </c>
      <c r="L92" s="47">
        <f t="shared" si="4"/>
        <v>13</v>
      </c>
    </row>
    <row r="93" spans="1:12" ht="15.75" x14ac:dyDescent="0.25">
      <c r="A93" s="7">
        <v>5</v>
      </c>
      <c r="B93" s="8" t="s">
        <v>17</v>
      </c>
      <c r="C93" s="9">
        <v>52</v>
      </c>
      <c r="D93" s="45">
        <v>15</v>
      </c>
      <c r="E93" s="24">
        <v>1</v>
      </c>
      <c r="F93" s="46">
        <v>8</v>
      </c>
      <c r="G93" s="24">
        <v>0</v>
      </c>
      <c r="H93" s="46">
        <v>0</v>
      </c>
      <c r="I93" s="24">
        <v>0</v>
      </c>
      <c r="J93" s="46">
        <v>0</v>
      </c>
      <c r="K93" s="24">
        <v>0</v>
      </c>
      <c r="L93" s="47">
        <f t="shared" si="4"/>
        <v>24</v>
      </c>
    </row>
    <row r="94" spans="1:12" ht="15.75" x14ac:dyDescent="0.25">
      <c r="A94" s="7">
        <v>6</v>
      </c>
      <c r="B94" s="8" t="s">
        <v>18</v>
      </c>
      <c r="C94" s="9">
        <v>52</v>
      </c>
      <c r="D94" s="45">
        <v>12</v>
      </c>
      <c r="E94" s="24">
        <v>1</v>
      </c>
      <c r="F94" s="46">
        <v>6</v>
      </c>
      <c r="G94" s="24">
        <v>0</v>
      </c>
      <c r="H94" s="46">
        <v>0</v>
      </c>
      <c r="I94" s="24">
        <v>0</v>
      </c>
      <c r="J94" s="46">
        <v>0</v>
      </c>
      <c r="K94" s="24">
        <v>0</v>
      </c>
      <c r="L94" s="47">
        <f t="shared" si="4"/>
        <v>19</v>
      </c>
    </row>
    <row r="95" spans="1:12" ht="15.75" x14ac:dyDescent="0.25">
      <c r="A95" s="7">
        <v>7</v>
      </c>
      <c r="B95" s="8" t="s">
        <v>19</v>
      </c>
      <c r="C95" s="9">
        <v>52</v>
      </c>
      <c r="D95" s="45">
        <v>21</v>
      </c>
      <c r="E95" s="24">
        <v>0</v>
      </c>
      <c r="F95" s="46">
        <v>8</v>
      </c>
      <c r="G95" s="24">
        <v>0</v>
      </c>
      <c r="H95" s="46">
        <v>0</v>
      </c>
      <c r="I95" s="24">
        <v>0</v>
      </c>
      <c r="J95" s="46">
        <v>0</v>
      </c>
      <c r="K95" s="24">
        <v>0</v>
      </c>
      <c r="L95" s="47">
        <f t="shared" si="4"/>
        <v>29</v>
      </c>
    </row>
    <row r="96" spans="1:12" ht="15.75" x14ac:dyDescent="0.25">
      <c r="A96" s="7">
        <v>8</v>
      </c>
      <c r="B96" s="8" t="s">
        <v>20</v>
      </c>
      <c r="C96" s="9">
        <v>52</v>
      </c>
      <c r="D96" s="45">
        <v>11</v>
      </c>
      <c r="E96" s="24">
        <v>0</v>
      </c>
      <c r="F96" s="46">
        <v>4</v>
      </c>
      <c r="G96" s="24">
        <v>0</v>
      </c>
      <c r="H96" s="46">
        <v>0</v>
      </c>
      <c r="I96" s="24">
        <v>0</v>
      </c>
      <c r="J96" s="46">
        <v>0</v>
      </c>
      <c r="K96" s="24">
        <v>0</v>
      </c>
      <c r="L96" s="47">
        <f t="shared" si="4"/>
        <v>15</v>
      </c>
    </row>
    <row r="97" spans="1:12" ht="15.75" x14ac:dyDescent="0.25">
      <c r="A97" s="7">
        <v>9</v>
      </c>
      <c r="B97" s="17" t="s">
        <v>21</v>
      </c>
      <c r="C97" s="9">
        <v>52</v>
      </c>
      <c r="D97" s="45">
        <v>0</v>
      </c>
      <c r="E97" s="24">
        <v>0</v>
      </c>
      <c r="F97" s="46">
        <v>0</v>
      </c>
      <c r="G97" s="24">
        <v>1</v>
      </c>
      <c r="H97" s="46">
        <v>0</v>
      </c>
      <c r="I97" s="24">
        <v>0</v>
      </c>
      <c r="J97" s="46">
        <v>0</v>
      </c>
      <c r="K97" s="24">
        <v>0</v>
      </c>
      <c r="L97" s="47">
        <f t="shared" si="4"/>
        <v>1</v>
      </c>
    </row>
    <row r="98" spans="1:12" ht="15.75" x14ac:dyDescent="0.25">
      <c r="A98" s="7">
        <v>10</v>
      </c>
      <c r="B98" s="17" t="s">
        <v>22</v>
      </c>
      <c r="C98" s="9">
        <v>52</v>
      </c>
      <c r="D98" s="45">
        <v>15</v>
      </c>
      <c r="E98" s="24">
        <v>1</v>
      </c>
      <c r="F98" s="46">
        <v>8</v>
      </c>
      <c r="G98" s="24">
        <v>0</v>
      </c>
      <c r="H98" s="46">
        <v>0</v>
      </c>
      <c r="I98" s="24">
        <v>0</v>
      </c>
      <c r="J98" s="46">
        <v>0</v>
      </c>
      <c r="K98" s="24">
        <v>0</v>
      </c>
      <c r="L98" s="47">
        <f t="shared" si="4"/>
        <v>24</v>
      </c>
    </row>
    <row r="99" spans="1:12" ht="15.75" x14ac:dyDescent="0.25">
      <c r="A99" s="7">
        <v>11</v>
      </c>
      <c r="B99" s="17" t="s">
        <v>23</v>
      </c>
      <c r="C99" s="9">
        <v>52</v>
      </c>
      <c r="D99" s="45">
        <v>0</v>
      </c>
      <c r="E99" s="24">
        <v>0</v>
      </c>
      <c r="F99" s="46">
        <v>0</v>
      </c>
      <c r="G99" s="24">
        <v>0</v>
      </c>
      <c r="H99" s="46">
        <v>0</v>
      </c>
      <c r="I99" s="24">
        <v>0</v>
      </c>
      <c r="J99" s="46">
        <v>0</v>
      </c>
      <c r="K99" s="24">
        <v>0</v>
      </c>
      <c r="L99" s="47">
        <f t="shared" si="4"/>
        <v>0</v>
      </c>
    </row>
    <row r="100" spans="1:12" ht="15.75" x14ac:dyDescent="0.25">
      <c r="A100" s="7">
        <v>12</v>
      </c>
      <c r="B100" s="17" t="s">
        <v>24</v>
      </c>
      <c r="C100" s="9">
        <v>52</v>
      </c>
      <c r="D100" s="45">
        <v>16</v>
      </c>
      <c r="E100" s="24">
        <v>0</v>
      </c>
      <c r="F100" s="46">
        <v>7</v>
      </c>
      <c r="G100" s="24">
        <v>0</v>
      </c>
      <c r="H100" s="46">
        <v>0</v>
      </c>
      <c r="I100" s="24">
        <v>0</v>
      </c>
      <c r="J100" s="46">
        <v>0</v>
      </c>
      <c r="K100" s="24">
        <v>0</v>
      </c>
      <c r="L100" s="47">
        <f t="shared" si="4"/>
        <v>23</v>
      </c>
    </row>
    <row r="101" spans="1:12" ht="15.75" x14ac:dyDescent="0.25">
      <c r="A101" s="7">
        <v>13</v>
      </c>
      <c r="B101" s="17" t="s">
        <v>25</v>
      </c>
      <c r="C101" s="9">
        <v>52</v>
      </c>
      <c r="D101" s="45">
        <v>26</v>
      </c>
      <c r="E101" s="24">
        <v>0</v>
      </c>
      <c r="F101" s="46">
        <v>8</v>
      </c>
      <c r="G101" s="24">
        <v>0</v>
      </c>
      <c r="H101" s="46">
        <v>0</v>
      </c>
      <c r="I101" s="24">
        <v>0</v>
      </c>
      <c r="J101" s="46">
        <v>0</v>
      </c>
      <c r="K101" s="24">
        <v>0</v>
      </c>
      <c r="L101" s="47">
        <f t="shared" si="4"/>
        <v>34</v>
      </c>
    </row>
    <row r="102" spans="1:12" ht="15.75" x14ac:dyDescent="0.25">
      <c r="A102" s="7">
        <v>14</v>
      </c>
      <c r="B102" s="17" t="s">
        <v>26</v>
      </c>
      <c r="C102" s="9">
        <v>52</v>
      </c>
      <c r="D102" s="45">
        <v>39</v>
      </c>
      <c r="E102" s="24">
        <v>0</v>
      </c>
      <c r="F102" s="46">
        <v>29</v>
      </c>
      <c r="G102" s="24">
        <v>0</v>
      </c>
      <c r="H102" s="46">
        <v>2</v>
      </c>
      <c r="I102" s="24">
        <v>0</v>
      </c>
      <c r="J102" s="46">
        <v>0</v>
      </c>
      <c r="K102" s="24">
        <v>0</v>
      </c>
      <c r="L102" s="47">
        <f t="shared" si="4"/>
        <v>70</v>
      </c>
    </row>
    <row r="103" spans="1:12" ht="15.75" x14ac:dyDescent="0.25">
      <c r="A103" s="7">
        <v>15</v>
      </c>
      <c r="B103" s="17" t="s">
        <v>27</v>
      </c>
      <c r="C103" s="9">
        <v>52</v>
      </c>
      <c r="D103" s="45">
        <v>17</v>
      </c>
      <c r="E103" s="24">
        <v>0</v>
      </c>
      <c r="F103" s="46">
        <v>8</v>
      </c>
      <c r="G103" s="24">
        <v>0</v>
      </c>
      <c r="H103" s="46">
        <v>0</v>
      </c>
      <c r="I103" s="24">
        <v>0</v>
      </c>
      <c r="J103" s="46">
        <v>0</v>
      </c>
      <c r="K103" s="24">
        <v>0</v>
      </c>
      <c r="L103" s="47">
        <f t="shared" si="4"/>
        <v>25</v>
      </c>
    </row>
    <row r="104" spans="1:12" ht="15.75" x14ac:dyDescent="0.25">
      <c r="A104" s="7">
        <v>16</v>
      </c>
      <c r="B104" s="17" t="s">
        <v>28</v>
      </c>
      <c r="C104" s="9">
        <v>52</v>
      </c>
      <c r="D104" s="45">
        <v>8</v>
      </c>
      <c r="E104" s="24">
        <v>0</v>
      </c>
      <c r="F104" s="46">
        <v>1</v>
      </c>
      <c r="G104" s="24">
        <v>0</v>
      </c>
      <c r="H104" s="46">
        <v>1</v>
      </c>
      <c r="I104" s="24">
        <v>0</v>
      </c>
      <c r="J104" s="46">
        <v>0</v>
      </c>
      <c r="K104" s="24">
        <v>0</v>
      </c>
      <c r="L104" s="47">
        <f t="shared" si="4"/>
        <v>10</v>
      </c>
    </row>
    <row r="105" spans="1:12" ht="15.75" x14ac:dyDescent="0.25">
      <c r="A105" s="7">
        <v>17</v>
      </c>
      <c r="B105" s="17" t="s">
        <v>29</v>
      </c>
      <c r="C105" s="9">
        <v>52</v>
      </c>
      <c r="D105" s="45">
        <v>11</v>
      </c>
      <c r="E105" s="24">
        <v>0</v>
      </c>
      <c r="F105" s="46">
        <v>5</v>
      </c>
      <c r="G105" s="24">
        <v>0</v>
      </c>
      <c r="H105" s="46">
        <v>0</v>
      </c>
      <c r="I105" s="24">
        <v>0</v>
      </c>
      <c r="J105" s="46">
        <v>0</v>
      </c>
      <c r="K105" s="24">
        <v>0</v>
      </c>
      <c r="L105" s="47">
        <f t="shared" si="4"/>
        <v>16</v>
      </c>
    </row>
    <row r="106" spans="1:12" ht="15.75" x14ac:dyDescent="0.25">
      <c r="A106" s="7">
        <v>18</v>
      </c>
      <c r="B106" s="17" t="s">
        <v>30</v>
      </c>
      <c r="C106" s="9">
        <v>52</v>
      </c>
      <c r="D106" s="45">
        <v>1</v>
      </c>
      <c r="E106" s="24">
        <v>0</v>
      </c>
      <c r="F106" s="46">
        <v>1</v>
      </c>
      <c r="G106" s="24">
        <v>0</v>
      </c>
      <c r="H106" s="46">
        <v>0</v>
      </c>
      <c r="I106" s="24">
        <v>0</v>
      </c>
      <c r="J106" s="46">
        <v>0</v>
      </c>
      <c r="K106" s="24">
        <v>0</v>
      </c>
      <c r="L106" s="47">
        <f t="shared" si="4"/>
        <v>2</v>
      </c>
    </row>
    <row r="107" spans="1:12" ht="15.75" x14ac:dyDescent="0.25">
      <c r="A107" s="7">
        <v>19</v>
      </c>
      <c r="B107" s="17" t="s">
        <v>31</v>
      </c>
      <c r="C107" s="9">
        <v>52</v>
      </c>
      <c r="D107" s="45">
        <v>29</v>
      </c>
      <c r="E107" s="24">
        <v>0</v>
      </c>
      <c r="F107" s="46">
        <v>18</v>
      </c>
      <c r="G107" s="24">
        <v>0</v>
      </c>
      <c r="H107" s="46">
        <v>0</v>
      </c>
      <c r="I107" s="24">
        <v>0</v>
      </c>
      <c r="J107" s="46">
        <v>0</v>
      </c>
      <c r="K107" s="24">
        <v>0</v>
      </c>
      <c r="L107" s="47">
        <f t="shared" si="4"/>
        <v>47</v>
      </c>
    </row>
    <row r="108" spans="1:12" ht="15.75" x14ac:dyDescent="0.25">
      <c r="A108" s="7">
        <v>20</v>
      </c>
      <c r="B108" s="17" t="s">
        <v>32</v>
      </c>
      <c r="C108" s="9">
        <v>52</v>
      </c>
      <c r="D108" s="45">
        <v>10</v>
      </c>
      <c r="E108" s="24">
        <v>0</v>
      </c>
      <c r="F108" s="46">
        <v>3</v>
      </c>
      <c r="G108" s="24">
        <v>0</v>
      </c>
      <c r="H108" s="46">
        <v>0</v>
      </c>
      <c r="I108" s="24">
        <v>0</v>
      </c>
      <c r="J108" s="46">
        <v>0</v>
      </c>
      <c r="K108" s="24">
        <v>0</v>
      </c>
      <c r="L108" s="47">
        <f t="shared" si="4"/>
        <v>13</v>
      </c>
    </row>
    <row r="109" spans="1:12" ht="15.75" x14ac:dyDescent="0.25">
      <c r="A109" s="7">
        <v>21</v>
      </c>
      <c r="B109" s="17" t="s">
        <v>33</v>
      </c>
      <c r="C109" s="9">
        <v>52</v>
      </c>
      <c r="D109" s="45">
        <v>12</v>
      </c>
      <c r="E109" s="24">
        <v>0</v>
      </c>
      <c r="F109" s="46">
        <v>3</v>
      </c>
      <c r="G109" s="24">
        <v>0</v>
      </c>
      <c r="H109" s="46">
        <v>1</v>
      </c>
      <c r="I109" s="24">
        <v>0</v>
      </c>
      <c r="J109" s="46">
        <v>0</v>
      </c>
      <c r="K109" s="24">
        <v>0</v>
      </c>
      <c r="L109" s="47">
        <f t="shared" si="4"/>
        <v>16</v>
      </c>
    </row>
    <row r="110" spans="1:12" ht="15.75" x14ac:dyDescent="0.25">
      <c r="A110" s="7">
        <v>22</v>
      </c>
      <c r="B110" s="17" t="s">
        <v>34</v>
      </c>
      <c r="C110" s="9">
        <v>52</v>
      </c>
      <c r="D110" s="45">
        <v>15</v>
      </c>
      <c r="E110" s="24">
        <v>0</v>
      </c>
      <c r="F110" s="46">
        <v>4</v>
      </c>
      <c r="G110" s="24">
        <v>0</v>
      </c>
      <c r="H110" s="46">
        <v>0</v>
      </c>
      <c r="I110" s="24">
        <v>0</v>
      </c>
      <c r="J110" s="46">
        <v>0</v>
      </c>
      <c r="K110" s="24">
        <v>0</v>
      </c>
      <c r="L110" s="47">
        <f t="shared" si="4"/>
        <v>19</v>
      </c>
    </row>
    <row r="111" spans="1:12" ht="15.75" x14ac:dyDescent="0.25">
      <c r="A111" s="7">
        <v>23</v>
      </c>
      <c r="B111" s="8" t="s">
        <v>35</v>
      </c>
      <c r="C111" s="9">
        <v>52</v>
      </c>
      <c r="D111" s="45">
        <v>6</v>
      </c>
      <c r="E111" s="24">
        <v>0</v>
      </c>
      <c r="F111" s="46">
        <v>9</v>
      </c>
      <c r="G111" s="24">
        <v>0</v>
      </c>
      <c r="H111" s="46">
        <v>0</v>
      </c>
      <c r="I111" s="24">
        <v>0</v>
      </c>
      <c r="J111" s="46">
        <v>0</v>
      </c>
      <c r="K111" s="24">
        <v>0</v>
      </c>
      <c r="L111" s="47">
        <f t="shared" si="4"/>
        <v>15</v>
      </c>
    </row>
    <row r="112" spans="1:12" ht="15.75" x14ac:dyDescent="0.25">
      <c r="A112" s="7">
        <v>24</v>
      </c>
      <c r="B112" s="8" t="s">
        <v>36</v>
      </c>
      <c r="C112" s="9">
        <v>52</v>
      </c>
      <c r="D112" s="45">
        <v>7</v>
      </c>
      <c r="E112" s="24">
        <v>1</v>
      </c>
      <c r="F112" s="46">
        <v>4</v>
      </c>
      <c r="G112" s="24">
        <v>0</v>
      </c>
      <c r="H112" s="46">
        <v>0</v>
      </c>
      <c r="I112" s="24">
        <v>0</v>
      </c>
      <c r="J112" s="46">
        <v>0</v>
      </c>
      <c r="K112" s="24">
        <v>0</v>
      </c>
      <c r="L112" s="47">
        <f t="shared" si="4"/>
        <v>12</v>
      </c>
    </row>
    <row r="113" spans="1:12" ht="15.75" x14ac:dyDescent="0.25">
      <c r="A113" s="7">
        <v>25</v>
      </c>
      <c r="B113" s="18" t="s">
        <v>37</v>
      </c>
      <c r="C113" s="19">
        <v>52</v>
      </c>
      <c r="D113" s="45">
        <v>19</v>
      </c>
      <c r="E113" s="24">
        <v>0</v>
      </c>
      <c r="F113" s="46">
        <v>2</v>
      </c>
      <c r="G113" s="24">
        <v>0</v>
      </c>
      <c r="H113" s="46">
        <v>0</v>
      </c>
      <c r="I113" s="24">
        <v>0</v>
      </c>
      <c r="J113" s="46">
        <v>0</v>
      </c>
      <c r="K113" s="24">
        <v>0</v>
      </c>
      <c r="L113" s="47">
        <f t="shared" si="4"/>
        <v>21</v>
      </c>
    </row>
    <row r="114" spans="1:12" ht="15.75" x14ac:dyDescent="0.25">
      <c r="A114" s="7">
        <v>26</v>
      </c>
      <c r="B114" s="8" t="s">
        <v>38</v>
      </c>
      <c r="C114" s="22">
        <v>52</v>
      </c>
      <c r="D114" s="45">
        <v>6</v>
      </c>
      <c r="E114" s="24">
        <v>0</v>
      </c>
      <c r="F114" s="46">
        <v>4</v>
      </c>
      <c r="G114" s="24">
        <v>0</v>
      </c>
      <c r="H114" s="46">
        <v>2</v>
      </c>
      <c r="I114" s="24">
        <v>0</v>
      </c>
      <c r="J114" s="46">
        <v>0</v>
      </c>
      <c r="K114" s="24">
        <v>0</v>
      </c>
      <c r="L114" s="47">
        <f t="shared" si="4"/>
        <v>12</v>
      </c>
    </row>
    <row r="115" spans="1:12" ht="15.75" x14ac:dyDescent="0.25">
      <c r="A115" s="7">
        <v>27</v>
      </c>
      <c r="B115" s="18" t="s">
        <v>39</v>
      </c>
      <c r="C115" s="22">
        <v>52</v>
      </c>
      <c r="D115" s="45">
        <v>0</v>
      </c>
      <c r="E115" s="24">
        <v>0</v>
      </c>
      <c r="F115" s="46">
        <v>0</v>
      </c>
      <c r="G115" s="24">
        <v>0</v>
      </c>
      <c r="H115" s="46">
        <v>0</v>
      </c>
      <c r="I115" s="24">
        <v>0</v>
      </c>
      <c r="J115" s="46">
        <v>0</v>
      </c>
      <c r="K115" s="24">
        <v>0</v>
      </c>
      <c r="L115" s="47">
        <f t="shared" si="4"/>
        <v>0</v>
      </c>
    </row>
    <row r="116" spans="1:12" ht="15.75" x14ac:dyDescent="0.25">
      <c r="A116" s="7">
        <v>28</v>
      </c>
      <c r="B116" s="18" t="s">
        <v>40</v>
      </c>
      <c r="C116" s="22">
        <v>52</v>
      </c>
      <c r="D116" s="45">
        <v>0</v>
      </c>
      <c r="E116" s="24">
        <v>0</v>
      </c>
      <c r="F116" s="46">
        <v>0</v>
      </c>
      <c r="G116" s="24">
        <v>0</v>
      </c>
      <c r="H116" s="46">
        <v>0</v>
      </c>
      <c r="I116" s="24">
        <v>0</v>
      </c>
      <c r="J116" s="46">
        <v>0</v>
      </c>
      <c r="K116" s="24">
        <v>0</v>
      </c>
      <c r="L116" s="47">
        <f t="shared" si="4"/>
        <v>0</v>
      </c>
    </row>
    <row r="117" spans="1:12" ht="16.5" thickBot="1" x14ac:dyDescent="0.3">
      <c r="A117" s="7">
        <v>29</v>
      </c>
      <c r="B117" s="18" t="s">
        <v>41</v>
      </c>
      <c r="C117" s="22">
        <v>52</v>
      </c>
      <c r="D117" s="45">
        <v>0</v>
      </c>
      <c r="E117" s="24">
        <v>0</v>
      </c>
      <c r="F117" s="46">
        <v>0</v>
      </c>
      <c r="G117" s="24">
        <v>0</v>
      </c>
      <c r="H117" s="46">
        <v>0</v>
      </c>
      <c r="I117" s="24">
        <v>0</v>
      </c>
      <c r="J117" s="46">
        <v>0</v>
      </c>
      <c r="K117" s="24">
        <v>0</v>
      </c>
      <c r="L117" s="47">
        <f t="shared" si="4"/>
        <v>0</v>
      </c>
    </row>
    <row r="118" spans="1:12" ht="16.5" thickBot="1" x14ac:dyDescent="0.3">
      <c r="A118" s="225" t="s">
        <v>42</v>
      </c>
      <c r="B118" s="226"/>
      <c r="C118" s="48">
        <v>52</v>
      </c>
      <c r="D118" s="49">
        <f t="shared" ref="D118:K118" si="5">SUM(D89:D117)</f>
        <v>358</v>
      </c>
      <c r="E118" s="30">
        <f t="shared" si="5"/>
        <v>4</v>
      </c>
      <c r="F118" s="50">
        <f t="shared" si="5"/>
        <v>177</v>
      </c>
      <c r="G118" s="30">
        <f t="shared" si="5"/>
        <v>1</v>
      </c>
      <c r="H118" s="50">
        <f t="shared" si="5"/>
        <v>6</v>
      </c>
      <c r="I118" s="30">
        <f t="shared" si="5"/>
        <v>0</v>
      </c>
      <c r="J118" s="50">
        <f t="shared" si="5"/>
        <v>0</v>
      </c>
      <c r="K118" s="30">
        <f t="shared" si="5"/>
        <v>0</v>
      </c>
      <c r="L118" s="118">
        <f>SUM(D118:K118)</f>
        <v>546</v>
      </c>
    </row>
    <row r="119" spans="1:12" ht="15.75" x14ac:dyDescent="0.25">
      <c r="A119" s="232" t="s">
        <v>43</v>
      </c>
      <c r="B119" s="232"/>
      <c r="C119" s="32">
        <v>52</v>
      </c>
      <c r="D119" s="52">
        <f>D89+D90+D91+D92+D93+D94+D95+D96+D97+D98+D99+D100+D101+D102+D103+D104+D105+D106+D107+D108+D109+D110+D111+D112+D113</f>
        <v>352</v>
      </c>
      <c r="E119" s="33">
        <f>E89+E90+E91+E92+E93+E94+E95+E96+E97+E98+E99+E100+E101+E102+E103+E104+E105+E106+E107+E108+E109+E110+E111+E112+E113</f>
        <v>4</v>
      </c>
      <c r="F119" s="32">
        <f>F89+F90+F91+F92+F93+F94+F95+F96+F97+F98+F99+F100+F101+F102+F103+F104+F105+F106+F107+F108+F109+F110+F111+F112+F113</f>
        <v>173</v>
      </c>
      <c r="G119" s="33">
        <f>G89+G90+G91+G92+G93+G94+G95+G96+G97+G98+G99+G100+G101+G102+G103+G104+G105+G106+G107+G108+G109+G110+G111+G112+G113</f>
        <v>1</v>
      </c>
      <c r="H119" s="32">
        <f>H89+H90+H91+H92+H93+H94+H95+H96+H97+H98+H99+H100+H101+H102+H103+H104+H105+H106+H107+H108+H109+H110+H111+H112+H113</f>
        <v>4</v>
      </c>
      <c r="I119" s="33">
        <f>I89+I90+I91+I92+I93+I94+I95+I96+I97+I98+I99+I100+I101+I102+I103+I104+I105+I106+I107+I108+I109+I110+I111+I113</f>
        <v>0</v>
      </c>
      <c r="J119" s="32">
        <f>J89+J90+J91+J92+J93+J94+J95+J96+J97+J98+J99+J100+J101+J102+J103+J104+J105+J106+J107+J108+J109+J110+J111+J112+J113</f>
        <v>0</v>
      </c>
      <c r="K119" s="33">
        <f>K89+K90+K91+K92+K93+K94+K95+K96+K97+K98+K99+K100+K101+K102+K103+K104+K105+K106+K107+K108+K109+K110+K111+K113</f>
        <v>0</v>
      </c>
      <c r="L119" s="118">
        <f>D119+E119+F119+G119+H119+I119+J119+K119</f>
        <v>534</v>
      </c>
    </row>
    <row r="121" spans="1:12" ht="15.75" x14ac:dyDescent="0.25">
      <c r="B121" s="134" t="s">
        <v>100</v>
      </c>
      <c r="D121" s="133"/>
      <c r="E121" s="133"/>
      <c r="F121" s="133"/>
      <c r="G121" s="133"/>
      <c r="H121" s="133"/>
      <c r="I121" s="133"/>
      <c r="J121" s="133"/>
      <c r="K121" s="133"/>
      <c r="L121" s="133"/>
    </row>
    <row r="122" spans="1:12" ht="15.75" thickBot="1" x14ac:dyDescent="0.3">
      <c r="A122" s="211" t="s">
        <v>47</v>
      </c>
      <c r="B122" s="211"/>
    </row>
    <row r="123" spans="1:12" ht="12.75" customHeight="1" x14ac:dyDescent="0.25">
      <c r="A123" s="212" t="s">
        <v>2</v>
      </c>
      <c r="B123" s="212" t="s">
        <v>3</v>
      </c>
      <c r="C123" s="212" t="s">
        <v>4</v>
      </c>
      <c r="D123" s="215" t="s">
        <v>5</v>
      </c>
      <c r="E123" s="216"/>
      <c r="F123" s="216"/>
      <c r="G123" s="216"/>
      <c r="H123" s="216"/>
      <c r="I123" s="216"/>
      <c r="J123" s="216"/>
      <c r="K123" s="217"/>
      <c r="L123" s="218" t="s">
        <v>6</v>
      </c>
    </row>
    <row r="124" spans="1:12" ht="21.75" customHeight="1" x14ac:dyDescent="0.25">
      <c r="A124" s="213"/>
      <c r="B124" s="213"/>
      <c r="C124" s="213"/>
      <c r="D124" s="221" t="s">
        <v>7</v>
      </c>
      <c r="E124" s="222"/>
      <c r="F124" s="222" t="s">
        <v>8</v>
      </c>
      <c r="G124" s="222"/>
      <c r="H124" s="222" t="s">
        <v>9</v>
      </c>
      <c r="I124" s="222"/>
      <c r="J124" s="222" t="s">
        <v>10</v>
      </c>
      <c r="K124" s="222"/>
      <c r="L124" s="219"/>
    </row>
    <row r="125" spans="1:12" ht="13.5" customHeight="1" thickBot="1" x14ac:dyDescent="0.3">
      <c r="A125" s="213"/>
      <c r="B125" s="213"/>
      <c r="C125" s="213"/>
      <c r="D125" s="223">
        <v>1</v>
      </c>
      <c r="E125" s="224"/>
      <c r="F125" s="224">
        <v>2</v>
      </c>
      <c r="G125" s="224"/>
      <c r="H125" s="224">
        <v>3</v>
      </c>
      <c r="I125" s="224"/>
      <c r="J125" s="224">
        <v>4</v>
      </c>
      <c r="K125" s="224"/>
      <c r="L125" s="220"/>
    </row>
    <row r="126" spans="1:12" ht="15.75" thickBot="1" x14ac:dyDescent="0.3">
      <c r="A126" s="214"/>
      <c r="B126" s="214"/>
      <c r="C126" s="214"/>
      <c r="D126" s="4" t="s">
        <v>11</v>
      </c>
      <c r="E126" s="5" t="s">
        <v>12</v>
      </c>
      <c r="F126" s="5" t="s">
        <v>11</v>
      </c>
      <c r="G126" s="5" t="s">
        <v>12</v>
      </c>
      <c r="H126" s="5" t="s">
        <v>11</v>
      </c>
      <c r="I126" s="5" t="s">
        <v>12</v>
      </c>
      <c r="J126" s="5" t="s">
        <v>11</v>
      </c>
      <c r="K126" s="5" t="s">
        <v>12</v>
      </c>
      <c r="L126" s="6"/>
    </row>
    <row r="127" spans="1:12" ht="15.75" x14ac:dyDescent="0.25">
      <c r="A127" s="7">
        <v>1</v>
      </c>
      <c r="B127" s="8" t="s">
        <v>13</v>
      </c>
      <c r="C127" s="9">
        <v>52</v>
      </c>
      <c r="D127" s="45">
        <v>13</v>
      </c>
      <c r="E127" s="21">
        <v>0</v>
      </c>
      <c r="F127" s="46">
        <v>10</v>
      </c>
      <c r="G127" s="21">
        <v>0</v>
      </c>
      <c r="H127" s="46">
        <v>0</v>
      </c>
      <c r="I127" s="21">
        <v>0</v>
      </c>
      <c r="J127" s="46">
        <v>0</v>
      </c>
      <c r="K127" s="21">
        <v>0</v>
      </c>
      <c r="L127" s="47">
        <f>SUM(D127:K127)</f>
        <v>23</v>
      </c>
    </row>
    <row r="128" spans="1:12" ht="15.75" x14ac:dyDescent="0.25">
      <c r="A128" s="7">
        <v>2</v>
      </c>
      <c r="B128" s="8" t="s">
        <v>14</v>
      </c>
      <c r="C128" s="9">
        <v>52</v>
      </c>
      <c r="D128" s="45">
        <v>7</v>
      </c>
      <c r="E128" s="21">
        <v>0</v>
      </c>
      <c r="F128" s="46">
        <v>7</v>
      </c>
      <c r="G128" s="21">
        <v>0</v>
      </c>
      <c r="H128" s="46">
        <v>0</v>
      </c>
      <c r="I128" s="21">
        <v>0</v>
      </c>
      <c r="J128" s="46">
        <v>0</v>
      </c>
      <c r="K128" s="21">
        <v>0</v>
      </c>
      <c r="L128" s="47">
        <f t="shared" ref="L128:L155" si="6">SUM(D128:K128)</f>
        <v>14</v>
      </c>
    </row>
    <row r="129" spans="1:12" ht="15.75" x14ac:dyDescent="0.25">
      <c r="A129" s="7">
        <v>3</v>
      </c>
      <c r="B129" s="8" t="s">
        <v>15</v>
      </c>
      <c r="C129" s="9">
        <v>52</v>
      </c>
      <c r="D129" s="45">
        <v>35</v>
      </c>
      <c r="E129" s="21">
        <v>0</v>
      </c>
      <c r="F129" s="46">
        <v>17</v>
      </c>
      <c r="G129" s="21">
        <v>0</v>
      </c>
      <c r="H129" s="46">
        <v>1</v>
      </c>
      <c r="I129" s="21">
        <v>0</v>
      </c>
      <c r="J129" s="46">
        <v>0</v>
      </c>
      <c r="K129" s="21">
        <v>0</v>
      </c>
      <c r="L129" s="47">
        <f t="shared" si="6"/>
        <v>53</v>
      </c>
    </row>
    <row r="130" spans="1:12" ht="15.75" x14ac:dyDescent="0.25">
      <c r="A130" s="7">
        <v>4</v>
      </c>
      <c r="B130" s="17" t="s">
        <v>16</v>
      </c>
      <c r="C130" s="9">
        <v>52</v>
      </c>
      <c r="D130" s="45">
        <v>7</v>
      </c>
      <c r="E130" s="21">
        <v>0</v>
      </c>
      <c r="F130" s="46">
        <v>3</v>
      </c>
      <c r="G130" s="21">
        <v>0</v>
      </c>
      <c r="H130" s="46">
        <v>0</v>
      </c>
      <c r="I130" s="21">
        <v>0</v>
      </c>
      <c r="J130" s="46">
        <v>0</v>
      </c>
      <c r="K130" s="21">
        <v>0</v>
      </c>
      <c r="L130" s="47">
        <f t="shared" si="6"/>
        <v>10</v>
      </c>
    </row>
    <row r="131" spans="1:12" ht="15.75" x14ac:dyDescent="0.25">
      <c r="A131" s="7">
        <v>5</v>
      </c>
      <c r="B131" s="8" t="s">
        <v>17</v>
      </c>
      <c r="C131" s="9">
        <v>52</v>
      </c>
      <c r="D131" s="45">
        <v>15</v>
      </c>
      <c r="E131" s="21">
        <v>0</v>
      </c>
      <c r="F131" s="46">
        <v>5</v>
      </c>
      <c r="G131" s="21">
        <v>0</v>
      </c>
      <c r="H131" s="46">
        <v>0</v>
      </c>
      <c r="I131" s="21">
        <v>0</v>
      </c>
      <c r="J131" s="46">
        <v>0</v>
      </c>
      <c r="K131" s="21">
        <v>0</v>
      </c>
      <c r="L131" s="47">
        <f t="shared" si="6"/>
        <v>20</v>
      </c>
    </row>
    <row r="132" spans="1:12" ht="15.75" x14ac:dyDescent="0.25">
      <c r="A132" s="7">
        <v>6</v>
      </c>
      <c r="B132" s="8" t="s">
        <v>18</v>
      </c>
      <c r="C132" s="9">
        <v>52</v>
      </c>
      <c r="D132" s="45">
        <v>10</v>
      </c>
      <c r="E132" s="21">
        <v>0</v>
      </c>
      <c r="F132" s="46">
        <v>10</v>
      </c>
      <c r="G132" s="21">
        <v>0</v>
      </c>
      <c r="H132" s="46">
        <v>2</v>
      </c>
      <c r="I132" s="21">
        <v>0</v>
      </c>
      <c r="J132" s="46">
        <v>0</v>
      </c>
      <c r="K132" s="21">
        <v>0</v>
      </c>
      <c r="L132" s="47">
        <f t="shared" si="6"/>
        <v>22</v>
      </c>
    </row>
    <row r="133" spans="1:12" ht="15.75" x14ac:dyDescent="0.25">
      <c r="A133" s="7">
        <v>7</v>
      </c>
      <c r="B133" s="8" t="s">
        <v>19</v>
      </c>
      <c r="C133" s="9">
        <v>52</v>
      </c>
      <c r="D133" s="45">
        <v>16</v>
      </c>
      <c r="E133" s="21">
        <v>0</v>
      </c>
      <c r="F133" s="46">
        <v>12</v>
      </c>
      <c r="G133" s="21">
        <v>0</v>
      </c>
      <c r="H133" s="46">
        <v>0</v>
      </c>
      <c r="I133" s="21">
        <v>0</v>
      </c>
      <c r="J133" s="46">
        <v>0</v>
      </c>
      <c r="K133" s="21">
        <v>0</v>
      </c>
      <c r="L133" s="47">
        <f t="shared" si="6"/>
        <v>28</v>
      </c>
    </row>
    <row r="134" spans="1:12" ht="15.75" x14ac:dyDescent="0.25">
      <c r="A134" s="7">
        <v>8</v>
      </c>
      <c r="B134" s="8" t="s">
        <v>20</v>
      </c>
      <c r="C134" s="9">
        <v>52</v>
      </c>
      <c r="D134" s="45">
        <v>13</v>
      </c>
      <c r="E134" s="21">
        <v>0</v>
      </c>
      <c r="F134" s="46">
        <v>5</v>
      </c>
      <c r="G134" s="21">
        <v>0</v>
      </c>
      <c r="H134" s="46">
        <v>1</v>
      </c>
      <c r="I134" s="21">
        <v>0</v>
      </c>
      <c r="J134" s="46">
        <v>0</v>
      </c>
      <c r="K134" s="21">
        <v>0</v>
      </c>
      <c r="L134" s="47">
        <f t="shared" si="6"/>
        <v>19</v>
      </c>
    </row>
    <row r="135" spans="1:12" ht="15.75" x14ac:dyDescent="0.25">
      <c r="A135" s="7">
        <v>9</v>
      </c>
      <c r="B135" s="8" t="s">
        <v>21</v>
      </c>
      <c r="C135" s="9">
        <v>52</v>
      </c>
      <c r="D135" s="45">
        <v>8</v>
      </c>
      <c r="E135" s="21">
        <v>0</v>
      </c>
      <c r="F135" s="46">
        <v>1</v>
      </c>
      <c r="G135" s="21">
        <v>0</v>
      </c>
      <c r="H135" s="46">
        <v>2</v>
      </c>
      <c r="I135" s="21">
        <v>0</v>
      </c>
      <c r="J135" s="46">
        <v>0</v>
      </c>
      <c r="K135" s="21">
        <v>0</v>
      </c>
      <c r="L135" s="47">
        <f t="shared" si="6"/>
        <v>11</v>
      </c>
    </row>
    <row r="136" spans="1:12" ht="15.75" x14ac:dyDescent="0.25">
      <c r="A136" s="7">
        <v>10</v>
      </c>
      <c r="B136" s="8" t="s">
        <v>22</v>
      </c>
      <c r="C136" s="9">
        <v>52</v>
      </c>
      <c r="D136" s="45">
        <v>12</v>
      </c>
      <c r="E136" s="21">
        <v>0</v>
      </c>
      <c r="F136" s="46">
        <v>7</v>
      </c>
      <c r="G136" s="21">
        <v>0</v>
      </c>
      <c r="H136" s="46">
        <v>2</v>
      </c>
      <c r="I136" s="21">
        <v>0</v>
      </c>
      <c r="J136" s="46">
        <v>0</v>
      </c>
      <c r="K136" s="21">
        <v>0</v>
      </c>
      <c r="L136" s="47">
        <f t="shared" si="6"/>
        <v>21</v>
      </c>
    </row>
    <row r="137" spans="1:12" ht="15.75" x14ac:dyDescent="0.25">
      <c r="A137" s="7">
        <v>11</v>
      </c>
      <c r="B137" s="8" t="s">
        <v>23</v>
      </c>
      <c r="C137" s="9">
        <v>52</v>
      </c>
      <c r="D137" s="45">
        <v>0</v>
      </c>
      <c r="E137" s="21">
        <v>0</v>
      </c>
      <c r="F137" s="46">
        <v>0</v>
      </c>
      <c r="G137" s="21">
        <v>0</v>
      </c>
      <c r="H137" s="46">
        <v>0</v>
      </c>
      <c r="I137" s="21">
        <v>0</v>
      </c>
      <c r="J137" s="46">
        <v>0</v>
      </c>
      <c r="K137" s="21">
        <v>0</v>
      </c>
      <c r="L137" s="47">
        <f t="shared" si="6"/>
        <v>0</v>
      </c>
    </row>
    <row r="138" spans="1:12" ht="15.75" x14ac:dyDescent="0.25">
      <c r="A138" s="7">
        <v>12</v>
      </c>
      <c r="B138" s="8" t="s">
        <v>24</v>
      </c>
      <c r="C138" s="9">
        <v>52</v>
      </c>
      <c r="D138" s="45">
        <v>6</v>
      </c>
      <c r="E138" s="21">
        <v>0</v>
      </c>
      <c r="F138" s="46">
        <v>5</v>
      </c>
      <c r="G138" s="21">
        <v>0</v>
      </c>
      <c r="H138" s="46">
        <v>0</v>
      </c>
      <c r="I138" s="21">
        <v>0</v>
      </c>
      <c r="J138" s="46">
        <v>0</v>
      </c>
      <c r="K138" s="21">
        <v>0</v>
      </c>
      <c r="L138" s="47">
        <f t="shared" si="6"/>
        <v>11</v>
      </c>
    </row>
    <row r="139" spans="1:12" ht="15.75" x14ac:dyDescent="0.25">
      <c r="A139" s="7">
        <v>13</v>
      </c>
      <c r="B139" s="8" t="s">
        <v>25</v>
      </c>
      <c r="C139" s="9">
        <v>52</v>
      </c>
      <c r="D139" s="45">
        <v>7</v>
      </c>
      <c r="E139" s="21">
        <v>0</v>
      </c>
      <c r="F139" s="46">
        <v>3</v>
      </c>
      <c r="G139" s="21">
        <v>0</v>
      </c>
      <c r="H139" s="46">
        <v>2</v>
      </c>
      <c r="I139" s="21">
        <v>0</v>
      </c>
      <c r="J139" s="46">
        <v>0</v>
      </c>
      <c r="K139" s="21">
        <v>0</v>
      </c>
      <c r="L139" s="47">
        <f t="shared" si="6"/>
        <v>12</v>
      </c>
    </row>
    <row r="140" spans="1:12" ht="15.75" x14ac:dyDescent="0.25">
      <c r="A140" s="7">
        <v>14</v>
      </c>
      <c r="B140" s="8" t="s">
        <v>26</v>
      </c>
      <c r="C140" s="9">
        <v>52</v>
      </c>
      <c r="D140" s="45">
        <v>36</v>
      </c>
      <c r="E140" s="21">
        <v>3</v>
      </c>
      <c r="F140" s="46">
        <v>9</v>
      </c>
      <c r="G140" s="21">
        <v>0</v>
      </c>
      <c r="H140" s="46">
        <v>0</v>
      </c>
      <c r="I140" s="21">
        <v>0</v>
      </c>
      <c r="J140" s="46">
        <v>0</v>
      </c>
      <c r="K140" s="21">
        <v>0</v>
      </c>
      <c r="L140" s="47">
        <f t="shared" si="6"/>
        <v>48</v>
      </c>
    </row>
    <row r="141" spans="1:12" ht="15.75" x14ac:dyDescent="0.25">
      <c r="A141" s="7">
        <v>15</v>
      </c>
      <c r="B141" s="8" t="s">
        <v>27</v>
      </c>
      <c r="C141" s="9">
        <v>52</v>
      </c>
      <c r="D141" s="45">
        <v>17</v>
      </c>
      <c r="E141" s="21">
        <v>0</v>
      </c>
      <c r="F141" s="46">
        <v>8</v>
      </c>
      <c r="G141" s="21">
        <v>0</v>
      </c>
      <c r="H141" s="46">
        <v>0</v>
      </c>
      <c r="I141" s="21">
        <v>0</v>
      </c>
      <c r="J141" s="46">
        <v>0</v>
      </c>
      <c r="K141" s="21">
        <v>0</v>
      </c>
      <c r="L141" s="47">
        <f t="shared" si="6"/>
        <v>25</v>
      </c>
    </row>
    <row r="142" spans="1:12" ht="15.75" x14ac:dyDescent="0.25">
      <c r="A142" s="7">
        <v>16</v>
      </c>
      <c r="B142" s="8" t="s">
        <v>28</v>
      </c>
      <c r="C142" s="9">
        <v>52</v>
      </c>
      <c r="D142" s="45">
        <v>11</v>
      </c>
      <c r="E142" s="21">
        <v>0</v>
      </c>
      <c r="F142" s="46">
        <v>2</v>
      </c>
      <c r="G142" s="21">
        <v>2</v>
      </c>
      <c r="H142" s="46">
        <v>0</v>
      </c>
      <c r="I142" s="21">
        <v>0</v>
      </c>
      <c r="J142" s="46">
        <v>0</v>
      </c>
      <c r="K142" s="21">
        <v>0</v>
      </c>
      <c r="L142" s="47">
        <f t="shared" si="6"/>
        <v>15</v>
      </c>
    </row>
    <row r="143" spans="1:12" ht="15.75" x14ac:dyDescent="0.25">
      <c r="A143" s="7">
        <v>17</v>
      </c>
      <c r="B143" s="8" t="s">
        <v>29</v>
      </c>
      <c r="C143" s="9">
        <v>52</v>
      </c>
      <c r="D143" s="45">
        <v>10</v>
      </c>
      <c r="E143" s="21">
        <v>0</v>
      </c>
      <c r="F143" s="46">
        <v>5</v>
      </c>
      <c r="G143" s="21">
        <v>0</v>
      </c>
      <c r="H143" s="46">
        <v>0</v>
      </c>
      <c r="I143" s="21">
        <v>0</v>
      </c>
      <c r="J143" s="46">
        <v>0</v>
      </c>
      <c r="K143" s="21">
        <v>0</v>
      </c>
      <c r="L143" s="47">
        <f t="shared" si="6"/>
        <v>15</v>
      </c>
    </row>
    <row r="144" spans="1:12" ht="15.75" x14ac:dyDescent="0.25">
      <c r="A144" s="7">
        <v>18</v>
      </c>
      <c r="B144" s="8" t="s">
        <v>30</v>
      </c>
      <c r="C144" s="9">
        <v>52</v>
      </c>
      <c r="D144" s="45">
        <v>2</v>
      </c>
      <c r="E144" s="21">
        <v>0</v>
      </c>
      <c r="F144" s="46">
        <v>0</v>
      </c>
      <c r="G144" s="21">
        <v>0</v>
      </c>
      <c r="H144" s="46">
        <v>0</v>
      </c>
      <c r="I144" s="21">
        <v>0</v>
      </c>
      <c r="J144" s="46">
        <v>0</v>
      </c>
      <c r="K144" s="21">
        <v>0</v>
      </c>
      <c r="L144" s="47">
        <f t="shared" si="6"/>
        <v>2</v>
      </c>
    </row>
    <row r="145" spans="1:12" ht="15.75" x14ac:dyDescent="0.25">
      <c r="A145" s="7">
        <v>19</v>
      </c>
      <c r="B145" s="8" t="s">
        <v>31</v>
      </c>
      <c r="C145" s="9">
        <v>52</v>
      </c>
      <c r="D145" s="45">
        <v>31</v>
      </c>
      <c r="E145" s="21">
        <v>1</v>
      </c>
      <c r="F145" s="46">
        <v>12</v>
      </c>
      <c r="G145" s="21">
        <v>0</v>
      </c>
      <c r="H145" s="46">
        <v>0</v>
      </c>
      <c r="I145" s="21">
        <v>0</v>
      </c>
      <c r="J145" s="46">
        <v>0</v>
      </c>
      <c r="K145" s="21">
        <v>0</v>
      </c>
      <c r="L145" s="47">
        <f t="shared" si="6"/>
        <v>44</v>
      </c>
    </row>
    <row r="146" spans="1:12" ht="15.75" x14ac:dyDescent="0.25">
      <c r="A146" s="7">
        <v>20</v>
      </c>
      <c r="B146" s="8" t="s">
        <v>32</v>
      </c>
      <c r="C146" s="9">
        <v>52</v>
      </c>
      <c r="D146" s="45">
        <v>1</v>
      </c>
      <c r="E146" s="21">
        <v>0</v>
      </c>
      <c r="F146" s="46">
        <v>4</v>
      </c>
      <c r="G146" s="21">
        <v>1</v>
      </c>
      <c r="H146" s="46">
        <v>0</v>
      </c>
      <c r="I146" s="21">
        <v>0</v>
      </c>
      <c r="J146" s="46">
        <v>0</v>
      </c>
      <c r="K146" s="21">
        <v>0</v>
      </c>
      <c r="L146" s="47">
        <f t="shared" si="6"/>
        <v>6</v>
      </c>
    </row>
    <row r="147" spans="1:12" ht="15.75" x14ac:dyDescent="0.25">
      <c r="A147" s="7">
        <v>21</v>
      </c>
      <c r="B147" s="8" t="s">
        <v>33</v>
      </c>
      <c r="C147" s="9">
        <v>52</v>
      </c>
      <c r="D147" s="45">
        <v>12</v>
      </c>
      <c r="E147" s="21">
        <v>0</v>
      </c>
      <c r="F147" s="46">
        <v>9</v>
      </c>
      <c r="G147" s="21">
        <v>0</v>
      </c>
      <c r="H147" s="46">
        <v>5</v>
      </c>
      <c r="I147" s="21">
        <v>0</v>
      </c>
      <c r="J147" s="46">
        <v>0</v>
      </c>
      <c r="K147" s="21">
        <v>0</v>
      </c>
      <c r="L147" s="47">
        <f t="shared" si="6"/>
        <v>26</v>
      </c>
    </row>
    <row r="148" spans="1:12" ht="15.75" x14ac:dyDescent="0.25">
      <c r="A148" s="7">
        <v>22</v>
      </c>
      <c r="B148" s="8" t="s">
        <v>34</v>
      </c>
      <c r="C148" s="9">
        <v>52</v>
      </c>
      <c r="D148" s="45">
        <v>12</v>
      </c>
      <c r="E148" s="21">
        <v>0</v>
      </c>
      <c r="F148" s="46">
        <v>4</v>
      </c>
      <c r="G148" s="21">
        <v>0</v>
      </c>
      <c r="H148" s="46">
        <v>2</v>
      </c>
      <c r="I148" s="21">
        <v>0</v>
      </c>
      <c r="J148" s="46">
        <v>0</v>
      </c>
      <c r="K148" s="21">
        <v>0</v>
      </c>
      <c r="L148" s="47">
        <f t="shared" si="6"/>
        <v>18</v>
      </c>
    </row>
    <row r="149" spans="1:12" ht="15.75" x14ac:dyDescent="0.25">
      <c r="A149" s="7">
        <v>23</v>
      </c>
      <c r="B149" s="8" t="s">
        <v>35</v>
      </c>
      <c r="C149" s="9">
        <v>52</v>
      </c>
      <c r="D149" s="45">
        <v>2</v>
      </c>
      <c r="E149" s="21">
        <v>0</v>
      </c>
      <c r="F149" s="46">
        <v>3</v>
      </c>
      <c r="G149" s="21">
        <v>0</v>
      </c>
      <c r="H149" s="46">
        <v>0</v>
      </c>
      <c r="I149" s="21">
        <v>0</v>
      </c>
      <c r="J149" s="46">
        <v>0</v>
      </c>
      <c r="K149" s="21">
        <v>0</v>
      </c>
      <c r="L149" s="47">
        <f t="shared" si="6"/>
        <v>5</v>
      </c>
    </row>
    <row r="150" spans="1:12" ht="15.75" x14ac:dyDescent="0.25">
      <c r="A150" s="7">
        <v>24</v>
      </c>
      <c r="B150" s="8" t="s">
        <v>36</v>
      </c>
      <c r="C150" s="9">
        <v>52</v>
      </c>
      <c r="D150" s="45">
        <v>6</v>
      </c>
      <c r="E150" s="21">
        <v>0</v>
      </c>
      <c r="F150" s="46">
        <v>2</v>
      </c>
      <c r="G150" s="21">
        <v>0</v>
      </c>
      <c r="H150" s="46">
        <v>1</v>
      </c>
      <c r="I150" s="21">
        <v>0</v>
      </c>
      <c r="J150" s="46">
        <v>0</v>
      </c>
      <c r="K150" s="21">
        <v>0</v>
      </c>
      <c r="L150" s="47">
        <f t="shared" si="6"/>
        <v>9</v>
      </c>
    </row>
    <row r="151" spans="1:12" ht="15.75" x14ac:dyDescent="0.25">
      <c r="A151" s="7">
        <v>25</v>
      </c>
      <c r="B151" s="18" t="s">
        <v>37</v>
      </c>
      <c r="C151" s="19">
        <v>52</v>
      </c>
      <c r="D151" s="45">
        <v>23</v>
      </c>
      <c r="E151" s="21">
        <v>0</v>
      </c>
      <c r="F151" s="46">
        <v>5</v>
      </c>
      <c r="G151" s="21">
        <v>1</v>
      </c>
      <c r="H151" s="46">
        <v>0</v>
      </c>
      <c r="I151" s="21">
        <v>0</v>
      </c>
      <c r="J151" s="46">
        <v>0</v>
      </c>
      <c r="K151" s="21">
        <v>0</v>
      </c>
      <c r="L151" s="47">
        <f t="shared" si="6"/>
        <v>29</v>
      </c>
    </row>
    <row r="152" spans="1:12" ht="15.75" x14ac:dyDescent="0.25">
      <c r="A152" s="7">
        <v>26</v>
      </c>
      <c r="B152" s="8" t="s">
        <v>38</v>
      </c>
      <c r="C152" s="22">
        <v>52</v>
      </c>
      <c r="D152" s="45">
        <v>17</v>
      </c>
      <c r="E152" s="21">
        <v>1</v>
      </c>
      <c r="F152" s="46">
        <v>7</v>
      </c>
      <c r="G152" s="21">
        <v>1</v>
      </c>
      <c r="H152" s="46">
        <v>2</v>
      </c>
      <c r="I152" s="21">
        <v>0</v>
      </c>
      <c r="J152" s="46">
        <v>0</v>
      </c>
      <c r="K152" s="21">
        <v>0</v>
      </c>
      <c r="L152" s="47">
        <f t="shared" si="6"/>
        <v>28</v>
      </c>
    </row>
    <row r="153" spans="1:12" ht="15.75" x14ac:dyDescent="0.25">
      <c r="A153" s="7">
        <v>27</v>
      </c>
      <c r="B153" s="18" t="s">
        <v>39</v>
      </c>
      <c r="C153" s="22">
        <v>52</v>
      </c>
      <c r="D153" s="45">
        <v>0</v>
      </c>
      <c r="E153" s="53">
        <v>0</v>
      </c>
      <c r="F153" s="46">
        <v>0</v>
      </c>
      <c r="G153" s="53">
        <v>0</v>
      </c>
      <c r="H153" s="46">
        <v>0</v>
      </c>
      <c r="I153" s="53">
        <v>0</v>
      </c>
      <c r="J153" s="46">
        <v>0</v>
      </c>
      <c r="K153" s="53">
        <v>0</v>
      </c>
      <c r="L153" s="47">
        <f t="shared" si="6"/>
        <v>0</v>
      </c>
    </row>
    <row r="154" spans="1:12" ht="15.75" x14ac:dyDescent="0.25">
      <c r="A154" s="7">
        <v>28</v>
      </c>
      <c r="B154" s="18" t="s">
        <v>40</v>
      </c>
      <c r="C154" s="22">
        <v>52</v>
      </c>
      <c r="D154" s="45">
        <v>0</v>
      </c>
      <c r="E154" s="53">
        <v>0</v>
      </c>
      <c r="F154" s="46">
        <v>0</v>
      </c>
      <c r="G154" s="53">
        <v>0</v>
      </c>
      <c r="H154" s="46">
        <v>0</v>
      </c>
      <c r="I154" s="53">
        <v>0</v>
      </c>
      <c r="J154" s="46">
        <v>0</v>
      </c>
      <c r="K154" s="53">
        <v>0</v>
      </c>
      <c r="L154" s="47">
        <f t="shared" si="6"/>
        <v>0</v>
      </c>
    </row>
    <row r="155" spans="1:12" ht="16.5" thickBot="1" x14ac:dyDescent="0.3">
      <c r="A155" s="7">
        <v>29</v>
      </c>
      <c r="B155" s="18" t="s">
        <v>41</v>
      </c>
      <c r="C155" s="22">
        <v>52</v>
      </c>
      <c r="D155" s="45">
        <v>0</v>
      </c>
      <c r="E155" s="53">
        <v>0</v>
      </c>
      <c r="F155" s="46">
        <v>0</v>
      </c>
      <c r="G155" s="53">
        <v>0</v>
      </c>
      <c r="H155" s="46">
        <v>0</v>
      </c>
      <c r="I155" s="53">
        <v>0</v>
      </c>
      <c r="J155" s="46">
        <v>0</v>
      </c>
      <c r="K155" s="53">
        <v>0</v>
      </c>
      <c r="L155" s="47">
        <f t="shared" si="6"/>
        <v>0</v>
      </c>
    </row>
    <row r="156" spans="1:12" ht="16.5" thickBot="1" x14ac:dyDescent="0.3">
      <c r="A156" s="225" t="s">
        <v>42</v>
      </c>
      <c r="B156" s="226"/>
      <c r="C156" s="48">
        <v>52</v>
      </c>
      <c r="D156" s="27">
        <f t="shared" ref="D156:K156" si="7">SUM(D127:D155)</f>
        <v>329</v>
      </c>
      <c r="E156" s="55">
        <f t="shared" si="7"/>
        <v>5</v>
      </c>
      <c r="F156" s="27">
        <f t="shared" si="7"/>
        <v>155</v>
      </c>
      <c r="G156" s="55">
        <f t="shared" si="7"/>
        <v>5</v>
      </c>
      <c r="H156" s="56">
        <f t="shared" si="7"/>
        <v>20</v>
      </c>
      <c r="I156" s="57">
        <f t="shared" si="7"/>
        <v>0</v>
      </c>
      <c r="J156" s="56">
        <f t="shared" si="7"/>
        <v>0</v>
      </c>
      <c r="K156" s="57">
        <f t="shared" si="7"/>
        <v>0</v>
      </c>
      <c r="L156" s="51">
        <f>D156+F156+H156+E156+G156+I156+J156+K156</f>
        <v>514</v>
      </c>
    </row>
    <row r="157" spans="1:12" ht="16.5" thickBot="1" x14ac:dyDescent="0.3">
      <c r="A157" s="227" t="s">
        <v>43</v>
      </c>
      <c r="B157" s="228"/>
      <c r="C157" s="48">
        <v>52</v>
      </c>
      <c r="D157" s="32">
        <f>D127+D128+D129+D130+D131+D132+D133+D134+D135+D136+D137+D138+D139+D140+D141+D142+D143+D144+D145+D146+D147+D148+D149+D150+D151</f>
        <v>312</v>
      </c>
      <c r="E157" s="33">
        <f>E127+E128+E129+E130+E131+E132+E133+E134+E135+E136+E137+E138+E139+E140+E141+E142+E143+E144+E145+E146+E147+E148+E149+E150+E151</f>
        <v>4</v>
      </c>
      <c r="F157" s="32">
        <f>SUM(F127:F151)</f>
        <v>148</v>
      </c>
      <c r="G157" s="33">
        <f>G127+G128+G129+G130+G131+G132+G133+G134+G135+G136+G137+G138+G139+G140+G141+G142+G143+G144+G145+G146+G147+G148+G149+G150+G151</f>
        <v>4</v>
      </c>
      <c r="H157" s="32">
        <f>H127+H128+H129+H130+H131+H132+H133+H134+H135+H136+H137+H138+H139+H140+H141+H142+H143+H144+H145+H146+H147+H148+H149+H150+H151</f>
        <v>18</v>
      </c>
      <c r="I157" s="33">
        <f>I127+I128+I129+I130+I131+I132+I133+I134+I135+I136+I137+I138+I139+I140+I141+I142+I143+I144+I145+I146+I147+I148+I149+I150+I151</f>
        <v>0</v>
      </c>
      <c r="J157" s="32">
        <f>J127+J128+J129+J130+J131+J132+J133+J134+J135+J136+J137+J138+J139+J140+J141+J142+J143+J144+J145+J146+J147+J148+J149+J150+J151</f>
        <v>0</v>
      </c>
      <c r="K157" s="33">
        <f>K127+K128+K129+K130+K131+K132+K133+K134+K135+K136+K137+K138+K139+K140+K141+K142+K143+K144+K145+K146+K147+K148+K149+K150+K151</f>
        <v>0</v>
      </c>
      <c r="L157" s="58">
        <f>D157+F157+H157+E157+G157+I157+J157+K157</f>
        <v>486</v>
      </c>
    </row>
    <row r="159" spans="1:12" ht="15.75" x14ac:dyDescent="0.25">
      <c r="D159" s="133"/>
      <c r="E159" s="133"/>
      <c r="F159" s="133"/>
      <c r="G159" s="133"/>
      <c r="H159" s="133"/>
      <c r="I159" s="133"/>
      <c r="J159" s="133"/>
      <c r="K159" s="133"/>
      <c r="L159" s="133"/>
    </row>
    <row r="160" spans="1:12" x14ac:dyDescent="0.25">
      <c r="B160" s="2" t="s">
        <v>100</v>
      </c>
      <c r="C160" s="2"/>
      <c r="D160" s="2"/>
      <c r="E160" s="2"/>
    </row>
    <row r="161" spans="1:15" ht="15.75" thickBot="1" x14ac:dyDescent="0.3">
      <c r="A161" s="233" t="s">
        <v>48</v>
      </c>
      <c r="B161" s="211"/>
    </row>
    <row r="162" spans="1:15" ht="12.75" customHeight="1" x14ac:dyDescent="0.25">
      <c r="A162" s="212" t="s">
        <v>2</v>
      </c>
      <c r="B162" s="212" t="s">
        <v>3</v>
      </c>
      <c r="C162" s="212" t="s">
        <v>4</v>
      </c>
      <c r="D162" s="215" t="s">
        <v>5</v>
      </c>
      <c r="E162" s="216"/>
      <c r="F162" s="216"/>
      <c r="G162" s="216"/>
      <c r="H162" s="216"/>
      <c r="I162" s="216"/>
      <c r="J162" s="216"/>
      <c r="K162" s="217"/>
      <c r="L162" s="218" t="s">
        <v>6</v>
      </c>
    </row>
    <row r="163" spans="1:15" ht="24" customHeight="1" x14ac:dyDescent="0.25">
      <c r="A163" s="213"/>
      <c r="B163" s="213"/>
      <c r="C163" s="213"/>
      <c r="D163" s="221" t="s">
        <v>7</v>
      </c>
      <c r="E163" s="222"/>
      <c r="F163" s="222" t="s">
        <v>8</v>
      </c>
      <c r="G163" s="222"/>
      <c r="H163" s="222" t="s">
        <v>9</v>
      </c>
      <c r="I163" s="222"/>
      <c r="J163" s="222" t="s">
        <v>10</v>
      </c>
      <c r="K163" s="222"/>
      <c r="L163" s="219"/>
    </row>
    <row r="164" spans="1:15" ht="13.5" customHeight="1" thickBot="1" x14ac:dyDescent="0.3">
      <c r="A164" s="213"/>
      <c r="B164" s="213"/>
      <c r="C164" s="213"/>
      <c r="D164" s="223">
        <v>1</v>
      </c>
      <c r="E164" s="224"/>
      <c r="F164" s="224">
        <v>2</v>
      </c>
      <c r="G164" s="224"/>
      <c r="H164" s="224">
        <v>3</v>
      </c>
      <c r="I164" s="224"/>
      <c r="J164" s="224">
        <v>4</v>
      </c>
      <c r="K164" s="224"/>
      <c r="L164" s="220"/>
    </row>
    <row r="165" spans="1:15" ht="15.75" thickBot="1" x14ac:dyDescent="0.3">
      <c r="A165" s="214"/>
      <c r="B165" s="214"/>
      <c r="C165" s="214"/>
      <c r="D165" s="4" t="s">
        <v>11</v>
      </c>
      <c r="E165" s="5" t="s">
        <v>12</v>
      </c>
      <c r="F165" s="5" t="s">
        <v>11</v>
      </c>
      <c r="G165" s="5" t="s">
        <v>12</v>
      </c>
      <c r="H165" s="5" t="s">
        <v>11</v>
      </c>
      <c r="I165" s="5" t="s">
        <v>12</v>
      </c>
      <c r="J165" s="5" t="s">
        <v>11</v>
      </c>
      <c r="K165" s="5" t="s">
        <v>12</v>
      </c>
      <c r="L165" s="6"/>
    </row>
    <row r="166" spans="1:15" ht="15.75" x14ac:dyDescent="0.25">
      <c r="A166" s="7">
        <v>1</v>
      </c>
      <c r="B166" s="8" t="s">
        <v>13</v>
      </c>
      <c r="C166" s="9">
        <v>52</v>
      </c>
      <c r="D166" s="59">
        <f>D9+D49+D89+D127</f>
        <v>40</v>
      </c>
      <c r="E166" s="59">
        <f t="shared" ref="E166:K166" si="8">E9+E49+E89+E127</f>
        <v>2</v>
      </c>
      <c r="F166" s="59">
        <f>F9+F49+F89+F127</f>
        <v>29</v>
      </c>
      <c r="G166" s="59">
        <f t="shared" si="8"/>
        <v>0</v>
      </c>
      <c r="H166" s="59">
        <f t="shared" si="8"/>
        <v>0</v>
      </c>
      <c r="I166" s="59">
        <f t="shared" si="8"/>
        <v>0</v>
      </c>
      <c r="J166" s="59">
        <f t="shared" si="8"/>
        <v>0</v>
      </c>
      <c r="K166" s="59">
        <f t="shared" si="8"/>
        <v>0</v>
      </c>
      <c r="L166" s="60">
        <f>SUM(D166:K166)</f>
        <v>71</v>
      </c>
      <c r="M166" s="61">
        <f>L9+L49+L89+L127</f>
        <v>71</v>
      </c>
      <c r="O166" s="111"/>
    </row>
    <row r="167" spans="1:15" ht="15.75" x14ac:dyDescent="0.25">
      <c r="A167" s="7">
        <v>2</v>
      </c>
      <c r="B167" s="8" t="s">
        <v>14</v>
      </c>
      <c r="C167" s="9">
        <v>52</v>
      </c>
      <c r="D167" s="59">
        <f t="shared" ref="D167:K167" si="9">D10+D50+D90+D128</f>
        <v>38</v>
      </c>
      <c r="E167" s="59">
        <f t="shared" si="9"/>
        <v>0</v>
      </c>
      <c r="F167" s="59">
        <f t="shared" si="9"/>
        <v>29</v>
      </c>
      <c r="G167" s="59">
        <f t="shared" si="9"/>
        <v>0</v>
      </c>
      <c r="H167" s="59">
        <f t="shared" si="9"/>
        <v>0</v>
      </c>
      <c r="I167" s="59">
        <f t="shared" si="9"/>
        <v>0</v>
      </c>
      <c r="J167" s="59">
        <f t="shared" si="9"/>
        <v>0</v>
      </c>
      <c r="K167" s="59">
        <f t="shared" si="9"/>
        <v>0</v>
      </c>
      <c r="L167" s="60">
        <f>SUM(D167:K167)</f>
        <v>67</v>
      </c>
      <c r="M167" s="62">
        <f t="shared" ref="M167:M194" si="10">L10+L50+L90+L128</f>
        <v>67</v>
      </c>
      <c r="O167" s="111"/>
    </row>
    <row r="168" spans="1:15" ht="15.75" x14ac:dyDescent="0.25">
      <c r="A168" s="7">
        <v>3</v>
      </c>
      <c r="B168" s="8" t="s">
        <v>15</v>
      </c>
      <c r="C168" s="9">
        <v>52</v>
      </c>
      <c r="D168" s="59">
        <f t="shared" ref="D168:K168" si="11">D11+D51+D91+D129</f>
        <v>93</v>
      </c>
      <c r="E168" s="59">
        <f t="shared" si="11"/>
        <v>0</v>
      </c>
      <c r="F168" s="59">
        <f t="shared" si="11"/>
        <v>52</v>
      </c>
      <c r="G168" s="59">
        <f t="shared" si="11"/>
        <v>0</v>
      </c>
      <c r="H168" s="59">
        <f t="shared" si="11"/>
        <v>2</v>
      </c>
      <c r="I168" s="59">
        <f t="shared" si="11"/>
        <v>0</v>
      </c>
      <c r="J168" s="59">
        <f t="shared" si="11"/>
        <v>0</v>
      </c>
      <c r="K168" s="59">
        <f t="shared" si="11"/>
        <v>0</v>
      </c>
      <c r="L168" s="60">
        <f t="shared" ref="L168:L194" si="12">D168+F168+H168</f>
        <v>147</v>
      </c>
      <c r="M168" s="62">
        <f t="shared" si="10"/>
        <v>147</v>
      </c>
      <c r="O168" s="111"/>
    </row>
    <row r="169" spans="1:15" ht="15.75" x14ac:dyDescent="0.25">
      <c r="A169" s="7">
        <v>4</v>
      </c>
      <c r="B169" s="17" t="s">
        <v>16</v>
      </c>
      <c r="C169" s="9">
        <v>52</v>
      </c>
      <c r="D169" s="59">
        <f t="shared" ref="D169:K169" si="13">D12+D52+D92+D130</f>
        <v>26</v>
      </c>
      <c r="E169" s="59">
        <f t="shared" si="13"/>
        <v>0</v>
      </c>
      <c r="F169" s="59">
        <f t="shared" si="13"/>
        <v>12</v>
      </c>
      <c r="G169" s="59">
        <f t="shared" si="13"/>
        <v>0</v>
      </c>
      <c r="H169" s="59">
        <f t="shared" si="13"/>
        <v>0</v>
      </c>
      <c r="I169" s="59">
        <f t="shared" si="13"/>
        <v>0</v>
      </c>
      <c r="J169" s="59">
        <f t="shared" si="13"/>
        <v>0</v>
      </c>
      <c r="K169" s="59">
        <f t="shared" si="13"/>
        <v>0</v>
      </c>
      <c r="L169" s="60">
        <f t="shared" si="12"/>
        <v>38</v>
      </c>
      <c r="M169" s="62">
        <f t="shared" si="10"/>
        <v>38</v>
      </c>
      <c r="O169" s="111"/>
    </row>
    <row r="170" spans="1:15" ht="15.75" x14ac:dyDescent="0.25">
      <c r="A170" s="7">
        <v>5</v>
      </c>
      <c r="B170" s="8" t="s">
        <v>17</v>
      </c>
      <c r="C170" s="9">
        <v>52</v>
      </c>
      <c r="D170" s="59">
        <f t="shared" ref="D170:K170" si="14">D13+D53+D93+D131</f>
        <v>55</v>
      </c>
      <c r="E170" s="59">
        <f t="shared" si="14"/>
        <v>2</v>
      </c>
      <c r="F170" s="59">
        <f t="shared" si="14"/>
        <v>24</v>
      </c>
      <c r="G170" s="59">
        <f t="shared" si="14"/>
        <v>0</v>
      </c>
      <c r="H170" s="59">
        <f t="shared" si="14"/>
        <v>0</v>
      </c>
      <c r="I170" s="59">
        <f t="shared" si="14"/>
        <v>0</v>
      </c>
      <c r="J170" s="59">
        <f t="shared" si="14"/>
        <v>0</v>
      </c>
      <c r="K170" s="59">
        <f t="shared" si="14"/>
        <v>0</v>
      </c>
      <c r="L170" s="60">
        <f>SUM(D170:K170)</f>
        <v>81</v>
      </c>
      <c r="M170" s="62">
        <f t="shared" si="10"/>
        <v>81</v>
      </c>
      <c r="O170" s="111"/>
    </row>
    <row r="171" spans="1:15" ht="15.75" x14ac:dyDescent="0.25">
      <c r="A171" s="7">
        <v>6</v>
      </c>
      <c r="B171" s="8" t="s">
        <v>18</v>
      </c>
      <c r="C171" s="9">
        <v>52</v>
      </c>
      <c r="D171" s="59">
        <f t="shared" ref="D171:K171" si="15">D14+D54+D94+D132</f>
        <v>34</v>
      </c>
      <c r="E171" s="59">
        <f t="shared" si="15"/>
        <v>1</v>
      </c>
      <c r="F171" s="59">
        <f t="shared" si="15"/>
        <v>26</v>
      </c>
      <c r="G171" s="59">
        <f t="shared" si="15"/>
        <v>0</v>
      </c>
      <c r="H171" s="59">
        <f t="shared" si="15"/>
        <v>2</v>
      </c>
      <c r="I171" s="59">
        <f t="shared" si="15"/>
        <v>0</v>
      </c>
      <c r="J171" s="59">
        <f t="shared" si="15"/>
        <v>0</v>
      </c>
      <c r="K171" s="59">
        <f t="shared" si="15"/>
        <v>0</v>
      </c>
      <c r="L171" s="60">
        <f>SUM(D171:K171)</f>
        <v>63</v>
      </c>
      <c r="M171" s="62">
        <f t="shared" si="10"/>
        <v>63</v>
      </c>
      <c r="O171" s="111"/>
    </row>
    <row r="172" spans="1:15" ht="15.75" x14ac:dyDescent="0.25">
      <c r="A172" s="7">
        <v>7</v>
      </c>
      <c r="B172" s="8" t="s">
        <v>19</v>
      </c>
      <c r="C172" s="9">
        <v>52</v>
      </c>
      <c r="D172" s="59">
        <f t="shared" ref="D172:K172" si="16">D15+D55+D95+D133</f>
        <v>54</v>
      </c>
      <c r="E172" s="59">
        <f t="shared" si="16"/>
        <v>0</v>
      </c>
      <c r="F172" s="59">
        <f t="shared" si="16"/>
        <v>27</v>
      </c>
      <c r="G172" s="59">
        <f t="shared" si="16"/>
        <v>0</v>
      </c>
      <c r="H172" s="59">
        <f t="shared" si="16"/>
        <v>0</v>
      </c>
      <c r="I172" s="59">
        <f t="shared" si="16"/>
        <v>0</v>
      </c>
      <c r="J172" s="59">
        <f t="shared" si="16"/>
        <v>0</v>
      </c>
      <c r="K172" s="59">
        <f t="shared" si="16"/>
        <v>0</v>
      </c>
      <c r="L172" s="60">
        <f t="shared" si="12"/>
        <v>81</v>
      </c>
      <c r="M172" s="62">
        <f t="shared" si="10"/>
        <v>81</v>
      </c>
      <c r="O172" s="111"/>
    </row>
    <row r="173" spans="1:15" ht="15.75" x14ac:dyDescent="0.25">
      <c r="A173" s="7">
        <v>8</v>
      </c>
      <c r="B173" s="8" t="s">
        <v>20</v>
      </c>
      <c r="C173" s="9">
        <v>52</v>
      </c>
      <c r="D173" s="59">
        <f t="shared" ref="D173:K173" si="17">D16+D56+D96+D134</f>
        <v>37</v>
      </c>
      <c r="E173" s="59">
        <f t="shared" si="17"/>
        <v>0</v>
      </c>
      <c r="F173" s="59">
        <f t="shared" si="17"/>
        <v>17</v>
      </c>
      <c r="G173" s="59">
        <f t="shared" si="17"/>
        <v>0</v>
      </c>
      <c r="H173" s="59">
        <f t="shared" si="17"/>
        <v>2</v>
      </c>
      <c r="I173" s="59">
        <f t="shared" si="17"/>
        <v>0</v>
      </c>
      <c r="J173" s="59">
        <f t="shared" si="17"/>
        <v>0</v>
      </c>
      <c r="K173" s="59">
        <f t="shared" si="17"/>
        <v>0</v>
      </c>
      <c r="L173" s="60">
        <f t="shared" si="12"/>
        <v>56</v>
      </c>
      <c r="M173" s="62">
        <f t="shared" si="10"/>
        <v>56</v>
      </c>
      <c r="O173" s="111"/>
    </row>
    <row r="174" spans="1:15" ht="15.75" x14ac:dyDescent="0.25">
      <c r="A174" s="7">
        <v>9</v>
      </c>
      <c r="B174" s="8" t="s">
        <v>21</v>
      </c>
      <c r="C174" s="9">
        <v>52</v>
      </c>
      <c r="D174" s="59">
        <f t="shared" ref="D174:K174" si="18">D17+D57+D97+D135</f>
        <v>29</v>
      </c>
      <c r="E174" s="59">
        <f t="shared" si="18"/>
        <v>0</v>
      </c>
      <c r="F174" s="59">
        <f t="shared" si="18"/>
        <v>11</v>
      </c>
      <c r="G174" s="59">
        <f t="shared" si="18"/>
        <v>1</v>
      </c>
      <c r="H174" s="59">
        <f t="shared" si="18"/>
        <v>8</v>
      </c>
      <c r="I174" s="59">
        <f t="shared" si="18"/>
        <v>0</v>
      </c>
      <c r="J174" s="59">
        <f t="shared" si="18"/>
        <v>0</v>
      </c>
      <c r="K174" s="59">
        <f t="shared" si="18"/>
        <v>0</v>
      </c>
      <c r="L174" s="60">
        <f>SUM(D174:K174)</f>
        <v>49</v>
      </c>
      <c r="M174" s="62">
        <f t="shared" si="10"/>
        <v>49</v>
      </c>
      <c r="O174" s="111"/>
    </row>
    <row r="175" spans="1:15" ht="15.75" x14ac:dyDescent="0.25">
      <c r="A175" s="7">
        <v>10</v>
      </c>
      <c r="B175" s="8" t="s">
        <v>22</v>
      </c>
      <c r="C175" s="9">
        <v>52</v>
      </c>
      <c r="D175" s="59">
        <f t="shared" ref="D175:K175" si="19">D18+D58+D98+D136</f>
        <v>42</v>
      </c>
      <c r="E175" s="59">
        <f t="shared" si="19"/>
        <v>1</v>
      </c>
      <c r="F175" s="59">
        <f t="shared" si="19"/>
        <v>21</v>
      </c>
      <c r="G175" s="59">
        <f t="shared" si="19"/>
        <v>0</v>
      </c>
      <c r="H175" s="59">
        <f t="shared" si="19"/>
        <v>3</v>
      </c>
      <c r="I175" s="59">
        <f t="shared" si="19"/>
        <v>0</v>
      </c>
      <c r="J175" s="59">
        <f t="shared" si="19"/>
        <v>0</v>
      </c>
      <c r="K175" s="59">
        <f t="shared" si="19"/>
        <v>0</v>
      </c>
      <c r="L175" s="60">
        <f>SUM(D175:K175)</f>
        <v>67</v>
      </c>
      <c r="M175" s="62">
        <f t="shared" si="10"/>
        <v>67</v>
      </c>
      <c r="O175" s="111"/>
    </row>
    <row r="176" spans="1:15" ht="15.75" x14ac:dyDescent="0.25">
      <c r="A176" s="7">
        <v>11</v>
      </c>
      <c r="B176" s="8" t="s">
        <v>23</v>
      </c>
      <c r="C176" s="9">
        <v>52</v>
      </c>
      <c r="D176" s="59">
        <f t="shared" ref="D176:K176" si="20">D19+D59+D99+D137</f>
        <v>0</v>
      </c>
      <c r="E176" s="59">
        <f t="shared" si="20"/>
        <v>0</v>
      </c>
      <c r="F176" s="59">
        <f t="shared" si="20"/>
        <v>0</v>
      </c>
      <c r="G176" s="59">
        <f t="shared" si="20"/>
        <v>0</v>
      </c>
      <c r="H176" s="59">
        <f t="shared" si="20"/>
        <v>0</v>
      </c>
      <c r="I176" s="59">
        <f t="shared" si="20"/>
        <v>0</v>
      </c>
      <c r="J176" s="59">
        <f t="shared" si="20"/>
        <v>0</v>
      </c>
      <c r="K176" s="59">
        <f t="shared" si="20"/>
        <v>0</v>
      </c>
      <c r="L176" s="60">
        <f t="shared" si="12"/>
        <v>0</v>
      </c>
      <c r="M176" s="62">
        <f t="shared" si="10"/>
        <v>0</v>
      </c>
      <c r="O176" s="111"/>
    </row>
    <row r="177" spans="1:15" ht="15.75" x14ac:dyDescent="0.25">
      <c r="A177" s="7">
        <v>12</v>
      </c>
      <c r="B177" s="8" t="s">
        <v>24</v>
      </c>
      <c r="C177" s="9">
        <v>52</v>
      </c>
      <c r="D177" s="59">
        <f t="shared" ref="D177:K177" si="21">D20+D60+D100+D138</f>
        <v>39</v>
      </c>
      <c r="E177" s="59">
        <f t="shared" si="21"/>
        <v>0</v>
      </c>
      <c r="F177" s="59">
        <f t="shared" si="21"/>
        <v>22</v>
      </c>
      <c r="G177" s="59">
        <f t="shared" si="21"/>
        <v>1</v>
      </c>
      <c r="H177" s="59">
        <f t="shared" si="21"/>
        <v>0</v>
      </c>
      <c r="I177" s="59">
        <f t="shared" si="21"/>
        <v>0</v>
      </c>
      <c r="J177" s="59">
        <f t="shared" si="21"/>
        <v>0</v>
      </c>
      <c r="K177" s="59">
        <f t="shared" si="21"/>
        <v>0</v>
      </c>
      <c r="L177" s="60">
        <f>SUM(D177:K177)</f>
        <v>62</v>
      </c>
      <c r="M177" s="62">
        <f t="shared" si="10"/>
        <v>62</v>
      </c>
      <c r="O177" s="111"/>
    </row>
    <row r="178" spans="1:15" ht="15.75" x14ac:dyDescent="0.25">
      <c r="A178" s="7">
        <v>13</v>
      </c>
      <c r="B178" s="8" t="s">
        <v>25</v>
      </c>
      <c r="C178" s="9">
        <v>52</v>
      </c>
      <c r="D178" s="59">
        <f t="shared" ref="D178:K178" si="22">D21+D61+D101+D139</f>
        <v>60</v>
      </c>
      <c r="E178" s="59">
        <f t="shared" si="22"/>
        <v>1</v>
      </c>
      <c r="F178" s="59">
        <f t="shared" si="22"/>
        <v>25</v>
      </c>
      <c r="G178" s="59">
        <f t="shared" si="22"/>
        <v>0</v>
      </c>
      <c r="H178" s="59">
        <f t="shared" si="22"/>
        <v>6</v>
      </c>
      <c r="I178" s="59">
        <f t="shared" si="22"/>
        <v>0</v>
      </c>
      <c r="J178" s="59">
        <f t="shared" si="22"/>
        <v>0</v>
      </c>
      <c r="K178" s="59">
        <f t="shared" si="22"/>
        <v>0</v>
      </c>
      <c r="L178" s="60">
        <f>SUM(D178:K178)</f>
        <v>92</v>
      </c>
      <c r="M178" s="62">
        <f t="shared" si="10"/>
        <v>92</v>
      </c>
      <c r="O178" s="111"/>
    </row>
    <row r="179" spans="1:15" ht="15.75" x14ac:dyDescent="0.25">
      <c r="A179" s="7">
        <v>14</v>
      </c>
      <c r="B179" s="8" t="s">
        <v>26</v>
      </c>
      <c r="C179" s="9">
        <v>52</v>
      </c>
      <c r="D179" s="59">
        <f t="shared" ref="D179:K179" si="23">D22+D62+D102+D140</f>
        <v>134</v>
      </c>
      <c r="E179" s="59">
        <f t="shared" si="23"/>
        <v>3</v>
      </c>
      <c r="F179" s="59">
        <f t="shared" si="23"/>
        <v>64</v>
      </c>
      <c r="G179" s="59">
        <f t="shared" si="23"/>
        <v>2</v>
      </c>
      <c r="H179" s="59">
        <f t="shared" si="23"/>
        <v>2</v>
      </c>
      <c r="I179" s="59">
        <f t="shared" si="23"/>
        <v>0</v>
      </c>
      <c r="J179" s="59">
        <f t="shared" si="23"/>
        <v>0</v>
      </c>
      <c r="K179" s="59">
        <f t="shared" si="23"/>
        <v>0</v>
      </c>
      <c r="L179" s="60">
        <f>SUM(D179:K179)</f>
        <v>205</v>
      </c>
      <c r="M179" s="62">
        <f t="shared" si="10"/>
        <v>205</v>
      </c>
      <c r="O179" s="111"/>
    </row>
    <row r="180" spans="1:15" ht="15.75" x14ac:dyDescent="0.25">
      <c r="A180" s="7">
        <v>15</v>
      </c>
      <c r="B180" s="8" t="s">
        <v>27</v>
      </c>
      <c r="C180" s="9">
        <v>52</v>
      </c>
      <c r="D180" s="59">
        <f t="shared" ref="D180:K180" si="24">D23+D63+D103+D141</f>
        <v>60</v>
      </c>
      <c r="E180" s="59">
        <f t="shared" si="24"/>
        <v>0</v>
      </c>
      <c r="F180" s="59">
        <f t="shared" si="24"/>
        <v>26</v>
      </c>
      <c r="G180" s="59">
        <f t="shared" si="24"/>
        <v>0</v>
      </c>
      <c r="H180" s="59">
        <f t="shared" si="24"/>
        <v>2</v>
      </c>
      <c r="I180" s="59">
        <f t="shared" si="24"/>
        <v>0</v>
      </c>
      <c r="J180" s="59">
        <f t="shared" si="24"/>
        <v>0</v>
      </c>
      <c r="K180" s="59">
        <f t="shared" si="24"/>
        <v>0</v>
      </c>
      <c r="L180" s="60">
        <f t="shared" si="12"/>
        <v>88</v>
      </c>
      <c r="M180" s="62">
        <f t="shared" si="10"/>
        <v>88</v>
      </c>
      <c r="O180" s="111"/>
    </row>
    <row r="181" spans="1:15" ht="15.75" x14ac:dyDescent="0.25">
      <c r="A181" s="7">
        <v>16</v>
      </c>
      <c r="B181" s="8" t="s">
        <v>28</v>
      </c>
      <c r="C181" s="9">
        <v>52</v>
      </c>
      <c r="D181" s="59">
        <f t="shared" ref="D181:K181" si="25">D24+D64+D104+D142</f>
        <v>27</v>
      </c>
      <c r="E181" s="59">
        <f t="shared" si="25"/>
        <v>1</v>
      </c>
      <c r="F181" s="59">
        <f t="shared" si="25"/>
        <v>9</v>
      </c>
      <c r="G181" s="59">
        <f t="shared" si="25"/>
        <v>2</v>
      </c>
      <c r="H181" s="59">
        <f t="shared" si="25"/>
        <v>1</v>
      </c>
      <c r="I181" s="59">
        <f t="shared" si="25"/>
        <v>0</v>
      </c>
      <c r="J181" s="59">
        <f t="shared" si="25"/>
        <v>0</v>
      </c>
      <c r="K181" s="59">
        <f t="shared" si="25"/>
        <v>0</v>
      </c>
      <c r="L181" s="60">
        <f>SUM(D181:K181)</f>
        <v>40</v>
      </c>
      <c r="M181" s="62">
        <f t="shared" si="10"/>
        <v>40</v>
      </c>
      <c r="O181" s="111"/>
    </row>
    <row r="182" spans="1:15" ht="15.75" x14ac:dyDescent="0.25">
      <c r="A182" s="7">
        <v>17</v>
      </c>
      <c r="B182" s="8" t="s">
        <v>29</v>
      </c>
      <c r="C182" s="9">
        <v>52</v>
      </c>
      <c r="D182" s="59">
        <f t="shared" ref="D182:K182" si="26">D25+D65+D105+D143</f>
        <v>36</v>
      </c>
      <c r="E182" s="59">
        <f t="shared" si="26"/>
        <v>0</v>
      </c>
      <c r="F182" s="59">
        <f t="shared" si="26"/>
        <v>19</v>
      </c>
      <c r="G182" s="59">
        <f t="shared" si="26"/>
        <v>0</v>
      </c>
      <c r="H182" s="59">
        <f t="shared" si="26"/>
        <v>0</v>
      </c>
      <c r="I182" s="59">
        <f t="shared" si="26"/>
        <v>0</v>
      </c>
      <c r="J182" s="59">
        <f t="shared" si="26"/>
        <v>0</v>
      </c>
      <c r="K182" s="59">
        <f t="shared" si="26"/>
        <v>0</v>
      </c>
      <c r="L182" s="60">
        <f t="shared" si="12"/>
        <v>55</v>
      </c>
      <c r="M182" s="62">
        <f t="shared" si="10"/>
        <v>55</v>
      </c>
      <c r="O182" s="111"/>
    </row>
    <row r="183" spans="1:15" ht="15.75" x14ac:dyDescent="0.25">
      <c r="A183" s="7">
        <v>18</v>
      </c>
      <c r="B183" s="8" t="s">
        <v>30</v>
      </c>
      <c r="C183" s="9">
        <v>52</v>
      </c>
      <c r="D183" s="59">
        <f t="shared" ref="D183:K183" si="27">D26+D66+D106+D144</f>
        <v>3</v>
      </c>
      <c r="E183" s="59">
        <f t="shared" si="27"/>
        <v>0</v>
      </c>
      <c r="F183" s="59">
        <f t="shared" si="27"/>
        <v>1</v>
      </c>
      <c r="G183" s="59">
        <f t="shared" si="27"/>
        <v>0</v>
      </c>
      <c r="H183" s="59">
        <f t="shared" si="27"/>
        <v>0</v>
      </c>
      <c r="I183" s="59">
        <f t="shared" si="27"/>
        <v>0</v>
      </c>
      <c r="J183" s="59">
        <f t="shared" si="27"/>
        <v>0</v>
      </c>
      <c r="K183" s="59">
        <f t="shared" si="27"/>
        <v>0</v>
      </c>
      <c r="L183" s="60">
        <f t="shared" si="12"/>
        <v>4</v>
      </c>
      <c r="M183" s="62">
        <f t="shared" si="10"/>
        <v>4</v>
      </c>
      <c r="O183" s="111"/>
    </row>
    <row r="184" spans="1:15" ht="15.75" x14ac:dyDescent="0.25">
      <c r="A184" s="7">
        <v>19</v>
      </c>
      <c r="B184" s="8" t="s">
        <v>31</v>
      </c>
      <c r="C184" s="9">
        <v>52</v>
      </c>
      <c r="D184" s="59">
        <f t="shared" ref="D184:K184" si="28">D27+D67+D107+D145</f>
        <v>92</v>
      </c>
      <c r="E184" s="59">
        <f t="shared" si="28"/>
        <v>2</v>
      </c>
      <c r="F184" s="59">
        <f t="shared" si="28"/>
        <v>44</v>
      </c>
      <c r="G184" s="59">
        <f t="shared" si="28"/>
        <v>0</v>
      </c>
      <c r="H184" s="59">
        <f t="shared" si="28"/>
        <v>2</v>
      </c>
      <c r="I184" s="59">
        <f t="shared" si="28"/>
        <v>0</v>
      </c>
      <c r="J184" s="59">
        <f t="shared" si="28"/>
        <v>0</v>
      </c>
      <c r="K184" s="59">
        <f t="shared" si="28"/>
        <v>0</v>
      </c>
      <c r="L184" s="60">
        <f>SUM(D184:K184)</f>
        <v>140</v>
      </c>
      <c r="M184" s="62">
        <f t="shared" si="10"/>
        <v>140</v>
      </c>
      <c r="O184" s="111"/>
    </row>
    <row r="185" spans="1:15" ht="15.75" x14ac:dyDescent="0.25">
      <c r="A185" s="7">
        <v>20</v>
      </c>
      <c r="B185" s="8" t="s">
        <v>32</v>
      </c>
      <c r="C185" s="9">
        <v>52</v>
      </c>
      <c r="D185" s="59">
        <f t="shared" ref="D185:K185" si="29">D28+D68+D108+D146</f>
        <v>23</v>
      </c>
      <c r="E185" s="59">
        <f t="shared" si="29"/>
        <v>0</v>
      </c>
      <c r="F185" s="59">
        <f t="shared" si="29"/>
        <v>11</v>
      </c>
      <c r="G185" s="59">
        <f t="shared" si="29"/>
        <v>1</v>
      </c>
      <c r="H185" s="59">
        <f t="shared" si="29"/>
        <v>0</v>
      </c>
      <c r="I185" s="59">
        <f t="shared" si="29"/>
        <v>0</v>
      </c>
      <c r="J185" s="59">
        <f t="shared" si="29"/>
        <v>0</v>
      </c>
      <c r="K185" s="59">
        <f t="shared" si="29"/>
        <v>0</v>
      </c>
      <c r="L185" s="60">
        <f>SUM(D185:K185)</f>
        <v>35</v>
      </c>
      <c r="M185" s="62">
        <f t="shared" si="10"/>
        <v>35</v>
      </c>
      <c r="O185" s="111"/>
    </row>
    <row r="186" spans="1:15" ht="15.75" x14ac:dyDescent="0.25">
      <c r="A186" s="7">
        <v>21</v>
      </c>
      <c r="B186" s="8" t="s">
        <v>33</v>
      </c>
      <c r="C186" s="9">
        <v>52</v>
      </c>
      <c r="D186" s="59">
        <f t="shared" ref="D186:K186" si="30">D29+D69+D109+D147</f>
        <v>32</v>
      </c>
      <c r="E186" s="59">
        <f t="shared" si="30"/>
        <v>0</v>
      </c>
      <c r="F186" s="59">
        <f t="shared" si="30"/>
        <v>18</v>
      </c>
      <c r="G186" s="59">
        <f t="shared" si="30"/>
        <v>0</v>
      </c>
      <c r="H186" s="59">
        <f t="shared" si="30"/>
        <v>10</v>
      </c>
      <c r="I186" s="59">
        <f t="shared" si="30"/>
        <v>0</v>
      </c>
      <c r="J186" s="59">
        <f t="shared" si="30"/>
        <v>0</v>
      </c>
      <c r="K186" s="59">
        <f t="shared" si="30"/>
        <v>0</v>
      </c>
      <c r="L186" s="60">
        <f t="shared" si="12"/>
        <v>60</v>
      </c>
      <c r="M186" s="62">
        <f t="shared" si="10"/>
        <v>60</v>
      </c>
      <c r="O186" s="111"/>
    </row>
    <row r="187" spans="1:15" ht="15.75" x14ac:dyDescent="0.25">
      <c r="A187" s="7">
        <v>22</v>
      </c>
      <c r="B187" s="8" t="s">
        <v>34</v>
      </c>
      <c r="C187" s="9">
        <v>52</v>
      </c>
      <c r="D187" s="59">
        <f t="shared" ref="D187:K187" si="31">D30+D70+D110+D148</f>
        <v>47</v>
      </c>
      <c r="E187" s="59">
        <f t="shared" si="31"/>
        <v>0</v>
      </c>
      <c r="F187" s="59">
        <f t="shared" si="31"/>
        <v>14</v>
      </c>
      <c r="G187" s="59">
        <f t="shared" si="31"/>
        <v>0</v>
      </c>
      <c r="H187" s="59">
        <f t="shared" si="31"/>
        <v>2</v>
      </c>
      <c r="I187" s="59">
        <f t="shared" si="31"/>
        <v>0</v>
      </c>
      <c r="J187" s="59">
        <f t="shared" si="31"/>
        <v>0</v>
      </c>
      <c r="K187" s="59">
        <f t="shared" si="31"/>
        <v>0</v>
      </c>
      <c r="L187" s="60">
        <f t="shared" si="12"/>
        <v>63</v>
      </c>
      <c r="M187" s="62">
        <f t="shared" si="10"/>
        <v>63</v>
      </c>
      <c r="O187" s="111"/>
    </row>
    <row r="188" spans="1:15" ht="15.75" x14ac:dyDescent="0.25">
      <c r="A188" s="7">
        <v>23</v>
      </c>
      <c r="B188" s="8" t="s">
        <v>35</v>
      </c>
      <c r="C188" s="9">
        <v>52</v>
      </c>
      <c r="D188" s="59">
        <f t="shared" ref="D188:K188" si="32">D31+D71+D111+D149</f>
        <v>14</v>
      </c>
      <c r="E188" s="59">
        <f t="shared" si="32"/>
        <v>0</v>
      </c>
      <c r="F188" s="59">
        <f t="shared" si="32"/>
        <v>13</v>
      </c>
      <c r="G188" s="59">
        <f t="shared" si="32"/>
        <v>0</v>
      </c>
      <c r="H188" s="59">
        <f t="shared" si="32"/>
        <v>0</v>
      </c>
      <c r="I188" s="59">
        <f t="shared" si="32"/>
        <v>0</v>
      </c>
      <c r="J188" s="59">
        <f t="shared" si="32"/>
        <v>0</v>
      </c>
      <c r="K188" s="59">
        <f t="shared" si="32"/>
        <v>0</v>
      </c>
      <c r="L188" s="60">
        <f t="shared" si="12"/>
        <v>27</v>
      </c>
      <c r="M188" s="62">
        <f t="shared" si="10"/>
        <v>27</v>
      </c>
      <c r="O188" s="111"/>
    </row>
    <row r="189" spans="1:15" ht="15.75" x14ac:dyDescent="0.25">
      <c r="A189" s="7">
        <v>24</v>
      </c>
      <c r="B189" s="8" t="s">
        <v>36</v>
      </c>
      <c r="C189" s="9">
        <v>52</v>
      </c>
      <c r="D189" s="59">
        <f t="shared" ref="D189:K189" si="33">D32+D72+D112+D150</f>
        <v>24</v>
      </c>
      <c r="E189" s="59">
        <f t="shared" si="33"/>
        <v>1</v>
      </c>
      <c r="F189" s="59">
        <f t="shared" si="33"/>
        <v>9</v>
      </c>
      <c r="G189" s="59">
        <f t="shared" si="33"/>
        <v>0</v>
      </c>
      <c r="H189" s="59">
        <f t="shared" si="33"/>
        <v>2</v>
      </c>
      <c r="I189" s="59">
        <f t="shared" si="33"/>
        <v>0</v>
      </c>
      <c r="J189" s="59">
        <f t="shared" si="33"/>
        <v>0</v>
      </c>
      <c r="K189" s="59">
        <f t="shared" si="33"/>
        <v>0</v>
      </c>
      <c r="L189" s="60">
        <f>SUM(D189:K189)</f>
        <v>36</v>
      </c>
      <c r="M189" s="62">
        <f t="shared" si="10"/>
        <v>36</v>
      </c>
      <c r="O189" s="111"/>
    </row>
    <row r="190" spans="1:15" ht="15.75" x14ac:dyDescent="0.25">
      <c r="A190" s="7">
        <v>25</v>
      </c>
      <c r="B190" s="18" t="s">
        <v>37</v>
      </c>
      <c r="C190" s="19">
        <v>52</v>
      </c>
      <c r="D190" s="59">
        <f t="shared" ref="D190:K190" si="34">D33+D73+D113+D151</f>
        <v>68</v>
      </c>
      <c r="E190" s="59">
        <f t="shared" si="34"/>
        <v>0</v>
      </c>
      <c r="F190" s="59">
        <f t="shared" si="34"/>
        <v>18</v>
      </c>
      <c r="G190" s="59">
        <f t="shared" si="34"/>
        <v>1</v>
      </c>
      <c r="H190" s="59">
        <f t="shared" si="34"/>
        <v>0</v>
      </c>
      <c r="I190" s="59">
        <f t="shared" si="34"/>
        <v>0</v>
      </c>
      <c r="J190" s="59">
        <f t="shared" si="34"/>
        <v>0</v>
      </c>
      <c r="K190" s="59">
        <f t="shared" si="34"/>
        <v>0</v>
      </c>
      <c r="L190" s="60">
        <f>SUM(D190:K190)</f>
        <v>87</v>
      </c>
      <c r="M190" s="62">
        <f t="shared" si="10"/>
        <v>87</v>
      </c>
      <c r="O190" s="111"/>
    </row>
    <row r="191" spans="1:15" ht="15.75" x14ac:dyDescent="0.25">
      <c r="A191" s="7">
        <v>26</v>
      </c>
      <c r="B191" s="8" t="s">
        <v>38</v>
      </c>
      <c r="C191" s="22">
        <v>52</v>
      </c>
      <c r="D191" s="59">
        <f t="shared" ref="D191:K191" si="35">D34+D74+D114+D152</f>
        <v>39</v>
      </c>
      <c r="E191" s="59">
        <f t="shared" si="35"/>
        <v>2</v>
      </c>
      <c r="F191" s="59">
        <f t="shared" si="35"/>
        <v>16</v>
      </c>
      <c r="G191" s="59">
        <f t="shared" si="35"/>
        <v>1</v>
      </c>
      <c r="H191" s="59">
        <f t="shared" si="35"/>
        <v>6</v>
      </c>
      <c r="I191" s="59">
        <f t="shared" si="35"/>
        <v>0</v>
      </c>
      <c r="J191" s="59">
        <f t="shared" si="35"/>
        <v>0</v>
      </c>
      <c r="K191" s="59">
        <f t="shared" si="35"/>
        <v>0</v>
      </c>
      <c r="L191" s="60">
        <f>SUM(D191:K191)</f>
        <v>64</v>
      </c>
      <c r="M191" s="62">
        <f t="shared" si="10"/>
        <v>64</v>
      </c>
      <c r="O191" s="111"/>
    </row>
    <row r="192" spans="1:15" ht="15.75" x14ac:dyDescent="0.25">
      <c r="A192" s="7">
        <v>27</v>
      </c>
      <c r="B192" s="18" t="s">
        <v>39</v>
      </c>
      <c r="C192" s="22">
        <v>52</v>
      </c>
      <c r="D192" s="59">
        <f t="shared" ref="D192:K192" si="36">D35+D75+D115+D153</f>
        <v>0</v>
      </c>
      <c r="E192" s="59">
        <f t="shared" si="36"/>
        <v>0</v>
      </c>
      <c r="F192" s="59">
        <f t="shared" si="36"/>
        <v>0</v>
      </c>
      <c r="G192" s="59">
        <f t="shared" si="36"/>
        <v>0</v>
      </c>
      <c r="H192" s="59">
        <f t="shared" si="36"/>
        <v>0</v>
      </c>
      <c r="I192" s="59">
        <f t="shared" si="36"/>
        <v>0</v>
      </c>
      <c r="J192" s="59">
        <f t="shared" si="36"/>
        <v>0</v>
      </c>
      <c r="K192" s="59">
        <f t="shared" si="36"/>
        <v>0</v>
      </c>
      <c r="L192" s="60">
        <f t="shared" si="12"/>
        <v>0</v>
      </c>
      <c r="M192" s="62">
        <f t="shared" si="10"/>
        <v>0</v>
      </c>
      <c r="O192" s="111"/>
    </row>
    <row r="193" spans="1:15" ht="15.75" x14ac:dyDescent="0.25">
      <c r="A193" s="7">
        <v>28</v>
      </c>
      <c r="B193" s="18" t="s">
        <v>40</v>
      </c>
      <c r="C193" s="22">
        <v>52</v>
      </c>
      <c r="D193" s="59">
        <f t="shared" ref="D193:K193" si="37">D36+D76+D116+D154</f>
        <v>0</v>
      </c>
      <c r="E193" s="59">
        <f t="shared" si="37"/>
        <v>0</v>
      </c>
      <c r="F193" s="59">
        <f t="shared" si="37"/>
        <v>0</v>
      </c>
      <c r="G193" s="59">
        <f t="shared" si="37"/>
        <v>0</v>
      </c>
      <c r="H193" s="59">
        <f t="shared" si="37"/>
        <v>0</v>
      </c>
      <c r="I193" s="59">
        <f t="shared" si="37"/>
        <v>0</v>
      </c>
      <c r="J193" s="59">
        <f t="shared" si="37"/>
        <v>0</v>
      </c>
      <c r="K193" s="59">
        <f t="shared" si="37"/>
        <v>0</v>
      </c>
      <c r="L193" s="60">
        <f t="shared" si="12"/>
        <v>0</v>
      </c>
      <c r="M193" s="62">
        <f t="shared" si="10"/>
        <v>0</v>
      </c>
      <c r="O193" s="111"/>
    </row>
    <row r="194" spans="1:15" ht="20.25" customHeight="1" thickBot="1" x14ac:dyDescent="0.3">
      <c r="A194" s="40">
        <v>29</v>
      </c>
      <c r="B194" s="18" t="s">
        <v>41</v>
      </c>
      <c r="C194" s="22">
        <v>52</v>
      </c>
      <c r="D194" s="59">
        <f t="shared" ref="D194:K194" si="38">D37+D77+D117+D155</f>
        <v>0</v>
      </c>
      <c r="E194" s="59">
        <f t="shared" si="38"/>
        <v>0</v>
      </c>
      <c r="F194" s="59">
        <f t="shared" si="38"/>
        <v>0</v>
      </c>
      <c r="G194" s="59">
        <f t="shared" si="38"/>
        <v>0</v>
      </c>
      <c r="H194" s="59">
        <f t="shared" si="38"/>
        <v>0</v>
      </c>
      <c r="I194" s="59">
        <f t="shared" si="38"/>
        <v>0</v>
      </c>
      <c r="J194" s="59">
        <f t="shared" si="38"/>
        <v>0</v>
      </c>
      <c r="K194" s="59">
        <f t="shared" si="38"/>
        <v>0</v>
      </c>
      <c r="L194" s="60">
        <f t="shared" si="12"/>
        <v>0</v>
      </c>
      <c r="M194" s="62">
        <f t="shared" si="10"/>
        <v>0</v>
      </c>
      <c r="O194" s="111"/>
    </row>
    <row r="195" spans="1:15" ht="15.75" x14ac:dyDescent="0.25">
      <c r="A195" s="234" t="s">
        <v>42</v>
      </c>
      <c r="B195" s="234"/>
      <c r="C195" s="63">
        <v>52</v>
      </c>
      <c r="D195" s="64">
        <f>SUM(D166:D194)</f>
        <v>1146</v>
      </c>
      <c r="E195" s="64">
        <f>SUM(E166:E194)</f>
        <v>16</v>
      </c>
      <c r="F195" s="64">
        <f>SUM(F166:F194)</f>
        <v>557</v>
      </c>
      <c r="G195" s="64">
        <f>SUM(G166:G194)</f>
        <v>9</v>
      </c>
      <c r="H195" s="64">
        <f>SUM(H166:H194)</f>
        <v>50</v>
      </c>
      <c r="I195" s="64">
        <f t="shared" ref="I195:K195" si="39">SUM(I166:I194)</f>
        <v>0</v>
      </c>
      <c r="J195" s="64">
        <f t="shared" si="39"/>
        <v>0</v>
      </c>
      <c r="K195" s="64">
        <f t="shared" si="39"/>
        <v>0</v>
      </c>
      <c r="L195" s="67">
        <f>SUM(L166:L194)</f>
        <v>1778</v>
      </c>
      <c r="M195" s="132">
        <f>SUM(M166:M194)</f>
        <v>1778</v>
      </c>
    </row>
    <row r="196" spans="1:15" ht="15.75" x14ac:dyDescent="0.25">
      <c r="A196" s="234" t="s">
        <v>43</v>
      </c>
      <c r="B196" s="234"/>
      <c r="C196" s="69">
        <v>52</v>
      </c>
      <c r="D196" s="70">
        <f t="shared" ref="D196:K196" si="40">SUM(D166:D190)</f>
        <v>1107</v>
      </c>
      <c r="E196" s="71">
        <f t="shared" si="40"/>
        <v>14</v>
      </c>
      <c r="F196" s="72">
        <f t="shared" si="40"/>
        <v>541</v>
      </c>
      <c r="G196" s="71">
        <f t="shared" si="40"/>
        <v>8</v>
      </c>
      <c r="H196" s="72">
        <f t="shared" si="40"/>
        <v>44</v>
      </c>
      <c r="I196" s="71">
        <f t="shared" si="40"/>
        <v>0</v>
      </c>
      <c r="J196" s="72">
        <f t="shared" si="40"/>
        <v>0</v>
      </c>
      <c r="K196" s="71">
        <f t="shared" si="40"/>
        <v>0</v>
      </c>
      <c r="L196" s="73">
        <f>D196+F196+H196+E196+G196+I196</f>
        <v>1714</v>
      </c>
      <c r="M196" s="74">
        <f>SUM(M166:M190)</f>
        <v>1714</v>
      </c>
    </row>
  </sheetData>
  <protectedRanges>
    <protectedRange sqref="G9:G37 E9:E37 E49:E77 G49:G77 I49:I77 E89:E117 G89:G117 I89:I117 H49:H79 H89:H119 H9:H39 K49:K77 K89:K117 J49:J79 J89:J119 J9:J39 G127:G155 E127:E155 I127:I155 H127:H157 K127:K155 J127:J157" name="Діапазон2"/>
    <protectedRange sqref="I9:I37 G9:G37 E9:E37 E49:E77 G49:G77 I49:I77 E89:E117 G89:G117 I89:I117 K9:K37 K49:K77 K89:K117 G127:G155 E127:E155 I127:I155 K127:K155" name="Діапазон1"/>
  </protectedRanges>
  <mergeCells count="81">
    <mergeCell ref="A1:I1"/>
    <mergeCell ref="A4:B4"/>
    <mergeCell ref="A5:A8"/>
    <mergeCell ref="B5:B8"/>
    <mergeCell ref="C5:C8"/>
    <mergeCell ref="D5:K5"/>
    <mergeCell ref="L45:L47"/>
    <mergeCell ref="D46:E46"/>
    <mergeCell ref="F46:G46"/>
    <mergeCell ref="H46:I46"/>
    <mergeCell ref="J46:K46"/>
    <mergeCell ref="D47:E47"/>
    <mergeCell ref="F47:G47"/>
    <mergeCell ref="H47:I47"/>
    <mergeCell ref="J47:K47"/>
    <mergeCell ref="L5:L7"/>
    <mergeCell ref="D6:E6"/>
    <mergeCell ref="F6:G6"/>
    <mergeCell ref="H6:I6"/>
    <mergeCell ref="J6:K6"/>
    <mergeCell ref="D7:E7"/>
    <mergeCell ref="F7:G7"/>
    <mergeCell ref="H7:I7"/>
    <mergeCell ref="J7:K7"/>
    <mergeCell ref="A38:B38"/>
    <mergeCell ref="A39:B39"/>
    <mergeCell ref="A44:B44"/>
    <mergeCell ref="A45:A48"/>
    <mergeCell ref="B45:B48"/>
    <mergeCell ref="A78:B78"/>
    <mergeCell ref="C45:C48"/>
    <mergeCell ref="D45:K45"/>
    <mergeCell ref="A79:B79"/>
    <mergeCell ref="A84:B84"/>
    <mergeCell ref="A85:A88"/>
    <mergeCell ref="B85:B88"/>
    <mergeCell ref="C123:C126"/>
    <mergeCell ref="C85:C88"/>
    <mergeCell ref="A118:B118"/>
    <mergeCell ref="A119:B119"/>
    <mergeCell ref="A122:B122"/>
    <mergeCell ref="A123:A126"/>
    <mergeCell ref="B123:B126"/>
    <mergeCell ref="D85:K85"/>
    <mergeCell ref="L85:L87"/>
    <mergeCell ref="D86:E86"/>
    <mergeCell ref="F86:G86"/>
    <mergeCell ref="H86:I86"/>
    <mergeCell ref="J86:K86"/>
    <mergeCell ref="D87:E87"/>
    <mergeCell ref="F87:G87"/>
    <mergeCell ref="H87:I87"/>
    <mergeCell ref="J87:K87"/>
    <mergeCell ref="D123:K123"/>
    <mergeCell ref="L123:L125"/>
    <mergeCell ref="D124:E124"/>
    <mergeCell ref="F124:G124"/>
    <mergeCell ref="H124:I124"/>
    <mergeCell ref="J124:K124"/>
    <mergeCell ref="D125:E125"/>
    <mergeCell ref="F125:G125"/>
    <mergeCell ref="H125:I125"/>
    <mergeCell ref="J125:K125"/>
    <mergeCell ref="A156:B156"/>
    <mergeCell ref="A157:B157"/>
    <mergeCell ref="A161:B161"/>
    <mergeCell ref="A162:A165"/>
    <mergeCell ref="B162:B165"/>
    <mergeCell ref="A195:B195"/>
    <mergeCell ref="A196:B196"/>
    <mergeCell ref="D162:K162"/>
    <mergeCell ref="L162:L164"/>
    <mergeCell ref="D163:E163"/>
    <mergeCell ref="F163:G163"/>
    <mergeCell ref="H163:I163"/>
    <mergeCell ref="J163:K163"/>
    <mergeCell ref="D164:E164"/>
    <mergeCell ref="F164:G164"/>
    <mergeCell ref="H164:I164"/>
    <mergeCell ref="J164:K164"/>
    <mergeCell ref="C162:C165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A1782C-F923-44A2-928A-FB3FC8E346B3}">
  <dimension ref="A1:Q197"/>
  <sheetViews>
    <sheetView topLeftCell="A146" zoomScale="68" zoomScaleNormal="68" workbookViewId="0">
      <selection activeCell="O167" sqref="O167:O196"/>
    </sheetView>
  </sheetViews>
  <sheetFormatPr defaultRowHeight="15" x14ac:dyDescent="0.25"/>
  <cols>
    <col min="1" max="1" width="5.28515625" customWidth="1"/>
    <col min="2" max="2" width="24" customWidth="1"/>
    <col min="4" max="4" width="11" customWidth="1"/>
    <col min="6" max="6" width="10.5703125" customWidth="1"/>
    <col min="8" max="8" width="10.42578125" customWidth="1"/>
    <col min="10" max="10" width="10.42578125" customWidth="1"/>
    <col min="257" max="257" width="5.28515625" customWidth="1"/>
    <col min="258" max="258" width="24" customWidth="1"/>
    <col min="260" max="260" width="11" customWidth="1"/>
    <col min="262" max="262" width="10.5703125" customWidth="1"/>
    <col min="264" max="264" width="10.42578125" customWidth="1"/>
    <col min="266" max="266" width="10.42578125" customWidth="1"/>
    <col min="513" max="513" width="5.28515625" customWidth="1"/>
    <col min="514" max="514" width="24" customWidth="1"/>
    <col min="516" max="516" width="11" customWidth="1"/>
    <col min="518" max="518" width="10.5703125" customWidth="1"/>
    <col min="520" max="520" width="10.42578125" customWidth="1"/>
    <col min="522" max="522" width="10.42578125" customWidth="1"/>
    <col min="769" max="769" width="5.28515625" customWidth="1"/>
    <col min="770" max="770" width="24" customWidth="1"/>
    <col min="772" max="772" width="11" customWidth="1"/>
    <col min="774" max="774" width="10.5703125" customWidth="1"/>
    <col min="776" max="776" width="10.42578125" customWidth="1"/>
    <col min="778" max="778" width="10.42578125" customWidth="1"/>
    <col min="1025" max="1025" width="5.28515625" customWidth="1"/>
    <col min="1026" max="1026" width="24" customWidth="1"/>
    <col min="1028" max="1028" width="11" customWidth="1"/>
    <col min="1030" max="1030" width="10.5703125" customWidth="1"/>
    <col min="1032" max="1032" width="10.42578125" customWidth="1"/>
    <col min="1034" max="1034" width="10.42578125" customWidth="1"/>
    <col min="1281" max="1281" width="5.28515625" customWidth="1"/>
    <col min="1282" max="1282" width="24" customWidth="1"/>
    <col min="1284" max="1284" width="11" customWidth="1"/>
    <col min="1286" max="1286" width="10.5703125" customWidth="1"/>
    <col min="1288" max="1288" width="10.42578125" customWidth="1"/>
    <col min="1290" max="1290" width="10.42578125" customWidth="1"/>
    <col min="1537" max="1537" width="5.28515625" customWidth="1"/>
    <col min="1538" max="1538" width="24" customWidth="1"/>
    <col min="1540" max="1540" width="11" customWidth="1"/>
    <col min="1542" max="1542" width="10.5703125" customWidth="1"/>
    <col min="1544" max="1544" width="10.42578125" customWidth="1"/>
    <col min="1546" max="1546" width="10.42578125" customWidth="1"/>
    <col min="1793" max="1793" width="5.28515625" customWidth="1"/>
    <col min="1794" max="1794" width="24" customWidth="1"/>
    <col min="1796" max="1796" width="11" customWidth="1"/>
    <col min="1798" max="1798" width="10.5703125" customWidth="1"/>
    <col min="1800" max="1800" width="10.42578125" customWidth="1"/>
    <col min="1802" max="1802" width="10.42578125" customWidth="1"/>
    <col min="2049" max="2049" width="5.28515625" customWidth="1"/>
    <col min="2050" max="2050" width="24" customWidth="1"/>
    <col min="2052" max="2052" width="11" customWidth="1"/>
    <col min="2054" max="2054" width="10.5703125" customWidth="1"/>
    <col min="2056" max="2056" width="10.42578125" customWidth="1"/>
    <col min="2058" max="2058" width="10.42578125" customWidth="1"/>
    <col min="2305" max="2305" width="5.28515625" customWidth="1"/>
    <col min="2306" max="2306" width="24" customWidth="1"/>
    <col min="2308" max="2308" width="11" customWidth="1"/>
    <col min="2310" max="2310" width="10.5703125" customWidth="1"/>
    <col min="2312" max="2312" width="10.42578125" customWidth="1"/>
    <col min="2314" max="2314" width="10.42578125" customWidth="1"/>
    <col min="2561" max="2561" width="5.28515625" customWidth="1"/>
    <col min="2562" max="2562" width="24" customWidth="1"/>
    <col min="2564" max="2564" width="11" customWidth="1"/>
    <col min="2566" max="2566" width="10.5703125" customWidth="1"/>
    <col min="2568" max="2568" width="10.42578125" customWidth="1"/>
    <col min="2570" max="2570" width="10.42578125" customWidth="1"/>
    <col min="2817" max="2817" width="5.28515625" customWidth="1"/>
    <col min="2818" max="2818" width="24" customWidth="1"/>
    <col min="2820" max="2820" width="11" customWidth="1"/>
    <col min="2822" max="2822" width="10.5703125" customWidth="1"/>
    <col min="2824" max="2824" width="10.42578125" customWidth="1"/>
    <col min="2826" max="2826" width="10.42578125" customWidth="1"/>
    <col min="3073" max="3073" width="5.28515625" customWidth="1"/>
    <col min="3074" max="3074" width="24" customWidth="1"/>
    <col min="3076" max="3076" width="11" customWidth="1"/>
    <col min="3078" max="3078" width="10.5703125" customWidth="1"/>
    <col min="3080" max="3080" width="10.42578125" customWidth="1"/>
    <col min="3082" max="3082" width="10.42578125" customWidth="1"/>
    <col min="3329" max="3329" width="5.28515625" customWidth="1"/>
    <col min="3330" max="3330" width="24" customWidth="1"/>
    <col min="3332" max="3332" width="11" customWidth="1"/>
    <col min="3334" max="3334" width="10.5703125" customWidth="1"/>
    <col min="3336" max="3336" width="10.42578125" customWidth="1"/>
    <col min="3338" max="3338" width="10.42578125" customWidth="1"/>
    <col min="3585" max="3585" width="5.28515625" customWidth="1"/>
    <col min="3586" max="3586" width="24" customWidth="1"/>
    <col min="3588" max="3588" width="11" customWidth="1"/>
    <col min="3590" max="3590" width="10.5703125" customWidth="1"/>
    <col min="3592" max="3592" width="10.42578125" customWidth="1"/>
    <col min="3594" max="3594" width="10.42578125" customWidth="1"/>
    <col min="3841" max="3841" width="5.28515625" customWidth="1"/>
    <col min="3842" max="3842" width="24" customWidth="1"/>
    <col min="3844" max="3844" width="11" customWidth="1"/>
    <col min="3846" max="3846" width="10.5703125" customWidth="1"/>
    <col min="3848" max="3848" width="10.42578125" customWidth="1"/>
    <col min="3850" max="3850" width="10.42578125" customWidth="1"/>
    <col min="4097" max="4097" width="5.28515625" customWidth="1"/>
    <col min="4098" max="4098" width="24" customWidth="1"/>
    <col min="4100" max="4100" width="11" customWidth="1"/>
    <col min="4102" max="4102" width="10.5703125" customWidth="1"/>
    <col min="4104" max="4104" width="10.42578125" customWidth="1"/>
    <col min="4106" max="4106" width="10.42578125" customWidth="1"/>
    <col min="4353" max="4353" width="5.28515625" customWidth="1"/>
    <col min="4354" max="4354" width="24" customWidth="1"/>
    <col min="4356" max="4356" width="11" customWidth="1"/>
    <col min="4358" max="4358" width="10.5703125" customWidth="1"/>
    <col min="4360" max="4360" width="10.42578125" customWidth="1"/>
    <col min="4362" max="4362" width="10.42578125" customWidth="1"/>
    <col min="4609" max="4609" width="5.28515625" customWidth="1"/>
    <col min="4610" max="4610" width="24" customWidth="1"/>
    <col min="4612" max="4612" width="11" customWidth="1"/>
    <col min="4614" max="4614" width="10.5703125" customWidth="1"/>
    <col min="4616" max="4616" width="10.42578125" customWidth="1"/>
    <col min="4618" max="4618" width="10.42578125" customWidth="1"/>
    <col min="4865" max="4865" width="5.28515625" customWidth="1"/>
    <col min="4866" max="4866" width="24" customWidth="1"/>
    <col min="4868" max="4868" width="11" customWidth="1"/>
    <col min="4870" max="4870" width="10.5703125" customWidth="1"/>
    <col min="4872" max="4872" width="10.42578125" customWidth="1"/>
    <col min="4874" max="4874" width="10.42578125" customWidth="1"/>
    <col min="5121" max="5121" width="5.28515625" customWidth="1"/>
    <col min="5122" max="5122" width="24" customWidth="1"/>
    <col min="5124" max="5124" width="11" customWidth="1"/>
    <col min="5126" max="5126" width="10.5703125" customWidth="1"/>
    <col min="5128" max="5128" width="10.42578125" customWidth="1"/>
    <col min="5130" max="5130" width="10.42578125" customWidth="1"/>
    <col min="5377" max="5377" width="5.28515625" customWidth="1"/>
    <col min="5378" max="5378" width="24" customWidth="1"/>
    <col min="5380" max="5380" width="11" customWidth="1"/>
    <col min="5382" max="5382" width="10.5703125" customWidth="1"/>
    <col min="5384" max="5384" width="10.42578125" customWidth="1"/>
    <col min="5386" max="5386" width="10.42578125" customWidth="1"/>
    <col min="5633" max="5633" width="5.28515625" customWidth="1"/>
    <col min="5634" max="5634" width="24" customWidth="1"/>
    <col min="5636" max="5636" width="11" customWidth="1"/>
    <col min="5638" max="5638" width="10.5703125" customWidth="1"/>
    <col min="5640" max="5640" width="10.42578125" customWidth="1"/>
    <col min="5642" max="5642" width="10.42578125" customWidth="1"/>
    <col min="5889" max="5889" width="5.28515625" customWidth="1"/>
    <col min="5890" max="5890" width="24" customWidth="1"/>
    <col min="5892" max="5892" width="11" customWidth="1"/>
    <col min="5894" max="5894" width="10.5703125" customWidth="1"/>
    <col min="5896" max="5896" width="10.42578125" customWidth="1"/>
    <col min="5898" max="5898" width="10.42578125" customWidth="1"/>
    <col min="6145" max="6145" width="5.28515625" customWidth="1"/>
    <col min="6146" max="6146" width="24" customWidth="1"/>
    <col min="6148" max="6148" width="11" customWidth="1"/>
    <col min="6150" max="6150" width="10.5703125" customWidth="1"/>
    <col min="6152" max="6152" width="10.42578125" customWidth="1"/>
    <col min="6154" max="6154" width="10.42578125" customWidth="1"/>
    <col min="6401" max="6401" width="5.28515625" customWidth="1"/>
    <col min="6402" max="6402" width="24" customWidth="1"/>
    <col min="6404" max="6404" width="11" customWidth="1"/>
    <col min="6406" max="6406" width="10.5703125" customWidth="1"/>
    <col min="6408" max="6408" width="10.42578125" customWidth="1"/>
    <col min="6410" max="6410" width="10.42578125" customWidth="1"/>
    <col min="6657" max="6657" width="5.28515625" customWidth="1"/>
    <col min="6658" max="6658" width="24" customWidth="1"/>
    <col min="6660" max="6660" width="11" customWidth="1"/>
    <col min="6662" max="6662" width="10.5703125" customWidth="1"/>
    <col min="6664" max="6664" width="10.42578125" customWidth="1"/>
    <col min="6666" max="6666" width="10.42578125" customWidth="1"/>
    <col min="6913" max="6913" width="5.28515625" customWidth="1"/>
    <col min="6914" max="6914" width="24" customWidth="1"/>
    <col min="6916" max="6916" width="11" customWidth="1"/>
    <col min="6918" max="6918" width="10.5703125" customWidth="1"/>
    <col min="6920" max="6920" width="10.42578125" customWidth="1"/>
    <col min="6922" max="6922" width="10.42578125" customWidth="1"/>
    <col min="7169" max="7169" width="5.28515625" customWidth="1"/>
    <col min="7170" max="7170" width="24" customWidth="1"/>
    <col min="7172" max="7172" width="11" customWidth="1"/>
    <col min="7174" max="7174" width="10.5703125" customWidth="1"/>
    <col min="7176" max="7176" width="10.42578125" customWidth="1"/>
    <col min="7178" max="7178" width="10.42578125" customWidth="1"/>
    <col min="7425" max="7425" width="5.28515625" customWidth="1"/>
    <col min="7426" max="7426" width="24" customWidth="1"/>
    <col min="7428" max="7428" width="11" customWidth="1"/>
    <col min="7430" max="7430" width="10.5703125" customWidth="1"/>
    <col min="7432" max="7432" width="10.42578125" customWidth="1"/>
    <col min="7434" max="7434" width="10.42578125" customWidth="1"/>
    <col min="7681" max="7681" width="5.28515625" customWidth="1"/>
    <col min="7682" max="7682" width="24" customWidth="1"/>
    <col min="7684" max="7684" width="11" customWidth="1"/>
    <col min="7686" max="7686" width="10.5703125" customWidth="1"/>
    <col min="7688" max="7688" width="10.42578125" customWidth="1"/>
    <col min="7690" max="7690" width="10.42578125" customWidth="1"/>
    <col min="7937" max="7937" width="5.28515625" customWidth="1"/>
    <col min="7938" max="7938" width="24" customWidth="1"/>
    <col min="7940" max="7940" width="11" customWidth="1"/>
    <col min="7942" max="7942" width="10.5703125" customWidth="1"/>
    <col min="7944" max="7944" width="10.42578125" customWidth="1"/>
    <col min="7946" max="7946" width="10.42578125" customWidth="1"/>
    <col min="8193" max="8193" width="5.28515625" customWidth="1"/>
    <col min="8194" max="8194" width="24" customWidth="1"/>
    <col min="8196" max="8196" width="11" customWidth="1"/>
    <col min="8198" max="8198" width="10.5703125" customWidth="1"/>
    <col min="8200" max="8200" width="10.42578125" customWidth="1"/>
    <col min="8202" max="8202" width="10.42578125" customWidth="1"/>
    <col min="8449" max="8449" width="5.28515625" customWidth="1"/>
    <col min="8450" max="8450" width="24" customWidth="1"/>
    <col min="8452" max="8452" width="11" customWidth="1"/>
    <col min="8454" max="8454" width="10.5703125" customWidth="1"/>
    <col min="8456" max="8456" width="10.42578125" customWidth="1"/>
    <col min="8458" max="8458" width="10.42578125" customWidth="1"/>
    <col min="8705" max="8705" width="5.28515625" customWidth="1"/>
    <col min="8706" max="8706" width="24" customWidth="1"/>
    <col min="8708" max="8708" width="11" customWidth="1"/>
    <col min="8710" max="8710" width="10.5703125" customWidth="1"/>
    <col min="8712" max="8712" width="10.42578125" customWidth="1"/>
    <col min="8714" max="8714" width="10.42578125" customWidth="1"/>
    <col min="8961" max="8961" width="5.28515625" customWidth="1"/>
    <col min="8962" max="8962" width="24" customWidth="1"/>
    <col min="8964" max="8964" width="11" customWidth="1"/>
    <col min="8966" max="8966" width="10.5703125" customWidth="1"/>
    <col min="8968" max="8968" width="10.42578125" customWidth="1"/>
    <col min="8970" max="8970" width="10.42578125" customWidth="1"/>
    <col min="9217" max="9217" width="5.28515625" customWidth="1"/>
    <col min="9218" max="9218" width="24" customWidth="1"/>
    <col min="9220" max="9220" width="11" customWidth="1"/>
    <col min="9222" max="9222" width="10.5703125" customWidth="1"/>
    <col min="9224" max="9224" width="10.42578125" customWidth="1"/>
    <col min="9226" max="9226" width="10.42578125" customWidth="1"/>
    <col min="9473" max="9473" width="5.28515625" customWidth="1"/>
    <col min="9474" max="9474" width="24" customWidth="1"/>
    <col min="9476" max="9476" width="11" customWidth="1"/>
    <col min="9478" max="9478" width="10.5703125" customWidth="1"/>
    <col min="9480" max="9480" width="10.42578125" customWidth="1"/>
    <col min="9482" max="9482" width="10.42578125" customWidth="1"/>
    <col min="9729" max="9729" width="5.28515625" customWidth="1"/>
    <col min="9730" max="9730" width="24" customWidth="1"/>
    <col min="9732" max="9732" width="11" customWidth="1"/>
    <col min="9734" max="9734" width="10.5703125" customWidth="1"/>
    <col min="9736" max="9736" width="10.42578125" customWidth="1"/>
    <col min="9738" max="9738" width="10.42578125" customWidth="1"/>
    <col min="9985" max="9985" width="5.28515625" customWidth="1"/>
    <col min="9986" max="9986" width="24" customWidth="1"/>
    <col min="9988" max="9988" width="11" customWidth="1"/>
    <col min="9990" max="9990" width="10.5703125" customWidth="1"/>
    <col min="9992" max="9992" width="10.42578125" customWidth="1"/>
    <col min="9994" max="9994" width="10.42578125" customWidth="1"/>
    <col min="10241" max="10241" width="5.28515625" customWidth="1"/>
    <col min="10242" max="10242" width="24" customWidth="1"/>
    <col min="10244" max="10244" width="11" customWidth="1"/>
    <col min="10246" max="10246" width="10.5703125" customWidth="1"/>
    <col min="10248" max="10248" width="10.42578125" customWidth="1"/>
    <col min="10250" max="10250" width="10.42578125" customWidth="1"/>
    <col min="10497" max="10497" width="5.28515625" customWidth="1"/>
    <col min="10498" max="10498" width="24" customWidth="1"/>
    <col min="10500" max="10500" width="11" customWidth="1"/>
    <col min="10502" max="10502" width="10.5703125" customWidth="1"/>
    <col min="10504" max="10504" width="10.42578125" customWidth="1"/>
    <col min="10506" max="10506" width="10.42578125" customWidth="1"/>
    <col min="10753" max="10753" width="5.28515625" customWidth="1"/>
    <col min="10754" max="10754" width="24" customWidth="1"/>
    <col min="10756" max="10756" width="11" customWidth="1"/>
    <col min="10758" max="10758" width="10.5703125" customWidth="1"/>
    <col min="10760" max="10760" width="10.42578125" customWidth="1"/>
    <col min="10762" max="10762" width="10.42578125" customWidth="1"/>
    <col min="11009" max="11009" width="5.28515625" customWidth="1"/>
    <col min="11010" max="11010" width="24" customWidth="1"/>
    <col min="11012" max="11012" width="11" customWidth="1"/>
    <col min="11014" max="11014" width="10.5703125" customWidth="1"/>
    <col min="11016" max="11016" width="10.42578125" customWidth="1"/>
    <col min="11018" max="11018" width="10.42578125" customWidth="1"/>
    <col min="11265" max="11265" width="5.28515625" customWidth="1"/>
    <col min="11266" max="11266" width="24" customWidth="1"/>
    <col min="11268" max="11268" width="11" customWidth="1"/>
    <col min="11270" max="11270" width="10.5703125" customWidth="1"/>
    <col min="11272" max="11272" width="10.42578125" customWidth="1"/>
    <col min="11274" max="11274" width="10.42578125" customWidth="1"/>
    <col min="11521" max="11521" width="5.28515625" customWidth="1"/>
    <col min="11522" max="11522" width="24" customWidth="1"/>
    <col min="11524" max="11524" width="11" customWidth="1"/>
    <col min="11526" max="11526" width="10.5703125" customWidth="1"/>
    <col min="11528" max="11528" width="10.42578125" customWidth="1"/>
    <col min="11530" max="11530" width="10.42578125" customWidth="1"/>
    <col min="11777" max="11777" width="5.28515625" customWidth="1"/>
    <col min="11778" max="11778" width="24" customWidth="1"/>
    <col min="11780" max="11780" width="11" customWidth="1"/>
    <col min="11782" max="11782" width="10.5703125" customWidth="1"/>
    <col min="11784" max="11784" width="10.42578125" customWidth="1"/>
    <col min="11786" max="11786" width="10.42578125" customWidth="1"/>
    <col min="12033" max="12033" width="5.28515625" customWidth="1"/>
    <col min="12034" max="12034" width="24" customWidth="1"/>
    <col min="12036" max="12036" width="11" customWidth="1"/>
    <col min="12038" max="12038" width="10.5703125" customWidth="1"/>
    <col min="12040" max="12040" width="10.42578125" customWidth="1"/>
    <col min="12042" max="12042" width="10.42578125" customWidth="1"/>
    <col min="12289" max="12289" width="5.28515625" customWidth="1"/>
    <col min="12290" max="12290" width="24" customWidth="1"/>
    <col min="12292" max="12292" width="11" customWidth="1"/>
    <col min="12294" max="12294" width="10.5703125" customWidth="1"/>
    <col min="12296" max="12296" width="10.42578125" customWidth="1"/>
    <col min="12298" max="12298" width="10.42578125" customWidth="1"/>
    <col min="12545" max="12545" width="5.28515625" customWidth="1"/>
    <col min="12546" max="12546" width="24" customWidth="1"/>
    <col min="12548" max="12548" width="11" customWidth="1"/>
    <col min="12550" max="12550" width="10.5703125" customWidth="1"/>
    <col min="12552" max="12552" width="10.42578125" customWidth="1"/>
    <col min="12554" max="12554" width="10.42578125" customWidth="1"/>
    <col min="12801" max="12801" width="5.28515625" customWidth="1"/>
    <col min="12802" max="12802" width="24" customWidth="1"/>
    <col min="12804" max="12804" width="11" customWidth="1"/>
    <col min="12806" max="12806" width="10.5703125" customWidth="1"/>
    <col min="12808" max="12808" width="10.42578125" customWidth="1"/>
    <col min="12810" max="12810" width="10.42578125" customWidth="1"/>
    <col min="13057" max="13057" width="5.28515625" customWidth="1"/>
    <col min="13058" max="13058" width="24" customWidth="1"/>
    <col min="13060" max="13060" width="11" customWidth="1"/>
    <col min="13062" max="13062" width="10.5703125" customWidth="1"/>
    <col min="13064" max="13064" width="10.42578125" customWidth="1"/>
    <col min="13066" max="13066" width="10.42578125" customWidth="1"/>
    <col min="13313" max="13313" width="5.28515625" customWidth="1"/>
    <col min="13314" max="13314" width="24" customWidth="1"/>
    <col min="13316" max="13316" width="11" customWidth="1"/>
    <col min="13318" max="13318" width="10.5703125" customWidth="1"/>
    <col min="13320" max="13320" width="10.42578125" customWidth="1"/>
    <col min="13322" max="13322" width="10.42578125" customWidth="1"/>
    <col min="13569" max="13569" width="5.28515625" customWidth="1"/>
    <col min="13570" max="13570" width="24" customWidth="1"/>
    <col min="13572" max="13572" width="11" customWidth="1"/>
    <col min="13574" max="13574" width="10.5703125" customWidth="1"/>
    <col min="13576" max="13576" width="10.42578125" customWidth="1"/>
    <col min="13578" max="13578" width="10.42578125" customWidth="1"/>
    <col min="13825" max="13825" width="5.28515625" customWidth="1"/>
    <col min="13826" max="13826" width="24" customWidth="1"/>
    <col min="13828" max="13828" width="11" customWidth="1"/>
    <col min="13830" max="13830" width="10.5703125" customWidth="1"/>
    <col min="13832" max="13832" width="10.42578125" customWidth="1"/>
    <col min="13834" max="13834" width="10.42578125" customWidth="1"/>
    <col min="14081" max="14081" width="5.28515625" customWidth="1"/>
    <col min="14082" max="14082" width="24" customWidth="1"/>
    <col min="14084" max="14084" width="11" customWidth="1"/>
    <col min="14086" max="14086" width="10.5703125" customWidth="1"/>
    <col min="14088" max="14088" width="10.42578125" customWidth="1"/>
    <col min="14090" max="14090" width="10.42578125" customWidth="1"/>
    <col min="14337" max="14337" width="5.28515625" customWidth="1"/>
    <col min="14338" max="14338" width="24" customWidth="1"/>
    <col min="14340" max="14340" width="11" customWidth="1"/>
    <col min="14342" max="14342" width="10.5703125" customWidth="1"/>
    <col min="14344" max="14344" width="10.42578125" customWidth="1"/>
    <col min="14346" max="14346" width="10.42578125" customWidth="1"/>
    <col min="14593" max="14593" width="5.28515625" customWidth="1"/>
    <col min="14594" max="14594" width="24" customWidth="1"/>
    <col min="14596" max="14596" width="11" customWidth="1"/>
    <col min="14598" max="14598" width="10.5703125" customWidth="1"/>
    <col min="14600" max="14600" width="10.42578125" customWidth="1"/>
    <col min="14602" max="14602" width="10.42578125" customWidth="1"/>
    <col min="14849" max="14849" width="5.28515625" customWidth="1"/>
    <col min="14850" max="14850" width="24" customWidth="1"/>
    <col min="14852" max="14852" width="11" customWidth="1"/>
    <col min="14854" max="14854" width="10.5703125" customWidth="1"/>
    <col min="14856" max="14856" width="10.42578125" customWidth="1"/>
    <col min="14858" max="14858" width="10.42578125" customWidth="1"/>
    <col min="15105" max="15105" width="5.28515625" customWidth="1"/>
    <col min="15106" max="15106" width="24" customWidth="1"/>
    <col min="15108" max="15108" width="11" customWidth="1"/>
    <col min="15110" max="15110" width="10.5703125" customWidth="1"/>
    <col min="15112" max="15112" width="10.42578125" customWidth="1"/>
    <col min="15114" max="15114" width="10.42578125" customWidth="1"/>
    <col min="15361" max="15361" width="5.28515625" customWidth="1"/>
    <col min="15362" max="15362" width="24" customWidth="1"/>
    <col min="15364" max="15364" width="11" customWidth="1"/>
    <col min="15366" max="15366" width="10.5703125" customWidth="1"/>
    <col min="15368" max="15368" width="10.42578125" customWidth="1"/>
    <col min="15370" max="15370" width="10.42578125" customWidth="1"/>
    <col min="15617" max="15617" width="5.28515625" customWidth="1"/>
    <col min="15618" max="15618" width="24" customWidth="1"/>
    <col min="15620" max="15620" width="11" customWidth="1"/>
    <col min="15622" max="15622" width="10.5703125" customWidth="1"/>
    <col min="15624" max="15624" width="10.42578125" customWidth="1"/>
    <col min="15626" max="15626" width="10.42578125" customWidth="1"/>
    <col min="15873" max="15873" width="5.28515625" customWidth="1"/>
    <col min="15874" max="15874" width="24" customWidth="1"/>
    <col min="15876" max="15876" width="11" customWidth="1"/>
    <col min="15878" max="15878" width="10.5703125" customWidth="1"/>
    <col min="15880" max="15880" width="10.42578125" customWidth="1"/>
    <col min="15882" max="15882" width="10.42578125" customWidth="1"/>
    <col min="16129" max="16129" width="5.28515625" customWidth="1"/>
    <col min="16130" max="16130" width="24" customWidth="1"/>
    <col min="16132" max="16132" width="11" customWidth="1"/>
    <col min="16134" max="16134" width="10.5703125" customWidth="1"/>
    <col min="16136" max="16136" width="10.42578125" customWidth="1"/>
    <col min="16138" max="16138" width="10.42578125" customWidth="1"/>
  </cols>
  <sheetData>
    <row r="1" spans="1:17" ht="38.25" customHeight="1" x14ac:dyDescent="0.25">
      <c r="A1" s="210"/>
      <c r="B1" s="210"/>
      <c r="C1" s="210"/>
      <c r="D1" s="210"/>
      <c r="E1" s="210"/>
      <c r="F1" s="210"/>
      <c r="G1" s="210"/>
      <c r="H1" s="210"/>
      <c r="I1" s="210"/>
      <c r="J1" s="75"/>
      <c r="K1" s="75"/>
      <c r="L1" s="2"/>
      <c r="M1" s="2"/>
      <c r="N1" s="2"/>
      <c r="O1" s="2"/>
      <c r="P1" s="2"/>
      <c r="Q1" s="2"/>
    </row>
    <row r="3" spans="1:17" x14ac:dyDescent="0.25">
      <c r="B3" s="2" t="s">
        <v>101</v>
      </c>
      <c r="C3" s="2"/>
      <c r="D3" s="2"/>
      <c r="E3" s="2"/>
      <c r="F3" s="2"/>
      <c r="G3" s="2"/>
      <c r="H3" s="2"/>
      <c r="J3" s="2"/>
    </row>
    <row r="4" spans="1:17" ht="15.75" thickBot="1" x14ac:dyDescent="0.3">
      <c r="A4" s="211" t="s">
        <v>1</v>
      </c>
      <c r="B4" s="211"/>
    </row>
    <row r="5" spans="1:17" ht="12.75" customHeight="1" x14ac:dyDescent="0.25">
      <c r="A5" s="212" t="s">
        <v>2</v>
      </c>
      <c r="B5" s="212" t="s">
        <v>3</v>
      </c>
      <c r="C5" s="212" t="s">
        <v>4</v>
      </c>
      <c r="D5" s="215" t="s">
        <v>5</v>
      </c>
      <c r="E5" s="216"/>
      <c r="F5" s="216"/>
      <c r="G5" s="216"/>
      <c r="H5" s="216"/>
      <c r="I5" s="216"/>
      <c r="J5" s="216"/>
      <c r="K5" s="217"/>
      <c r="L5" s="218" t="s">
        <v>6</v>
      </c>
    </row>
    <row r="6" spans="1:17" ht="22.5" customHeight="1" x14ac:dyDescent="0.25">
      <c r="A6" s="213"/>
      <c r="B6" s="213"/>
      <c r="C6" s="213"/>
      <c r="D6" s="221" t="s">
        <v>7</v>
      </c>
      <c r="E6" s="222"/>
      <c r="F6" s="222" t="s">
        <v>8</v>
      </c>
      <c r="G6" s="222"/>
      <c r="H6" s="222" t="s">
        <v>9</v>
      </c>
      <c r="I6" s="222"/>
      <c r="J6" s="222" t="s">
        <v>10</v>
      </c>
      <c r="K6" s="222"/>
      <c r="L6" s="219"/>
    </row>
    <row r="7" spans="1:17" ht="13.5" customHeight="1" thickBot="1" x14ac:dyDescent="0.3">
      <c r="A7" s="213"/>
      <c r="B7" s="213"/>
      <c r="C7" s="213"/>
      <c r="D7" s="223">
        <v>1</v>
      </c>
      <c r="E7" s="224"/>
      <c r="F7" s="224">
        <v>2</v>
      </c>
      <c r="G7" s="224"/>
      <c r="H7" s="224">
        <v>3</v>
      </c>
      <c r="I7" s="224"/>
      <c r="J7" s="224">
        <v>4</v>
      </c>
      <c r="K7" s="224"/>
      <c r="L7" s="220"/>
      <c r="O7" s="3"/>
      <c r="P7" s="3"/>
      <c r="Q7" s="3"/>
    </row>
    <row r="8" spans="1:17" ht="15.75" thickBot="1" x14ac:dyDescent="0.3">
      <c r="A8" s="214"/>
      <c r="B8" s="214"/>
      <c r="C8" s="214"/>
      <c r="D8" s="4" t="s">
        <v>11</v>
      </c>
      <c r="E8" s="5" t="s">
        <v>12</v>
      </c>
      <c r="F8" s="5" t="s">
        <v>11</v>
      </c>
      <c r="G8" s="5" t="s">
        <v>12</v>
      </c>
      <c r="H8" s="5" t="s">
        <v>11</v>
      </c>
      <c r="I8" s="5" t="s">
        <v>12</v>
      </c>
      <c r="J8" s="5" t="s">
        <v>11</v>
      </c>
      <c r="K8" s="5" t="s">
        <v>12</v>
      </c>
      <c r="L8" s="6"/>
      <c r="O8" s="3"/>
      <c r="P8" s="3"/>
      <c r="Q8" s="3"/>
    </row>
    <row r="9" spans="1:17" ht="15.75" x14ac:dyDescent="0.25">
      <c r="A9" s="7">
        <v>1</v>
      </c>
      <c r="B9" s="8" t="s">
        <v>13</v>
      </c>
      <c r="C9" s="9">
        <v>53</v>
      </c>
      <c r="D9" s="10"/>
      <c r="E9" s="11"/>
      <c r="F9" s="12"/>
      <c r="G9" s="13"/>
      <c r="H9" s="14"/>
      <c r="I9" s="13"/>
      <c r="J9" s="14"/>
      <c r="K9" s="13"/>
      <c r="L9" s="15"/>
      <c r="O9" s="3"/>
      <c r="P9" s="3"/>
      <c r="Q9" s="3"/>
    </row>
    <row r="10" spans="1:17" ht="15.75" x14ac:dyDescent="0.25">
      <c r="A10" s="7">
        <v>2</v>
      </c>
      <c r="B10" s="8" t="s">
        <v>14</v>
      </c>
      <c r="C10" s="9">
        <v>53</v>
      </c>
      <c r="D10" s="10"/>
      <c r="E10" s="11"/>
      <c r="F10" s="12"/>
      <c r="G10" s="13"/>
      <c r="H10" s="14"/>
      <c r="I10" s="13"/>
      <c r="J10" s="14"/>
      <c r="K10" s="13"/>
      <c r="L10" s="16"/>
      <c r="O10" s="3"/>
      <c r="P10" s="3"/>
      <c r="Q10" s="3"/>
    </row>
    <row r="11" spans="1:17" ht="15.75" x14ac:dyDescent="0.25">
      <c r="A11" s="7">
        <v>3</v>
      </c>
      <c r="B11" s="8" t="s">
        <v>15</v>
      </c>
      <c r="C11" s="9">
        <v>53</v>
      </c>
      <c r="D11" s="10"/>
      <c r="E11" s="11"/>
      <c r="F11" s="12"/>
      <c r="G11" s="13"/>
      <c r="H11" s="14"/>
      <c r="I11" s="13"/>
      <c r="J11" s="14"/>
      <c r="K11" s="13"/>
      <c r="L11" s="16"/>
      <c r="O11" s="3"/>
      <c r="P11" s="3"/>
      <c r="Q11" s="3"/>
    </row>
    <row r="12" spans="1:17" ht="15.75" x14ac:dyDescent="0.25">
      <c r="A12" s="7">
        <v>4</v>
      </c>
      <c r="B12" s="17" t="s">
        <v>16</v>
      </c>
      <c r="C12" s="9">
        <v>53</v>
      </c>
      <c r="D12" s="10"/>
      <c r="E12" s="11"/>
      <c r="F12" s="12"/>
      <c r="G12" s="13"/>
      <c r="H12" s="14"/>
      <c r="I12" s="13"/>
      <c r="J12" s="14"/>
      <c r="K12" s="13"/>
      <c r="L12" s="16"/>
      <c r="M12" s="3"/>
      <c r="N12" s="3"/>
      <c r="O12" s="3"/>
      <c r="P12" s="3"/>
      <c r="Q12" s="3"/>
    </row>
    <row r="13" spans="1:17" ht="15.75" x14ac:dyDescent="0.25">
      <c r="A13" s="7">
        <v>5</v>
      </c>
      <c r="B13" s="8" t="s">
        <v>17</v>
      </c>
      <c r="C13" s="9">
        <v>53</v>
      </c>
      <c r="D13" s="10"/>
      <c r="E13" s="11"/>
      <c r="F13" s="12"/>
      <c r="G13" s="13"/>
      <c r="H13" s="14"/>
      <c r="I13" s="13"/>
      <c r="J13" s="14"/>
      <c r="K13" s="13"/>
      <c r="L13" s="16"/>
      <c r="O13" s="3"/>
      <c r="P13" s="3"/>
      <c r="Q13" s="3"/>
    </row>
    <row r="14" spans="1:17" ht="15.75" x14ac:dyDescent="0.25">
      <c r="A14" s="7">
        <v>6</v>
      </c>
      <c r="B14" s="8" t="s">
        <v>18</v>
      </c>
      <c r="C14" s="9">
        <v>53</v>
      </c>
      <c r="D14" s="10"/>
      <c r="E14" s="11"/>
      <c r="F14" s="12"/>
      <c r="G14" s="13"/>
      <c r="H14" s="14"/>
      <c r="I14" s="13"/>
      <c r="J14" s="14"/>
      <c r="K14" s="13"/>
      <c r="L14" s="16"/>
    </row>
    <row r="15" spans="1:17" ht="15.75" x14ac:dyDescent="0.25">
      <c r="A15" s="7">
        <v>7</v>
      </c>
      <c r="B15" s="8" t="s">
        <v>19</v>
      </c>
      <c r="C15" s="9">
        <v>53</v>
      </c>
      <c r="D15" s="10"/>
      <c r="E15" s="11"/>
      <c r="F15" s="12"/>
      <c r="G15" s="13"/>
      <c r="H15" s="14"/>
      <c r="I15" s="13"/>
      <c r="J15" s="14"/>
      <c r="K15" s="13"/>
      <c r="L15" s="16"/>
    </row>
    <row r="16" spans="1:17" ht="15.75" x14ac:dyDescent="0.25">
      <c r="A16" s="7">
        <v>8</v>
      </c>
      <c r="B16" s="8" t="s">
        <v>20</v>
      </c>
      <c r="C16" s="9">
        <v>53</v>
      </c>
      <c r="D16" s="10"/>
      <c r="E16" s="11"/>
      <c r="F16" s="12"/>
      <c r="G16" s="13"/>
      <c r="H16" s="14"/>
      <c r="I16" s="13"/>
      <c r="J16" s="14"/>
      <c r="K16" s="13"/>
      <c r="L16" s="16"/>
    </row>
    <row r="17" spans="1:12" ht="15.75" x14ac:dyDescent="0.25">
      <c r="A17" s="7">
        <v>9</v>
      </c>
      <c r="B17" s="8" t="s">
        <v>21</v>
      </c>
      <c r="C17" s="9">
        <v>53</v>
      </c>
      <c r="D17" s="10"/>
      <c r="E17" s="11"/>
      <c r="F17" s="12"/>
      <c r="G17" s="13"/>
      <c r="H17" s="14"/>
      <c r="I17" s="13"/>
      <c r="J17" s="14"/>
      <c r="K17" s="13"/>
      <c r="L17" s="16"/>
    </row>
    <row r="18" spans="1:12" ht="15.75" x14ac:dyDescent="0.25">
      <c r="A18" s="7">
        <v>10</v>
      </c>
      <c r="B18" s="8" t="s">
        <v>22</v>
      </c>
      <c r="C18" s="9">
        <v>53</v>
      </c>
      <c r="D18" s="10"/>
      <c r="E18" s="11"/>
      <c r="F18" s="12"/>
      <c r="G18" s="13"/>
      <c r="H18" s="14"/>
      <c r="I18" s="13"/>
      <c r="J18" s="14"/>
      <c r="K18" s="13"/>
      <c r="L18" s="16"/>
    </row>
    <row r="19" spans="1:12" ht="15.75" x14ac:dyDescent="0.25">
      <c r="A19" s="7">
        <v>11</v>
      </c>
      <c r="B19" s="8" t="s">
        <v>23</v>
      </c>
      <c r="C19" s="9">
        <v>53</v>
      </c>
      <c r="D19" s="10"/>
      <c r="E19" s="11"/>
      <c r="F19" s="12"/>
      <c r="G19" s="13"/>
      <c r="H19" s="14"/>
      <c r="I19" s="13"/>
      <c r="J19" s="14"/>
      <c r="K19" s="13"/>
      <c r="L19" s="16"/>
    </row>
    <row r="20" spans="1:12" ht="15.75" x14ac:dyDescent="0.25">
      <c r="A20" s="7">
        <v>12</v>
      </c>
      <c r="B20" s="8" t="s">
        <v>24</v>
      </c>
      <c r="C20" s="9">
        <v>53</v>
      </c>
      <c r="D20" s="10"/>
      <c r="E20" s="11"/>
      <c r="F20" s="12"/>
      <c r="G20" s="13"/>
      <c r="H20" s="14"/>
      <c r="I20" s="13"/>
      <c r="J20" s="14"/>
      <c r="K20" s="13"/>
      <c r="L20" s="16"/>
    </row>
    <row r="21" spans="1:12" ht="15.75" x14ac:dyDescent="0.25">
      <c r="A21" s="7">
        <v>13</v>
      </c>
      <c r="B21" s="8" t="s">
        <v>25</v>
      </c>
      <c r="C21" s="9">
        <v>53</v>
      </c>
      <c r="D21" s="10"/>
      <c r="E21" s="11"/>
      <c r="F21" s="12"/>
      <c r="G21" s="13"/>
      <c r="H21" s="14"/>
      <c r="I21" s="13"/>
      <c r="J21" s="14"/>
      <c r="K21" s="13"/>
      <c r="L21" s="16"/>
    </row>
    <row r="22" spans="1:12" ht="15.75" x14ac:dyDescent="0.25">
      <c r="A22" s="7">
        <v>14</v>
      </c>
      <c r="B22" s="8" t="s">
        <v>26</v>
      </c>
      <c r="C22" s="9">
        <v>53</v>
      </c>
      <c r="D22" s="10"/>
      <c r="E22" s="11"/>
      <c r="F22" s="12"/>
      <c r="G22" s="13"/>
      <c r="H22" s="14"/>
      <c r="I22" s="13"/>
      <c r="J22" s="14"/>
      <c r="K22" s="13"/>
      <c r="L22" s="16"/>
    </row>
    <row r="23" spans="1:12" ht="15.75" x14ac:dyDescent="0.25">
      <c r="A23" s="7">
        <v>15</v>
      </c>
      <c r="B23" s="8" t="s">
        <v>27</v>
      </c>
      <c r="C23" s="9">
        <v>53</v>
      </c>
      <c r="D23" s="10"/>
      <c r="E23" s="11"/>
      <c r="F23" s="12"/>
      <c r="G23" s="13"/>
      <c r="H23" s="14"/>
      <c r="I23" s="13"/>
      <c r="J23" s="14"/>
      <c r="K23" s="13"/>
      <c r="L23" s="16"/>
    </row>
    <row r="24" spans="1:12" ht="15.75" x14ac:dyDescent="0.25">
      <c r="A24" s="7">
        <v>16</v>
      </c>
      <c r="B24" s="8" t="s">
        <v>28</v>
      </c>
      <c r="C24" s="9">
        <v>53</v>
      </c>
      <c r="D24" s="10"/>
      <c r="E24" s="11"/>
      <c r="F24" s="12"/>
      <c r="G24" s="13"/>
      <c r="H24" s="14"/>
      <c r="I24" s="13"/>
      <c r="J24" s="14"/>
      <c r="K24" s="13"/>
      <c r="L24" s="16"/>
    </row>
    <row r="25" spans="1:12" ht="15.75" x14ac:dyDescent="0.25">
      <c r="A25" s="7">
        <v>17</v>
      </c>
      <c r="B25" s="8" t="s">
        <v>29</v>
      </c>
      <c r="C25" s="9">
        <v>53</v>
      </c>
      <c r="D25" s="10"/>
      <c r="E25" s="11"/>
      <c r="F25" s="12"/>
      <c r="G25" s="13"/>
      <c r="H25" s="14"/>
      <c r="I25" s="13"/>
      <c r="J25" s="14"/>
      <c r="K25" s="13"/>
      <c r="L25" s="16"/>
    </row>
    <row r="26" spans="1:12" ht="15.75" x14ac:dyDescent="0.25">
      <c r="A26" s="7">
        <v>18</v>
      </c>
      <c r="B26" s="8" t="s">
        <v>30</v>
      </c>
      <c r="C26" s="9">
        <v>53</v>
      </c>
      <c r="D26" s="10"/>
      <c r="E26" s="11"/>
      <c r="F26" s="12"/>
      <c r="G26" s="13"/>
      <c r="H26" s="14"/>
      <c r="I26" s="13"/>
      <c r="J26" s="14"/>
      <c r="K26" s="13"/>
      <c r="L26" s="16"/>
    </row>
    <row r="27" spans="1:12" ht="15.75" x14ac:dyDescent="0.25">
      <c r="A27" s="7">
        <v>19</v>
      </c>
      <c r="B27" s="8" t="s">
        <v>31</v>
      </c>
      <c r="C27" s="9">
        <v>53</v>
      </c>
      <c r="D27" s="10"/>
      <c r="E27" s="11"/>
      <c r="F27" s="12"/>
      <c r="G27" s="13"/>
      <c r="H27" s="14"/>
      <c r="I27" s="13"/>
      <c r="J27" s="14"/>
      <c r="K27" s="13"/>
      <c r="L27" s="16"/>
    </row>
    <row r="28" spans="1:12" ht="15.75" x14ac:dyDescent="0.25">
      <c r="A28" s="7">
        <v>20</v>
      </c>
      <c r="B28" s="8" t="s">
        <v>32</v>
      </c>
      <c r="C28" s="9">
        <v>53</v>
      </c>
      <c r="D28" s="10"/>
      <c r="E28" s="11"/>
      <c r="F28" s="12"/>
      <c r="G28" s="13"/>
      <c r="H28" s="14"/>
      <c r="I28" s="13"/>
      <c r="J28" s="14"/>
      <c r="K28" s="13"/>
      <c r="L28" s="16"/>
    </row>
    <row r="29" spans="1:12" ht="15.75" x14ac:dyDescent="0.25">
      <c r="A29" s="7">
        <v>21</v>
      </c>
      <c r="B29" s="8" t="s">
        <v>33</v>
      </c>
      <c r="C29" s="9">
        <v>53</v>
      </c>
      <c r="D29" s="10"/>
      <c r="E29" s="11"/>
      <c r="F29" s="12"/>
      <c r="G29" s="13"/>
      <c r="H29" s="14"/>
      <c r="I29" s="13"/>
      <c r="J29" s="14"/>
      <c r="K29" s="13"/>
      <c r="L29" s="16"/>
    </row>
    <row r="30" spans="1:12" ht="15.75" x14ac:dyDescent="0.25">
      <c r="A30" s="7">
        <v>22</v>
      </c>
      <c r="B30" s="8" t="s">
        <v>34</v>
      </c>
      <c r="C30" s="9">
        <v>53</v>
      </c>
      <c r="D30" s="10"/>
      <c r="E30" s="11"/>
      <c r="F30" s="12"/>
      <c r="G30" s="13"/>
      <c r="H30" s="14"/>
      <c r="I30" s="13"/>
      <c r="J30" s="14"/>
      <c r="K30" s="13"/>
      <c r="L30" s="16"/>
    </row>
    <row r="31" spans="1:12" ht="15.75" x14ac:dyDescent="0.25">
      <c r="A31" s="7">
        <v>23</v>
      </c>
      <c r="B31" s="8" t="s">
        <v>35</v>
      </c>
      <c r="C31" s="9">
        <v>53</v>
      </c>
      <c r="D31" s="10"/>
      <c r="E31" s="11"/>
      <c r="F31" s="12"/>
      <c r="G31" s="13"/>
      <c r="H31" s="14"/>
      <c r="I31" s="13"/>
      <c r="J31" s="14"/>
      <c r="K31" s="13"/>
      <c r="L31" s="16"/>
    </row>
    <row r="32" spans="1:12" ht="15.75" x14ac:dyDescent="0.25">
      <c r="A32" s="7">
        <v>24</v>
      </c>
      <c r="B32" s="8" t="s">
        <v>36</v>
      </c>
      <c r="C32" s="9">
        <v>53</v>
      </c>
      <c r="D32" s="10"/>
      <c r="E32" s="11"/>
      <c r="F32" s="12"/>
      <c r="G32" s="13"/>
      <c r="H32" s="14"/>
      <c r="I32" s="13"/>
      <c r="J32" s="14"/>
      <c r="K32" s="13"/>
      <c r="L32" s="16"/>
    </row>
    <row r="33" spans="1:12" ht="15.75" x14ac:dyDescent="0.25">
      <c r="A33" s="7">
        <v>25</v>
      </c>
      <c r="B33" s="18" t="s">
        <v>37</v>
      </c>
      <c r="C33" s="19">
        <v>53</v>
      </c>
      <c r="D33" s="10"/>
      <c r="E33" s="20"/>
      <c r="F33" s="12"/>
      <c r="G33" s="21"/>
      <c r="H33" s="14"/>
      <c r="I33" s="21"/>
      <c r="J33" s="14"/>
      <c r="K33" s="21"/>
      <c r="L33" s="16"/>
    </row>
    <row r="34" spans="1:12" ht="15.75" x14ac:dyDescent="0.25">
      <c r="A34" s="7">
        <v>26</v>
      </c>
      <c r="B34" s="8" t="s">
        <v>38</v>
      </c>
      <c r="C34" s="22">
        <v>53</v>
      </c>
      <c r="D34" s="10"/>
      <c r="E34" s="23"/>
      <c r="F34" s="12"/>
      <c r="G34" s="24"/>
      <c r="H34" s="14"/>
      <c r="I34" s="24"/>
      <c r="J34" s="14"/>
      <c r="K34" s="24"/>
      <c r="L34" s="16"/>
    </row>
    <row r="35" spans="1:12" ht="15.75" x14ac:dyDescent="0.25">
      <c r="A35" s="7">
        <v>27</v>
      </c>
      <c r="B35" s="18" t="s">
        <v>39</v>
      </c>
      <c r="C35" s="22">
        <v>53</v>
      </c>
      <c r="D35" s="10"/>
      <c r="E35" s="23"/>
      <c r="F35" s="12"/>
      <c r="G35" s="24"/>
      <c r="H35" s="14"/>
      <c r="I35" s="24"/>
      <c r="J35" s="14"/>
      <c r="K35" s="24"/>
      <c r="L35" s="16"/>
    </row>
    <row r="36" spans="1:12" ht="15.75" x14ac:dyDescent="0.25">
      <c r="A36" s="7">
        <v>28</v>
      </c>
      <c r="B36" s="18" t="s">
        <v>40</v>
      </c>
      <c r="C36" s="22">
        <v>53</v>
      </c>
      <c r="D36" s="10"/>
      <c r="E36" s="23"/>
      <c r="F36" s="12"/>
      <c r="G36" s="24"/>
      <c r="H36" s="14"/>
      <c r="I36" s="24"/>
      <c r="J36" s="14"/>
      <c r="K36" s="24"/>
      <c r="L36" s="16"/>
    </row>
    <row r="37" spans="1:12" ht="16.5" thickBot="1" x14ac:dyDescent="0.3">
      <c r="A37" s="7">
        <v>29</v>
      </c>
      <c r="B37" s="18" t="s">
        <v>41</v>
      </c>
      <c r="C37" s="25">
        <v>53</v>
      </c>
      <c r="D37" s="10"/>
      <c r="E37" s="23"/>
      <c r="F37" s="12"/>
      <c r="G37" s="24"/>
      <c r="H37" s="14"/>
      <c r="I37" s="24"/>
      <c r="J37" s="14"/>
      <c r="K37" s="24"/>
      <c r="L37" s="16"/>
    </row>
    <row r="38" spans="1:12" ht="15.75" x14ac:dyDescent="0.25">
      <c r="A38" s="225" t="s">
        <v>42</v>
      </c>
      <c r="B38" s="226"/>
      <c r="C38" s="26">
        <v>53</v>
      </c>
      <c r="D38" s="27">
        <f t="shared" ref="D38:K38" si="0">SUM(D9:D37)</f>
        <v>0</v>
      </c>
      <c r="E38" s="28">
        <f t="shared" si="0"/>
        <v>0</v>
      </c>
      <c r="F38" s="29">
        <f t="shared" si="0"/>
        <v>0</v>
      </c>
      <c r="G38" s="30">
        <f t="shared" si="0"/>
        <v>0</v>
      </c>
      <c r="H38" s="29">
        <f t="shared" si="0"/>
        <v>0</v>
      </c>
      <c r="I38" s="30">
        <f t="shared" si="0"/>
        <v>0</v>
      </c>
      <c r="J38" s="29">
        <f t="shared" si="0"/>
        <v>0</v>
      </c>
      <c r="K38" s="30">
        <f t="shared" si="0"/>
        <v>0</v>
      </c>
      <c r="L38" s="31">
        <f>D38+F38+H38</f>
        <v>0</v>
      </c>
    </row>
    <row r="39" spans="1:12" ht="15" customHeight="1" x14ac:dyDescent="0.25">
      <c r="A39" s="227" t="s">
        <v>43</v>
      </c>
      <c r="B39" s="228"/>
      <c r="C39" s="32">
        <v>53</v>
      </c>
      <c r="D39" s="32">
        <f>SUM(D9:D33)</f>
        <v>0</v>
      </c>
      <c r="E39" s="33">
        <f>SUM(E9:E33)</f>
        <v>0</v>
      </c>
      <c r="F39" s="32">
        <f>F9+F10+F11+F12+F13+F14+F15+F16+F17+F18+F19+F20+F21+F22+F23+F24+F25+F26+F27+F28+F29+F30+F31+F32+F3+F33</f>
        <v>0</v>
      </c>
      <c r="G39" s="33">
        <f>G9+G10+G11+G12+G14+G13+G15+G16+G17+G18+G19+G20+G21+G22+G23+G24+G25+G26+G27+G28+G29+G30+G31+G32+G33</f>
        <v>0</v>
      </c>
      <c r="H39" s="32">
        <f>H9+H10+H11+H12+H13+H14++H15+H16+H17+H18+H19+H20+H21+H22+H23+H24+H25+H26+H27+H28+H29+H30+H31+H32+H33</f>
        <v>0</v>
      </c>
      <c r="I39" s="33">
        <f>I9+I10+I11+I12+I13+I14+I15+I16+I17+I18+I19+I20+I21+I22+I23+I24+I25+I26+I27+I28+I29+I30+I31+I32+I33</f>
        <v>0</v>
      </c>
      <c r="J39" s="32">
        <f>J9+J10+J11+J12+J13+J14++J15+J16+J17+J18+J19+J20+J21+J22+J23+J24+J25+J26+J27+J28+J29+J30+J31+J32+J33</f>
        <v>0</v>
      </c>
      <c r="K39" s="33">
        <f>K9+K10+K11+K12+K13+K14+K15+K16+K17+K18+K19+K20+K21+K22+K23+K24+K25+K26+K27+K28+K29+K30+K31+K32+K33</f>
        <v>0</v>
      </c>
      <c r="L39" s="34">
        <f>L9+L10+L11+L12+L13+L14+L15+L16+L17+L18+L19+L20+L21+L22+L23+L24+L25+L26+L27+L28+L29+L30+L31+L32+L33</f>
        <v>0</v>
      </c>
    </row>
    <row r="41" spans="1:12" ht="15.75" x14ac:dyDescent="0.25">
      <c r="D41" s="133"/>
      <c r="E41" s="133"/>
      <c r="F41" s="133"/>
      <c r="G41" s="133"/>
      <c r="H41" s="133"/>
      <c r="I41" s="133"/>
      <c r="J41" s="133"/>
      <c r="K41" s="133"/>
      <c r="L41" s="133"/>
    </row>
    <row r="43" spans="1:12" x14ac:dyDescent="0.25">
      <c r="B43" s="2" t="s">
        <v>101</v>
      </c>
      <c r="C43" s="2"/>
      <c r="D43" s="2"/>
      <c r="E43" s="2"/>
    </row>
    <row r="44" spans="1:12" ht="15.75" thickBot="1" x14ac:dyDescent="0.3">
      <c r="A44" s="211" t="s">
        <v>45</v>
      </c>
      <c r="B44" s="211"/>
    </row>
    <row r="45" spans="1:12" ht="14.25" customHeight="1" x14ac:dyDescent="0.25">
      <c r="A45" s="212" t="s">
        <v>2</v>
      </c>
      <c r="B45" s="212" t="s">
        <v>3</v>
      </c>
      <c r="C45" s="212" t="s">
        <v>4</v>
      </c>
      <c r="D45" s="215" t="s">
        <v>5</v>
      </c>
      <c r="E45" s="216"/>
      <c r="F45" s="216"/>
      <c r="G45" s="216"/>
      <c r="H45" s="216"/>
      <c r="I45" s="216"/>
      <c r="J45" s="216"/>
      <c r="K45" s="217"/>
      <c r="L45" s="218" t="s">
        <v>6</v>
      </c>
    </row>
    <row r="46" spans="1:12" ht="21.75" customHeight="1" x14ac:dyDescent="0.25">
      <c r="A46" s="213"/>
      <c r="B46" s="213"/>
      <c r="C46" s="213"/>
      <c r="D46" s="221" t="s">
        <v>7</v>
      </c>
      <c r="E46" s="222"/>
      <c r="F46" s="222" t="s">
        <v>8</v>
      </c>
      <c r="G46" s="222"/>
      <c r="H46" s="222" t="s">
        <v>9</v>
      </c>
      <c r="I46" s="222"/>
      <c r="J46" s="222" t="s">
        <v>10</v>
      </c>
      <c r="K46" s="222"/>
      <c r="L46" s="219"/>
    </row>
    <row r="47" spans="1:12" ht="13.5" customHeight="1" thickBot="1" x14ac:dyDescent="0.3">
      <c r="A47" s="213"/>
      <c r="B47" s="213"/>
      <c r="C47" s="213"/>
      <c r="D47" s="223">
        <v>1</v>
      </c>
      <c r="E47" s="224"/>
      <c r="F47" s="224">
        <v>2</v>
      </c>
      <c r="G47" s="224"/>
      <c r="H47" s="224">
        <v>3</v>
      </c>
      <c r="I47" s="224"/>
      <c r="J47" s="224">
        <v>4</v>
      </c>
      <c r="K47" s="224"/>
      <c r="L47" s="220"/>
    </row>
    <row r="48" spans="1:12" ht="15.75" thickBot="1" x14ac:dyDescent="0.3">
      <c r="A48" s="214"/>
      <c r="B48" s="214"/>
      <c r="C48" s="214"/>
      <c r="D48" s="4" t="s">
        <v>11</v>
      </c>
      <c r="E48" s="5" t="s">
        <v>12</v>
      </c>
      <c r="F48" s="5" t="s">
        <v>11</v>
      </c>
      <c r="G48" s="5" t="s">
        <v>12</v>
      </c>
      <c r="H48" s="5" t="s">
        <v>11</v>
      </c>
      <c r="I48" s="5" t="s">
        <v>12</v>
      </c>
      <c r="J48" s="5" t="s">
        <v>11</v>
      </c>
      <c r="K48" s="5" t="s">
        <v>12</v>
      </c>
      <c r="L48" s="6"/>
    </row>
    <row r="49" spans="1:12" ht="15.75" x14ac:dyDescent="0.25">
      <c r="A49" s="7">
        <v>1</v>
      </c>
      <c r="B49" s="8" t="s">
        <v>13</v>
      </c>
      <c r="C49" s="9">
        <v>53</v>
      </c>
      <c r="D49" s="38">
        <v>0</v>
      </c>
      <c r="E49" s="39">
        <v>0</v>
      </c>
      <c r="F49" s="38">
        <v>0</v>
      </c>
      <c r="G49" s="13">
        <v>0</v>
      </c>
      <c r="H49" s="14">
        <v>0</v>
      </c>
      <c r="I49" s="13">
        <v>0</v>
      </c>
      <c r="J49" s="14">
        <v>0</v>
      </c>
      <c r="K49" s="13">
        <v>0</v>
      </c>
      <c r="L49" s="16">
        <f>SUM(D49:K49)</f>
        <v>0</v>
      </c>
    </row>
    <row r="50" spans="1:12" ht="15.75" x14ac:dyDescent="0.25">
      <c r="A50" s="7">
        <v>2</v>
      </c>
      <c r="B50" s="8" t="s">
        <v>14</v>
      </c>
      <c r="C50" s="9">
        <v>53</v>
      </c>
      <c r="D50" s="38">
        <v>0</v>
      </c>
      <c r="E50" s="39">
        <v>0</v>
      </c>
      <c r="F50" s="38">
        <v>0</v>
      </c>
      <c r="G50" s="13">
        <v>0</v>
      </c>
      <c r="H50" s="14">
        <v>0</v>
      </c>
      <c r="I50" s="13">
        <v>0</v>
      </c>
      <c r="J50" s="14">
        <v>0</v>
      </c>
      <c r="K50" s="13">
        <v>0</v>
      </c>
      <c r="L50" s="16">
        <f t="shared" ref="L50:L77" si="1">SUM(D50:K50)</f>
        <v>0</v>
      </c>
    </row>
    <row r="51" spans="1:12" ht="15.75" x14ac:dyDescent="0.25">
      <c r="A51" s="7">
        <v>3</v>
      </c>
      <c r="B51" s="8" t="s">
        <v>15</v>
      </c>
      <c r="C51" s="9">
        <v>53</v>
      </c>
      <c r="D51" s="38">
        <v>1</v>
      </c>
      <c r="E51" s="39">
        <v>0</v>
      </c>
      <c r="F51" s="38">
        <v>0</v>
      </c>
      <c r="G51" s="13">
        <v>0</v>
      </c>
      <c r="H51" s="14">
        <v>0</v>
      </c>
      <c r="I51" s="13">
        <v>0</v>
      </c>
      <c r="J51" s="14">
        <v>0</v>
      </c>
      <c r="K51" s="13">
        <v>0</v>
      </c>
      <c r="L51" s="16">
        <f t="shared" si="1"/>
        <v>1</v>
      </c>
    </row>
    <row r="52" spans="1:12" ht="15.75" x14ac:dyDescent="0.25">
      <c r="A52" s="7">
        <v>4</v>
      </c>
      <c r="B52" s="17" t="s">
        <v>16</v>
      </c>
      <c r="C52" s="9">
        <v>53</v>
      </c>
      <c r="D52" s="38">
        <v>0</v>
      </c>
      <c r="E52" s="39">
        <v>0</v>
      </c>
      <c r="F52" s="38">
        <v>1</v>
      </c>
      <c r="G52" s="13">
        <v>0</v>
      </c>
      <c r="H52" s="14">
        <v>0</v>
      </c>
      <c r="I52" s="13">
        <v>0</v>
      </c>
      <c r="J52" s="14">
        <v>0</v>
      </c>
      <c r="K52" s="13">
        <v>0</v>
      </c>
      <c r="L52" s="16">
        <f t="shared" si="1"/>
        <v>1</v>
      </c>
    </row>
    <row r="53" spans="1:12" ht="15.75" x14ac:dyDescent="0.25">
      <c r="A53" s="7">
        <v>5</v>
      </c>
      <c r="B53" s="8" t="s">
        <v>17</v>
      </c>
      <c r="C53" s="9">
        <v>53</v>
      </c>
      <c r="D53" s="38">
        <v>0</v>
      </c>
      <c r="E53" s="39">
        <v>0</v>
      </c>
      <c r="F53" s="38">
        <v>0</v>
      </c>
      <c r="G53" s="13">
        <v>0</v>
      </c>
      <c r="H53" s="14">
        <v>0</v>
      </c>
      <c r="I53" s="13">
        <v>0</v>
      </c>
      <c r="J53" s="14">
        <v>0</v>
      </c>
      <c r="K53" s="13">
        <v>0</v>
      </c>
      <c r="L53" s="16">
        <f t="shared" si="1"/>
        <v>0</v>
      </c>
    </row>
    <row r="54" spans="1:12" ht="15.75" x14ac:dyDescent="0.25">
      <c r="A54" s="7">
        <v>6</v>
      </c>
      <c r="B54" s="8" t="s">
        <v>18</v>
      </c>
      <c r="C54" s="9">
        <v>53</v>
      </c>
      <c r="D54" s="38">
        <v>0</v>
      </c>
      <c r="E54" s="39">
        <v>0</v>
      </c>
      <c r="F54" s="38">
        <v>0</v>
      </c>
      <c r="G54" s="13">
        <v>0</v>
      </c>
      <c r="H54" s="14">
        <v>0</v>
      </c>
      <c r="I54" s="13">
        <v>0</v>
      </c>
      <c r="J54" s="14">
        <v>0</v>
      </c>
      <c r="K54" s="13">
        <v>0</v>
      </c>
      <c r="L54" s="16">
        <f t="shared" si="1"/>
        <v>0</v>
      </c>
    </row>
    <row r="55" spans="1:12" ht="15.75" x14ac:dyDescent="0.25">
      <c r="A55" s="7">
        <v>7</v>
      </c>
      <c r="B55" s="8" t="s">
        <v>19</v>
      </c>
      <c r="C55" s="9">
        <v>53</v>
      </c>
      <c r="D55" s="38">
        <v>0</v>
      </c>
      <c r="E55" s="39">
        <v>0</v>
      </c>
      <c r="F55" s="38">
        <v>0</v>
      </c>
      <c r="G55" s="13">
        <v>0</v>
      </c>
      <c r="H55" s="14">
        <v>0</v>
      </c>
      <c r="I55" s="13">
        <v>0</v>
      </c>
      <c r="J55" s="14">
        <v>0</v>
      </c>
      <c r="K55" s="13">
        <v>0</v>
      </c>
      <c r="L55" s="16">
        <f t="shared" si="1"/>
        <v>0</v>
      </c>
    </row>
    <row r="56" spans="1:12" ht="15.75" x14ac:dyDescent="0.25">
      <c r="A56" s="7">
        <v>8</v>
      </c>
      <c r="B56" s="8" t="s">
        <v>20</v>
      </c>
      <c r="C56" s="9">
        <v>53</v>
      </c>
      <c r="D56" s="38">
        <v>0</v>
      </c>
      <c r="E56" s="39">
        <v>0</v>
      </c>
      <c r="F56" s="38">
        <v>1</v>
      </c>
      <c r="G56" s="13">
        <v>0</v>
      </c>
      <c r="H56" s="14">
        <v>0</v>
      </c>
      <c r="I56" s="13">
        <v>0</v>
      </c>
      <c r="J56" s="14">
        <v>0</v>
      </c>
      <c r="K56" s="13">
        <v>0</v>
      </c>
      <c r="L56" s="16">
        <f t="shared" si="1"/>
        <v>1</v>
      </c>
    </row>
    <row r="57" spans="1:12" ht="15.75" x14ac:dyDescent="0.25">
      <c r="A57" s="7">
        <v>9</v>
      </c>
      <c r="B57" s="8" t="s">
        <v>21</v>
      </c>
      <c r="C57" s="9">
        <v>53</v>
      </c>
      <c r="D57" s="38">
        <v>0</v>
      </c>
      <c r="E57" s="39">
        <v>0</v>
      </c>
      <c r="F57" s="38">
        <v>0</v>
      </c>
      <c r="G57" s="13">
        <v>0</v>
      </c>
      <c r="H57" s="14">
        <v>0</v>
      </c>
      <c r="I57" s="13">
        <v>0</v>
      </c>
      <c r="J57" s="14">
        <v>0</v>
      </c>
      <c r="K57" s="13">
        <v>0</v>
      </c>
      <c r="L57" s="16">
        <f t="shared" si="1"/>
        <v>0</v>
      </c>
    </row>
    <row r="58" spans="1:12" ht="15.75" x14ac:dyDescent="0.25">
      <c r="A58" s="7">
        <v>10</v>
      </c>
      <c r="B58" s="8" t="s">
        <v>22</v>
      </c>
      <c r="C58" s="9">
        <v>53</v>
      </c>
      <c r="D58" s="38">
        <v>0</v>
      </c>
      <c r="E58" s="39">
        <v>0</v>
      </c>
      <c r="F58" s="38">
        <v>0</v>
      </c>
      <c r="G58" s="13">
        <v>0</v>
      </c>
      <c r="H58" s="14">
        <v>0</v>
      </c>
      <c r="I58" s="13">
        <v>0</v>
      </c>
      <c r="J58" s="14">
        <v>0</v>
      </c>
      <c r="K58" s="13">
        <v>0</v>
      </c>
      <c r="L58" s="16">
        <f t="shared" si="1"/>
        <v>0</v>
      </c>
    </row>
    <row r="59" spans="1:12" ht="15.75" x14ac:dyDescent="0.25">
      <c r="A59" s="7">
        <v>11</v>
      </c>
      <c r="B59" s="8" t="s">
        <v>23</v>
      </c>
      <c r="C59" s="9">
        <v>53</v>
      </c>
      <c r="D59" s="38">
        <v>0</v>
      </c>
      <c r="E59" s="39">
        <v>0</v>
      </c>
      <c r="F59" s="38">
        <v>0</v>
      </c>
      <c r="G59" s="13">
        <v>0</v>
      </c>
      <c r="H59" s="14">
        <v>0</v>
      </c>
      <c r="I59" s="13">
        <v>0</v>
      </c>
      <c r="J59" s="14">
        <v>0</v>
      </c>
      <c r="K59" s="13">
        <v>0</v>
      </c>
      <c r="L59" s="16">
        <f t="shared" si="1"/>
        <v>0</v>
      </c>
    </row>
    <row r="60" spans="1:12" ht="15.75" x14ac:dyDescent="0.25">
      <c r="A60" s="7">
        <v>12</v>
      </c>
      <c r="B60" s="8" t="s">
        <v>24</v>
      </c>
      <c r="C60" s="9">
        <v>53</v>
      </c>
      <c r="D60" s="38">
        <v>0</v>
      </c>
      <c r="E60" s="39">
        <v>0</v>
      </c>
      <c r="F60" s="38">
        <v>0</v>
      </c>
      <c r="G60" s="13">
        <v>0</v>
      </c>
      <c r="H60" s="14">
        <v>0</v>
      </c>
      <c r="I60" s="13">
        <v>0</v>
      </c>
      <c r="J60" s="14">
        <v>0</v>
      </c>
      <c r="K60" s="13">
        <v>0</v>
      </c>
      <c r="L60" s="16">
        <f t="shared" si="1"/>
        <v>0</v>
      </c>
    </row>
    <row r="61" spans="1:12" ht="15.75" x14ac:dyDescent="0.25">
      <c r="A61" s="7">
        <v>13</v>
      </c>
      <c r="B61" s="8" t="s">
        <v>25</v>
      </c>
      <c r="C61" s="9">
        <v>53</v>
      </c>
      <c r="D61" s="38">
        <v>0</v>
      </c>
      <c r="E61" s="39">
        <v>0</v>
      </c>
      <c r="F61" s="38">
        <v>1</v>
      </c>
      <c r="G61" s="13">
        <v>0</v>
      </c>
      <c r="H61" s="14">
        <v>0</v>
      </c>
      <c r="I61" s="13">
        <v>0</v>
      </c>
      <c r="J61" s="14">
        <v>0</v>
      </c>
      <c r="K61" s="13">
        <v>0</v>
      </c>
      <c r="L61" s="16">
        <f t="shared" si="1"/>
        <v>1</v>
      </c>
    </row>
    <row r="62" spans="1:12" ht="15.75" x14ac:dyDescent="0.25">
      <c r="A62" s="7">
        <v>14</v>
      </c>
      <c r="B62" s="8" t="s">
        <v>26</v>
      </c>
      <c r="C62" s="9">
        <v>53</v>
      </c>
      <c r="D62" s="38">
        <v>0</v>
      </c>
      <c r="E62" s="39">
        <v>0</v>
      </c>
      <c r="F62" s="38">
        <v>0</v>
      </c>
      <c r="G62" s="13">
        <v>0</v>
      </c>
      <c r="H62" s="14">
        <v>0</v>
      </c>
      <c r="I62" s="13">
        <v>0</v>
      </c>
      <c r="J62" s="14">
        <v>0</v>
      </c>
      <c r="K62" s="13">
        <v>0</v>
      </c>
      <c r="L62" s="16">
        <f t="shared" si="1"/>
        <v>0</v>
      </c>
    </row>
    <row r="63" spans="1:12" ht="15.75" x14ac:dyDescent="0.25">
      <c r="A63" s="7">
        <v>15</v>
      </c>
      <c r="B63" s="8" t="s">
        <v>27</v>
      </c>
      <c r="C63" s="9">
        <v>53</v>
      </c>
      <c r="D63" s="38">
        <v>0</v>
      </c>
      <c r="E63" s="39">
        <v>0</v>
      </c>
      <c r="F63" s="38">
        <v>0</v>
      </c>
      <c r="G63" s="13">
        <v>0</v>
      </c>
      <c r="H63" s="14">
        <v>2</v>
      </c>
      <c r="I63" s="13">
        <v>0</v>
      </c>
      <c r="J63" s="14">
        <v>0</v>
      </c>
      <c r="K63" s="13">
        <v>0</v>
      </c>
      <c r="L63" s="16">
        <f t="shared" si="1"/>
        <v>2</v>
      </c>
    </row>
    <row r="64" spans="1:12" ht="15.75" x14ac:dyDescent="0.25">
      <c r="A64" s="7">
        <v>16</v>
      </c>
      <c r="B64" s="8" t="s">
        <v>28</v>
      </c>
      <c r="C64" s="9">
        <v>53</v>
      </c>
      <c r="D64" s="38">
        <v>0</v>
      </c>
      <c r="E64" s="39">
        <v>0</v>
      </c>
      <c r="F64" s="38">
        <v>0</v>
      </c>
      <c r="G64" s="13">
        <v>0</v>
      </c>
      <c r="H64" s="14">
        <v>0</v>
      </c>
      <c r="I64" s="13">
        <v>0</v>
      </c>
      <c r="J64" s="14">
        <v>0</v>
      </c>
      <c r="K64" s="13">
        <v>0</v>
      </c>
      <c r="L64" s="16">
        <f t="shared" si="1"/>
        <v>0</v>
      </c>
    </row>
    <row r="65" spans="1:14" ht="15.75" x14ac:dyDescent="0.25">
      <c r="A65" s="7">
        <v>17</v>
      </c>
      <c r="B65" s="8" t="s">
        <v>29</v>
      </c>
      <c r="C65" s="9">
        <v>53</v>
      </c>
      <c r="D65" s="38">
        <v>0</v>
      </c>
      <c r="E65" s="39">
        <v>0</v>
      </c>
      <c r="F65" s="38">
        <v>1</v>
      </c>
      <c r="G65" s="13">
        <v>0</v>
      </c>
      <c r="H65" s="14">
        <v>0</v>
      </c>
      <c r="I65" s="13">
        <v>0</v>
      </c>
      <c r="J65" s="14">
        <v>0</v>
      </c>
      <c r="K65" s="13">
        <v>0</v>
      </c>
      <c r="L65" s="16">
        <f t="shared" si="1"/>
        <v>1</v>
      </c>
    </row>
    <row r="66" spans="1:14" ht="15.75" x14ac:dyDescent="0.25">
      <c r="A66" s="7">
        <v>18</v>
      </c>
      <c r="B66" s="8" t="s">
        <v>30</v>
      </c>
      <c r="C66" s="9">
        <v>53</v>
      </c>
      <c r="D66" s="38">
        <v>0</v>
      </c>
      <c r="E66" s="39">
        <v>0</v>
      </c>
      <c r="F66" s="38">
        <v>0</v>
      </c>
      <c r="G66" s="13">
        <v>0</v>
      </c>
      <c r="H66" s="14">
        <v>0</v>
      </c>
      <c r="I66" s="13">
        <v>0</v>
      </c>
      <c r="J66" s="14">
        <v>0</v>
      </c>
      <c r="K66" s="13">
        <v>0</v>
      </c>
      <c r="L66" s="16">
        <f t="shared" si="1"/>
        <v>0</v>
      </c>
    </row>
    <row r="67" spans="1:14" ht="15.75" x14ac:dyDescent="0.25">
      <c r="A67" s="7">
        <v>19</v>
      </c>
      <c r="B67" s="8" t="s">
        <v>31</v>
      </c>
      <c r="C67" s="9">
        <v>53</v>
      </c>
      <c r="D67" s="38">
        <v>0</v>
      </c>
      <c r="E67" s="39">
        <v>0</v>
      </c>
      <c r="F67" s="38">
        <v>0</v>
      </c>
      <c r="G67" s="13">
        <v>0</v>
      </c>
      <c r="H67" s="14">
        <v>0</v>
      </c>
      <c r="I67" s="13">
        <v>0</v>
      </c>
      <c r="J67" s="14">
        <v>0</v>
      </c>
      <c r="K67" s="13">
        <v>0</v>
      </c>
      <c r="L67" s="16">
        <f t="shared" si="1"/>
        <v>0</v>
      </c>
    </row>
    <row r="68" spans="1:14" ht="15.75" x14ac:dyDescent="0.25">
      <c r="A68" s="7">
        <v>20</v>
      </c>
      <c r="B68" s="8" t="s">
        <v>32</v>
      </c>
      <c r="C68" s="9">
        <v>53</v>
      </c>
      <c r="D68" s="38">
        <v>0</v>
      </c>
      <c r="E68" s="39">
        <v>0</v>
      </c>
      <c r="F68" s="38">
        <v>0</v>
      </c>
      <c r="G68" s="13">
        <v>0</v>
      </c>
      <c r="H68" s="14">
        <v>0</v>
      </c>
      <c r="I68" s="13">
        <v>0</v>
      </c>
      <c r="J68" s="14">
        <v>0</v>
      </c>
      <c r="K68" s="13">
        <v>0</v>
      </c>
      <c r="L68" s="16">
        <f t="shared" si="1"/>
        <v>0</v>
      </c>
    </row>
    <row r="69" spans="1:14" ht="15.75" x14ac:dyDescent="0.25">
      <c r="A69" s="7">
        <v>21</v>
      </c>
      <c r="B69" s="8" t="s">
        <v>33</v>
      </c>
      <c r="C69" s="9">
        <v>53</v>
      </c>
      <c r="D69" s="38">
        <v>0</v>
      </c>
      <c r="E69" s="39">
        <v>0</v>
      </c>
      <c r="F69" s="38">
        <v>0</v>
      </c>
      <c r="G69" s="13">
        <v>0</v>
      </c>
      <c r="H69" s="14">
        <v>0</v>
      </c>
      <c r="I69" s="13">
        <v>0</v>
      </c>
      <c r="J69" s="14">
        <v>0</v>
      </c>
      <c r="K69" s="13">
        <v>0</v>
      </c>
      <c r="L69" s="16">
        <f t="shared" si="1"/>
        <v>0</v>
      </c>
    </row>
    <row r="70" spans="1:14" ht="15.75" x14ac:dyDescent="0.25">
      <c r="A70" s="7">
        <v>22</v>
      </c>
      <c r="B70" s="8" t="s">
        <v>34</v>
      </c>
      <c r="C70" s="9">
        <v>53</v>
      </c>
      <c r="D70" s="38">
        <v>0</v>
      </c>
      <c r="E70" s="39">
        <v>0</v>
      </c>
      <c r="F70" s="38">
        <v>0</v>
      </c>
      <c r="G70" s="13">
        <v>0</v>
      </c>
      <c r="H70" s="14">
        <v>0</v>
      </c>
      <c r="I70" s="13">
        <v>0</v>
      </c>
      <c r="J70" s="14">
        <v>0</v>
      </c>
      <c r="K70" s="13">
        <v>0</v>
      </c>
      <c r="L70" s="16">
        <f t="shared" si="1"/>
        <v>0</v>
      </c>
    </row>
    <row r="71" spans="1:14" ht="15.75" x14ac:dyDescent="0.25">
      <c r="A71" s="7">
        <v>23</v>
      </c>
      <c r="B71" s="8" t="s">
        <v>35</v>
      </c>
      <c r="C71" s="9">
        <v>53</v>
      </c>
      <c r="D71" s="38">
        <v>0</v>
      </c>
      <c r="E71" s="39">
        <v>0</v>
      </c>
      <c r="F71" s="38">
        <v>0</v>
      </c>
      <c r="G71" s="13">
        <v>0</v>
      </c>
      <c r="H71" s="14">
        <v>0</v>
      </c>
      <c r="I71" s="13">
        <v>0</v>
      </c>
      <c r="J71" s="14">
        <v>0</v>
      </c>
      <c r="K71" s="13">
        <v>0</v>
      </c>
      <c r="L71" s="16">
        <f t="shared" si="1"/>
        <v>0</v>
      </c>
    </row>
    <row r="72" spans="1:14" ht="15.75" x14ac:dyDescent="0.25">
      <c r="A72" s="7">
        <v>24</v>
      </c>
      <c r="B72" s="8" t="s">
        <v>36</v>
      </c>
      <c r="C72" s="9">
        <v>53</v>
      </c>
      <c r="D72" s="38">
        <v>0</v>
      </c>
      <c r="E72" s="39">
        <v>0</v>
      </c>
      <c r="F72" s="38">
        <v>0</v>
      </c>
      <c r="G72" s="13">
        <v>0</v>
      </c>
      <c r="H72" s="14">
        <v>0</v>
      </c>
      <c r="I72" s="13">
        <v>0</v>
      </c>
      <c r="J72" s="14">
        <v>0</v>
      </c>
      <c r="K72" s="13">
        <v>0</v>
      </c>
      <c r="L72" s="16">
        <f t="shared" si="1"/>
        <v>0</v>
      </c>
    </row>
    <row r="73" spans="1:14" ht="15.75" x14ac:dyDescent="0.25">
      <c r="A73" s="7">
        <v>25</v>
      </c>
      <c r="B73" s="18" t="s">
        <v>37</v>
      </c>
      <c r="C73" s="19">
        <v>53</v>
      </c>
      <c r="D73" s="38">
        <v>0</v>
      </c>
      <c r="E73" s="39">
        <v>0</v>
      </c>
      <c r="F73" s="38">
        <v>0</v>
      </c>
      <c r="G73" s="13">
        <v>0</v>
      </c>
      <c r="H73" s="14">
        <v>0</v>
      </c>
      <c r="I73" s="13">
        <v>0</v>
      </c>
      <c r="J73" s="14">
        <v>0</v>
      </c>
      <c r="K73" s="13">
        <v>0</v>
      </c>
      <c r="L73" s="16">
        <f t="shared" si="1"/>
        <v>0</v>
      </c>
    </row>
    <row r="74" spans="1:14" ht="15.75" x14ac:dyDescent="0.25">
      <c r="A74" s="7">
        <v>26</v>
      </c>
      <c r="B74" s="8" t="s">
        <v>38</v>
      </c>
      <c r="C74" s="22">
        <v>53</v>
      </c>
      <c r="D74" s="38">
        <v>0</v>
      </c>
      <c r="E74" s="39">
        <v>0</v>
      </c>
      <c r="F74" s="38">
        <v>0</v>
      </c>
      <c r="G74" s="13">
        <v>0</v>
      </c>
      <c r="H74" s="14">
        <v>0</v>
      </c>
      <c r="I74" s="13">
        <v>0</v>
      </c>
      <c r="J74" s="14">
        <v>0</v>
      </c>
      <c r="K74" s="13">
        <v>0</v>
      </c>
      <c r="L74" s="16">
        <f t="shared" si="1"/>
        <v>0</v>
      </c>
    </row>
    <row r="75" spans="1:14" ht="15.75" x14ac:dyDescent="0.25">
      <c r="A75" s="7">
        <v>27</v>
      </c>
      <c r="B75" s="18" t="s">
        <v>39</v>
      </c>
      <c r="C75" s="22">
        <v>53</v>
      </c>
      <c r="D75" s="38">
        <v>0</v>
      </c>
      <c r="E75" s="39">
        <v>0</v>
      </c>
      <c r="F75" s="38">
        <v>0</v>
      </c>
      <c r="G75" s="13">
        <v>0</v>
      </c>
      <c r="H75" s="14">
        <v>0</v>
      </c>
      <c r="I75" s="13">
        <v>0</v>
      </c>
      <c r="J75" s="14">
        <v>0</v>
      </c>
      <c r="K75" s="13">
        <v>0</v>
      </c>
      <c r="L75" s="16">
        <f t="shared" si="1"/>
        <v>0</v>
      </c>
    </row>
    <row r="76" spans="1:14" ht="15.75" x14ac:dyDescent="0.25">
      <c r="A76" s="7">
        <v>28</v>
      </c>
      <c r="B76" s="18" t="s">
        <v>40</v>
      </c>
      <c r="C76" s="22">
        <v>53</v>
      </c>
      <c r="D76" s="38">
        <v>0</v>
      </c>
      <c r="E76" s="39">
        <v>0</v>
      </c>
      <c r="F76" s="38">
        <v>0</v>
      </c>
      <c r="G76" s="13">
        <v>0</v>
      </c>
      <c r="H76" s="14">
        <v>0</v>
      </c>
      <c r="I76" s="13">
        <v>0</v>
      </c>
      <c r="J76" s="14">
        <v>0</v>
      </c>
      <c r="K76" s="13">
        <v>0</v>
      </c>
      <c r="L76" s="16">
        <f t="shared" si="1"/>
        <v>0</v>
      </c>
    </row>
    <row r="77" spans="1:14" ht="15.75" x14ac:dyDescent="0.25">
      <c r="A77" s="40">
        <v>29</v>
      </c>
      <c r="B77" s="18" t="s">
        <v>41</v>
      </c>
      <c r="C77" s="25">
        <v>53</v>
      </c>
      <c r="D77" s="38">
        <v>0</v>
      </c>
      <c r="E77" s="41">
        <v>0</v>
      </c>
      <c r="F77" s="38">
        <v>0</v>
      </c>
      <c r="G77" s="42">
        <v>0</v>
      </c>
      <c r="H77" s="14">
        <v>0</v>
      </c>
      <c r="I77" s="42">
        <v>0</v>
      </c>
      <c r="J77" s="14">
        <v>0</v>
      </c>
      <c r="K77" s="42">
        <v>0</v>
      </c>
      <c r="L77" s="16">
        <f t="shared" si="1"/>
        <v>0</v>
      </c>
    </row>
    <row r="78" spans="1:14" ht="15.75" x14ac:dyDescent="0.25">
      <c r="A78" s="229" t="s">
        <v>42</v>
      </c>
      <c r="B78" s="229"/>
      <c r="C78" s="26">
        <v>53</v>
      </c>
      <c r="D78" s="32">
        <f t="shared" ref="D78:K78" si="2">SUM(D49:D77)</f>
        <v>1</v>
      </c>
      <c r="E78" s="33">
        <f t="shared" si="2"/>
        <v>0</v>
      </c>
      <c r="F78" s="32">
        <f t="shared" si="2"/>
        <v>4</v>
      </c>
      <c r="G78" s="33">
        <f t="shared" si="2"/>
        <v>0</v>
      </c>
      <c r="H78" s="32">
        <f t="shared" si="2"/>
        <v>2</v>
      </c>
      <c r="I78" s="33">
        <f t="shared" si="2"/>
        <v>0</v>
      </c>
      <c r="J78" s="32">
        <f t="shared" si="2"/>
        <v>0</v>
      </c>
      <c r="K78" s="33">
        <f t="shared" si="2"/>
        <v>0</v>
      </c>
      <c r="L78" s="34">
        <f>SUM(D78:K78)</f>
        <v>7</v>
      </c>
    </row>
    <row r="79" spans="1:14" ht="15.75" x14ac:dyDescent="0.25">
      <c r="A79" s="230" t="s">
        <v>43</v>
      </c>
      <c r="B79" s="231"/>
      <c r="C79" s="32">
        <v>53</v>
      </c>
      <c r="D79" s="32">
        <f t="shared" ref="D79:K79" si="3">D49+D50+D51+D52+D53+D54+D55+D56+D57+D58+D59+D60+D61+D62+D63+D64+D65+D66+D67+D68+D69+D70+D71+D72+D73</f>
        <v>1</v>
      </c>
      <c r="E79" s="33">
        <f t="shared" si="3"/>
        <v>0</v>
      </c>
      <c r="F79" s="32">
        <f t="shared" si="3"/>
        <v>4</v>
      </c>
      <c r="G79" s="33">
        <f t="shared" si="3"/>
        <v>0</v>
      </c>
      <c r="H79" s="32">
        <f t="shared" si="3"/>
        <v>2</v>
      </c>
      <c r="I79" s="33">
        <f t="shared" si="3"/>
        <v>0</v>
      </c>
      <c r="J79" s="32">
        <f t="shared" si="3"/>
        <v>0</v>
      </c>
      <c r="K79" s="33">
        <f t="shared" si="3"/>
        <v>0</v>
      </c>
      <c r="L79" s="34">
        <f>SUM(D79:K79)</f>
        <v>7</v>
      </c>
    </row>
    <row r="80" spans="1:14" x14ac:dyDescent="0.25">
      <c r="N80" s="111"/>
    </row>
    <row r="81" spans="1:12" ht="15.75" x14ac:dyDescent="0.25">
      <c r="C81" s="152"/>
      <c r="D81" s="171"/>
      <c r="E81" s="133"/>
      <c r="F81" s="133"/>
      <c r="G81" s="133"/>
      <c r="H81" s="133"/>
      <c r="I81" s="133"/>
      <c r="J81" s="133"/>
      <c r="K81" s="133"/>
      <c r="L81" s="133"/>
    </row>
    <row r="83" spans="1:12" x14ac:dyDescent="0.25">
      <c r="B83" s="2" t="s">
        <v>101</v>
      </c>
      <c r="C83" s="2"/>
      <c r="D83" s="2"/>
      <c r="E83" s="2"/>
    </row>
    <row r="84" spans="1:12" ht="15.75" thickBot="1" x14ac:dyDescent="0.3">
      <c r="A84" s="211" t="s">
        <v>46</v>
      </c>
      <c r="B84" s="211"/>
    </row>
    <row r="85" spans="1:12" ht="12.75" customHeight="1" x14ac:dyDescent="0.25">
      <c r="A85" s="212" t="s">
        <v>2</v>
      </c>
      <c r="B85" s="212" t="s">
        <v>3</v>
      </c>
      <c r="C85" s="212" t="s">
        <v>4</v>
      </c>
      <c r="D85" s="215" t="s">
        <v>5</v>
      </c>
      <c r="E85" s="216"/>
      <c r="F85" s="216"/>
      <c r="G85" s="216"/>
      <c r="H85" s="216"/>
      <c r="I85" s="216"/>
      <c r="J85" s="216"/>
      <c r="K85" s="217"/>
      <c r="L85" s="218" t="s">
        <v>6</v>
      </c>
    </row>
    <row r="86" spans="1:12" ht="21" customHeight="1" x14ac:dyDescent="0.25">
      <c r="A86" s="213"/>
      <c r="B86" s="213"/>
      <c r="C86" s="213"/>
      <c r="D86" s="221" t="s">
        <v>7</v>
      </c>
      <c r="E86" s="222"/>
      <c r="F86" s="222" t="s">
        <v>8</v>
      </c>
      <c r="G86" s="222"/>
      <c r="H86" s="222" t="s">
        <v>9</v>
      </c>
      <c r="I86" s="222"/>
      <c r="J86" s="222" t="s">
        <v>10</v>
      </c>
      <c r="K86" s="222"/>
      <c r="L86" s="219"/>
    </row>
    <row r="87" spans="1:12" ht="13.5" customHeight="1" thickBot="1" x14ac:dyDescent="0.3">
      <c r="A87" s="213"/>
      <c r="B87" s="213"/>
      <c r="C87" s="213"/>
      <c r="D87" s="223">
        <v>1</v>
      </c>
      <c r="E87" s="224"/>
      <c r="F87" s="224">
        <v>2</v>
      </c>
      <c r="G87" s="224"/>
      <c r="H87" s="224">
        <v>3</v>
      </c>
      <c r="I87" s="224"/>
      <c r="J87" s="224">
        <v>4</v>
      </c>
      <c r="K87" s="224"/>
      <c r="L87" s="220"/>
    </row>
    <row r="88" spans="1:12" ht="15.75" thickBot="1" x14ac:dyDescent="0.3">
      <c r="A88" s="214"/>
      <c r="B88" s="214"/>
      <c r="C88" s="214"/>
      <c r="D88" s="4" t="s">
        <v>11</v>
      </c>
      <c r="E88" s="5" t="s">
        <v>12</v>
      </c>
      <c r="F88" s="5" t="s">
        <v>11</v>
      </c>
      <c r="G88" s="5" t="s">
        <v>12</v>
      </c>
      <c r="H88" s="5" t="s">
        <v>11</v>
      </c>
      <c r="I88" s="5" t="s">
        <v>12</v>
      </c>
      <c r="J88" s="5" t="s">
        <v>11</v>
      </c>
      <c r="K88" s="5" t="s">
        <v>12</v>
      </c>
      <c r="L88" s="6"/>
    </row>
    <row r="89" spans="1:12" ht="15.75" x14ac:dyDescent="0.25">
      <c r="A89" s="7">
        <v>1</v>
      </c>
      <c r="B89" s="8" t="s">
        <v>13</v>
      </c>
      <c r="C89" s="9">
        <v>53</v>
      </c>
      <c r="D89" s="45">
        <v>0</v>
      </c>
      <c r="E89" s="24">
        <v>0</v>
      </c>
      <c r="F89" s="46">
        <v>0</v>
      </c>
      <c r="G89" s="24">
        <v>0</v>
      </c>
      <c r="H89" s="46">
        <v>0</v>
      </c>
      <c r="I89" s="24">
        <v>0</v>
      </c>
      <c r="J89" s="46">
        <v>0</v>
      </c>
      <c r="K89" s="24">
        <v>0</v>
      </c>
      <c r="L89" s="47">
        <f>SUM(D89:K89)</f>
        <v>0</v>
      </c>
    </row>
    <row r="90" spans="1:12" ht="15.75" x14ac:dyDescent="0.25">
      <c r="A90" s="7">
        <v>2</v>
      </c>
      <c r="B90" s="8" t="s">
        <v>14</v>
      </c>
      <c r="C90" s="9">
        <v>53</v>
      </c>
      <c r="D90" s="45">
        <v>0</v>
      </c>
      <c r="E90" s="24">
        <v>0</v>
      </c>
      <c r="F90" s="46">
        <v>0</v>
      </c>
      <c r="G90" s="24">
        <v>0</v>
      </c>
      <c r="H90" s="46">
        <v>0</v>
      </c>
      <c r="I90" s="24">
        <v>0</v>
      </c>
      <c r="J90" s="46">
        <v>0</v>
      </c>
      <c r="K90" s="24">
        <v>0</v>
      </c>
      <c r="L90" s="47">
        <f t="shared" ref="L90:L117" si="4">SUM(D90:K90)</f>
        <v>0</v>
      </c>
    </row>
    <row r="91" spans="1:12" ht="15.75" x14ac:dyDescent="0.25">
      <c r="A91" s="7">
        <v>3</v>
      </c>
      <c r="B91" s="8" t="s">
        <v>15</v>
      </c>
      <c r="C91" s="9">
        <v>53</v>
      </c>
      <c r="D91" s="45">
        <v>0</v>
      </c>
      <c r="E91" s="24">
        <v>0</v>
      </c>
      <c r="F91" s="46">
        <v>0</v>
      </c>
      <c r="G91" s="24">
        <v>0</v>
      </c>
      <c r="H91" s="46">
        <v>0</v>
      </c>
      <c r="I91" s="24">
        <v>0</v>
      </c>
      <c r="J91" s="46">
        <v>0</v>
      </c>
      <c r="K91" s="24">
        <v>0</v>
      </c>
      <c r="L91" s="47">
        <f t="shared" si="4"/>
        <v>0</v>
      </c>
    </row>
    <row r="92" spans="1:12" ht="15.75" x14ac:dyDescent="0.25">
      <c r="A92" s="7">
        <v>4</v>
      </c>
      <c r="B92" s="17" t="s">
        <v>16</v>
      </c>
      <c r="C92" s="9">
        <v>53</v>
      </c>
      <c r="D92" s="45">
        <v>0</v>
      </c>
      <c r="E92" s="24">
        <v>0</v>
      </c>
      <c r="F92" s="46">
        <v>0</v>
      </c>
      <c r="G92" s="24">
        <v>0</v>
      </c>
      <c r="H92" s="46">
        <v>0</v>
      </c>
      <c r="I92" s="24">
        <v>0</v>
      </c>
      <c r="J92" s="46">
        <v>0</v>
      </c>
      <c r="K92" s="24">
        <v>0</v>
      </c>
      <c r="L92" s="47">
        <f t="shared" si="4"/>
        <v>0</v>
      </c>
    </row>
    <row r="93" spans="1:12" ht="15.75" x14ac:dyDescent="0.25">
      <c r="A93" s="7">
        <v>5</v>
      </c>
      <c r="B93" s="8" t="s">
        <v>17</v>
      </c>
      <c r="C93" s="9">
        <v>53</v>
      </c>
      <c r="D93" s="45">
        <v>0</v>
      </c>
      <c r="E93" s="24">
        <v>0</v>
      </c>
      <c r="F93" s="46">
        <v>0</v>
      </c>
      <c r="G93" s="24">
        <v>0</v>
      </c>
      <c r="H93" s="46">
        <v>0</v>
      </c>
      <c r="I93" s="24">
        <v>0</v>
      </c>
      <c r="J93" s="46">
        <v>0</v>
      </c>
      <c r="K93" s="24">
        <v>0</v>
      </c>
      <c r="L93" s="47">
        <f t="shared" si="4"/>
        <v>0</v>
      </c>
    </row>
    <row r="94" spans="1:12" ht="15.75" x14ac:dyDescent="0.25">
      <c r="A94" s="7">
        <v>6</v>
      </c>
      <c r="B94" s="8" t="s">
        <v>18</v>
      </c>
      <c r="C94" s="9">
        <v>53</v>
      </c>
      <c r="D94" s="45">
        <v>0</v>
      </c>
      <c r="E94" s="24">
        <v>0</v>
      </c>
      <c r="F94" s="46">
        <v>0</v>
      </c>
      <c r="G94" s="24">
        <v>0</v>
      </c>
      <c r="H94" s="46">
        <v>0</v>
      </c>
      <c r="I94" s="24">
        <v>0</v>
      </c>
      <c r="J94" s="46">
        <v>0</v>
      </c>
      <c r="K94" s="24">
        <v>0</v>
      </c>
      <c r="L94" s="47">
        <f t="shared" si="4"/>
        <v>0</v>
      </c>
    </row>
    <row r="95" spans="1:12" ht="15.75" x14ac:dyDescent="0.25">
      <c r="A95" s="7">
        <v>7</v>
      </c>
      <c r="B95" s="8" t="s">
        <v>19</v>
      </c>
      <c r="C95" s="9">
        <v>53</v>
      </c>
      <c r="D95" s="45">
        <v>0</v>
      </c>
      <c r="E95" s="24">
        <v>0</v>
      </c>
      <c r="F95" s="46">
        <v>0</v>
      </c>
      <c r="G95" s="24">
        <v>0</v>
      </c>
      <c r="H95" s="46">
        <v>0</v>
      </c>
      <c r="I95" s="24">
        <v>0</v>
      </c>
      <c r="J95" s="46">
        <v>0</v>
      </c>
      <c r="K95" s="24">
        <v>0</v>
      </c>
      <c r="L95" s="47">
        <f t="shared" si="4"/>
        <v>0</v>
      </c>
    </row>
    <row r="96" spans="1:12" ht="15.75" x14ac:dyDescent="0.25">
      <c r="A96" s="7">
        <v>8</v>
      </c>
      <c r="B96" s="8" t="s">
        <v>20</v>
      </c>
      <c r="C96" s="9">
        <v>53</v>
      </c>
      <c r="D96" s="45">
        <v>0</v>
      </c>
      <c r="E96" s="24">
        <v>0</v>
      </c>
      <c r="F96" s="46">
        <v>0</v>
      </c>
      <c r="G96" s="24">
        <v>0</v>
      </c>
      <c r="H96" s="46">
        <v>0</v>
      </c>
      <c r="I96" s="24">
        <v>0</v>
      </c>
      <c r="J96" s="46">
        <v>0</v>
      </c>
      <c r="K96" s="24">
        <v>0</v>
      </c>
      <c r="L96" s="47">
        <f t="shared" si="4"/>
        <v>0</v>
      </c>
    </row>
    <row r="97" spans="1:12" ht="15.75" x14ac:dyDescent="0.25">
      <c r="A97" s="7">
        <v>9</v>
      </c>
      <c r="B97" s="17" t="s">
        <v>21</v>
      </c>
      <c r="C97" s="9">
        <v>53</v>
      </c>
      <c r="D97" s="45">
        <v>0</v>
      </c>
      <c r="E97" s="24">
        <v>0</v>
      </c>
      <c r="F97" s="46">
        <v>0</v>
      </c>
      <c r="G97" s="24">
        <v>0</v>
      </c>
      <c r="H97" s="46">
        <v>0</v>
      </c>
      <c r="I97" s="24">
        <v>0</v>
      </c>
      <c r="J97" s="46">
        <v>0</v>
      </c>
      <c r="K97" s="24">
        <v>0</v>
      </c>
      <c r="L97" s="47">
        <f t="shared" si="4"/>
        <v>0</v>
      </c>
    </row>
    <row r="98" spans="1:12" ht="15.75" x14ac:dyDescent="0.25">
      <c r="A98" s="7">
        <v>10</v>
      </c>
      <c r="B98" s="17" t="s">
        <v>22</v>
      </c>
      <c r="C98" s="9">
        <v>53</v>
      </c>
      <c r="D98" s="45">
        <v>0</v>
      </c>
      <c r="E98" s="24">
        <v>0</v>
      </c>
      <c r="F98" s="46">
        <v>0</v>
      </c>
      <c r="G98" s="24">
        <v>0</v>
      </c>
      <c r="H98" s="46">
        <v>0</v>
      </c>
      <c r="I98" s="24">
        <v>0</v>
      </c>
      <c r="J98" s="46">
        <v>0</v>
      </c>
      <c r="K98" s="24">
        <v>0</v>
      </c>
      <c r="L98" s="47">
        <f t="shared" si="4"/>
        <v>0</v>
      </c>
    </row>
    <row r="99" spans="1:12" ht="15.75" x14ac:dyDescent="0.25">
      <c r="A99" s="7">
        <v>11</v>
      </c>
      <c r="B99" s="17" t="s">
        <v>23</v>
      </c>
      <c r="C99" s="9">
        <v>53</v>
      </c>
      <c r="D99" s="45">
        <v>0</v>
      </c>
      <c r="E99" s="24">
        <v>0</v>
      </c>
      <c r="F99" s="46">
        <v>0</v>
      </c>
      <c r="G99" s="24">
        <v>0</v>
      </c>
      <c r="H99" s="46">
        <v>0</v>
      </c>
      <c r="I99" s="24">
        <v>0</v>
      </c>
      <c r="J99" s="46">
        <v>0</v>
      </c>
      <c r="K99" s="24">
        <v>0</v>
      </c>
      <c r="L99" s="47">
        <f t="shared" si="4"/>
        <v>0</v>
      </c>
    </row>
    <row r="100" spans="1:12" ht="15.75" x14ac:dyDescent="0.25">
      <c r="A100" s="7">
        <v>12</v>
      </c>
      <c r="B100" s="17" t="s">
        <v>24</v>
      </c>
      <c r="C100" s="9">
        <v>53</v>
      </c>
      <c r="D100" s="45">
        <v>0</v>
      </c>
      <c r="E100" s="24">
        <v>0</v>
      </c>
      <c r="F100" s="46">
        <v>0</v>
      </c>
      <c r="G100" s="24">
        <v>0</v>
      </c>
      <c r="H100" s="46">
        <v>0</v>
      </c>
      <c r="I100" s="24">
        <v>0</v>
      </c>
      <c r="J100" s="46">
        <v>0</v>
      </c>
      <c r="K100" s="24">
        <v>0</v>
      </c>
      <c r="L100" s="47">
        <f t="shared" si="4"/>
        <v>0</v>
      </c>
    </row>
    <row r="101" spans="1:12" ht="15.75" x14ac:dyDescent="0.25">
      <c r="A101" s="7">
        <v>13</v>
      </c>
      <c r="B101" s="17" t="s">
        <v>25</v>
      </c>
      <c r="C101" s="9">
        <v>53</v>
      </c>
      <c r="D101" s="45">
        <v>0</v>
      </c>
      <c r="E101" s="24">
        <v>0</v>
      </c>
      <c r="F101" s="46">
        <v>0</v>
      </c>
      <c r="G101" s="24">
        <v>0</v>
      </c>
      <c r="H101" s="46">
        <v>0</v>
      </c>
      <c r="I101" s="24">
        <v>0</v>
      </c>
      <c r="J101" s="46">
        <v>0</v>
      </c>
      <c r="K101" s="24">
        <v>0</v>
      </c>
      <c r="L101" s="47">
        <f t="shared" si="4"/>
        <v>0</v>
      </c>
    </row>
    <row r="102" spans="1:12" ht="15.75" x14ac:dyDescent="0.25">
      <c r="A102" s="7">
        <v>14</v>
      </c>
      <c r="B102" s="17" t="s">
        <v>26</v>
      </c>
      <c r="C102" s="9">
        <v>53</v>
      </c>
      <c r="D102" s="45">
        <v>0</v>
      </c>
      <c r="E102" s="24">
        <v>0</v>
      </c>
      <c r="F102" s="46">
        <v>0</v>
      </c>
      <c r="G102" s="24">
        <v>0</v>
      </c>
      <c r="H102" s="46">
        <v>0</v>
      </c>
      <c r="I102" s="24">
        <v>0</v>
      </c>
      <c r="J102" s="46">
        <v>0</v>
      </c>
      <c r="K102" s="24">
        <v>0</v>
      </c>
      <c r="L102" s="47">
        <f t="shared" si="4"/>
        <v>0</v>
      </c>
    </row>
    <row r="103" spans="1:12" ht="15.75" x14ac:dyDescent="0.25">
      <c r="A103" s="7">
        <v>15</v>
      </c>
      <c r="B103" s="17" t="s">
        <v>27</v>
      </c>
      <c r="C103" s="9">
        <v>53</v>
      </c>
      <c r="D103" s="45">
        <v>0</v>
      </c>
      <c r="E103" s="24">
        <v>0</v>
      </c>
      <c r="F103" s="46">
        <v>0</v>
      </c>
      <c r="G103" s="24">
        <v>0</v>
      </c>
      <c r="H103" s="46">
        <v>0</v>
      </c>
      <c r="I103" s="24">
        <v>0</v>
      </c>
      <c r="J103" s="46">
        <v>0</v>
      </c>
      <c r="K103" s="24">
        <v>0</v>
      </c>
      <c r="L103" s="47">
        <f t="shared" si="4"/>
        <v>0</v>
      </c>
    </row>
    <row r="104" spans="1:12" ht="15.75" x14ac:dyDescent="0.25">
      <c r="A104" s="7">
        <v>16</v>
      </c>
      <c r="B104" s="17" t="s">
        <v>28</v>
      </c>
      <c r="C104" s="9">
        <v>53</v>
      </c>
      <c r="D104" s="45">
        <v>0</v>
      </c>
      <c r="E104" s="24">
        <v>0</v>
      </c>
      <c r="F104" s="46">
        <v>0</v>
      </c>
      <c r="G104" s="24">
        <v>0</v>
      </c>
      <c r="H104" s="46">
        <v>0</v>
      </c>
      <c r="I104" s="24">
        <v>0</v>
      </c>
      <c r="J104" s="46">
        <v>0</v>
      </c>
      <c r="K104" s="24">
        <v>0</v>
      </c>
      <c r="L104" s="47">
        <f t="shared" si="4"/>
        <v>0</v>
      </c>
    </row>
    <row r="105" spans="1:12" ht="15.75" x14ac:dyDescent="0.25">
      <c r="A105" s="7">
        <v>17</v>
      </c>
      <c r="B105" s="17" t="s">
        <v>29</v>
      </c>
      <c r="C105" s="9">
        <v>53</v>
      </c>
      <c r="D105" s="45">
        <v>0</v>
      </c>
      <c r="E105" s="24">
        <v>0</v>
      </c>
      <c r="F105" s="46">
        <v>0</v>
      </c>
      <c r="G105" s="24">
        <v>0</v>
      </c>
      <c r="H105" s="46">
        <v>0</v>
      </c>
      <c r="I105" s="24">
        <v>0</v>
      </c>
      <c r="J105" s="46">
        <v>0</v>
      </c>
      <c r="K105" s="24">
        <v>0</v>
      </c>
      <c r="L105" s="47">
        <f t="shared" si="4"/>
        <v>0</v>
      </c>
    </row>
    <row r="106" spans="1:12" ht="15.75" x14ac:dyDescent="0.25">
      <c r="A106" s="7">
        <v>18</v>
      </c>
      <c r="B106" s="17" t="s">
        <v>30</v>
      </c>
      <c r="C106" s="9">
        <v>53</v>
      </c>
      <c r="D106" s="45">
        <v>0</v>
      </c>
      <c r="E106" s="24">
        <v>0</v>
      </c>
      <c r="F106" s="46">
        <v>0</v>
      </c>
      <c r="G106" s="24">
        <v>0</v>
      </c>
      <c r="H106" s="46">
        <v>0</v>
      </c>
      <c r="I106" s="24">
        <v>0</v>
      </c>
      <c r="J106" s="46">
        <v>0</v>
      </c>
      <c r="K106" s="24">
        <v>0</v>
      </c>
      <c r="L106" s="47">
        <f t="shared" si="4"/>
        <v>0</v>
      </c>
    </row>
    <row r="107" spans="1:12" ht="15.75" x14ac:dyDescent="0.25">
      <c r="A107" s="7">
        <v>19</v>
      </c>
      <c r="B107" s="17" t="s">
        <v>31</v>
      </c>
      <c r="C107" s="9">
        <v>53</v>
      </c>
      <c r="D107" s="45">
        <v>0</v>
      </c>
      <c r="E107" s="24">
        <v>0</v>
      </c>
      <c r="F107" s="46">
        <v>0</v>
      </c>
      <c r="G107" s="24">
        <v>0</v>
      </c>
      <c r="H107" s="46">
        <v>0</v>
      </c>
      <c r="I107" s="24">
        <v>0</v>
      </c>
      <c r="J107" s="46">
        <v>0</v>
      </c>
      <c r="K107" s="24">
        <v>0</v>
      </c>
      <c r="L107" s="47">
        <f t="shared" si="4"/>
        <v>0</v>
      </c>
    </row>
    <row r="108" spans="1:12" ht="15.75" x14ac:dyDescent="0.25">
      <c r="A108" s="7">
        <v>20</v>
      </c>
      <c r="B108" s="17" t="s">
        <v>32</v>
      </c>
      <c r="C108" s="9">
        <v>53</v>
      </c>
      <c r="D108" s="45">
        <v>0</v>
      </c>
      <c r="E108" s="24">
        <v>0</v>
      </c>
      <c r="F108" s="46">
        <v>0</v>
      </c>
      <c r="G108" s="24">
        <v>0</v>
      </c>
      <c r="H108" s="46">
        <v>0</v>
      </c>
      <c r="I108" s="24">
        <v>0</v>
      </c>
      <c r="J108" s="46">
        <v>0</v>
      </c>
      <c r="K108" s="24">
        <v>0</v>
      </c>
      <c r="L108" s="47">
        <f t="shared" si="4"/>
        <v>0</v>
      </c>
    </row>
    <row r="109" spans="1:12" ht="15.75" x14ac:dyDescent="0.25">
      <c r="A109" s="7">
        <v>21</v>
      </c>
      <c r="B109" s="17" t="s">
        <v>33</v>
      </c>
      <c r="C109" s="9">
        <v>53</v>
      </c>
      <c r="D109" s="45">
        <v>0</v>
      </c>
      <c r="E109" s="24">
        <v>0</v>
      </c>
      <c r="F109" s="46">
        <v>0</v>
      </c>
      <c r="G109" s="24">
        <v>0</v>
      </c>
      <c r="H109" s="46">
        <v>0</v>
      </c>
      <c r="I109" s="24">
        <v>0</v>
      </c>
      <c r="J109" s="46">
        <v>0</v>
      </c>
      <c r="K109" s="24">
        <v>0</v>
      </c>
      <c r="L109" s="47">
        <f t="shared" si="4"/>
        <v>0</v>
      </c>
    </row>
    <row r="110" spans="1:12" ht="15.75" x14ac:dyDescent="0.25">
      <c r="A110" s="7">
        <v>22</v>
      </c>
      <c r="B110" s="17" t="s">
        <v>34</v>
      </c>
      <c r="C110" s="9">
        <v>53</v>
      </c>
      <c r="D110" s="45">
        <v>0</v>
      </c>
      <c r="E110" s="24">
        <v>0</v>
      </c>
      <c r="F110" s="46">
        <v>0</v>
      </c>
      <c r="G110" s="24">
        <v>0</v>
      </c>
      <c r="H110" s="46">
        <v>0</v>
      </c>
      <c r="I110" s="24">
        <v>0</v>
      </c>
      <c r="J110" s="46">
        <v>0</v>
      </c>
      <c r="K110" s="24">
        <v>0</v>
      </c>
      <c r="L110" s="47">
        <f t="shared" si="4"/>
        <v>0</v>
      </c>
    </row>
    <row r="111" spans="1:12" ht="15.75" x14ac:dyDescent="0.25">
      <c r="A111" s="7">
        <v>23</v>
      </c>
      <c r="B111" s="8" t="s">
        <v>35</v>
      </c>
      <c r="C111" s="9">
        <v>53</v>
      </c>
      <c r="D111" s="45">
        <v>0</v>
      </c>
      <c r="E111" s="24">
        <v>0</v>
      </c>
      <c r="F111" s="46">
        <v>0</v>
      </c>
      <c r="G111" s="24">
        <v>0</v>
      </c>
      <c r="H111" s="46">
        <v>0</v>
      </c>
      <c r="I111" s="24">
        <v>0</v>
      </c>
      <c r="J111" s="46">
        <v>0</v>
      </c>
      <c r="K111" s="24">
        <v>0</v>
      </c>
      <c r="L111" s="47">
        <f t="shared" si="4"/>
        <v>0</v>
      </c>
    </row>
    <row r="112" spans="1:12" ht="15.75" x14ac:dyDescent="0.25">
      <c r="A112" s="7">
        <v>24</v>
      </c>
      <c r="B112" s="8" t="s">
        <v>36</v>
      </c>
      <c r="C112" s="9">
        <v>53</v>
      </c>
      <c r="D112" s="45">
        <v>0</v>
      </c>
      <c r="E112" s="24">
        <v>0</v>
      </c>
      <c r="F112" s="46">
        <v>0</v>
      </c>
      <c r="G112" s="24">
        <v>0</v>
      </c>
      <c r="H112" s="46">
        <v>0</v>
      </c>
      <c r="I112" s="24">
        <v>0</v>
      </c>
      <c r="J112" s="46">
        <v>0</v>
      </c>
      <c r="K112" s="24">
        <v>0</v>
      </c>
      <c r="L112" s="47">
        <f t="shared" si="4"/>
        <v>0</v>
      </c>
    </row>
    <row r="113" spans="1:12" ht="15.75" x14ac:dyDescent="0.25">
      <c r="A113" s="7">
        <v>25</v>
      </c>
      <c r="B113" s="18" t="s">
        <v>37</v>
      </c>
      <c r="C113" s="19">
        <v>53</v>
      </c>
      <c r="D113" s="45">
        <v>0</v>
      </c>
      <c r="E113" s="24">
        <v>0</v>
      </c>
      <c r="F113" s="46">
        <v>0</v>
      </c>
      <c r="G113" s="24">
        <v>0</v>
      </c>
      <c r="H113" s="46">
        <v>0</v>
      </c>
      <c r="I113" s="24">
        <v>0</v>
      </c>
      <c r="J113" s="46">
        <v>0</v>
      </c>
      <c r="K113" s="24">
        <v>0</v>
      </c>
      <c r="L113" s="47">
        <f t="shared" si="4"/>
        <v>0</v>
      </c>
    </row>
    <row r="114" spans="1:12" ht="15.75" x14ac:dyDescent="0.25">
      <c r="A114" s="7">
        <v>26</v>
      </c>
      <c r="B114" s="8" t="s">
        <v>38</v>
      </c>
      <c r="C114" s="22">
        <v>53</v>
      </c>
      <c r="D114" s="45">
        <v>0</v>
      </c>
      <c r="E114" s="24">
        <v>0</v>
      </c>
      <c r="F114" s="46">
        <v>0</v>
      </c>
      <c r="G114" s="24">
        <v>0</v>
      </c>
      <c r="H114" s="46">
        <v>0</v>
      </c>
      <c r="I114" s="24">
        <v>0</v>
      </c>
      <c r="J114" s="46">
        <v>0</v>
      </c>
      <c r="K114" s="24">
        <v>0</v>
      </c>
      <c r="L114" s="47">
        <f t="shared" si="4"/>
        <v>0</v>
      </c>
    </row>
    <row r="115" spans="1:12" ht="15.75" x14ac:dyDescent="0.25">
      <c r="A115" s="7">
        <v>27</v>
      </c>
      <c r="B115" s="18" t="s">
        <v>39</v>
      </c>
      <c r="C115" s="22">
        <v>53</v>
      </c>
      <c r="D115" s="45">
        <v>0</v>
      </c>
      <c r="E115" s="24">
        <v>0</v>
      </c>
      <c r="F115" s="46">
        <v>0</v>
      </c>
      <c r="G115" s="24">
        <v>0</v>
      </c>
      <c r="H115" s="46">
        <v>0</v>
      </c>
      <c r="I115" s="24">
        <v>0</v>
      </c>
      <c r="J115" s="46">
        <v>0</v>
      </c>
      <c r="K115" s="24">
        <v>0</v>
      </c>
      <c r="L115" s="47">
        <f t="shared" si="4"/>
        <v>0</v>
      </c>
    </row>
    <row r="116" spans="1:12" ht="15.75" x14ac:dyDescent="0.25">
      <c r="A116" s="7">
        <v>28</v>
      </c>
      <c r="B116" s="18" t="s">
        <v>40</v>
      </c>
      <c r="C116" s="22">
        <v>53</v>
      </c>
      <c r="D116" s="45">
        <v>0</v>
      </c>
      <c r="E116" s="24">
        <v>0</v>
      </c>
      <c r="F116" s="46">
        <v>0</v>
      </c>
      <c r="G116" s="24">
        <v>0</v>
      </c>
      <c r="H116" s="46">
        <v>0</v>
      </c>
      <c r="I116" s="24">
        <v>0</v>
      </c>
      <c r="J116" s="46">
        <v>0</v>
      </c>
      <c r="K116" s="24">
        <v>0</v>
      </c>
      <c r="L116" s="47">
        <f t="shared" si="4"/>
        <v>0</v>
      </c>
    </row>
    <row r="117" spans="1:12" ht="16.5" thickBot="1" x14ac:dyDescent="0.3">
      <c r="A117" s="7">
        <v>29</v>
      </c>
      <c r="B117" s="18" t="s">
        <v>41</v>
      </c>
      <c r="C117" s="22">
        <v>53</v>
      </c>
      <c r="D117" s="45">
        <v>0</v>
      </c>
      <c r="E117" s="24">
        <v>0</v>
      </c>
      <c r="F117" s="46">
        <v>0</v>
      </c>
      <c r="G117" s="24">
        <v>0</v>
      </c>
      <c r="H117" s="46">
        <v>0</v>
      </c>
      <c r="I117" s="24">
        <v>0</v>
      </c>
      <c r="J117" s="46">
        <v>0</v>
      </c>
      <c r="K117" s="24">
        <v>0</v>
      </c>
      <c r="L117" s="47">
        <f t="shared" si="4"/>
        <v>0</v>
      </c>
    </row>
    <row r="118" spans="1:12" ht="16.5" thickBot="1" x14ac:dyDescent="0.3">
      <c r="A118" s="225" t="s">
        <v>42</v>
      </c>
      <c r="B118" s="226"/>
      <c r="C118" s="48">
        <v>53</v>
      </c>
      <c r="D118" s="49">
        <f t="shared" ref="D118:K118" si="5">SUM(D89:D117)</f>
        <v>0</v>
      </c>
      <c r="E118" s="30">
        <f t="shared" si="5"/>
        <v>0</v>
      </c>
      <c r="F118" s="50">
        <f t="shared" si="5"/>
        <v>0</v>
      </c>
      <c r="G118" s="30">
        <f t="shared" si="5"/>
        <v>0</v>
      </c>
      <c r="H118" s="50">
        <f t="shared" si="5"/>
        <v>0</v>
      </c>
      <c r="I118" s="30">
        <f t="shared" si="5"/>
        <v>0</v>
      </c>
      <c r="J118" s="50">
        <f t="shared" si="5"/>
        <v>0</v>
      </c>
      <c r="K118" s="30">
        <f t="shared" si="5"/>
        <v>0</v>
      </c>
      <c r="L118" s="118">
        <f>SUM(D118:K118)</f>
        <v>0</v>
      </c>
    </row>
    <row r="119" spans="1:12" ht="15.75" x14ac:dyDescent="0.25">
      <c r="A119" s="232" t="s">
        <v>43</v>
      </c>
      <c r="B119" s="232"/>
      <c r="C119" s="32">
        <v>53</v>
      </c>
      <c r="D119" s="52">
        <f>D89+D90+D91+D92+D93+D94+D95+D96+D97+D98+D99+D100+D101+D102+D103+D104+D105+D106+D107+D108+D109+D110+D111+D112+D113</f>
        <v>0</v>
      </c>
      <c r="E119" s="33">
        <f>E89+E90+E91+E92+E93+E94+E95+E96+E97+E98+E99+E100+E101+E102+E103+E104+E105+E106+E107+E108+E109+E110+E111+E112+E113</f>
        <v>0</v>
      </c>
      <c r="F119" s="32">
        <f>F89+F90+F91+F92+F93+F94+F95+F96+F97+F98+F99+F100+F101+F102+F103+F104+F105+F106+F107+F108+F109+F110+F111+F112+F113</f>
        <v>0</v>
      </c>
      <c r="G119" s="33">
        <f>G89+G90+G91+G92+G93+G94+G95+G96+G97+G98+G99+G100+G101+G102+G103+G104+G105+G106+G107+G108+G109+G110+G111+G112+G113</f>
        <v>0</v>
      </c>
      <c r="H119" s="32">
        <f>H89+H90+H91+H92+H93+H94+H95+H96+H97+H98+H99+H100+H101+H102+H103+H104+H105+H106+H107+H108+H109+H110+H111+H112+H113</f>
        <v>0</v>
      </c>
      <c r="I119" s="33">
        <f>I89+I90+I91+I92+I93+I94+I95+I96+I97+I98+I99+I100+I101+I102+I103+I104+I105+I106+I107+I108+I109+I110+I111+I113</f>
        <v>0</v>
      </c>
      <c r="J119" s="32">
        <f>J89+J90+J91+J92+J93+J94+J95+J96+J97+J98+J99+J100+J101+J102+J103+J104+J105+J106+J107+J108+J109+J110+J111+J112+J113</f>
        <v>0</v>
      </c>
      <c r="K119" s="33">
        <f>K89+K90+K91+K92+K93+K94+K95+K96+K97+K98+K99+K100+K101+K102+K103+K104+K105+K106+K107+K108+K109+K110+K111+K113</f>
        <v>0</v>
      </c>
      <c r="L119" s="118">
        <f>D119+E119+F119+G119+H119+I119+J119+K119</f>
        <v>0</v>
      </c>
    </row>
    <row r="121" spans="1:12" ht="15.75" x14ac:dyDescent="0.25">
      <c r="D121" s="133"/>
      <c r="E121" s="133"/>
      <c r="F121" s="133"/>
      <c r="G121" s="133"/>
      <c r="H121" s="133"/>
      <c r="I121" s="133"/>
      <c r="J121" s="133"/>
      <c r="K121" s="133"/>
      <c r="L121" s="133"/>
    </row>
    <row r="122" spans="1:12" ht="15.75" x14ac:dyDescent="0.25">
      <c r="B122" s="134" t="s">
        <v>101</v>
      </c>
      <c r="D122" s="133"/>
      <c r="E122" s="133"/>
      <c r="F122" s="133"/>
      <c r="G122" s="133"/>
      <c r="H122" s="133"/>
      <c r="I122" s="133"/>
      <c r="J122" s="133"/>
      <c r="K122" s="133"/>
      <c r="L122" s="133"/>
    </row>
    <row r="123" spans="1:12" ht="15.75" thickBot="1" x14ac:dyDescent="0.3">
      <c r="A123" s="211" t="s">
        <v>47</v>
      </c>
      <c r="B123" s="211"/>
    </row>
    <row r="124" spans="1:12" ht="12.75" customHeight="1" x14ac:dyDescent="0.25">
      <c r="A124" s="212" t="s">
        <v>2</v>
      </c>
      <c r="B124" s="212" t="s">
        <v>3</v>
      </c>
      <c r="C124" s="212" t="s">
        <v>4</v>
      </c>
      <c r="D124" s="215" t="s">
        <v>5</v>
      </c>
      <c r="E124" s="216"/>
      <c r="F124" s="216"/>
      <c r="G124" s="216"/>
      <c r="H124" s="216"/>
      <c r="I124" s="216"/>
      <c r="J124" s="216"/>
      <c r="K124" s="217"/>
      <c r="L124" s="218" t="s">
        <v>6</v>
      </c>
    </row>
    <row r="125" spans="1:12" ht="21.75" customHeight="1" x14ac:dyDescent="0.25">
      <c r="A125" s="213"/>
      <c r="B125" s="213"/>
      <c r="C125" s="213"/>
      <c r="D125" s="221" t="s">
        <v>7</v>
      </c>
      <c r="E125" s="222"/>
      <c r="F125" s="222" t="s">
        <v>8</v>
      </c>
      <c r="G125" s="222"/>
      <c r="H125" s="222" t="s">
        <v>9</v>
      </c>
      <c r="I125" s="222"/>
      <c r="J125" s="222" t="s">
        <v>10</v>
      </c>
      <c r="K125" s="222"/>
      <c r="L125" s="219"/>
    </row>
    <row r="126" spans="1:12" ht="13.5" customHeight="1" thickBot="1" x14ac:dyDescent="0.3">
      <c r="A126" s="213"/>
      <c r="B126" s="213"/>
      <c r="C126" s="213"/>
      <c r="D126" s="223">
        <v>1</v>
      </c>
      <c r="E126" s="224"/>
      <c r="F126" s="224">
        <v>2</v>
      </c>
      <c r="G126" s="224"/>
      <c r="H126" s="224">
        <v>3</v>
      </c>
      <c r="I126" s="224"/>
      <c r="J126" s="224">
        <v>4</v>
      </c>
      <c r="K126" s="224"/>
      <c r="L126" s="220"/>
    </row>
    <row r="127" spans="1:12" ht="15.75" thickBot="1" x14ac:dyDescent="0.3">
      <c r="A127" s="214"/>
      <c r="B127" s="214"/>
      <c r="C127" s="214"/>
      <c r="D127" s="4" t="s">
        <v>11</v>
      </c>
      <c r="E127" s="5" t="s">
        <v>12</v>
      </c>
      <c r="F127" s="5" t="s">
        <v>11</v>
      </c>
      <c r="G127" s="5" t="s">
        <v>12</v>
      </c>
      <c r="H127" s="5" t="s">
        <v>11</v>
      </c>
      <c r="I127" s="5" t="s">
        <v>12</v>
      </c>
      <c r="J127" s="5" t="s">
        <v>11</v>
      </c>
      <c r="K127" s="5" t="s">
        <v>12</v>
      </c>
      <c r="L127" s="6"/>
    </row>
    <row r="128" spans="1:12" ht="15.75" x14ac:dyDescent="0.25">
      <c r="A128" s="7">
        <v>1</v>
      </c>
      <c r="B128" s="8" t="s">
        <v>13</v>
      </c>
      <c r="C128" s="9">
        <v>53</v>
      </c>
      <c r="D128" s="45">
        <v>0</v>
      </c>
      <c r="E128" s="45">
        <v>0</v>
      </c>
      <c r="F128" s="45">
        <v>0</v>
      </c>
      <c r="G128" s="45">
        <v>0</v>
      </c>
      <c r="H128" s="45">
        <v>0</v>
      </c>
      <c r="I128" s="45">
        <v>0</v>
      </c>
      <c r="J128" s="45">
        <v>0</v>
      </c>
      <c r="K128" s="45">
        <v>0</v>
      </c>
      <c r="L128" s="47">
        <f>SUM(D128:K128)</f>
        <v>0</v>
      </c>
    </row>
    <row r="129" spans="1:12" ht="15.75" x14ac:dyDescent="0.25">
      <c r="A129" s="7">
        <v>2</v>
      </c>
      <c r="B129" s="8" t="s">
        <v>14</v>
      </c>
      <c r="C129" s="9">
        <v>53</v>
      </c>
      <c r="D129" s="45">
        <v>0</v>
      </c>
      <c r="E129" s="45">
        <v>0</v>
      </c>
      <c r="F129" s="45">
        <v>0</v>
      </c>
      <c r="G129" s="45">
        <v>0</v>
      </c>
      <c r="H129" s="45">
        <v>0</v>
      </c>
      <c r="I129" s="45">
        <v>0</v>
      </c>
      <c r="J129" s="45">
        <v>0</v>
      </c>
      <c r="K129" s="45">
        <v>0</v>
      </c>
      <c r="L129" s="47">
        <f t="shared" ref="L129:L156" si="6">SUM(D129:K129)</f>
        <v>0</v>
      </c>
    </row>
    <row r="130" spans="1:12" ht="15.75" x14ac:dyDescent="0.25">
      <c r="A130" s="7">
        <v>3</v>
      </c>
      <c r="B130" s="8" t="s">
        <v>15</v>
      </c>
      <c r="C130" s="9">
        <v>53</v>
      </c>
      <c r="D130" s="45">
        <v>0</v>
      </c>
      <c r="E130" s="45">
        <v>0</v>
      </c>
      <c r="F130" s="45">
        <v>0</v>
      </c>
      <c r="G130" s="45">
        <v>0</v>
      </c>
      <c r="H130" s="45">
        <v>0</v>
      </c>
      <c r="I130" s="45">
        <v>0</v>
      </c>
      <c r="J130" s="45">
        <v>0</v>
      </c>
      <c r="K130" s="45">
        <v>0</v>
      </c>
      <c r="L130" s="47">
        <f t="shared" si="6"/>
        <v>0</v>
      </c>
    </row>
    <row r="131" spans="1:12" ht="15.75" x14ac:dyDescent="0.25">
      <c r="A131" s="7">
        <v>4</v>
      </c>
      <c r="B131" s="17" t="s">
        <v>16</v>
      </c>
      <c r="C131" s="9">
        <v>53</v>
      </c>
      <c r="D131" s="45">
        <v>0</v>
      </c>
      <c r="E131" s="45">
        <v>0</v>
      </c>
      <c r="F131" s="45">
        <v>0</v>
      </c>
      <c r="G131" s="45">
        <v>0</v>
      </c>
      <c r="H131" s="45">
        <v>0</v>
      </c>
      <c r="I131" s="45">
        <v>0</v>
      </c>
      <c r="J131" s="45">
        <v>0</v>
      </c>
      <c r="K131" s="45">
        <v>0</v>
      </c>
      <c r="L131" s="47">
        <f t="shared" si="6"/>
        <v>0</v>
      </c>
    </row>
    <row r="132" spans="1:12" ht="15.75" x14ac:dyDescent="0.25">
      <c r="A132" s="7">
        <v>5</v>
      </c>
      <c r="B132" s="8" t="s">
        <v>17</v>
      </c>
      <c r="C132" s="9">
        <v>53</v>
      </c>
      <c r="D132" s="45">
        <v>0</v>
      </c>
      <c r="E132" s="45">
        <v>0</v>
      </c>
      <c r="F132" s="45">
        <v>0</v>
      </c>
      <c r="G132" s="45">
        <v>0</v>
      </c>
      <c r="H132" s="45">
        <v>0</v>
      </c>
      <c r="I132" s="45">
        <v>0</v>
      </c>
      <c r="J132" s="45">
        <v>0</v>
      </c>
      <c r="K132" s="45">
        <v>0</v>
      </c>
      <c r="L132" s="47">
        <f t="shared" si="6"/>
        <v>0</v>
      </c>
    </row>
    <row r="133" spans="1:12" ht="15.75" x14ac:dyDescent="0.25">
      <c r="A133" s="7">
        <v>6</v>
      </c>
      <c r="B133" s="8" t="s">
        <v>18</v>
      </c>
      <c r="C133" s="9">
        <v>53</v>
      </c>
      <c r="D133" s="45">
        <v>0</v>
      </c>
      <c r="E133" s="45">
        <v>0</v>
      </c>
      <c r="F133" s="45">
        <v>0</v>
      </c>
      <c r="G133" s="45">
        <v>0</v>
      </c>
      <c r="H133" s="45">
        <v>0</v>
      </c>
      <c r="I133" s="45">
        <v>0</v>
      </c>
      <c r="J133" s="45">
        <v>0</v>
      </c>
      <c r="K133" s="45">
        <v>0</v>
      </c>
      <c r="L133" s="47">
        <f t="shared" si="6"/>
        <v>0</v>
      </c>
    </row>
    <row r="134" spans="1:12" ht="15.75" x14ac:dyDescent="0.25">
      <c r="A134" s="7">
        <v>7</v>
      </c>
      <c r="B134" s="8" t="s">
        <v>19</v>
      </c>
      <c r="C134" s="9">
        <v>53</v>
      </c>
      <c r="D134" s="45">
        <v>0</v>
      </c>
      <c r="E134" s="45">
        <v>0</v>
      </c>
      <c r="F134" s="45">
        <v>0</v>
      </c>
      <c r="G134" s="45">
        <v>0</v>
      </c>
      <c r="H134" s="45">
        <v>0</v>
      </c>
      <c r="I134" s="45">
        <v>0</v>
      </c>
      <c r="J134" s="45">
        <v>0</v>
      </c>
      <c r="K134" s="45">
        <v>0</v>
      </c>
      <c r="L134" s="47">
        <f t="shared" si="6"/>
        <v>0</v>
      </c>
    </row>
    <row r="135" spans="1:12" ht="15.75" x14ac:dyDescent="0.25">
      <c r="A135" s="7">
        <v>8</v>
      </c>
      <c r="B135" s="8" t="s">
        <v>20</v>
      </c>
      <c r="C135" s="9">
        <v>53</v>
      </c>
      <c r="D135" s="45">
        <v>0</v>
      </c>
      <c r="E135" s="45">
        <v>0</v>
      </c>
      <c r="F135" s="45">
        <v>0</v>
      </c>
      <c r="G135" s="45">
        <v>0</v>
      </c>
      <c r="H135" s="45">
        <v>0</v>
      </c>
      <c r="I135" s="45">
        <v>0</v>
      </c>
      <c r="J135" s="45">
        <v>0</v>
      </c>
      <c r="K135" s="45">
        <v>0</v>
      </c>
      <c r="L135" s="47">
        <f t="shared" si="6"/>
        <v>0</v>
      </c>
    </row>
    <row r="136" spans="1:12" ht="15.75" x14ac:dyDescent="0.25">
      <c r="A136" s="7">
        <v>9</v>
      </c>
      <c r="B136" s="8" t="s">
        <v>21</v>
      </c>
      <c r="C136" s="9">
        <v>53</v>
      </c>
      <c r="D136" s="45">
        <v>0</v>
      </c>
      <c r="E136" s="45">
        <v>0</v>
      </c>
      <c r="F136" s="45">
        <v>0</v>
      </c>
      <c r="G136" s="45">
        <v>0</v>
      </c>
      <c r="H136" s="45">
        <v>0</v>
      </c>
      <c r="I136" s="45">
        <v>0</v>
      </c>
      <c r="J136" s="45">
        <v>0</v>
      </c>
      <c r="K136" s="45">
        <v>0</v>
      </c>
      <c r="L136" s="47">
        <f t="shared" si="6"/>
        <v>0</v>
      </c>
    </row>
    <row r="137" spans="1:12" ht="15.75" x14ac:dyDescent="0.25">
      <c r="A137" s="7">
        <v>10</v>
      </c>
      <c r="B137" s="8" t="s">
        <v>22</v>
      </c>
      <c r="C137" s="9">
        <v>53</v>
      </c>
      <c r="D137" s="45">
        <v>0</v>
      </c>
      <c r="E137" s="45">
        <v>0</v>
      </c>
      <c r="F137" s="45">
        <v>0</v>
      </c>
      <c r="G137" s="45">
        <v>0</v>
      </c>
      <c r="H137" s="45">
        <v>0</v>
      </c>
      <c r="I137" s="45">
        <v>0</v>
      </c>
      <c r="J137" s="45">
        <v>0</v>
      </c>
      <c r="K137" s="45">
        <v>0</v>
      </c>
      <c r="L137" s="47">
        <f t="shared" si="6"/>
        <v>0</v>
      </c>
    </row>
    <row r="138" spans="1:12" ht="15.75" x14ac:dyDescent="0.25">
      <c r="A138" s="7">
        <v>11</v>
      </c>
      <c r="B138" s="8" t="s">
        <v>23</v>
      </c>
      <c r="C138" s="9">
        <v>53</v>
      </c>
      <c r="D138" s="45">
        <v>0</v>
      </c>
      <c r="E138" s="45">
        <v>0</v>
      </c>
      <c r="F138" s="45">
        <v>0</v>
      </c>
      <c r="G138" s="45">
        <v>0</v>
      </c>
      <c r="H138" s="45">
        <v>0</v>
      </c>
      <c r="I138" s="45">
        <v>0</v>
      </c>
      <c r="J138" s="45">
        <v>0</v>
      </c>
      <c r="K138" s="45">
        <v>0</v>
      </c>
      <c r="L138" s="47">
        <f t="shared" si="6"/>
        <v>0</v>
      </c>
    </row>
    <row r="139" spans="1:12" ht="15.75" x14ac:dyDescent="0.25">
      <c r="A139" s="7">
        <v>12</v>
      </c>
      <c r="B139" s="8" t="s">
        <v>24</v>
      </c>
      <c r="C139" s="9">
        <v>53</v>
      </c>
      <c r="D139" s="45">
        <v>0</v>
      </c>
      <c r="E139" s="45">
        <v>0</v>
      </c>
      <c r="F139" s="45">
        <v>0</v>
      </c>
      <c r="G139" s="45">
        <v>0</v>
      </c>
      <c r="H139" s="45">
        <v>0</v>
      </c>
      <c r="I139" s="45">
        <v>0</v>
      </c>
      <c r="J139" s="45">
        <v>0</v>
      </c>
      <c r="K139" s="45">
        <v>0</v>
      </c>
      <c r="L139" s="47">
        <f t="shared" si="6"/>
        <v>0</v>
      </c>
    </row>
    <row r="140" spans="1:12" ht="15.75" x14ac:dyDescent="0.25">
      <c r="A140" s="7">
        <v>13</v>
      </c>
      <c r="B140" s="8" t="s">
        <v>25</v>
      </c>
      <c r="C140" s="9">
        <v>53</v>
      </c>
      <c r="D140" s="45">
        <v>1</v>
      </c>
      <c r="E140" s="45">
        <v>0</v>
      </c>
      <c r="F140" s="45">
        <v>0</v>
      </c>
      <c r="G140" s="45">
        <v>0</v>
      </c>
      <c r="H140" s="45">
        <v>0</v>
      </c>
      <c r="I140" s="45">
        <v>0</v>
      </c>
      <c r="J140" s="45">
        <v>0</v>
      </c>
      <c r="K140" s="45">
        <v>0</v>
      </c>
      <c r="L140" s="47">
        <f t="shared" si="6"/>
        <v>1</v>
      </c>
    </row>
    <row r="141" spans="1:12" ht="15.75" x14ac:dyDescent="0.25">
      <c r="A141" s="7">
        <v>14</v>
      </c>
      <c r="B141" s="8" t="s">
        <v>26</v>
      </c>
      <c r="C141" s="9">
        <v>53</v>
      </c>
      <c r="D141" s="45">
        <v>0</v>
      </c>
      <c r="E141" s="45">
        <v>0</v>
      </c>
      <c r="F141" s="45">
        <v>0</v>
      </c>
      <c r="G141" s="45">
        <v>0</v>
      </c>
      <c r="H141" s="45">
        <v>0</v>
      </c>
      <c r="I141" s="45">
        <v>0</v>
      </c>
      <c r="J141" s="45">
        <v>0</v>
      </c>
      <c r="K141" s="45">
        <v>0</v>
      </c>
      <c r="L141" s="47">
        <f t="shared" si="6"/>
        <v>0</v>
      </c>
    </row>
    <row r="142" spans="1:12" ht="15.75" x14ac:dyDescent="0.25">
      <c r="A142" s="7">
        <v>15</v>
      </c>
      <c r="B142" s="8" t="s">
        <v>27</v>
      </c>
      <c r="C142" s="9">
        <v>53</v>
      </c>
      <c r="D142" s="45">
        <v>0</v>
      </c>
      <c r="E142" s="45">
        <v>0</v>
      </c>
      <c r="F142" s="45">
        <v>0</v>
      </c>
      <c r="G142" s="45">
        <v>0</v>
      </c>
      <c r="H142" s="45">
        <v>0</v>
      </c>
      <c r="I142" s="45">
        <v>0</v>
      </c>
      <c r="J142" s="45">
        <v>0</v>
      </c>
      <c r="K142" s="45">
        <v>0</v>
      </c>
      <c r="L142" s="47">
        <f t="shared" si="6"/>
        <v>0</v>
      </c>
    </row>
    <row r="143" spans="1:12" ht="15.75" x14ac:dyDescent="0.25">
      <c r="A143" s="7">
        <v>16</v>
      </c>
      <c r="B143" s="8" t="s">
        <v>28</v>
      </c>
      <c r="C143" s="9">
        <v>53</v>
      </c>
      <c r="D143" s="45">
        <v>0</v>
      </c>
      <c r="E143" s="45">
        <v>0</v>
      </c>
      <c r="F143" s="45">
        <v>0</v>
      </c>
      <c r="G143" s="45">
        <v>0</v>
      </c>
      <c r="H143" s="45">
        <v>0</v>
      </c>
      <c r="I143" s="45">
        <v>0</v>
      </c>
      <c r="J143" s="45">
        <v>0</v>
      </c>
      <c r="K143" s="45">
        <v>0</v>
      </c>
      <c r="L143" s="47">
        <f t="shared" si="6"/>
        <v>0</v>
      </c>
    </row>
    <row r="144" spans="1:12" ht="15.75" x14ac:dyDescent="0.25">
      <c r="A144" s="7">
        <v>17</v>
      </c>
      <c r="B144" s="8" t="s">
        <v>29</v>
      </c>
      <c r="C144" s="9">
        <v>53</v>
      </c>
      <c r="D144" s="45">
        <v>0</v>
      </c>
      <c r="E144" s="45">
        <v>0</v>
      </c>
      <c r="F144" s="45">
        <v>0</v>
      </c>
      <c r="G144" s="45">
        <v>0</v>
      </c>
      <c r="H144" s="45">
        <v>0</v>
      </c>
      <c r="I144" s="45">
        <v>0</v>
      </c>
      <c r="J144" s="45">
        <v>0</v>
      </c>
      <c r="K144" s="45">
        <v>0</v>
      </c>
      <c r="L144" s="47">
        <f t="shared" si="6"/>
        <v>0</v>
      </c>
    </row>
    <row r="145" spans="1:12" ht="15.75" x14ac:dyDescent="0.25">
      <c r="A145" s="7">
        <v>18</v>
      </c>
      <c r="B145" s="8" t="s">
        <v>30</v>
      </c>
      <c r="C145" s="9">
        <v>53</v>
      </c>
      <c r="D145" s="45">
        <v>0</v>
      </c>
      <c r="E145" s="45">
        <v>0</v>
      </c>
      <c r="F145" s="45">
        <v>0</v>
      </c>
      <c r="G145" s="45">
        <v>0</v>
      </c>
      <c r="H145" s="45">
        <v>0</v>
      </c>
      <c r="I145" s="45">
        <v>0</v>
      </c>
      <c r="J145" s="45">
        <v>0</v>
      </c>
      <c r="K145" s="45">
        <v>0</v>
      </c>
      <c r="L145" s="47">
        <f t="shared" si="6"/>
        <v>0</v>
      </c>
    </row>
    <row r="146" spans="1:12" ht="15.75" x14ac:dyDescent="0.25">
      <c r="A146" s="7">
        <v>19</v>
      </c>
      <c r="B146" s="8" t="s">
        <v>31</v>
      </c>
      <c r="C146" s="9">
        <v>53</v>
      </c>
      <c r="D146" s="45">
        <v>0</v>
      </c>
      <c r="E146" s="45">
        <v>0</v>
      </c>
      <c r="F146" s="45">
        <v>0</v>
      </c>
      <c r="G146" s="45">
        <v>0</v>
      </c>
      <c r="H146" s="45">
        <v>0</v>
      </c>
      <c r="I146" s="45">
        <v>0</v>
      </c>
      <c r="J146" s="45">
        <v>0</v>
      </c>
      <c r="K146" s="45">
        <v>0</v>
      </c>
      <c r="L146" s="47">
        <f t="shared" si="6"/>
        <v>0</v>
      </c>
    </row>
    <row r="147" spans="1:12" ht="15.75" x14ac:dyDescent="0.25">
      <c r="A147" s="7">
        <v>20</v>
      </c>
      <c r="B147" s="8" t="s">
        <v>32</v>
      </c>
      <c r="C147" s="9">
        <v>53</v>
      </c>
      <c r="D147" s="45">
        <v>0</v>
      </c>
      <c r="E147" s="45">
        <v>0</v>
      </c>
      <c r="F147" s="45">
        <v>0</v>
      </c>
      <c r="G147" s="45">
        <v>0</v>
      </c>
      <c r="H147" s="45">
        <v>0</v>
      </c>
      <c r="I147" s="45">
        <v>0</v>
      </c>
      <c r="J147" s="45">
        <v>0</v>
      </c>
      <c r="K147" s="45">
        <v>0</v>
      </c>
      <c r="L147" s="47">
        <f t="shared" si="6"/>
        <v>0</v>
      </c>
    </row>
    <row r="148" spans="1:12" ht="15.75" x14ac:dyDescent="0.25">
      <c r="A148" s="7">
        <v>21</v>
      </c>
      <c r="B148" s="8" t="s">
        <v>33</v>
      </c>
      <c r="C148" s="9">
        <v>53</v>
      </c>
      <c r="D148" s="45">
        <v>0</v>
      </c>
      <c r="E148" s="45">
        <v>0</v>
      </c>
      <c r="F148" s="45">
        <v>0</v>
      </c>
      <c r="G148" s="45">
        <v>0</v>
      </c>
      <c r="H148" s="45">
        <v>0</v>
      </c>
      <c r="I148" s="45">
        <v>0</v>
      </c>
      <c r="J148" s="45">
        <v>0</v>
      </c>
      <c r="K148" s="45">
        <v>0</v>
      </c>
      <c r="L148" s="47">
        <f t="shared" si="6"/>
        <v>0</v>
      </c>
    </row>
    <row r="149" spans="1:12" ht="15.75" x14ac:dyDescent="0.25">
      <c r="A149" s="7">
        <v>22</v>
      </c>
      <c r="B149" s="8" t="s">
        <v>34</v>
      </c>
      <c r="C149" s="9">
        <v>53</v>
      </c>
      <c r="D149" s="45">
        <v>0</v>
      </c>
      <c r="E149" s="45">
        <v>0</v>
      </c>
      <c r="F149" s="45">
        <v>0</v>
      </c>
      <c r="G149" s="45">
        <v>0</v>
      </c>
      <c r="H149" s="45">
        <v>0</v>
      </c>
      <c r="I149" s="45">
        <v>0</v>
      </c>
      <c r="J149" s="45">
        <v>0</v>
      </c>
      <c r="K149" s="45">
        <v>0</v>
      </c>
      <c r="L149" s="47">
        <f t="shared" si="6"/>
        <v>0</v>
      </c>
    </row>
    <row r="150" spans="1:12" ht="15.75" x14ac:dyDescent="0.25">
      <c r="A150" s="7">
        <v>23</v>
      </c>
      <c r="B150" s="8" t="s">
        <v>35</v>
      </c>
      <c r="C150" s="9">
        <v>53</v>
      </c>
      <c r="D150" s="45">
        <v>0</v>
      </c>
      <c r="E150" s="45">
        <v>0</v>
      </c>
      <c r="F150" s="45">
        <v>0</v>
      </c>
      <c r="G150" s="45">
        <v>0</v>
      </c>
      <c r="H150" s="45">
        <v>0</v>
      </c>
      <c r="I150" s="45">
        <v>0</v>
      </c>
      <c r="J150" s="45">
        <v>0</v>
      </c>
      <c r="K150" s="45">
        <v>0</v>
      </c>
      <c r="L150" s="47">
        <f t="shared" si="6"/>
        <v>0</v>
      </c>
    </row>
    <row r="151" spans="1:12" ht="15.75" x14ac:dyDescent="0.25">
      <c r="A151" s="7">
        <v>24</v>
      </c>
      <c r="B151" s="8" t="s">
        <v>36</v>
      </c>
      <c r="C151" s="9">
        <v>53</v>
      </c>
      <c r="D151" s="45">
        <v>0</v>
      </c>
      <c r="E151" s="45">
        <v>0</v>
      </c>
      <c r="F151" s="45">
        <v>0</v>
      </c>
      <c r="G151" s="45">
        <v>0</v>
      </c>
      <c r="H151" s="45">
        <v>0</v>
      </c>
      <c r="I151" s="45">
        <v>0</v>
      </c>
      <c r="J151" s="45">
        <v>0</v>
      </c>
      <c r="K151" s="45">
        <v>0</v>
      </c>
      <c r="L151" s="47">
        <f t="shared" si="6"/>
        <v>0</v>
      </c>
    </row>
    <row r="152" spans="1:12" ht="15.75" x14ac:dyDescent="0.25">
      <c r="A152" s="7">
        <v>25</v>
      </c>
      <c r="B152" s="18" t="s">
        <v>37</v>
      </c>
      <c r="C152" s="19">
        <v>53</v>
      </c>
      <c r="D152" s="45">
        <v>0</v>
      </c>
      <c r="E152" s="45">
        <v>0</v>
      </c>
      <c r="F152" s="45">
        <v>0</v>
      </c>
      <c r="G152" s="45">
        <v>0</v>
      </c>
      <c r="H152" s="45">
        <v>0</v>
      </c>
      <c r="I152" s="45">
        <v>0</v>
      </c>
      <c r="J152" s="45">
        <v>0</v>
      </c>
      <c r="K152" s="45">
        <v>0</v>
      </c>
      <c r="L152" s="47">
        <f t="shared" si="6"/>
        <v>0</v>
      </c>
    </row>
    <row r="153" spans="1:12" ht="15.75" x14ac:dyDescent="0.25">
      <c r="A153" s="7">
        <v>26</v>
      </c>
      <c r="B153" s="8" t="s">
        <v>38</v>
      </c>
      <c r="C153" s="22">
        <v>53</v>
      </c>
      <c r="D153" s="45">
        <v>0</v>
      </c>
      <c r="E153" s="45">
        <v>0</v>
      </c>
      <c r="F153" s="45">
        <v>0</v>
      </c>
      <c r="G153" s="45">
        <v>0</v>
      </c>
      <c r="H153" s="45">
        <v>0</v>
      </c>
      <c r="I153" s="45">
        <v>0</v>
      </c>
      <c r="J153" s="45">
        <v>0</v>
      </c>
      <c r="K153" s="45">
        <v>0</v>
      </c>
      <c r="L153" s="47">
        <f t="shared" si="6"/>
        <v>0</v>
      </c>
    </row>
    <row r="154" spans="1:12" ht="15.75" x14ac:dyDescent="0.25">
      <c r="A154" s="7">
        <v>27</v>
      </c>
      <c r="B154" s="18" t="s">
        <v>39</v>
      </c>
      <c r="C154" s="22">
        <v>53</v>
      </c>
      <c r="D154" s="45">
        <v>0</v>
      </c>
      <c r="E154" s="45">
        <v>0</v>
      </c>
      <c r="F154" s="45">
        <v>0</v>
      </c>
      <c r="G154" s="45">
        <v>0</v>
      </c>
      <c r="H154" s="45">
        <v>0</v>
      </c>
      <c r="I154" s="45">
        <v>0</v>
      </c>
      <c r="J154" s="45">
        <v>0</v>
      </c>
      <c r="K154" s="45">
        <v>0</v>
      </c>
      <c r="L154" s="47">
        <f t="shared" si="6"/>
        <v>0</v>
      </c>
    </row>
    <row r="155" spans="1:12" ht="15.75" x14ac:dyDescent="0.25">
      <c r="A155" s="7">
        <v>28</v>
      </c>
      <c r="B155" s="18" t="s">
        <v>40</v>
      </c>
      <c r="C155" s="22">
        <v>53</v>
      </c>
      <c r="D155" s="45">
        <v>0</v>
      </c>
      <c r="E155" s="45">
        <v>0</v>
      </c>
      <c r="F155" s="45">
        <v>0</v>
      </c>
      <c r="G155" s="45">
        <v>0</v>
      </c>
      <c r="H155" s="45">
        <v>0</v>
      </c>
      <c r="I155" s="45">
        <v>0</v>
      </c>
      <c r="J155" s="45">
        <v>0</v>
      </c>
      <c r="K155" s="45">
        <v>0</v>
      </c>
      <c r="L155" s="47">
        <f t="shared" si="6"/>
        <v>0</v>
      </c>
    </row>
    <row r="156" spans="1:12" ht="16.5" thickBot="1" x14ac:dyDescent="0.3">
      <c r="A156" s="7">
        <v>29</v>
      </c>
      <c r="B156" s="18" t="s">
        <v>41</v>
      </c>
      <c r="C156" s="22">
        <v>53</v>
      </c>
      <c r="D156" s="45">
        <v>0</v>
      </c>
      <c r="E156" s="45">
        <v>0</v>
      </c>
      <c r="F156" s="45">
        <v>0</v>
      </c>
      <c r="G156" s="45">
        <v>0</v>
      </c>
      <c r="H156" s="45">
        <v>0</v>
      </c>
      <c r="I156" s="45">
        <v>0</v>
      </c>
      <c r="J156" s="45">
        <v>0</v>
      </c>
      <c r="K156" s="45">
        <v>0</v>
      </c>
      <c r="L156" s="47">
        <f t="shared" si="6"/>
        <v>0</v>
      </c>
    </row>
    <row r="157" spans="1:12" ht="16.5" thickBot="1" x14ac:dyDescent="0.3">
      <c r="A157" s="225" t="s">
        <v>42</v>
      </c>
      <c r="B157" s="226"/>
      <c r="C157" s="48">
        <v>53</v>
      </c>
      <c r="D157" s="27">
        <f t="shared" ref="D157:K157" si="7">SUM(D128:D156)</f>
        <v>1</v>
      </c>
      <c r="E157" s="55">
        <f t="shared" si="7"/>
        <v>0</v>
      </c>
      <c r="F157" s="27">
        <f t="shared" si="7"/>
        <v>0</v>
      </c>
      <c r="G157" s="55">
        <f t="shared" si="7"/>
        <v>0</v>
      </c>
      <c r="H157" s="56">
        <f t="shared" si="7"/>
        <v>0</v>
      </c>
      <c r="I157" s="57">
        <f t="shared" si="7"/>
        <v>0</v>
      </c>
      <c r="J157" s="56">
        <f t="shared" si="7"/>
        <v>0</v>
      </c>
      <c r="K157" s="57">
        <f t="shared" si="7"/>
        <v>0</v>
      </c>
      <c r="L157" s="51">
        <f>D157+F157+H157+E157+G157+I157+J157+K157</f>
        <v>1</v>
      </c>
    </row>
    <row r="158" spans="1:12" ht="16.5" thickBot="1" x14ac:dyDescent="0.3">
      <c r="A158" s="227" t="s">
        <v>43</v>
      </c>
      <c r="B158" s="228"/>
      <c r="C158" s="48">
        <v>53</v>
      </c>
      <c r="D158" s="32">
        <f>D128+D129+D130+D131+D132+D133+D134+D135+D136+D137+D138+D139+D140+D141+D142+D143+D144+D145+D146+D147+D148+D149+D150+D151+D152</f>
        <v>1</v>
      </c>
      <c r="E158" s="33">
        <f>E128+E129+E130+E131+E132+E133+E134+E135+E136+E137+E138+E139+E140+E141+E142+E143+E144+E145+E146+E147+E148+E149+E150+E151+E152</f>
        <v>0</v>
      </c>
      <c r="F158" s="32">
        <f>SUM(F128:F152)</f>
        <v>0</v>
      </c>
      <c r="G158" s="33">
        <f>G128+G129+G130+G131+G132+G133+G134+G135+G136+G137+G138+G139+G140+G141+G142+G143+G144+G145+G146+G147+G148+G149+G150+G151+G152</f>
        <v>0</v>
      </c>
      <c r="H158" s="32">
        <f>H128+H129+H130+H131+H132+H133+H134+H135+H136+H137+H138+H139+H140+H141+H142+H143+H144+H145+H146+H147+H148+H149+H150+H151+H152</f>
        <v>0</v>
      </c>
      <c r="I158" s="33">
        <f>I128+I129+I130+I131+I132+I133+I134+I135+I136+I137+I138+I139+I140+I141+I142+I143+I144+I145+I146+I147+I148+I149+I150+I151+I152</f>
        <v>0</v>
      </c>
      <c r="J158" s="32">
        <f>J128+J129+J130+J131+J132+J133+J134+J135+J136+J137+J138+J139+J140+J141+J142+J143+J144+J145+J146+J147+J148+J149+J150+J151+J152</f>
        <v>0</v>
      </c>
      <c r="K158" s="33">
        <f>K128+K129+K130+K131+K132+K133+K134+K135+K136+K137+K138+K139+K140+K141+K142+K143+K144+K145+K146+K147+K148+K149+K150+K151+K152</f>
        <v>0</v>
      </c>
      <c r="L158" s="58">
        <f>D158+F158+H158+E158+G158+I158+J158+K158</f>
        <v>1</v>
      </c>
    </row>
    <row r="160" spans="1:12" ht="15.75" x14ac:dyDescent="0.25">
      <c r="D160" s="133"/>
      <c r="E160" s="133"/>
      <c r="F160" s="133"/>
      <c r="G160" s="133"/>
      <c r="H160" s="133"/>
      <c r="I160" s="133"/>
      <c r="J160" s="133"/>
      <c r="K160" s="133"/>
      <c r="L160" s="133"/>
    </row>
    <row r="161" spans="1:13" x14ac:dyDescent="0.25">
      <c r="B161" s="2" t="s">
        <v>101</v>
      </c>
      <c r="C161" s="2"/>
      <c r="D161" s="2"/>
      <c r="E161" s="2"/>
    </row>
    <row r="162" spans="1:13" ht="15.75" thickBot="1" x14ac:dyDescent="0.3">
      <c r="A162" s="233" t="s">
        <v>48</v>
      </c>
      <c r="B162" s="211"/>
    </row>
    <row r="163" spans="1:13" ht="12.75" customHeight="1" x14ac:dyDescent="0.25">
      <c r="A163" s="212" t="s">
        <v>2</v>
      </c>
      <c r="B163" s="212" t="s">
        <v>3</v>
      </c>
      <c r="C163" s="212" t="s">
        <v>4</v>
      </c>
      <c r="D163" s="215" t="s">
        <v>5</v>
      </c>
      <c r="E163" s="216"/>
      <c r="F163" s="216"/>
      <c r="G163" s="216"/>
      <c r="H163" s="216"/>
      <c r="I163" s="216"/>
      <c r="J163" s="216"/>
      <c r="K163" s="217"/>
      <c r="L163" s="218" t="s">
        <v>6</v>
      </c>
    </row>
    <row r="164" spans="1:13" ht="24" customHeight="1" x14ac:dyDescent="0.25">
      <c r="A164" s="213"/>
      <c r="B164" s="213"/>
      <c r="C164" s="213"/>
      <c r="D164" s="221" t="s">
        <v>7</v>
      </c>
      <c r="E164" s="222"/>
      <c r="F164" s="222" t="s">
        <v>8</v>
      </c>
      <c r="G164" s="222"/>
      <c r="H164" s="222" t="s">
        <v>9</v>
      </c>
      <c r="I164" s="222"/>
      <c r="J164" s="222" t="s">
        <v>10</v>
      </c>
      <c r="K164" s="222"/>
      <c r="L164" s="219"/>
    </row>
    <row r="165" spans="1:13" ht="13.5" customHeight="1" thickBot="1" x14ac:dyDescent="0.3">
      <c r="A165" s="213"/>
      <c r="B165" s="213"/>
      <c r="C165" s="213"/>
      <c r="D165" s="223">
        <v>1</v>
      </c>
      <c r="E165" s="224"/>
      <c r="F165" s="224">
        <v>2</v>
      </c>
      <c r="G165" s="224"/>
      <c r="H165" s="224">
        <v>3</v>
      </c>
      <c r="I165" s="224"/>
      <c r="J165" s="224">
        <v>4</v>
      </c>
      <c r="K165" s="224"/>
      <c r="L165" s="220"/>
    </row>
    <row r="166" spans="1:13" ht="15.75" thickBot="1" x14ac:dyDescent="0.3">
      <c r="A166" s="214"/>
      <c r="B166" s="214"/>
      <c r="C166" s="214"/>
      <c r="D166" s="4" t="s">
        <v>11</v>
      </c>
      <c r="E166" s="5" t="s">
        <v>12</v>
      </c>
      <c r="F166" s="5" t="s">
        <v>11</v>
      </c>
      <c r="G166" s="5" t="s">
        <v>12</v>
      </c>
      <c r="H166" s="5" t="s">
        <v>11</v>
      </c>
      <c r="I166" s="5" t="s">
        <v>12</v>
      </c>
      <c r="J166" s="5" t="s">
        <v>11</v>
      </c>
      <c r="K166" s="5" t="s">
        <v>12</v>
      </c>
      <c r="L166" s="6"/>
    </row>
    <row r="167" spans="1:13" ht="15.75" x14ac:dyDescent="0.25">
      <c r="A167" s="7">
        <v>1</v>
      </c>
      <c r="B167" s="8" t="s">
        <v>13</v>
      </c>
      <c r="C167" s="9">
        <v>53</v>
      </c>
      <c r="D167" s="59">
        <f t="shared" ref="D167:D195" si="8">D9+D49+D89+D128</f>
        <v>0</v>
      </c>
      <c r="E167" s="59">
        <f t="shared" ref="E167:K167" si="9">E9+E49+E89+E128</f>
        <v>0</v>
      </c>
      <c r="F167" s="59">
        <f t="shared" ref="F167:K196" si="10">F9+F49+F89+F128</f>
        <v>0</v>
      </c>
      <c r="G167" s="59">
        <f t="shared" si="9"/>
        <v>0</v>
      </c>
      <c r="H167" s="59">
        <f t="shared" si="9"/>
        <v>0</v>
      </c>
      <c r="I167" s="59">
        <f t="shared" si="9"/>
        <v>0</v>
      </c>
      <c r="J167" s="59">
        <f t="shared" si="9"/>
        <v>0</v>
      </c>
      <c r="K167" s="59">
        <f t="shared" si="9"/>
        <v>0</v>
      </c>
      <c r="L167" s="60">
        <f t="shared" ref="L167:L197" si="11">D167+F167+H167</f>
        <v>0</v>
      </c>
      <c r="M167" s="61">
        <f t="shared" ref="M167:M196" si="12">L9+L49+L89+L128</f>
        <v>0</v>
      </c>
    </row>
    <row r="168" spans="1:13" ht="15.75" x14ac:dyDescent="0.25">
      <c r="A168" s="7">
        <v>2</v>
      </c>
      <c r="B168" s="8" t="s">
        <v>14</v>
      </c>
      <c r="C168" s="9">
        <v>53</v>
      </c>
      <c r="D168" s="59">
        <f t="shared" si="8"/>
        <v>0</v>
      </c>
      <c r="E168" s="59">
        <f t="shared" ref="E168:E196" si="13">E10+E50+E90+E129</f>
        <v>0</v>
      </c>
      <c r="F168" s="59">
        <f t="shared" si="10"/>
        <v>0</v>
      </c>
      <c r="G168" s="59">
        <f t="shared" ref="G168:K177" si="14">G10+G50+G90+G129</f>
        <v>0</v>
      </c>
      <c r="H168" s="59">
        <f t="shared" si="14"/>
        <v>0</v>
      </c>
      <c r="I168" s="59">
        <f t="shared" si="14"/>
        <v>0</v>
      </c>
      <c r="J168" s="59">
        <f t="shared" si="14"/>
        <v>0</v>
      </c>
      <c r="K168" s="59">
        <f t="shared" si="14"/>
        <v>0</v>
      </c>
      <c r="L168" s="60">
        <f t="shared" si="11"/>
        <v>0</v>
      </c>
      <c r="M168" s="62">
        <f t="shared" si="12"/>
        <v>0</v>
      </c>
    </row>
    <row r="169" spans="1:13" ht="15.75" x14ac:dyDescent="0.25">
      <c r="A169" s="7">
        <v>3</v>
      </c>
      <c r="B169" s="8" t="s">
        <v>15</v>
      </c>
      <c r="C169" s="9">
        <v>53</v>
      </c>
      <c r="D169" s="59">
        <f t="shared" si="8"/>
        <v>1</v>
      </c>
      <c r="E169" s="59">
        <f t="shared" si="13"/>
        <v>0</v>
      </c>
      <c r="F169" s="59">
        <f t="shared" si="10"/>
        <v>0</v>
      </c>
      <c r="G169" s="59">
        <f t="shared" si="14"/>
        <v>0</v>
      </c>
      <c r="H169" s="59">
        <f t="shared" si="14"/>
        <v>0</v>
      </c>
      <c r="I169" s="59">
        <f t="shared" si="14"/>
        <v>0</v>
      </c>
      <c r="J169" s="59">
        <f t="shared" si="14"/>
        <v>0</v>
      </c>
      <c r="K169" s="59">
        <f t="shared" si="14"/>
        <v>0</v>
      </c>
      <c r="L169" s="60">
        <f t="shared" si="11"/>
        <v>1</v>
      </c>
      <c r="M169" s="62">
        <f t="shared" si="12"/>
        <v>1</v>
      </c>
    </row>
    <row r="170" spans="1:13" ht="15.75" x14ac:dyDescent="0.25">
      <c r="A170" s="7">
        <v>4</v>
      </c>
      <c r="B170" s="17" t="s">
        <v>16</v>
      </c>
      <c r="C170" s="9">
        <v>53</v>
      </c>
      <c r="D170" s="59">
        <f t="shared" si="8"/>
        <v>0</v>
      </c>
      <c r="E170" s="59">
        <f t="shared" si="13"/>
        <v>0</v>
      </c>
      <c r="F170" s="59">
        <f t="shared" si="10"/>
        <v>1</v>
      </c>
      <c r="G170" s="59">
        <f t="shared" si="14"/>
        <v>0</v>
      </c>
      <c r="H170" s="59">
        <f t="shared" si="14"/>
        <v>0</v>
      </c>
      <c r="I170" s="59">
        <f t="shared" si="14"/>
        <v>0</v>
      </c>
      <c r="J170" s="59">
        <f t="shared" si="14"/>
        <v>0</v>
      </c>
      <c r="K170" s="59">
        <f t="shared" si="14"/>
        <v>0</v>
      </c>
      <c r="L170" s="60">
        <f t="shared" si="11"/>
        <v>1</v>
      </c>
      <c r="M170" s="62">
        <f t="shared" si="12"/>
        <v>1</v>
      </c>
    </row>
    <row r="171" spans="1:13" ht="15.75" x14ac:dyDescent="0.25">
      <c r="A171" s="7">
        <v>5</v>
      </c>
      <c r="B171" s="8" t="s">
        <v>17</v>
      </c>
      <c r="C171" s="9">
        <v>53</v>
      </c>
      <c r="D171" s="59">
        <f t="shared" si="8"/>
        <v>0</v>
      </c>
      <c r="E171" s="59">
        <f t="shared" si="13"/>
        <v>0</v>
      </c>
      <c r="F171" s="59">
        <f t="shared" si="10"/>
        <v>0</v>
      </c>
      <c r="G171" s="59">
        <f t="shared" si="14"/>
        <v>0</v>
      </c>
      <c r="H171" s="59">
        <f t="shared" si="14"/>
        <v>0</v>
      </c>
      <c r="I171" s="59">
        <f t="shared" si="14"/>
        <v>0</v>
      </c>
      <c r="J171" s="59">
        <f t="shared" si="14"/>
        <v>0</v>
      </c>
      <c r="K171" s="59">
        <f t="shared" si="14"/>
        <v>0</v>
      </c>
      <c r="L171" s="60">
        <f t="shared" si="11"/>
        <v>0</v>
      </c>
      <c r="M171" s="62">
        <f t="shared" si="12"/>
        <v>0</v>
      </c>
    </row>
    <row r="172" spans="1:13" ht="15.75" x14ac:dyDescent="0.25">
      <c r="A172" s="7">
        <v>6</v>
      </c>
      <c r="B172" s="8" t="s">
        <v>18</v>
      </c>
      <c r="C172" s="9">
        <v>53</v>
      </c>
      <c r="D172" s="59">
        <f t="shared" si="8"/>
        <v>0</v>
      </c>
      <c r="E172" s="59">
        <f t="shared" si="13"/>
        <v>0</v>
      </c>
      <c r="F172" s="59">
        <f t="shared" si="10"/>
        <v>0</v>
      </c>
      <c r="G172" s="59">
        <f t="shared" si="14"/>
        <v>0</v>
      </c>
      <c r="H172" s="59">
        <f t="shared" si="14"/>
        <v>0</v>
      </c>
      <c r="I172" s="59">
        <f t="shared" si="14"/>
        <v>0</v>
      </c>
      <c r="J172" s="59">
        <f t="shared" si="14"/>
        <v>0</v>
      </c>
      <c r="K172" s="59">
        <f t="shared" si="14"/>
        <v>0</v>
      </c>
      <c r="L172" s="60">
        <f t="shared" si="11"/>
        <v>0</v>
      </c>
      <c r="M172" s="62">
        <f t="shared" si="12"/>
        <v>0</v>
      </c>
    </row>
    <row r="173" spans="1:13" ht="15.75" x14ac:dyDescent="0.25">
      <c r="A173" s="7">
        <v>7</v>
      </c>
      <c r="B173" s="8" t="s">
        <v>19</v>
      </c>
      <c r="C173" s="9">
        <v>53</v>
      </c>
      <c r="D173" s="59">
        <f t="shared" si="8"/>
        <v>0</v>
      </c>
      <c r="E173" s="59">
        <f t="shared" si="13"/>
        <v>0</v>
      </c>
      <c r="F173" s="59">
        <f t="shared" si="10"/>
        <v>0</v>
      </c>
      <c r="G173" s="59">
        <f t="shared" si="14"/>
        <v>0</v>
      </c>
      <c r="H173" s="59">
        <f t="shared" si="14"/>
        <v>0</v>
      </c>
      <c r="I173" s="59">
        <f t="shared" si="14"/>
        <v>0</v>
      </c>
      <c r="J173" s="59">
        <f t="shared" si="14"/>
        <v>0</v>
      </c>
      <c r="K173" s="59">
        <f t="shared" si="14"/>
        <v>0</v>
      </c>
      <c r="L173" s="60">
        <f t="shared" si="11"/>
        <v>0</v>
      </c>
      <c r="M173" s="62">
        <f t="shared" si="12"/>
        <v>0</v>
      </c>
    </row>
    <row r="174" spans="1:13" ht="15.75" x14ac:dyDescent="0.25">
      <c r="A174" s="7">
        <v>8</v>
      </c>
      <c r="B174" s="8" t="s">
        <v>20</v>
      </c>
      <c r="C174" s="9">
        <v>53</v>
      </c>
      <c r="D174" s="59">
        <f t="shared" si="8"/>
        <v>0</v>
      </c>
      <c r="E174" s="59">
        <f t="shared" si="13"/>
        <v>0</v>
      </c>
      <c r="F174" s="59">
        <f t="shared" si="10"/>
        <v>1</v>
      </c>
      <c r="G174" s="59">
        <f t="shared" si="14"/>
        <v>0</v>
      </c>
      <c r="H174" s="59">
        <f t="shared" si="14"/>
        <v>0</v>
      </c>
      <c r="I174" s="59">
        <f t="shared" si="14"/>
        <v>0</v>
      </c>
      <c r="J174" s="59">
        <f t="shared" si="14"/>
        <v>0</v>
      </c>
      <c r="K174" s="59">
        <f t="shared" si="14"/>
        <v>0</v>
      </c>
      <c r="L174" s="60">
        <f t="shared" si="11"/>
        <v>1</v>
      </c>
      <c r="M174" s="62">
        <f t="shared" si="12"/>
        <v>1</v>
      </c>
    </row>
    <row r="175" spans="1:13" ht="15.75" x14ac:dyDescent="0.25">
      <c r="A175" s="7">
        <v>9</v>
      </c>
      <c r="B175" s="8" t="s">
        <v>21</v>
      </c>
      <c r="C175" s="9">
        <v>53</v>
      </c>
      <c r="D175" s="59">
        <f t="shared" si="8"/>
        <v>0</v>
      </c>
      <c r="E175" s="59">
        <f t="shared" si="13"/>
        <v>0</v>
      </c>
      <c r="F175" s="59">
        <f t="shared" si="10"/>
        <v>0</v>
      </c>
      <c r="G175" s="59">
        <f t="shared" si="14"/>
        <v>0</v>
      </c>
      <c r="H175" s="59">
        <f t="shared" si="14"/>
        <v>0</v>
      </c>
      <c r="I175" s="59">
        <f t="shared" si="14"/>
        <v>0</v>
      </c>
      <c r="J175" s="59">
        <f t="shared" si="14"/>
        <v>0</v>
      </c>
      <c r="K175" s="59">
        <f t="shared" si="14"/>
        <v>0</v>
      </c>
      <c r="L175" s="60">
        <f t="shared" si="11"/>
        <v>0</v>
      </c>
      <c r="M175" s="62">
        <f t="shared" si="12"/>
        <v>0</v>
      </c>
    </row>
    <row r="176" spans="1:13" ht="15.75" x14ac:dyDescent="0.25">
      <c r="A176" s="7">
        <v>10</v>
      </c>
      <c r="B176" s="8" t="s">
        <v>22</v>
      </c>
      <c r="C176" s="9">
        <v>53</v>
      </c>
      <c r="D176" s="59">
        <f t="shared" si="8"/>
        <v>0</v>
      </c>
      <c r="E176" s="59">
        <f t="shared" si="13"/>
        <v>0</v>
      </c>
      <c r="F176" s="59">
        <f t="shared" si="10"/>
        <v>0</v>
      </c>
      <c r="G176" s="59">
        <f t="shared" si="14"/>
        <v>0</v>
      </c>
      <c r="H176" s="59">
        <f t="shared" si="14"/>
        <v>0</v>
      </c>
      <c r="I176" s="59">
        <f t="shared" si="14"/>
        <v>0</v>
      </c>
      <c r="J176" s="59">
        <f t="shared" si="14"/>
        <v>0</v>
      </c>
      <c r="K176" s="59">
        <f t="shared" si="14"/>
        <v>0</v>
      </c>
      <c r="L176" s="60">
        <f t="shared" si="11"/>
        <v>0</v>
      </c>
      <c r="M176" s="62">
        <f t="shared" si="12"/>
        <v>0</v>
      </c>
    </row>
    <row r="177" spans="1:13" ht="15.75" x14ac:dyDescent="0.25">
      <c r="A177" s="7">
        <v>11</v>
      </c>
      <c r="B177" s="8" t="s">
        <v>23</v>
      </c>
      <c r="C177" s="9">
        <v>53</v>
      </c>
      <c r="D177" s="59">
        <f t="shared" si="8"/>
        <v>0</v>
      </c>
      <c r="E177" s="59">
        <f t="shared" si="13"/>
        <v>0</v>
      </c>
      <c r="F177" s="59">
        <f t="shared" si="10"/>
        <v>0</v>
      </c>
      <c r="G177" s="59">
        <f t="shared" si="14"/>
        <v>0</v>
      </c>
      <c r="H177" s="59">
        <f t="shared" si="14"/>
        <v>0</v>
      </c>
      <c r="I177" s="59">
        <f t="shared" si="14"/>
        <v>0</v>
      </c>
      <c r="J177" s="59">
        <f t="shared" si="14"/>
        <v>0</v>
      </c>
      <c r="K177" s="59">
        <f t="shared" si="14"/>
        <v>0</v>
      </c>
      <c r="L177" s="60">
        <f t="shared" si="11"/>
        <v>0</v>
      </c>
      <c r="M177" s="62">
        <f t="shared" si="12"/>
        <v>0</v>
      </c>
    </row>
    <row r="178" spans="1:13" ht="15.75" x14ac:dyDescent="0.25">
      <c r="A178" s="7">
        <v>12</v>
      </c>
      <c r="B178" s="8" t="s">
        <v>24</v>
      </c>
      <c r="C178" s="9">
        <v>53</v>
      </c>
      <c r="D178" s="59">
        <f t="shared" si="8"/>
        <v>0</v>
      </c>
      <c r="E178" s="59">
        <f t="shared" si="13"/>
        <v>0</v>
      </c>
      <c r="F178" s="59">
        <f t="shared" si="10"/>
        <v>0</v>
      </c>
      <c r="G178" s="59">
        <f t="shared" ref="G178:K187" si="15">G20+G60+G100+G139</f>
        <v>0</v>
      </c>
      <c r="H178" s="59">
        <f t="shared" si="15"/>
        <v>0</v>
      </c>
      <c r="I178" s="59">
        <f t="shared" si="15"/>
        <v>0</v>
      </c>
      <c r="J178" s="59">
        <f t="shared" si="15"/>
        <v>0</v>
      </c>
      <c r="K178" s="59">
        <f t="shared" si="15"/>
        <v>0</v>
      </c>
      <c r="L178" s="60">
        <f t="shared" si="11"/>
        <v>0</v>
      </c>
      <c r="M178" s="62">
        <f t="shared" si="12"/>
        <v>0</v>
      </c>
    </row>
    <row r="179" spans="1:13" ht="15.75" x14ac:dyDescent="0.25">
      <c r="A179" s="7">
        <v>13</v>
      </c>
      <c r="B179" s="8" t="s">
        <v>25</v>
      </c>
      <c r="C179" s="9">
        <v>53</v>
      </c>
      <c r="D179" s="59">
        <f t="shared" si="8"/>
        <v>1</v>
      </c>
      <c r="E179" s="59">
        <f t="shared" si="13"/>
        <v>0</v>
      </c>
      <c r="F179" s="59">
        <f t="shared" si="10"/>
        <v>1</v>
      </c>
      <c r="G179" s="59">
        <f t="shared" si="15"/>
        <v>0</v>
      </c>
      <c r="H179" s="59">
        <f t="shared" si="15"/>
        <v>0</v>
      </c>
      <c r="I179" s="59">
        <f t="shared" si="15"/>
        <v>0</v>
      </c>
      <c r="J179" s="59">
        <f t="shared" si="15"/>
        <v>0</v>
      </c>
      <c r="K179" s="59">
        <f t="shared" si="15"/>
        <v>0</v>
      </c>
      <c r="L179" s="60">
        <f t="shared" si="11"/>
        <v>2</v>
      </c>
      <c r="M179" s="62">
        <f t="shared" si="12"/>
        <v>2</v>
      </c>
    </row>
    <row r="180" spans="1:13" ht="15.75" x14ac:dyDescent="0.25">
      <c r="A180" s="7">
        <v>14</v>
      </c>
      <c r="B180" s="8" t="s">
        <v>26</v>
      </c>
      <c r="C180" s="9">
        <v>53</v>
      </c>
      <c r="D180" s="59">
        <f t="shared" si="8"/>
        <v>0</v>
      </c>
      <c r="E180" s="59">
        <f t="shared" si="13"/>
        <v>0</v>
      </c>
      <c r="F180" s="59">
        <f t="shared" si="10"/>
        <v>0</v>
      </c>
      <c r="G180" s="59">
        <f t="shared" si="15"/>
        <v>0</v>
      </c>
      <c r="H180" s="59">
        <f t="shared" si="15"/>
        <v>0</v>
      </c>
      <c r="I180" s="59">
        <f t="shared" si="15"/>
        <v>0</v>
      </c>
      <c r="J180" s="59">
        <f t="shared" si="15"/>
        <v>0</v>
      </c>
      <c r="K180" s="59">
        <f t="shared" si="15"/>
        <v>0</v>
      </c>
      <c r="L180" s="60">
        <f t="shared" si="11"/>
        <v>0</v>
      </c>
      <c r="M180" s="62">
        <f t="shared" si="12"/>
        <v>0</v>
      </c>
    </row>
    <row r="181" spans="1:13" ht="15.75" x14ac:dyDescent="0.25">
      <c r="A181" s="7">
        <v>15</v>
      </c>
      <c r="B181" s="8" t="s">
        <v>27</v>
      </c>
      <c r="C181" s="9">
        <v>53</v>
      </c>
      <c r="D181" s="59">
        <f t="shared" si="8"/>
        <v>0</v>
      </c>
      <c r="E181" s="59">
        <f t="shared" si="13"/>
        <v>0</v>
      </c>
      <c r="F181" s="59">
        <f t="shared" si="10"/>
        <v>0</v>
      </c>
      <c r="G181" s="59">
        <f t="shared" si="15"/>
        <v>0</v>
      </c>
      <c r="H181" s="59">
        <f t="shared" si="15"/>
        <v>2</v>
      </c>
      <c r="I181" s="59">
        <f t="shared" si="15"/>
        <v>0</v>
      </c>
      <c r="J181" s="59">
        <f t="shared" si="15"/>
        <v>0</v>
      </c>
      <c r="K181" s="59">
        <f t="shared" si="15"/>
        <v>0</v>
      </c>
      <c r="L181" s="60">
        <f t="shared" si="11"/>
        <v>2</v>
      </c>
      <c r="M181" s="62">
        <f t="shared" si="12"/>
        <v>2</v>
      </c>
    </row>
    <row r="182" spans="1:13" ht="15.75" x14ac:dyDescent="0.25">
      <c r="A182" s="7">
        <v>16</v>
      </c>
      <c r="B182" s="8" t="s">
        <v>28</v>
      </c>
      <c r="C182" s="9">
        <v>53</v>
      </c>
      <c r="D182" s="59">
        <f t="shared" si="8"/>
        <v>0</v>
      </c>
      <c r="E182" s="59">
        <f t="shared" si="13"/>
        <v>0</v>
      </c>
      <c r="F182" s="59">
        <f t="shared" si="10"/>
        <v>0</v>
      </c>
      <c r="G182" s="59">
        <f t="shared" si="15"/>
        <v>0</v>
      </c>
      <c r="H182" s="59">
        <f t="shared" si="15"/>
        <v>0</v>
      </c>
      <c r="I182" s="59">
        <f t="shared" si="15"/>
        <v>0</v>
      </c>
      <c r="J182" s="59">
        <f t="shared" si="15"/>
        <v>0</v>
      </c>
      <c r="K182" s="59">
        <f t="shared" si="15"/>
        <v>0</v>
      </c>
      <c r="L182" s="60">
        <f t="shared" si="11"/>
        <v>0</v>
      </c>
      <c r="M182" s="62">
        <f t="shared" si="12"/>
        <v>0</v>
      </c>
    </row>
    <row r="183" spans="1:13" ht="15.75" x14ac:dyDescent="0.25">
      <c r="A183" s="7">
        <v>17</v>
      </c>
      <c r="B183" s="8" t="s">
        <v>29</v>
      </c>
      <c r="C183" s="9">
        <v>53</v>
      </c>
      <c r="D183" s="59">
        <f t="shared" si="8"/>
        <v>0</v>
      </c>
      <c r="E183" s="59">
        <f t="shared" si="13"/>
        <v>0</v>
      </c>
      <c r="F183" s="59">
        <f t="shared" si="10"/>
        <v>1</v>
      </c>
      <c r="G183" s="59">
        <f t="shared" si="15"/>
        <v>0</v>
      </c>
      <c r="H183" s="59">
        <f t="shared" si="15"/>
        <v>0</v>
      </c>
      <c r="I183" s="59">
        <f t="shared" si="15"/>
        <v>0</v>
      </c>
      <c r="J183" s="59">
        <f t="shared" si="15"/>
        <v>0</v>
      </c>
      <c r="K183" s="59">
        <f t="shared" si="15"/>
        <v>0</v>
      </c>
      <c r="L183" s="60">
        <f t="shared" si="11"/>
        <v>1</v>
      </c>
      <c r="M183" s="62">
        <f t="shared" si="12"/>
        <v>1</v>
      </c>
    </row>
    <row r="184" spans="1:13" ht="15.75" x14ac:dyDescent="0.25">
      <c r="A184" s="7">
        <v>18</v>
      </c>
      <c r="B184" s="8" t="s">
        <v>30</v>
      </c>
      <c r="C184" s="9">
        <v>53</v>
      </c>
      <c r="D184" s="59">
        <f t="shared" si="8"/>
        <v>0</v>
      </c>
      <c r="E184" s="59">
        <f t="shared" si="13"/>
        <v>0</v>
      </c>
      <c r="F184" s="59">
        <f t="shared" si="10"/>
        <v>0</v>
      </c>
      <c r="G184" s="59">
        <f t="shared" si="15"/>
        <v>0</v>
      </c>
      <c r="H184" s="59">
        <f t="shared" si="15"/>
        <v>0</v>
      </c>
      <c r="I184" s="59">
        <f t="shared" si="15"/>
        <v>0</v>
      </c>
      <c r="J184" s="59">
        <f t="shared" si="15"/>
        <v>0</v>
      </c>
      <c r="K184" s="59">
        <f t="shared" si="15"/>
        <v>0</v>
      </c>
      <c r="L184" s="60">
        <f t="shared" si="11"/>
        <v>0</v>
      </c>
      <c r="M184" s="62">
        <f t="shared" si="12"/>
        <v>0</v>
      </c>
    </row>
    <row r="185" spans="1:13" ht="15.75" x14ac:dyDescent="0.25">
      <c r="A185" s="7">
        <v>19</v>
      </c>
      <c r="B185" s="8" t="s">
        <v>31</v>
      </c>
      <c r="C185" s="9">
        <v>53</v>
      </c>
      <c r="D185" s="59">
        <f t="shared" si="8"/>
        <v>0</v>
      </c>
      <c r="E185" s="59">
        <f t="shared" si="13"/>
        <v>0</v>
      </c>
      <c r="F185" s="59">
        <f t="shared" si="10"/>
        <v>0</v>
      </c>
      <c r="G185" s="59">
        <f t="shared" si="15"/>
        <v>0</v>
      </c>
      <c r="H185" s="59">
        <f t="shared" si="15"/>
        <v>0</v>
      </c>
      <c r="I185" s="59">
        <f t="shared" si="15"/>
        <v>0</v>
      </c>
      <c r="J185" s="59">
        <f t="shared" si="15"/>
        <v>0</v>
      </c>
      <c r="K185" s="59">
        <f t="shared" si="15"/>
        <v>0</v>
      </c>
      <c r="L185" s="60">
        <f t="shared" si="11"/>
        <v>0</v>
      </c>
      <c r="M185" s="62">
        <f t="shared" si="12"/>
        <v>0</v>
      </c>
    </row>
    <row r="186" spans="1:13" ht="15.75" x14ac:dyDescent="0.25">
      <c r="A186" s="7">
        <v>20</v>
      </c>
      <c r="B186" s="8" t="s">
        <v>32</v>
      </c>
      <c r="C186" s="9">
        <v>53</v>
      </c>
      <c r="D186" s="59">
        <f t="shared" si="8"/>
        <v>0</v>
      </c>
      <c r="E186" s="59">
        <f t="shared" si="13"/>
        <v>0</v>
      </c>
      <c r="F186" s="59">
        <f t="shared" si="10"/>
        <v>0</v>
      </c>
      <c r="G186" s="59">
        <f t="shared" si="15"/>
        <v>0</v>
      </c>
      <c r="H186" s="59">
        <f t="shared" si="15"/>
        <v>0</v>
      </c>
      <c r="I186" s="59">
        <f t="shared" si="15"/>
        <v>0</v>
      </c>
      <c r="J186" s="59">
        <f t="shared" si="15"/>
        <v>0</v>
      </c>
      <c r="K186" s="59">
        <f t="shared" si="15"/>
        <v>0</v>
      </c>
      <c r="L186" s="60">
        <f t="shared" si="11"/>
        <v>0</v>
      </c>
      <c r="M186" s="62">
        <f t="shared" si="12"/>
        <v>0</v>
      </c>
    </row>
    <row r="187" spans="1:13" ht="15.75" x14ac:dyDescent="0.25">
      <c r="A187" s="7">
        <v>21</v>
      </c>
      <c r="B187" s="8" t="s">
        <v>33</v>
      </c>
      <c r="C187" s="9">
        <v>53</v>
      </c>
      <c r="D187" s="59">
        <f t="shared" si="8"/>
        <v>0</v>
      </c>
      <c r="E187" s="59">
        <f t="shared" si="13"/>
        <v>0</v>
      </c>
      <c r="F187" s="59">
        <f t="shared" si="10"/>
        <v>0</v>
      </c>
      <c r="G187" s="59">
        <f t="shared" si="15"/>
        <v>0</v>
      </c>
      <c r="H187" s="59">
        <f t="shared" si="15"/>
        <v>0</v>
      </c>
      <c r="I187" s="59">
        <f t="shared" si="15"/>
        <v>0</v>
      </c>
      <c r="J187" s="59">
        <f t="shared" si="15"/>
        <v>0</v>
      </c>
      <c r="K187" s="59">
        <f t="shared" si="15"/>
        <v>0</v>
      </c>
      <c r="L187" s="60">
        <f t="shared" si="11"/>
        <v>0</v>
      </c>
      <c r="M187" s="62">
        <f t="shared" si="12"/>
        <v>0</v>
      </c>
    </row>
    <row r="188" spans="1:13" ht="15.75" x14ac:dyDescent="0.25">
      <c r="A188" s="7">
        <v>22</v>
      </c>
      <c r="B188" s="8" t="s">
        <v>34</v>
      </c>
      <c r="C188" s="9">
        <v>53</v>
      </c>
      <c r="D188" s="59">
        <f t="shared" si="8"/>
        <v>0</v>
      </c>
      <c r="E188" s="59">
        <f t="shared" si="13"/>
        <v>0</v>
      </c>
      <c r="F188" s="59">
        <f t="shared" si="10"/>
        <v>0</v>
      </c>
      <c r="G188" s="59">
        <f t="shared" ref="G188:K195" si="16">G30+G70+G110+G149</f>
        <v>0</v>
      </c>
      <c r="H188" s="59">
        <f t="shared" si="16"/>
        <v>0</v>
      </c>
      <c r="I188" s="59">
        <f t="shared" si="16"/>
        <v>0</v>
      </c>
      <c r="J188" s="59">
        <f t="shared" si="16"/>
        <v>0</v>
      </c>
      <c r="K188" s="59">
        <f t="shared" si="16"/>
        <v>0</v>
      </c>
      <c r="L188" s="60">
        <f t="shared" si="11"/>
        <v>0</v>
      </c>
      <c r="M188" s="62">
        <f t="shared" si="12"/>
        <v>0</v>
      </c>
    </row>
    <row r="189" spans="1:13" ht="15.75" x14ac:dyDescent="0.25">
      <c r="A189" s="7">
        <v>23</v>
      </c>
      <c r="B189" s="8" t="s">
        <v>35</v>
      </c>
      <c r="C189" s="9">
        <v>53</v>
      </c>
      <c r="D189" s="59">
        <f t="shared" si="8"/>
        <v>0</v>
      </c>
      <c r="E189" s="59">
        <f t="shared" si="13"/>
        <v>0</v>
      </c>
      <c r="F189" s="59">
        <f t="shared" si="10"/>
        <v>0</v>
      </c>
      <c r="G189" s="59">
        <f t="shared" si="16"/>
        <v>0</v>
      </c>
      <c r="H189" s="59">
        <f t="shared" si="16"/>
        <v>0</v>
      </c>
      <c r="I189" s="59">
        <f t="shared" si="16"/>
        <v>0</v>
      </c>
      <c r="J189" s="59">
        <f t="shared" si="16"/>
        <v>0</v>
      </c>
      <c r="K189" s="59">
        <f t="shared" si="16"/>
        <v>0</v>
      </c>
      <c r="L189" s="60">
        <f t="shared" si="11"/>
        <v>0</v>
      </c>
      <c r="M189" s="62">
        <f t="shared" si="12"/>
        <v>0</v>
      </c>
    </row>
    <row r="190" spans="1:13" ht="15.75" x14ac:dyDescent="0.25">
      <c r="A190" s="7">
        <v>24</v>
      </c>
      <c r="B190" s="8" t="s">
        <v>36</v>
      </c>
      <c r="C190" s="9">
        <v>53</v>
      </c>
      <c r="D190" s="59">
        <f t="shared" si="8"/>
        <v>0</v>
      </c>
      <c r="E190" s="59">
        <f t="shared" si="13"/>
        <v>0</v>
      </c>
      <c r="F190" s="59">
        <f t="shared" si="10"/>
        <v>0</v>
      </c>
      <c r="G190" s="59">
        <f t="shared" si="16"/>
        <v>0</v>
      </c>
      <c r="H190" s="59">
        <f t="shared" si="16"/>
        <v>0</v>
      </c>
      <c r="I190" s="59">
        <f t="shared" si="16"/>
        <v>0</v>
      </c>
      <c r="J190" s="59">
        <f t="shared" si="16"/>
        <v>0</v>
      </c>
      <c r="K190" s="59">
        <f t="shared" si="16"/>
        <v>0</v>
      </c>
      <c r="L190" s="60">
        <f t="shared" si="11"/>
        <v>0</v>
      </c>
      <c r="M190" s="62">
        <f t="shared" si="12"/>
        <v>0</v>
      </c>
    </row>
    <row r="191" spans="1:13" ht="15.75" x14ac:dyDescent="0.25">
      <c r="A191" s="7">
        <v>25</v>
      </c>
      <c r="B191" s="18" t="s">
        <v>37</v>
      </c>
      <c r="C191" s="19">
        <v>53</v>
      </c>
      <c r="D191" s="59">
        <f t="shared" si="8"/>
        <v>0</v>
      </c>
      <c r="E191" s="59">
        <f t="shared" si="13"/>
        <v>0</v>
      </c>
      <c r="F191" s="59">
        <f t="shared" si="10"/>
        <v>0</v>
      </c>
      <c r="G191" s="59">
        <f t="shared" si="16"/>
        <v>0</v>
      </c>
      <c r="H191" s="59">
        <f t="shared" si="16"/>
        <v>0</v>
      </c>
      <c r="I191" s="59">
        <f t="shared" si="16"/>
        <v>0</v>
      </c>
      <c r="J191" s="59">
        <f t="shared" si="16"/>
        <v>0</v>
      </c>
      <c r="K191" s="59">
        <f t="shared" si="16"/>
        <v>0</v>
      </c>
      <c r="L191" s="60">
        <f t="shared" si="11"/>
        <v>0</v>
      </c>
      <c r="M191" s="62">
        <f t="shared" si="12"/>
        <v>0</v>
      </c>
    </row>
    <row r="192" spans="1:13" ht="15.75" x14ac:dyDescent="0.25">
      <c r="A192" s="7">
        <v>26</v>
      </c>
      <c r="B192" s="8" t="s">
        <v>38</v>
      </c>
      <c r="C192" s="22">
        <v>53</v>
      </c>
      <c r="D192" s="59">
        <f t="shared" si="8"/>
        <v>0</v>
      </c>
      <c r="E192" s="59">
        <f t="shared" si="13"/>
        <v>0</v>
      </c>
      <c r="F192" s="59">
        <f t="shared" si="10"/>
        <v>0</v>
      </c>
      <c r="G192" s="59">
        <f t="shared" si="16"/>
        <v>0</v>
      </c>
      <c r="H192" s="59">
        <f t="shared" si="16"/>
        <v>0</v>
      </c>
      <c r="I192" s="59">
        <f t="shared" si="16"/>
        <v>0</v>
      </c>
      <c r="J192" s="59">
        <f t="shared" si="16"/>
        <v>0</v>
      </c>
      <c r="K192" s="59">
        <f t="shared" si="16"/>
        <v>0</v>
      </c>
      <c r="L192" s="60">
        <f t="shared" si="11"/>
        <v>0</v>
      </c>
      <c r="M192" s="62">
        <f t="shared" si="12"/>
        <v>0</v>
      </c>
    </row>
    <row r="193" spans="1:13" ht="15.75" x14ac:dyDescent="0.25">
      <c r="A193" s="7">
        <v>27</v>
      </c>
      <c r="B193" s="18" t="s">
        <v>39</v>
      </c>
      <c r="C193" s="22">
        <v>53</v>
      </c>
      <c r="D193" s="59">
        <f t="shared" si="8"/>
        <v>0</v>
      </c>
      <c r="E193" s="59">
        <f t="shared" si="13"/>
        <v>0</v>
      </c>
      <c r="F193" s="59">
        <f t="shared" si="10"/>
        <v>0</v>
      </c>
      <c r="G193" s="59">
        <f t="shared" si="16"/>
        <v>0</v>
      </c>
      <c r="H193" s="59">
        <f t="shared" si="16"/>
        <v>0</v>
      </c>
      <c r="I193" s="59">
        <f t="shared" si="16"/>
        <v>0</v>
      </c>
      <c r="J193" s="59">
        <f t="shared" si="16"/>
        <v>0</v>
      </c>
      <c r="K193" s="59">
        <f t="shared" si="16"/>
        <v>0</v>
      </c>
      <c r="L193" s="60">
        <f t="shared" si="11"/>
        <v>0</v>
      </c>
      <c r="M193" s="62">
        <f t="shared" si="12"/>
        <v>0</v>
      </c>
    </row>
    <row r="194" spans="1:13" ht="15.75" x14ac:dyDescent="0.25">
      <c r="A194" s="7">
        <v>28</v>
      </c>
      <c r="B194" s="18" t="s">
        <v>40</v>
      </c>
      <c r="C194" s="22">
        <v>53</v>
      </c>
      <c r="D194" s="59">
        <f t="shared" si="8"/>
        <v>0</v>
      </c>
      <c r="E194" s="59">
        <f t="shared" si="13"/>
        <v>0</v>
      </c>
      <c r="F194" s="59">
        <f t="shared" si="10"/>
        <v>0</v>
      </c>
      <c r="G194" s="59">
        <f t="shared" si="16"/>
        <v>0</v>
      </c>
      <c r="H194" s="59">
        <f t="shared" si="16"/>
        <v>0</v>
      </c>
      <c r="I194" s="59">
        <f t="shared" si="16"/>
        <v>0</v>
      </c>
      <c r="J194" s="59">
        <f t="shared" si="16"/>
        <v>0</v>
      </c>
      <c r="K194" s="59">
        <f t="shared" si="16"/>
        <v>0</v>
      </c>
      <c r="L194" s="60">
        <f t="shared" si="11"/>
        <v>0</v>
      </c>
      <c r="M194" s="62">
        <f t="shared" si="12"/>
        <v>0</v>
      </c>
    </row>
    <row r="195" spans="1:13" ht="20.25" customHeight="1" thickBot="1" x14ac:dyDescent="0.3">
      <c r="A195" s="40">
        <v>29</v>
      </c>
      <c r="B195" s="18" t="s">
        <v>41</v>
      </c>
      <c r="C195" s="22">
        <v>53</v>
      </c>
      <c r="D195" s="59">
        <f t="shared" si="8"/>
        <v>0</v>
      </c>
      <c r="E195" s="59">
        <f t="shared" si="13"/>
        <v>0</v>
      </c>
      <c r="F195" s="59">
        <f t="shared" si="10"/>
        <v>0</v>
      </c>
      <c r="G195" s="59">
        <f t="shared" si="16"/>
        <v>0</v>
      </c>
      <c r="H195" s="59">
        <f t="shared" si="16"/>
        <v>0</v>
      </c>
      <c r="I195" s="59">
        <f t="shared" si="16"/>
        <v>0</v>
      </c>
      <c r="J195" s="59">
        <f t="shared" si="16"/>
        <v>0</v>
      </c>
      <c r="K195" s="59">
        <f t="shared" si="16"/>
        <v>0</v>
      </c>
      <c r="L195" s="60">
        <f t="shared" si="11"/>
        <v>0</v>
      </c>
      <c r="M195" s="62">
        <f t="shared" si="12"/>
        <v>0</v>
      </c>
    </row>
    <row r="196" spans="1:13" ht="15.75" x14ac:dyDescent="0.25">
      <c r="A196" s="234" t="s">
        <v>42</v>
      </c>
      <c r="B196" s="234"/>
      <c r="C196" s="63">
        <v>53</v>
      </c>
      <c r="D196" s="64">
        <f>D38+D78+D118+D157</f>
        <v>2</v>
      </c>
      <c r="E196" s="64">
        <f t="shared" si="13"/>
        <v>0</v>
      </c>
      <c r="F196" s="64">
        <f t="shared" si="10"/>
        <v>4</v>
      </c>
      <c r="G196" s="64">
        <f t="shared" si="10"/>
        <v>0</v>
      </c>
      <c r="H196" s="64">
        <f t="shared" si="10"/>
        <v>2</v>
      </c>
      <c r="I196" s="64">
        <f t="shared" si="10"/>
        <v>0</v>
      </c>
      <c r="J196" s="64">
        <f t="shared" si="10"/>
        <v>0</v>
      </c>
      <c r="K196" s="64">
        <f t="shared" si="10"/>
        <v>0</v>
      </c>
      <c r="L196" s="67">
        <f t="shared" si="11"/>
        <v>8</v>
      </c>
      <c r="M196" s="68">
        <f t="shared" si="12"/>
        <v>8</v>
      </c>
    </row>
    <row r="197" spans="1:13" ht="15.75" x14ac:dyDescent="0.25">
      <c r="A197" s="234" t="s">
        <v>43</v>
      </c>
      <c r="B197" s="234"/>
      <c r="C197" s="69">
        <v>53</v>
      </c>
      <c r="D197" s="70">
        <f t="shared" ref="D197:K197" si="17">SUM(D167:D191)</f>
        <v>2</v>
      </c>
      <c r="E197" s="71">
        <f t="shared" si="17"/>
        <v>0</v>
      </c>
      <c r="F197" s="72">
        <f t="shared" si="17"/>
        <v>4</v>
      </c>
      <c r="G197" s="71">
        <f t="shared" si="17"/>
        <v>0</v>
      </c>
      <c r="H197" s="72">
        <f t="shared" si="17"/>
        <v>2</v>
      </c>
      <c r="I197" s="71">
        <f t="shared" si="17"/>
        <v>0</v>
      </c>
      <c r="J197" s="72">
        <f t="shared" si="17"/>
        <v>0</v>
      </c>
      <c r="K197" s="71">
        <f t="shared" si="17"/>
        <v>0</v>
      </c>
      <c r="L197" s="73">
        <f t="shared" si="11"/>
        <v>8</v>
      </c>
      <c r="M197" s="74">
        <f>SUM(M167:M191)</f>
        <v>8</v>
      </c>
    </row>
  </sheetData>
  <protectedRanges>
    <protectedRange sqref="G9:G37 E9:E37 E49:E77 G49:G77 I49:I77 E89:E117 G89:G117 I89:I117 H49:H79 H89:H119 H157:H158 H9:H39 K49:K77 K89:K117 J49:J79 J89:J119 J157:J158 J9:J39" name="Діапазон2"/>
    <protectedRange sqref="I9:I37 G9:G37 E9:E37 E49:E77 G49:G77 I49:I77 E89:E117 G89:G117 I89:I117 K9:K37 K49:K77 K89:K117" name="Діапазон1"/>
  </protectedRanges>
  <mergeCells count="81">
    <mergeCell ref="A1:I1"/>
    <mergeCell ref="A4:B4"/>
    <mergeCell ref="A5:A8"/>
    <mergeCell ref="B5:B8"/>
    <mergeCell ref="C5:C8"/>
    <mergeCell ref="D5:K5"/>
    <mergeCell ref="L45:L47"/>
    <mergeCell ref="D46:E46"/>
    <mergeCell ref="F46:G46"/>
    <mergeCell ref="H46:I46"/>
    <mergeCell ref="J46:K46"/>
    <mergeCell ref="D47:E47"/>
    <mergeCell ref="F47:G47"/>
    <mergeCell ref="H47:I47"/>
    <mergeCell ref="J47:K47"/>
    <mergeCell ref="L5:L7"/>
    <mergeCell ref="D6:E6"/>
    <mergeCell ref="F6:G6"/>
    <mergeCell ref="H6:I6"/>
    <mergeCell ref="J6:K6"/>
    <mergeCell ref="D7:E7"/>
    <mergeCell ref="F7:G7"/>
    <mergeCell ref="H7:I7"/>
    <mergeCell ref="J7:K7"/>
    <mergeCell ref="A38:B38"/>
    <mergeCell ref="A39:B39"/>
    <mergeCell ref="A44:B44"/>
    <mergeCell ref="A45:A48"/>
    <mergeCell ref="B45:B48"/>
    <mergeCell ref="A78:B78"/>
    <mergeCell ref="C45:C48"/>
    <mergeCell ref="D45:K45"/>
    <mergeCell ref="A79:B79"/>
    <mergeCell ref="A84:B84"/>
    <mergeCell ref="A85:A88"/>
    <mergeCell ref="B85:B88"/>
    <mergeCell ref="C124:C127"/>
    <mergeCell ref="C85:C88"/>
    <mergeCell ref="A118:B118"/>
    <mergeCell ref="A119:B119"/>
    <mergeCell ref="A123:B123"/>
    <mergeCell ref="A124:A127"/>
    <mergeCell ref="B124:B127"/>
    <mergeCell ref="D85:K85"/>
    <mergeCell ref="L85:L87"/>
    <mergeCell ref="D86:E86"/>
    <mergeCell ref="F86:G86"/>
    <mergeCell ref="H86:I86"/>
    <mergeCell ref="J86:K86"/>
    <mergeCell ref="D87:E87"/>
    <mergeCell ref="F87:G87"/>
    <mergeCell ref="H87:I87"/>
    <mergeCell ref="J87:K87"/>
    <mergeCell ref="D124:K124"/>
    <mergeCell ref="L124:L126"/>
    <mergeCell ref="D125:E125"/>
    <mergeCell ref="F125:G125"/>
    <mergeCell ref="H125:I125"/>
    <mergeCell ref="J125:K125"/>
    <mergeCell ref="D126:E126"/>
    <mergeCell ref="F126:G126"/>
    <mergeCell ref="H126:I126"/>
    <mergeCell ref="J126:K126"/>
    <mergeCell ref="A157:B157"/>
    <mergeCell ref="A158:B158"/>
    <mergeCell ref="A162:B162"/>
    <mergeCell ref="A163:A166"/>
    <mergeCell ref="B163:B166"/>
    <mergeCell ref="A196:B196"/>
    <mergeCell ref="A197:B197"/>
    <mergeCell ref="D163:K163"/>
    <mergeCell ref="L163:L165"/>
    <mergeCell ref="D164:E164"/>
    <mergeCell ref="F164:G164"/>
    <mergeCell ref="H164:I164"/>
    <mergeCell ref="J164:K164"/>
    <mergeCell ref="D165:E165"/>
    <mergeCell ref="F165:G165"/>
    <mergeCell ref="H165:I165"/>
    <mergeCell ref="J165:K165"/>
    <mergeCell ref="C163:C166"/>
  </mergeCells>
  <pageMargins left="0.7" right="0.7" top="0.75" bottom="0.75" header="0.3" footer="0.3"/>
  <ignoredErrors>
    <ignoredError sqref="L89:L117" formulaRange="1"/>
  </ignoredErrors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FD3F25-D01D-4845-9202-D6391DE3DFCB}">
  <dimension ref="A1:Q199"/>
  <sheetViews>
    <sheetView topLeftCell="A151" zoomScale="75" zoomScaleNormal="75" workbookViewId="0">
      <selection activeCell="O167" sqref="O167:O196"/>
    </sheetView>
  </sheetViews>
  <sheetFormatPr defaultRowHeight="15" x14ac:dyDescent="0.25"/>
  <cols>
    <col min="1" max="1" width="5.28515625" customWidth="1"/>
    <col min="2" max="2" width="24" customWidth="1"/>
    <col min="4" max="4" width="11" customWidth="1"/>
    <col min="6" max="6" width="10.5703125" customWidth="1"/>
    <col min="8" max="8" width="10.42578125" customWidth="1"/>
    <col min="10" max="10" width="10.42578125" customWidth="1"/>
    <col min="257" max="257" width="5.28515625" customWidth="1"/>
    <col min="258" max="258" width="24" customWidth="1"/>
    <col min="260" max="260" width="11" customWidth="1"/>
    <col min="262" max="262" width="10.5703125" customWidth="1"/>
    <col min="264" max="264" width="10.42578125" customWidth="1"/>
    <col min="266" max="266" width="10.42578125" customWidth="1"/>
    <col min="513" max="513" width="5.28515625" customWidth="1"/>
    <col min="514" max="514" width="24" customWidth="1"/>
    <col min="516" max="516" width="11" customWidth="1"/>
    <col min="518" max="518" width="10.5703125" customWidth="1"/>
    <col min="520" max="520" width="10.42578125" customWidth="1"/>
    <col min="522" max="522" width="10.42578125" customWidth="1"/>
    <col min="769" max="769" width="5.28515625" customWidth="1"/>
    <col min="770" max="770" width="24" customWidth="1"/>
    <col min="772" max="772" width="11" customWidth="1"/>
    <col min="774" max="774" width="10.5703125" customWidth="1"/>
    <col min="776" max="776" width="10.42578125" customWidth="1"/>
    <col min="778" max="778" width="10.42578125" customWidth="1"/>
    <col min="1025" max="1025" width="5.28515625" customWidth="1"/>
    <col min="1026" max="1026" width="24" customWidth="1"/>
    <col min="1028" max="1028" width="11" customWidth="1"/>
    <col min="1030" max="1030" width="10.5703125" customWidth="1"/>
    <col min="1032" max="1032" width="10.42578125" customWidth="1"/>
    <col min="1034" max="1034" width="10.42578125" customWidth="1"/>
    <col min="1281" max="1281" width="5.28515625" customWidth="1"/>
    <col min="1282" max="1282" width="24" customWidth="1"/>
    <col min="1284" max="1284" width="11" customWidth="1"/>
    <col min="1286" max="1286" width="10.5703125" customWidth="1"/>
    <col min="1288" max="1288" width="10.42578125" customWidth="1"/>
    <col min="1290" max="1290" width="10.42578125" customWidth="1"/>
    <col min="1537" max="1537" width="5.28515625" customWidth="1"/>
    <col min="1538" max="1538" width="24" customWidth="1"/>
    <col min="1540" max="1540" width="11" customWidth="1"/>
    <col min="1542" max="1542" width="10.5703125" customWidth="1"/>
    <col min="1544" max="1544" width="10.42578125" customWidth="1"/>
    <col min="1546" max="1546" width="10.42578125" customWidth="1"/>
    <col min="1793" max="1793" width="5.28515625" customWidth="1"/>
    <col min="1794" max="1794" width="24" customWidth="1"/>
    <col min="1796" max="1796" width="11" customWidth="1"/>
    <col min="1798" max="1798" width="10.5703125" customWidth="1"/>
    <col min="1800" max="1800" width="10.42578125" customWidth="1"/>
    <col min="1802" max="1802" width="10.42578125" customWidth="1"/>
    <col min="2049" max="2049" width="5.28515625" customWidth="1"/>
    <col min="2050" max="2050" width="24" customWidth="1"/>
    <col min="2052" max="2052" width="11" customWidth="1"/>
    <col min="2054" max="2054" width="10.5703125" customWidth="1"/>
    <col min="2056" max="2056" width="10.42578125" customWidth="1"/>
    <col min="2058" max="2058" width="10.42578125" customWidth="1"/>
    <col min="2305" max="2305" width="5.28515625" customWidth="1"/>
    <col min="2306" max="2306" width="24" customWidth="1"/>
    <col min="2308" max="2308" width="11" customWidth="1"/>
    <col min="2310" max="2310" width="10.5703125" customWidth="1"/>
    <col min="2312" max="2312" width="10.42578125" customWidth="1"/>
    <col min="2314" max="2314" width="10.42578125" customWidth="1"/>
    <col min="2561" max="2561" width="5.28515625" customWidth="1"/>
    <col min="2562" max="2562" width="24" customWidth="1"/>
    <col min="2564" max="2564" width="11" customWidth="1"/>
    <col min="2566" max="2566" width="10.5703125" customWidth="1"/>
    <col min="2568" max="2568" width="10.42578125" customWidth="1"/>
    <col min="2570" max="2570" width="10.42578125" customWidth="1"/>
    <col min="2817" max="2817" width="5.28515625" customWidth="1"/>
    <col min="2818" max="2818" width="24" customWidth="1"/>
    <col min="2820" max="2820" width="11" customWidth="1"/>
    <col min="2822" max="2822" width="10.5703125" customWidth="1"/>
    <col min="2824" max="2824" width="10.42578125" customWidth="1"/>
    <col min="2826" max="2826" width="10.42578125" customWidth="1"/>
    <col min="3073" max="3073" width="5.28515625" customWidth="1"/>
    <col min="3074" max="3074" width="24" customWidth="1"/>
    <col min="3076" max="3076" width="11" customWidth="1"/>
    <col min="3078" max="3078" width="10.5703125" customWidth="1"/>
    <col min="3080" max="3080" width="10.42578125" customWidth="1"/>
    <col min="3082" max="3082" width="10.42578125" customWidth="1"/>
    <col min="3329" max="3329" width="5.28515625" customWidth="1"/>
    <col min="3330" max="3330" width="24" customWidth="1"/>
    <col min="3332" max="3332" width="11" customWidth="1"/>
    <col min="3334" max="3334" width="10.5703125" customWidth="1"/>
    <col min="3336" max="3336" width="10.42578125" customWidth="1"/>
    <col min="3338" max="3338" width="10.42578125" customWidth="1"/>
    <col min="3585" max="3585" width="5.28515625" customWidth="1"/>
    <col min="3586" max="3586" width="24" customWidth="1"/>
    <col min="3588" max="3588" width="11" customWidth="1"/>
    <col min="3590" max="3590" width="10.5703125" customWidth="1"/>
    <col min="3592" max="3592" width="10.42578125" customWidth="1"/>
    <col min="3594" max="3594" width="10.42578125" customWidth="1"/>
    <col min="3841" max="3841" width="5.28515625" customWidth="1"/>
    <col min="3842" max="3842" width="24" customWidth="1"/>
    <col min="3844" max="3844" width="11" customWidth="1"/>
    <col min="3846" max="3846" width="10.5703125" customWidth="1"/>
    <col min="3848" max="3848" width="10.42578125" customWidth="1"/>
    <col min="3850" max="3850" width="10.42578125" customWidth="1"/>
    <col min="4097" max="4097" width="5.28515625" customWidth="1"/>
    <col min="4098" max="4098" width="24" customWidth="1"/>
    <col min="4100" max="4100" width="11" customWidth="1"/>
    <col min="4102" max="4102" width="10.5703125" customWidth="1"/>
    <col min="4104" max="4104" width="10.42578125" customWidth="1"/>
    <col min="4106" max="4106" width="10.42578125" customWidth="1"/>
    <col min="4353" max="4353" width="5.28515625" customWidth="1"/>
    <col min="4354" max="4354" width="24" customWidth="1"/>
    <col min="4356" max="4356" width="11" customWidth="1"/>
    <col min="4358" max="4358" width="10.5703125" customWidth="1"/>
    <col min="4360" max="4360" width="10.42578125" customWidth="1"/>
    <col min="4362" max="4362" width="10.42578125" customWidth="1"/>
    <col min="4609" max="4609" width="5.28515625" customWidth="1"/>
    <col min="4610" max="4610" width="24" customWidth="1"/>
    <col min="4612" max="4612" width="11" customWidth="1"/>
    <col min="4614" max="4614" width="10.5703125" customWidth="1"/>
    <col min="4616" max="4616" width="10.42578125" customWidth="1"/>
    <col min="4618" max="4618" width="10.42578125" customWidth="1"/>
    <col min="4865" max="4865" width="5.28515625" customWidth="1"/>
    <col min="4866" max="4866" width="24" customWidth="1"/>
    <col min="4868" max="4868" width="11" customWidth="1"/>
    <col min="4870" max="4870" width="10.5703125" customWidth="1"/>
    <col min="4872" max="4872" width="10.42578125" customWidth="1"/>
    <col min="4874" max="4874" width="10.42578125" customWidth="1"/>
    <col min="5121" max="5121" width="5.28515625" customWidth="1"/>
    <col min="5122" max="5122" width="24" customWidth="1"/>
    <col min="5124" max="5124" width="11" customWidth="1"/>
    <col min="5126" max="5126" width="10.5703125" customWidth="1"/>
    <col min="5128" max="5128" width="10.42578125" customWidth="1"/>
    <col min="5130" max="5130" width="10.42578125" customWidth="1"/>
    <col min="5377" max="5377" width="5.28515625" customWidth="1"/>
    <col min="5378" max="5378" width="24" customWidth="1"/>
    <col min="5380" max="5380" width="11" customWidth="1"/>
    <col min="5382" max="5382" width="10.5703125" customWidth="1"/>
    <col min="5384" max="5384" width="10.42578125" customWidth="1"/>
    <col min="5386" max="5386" width="10.42578125" customWidth="1"/>
    <col min="5633" max="5633" width="5.28515625" customWidth="1"/>
    <col min="5634" max="5634" width="24" customWidth="1"/>
    <col min="5636" max="5636" width="11" customWidth="1"/>
    <col min="5638" max="5638" width="10.5703125" customWidth="1"/>
    <col min="5640" max="5640" width="10.42578125" customWidth="1"/>
    <col min="5642" max="5642" width="10.42578125" customWidth="1"/>
    <col min="5889" max="5889" width="5.28515625" customWidth="1"/>
    <col min="5890" max="5890" width="24" customWidth="1"/>
    <col min="5892" max="5892" width="11" customWidth="1"/>
    <col min="5894" max="5894" width="10.5703125" customWidth="1"/>
    <col min="5896" max="5896" width="10.42578125" customWidth="1"/>
    <col min="5898" max="5898" width="10.42578125" customWidth="1"/>
    <col min="6145" max="6145" width="5.28515625" customWidth="1"/>
    <col min="6146" max="6146" width="24" customWidth="1"/>
    <col min="6148" max="6148" width="11" customWidth="1"/>
    <col min="6150" max="6150" width="10.5703125" customWidth="1"/>
    <col min="6152" max="6152" width="10.42578125" customWidth="1"/>
    <col min="6154" max="6154" width="10.42578125" customWidth="1"/>
    <col min="6401" max="6401" width="5.28515625" customWidth="1"/>
    <col min="6402" max="6402" width="24" customWidth="1"/>
    <col min="6404" max="6404" width="11" customWidth="1"/>
    <col min="6406" max="6406" width="10.5703125" customWidth="1"/>
    <col min="6408" max="6408" width="10.42578125" customWidth="1"/>
    <col min="6410" max="6410" width="10.42578125" customWidth="1"/>
    <col min="6657" max="6657" width="5.28515625" customWidth="1"/>
    <col min="6658" max="6658" width="24" customWidth="1"/>
    <col min="6660" max="6660" width="11" customWidth="1"/>
    <col min="6662" max="6662" width="10.5703125" customWidth="1"/>
    <col min="6664" max="6664" width="10.42578125" customWidth="1"/>
    <col min="6666" max="6666" width="10.42578125" customWidth="1"/>
    <col min="6913" max="6913" width="5.28515625" customWidth="1"/>
    <col min="6914" max="6914" width="24" customWidth="1"/>
    <col min="6916" max="6916" width="11" customWidth="1"/>
    <col min="6918" max="6918" width="10.5703125" customWidth="1"/>
    <col min="6920" max="6920" width="10.42578125" customWidth="1"/>
    <col min="6922" max="6922" width="10.42578125" customWidth="1"/>
    <col min="7169" max="7169" width="5.28515625" customWidth="1"/>
    <col min="7170" max="7170" width="24" customWidth="1"/>
    <col min="7172" max="7172" width="11" customWidth="1"/>
    <col min="7174" max="7174" width="10.5703125" customWidth="1"/>
    <col min="7176" max="7176" width="10.42578125" customWidth="1"/>
    <col min="7178" max="7178" width="10.42578125" customWidth="1"/>
    <col min="7425" max="7425" width="5.28515625" customWidth="1"/>
    <col min="7426" max="7426" width="24" customWidth="1"/>
    <col min="7428" max="7428" width="11" customWidth="1"/>
    <col min="7430" max="7430" width="10.5703125" customWidth="1"/>
    <col min="7432" max="7432" width="10.42578125" customWidth="1"/>
    <col min="7434" max="7434" width="10.42578125" customWidth="1"/>
    <col min="7681" max="7681" width="5.28515625" customWidth="1"/>
    <col min="7682" max="7682" width="24" customWidth="1"/>
    <col min="7684" max="7684" width="11" customWidth="1"/>
    <col min="7686" max="7686" width="10.5703125" customWidth="1"/>
    <col min="7688" max="7688" width="10.42578125" customWidth="1"/>
    <col min="7690" max="7690" width="10.42578125" customWidth="1"/>
    <col min="7937" max="7937" width="5.28515625" customWidth="1"/>
    <col min="7938" max="7938" width="24" customWidth="1"/>
    <col min="7940" max="7940" width="11" customWidth="1"/>
    <col min="7942" max="7942" width="10.5703125" customWidth="1"/>
    <col min="7944" max="7944" width="10.42578125" customWidth="1"/>
    <col min="7946" max="7946" width="10.42578125" customWidth="1"/>
    <col min="8193" max="8193" width="5.28515625" customWidth="1"/>
    <col min="8194" max="8194" width="24" customWidth="1"/>
    <col min="8196" max="8196" width="11" customWidth="1"/>
    <col min="8198" max="8198" width="10.5703125" customWidth="1"/>
    <col min="8200" max="8200" width="10.42578125" customWidth="1"/>
    <col min="8202" max="8202" width="10.42578125" customWidth="1"/>
    <col min="8449" max="8449" width="5.28515625" customWidth="1"/>
    <col min="8450" max="8450" width="24" customWidth="1"/>
    <col min="8452" max="8452" width="11" customWidth="1"/>
    <col min="8454" max="8454" width="10.5703125" customWidth="1"/>
    <col min="8456" max="8456" width="10.42578125" customWidth="1"/>
    <col min="8458" max="8458" width="10.42578125" customWidth="1"/>
    <col min="8705" max="8705" width="5.28515625" customWidth="1"/>
    <col min="8706" max="8706" width="24" customWidth="1"/>
    <col min="8708" max="8708" width="11" customWidth="1"/>
    <col min="8710" max="8710" width="10.5703125" customWidth="1"/>
    <col min="8712" max="8712" width="10.42578125" customWidth="1"/>
    <col min="8714" max="8714" width="10.42578125" customWidth="1"/>
    <col min="8961" max="8961" width="5.28515625" customWidth="1"/>
    <col min="8962" max="8962" width="24" customWidth="1"/>
    <col min="8964" max="8964" width="11" customWidth="1"/>
    <col min="8966" max="8966" width="10.5703125" customWidth="1"/>
    <col min="8968" max="8968" width="10.42578125" customWidth="1"/>
    <col min="8970" max="8970" width="10.42578125" customWidth="1"/>
    <col min="9217" max="9217" width="5.28515625" customWidth="1"/>
    <col min="9218" max="9218" width="24" customWidth="1"/>
    <col min="9220" max="9220" width="11" customWidth="1"/>
    <col min="9222" max="9222" width="10.5703125" customWidth="1"/>
    <col min="9224" max="9224" width="10.42578125" customWidth="1"/>
    <col min="9226" max="9226" width="10.42578125" customWidth="1"/>
    <col min="9473" max="9473" width="5.28515625" customWidth="1"/>
    <col min="9474" max="9474" width="24" customWidth="1"/>
    <col min="9476" max="9476" width="11" customWidth="1"/>
    <col min="9478" max="9478" width="10.5703125" customWidth="1"/>
    <col min="9480" max="9480" width="10.42578125" customWidth="1"/>
    <col min="9482" max="9482" width="10.42578125" customWidth="1"/>
    <col min="9729" max="9729" width="5.28515625" customWidth="1"/>
    <col min="9730" max="9730" width="24" customWidth="1"/>
    <col min="9732" max="9732" width="11" customWidth="1"/>
    <col min="9734" max="9734" width="10.5703125" customWidth="1"/>
    <col min="9736" max="9736" width="10.42578125" customWidth="1"/>
    <col min="9738" max="9738" width="10.42578125" customWidth="1"/>
    <col min="9985" max="9985" width="5.28515625" customWidth="1"/>
    <col min="9986" max="9986" width="24" customWidth="1"/>
    <col min="9988" max="9988" width="11" customWidth="1"/>
    <col min="9990" max="9990" width="10.5703125" customWidth="1"/>
    <col min="9992" max="9992" width="10.42578125" customWidth="1"/>
    <col min="9994" max="9994" width="10.42578125" customWidth="1"/>
    <col min="10241" max="10241" width="5.28515625" customWidth="1"/>
    <col min="10242" max="10242" width="24" customWidth="1"/>
    <col min="10244" max="10244" width="11" customWidth="1"/>
    <col min="10246" max="10246" width="10.5703125" customWidth="1"/>
    <col min="10248" max="10248" width="10.42578125" customWidth="1"/>
    <col min="10250" max="10250" width="10.42578125" customWidth="1"/>
    <col min="10497" max="10497" width="5.28515625" customWidth="1"/>
    <col min="10498" max="10498" width="24" customWidth="1"/>
    <col min="10500" max="10500" width="11" customWidth="1"/>
    <col min="10502" max="10502" width="10.5703125" customWidth="1"/>
    <col min="10504" max="10504" width="10.42578125" customWidth="1"/>
    <col min="10506" max="10506" width="10.42578125" customWidth="1"/>
    <col min="10753" max="10753" width="5.28515625" customWidth="1"/>
    <col min="10754" max="10754" width="24" customWidth="1"/>
    <col min="10756" max="10756" width="11" customWidth="1"/>
    <col min="10758" max="10758" width="10.5703125" customWidth="1"/>
    <col min="10760" max="10760" width="10.42578125" customWidth="1"/>
    <col min="10762" max="10762" width="10.42578125" customWidth="1"/>
    <col min="11009" max="11009" width="5.28515625" customWidth="1"/>
    <col min="11010" max="11010" width="24" customWidth="1"/>
    <col min="11012" max="11012" width="11" customWidth="1"/>
    <col min="11014" max="11014" width="10.5703125" customWidth="1"/>
    <col min="11016" max="11016" width="10.42578125" customWidth="1"/>
    <col min="11018" max="11018" width="10.42578125" customWidth="1"/>
    <col min="11265" max="11265" width="5.28515625" customWidth="1"/>
    <col min="11266" max="11266" width="24" customWidth="1"/>
    <col min="11268" max="11268" width="11" customWidth="1"/>
    <col min="11270" max="11270" width="10.5703125" customWidth="1"/>
    <col min="11272" max="11272" width="10.42578125" customWidth="1"/>
    <col min="11274" max="11274" width="10.42578125" customWidth="1"/>
    <col min="11521" max="11521" width="5.28515625" customWidth="1"/>
    <col min="11522" max="11522" width="24" customWidth="1"/>
    <col min="11524" max="11524" width="11" customWidth="1"/>
    <col min="11526" max="11526" width="10.5703125" customWidth="1"/>
    <col min="11528" max="11528" width="10.42578125" customWidth="1"/>
    <col min="11530" max="11530" width="10.42578125" customWidth="1"/>
    <col min="11777" max="11777" width="5.28515625" customWidth="1"/>
    <col min="11778" max="11778" width="24" customWidth="1"/>
    <col min="11780" max="11780" width="11" customWidth="1"/>
    <col min="11782" max="11782" width="10.5703125" customWidth="1"/>
    <col min="11784" max="11784" width="10.42578125" customWidth="1"/>
    <col min="11786" max="11786" width="10.42578125" customWidth="1"/>
    <col min="12033" max="12033" width="5.28515625" customWidth="1"/>
    <col min="12034" max="12034" width="24" customWidth="1"/>
    <col min="12036" max="12036" width="11" customWidth="1"/>
    <col min="12038" max="12038" width="10.5703125" customWidth="1"/>
    <col min="12040" max="12040" width="10.42578125" customWidth="1"/>
    <col min="12042" max="12042" width="10.42578125" customWidth="1"/>
    <col min="12289" max="12289" width="5.28515625" customWidth="1"/>
    <col min="12290" max="12290" width="24" customWidth="1"/>
    <col min="12292" max="12292" width="11" customWidth="1"/>
    <col min="12294" max="12294" width="10.5703125" customWidth="1"/>
    <col min="12296" max="12296" width="10.42578125" customWidth="1"/>
    <col min="12298" max="12298" width="10.42578125" customWidth="1"/>
    <col min="12545" max="12545" width="5.28515625" customWidth="1"/>
    <col min="12546" max="12546" width="24" customWidth="1"/>
    <col min="12548" max="12548" width="11" customWidth="1"/>
    <col min="12550" max="12550" width="10.5703125" customWidth="1"/>
    <col min="12552" max="12552" width="10.42578125" customWidth="1"/>
    <col min="12554" max="12554" width="10.42578125" customWidth="1"/>
    <col min="12801" max="12801" width="5.28515625" customWidth="1"/>
    <col min="12802" max="12802" width="24" customWidth="1"/>
    <col min="12804" max="12804" width="11" customWidth="1"/>
    <col min="12806" max="12806" width="10.5703125" customWidth="1"/>
    <col min="12808" max="12808" width="10.42578125" customWidth="1"/>
    <col min="12810" max="12810" width="10.42578125" customWidth="1"/>
    <col min="13057" max="13057" width="5.28515625" customWidth="1"/>
    <col min="13058" max="13058" width="24" customWidth="1"/>
    <col min="13060" max="13060" width="11" customWidth="1"/>
    <col min="13062" max="13062" width="10.5703125" customWidth="1"/>
    <col min="13064" max="13064" width="10.42578125" customWidth="1"/>
    <col min="13066" max="13066" width="10.42578125" customWidth="1"/>
    <col min="13313" max="13313" width="5.28515625" customWidth="1"/>
    <col min="13314" max="13314" width="24" customWidth="1"/>
    <col min="13316" max="13316" width="11" customWidth="1"/>
    <col min="13318" max="13318" width="10.5703125" customWidth="1"/>
    <col min="13320" max="13320" width="10.42578125" customWidth="1"/>
    <col min="13322" max="13322" width="10.42578125" customWidth="1"/>
    <col min="13569" max="13569" width="5.28515625" customWidth="1"/>
    <col min="13570" max="13570" width="24" customWidth="1"/>
    <col min="13572" max="13572" width="11" customWidth="1"/>
    <col min="13574" max="13574" width="10.5703125" customWidth="1"/>
    <col min="13576" max="13576" width="10.42578125" customWidth="1"/>
    <col min="13578" max="13578" width="10.42578125" customWidth="1"/>
    <col min="13825" max="13825" width="5.28515625" customWidth="1"/>
    <col min="13826" max="13826" width="24" customWidth="1"/>
    <col min="13828" max="13828" width="11" customWidth="1"/>
    <col min="13830" max="13830" width="10.5703125" customWidth="1"/>
    <col min="13832" max="13832" width="10.42578125" customWidth="1"/>
    <col min="13834" max="13834" width="10.42578125" customWidth="1"/>
    <col min="14081" max="14081" width="5.28515625" customWidth="1"/>
    <col min="14082" max="14082" width="24" customWidth="1"/>
    <col min="14084" max="14084" width="11" customWidth="1"/>
    <col min="14086" max="14086" width="10.5703125" customWidth="1"/>
    <col min="14088" max="14088" width="10.42578125" customWidth="1"/>
    <col min="14090" max="14090" width="10.42578125" customWidth="1"/>
    <col min="14337" max="14337" width="5.28515625" customWidth="1"/>
    <col min="14338" max="14338" width="24" customWidth="1"/>
    <col min="14340" max="14340" width="11" customWidth="1"/>
    <col min="14342" max="14342" width="10.5703125" customWidth="1"/>
    <col min="14344" max="14344" width="10.42578125" customWidth="1"/>
    <col min="14346" max="14346" width="10.42578125" customWidth="1"/>
    <col min="14593" max="14593" width="5.28515625" customWidth="1"/>
    <col min="14594" max="14594" width="24" customWidth="1"/>
    <col min="14596" max="14596" width="11" customWidth="1"/>
    <col min="14598" max="14598" width="10.5703125" customWidth="1"/>
    <col min="14600" max="14600" width="10.42578125" customWidth="1"/>
    <col min="14602" max="14602" width="10.42578125" customWidth="1"/>
    <col min="14849" max="14849" width="5.28515625" customWidth="1"/>
    <col min="14850" max="14850" width="24" customWidth="1"/>
    <col min="14852" max="14852" width="11" customWidth="1"/>
    <col min="14854" max="14854" width="10.5703125" customWidth="1"/>
    <col min="14856" max="14856" width="10.42578125" customWidth="1"/>
    <col min="14858" max="14858" width="10.42578125" customWidth="1"/>
    <col min="15105" max="15105" width="5.28515625" customWidth="1"/>
    <col min="15106" max="15106" width="24" customWidth="1"/>
    <col min="15108" max="15108" width="11" customWidth="1"/>
    <col min="15110" max="15110" width="10.5703125" customWidth="1"/>
    <col min="15112" max="15112" width="10.42578125" customWidth="1"/>
    <col min="15114" max="15114" width="10.42578125" customWidth="1"/>
    <col min="15361" max="15361" width="5.28515625" customWidth="1"/>
    <col min="15362" max="15362" width="24" customWidth="1"/>
    <col min="15364" max="15364" width="11" customWidth="1"/>
    <col min="15366" max="15366" width="10.5703125" customWidth="1"/>
    <col min="15368" max="15368" width="10.42578125" customWidth="1"/>
    <col min="15370" max="15370" width="10.42578125" customWidth="1"/>
    <col min="15617" max="15617" width="5.28515625" customWidth="1"/>
    <col min="15618" max="15618" width="24" customWidth="1"/>
    <col min="15620" max="15620" width="11" customWidth="1"/>
    <col min="15622" max="15622" width="10.5703125" customWidth="1"/>
    <col min="15624" max="15624" width="10.42578125" customWidth="1"/>
    <col min="15626" max="15626" width="10.42578125" customWidth="1"/>
    <col min="15873" max="15873" width="5.28515625" customWidth="1"/>
    <col min="15874" max="15874" width="24" customWidth="1"/>
    <col min="15876" max="15876" width="11" customWidth="1"/>
    <col min="15878" max="15878" width="10.5703125" customWidth="1"/>
    <col min="15880" max="15880" width="10.42578125" customWidth="1"/>
    <col min="15882" max="15882" width="10.42578125" customWidth="1"/>
    <col min="16129" max="16129" width="5.28515625" customWidth="1"/>
    <col min="16130" max="16130" width="24" customWidth="1"/>
    <col min="16132" max="16132" width="11" customWidth="1"/>
    <col min="16134" max="16134" width="10.5703125" customWidth="1"/>
    <col min="16136" max="16136" width="10.42578125" customWidth="1"/>
    <col min="16138" max="16138" width="10.42578125" customWidth="1"/>
  </cols>
  <sheetData>
    <row r="1" spans="1:17" ht="38.25" customHeight="1" x14ac:dyDescent="0.25">
      <c r="A1" s="210"/>
      <c r="B1" s="210"/>
      <c r="C1" s="210"/>
      <c r="D1" s="210"/>
      <c r="E1" s="210"/>
      <c r="F1" s="210"/>
      <c r="G1" s="210"/>
      <c r="H1" s="210"/>
      <c r="I1" s="210"/>
      <c r="J1" s="75"/>
      <c r="K1" s="75"/>
      <c r="L1" s="2"/>
      <c r="M1" s="2"/>
      <c r="N1" s="2"/>
      <c r="O1" s="2"/>
      <c r="P1" s="2"/>
      <c r="Q1" s="2"/>
    </row>
    <row r="3" spans="1:17" x14ac:dyDescent="0.25">
      <c r="B3" s="2" t="s">
        <v>102</v>
      </c>
      <c r="C3" s="2"/>
      <c r="D3" s="2"/>
      <c r="E3" s="2"/>
      <c r="F3" s="2"/>
      <c r="G3" s="2"/>
      <c r="H3" s="2"/>
      <c r="J3" s="2"/>
    </row>
    <row r="4" spans="1:17" ht="15.75" thickBot="1" x14ac:dyDescent="0.3">
      <c r="A4" s="211" t="s">
        <v>1</v>
      </c>
      <c r="B4" s="211"/>
    </row>
    <row r="5" spans="1:17" ht="12.75" customHeight="1" x14ac:dyDescent="0.25">
      <c r="A5" s="212" t="s">
        <v>2</v>
      </c>
      <c r="B5" s="212" t="s">
        <v>3</v>
      </c>
      <c r="C5" s="212" t="s">
        <v>4</v>
      </c>
      <c r="D5" s="215" t="s">
        <v>5</v>
      </c>
      <c r="E5" s="216"/>
      <c r="F5" s="216"/>
      <c r="G5" s="216"/>
      <c r="H5" s="216"/>
      <c r="I5" s="216"/>
      <c r="J5" s="216"/>
      <c r="K5" s="217"/>
      <c r="L5" s="218" t="s">
        <v>6</v>
      </c>
    </row>
    <row r="6" spans="1:17" ht="22.5" customHeight="1" x14ac:dyDescent="0.25">
      <c r="A6" s="213"/>
      <c r="B6" s="213"/>
      <c r="C6" s="213"/>
      <c r="D6" s="221" t="s">
        <v>7</v>
      </c>
      <c r="E6" s="222"/>
      <c r="F6" s="222" t="s">
        <v>8</v>
      </c>
      <c r="G6" s="222"/>
      <c r="H6" s="222" t="s">
        <v>9</v>
      </c>
      <c r="I6" s="222"/>
      <c r="J6" s="222" t="s">
        <v>10</v>
      </c>
      <c r="K6" s="222"/>
      <c r="L6" s="219"/>
    </row>
    <row r="7" spans="1:17" ht="13.5" customHeight="1" thickBot="1" x14ac:dyDescent="0.3">
      <c r="A7" s="213"/>
      <c r="B7" s="213"/>
      <c r="C7" s="213"/>
      <c r="D7" s="223">
        <v>1</v>
      </c>
      <c r="E7" s="224"/>
      <c r="F7" s="224">
        <v>2</v>
      </c>
      <c r="G7" s="224"/>
      <c r="H7" s="224">
        <v>3</v>
      </c>
      <c r="I7" s="224"/>
      <c r="J7" s="224">
        <v>4</v>
      </c>
      <c r="K7" s="224"/>
      <c r="L7" s="220"/>
      <c r="O7" s="3"/>
      <c r="P7" s="3"/>
      <c r="Q7" s="3"/>
    </row>
    <row r="8" spans="1:17" ht="15.75" thickBot="1" x14ac:dyDescent="0.3">
      <c r="A8" s="214"/>
      <c r="B8" s="214"/>
      <c r="C8" s="214"/>
      <c r="D8" s="4" t="s">
        <v>11</v>
      </c>
      <c r="E8" s="5" t="s">
        <v>12</v>
      </c>
      <c r="F8" s="5" t="s">
        <v>11</v>
      </c>
      <c r="G8" s="5" t="s">
        <v>12</v>
      </c>
      <c r="H8" s="5" t="s">
        <v>11</v>
      </c>
      <c r="I8" s="5" t="s">
        <v>12</v>
      </c>
      <c r="J8" s="5" t="s">
        <v>11</v>
      </c>
      <c r="K8" s="5" t="s">
        <v>12</v>
      </c>
      <c r="L8" s="6"/>
      <c r="O8" s="3"/>
      <c r="P8" s="3"/>
      <c r="Q8" s="3"/>
    </row>
    <row r="9" spans="1:17" ht="15.75" x14ac:dyDescent="0.25">
      <c r="A9" s="7">
        <v>1</v>
      </c>
      <c r="B9" s="8" t="s">
        <v>13</v>
      </c>
      <c r="C9" s="9">
        <v>54</v>
      </c>
      <c r="D9" s="10"/>
      <c r="E9" s="11"/>
      <c r="F9" s="12"/>
      <c r="G9" s="13"/>
      <c r="H9" s="14"/>
      <c r="I9" s="13"/>
      <c r="J9" s="14"/>
      <c r="K9" s="13"/>
      <c r="L9" s="15"/>
      <c r="O9" s="3"/>
      <c r="P9" s="3"/>
      <c r="Q9" s="3"/>
    </row>
    <row r="10" spans="1:17" ht="15.75" x14ac:dyDescent="0.25">
      <c r="A10" s="7">
        <v>2</v>
      </c>
      <c r="B10" s="8" t="s">
        <v>14</v>
      </c>
      <c r="C10" s="9">
        <v>54</v>
      </c>
      <c r="D10" s="10"/>
      <c r="E10" s="11"/>
      <c r="F10" s="12"/>
      <c r="G10" s="13"/>
      <c r="H10" s="14"/>
      <c r="I10" s="13"/>
      <c r="J10" s="14"/>
      <c r="K10" s="13"/>
      <c r="L10" s="16"/>
      <c r="O10" s="3"/>
      <c r="P10" s="3"/>
      <c r="Q10" s="3"/>
    </row>
    <row r="11" spans="1:17" ht="15.75" x14ac:dyDescent="0.25">
      <c r="A11" s="7">
        <v>3</v>
      </c>
      <c r="B11" s="8" t="s">
        <v>15</v>
      </c>
      <c r="C11" s="9">
        <v>54</v>
      </c>
      <c r="D11" s="10"/>
      <c r="E11" s="11"/>
      <c r="F11" s="12"/>
      <c r="G11" s="13"/>
      <c r="H11" s="14"/>
      <c r="I11" s="13"/>
      <c r="J11" s="14"/>
      <c r="K11" s="13"/>
      <c r="L11" s="16"/>
      <c r="O11" s="3"/>
      <c r="P11" s="3"/>
      <c r="Q11" s="3"/>
    </row>
    <row r="12" spans="1:17" ht="15.75" x14ac:dyDescent="0.25">
      <c r="A12" s="7">
        <v>4</v>
      </c>
      <c r="B12" s="17" t="s">
        <v>16</v>
      </c>
      <c r="C12" s="9">
        <v>54</v>
      </c>
      <c r="D12" s="10"/>
      <c r="E12" s="11"/>
      <c r="F12" s="12"/>
      <c r="G12" s="13"/>
      <c r="H12" s="14"/>
      <c r="I12" s="13"/>
      <c r="J12" s="14"/>
      <c r="K12" s="13"/>
      <c r="L12" s="16"/>
      <c r="M12" s="3"/>
      <c r="N12" s="3"/>
      <c r="O12" s="3"/>
      <c r="P12" s="3"/>
      <c r="Q12" s="3"/>
    </row>
    <row r="13" spans="1:17" ht="15.75" x14ac:dyDescent="0.25">
      <c r="A13" s="7">
        <v>5</v>
      </c>
      <c r="B13" s="8" t="s">
        <v>17</v>
      </c>
      <c r="C13" s="9">
        <v>54</v>
      </c>
      <c r="D13" s="10"/>
      <c r="E13" s="11"/>
      <c r="F13" s="12"/>
      <c r="G13" s="13"/>
      <c r="H13" s="14"/>
      <c r="I13" s="13"/>
      <c r="J13" s="14"/>
      <c r="K13" s="13"/>
      <c r="L13" s="16"/>
      <c r="O13" s="3"/>
      <c r="P13" s="3"/>
      <c r="Q13" s="3"/>
    </row>
    <row r="14" spans="1:17" ht="15.75" x14ac:dyDescent="0.25">
      <c r="A14" s="7">
        <v>6</v>
      </c>
      <c r="B14" s="8" t="s">
        <v>18</v>
      </c>
      <c r="C14" s="9">
        <v>54</v>
      </c>
      <c r="D14" s="10"/>
      <c r="E14" s="11"/>
      <c r="F14" s="12"/>
      <c r="G14" s="13"/>
      <c r="H14" s="14"/>
      <c r="I14" s="13"/>
      <c r="J14" s="14"/>
      <c r="K14" s="13"/>
      <c r="L14" s="16"/>
    </row>
    <row r="15" spans="1:17" ht="15.75" x14ac:dyDescent="0.25">
      <c r="A15" s="7">
        <v>7</v>
      </c>
      <c r="B15" s="8" t="s">
        <v>19</v>
      </c>
      <c r="C15" s="9">
        <v>54</v>
      </c>
      <c r="D15" s="10"/>
      <c r="E15" s="11"/>
      <c r="F15" s="12"/>
      <c r="G15" s="13"/>
      <c r="H15" s="14"/>
      <c r="I15" s="13"/>
      <c r="J15" s="14"/>
      <c r="K15" s="13"/>
      <c r="L15" s="16"/>
    </row>
    <row r="16" spans="1:17" ht="15.75" x14ac:dyDescent="0.25">
      <c r="A16" s="7">
        <v>8</v>
      </c>
      <c r="B16" s="8" t="s">
        <v>20</v>
      </c>
      <c r="C16" s="9">
        <v>54</v>
      </c>
      <c r="D16" s="10"/>
      <c r="E16" s="11"/>
      <c r="F16" s="12"/>
      <c r="G16" s="13"/>
      <c r="H16" s="14"/>
      <c r="I16" s="13"/>
      <c r="J16" s="14"/>
      <c r="K16" s="13"/>
      <c r="L16" s="16"/>
    </row>
    <row r="17" spans="1:12" ht="15.75" x14ac:dyDescent="0.25">
      <c r="A17" s="7">
        <v>9</v>
      </c>
      <c r="B17" s="8" t="s">
        <v>21</v>
      </c>
      <c r="C17" s="9">
        <v>54</v>
      </c>
      <c r="D17" s="10"/>
      <c r="E17" s="11"/>
      <c r="F17" s="12"/>
      <c r="G17" s="13"/>
      <c r="H17" s="14"/>
      <c r="I17" s="13"/>
      <c r="J17" s="14"/>
      <c r="K17" s="13"/>
      <c r="L17" s="16"/>
    </row>
    <row r="18" spans="1:12" ht="15.75" x14ac:dyDescent="0.25">
      <c r="A18" s="7">
        <v>10</v>
      </c>
      <c r="B18" s="8" t="s">
        <v>22</v>
      </c>
      <c r="C18" s="9">
        <v>54</v>
      </c>
      <c r="D18" s="10"/>
      <c r="E18" s="11"/>
      <c r="F18" s="12"/>
      <c r="G18" s="13"/>
      <c r="H18" s="14"/>
      <c r="I18" s="13"/>
      <c r="J18" s="14"/>
      <c r="K18" s="13"/>
      <c r="L18" s="16"/>
    </row>
    <row r="19" spans="1:12" ht="15.75" x14ac:dyDescent="0.25">
      <c r="A19" s="7">
        <v>11</v>
      </c>
      <c r="B19" s="8" t="s">
        <v>23</v>
      </c>
      <c r="C19" s="9">
        <v>54</v>
      </c>
      <c r="D19" s="10"/>
      <c r="E19" s="11"/>
      <c r="F19" s="12"/>
      <c r="G19" s="13"/>
      <c r="H19" s="14"/>
      <c r="I19" s="13"/>
      <c r="J19" s="14"/>
      <c r="K19" s="13"/>
      <c r="L19" s="16"/>
    </row>
    <row r="20" spans="1:12" ht="15.75" x14ac:dyDescent="0.25">
      <c r="A20" s="7">
        <v>12</v>
      </c>
      <c r="B20" s="8" t="s">
        <v>24</v>
      </c>
      <c r="C20" s="9">
        <v>54</v>
      </c>
      <c r="D20" s="10"/>
      <c r="E20" s="11"/>
      <c r="F20" s="12"/>
      <c r="G20" s="13"/>
      <c r="H20" s="14"/>
      <c r="I20" s="13"/>
      <c r="J20" s="14"/>
      <c r="K20" s="13"/>
      <c r="L20" s="16"/>
    </row>
    <row r="21" spans="1:12" ht="15.75" x14ac:dyDescent="0.25">
      <c r="A21" s="7">
        <v>13</v>
      </c>
      <c r="B21" s="8" t="s">
        <v>25</v>
      </c>
      <c r="C21" s="9">
        <v>54</v>
      </c>
      <c r="D21" s="10"/>
      <c r="E21" s="11"/>
      <c r="F21" s="12"/>
      <c r="G21" s="13"/>
      <c r="H21" s="14"/>
      <c r="I21" s="13"/>
      <c r="J21" s="14"/>
      <c r="K21" s="13"/>
      <c r="L21" s="16"/>
    </row>
    <row r="22" spans="1:12" ht="15.75" x14ac:dyDescent="0.25">
      <c r="A22" s="7">
        <v>14</v>
      </c>
      <c r="B22" s="8" t="s">
        <v>26</v>
      </c>
      <c r="C22" s="9">
        <v>54</v>
      </c>
      <c r="D22" s="10"/>
      <c r="E22" s="11"/>
      <c r="F22" s="12"/>
      <c r="G22" s="13"/>
      <c r="H22" s="14"/>
      <c r="I22" s="13"/>
      <c r="J22" s="14"/>
      <c r="K22" s="13"/>
      <c r="L22" s="16"/>
    </row>
    <row r="23" spans="1:12" ht="15.75" x14ac:dyDescent="0.25">
      <c r="A23" s="7">
        <v>15</v>
      </c>
      <c r="B23" s="8" t="s">
        <v>27</v>
      </c>
      <c r="C23" s="9">
        <v>54</v>
      </c>
      <c r="D23" s="10"/>
      <c r="E23" s="11"/>
      <c r="F23" s="12"/>
      <c r="G23" s="13"/>
      <c r="H23" s="14"/>
      <c r="I23" s="13"/>
      <c r="J23" s="14"/>
      <c r="K23" s="13"/>
      <c r="L23" s="16"/>
    </row>
    <row r="24" spans="1:12" ht="15.75" x14ac:dyDescent="0.25">
      <c r="A24" s="7">
        <v>16</v>
      </c>
      <c r="B24" s="8" t="s">
        <v>28</v>
      </c>
      <c r="C24" s="9">
        <v>54</v>
      </c>
      <c r="D24" s="10"/>
      <c r="E24" s="11"/>
      <c r="F24" s="12"/>
      <c r="G24" s="13"/>
      <c r="H24" s="14"/>
      <c r="I24" s="13"/>
      <c r="J24" s="14"/>
      <c r="K24" s="13"/>
      <c r="L24" s="16"/>
    </row>
    <row r="25" spans="1:12" ht="15.75" x14ac:dyDescent="0.25">
      <c r="A25" s="7">
        <v>17</v>
      </c>
      <c r="B25" s="8" t="s">
        <v>29</v>
      </c>
      <c r="C25" s="9">
        <v>54</v>
      </c>
      <c r="D25" s="10"/>
      <c r="E25" s="11"/>
      <c r="F25" s="12"/>
      <c r="G25" s="13"/>
      <c r="H25" s="14"/>
      <c r="I25" s="13"/>
      <c r="J25" s="14"/>
      <c r="K25" s="13"/>
      <c r="L25" s="16"/>
    </row>
    <row r="26" spans="1:12" ht="15.75" x14ac:dyDescent="0.25">
      <c r="A26" s="7">
        <v>18</v>
      </c>
      <c r="B26" s="8" t="s">
        <v>30</v>
      </c>
      <c r="C26" s="9">
        <v>54</v>
      </c>
      <c r="D26" s="10"/>
      <c r="E26" s="11"/>
      <c r="F26" s="12"/>
      <c r="G26" s="13"/>
      <c r="H26" s="14"/>
      <c r="I26" s="13"/>
      <c r="J26" s="14"/>
      <c r="K26" s="13"/>
      <c r="L26" s="16"/>
    </row>
    <row r="27" spans="1:12" ht="15.75" x14ac:dyDescent="0.25">
      <c r="A27" s="7">
        <v>19</v>
      </c>
      <c r="B27" s="8" t="s">
        <v>31</v>
      </c>
      <c r="C27" s="9">
        <v>54</v>
      </c>
      <c r="D27" s="10"/>
      <c r="E27" s="11"/>
      <c r="F27" s="12"/>
      <c r="G27" s="13"/>
      <c r="H27" s="14"/>
      <c r="I27" s="13"/>
      <c r="J27" s="14"/>
      <c r="K27" s="13"/>
      <c r="L27" s="16"/>
    </row>
    <row r="28" spans="1:12" ht="15.75" x14ac:dyDescent="0.25">
      <c r="A28" s="7">
        <v>20</v>
      </c>
      <c r="B28" s="8" t="s">
        <v>32</v>
      </c>
      <c r="C28" s="9">
        <v>54</v>
      </c>
      <c r="D28" s="10"/>
      <c r="E28" s="11"/>
      <c r="F28" s="12"/>
      <c r="G28" s="13"/>
      <c r="H28" s="14"/>
      <c r="I28" s="13"/>
      <c r="J28" s="14"/>
      <c r="K28" s="13"/>
      <c r="L28" s="16"/>
    </row>
    <row r="29" spans="1:12" ht="15.75" x14ac:dyDescent="0.25">
      <c r="A29" s="7">
        <v>21</v>
      </c>
      <c r="B29" s="8" t="s">
        <v>33</v>
      </c>
      <c r="C29" s="9">
        <v>54</v>
      </c>
      <c r="D29" s="10"/>
      <c r="E29" s="11"/>
      <c r="F29" s="12"/>
      <c r="G29" s="13"/>
      <c r="H29" s="14"/>
      <c r="I29" s="13"/>
      <c r="J29" s="14"/>
      <c r="K29" s="13"/>
      <c r="L29" s="16"/>
    </row>
    <row r="30" spans="1:12" ht="15.75" x14ac:dyDescent="0.25">
      <c r="A30" s="7">
        <v>22</v>
      </c>
      <c r="B30" s="8" t="s">
        <v>34</v>
      </c>
      <c r="C30" s="9">
        <v>54</v>
      </c>
      <c r="D30" s="10"/>
      <c r="E30" s="11"/>
      <c r="F30" s="12"/>
      <c r="G30" s="13"/>
      <c r="H30" s="14"/>
      <c r="I30" s="13"/>
      <c r="J30" s="14"/>
      <c r="K30" s="13"/>
      <c r="L30" s="16"/>
    </row>
    <row r="31" spans="1:12" ht="15.75" x14ac:dyDescent="0.25">
      <c r="A31" s="7">
        <v>23</v>
      </c>
      <c r="B31" s="8" t="s">
        <v>35</v>
      </c>
      <c r="C31" s="9">
        <v>54</v>
      </c>
      <c r="D31" s="10"/>
      <c r="E31" s="11"/>
      <c r="F31" s="12"/>
      <c r="G31" s="13"/>
      <c r="H31" s="14"/>
      <c r="I31" s="13"/>
      <c r="J31" s="14"/>
      <c r="K31" s="13"/>
      <c r="L31" s="16"/>
    </row>
    <row r="32" spans="1:12" ht="15.75" x14ac:dyDescent="0.25">
      <c r="A32" s="7">
        <v>24</v>
      </c>
      <c r="B32" s="8" t="s">
        <v>36</v>
      </c>
      <c r="C32" s="9">
        <v>54</v>
      </c>
      <c r="D32" s="10"/>
      <c r="E32" s="11"/>
      <c r="F32" s="12"/>
      <c r="G32" s="13"/>
      <c r="H32" s="14"/>
      <c r="I32" s="13"/>
      <c r="J32" s="14"/>
      <c r="K32" s="13"/>
      <c r="L32" s="16"/>
    </row>
    <row r="33" spans="1:12" ht="15.75" x14ac:dyDescent="0.25">
      <c r="A33" s="7">
        <v>25</v>
      </c>
      <c r="B33" s="18" t="s">
        <v>37</v>
      </c>
      <c r="C33" s="19">
        <v>54</v>
      </c>
      <c r="D33" s="10"/>
      <c r="E33" s="20"/>
      <c r="F33" s="12"/>
      <c r="G33" s="21"/>
      <c r="H33" s="14"/>
      <c r="I33" s="21"/>
      <c r="J33" s="14"/>
      <c r="K33" s="21"/>
      <c r="L33" s="16"/>
    </row>
    <row r="34" spans="1:12" ht="15.75" x14ac:dyDescent="0.25">
      <c r="A34" s="7">
        <v>26</v>
      </c>
      <c r="B34" s="8" t="s">
        <v>38</v>
      </c>
      <c r="C34" s="22">
        <v>54</v>
      </c>
      <c r="D34" s="10"/>
      <c r="E34" s="23"/>
      <c r="F34" s="12"/>
      <c r="G34" s="24"/>
      <c r="H34" s="14"/>
      <c r="I34" s="24"/>
      <c r="J34" s="14"/>
      <c r="K34" s="24"/>
      <c r="L34" s="16"/>
    </row>
    <row r="35" spans="1:12" ht="15.75" x14ac:dyDescent="0.25">
      <c r="A35" s="7">
        <v>27</v>
      </c>
      <c r="B35" s="18" t="s">
        <v>39</v>
      </c>
      <c r="C35" s="22">
        <v>54</v>
      </c>
      <c r="D35" s="10"/>
      <c r="E35" s="23"/>
      <c r="F35" s="12"/>
      <c r="G35" s="24"/>
      <c r="H35" s="14"/>
      <c r="I35" s="24"/>
      <c r="J35" s="14"/>
      <c r="K35" s="24"/>
      <c r="L35" s="16"/>
    </row>
    <row r="36" spans="1:12" ht="15.75" x14ac:dyDescent="0.25">
      <c r="A36" s="7">
        <v>28</v>
      </c>
      <c r="B36" s="18" t="s">
        <v>40</v>
      </c>
      <c r="C36" s="22">
        <v>54</v>
      </c>
      <c r="D36" s="10"/>
      <c r="E36" s="23"/>
      <c r="F36" s="12"/>
      <c r="G36" s="24"/>
      <c r="H36" s="14"/>
      <c r="I36" s="24"/>
      <c r="J36" s="14"/>
      <c r="K36" s="24"/>
      <c r="L36" s="16"/>
    </row>
    <row r="37" spans="1:12" ht="16.5" thickBot="1" x14ac:dyDescent="0.3">
      <c r="A37" s="7">
        <v>29</v>
      </c>
      <c r="B37" s="18" t="s">
        <v>41</v>
      </c>
      <c r="C37" s="25">
        <v>54</v>
      </c>
      <c r="D37" s="10"/>
      <c r="E37" s="23"/>
      <c r="F37" s="12"/>
      <c r="G37" s="24"/>
      <c r="H37" s="14"/>
      <c r="I37" s="24"/>
      <c r="J37" s="14"/>
      <c r="K37" s="24"/>
      <c r="L37" s="16"/>
    </row>
    <row r="38" spans="1:12" ht="15.75" x14ac:dyDescent="0.25">
      <c r="A38" s="225" t="s">
        <v>42</v>
      </c>
      <c r="B38" s="226"/>
      <c r="C38" s="26">
        <v>54</v>
      </c>
      <c r="D38" s="27">
        <f t="shared" ref="D38:K38" si="0">SUM(D9:D37)</f>
        <v>0</v>
      </c>
      <c r="E38" s="28">
        <f t="shared" si="0"/>
        <v>0</v>
      </c>
      <c r="F38" s="29">
        <f t="shared" si="0"/>
        <v>0</v>
      </c>
      <c r="G38" s="30">
        <f t="shared" si="0"/>
        <v>0</v>
      </c>
      <c r="H38" s="29">
        <f t="shared" si="0"/>
        <v>0</v>
      </c>
      <c r="I38" s="30">
        <f t="shared" si="0"/>
        <v>0</v>
      </c>
      <c r="J38" s="29">
        <f t="shared" si="0"/>
        <v>0</v>
      </c>
      <c r="K38" s="30">
        <f t="shared" si="0"/>
        <v>0</v>
      </c>
      <c r="L38" s="31">
        <f>D38+F38+H38</f>
        <v>0</v>
      </c>
    </row>
    <row r="39" spans="1:12" ht="15" customHeight="1" x14ac:dyDescent="0.25">
      <c r="A39" s="227" t="s">
        <v>43</v>
      </c>
      <c r="B39" s="228"/>
      <c r="C39" s="32">
        <v>54</v>
      </c>
      <c r="D39" s="32">
        <f>SUM(D9:D33)</f>
        <v>0</v>
      </c>
      <c r="E39" s="33">
        <f>SUM(E9:E33)</f>
        <v>0</v>
      </c>
      <c r="F39" s="32">
        <f>F9+F10+F11+F12+F13+F14+F15+F16+F17+F18+F19+F20+F21+F22+F23+F24+F25+F26+F27+F28+F29+F30+F31+F32+F3+F33</f>
        <v>0</v>
      </c>
      <c r="G39" s="33">
        <f>G9+G10+G11+G12+G14+G13+G15+G16+G17+G18+G19+G20+G21+G22+G23+G24+G25+G26+G27+G28+G29+G30+G31+G32+G33</f>
        <v>0</v>
      </c>
      <c r="H39" s="32">
        <f>H9+H10+H11+H12+H13+H14++H15+H16+H17+H18+H19+H20+H21+H22+H23+H24+H25+H26+H27+H28+H29+H30+H31+H32+H33</f>
        <v>0</v>
      </c>
      <c r="I39" s="33">
        <f>I9+I10+I11+I12+I13+I14+I15+I16+I17+I18+I19+I20+I21+I22+I23+I24+I25+I26+I27+I28+I29+I30+I31+I32+I33</f>
        <v>0</v>
      </c>
      <c r="J39" s="32">
        <f>J9+J10+J11+J12+J13+J14++J15+J16+J17+J18+J19+J20+J21+J22+J23+J24+J25+J26+J27+J28+J29+J30+J31+J32+J33</f>
        <v>0</v>
      </c>
      <c r="K39" s="33">
        <f>K9+K10+K11+K12+K13+K14+K15+K16+K17+K18+K19+K20+K21+K22+K23+K24+K25+K26+K27+K28+K29+K30+K31+K32+K33</f>
        <v>0</v>
      </c>
      <c r="L39" s="34">
        <f>L9+L10+L11+L12+L13+L14+L15+L16+L17+L18+L19+L20+L21+L22+L23+L24+L25+L26+L27+L28+L29+L30+L31+L32+L33</f>
        <v>0</v>
      </c>
    </row>
    <row r="40" spans="1:12" ht="15.75" thickBot="1" x14ac:dyDescent="0.3"/>
    <row r="41" spans="1:12" ht="16.5" thickBot="1" x14ac:dyDescent="0.3">
      <c r="D41" s="35">
        <f>SUM(D9:D37)</f>
        <v>0</v>
      </c>
      <c r="E41" s="36"/>
      <c r="F41" s="35">
        <f>SUM(F9:F37)</f>
        <v>0</v>
      </c>
      <c r="G41" s="36"/>
      <c r="H41" s="35">
        <f>SUM(H9:H37)</f>
        <v>0</v>
      </c>
      <c r="I41" s="36"/>
      <c r="J41" s="35">
        <f>SUM(J9:J37)</f>
        <v>0</v>
      </c>
      <c r="K41" s="36"/>
      <c r="L41" s="37">
        <f>L9+L10+L11+L12+L13+L14+L15+L16+L17+L18+L19+L20+L21+L22+L23+L24+L25+L26+L27+L28+L29+L30+L31+L32+L33</f>
        <v>0</v>
      </c>
    </row>
    <row r="43" spans="1:12" x14ac:dyDescent="0.25">
      <c r="B43" s="2" t="s">
        <v>102</v>
      </c>
      <c r="C43" s="2"/>
      <c r="D43" s="2"/>
      <c r="E43" s="2"/>
    </row>
    <row r="44" spans="1:12" ht="15.75" thickBot="1" x14ac:dyDescent="0.3">
      <c r="A44" s="211" t="s">
        <v>45</v>
      </c>
      <c r="B44" s="211"/>
    </row>
    <row r="45" spans="1:12" ht="14.25" customHeight="1" x14ac:dyDescent="0.25">
      <c r="A45" s="212" t="s">
        <v>2</v>
      </c>
      <c r="B45" s="212" t="s">
        <v>3</v>
      </c>
      <c r="C45" s="212" t="s">
        <v>4</v>
      </c>
      <c r="D45" s="215" t="s">
        <v>5</v>
      </c>
      <c r="E45" s="216"/>
      <c r="F45" s="216"/>
      <c r="G45" s="216"/>
      <c r="H45" s="216"/>
      <c r="I45" s="216"/>
      <c r="J45" s="216"/>
      <c r="K45" s="217"/>
      <c r="L45" s="218" t="s">
        <v>6</v>
      </c>
    </row>
    <row r="46" spans="1:12" ht="21.75" customHeight="1" x14ac:dyDescent="0.25">
      <c r="A46" s="213"/>
      <c r="B46" s="213"/>
      <c r="C46" s="213"/>
      <c r="D46" s="221" t="s">
        <v>7</v>
      </c>
      <c r="E46" s="222"/>
      <c r="F46" s="222" t="s">
        <v>8</v>
      </c>
      <c r="G46" s="222"/>
      <c r="H46" s="222" t="s">
        <v>9</v>
      </c>
      <c r="I46" s="222"/>
      <c r="J46" s="222" t="s">
        <v>10</v>
      </c>
      <c r="K46" s="222"/>
      <c r="L46" s="219"/>
    </row>
    <row r="47" spans="1:12" ht="13.5" customHeight="1" thickBot="1" x14ac:dyDescent="0.3">
      <c r="A47" s="213"/>
      <c r="B47" s="213"/>
      <c r="C47" s="213"/>
      <c r="D47" s="223">
        <v>1</v>
      </c>
      <c r="E47" s="224"/>
      <c r="F47" s="224">
        <v>2</v>
      </c>
      <c r="G47" s="224"/>
      <c r="H47" s="224">
        <v>3</v>
      </c>
      <c r="I47" s="224"/>
      <c r="J47" s="224">
        <v>4</v>
      </c>
      <c r="K47" s="224"/>
      <c r="L47" s="220"/>
    </row>
    <row r="48" spans="1:12" ht="15.75" thickBot="1" x14ac:dyDescent="0.3">
      <c r="A48" s="214"/>
      <c r="B48" s="214"/>
      <c r="C48" s="214"/>
      <c r="D48" s="4" t="s">
        <v>11</v>
      </c>
      <c r="E48" s="5" t="s">
        <v>12</v>
      </c>
      <c r="F48" s="5" t="s">
        <v>11</v>
      </c>
      <c r="G48" s="5" t="s">
        <v>12</v>
      </c>
      <c r="H48" s="5" t="s">
        <v>11</v>
      </c>
      <c r="I48" s="5" t="s">
        <v>12</v>
      </c>
      <c r="J48" s="5" t="s">
        <v>11</v>
      </c>
      <c r="K48" s="5" t="s">
        <v>12</v>
      </c>
      <c r="L48" s="6"/>
    </row>
    <row r="49" spans="1:12" ht="15.75" x14ac:dyDescent="0.25">
      <c r="A49" s="7">
        <v>1</v>
      </c>
      <c r="B49" s="8" t="s">
        <v>13</v>
      </c>
      <c r="C49" s="9">
        <v>54</v>
      </c>
      <c r="D49" s="38">
        <v>16</v>
      </c>
      <c r="E49" s="39">
        <v>2</v>
      </c>
      <c r="F49" s="38">
        <v>12</v>
      </c>
      <c r="G49" s="13">
        <v>0</v>
      </c>
      <c r="H49" s="14">
        <v>0</v>
      </c>
      <c r="I49" s="13">
        <v>0</v>
      </c>
      <c r="J49" s="14">
        <v>0</v>
      </c>
      <c r="K49" s="13">
        <v>0</v>
      </c>
      <c r="L49" s="16">
        <f>SUM(D49:K49)</f>
        <v>30</v>
      </c>
    </row>
    <row r="50" spans="1:12" ht="15.75" x14ac:dyDescent="0.25">
      <c r="A50" s="7">
        <v>2</v>
      </c>
      <c r="B50" s="8" t="s">
        <v>14</v>
      </c>
      <c r="C50" s="9">
        <v>54</v>
      </c>
      <c r="D50" s="38">
        <v>17</v>
      </c>
      <c r="E50" s="39">
        <v>0</v>
      </c>
      <c r="F50" s="38">
        <v>11</v>
      </c>
      <c r="G50" s="13">
        <v>0</v>
      </c>
      <c r="H50" s="14">
        <v>0</v>
      </c>
      <c r="I50" s="13">
        <v>0</v>
      </c>
      <c r="J50" s="14">
        <v>0</v>
      </c>
      <c r="K50" s="13">
        <v>0</v>
      </c>
      <c r="L50" s="16">
        <f t="shared" ref="L50:L77" si="1">SUM(D50:K50)</f>
        <v>28</v>
      </c>
    </row>
    <row r="51" spans="1:12" ht="15.75" x14ac:dyDescent="0.25">
      <c r="A51" s="7">
        <v>3</v>
      </c>
      <c r="B51" s="8" t="s">
        <v>15</v>
      </c>
      <c r="C51" s="9">
        <v>54</v>
      </c>
      <c r="D51" s="38">
        <v>29</v>
      </c>
      <c r="E51" s="39">
        <v>0</v>
      </c>
      <c r="F51" s="38">
        <v>21</v>
      </c>
      <c r="G51" s="13">
        <v>0</v>
      </c>
      <c r="H51" s="14">
        <v>1</v>
      </c>
      <c r="I51" s="13">
        <v>0</v>
      </c>
      <c r="J51" s="14">
        <v>0</v>
      </c>
      <c r="K51" s="13">
        <v>0</v>
      </c>
      <c r="L51" s="16">
        <f t="shared" si="1"/>
        <v>51</v>
      </c>
    </row>
    <row r="52" spans="1:12" ht="15.75" x14ac:dyDescent="0.25">
      <c r="A52" s="7">
        <v>4</v>
      </c>
      <c r="B52" s="17" t="s">
        <v>16</v>
      </c>
      <c r="C52" s="9">
        <v>54</v>
      </c>
      <c r="D52" s="38">
        <v>10</v>
      </c>
      <c r="E52" s="39">
        <v>0</v>
      </c>
      <c r="F52" s="38">
        <v>4</v>
      </c>
      <c r="G52" s="13">
        <v>0</v>
      </c>
      <c r="H52" s="14">
        <v>0</v>
      </c>
      <c r="I52" s="13">
        <v>0</v>
      </c>
      <c r="J52" s="14">
        <v>0</v>
      </c>
      <c r="K52" s="13">
        <v>0</v>
      </c>
      <c r="L52" s="16">
        <f t="shared" si="1"/>
        <v>14</v>
      </c>
    </row>
    <row r="53" spans="1:12" ht="15.75" x14ac:dyDescent="0.25">
      <c r="A53" s="7">
        <v>5</v>
      </c>
      <c r="B53" s="8" t="s">
        <v>17</v>
      </c>
      <c r="C53" s="9">
        <v>54</v>
      </c>
      <c r="D53" s="38">
        <v>25</v>
      </c>
      <c r="E53" s="39">
        <v>1</v>
      </c>
      <c r="F53" s="38">
        <v>11</v>
      </c>
      <c r="G53" s="13">
        <v>0</v>
      </c>
      <c r="H53" s="14">
        <v>0</v>
      </c>
      <c r="I53" s="13">
        <v>0</v>
      </c>
      <c r="J53" s="14">
        <v>0</v>
      </c>
      <c r="K53" s="13">
        <v>0</v>
      </c>
      <c r="L53" s="16">
        <f t="shared" si="1"/>
        <v>37</v>
      </c>
    </row>
    <row r="54" spans="1:12" ht="15.75" x14ac:dyDescent="0.25">
      <c r="A54" s="7">
        <v>6</v>
      </c>
      <c r="B54" s="8" t="s">
        <v>18</v>
      </c>
      <c r="C54" s="9">
        <v>54</v>
      </c>
      <c r="D54" s="38">
        <v>11</v>
      </c>
      <c r="E54" s="39">
        <v>0</v>
      </c>
      <c r="F54" s="38">
        <v>10</v>
      </c>
      <c r="G54" s="13">
        <v>0</v>
      </c>
      <c r="H54" s="14">
        <v>0</v>
      </c>
      <c r="I54" s="13">
        <v>0</v>
      </c>
      <c r="J54" s="14">
        <v>0</v>
      </c>
      <c r="K54" s="13">
        <v>0</v>
      </c>
      <c r="L54" s="16">
        <f t="shared" si="1"/>
        <v>21</v>
      </c>
    </row>
    <row r="55" spans="1:12" ht="15.75" x14ac:dyDescent="0.25">
      <c r="A55" s="7">
        <v>7</v>
      </c>
      <c r="B55" s="8" t="s">
        <v>19</v>
      </c>
      <c r="C55" s="9">
        <v>54</v>
      </c>
      <c r="D55" s="38">
        <v>17</v>
      </c>
      <c r="E55" s="39">
        <v>0</v>
      </c>
      <c r="F55" s="38">
        <v>7</v>
      </c>
      <c r="G55" s="13">
        <v>0</v>
      </c>
      <c r="H55" s="14">
        <v>0</v>
      </c>
      <c r="I55" s="13">
        <v>0</v>
      </c>
      <c r="J55" s="14">
        <v>0</v>
      </c>
      <c r="K55" s="13">
        <v>0</v>
      </c>
      <c r="L55" s="16">
        <f t="shared" si="1"/>
        <v>24</v>
      </c>
    </row>
    <row r="56" spans="1:12" ht="15.75" x14ac:dyDescent="0.25">
      <c r="A56" s="7">
        <v>8</v>
      </c>
      <c r="B56" s="8" t="s">
        <v>20</v>
      </c>
      <c r="C56" s="9">
        <v>54</v>
      </c>
      <c r="D56" s="38">
        <v>13</v>
      </c>
      <c r="E56" s="39">
        <v>0</v>
      </c>
      <c r="F56" s="38">
        <v>8</v>
      </c>
      <c r="G56" s="13">
        <v>0</v>
      </c>
      <c r="H56" s="14">
        <v>1</v>
      </c>
      <c r="I56" s="13">
        <v>0</v>
      </c>
      <c r="J56" s="14">
        <v>0</v>
      </c>
      <c r="K56" s="13">
        <v>0</v>
      </c>
      <c r="L56" s="16">
        <f t="shared" si="1"/>
        <v>22</v>
      </c>
    </row>
    <row r="57" spans="1:12" ht="15.75" x14ac:dyDescent="0.25">
      <c r="A57" s="7">
        <v>9</v>
      </c>
      <c r="B57" s="8" t="s">
        <v>21</v>
      </c>
      <c r="C57" s="9">
        <v>54</v>
      </c>
      <c r="D57" s="38">
        <v>0</v>
      </c>
      <c r="E57" s="39">
        <v>0</v>
      </c>
      <c r="F57" s="38">
        <v>0</v>
      </c>
      <c r="G57" s="13">
        <v>0</v>
      </c>
      <c r="H57" s="14">
        <v>0</v>
      </c>
      <c r="I57" s="13">
        <v>0</v>
      </c>
      <c r="J57" s="14">
        <v>0</v>
      </c>
      <c r="K57" s="13">
        <v>0</v>
      </c>
      <c r="L57" s="16">
        <f t="shared" si="1"/>
        <v>0</v>
      </c>
    </row>
    <row r="58" spans="1:12" ht="15.75" x14ac:dyDescent="0.25">
      <c r="A58" s="7">
        <v>10</v>
      </c>
      <c r="B58" s="8" t="s">
        <v>22</v>
      </c>
      <c r="C58" s="9">
        <v>54</v>
      </c>
      <c r="D58" s="38">
        <v>15</v>
      </c>
      <c r="E58" s="39">
        <v>0</v>
      </c>
      <c r="F58" s="38">
        <v>6</v>
      </c>
      <c r="G58" s="13">
        <v>0</v>
      </c>
      <c r="H58" s="14">
        <v>1</v>
      </c>
      <c r="I58" s="13">
        <v>0</v>
      </c>
      <c r="J58" s="14">
        <v>0</v>
      </c>
      <c r="K58" s="13">
        <v>0</v>
      </c>
      <c r="L58" s="16">
        <f t="shared" si="1"/>
        <v>22</v>
      </c>
    </row>
    <row r="59" spans="1:12" ht="15.75" x14ac:dyDescent="0.25">
      <c r="A59" s="7">
        <v>11</v>
      </c>
      <c r="B59" s="8" t="s">
        <v>23</v>
      </c>
      <c r="C59" s="9">
        <v>54</v>
      </c>
      <c r="D59" s="38">
        <v>0</v>
      </c>
      <c r="E59" s="39">
        <v>0</v>
      </c>
      <c r="F59" s="38">
        <v>0</v>
      </c>
      <c r="G59" s="13">
        <v>0</v>
      </c>
      <c r="H59" s="14">
        <v>0</v>
      </c>
      <c r="I59" s="13">
        <v>0</v>
      </c>
      <c r="J59" s="14">
        <v>0</v>
      </c>
      <c r="K59" s="13">
        <v>0</v>
      </c>
      <c r="L59" s="16">
        <f t="shared" si="1"/>
        <v>0</v>
      </c>
    </row>
    <row r="60" spans="1:12" ht="15.75" x14ac:dyDescent="0.25">
      <c r="A60" s="7">
        <v>12</v>
      </c>
      <c r="B60" s="8" t="s">
        <v>24</v>
      </c>
      <c r="C60" s="9">
        <v>54</v>
      </c>
      <c r="D60" s="38">
        <v>17</v>
      </c>
      <c r="E60" s="39">
        <v>0</v>
      </c>
      <c r="F60" s="38">
        <v>10</v>
      </c>
      <c r="G60" s="13">
        <v>1</v>
      </c>
      <c r="H60" s="14">
        <v>0</v>
      </c>
      <c r="I60" s="13">
        <v>0</v>
      </c>
      <c r="J60" s="14">
        <v>0</v>
      </c>
      <c r="K60" s="13">
        <v>0</v>
      </c>
      <c r="L60" s="16">
        <f t="shared" si="1"/>
        <v>28</v>
      </c>
    </row>
    <row r="61" spans="1:12" ht="15.75" x14ac:dyDescent="0.25">
      <c r="A61" s="7">
        <v>13</v>
      </c>
      <c r="B61" s="8" t="s">
        <v>25</v>
      </c>
      <c r="C61" s="9">
        <v>54</v>
      </c>
      <c r="D61" s="38">
        <v>27</v>
      </c>
      <c r="E61" s="39">
        <v>1</v>
      </c>
      <c r="F61" s="38">
        <v>14</v>
      </c>
      <c r="G61" s="13">
        <v>0</v>
      </c>
      <c r="H61" s="14">
        <v>4</v>
      </c>
      <c r="I61" s="13">
        <v>0</v>
      </c>
      <c r="J61" s="14">
        <v>0</v>
      </c>
      <c r="K61" s="13">
        <v>0</v>
      </c>
      <c r="L61" s="16">
        <f t="shared" si="1"/>
        <v>46</v>
      </c>
    </row>
    <row r="62" spans="1:12" ht="15.75" x14ac:dyDescent="0.25">
      <c r="A62" s="7">
        <v>14</v>
      </c>
      <c r="B62" s="8" t="s">
        <v>26</v>
      </c>
      <c r="C62" s="9">
        <v>54</v>
      </c>
      <c r="D62" s="38">
        <v>59</v>
      </c>
      <c r="E62" s="39">
        <v>0</v>
      </c>
      <c r="F62" s="38">
        <v>26</v>
      </c>
      <c r="G62" s="13">
        <v>2</v>
      </c>
      <c r="H62" s="14">
        <v>0</v>
      </c>
      <c r="I62" s="13">
        <v>0</v>
      </c>
      <c r="J62" s="14">
        <v>0</v>
      </c>
      <c r="K62" s="13">
        <v>0</v>
      </c>
      <c r="L62" s="16">
        <f t="shared" si="1"/>
        <v>87</v>
      </c>
    </row>
    <row r="63" spans="1:12" ht="15.75" x14ac:dyDescent="0.25">
      <c r="A63" s="7">
        <v>15</v>
      </c>
      <c r="B63" s="8" t="s">
        <v>27</v>
      </c>
      <c r="C63" s="9">
        <v>54</v>
      </c>
      <c r="D63" s="38">
        <v>26</v>
      </c>
      <c r="E63" s="39">
        <v>0</v>
      </c>
      <c r="F63" s="38">
        <v>10</v>
      </c>
      <c r="G63" s="13">
        <v>0</v>
      </c>
      <c r="H63" s="14">
        <v>2</v>
      </c>
      <c r="I63" s="13">
        <v>0</v>
      </c>
      <c r="J63" s="14">
        <v>0</v>
      </c>
      <c r="K63" s="13">
        <v>0</v>
      </c>
      <c r="L63" s="16">
        <f t="shared" si="1"/>
        <v>38</v>
      </c>
    </row>
    <row r="64" spans="1:12" ht="15.75" x14ac:dyDescent="0.25">
      <c r="A64" s="7">
        <v>16</v>
      </c>
      <c r="B64" s="8" t="s">
        <v>28</v>
      </c>
      <c r="C64" s="9">
        <v>54</v>
      </c>
      <c r="D64" s="38">
        <v>8</v>
      </c>
      <c r="E64" s="39">
        <v>1</v>
      </c>
      <c r="F64" s="38">
        <v>6</v>
      </c>
      <c r="G64" s="13">
        <v>0</v>
      </c>
      <c r="H64" s="14">
        <v>0</v>
      </c>
      <c r="I64" s="13">
        <v>0</v>
      </c>
      <c r="J64" s="14">
        <v>0</v>
      </c>
      <c r="K64" s="13">
        <v>0</v>
      </c>
      <c r="L64" s="16">
        <f t="shared" si="1"/>
        <v>15</v>
      </c>
    </row>
    <row r="65" spans="1:14" ht="15.75" x14ac:dyDescent="0.25">
      <c r="A65" s="7">
        <v>17</v>
      </c>
      <c r="B65" s="8" t="s">
        <v>29</v>
      </c>
      <c r="C65" s="9">
        <v>54</v>
      </c>
      <c r="D65" s="38">
        <v>15</v>
      </c>
      <c r="E65" s="39">
        <v>0</v>
      </c>
      <c r="F65" s="38">
        <v>8</v>
      </c>
      <c r="G65" s="13">
        <v>0</v>
      </c>
      <c r="H65" s="14">
        <v>0</v>
      </c>
      <c r="I65" s="13">
        <v>0</v>
      </c>
      <c r="J65" s="14">
        <v>0</v>
      </c>
      <c r="K65" s="13">
        <v>0</v>
      </c>
      <c r="L65" s="16">
        <f t="shared" si="1"/>
        <v>23</v>
      </c>
    </row>
    <row r="66" spans="1:14" ht="15.75" x14ac:dyDescent="0.25">
      <c r="A66" s="7">
        <v>18</v>
      </c>
      <c r="B66" s="8" t="s">
        <v>30</v>
      </c>
      <c r="C66" s="9">
        <v>54</v>
      </c>
      <c r="D66" s="38">
        <v>0</v>
      </c>
      <c r="E66" s="39">
        <v>0</v>
      </c>
      <c r="F66" s="38">
        <v>0</v>
      </c>
      <c r="G66" s="13">
        <v>0</v>
      </c>
      <c r="H66" s="14">
        <v>0</v>
      </c>
      <c r="I66" s="13">
        <v>0</v>
      </c>
      <c r="J66" s="14">
        <v>0</v>
      </c>
      <c r="K66" s="13">
        <v>0</v>
      </c>
      <c r="L66" s="16">
        <f t="shared" si="1"/>
        <v>0</v>
      </c>
    </row>
    <row r="67" spans="1:14" ht="15.75" x14ac:dyDescent="0.25">
      <c r="A67" s="7">
        <v>19</v>
      </c>
      <c r="B67" s="8" t="s">
        <v>31</v>
      </c>
      <c r="C67" s="9">
        <v>54</v>
      </c>
      <c r="D67" s="38">
        <v>32</v>
      </c>
      <c r="E67" s="39">
        <v>1</v>
      </c>
      <c r="F67" s="38">
        <v>14</v>
      </c>
      <c r="G67" s="13">
        <v>0</v>
      </c>
      <c r="H67" s="14">
        <v>2</v>
      </c>
      <c r="I67" s="13">
        <v>0</v>
      </c>
      <c r="J67" s="14">
        <v>0</v>
      </c>
      <c r="K67" s="13">
        <v>0</v>
      </c>
      <c r="L67" s="16">
        <f t="shared" si="1"/>
        <v>49</v>
      </c>
    </row>
    <row r="68" spans="1:14" ht="15.75" x14ac:dyDescent="0.25">
      <c r="A68" s="7">
        <v>20</v>
      </c>
      <c r="B68" s="8" t="s">
        <v>32</v>
      </c>
      <c r="C68" s="9">
        <v>54</v>
      </c>
      <c r="D68" s="38">
        <v>12</v>
      </c>
      <c r="E68" s="39">
        <v>0</v>
      </c>
      <c r="F68" s="38">
        <v>4</v>
      </c>
      <c r="G68" s="13">
        <v>0</v>
      </c>
      <c r="H68" s="14">
        <v>0</v>
      </c>
      <c r="I68" s="13">
        <v>0</v>
      </c>
      <c r="J68" s="14">
        <v>0</v>
      </c>
      <c r="K68" s="13">
        <v>0</v>
      </c>
      <c r="L68" s="16">
        <f t="shared" si="1"/>
        <v>16</v>
      </c>
    </row>
    <row r="69" spans="1:14" ht="15.75" x14ac:dyDescent="0.25">
      <c r="A69" s="7">
        <v>21</v>
      </c>
      <c r="B69" s="8" t="s">
        <v>33</v>
      </c>
      <c r="C69" s="9">
        <v>54</v>
      </c>
      <c r="D69" s="38">
        <v>8</v>
      </c>
      <c r="E69" s="39">
        <v>0</v>
      </c>
      <c r="F69" s="38">
        <v>6</v>
      </c>
      <c r="G69" s="13">
        <v>0</v>
      </c>
      <c r="H69" s="14">
        <v>4</v>
      </c>
      <c r="I69" s="13">
        <v>0</v>
      </c>
      <c r="J69" s="14">
        <v>0</v>
      </c>
      <c r="K69" s="13">
        <v>0</v>
      </c>
      <c r="L69" s="16">
        <f t="shared" si="1"/>
        <v>18</v>
      </c>
    </row>
    <row r="70" spans="1:14" ht="15.75" x14ac:dyDescent="0.25">
      <c r="A70" s="7">
        <v>22</v>
      </c>
      <c r="B70" s="8" t="s">
        <v>34</v>
      </c>
      <c r="C70" s="9">
        <v>54</v>
      </c>
      <c r="D70" s="38">
        <v>20</v>
      </c>
      <c r="E70" s="39">
        <v>0</v>
      </c>
      <c r="F70" s="38">
        <v>8</v>
      </c>
      <c r="G70" s="13">
        <v>0</v>
      </c>
      <c r="H70" s="14">
        <v>0</v>
      </c>
      <c r="I70" s="13">
        <v>0</v>
      </c>
      <c r="J70" s="14">
        <v>0</v>
      </c>
      <c r="K70" s="13">
        <v>0</v>
      </c>
      <c r="L70" s="16">
        <f t="shared" si="1"/>
        <v>28</v>
      </c>
    </row>
    <row r="71" spans="1:14" ht="15.75" x14ac:dyDescent="0.25">
      <c r="A71" s="7">
        <v>23</v>
      </c>
      <c r="B71" s="8" t="s">
        <v>35</v>
      </c>
      <c r="C71" s="9">
        <v>54</v>
      </c>
      <c r="D71" s="38">
        <v>6</v>
      </c>
      <c r="E71" s="39">
        <v>0</v>
      </c>
      <c r="F71" s="38">
        <v>1</v>
      </c>
      <c r="G71" s="13">
        <v>0</v>
      </c>
      <c r="H71" s="14">
        <v>0</v>
      </c>
      <c r="I71" s="13">
        <v>0</v>
      </c>
      <c r="J71" s="14">
        <v>0</v>
      </c>
      <c r="K71" s="13">
        <v>0</v>
      </c>
      <c r="L71" s="16">
        <f t="shared" si="1"/>
        <v>7</v>
      </c>
    </row>
    <row r="72" spans="1:14" ht="15.75" x14ac:dyDescent="0.25">
      <c r="A72" s="7">
        <v>24</v>
      </c>
      <c r="B72" s="8" t="s">
        <v>36</v>
      </c>
      <c r="C72" s="9">
        <v>54</v>
      </c>
      <c r="D72" s="38">
        <v>10</v>
      </c>
      <c r="E72" s="39">
        <v>0</v>
      </c>
      <c r="F72" s="38">
        <v>3</v>
      </c>
      <c r="G72" s="13">
        <v>0</v>
      </c>
      <c r="H72" s="14">
        <v>1</v>
      </c>
      <c r="I72" s="13">
        <v>0</v>
      </c>
      <c r="J72" s="14">
        <v>0</v>
      </c>
      <c r="K72" s="13">
        <v>0</v>
      </c>
      <c r="L72" s="16">
        <f t="shared" si="1"/>
        <v>14</v>
      </c>
    </row>
    <row r="73" spans="1:14" ht="15.75" x14ac:dyDescent="0.25">
      <c r="A73" s="7">
        <v>25</v>
      </c>
      <c r="B73" s="18" t="s">
        <v>37</v>
      </c>
      <c r="C73" s="19">
        <v>54</v>
      </c>
      <c r="D73" s="38">
        <v>26</v>
      </c>
      <c r="E73" s="39">
        <v>0</v>
      </c>
      <c r="F73" s="38">
        <v>11</v>
      </c>
      <c r="G73" s="13">
        <v>0</v>
      </c>
      <c r="H73" s="14">
        <v>0</v>
      </c>
      <c r="I73" s="13">
        <v>0</v>
      </c>
      <c r="J73" s="14">
        <v>0</v>
      </c>
      <c r="K73" s="13">
        <v>0</v>
      </c>
      <c r="L73" s="16">
        <f t="shared" si="1"/>
        <v>37</v>
      </c>
    </row>
    <row r="74" spans="1:14" ht="15.75" x14ac:dyDescent="0.25">
      <c r="A74" s="7">
        <v>26</v>
      </c>
      <c r="B74" s="8" t="s">
        <v>38</v>
      </c>
      <c r="C74" s="22">
        <v>54</v>
      </c>
      <c r="D74" s="38">
        <v>16</v>
      </c>
      <c r="E74" s="39">
        <v>1</v>
      </c>
      <c r="F74" s="38">
        <v>5</v>
      </c>
      <c r="G74" s="13">
        <v>0</v>
      </c>
      <c r="H74" s="14">
        <v>2</v>
      </c>
      <c r="I74" s="13">
        <v>0</v>
      </c>
      <c r="J74" s="14">
        <v>0</v>
      </c>
      <c r="K74" s="13">
        <v>0</v>
      </c>
      <c r="L74" s="16">
        <f t="shared" si="1"/>
        <v>24</v>
      </c>
    </row>
    <row r="75" spans="1:14" ht="15.75" x14ac:dyDescent="0.25">
      <c r="A75" s="7">
        <v>27</v>
      </c>
      <c r="B75" s="18" t="s">
        <v>39</v>
      </c>
      <c r="C75" s="22">
        <v>54</v>
      </c>
      <c r="D75" s="38">
        <v>0</v>
      </c>
      <c r="E75" s="39">
        <v>0</v>
      </c>
      <c r="F75" s="38">
        <v>0</v>
      </c>
      <c r="G75" s="13">
        <v>0</v>
      </c>
      <c r="H75" s="14">
        <v>0</v>
      </c>
      <c r="I75" s="13">
        <v>0</v>
      </c>
      <c r="J75" s="14">
        <v>0</v>
      </c>
      <c r="K75" s="13">
        <v>0</v>
      </c>
      <c r="L75" s="16">
        <f t="shared" si="1"/>
        <v>0</v>
      </c>
    </row>
    <row r="76" spans="1:14" ht="15.75" x14ac:dyDescent="0.25">
      <c r="A76" s="7">
        <v>28</v>
      </c>
      <c r="B76" s="18" t="s">
        <v>40</v>
      </c>
      <c r="C76" s="22">
        <v>54</v>
      </c>
      <c r="D76" s="38">
        <v>0</v>
      </c>
      <c r="E76" s="39">
        <v>0</v>
      </c>
      <c r="F76" s="38">
        <v>0</v>
      </c>
      <c r="G76" s="13">
        <v>0</v>
      </c>
      <c r="H76" s="14">
        <v>0</v>
      </c>
      <c r="I76" s="13">
        <v>0</v>
      </c>
      <c r="J76" s="14">
        <v>0</v>
      </c>
      <c r="K76" s="13">
        <v>0</v>
      </c>
      <c r="L76" s="16">
        <f t="shared" si="1"/>
        <v>0</v>
      </c>
    </row>
    <row r="77" spans="1:14" ht="15.75" x14ac:dyDescent="0.25">
      <c r="A77" s="40">
        <v>29</v>
      </c>
      <c r="B77" s="18" t="s">
        <v>41</v>
      </c>
      <c r="C77" s="25">
        <v>54</v>
      </c>
      <c r="D77" s="38">
        <v>0</v>
      </c>
      <c r="E77" s="41">
        <v>0</v>
      </c>
      <c r="F77" s="38">
        <v>0</v>
      </c>
      <c r="G77" s="42">
        <v>0</v>
      </c>
      <c r="H77" s="14">
        <v>0</v>
      </c>
      <c r="I77" s="42">
        <v>0</v>
      </c>
      <c r="J77" s="14">
        <v>0</v>
      </c>
      <c r="K77" s="42">
        <v>0</v>
      </c>
      <c r="L77" s="16">
        <f t="shared" si="1"/>
        <v>0</v>
      </c>
    </row>
    <row r="78" spans="1:14" ht="15.75" x14ac:dyDescent="0.25">
      <c r="A78" s="229" t="s">
        <v>42</v>
      </c>
      <c r="B78" s="229"/>
      <c r="C78" s="26">
        <v>54</v>
      </c>
      <c r="D78" s="32">
        <f t="shared" ref="D78:K78" si="2">SUM(D49:D77)</f>
        <v>435</v>
      </c>
      <c r="E78" s="33">
        <f t="shared" si="2"/>
        <v>7</v>
      </c>
      <c r="F78" s="32">
        <f t="shared" si="2"/>
        <v>216</v>
      </c>
      <c r="G78" s="33">
        <f t="shared" si="2"/>
        <v>3</v>
      </c>
      <c r="H78" s="32">
        <f t="shared" si="2"/>
        <v>18</v>
      </c>
      <c r="I78" s="33">
        <f t="shared" si="2"/>
        <v>0</v>
      </c>
      <c r="J78" s="32">
        <f t="shared" si="2"/>
        <v>0</v>
      </c>
      <c r="K78" s="33">
        <f t="shared" si="2"/>
        <v>0</v>
      </c>
      <c r="L78" s="34">
        <f>SUM(D78:K78)</f>
        <v>679</v>
      </c>
    </row>
    <row r="79" spans="1:14" ht="15.75" x14ac:dyDescent="0.25">
      <c r="A79" s="230" t="s">
        <v>43</v>
      </c>
      <c r="B79" s="231"/>
      <c r="C79" s="32">
        <v>54</v>
      </c>
      <c r="D79" s="32">
        <f t="shared" ref="D79:K79" si="3">D49+D50+D51+D52+D53+D54+D55+D56+D57+D58+D59+D60+D61+D62+D63+D64+D65+D66+D67+D68+D69+D70+D71+D72+D73</f>
        <v>419</v>
      </c>
      <c r="E79" s="33">
        <f t="shared" si="3"/>
        <v>6</v>
      </c>
      <c r="F79" s="32">
        <f t="shared" si="3"/>
        <v>211</v>
      </c>
      <c r="G79" s="33">
        <f t="shared" si="3"/>
        <v>3</v>
      </c>
      <c r="H79" s="32">
        <f t="shared" si="3"/>
        <v>16</v>
      </c>
      <c r="I79" s="33">
        <f t="shared" si="3"/>
        <v>0</v>
      </c>
      <c r="J79" s="32">
        <f t="shared" si="3"/>
        <v>0</v>
      </c>
      <c r="K79" s="33">
        <f t="shared" si="3"/>
        <v>0</v>
      </c>
      <c r="L79" s="34">
        <f>SUM(D79:K79)</f>
        <v>655</v>
      </c>
    </row>
    <row r="80" spans="1:14" x14ac:dyDescent="0.25">
      <c r="N80" s="111"/>
    </row>
    <row r="81" spans="1:12" ht="15.75" x14ac:dyDescent="0.25">
      <c r="C81" s="152"/>
      <c r="D81" s="171"/>
      <c r="E81" s="133"/>
      <c r="F81" s="133"/>
      <c r="G81" s="133"/>
      <c r="H81" s="133"/>
      <c r="I81" s="133"/>
      <c r="J81" s="133"/>
      <c r="K81" s="133"/>
      <c r="L81" s="133"/>
    </row>
    <row r="83" spans="1:12" x14ac:dyDescent="0.25">
      <c r="B83" s="2" t="s">
        <v>102</v>
      </c>
      <c r="C83" s="2"/>
      <c r="D83" s="2"/>
      <c r="E83" s="2"/>
    </row>
    <row r="84" spans="1:12" ht="15.75" thickBot="1" x14ac:dyDescent="0.3">
      <c r="A84" s="211" t="s">
        <v>46</v>
      </c>
      <c r="B84" s="211"/>
    </row>
    <row r="85" spans="1:12" ht="12.75" customHeight="1" x14ac:dyDescent="0.25">
      <c r="A85" s="212" t="s">
        <v>2</v>
      </c>
      <c r="B85" s="212" t="s">
        <v>3</v>
      </c>
      <c r="C85" s="212" t="s">
        <v>4</v>
      </c>
      <c r="D85" s="215" t="s">
        <v>5</v>
      </c>
      <c r="E85" s="216"/>
      <c r="F85" s="216"/>
      <c r="G85" s="216"/>
      <c r="H85" s="216"/>
      <c r="I85" s="216"/>
      <c r="J85" s="216"/>
      <c r="K85" s="217"/>
      <c r="L85" s="218" t="s">
        <v>6</v>
      </c>
    </row>
    <row r="86" spans="1:12" ht="21" customHeight="1" x14ac:dyDescent="0.25">
      <c r="A86" s="213"/>
      <c r="B86" s="213"/>
      <c r="C86" s="213"/>
      <c r="D86" s="221" t="s">
        <v>7</v>
      </c>
      <c r="E86" s="222"/>
      <c r="F86" s="222" t="s">
        <v>8</v>
      </c>
      <c r="G86" s="222"/>
      <c r="H86" s="222" t="s">
        <v>9</v>
      </c>
      <c r="I86" s="222"/>
      <c r="J86" s="222" t="s">
        <v>10</v>
      </c>
      <c r="K86" s="222"/>
      <c r="L86" s="219"/>
    </row>
    <row r="87" spans="1:12" ht="13.5" customHeight="1" thickBot="1" x14ac:dyDescent="0.3">
      <c r="A87" s="213"/>
      <c r="B87" s="213"/>
      <c r="C87" s="213"/>
      <c r="D87" s="223">
        <v>1</v>
      </c>
      <c r="E87" s="224"/>
      <c r="F87" s="224">
        <v>2</v>
      </c>
      <c r="G87" s="224"/>
      <c r="H87" s="224">
        <v>3</v>
      </c>
      <c r="I87" s="224"/>
      <c r="J87" s="224">
        <v>4</v>
      </c>
      <c r="K87" s="224"/>
      <c r="L87" s="220"/>
    </row>
    <row r="88" spans="1:12" ht="15.75" thickBot="1" x14ac:dyDescent="0.3">
      <c r="A88" s="214"/>
      <c r="B88" s="214"/>
      <c r="C88" s="214"/>
      <c r="D88" s="4" t="s">
        <v>11</v>
      </c>
      <c r="E88" s="5" t="s">
        <v>12</v>
      </c>
      <c r="F88" s="5" t="s">
        <v>11</v>
      </c>
      <c r="G88" s="5" t="s">
        <v>12</v>
      </c>
      <c r="H88" s="5" t="s">
        <v>11</v>
      </c>
      <c r="I88" s="5" t="s">
        <v>12</v>
      </c>
      <c r="J88" s="5" t="s">
        <v>11</v>
      </c>
      <c r="K88" s="5" t="s">
        <v>12</v>
      </c>
      <c r="L88" s="6"/>
    </row>
    <row r="89" spans="1:12" ht="15.75" x14ac:dyDescent="0.25">
      <c r="A89" s="7">
        <v>1</v>
      </c>
      <c r="B89" s="8" t="s">
        <v>13</v>
      </c>
      <c r="C89" s="9">
        <v>54</v>
      </c>
      <c r="D89" s="45">
        <v>11</v>
      </c>
      <c r="E89" s="24">
        <v>0</v>
      </c>
      <c r="F89" s="46">
        <v>7</v>
      </c>
      <c r="G89" s="24">
        <v>0</v>
      </c>
      <c r="H89" s="46">
        <v>0</v>
      </c>
      <c r="I89" s="24">
        <v>0</v>
      </c>
      <c r="J89" s="46">
        <v>0</v>
      </c>
      <c r="K89" s="24">
        <v>0</v>
      </c>
      <c r="L89" s="47">
        <f>SUM(D89:K89)</f>
        <v>18</v>
      </c>
    </row>
    <row r="90" spans="1:12" ht="15.75" x14ac:dyDescent="0.25">
      <c r="A90" s="7">
        <v>2</v>
      </c>
      <c r="B90" s="8" t="s">
        <v>14</v>
      </c>
      <c r="C90" s="9">
        <v>54</v>
      </c>
      <c r="D90" s="45">
        <v>14</v>
      </c>
      <c r="E90" s="24">
        <v>0</v>
      </c>
      <c r="F90" s="46">
        <v>11</v>
      </c>
      <c r="G90" s="24">
        <v>0</v>
      </c>
      <c r="H90" s="46">
        <v>0</v>
      </c>
      <c r="I90" s="24">
        <v>0</v>
      </c>
      <c r="J90" s="46">
        <v>0</v>
      </c>
      <c r="K90" s="24">
        <v>0</v>
      </c>
      <c r="L90" s="47">
        <f t="shared" ref="L90:L117" si="4">SUM(D90:K90)</f>
        <v>25</v>
      </c>
    </row>
    <row r="91" spans="1:12" ht="15.75" x14ac:dyDescent="0.25">
      <c r="A91" s="7">
        <v>3</v>
      </c>
      <c r="B91" s="8" t="s">
        <v>15</v>
      </c>
      <c r="C91" s="9">
        <v>54</v>
      </c>
      <c r="D91" s="45">
        <v>13</v>
      </c>
      <c r="E91" s="24">
        <v>0</v>
      </c>
      <c r="F91" s="46">
        <v>7</v>
      </c>
      <c r="G91" s="24">
        <v>0</v>
      </c>
      <c r="H91" s="46">
        <v>0</v>
      </c>
      <c r="I91" s="24">
        <v>0</v>
      </c>
      <c r="J91" s="46">
        <v>0</v>
      </c>
      <c r="K91" s="24">
        <v>0</v>
      </c>
      <c r="L91" s="47">
        <f t="shared" si="4"/>
        <v>20</v>
      </c>
    </row>
    <row r="92" spans="1:12" ht="15.75" x14ac:dyDescent="0.25">
      <c r="A92" s="7">
        <v>4</v>
      </c>
      <c r="B92" s="17" t="s">
        <v>16</v>
      </c>
      <c r="C92" s="9">
        <v>54</v>
      </c>
      <c r="D92" s="45">
        <v>8</v>
      </c>
      <c r="E92" s="24">
        <v>0</v>
      </c>
      <c r="F92" s="46">
        <v>4</v>
      </c>
      <c r="G92" s="24">
        <v>0</v>
      </c>
      <c r="H92" s="46">
        <v>0</v>
      </c>
      <c r="I92" s="24">
        <v>0</v>
      </c>
      <c r="J92" s="46">
        <v>0</v>
      </c>
      <c r="K92" s="24">
        <v>0</v>
      </c>
      <c r="L92" s="47">
        <f t="shared" si="4"/>
        <v>12</v>
      </c>
    </row>
    <row r="93" spans="1:12" ht="15.75" x14ac:dyDescent="0.25">
      <c r="A93" s="7">
        <v>5</v>
      </c>
      <c r="B93" s="8" t="s">
        <v>17</v>
      </c>
      <c r="C93" s="9">
        <v>54</v>
      </c>
      <c r="D93" s="45">
        <v>15</v>
      </c>
      <c r="E93" s="24">
        <v>1</v>
      </c>
      <c r="F93" s="46">
        <v>8</v>
      </c>
      <c r="G93" s="24">
        <v>0</v>
      </c>
      <c r="H93" s="46">
        <v>0</v>
      </c>
      <c r="I93" s="24">
        <v>0</v>
      </c>
      <c r="J93" s="46">
        <v>0</v>
      </c>
      <c r="K93" s="24">
        <v>0</v>
      </c>
      <c r="L93" s="47">
        <f t="shared" si="4"/>
        <v>24</v>
      </c>
    </row>
    <row r="94" spans="1:12" ht="15.75" x14ac:dyDescent="0.25">
      <c r="A94" s="7">
        <v>6</v>
      </c>
      <c r="B94" s="8" t="s">
        <v>18</v>
      </c>
      <c r="C94" s="9">
        <v>54</v>
      </c>
      <c r="D94" s="45">
        <v>12</v>
      </c>
      <c r="E94" s="24">
        <v>1</v>
      </c>
      <c r="F94" s="46">
        <v>6</v>
      </c>
      <c r="G94" s="24">
        <v>0</v>
      </c>
      <c r="H94" s="46">
        <v>0</v>
      </c>
      <c r="I94" s="24">
        <v>0</v>
      </c>
      <c r="J94" s="46">
        <v>0</v>
      </c>
      <c r="K94" s="24">
        <v>0</v>
      </c>
      <c r="L94" s="47">
        <f t="shared" si="4"/>
        <v>19</v>
      </c>
    </row>
    <row r="95" spans="1:12" ht="15.75" x14ac:dyDescent="0.25">
      <c r="A95" s="7">
        <v>7</v>
      </c>
      <c r="B95" s="8" t="s">
        <v>19</v>
      </c>
      <c r="C95" s="9">
        <v>54</v>
      </c>
      <c r="D95" s="45">
        <v>21</v>
      </c>
      <c r="E95" s="24">
        <v>0</v>
      </c>
      <c r="F95" s="46">
        <v>8</v>
      </c>
      <c r="G95" s="24">
        <v>0</v>
      </c>
      <c r="H95" s="46">
        <v>0</v>
      </c>
      <c r="I95" s="24">
        <v>0</v>
      </c>
      <c r="J95" s="46">
        <v>0</v>
      </c>
      <c r="K95" s="24">
        <v>0</v>
      </c>
      <c r="L95" s="47">
        <f t="shared" si="4"/>
        <v>29</v>
      </c>
    </row>
    <row r="96" spans="1:12" ht="15.75" x14ac:dyDescent="0.25">
      <c r="A96" s="7">
        <v>8</v>
      </c>
      <c r="B96" s="8" t="s">
        <v>20</v>
      </c>
      <c r="C96" s="9">
        <v>54</v>
      </c>
      <c r="D96" s="45">
        <v>11</v>
      </c>
      <c r="E96" s="24">
        <v>0</v>
      </c>
      <c r="F96" s="46">
        <v>4</v>
      </c>
      <c r="G96" s="24">
        <v>0</v>
      </c>
      <c r="H96" s="46">
        <v>0</v>
      </c>
      <c r="I96" s="24">
        <v>0</v>
      </c>
      <c r="J96" s="46">
        <v>0</v>
      </c>
      <c r="K96" s="24">
        <v>0</v>
      </c>
      <c r="L96" s="47">
        <f t="shared" si="4"/>
        <v>15</v>
      </c>
    </row>
    <row r="97" spans="1:12" ht="15.75" x14ac:dyDescent="0.25">
      <c r="A97" s="7">
        <v>9</v>
      </c>
      <c r="B97" s="17" t="s">
        <v>21</v>
      </c>
      <c r="C97" s="9">
        <v>54</v>
      </c>
      <c r="D97" s="45">
        <v>0</v>
      </c>
      <c r="E97" s="24">
        <v>0</v>
      </c>
      <c r="F97" s="46">
        <v>0</v>
      </c>
      <c r="G97" s="24">
        <v>0</v>
      </c>
      <c r="H97" s="46">
        <v>0</v>
      </c>
      <c r="I97" s="24">
        <v>0</v>
      </c>
      <c r="J97" s="46">
        <v>0</v>
      </c>
      <c r="K97" s="24">
        <v>0</v>
      </c>
      <c r="L97" s="47">
        <f t="shared" si="4"/>
        <v>0</v>
      </c>
    </row>
    <row r="98" spans="1:12" ht="15.75" x14ac:dyDescent="0.25">
      <c r="A98" s="7">
        <v>10</v>
      </c>
      <c r="B98" s="17" t="s">
        <v>22</v>
      </c>
      <c r="C98" s="9">
        <v>54</v>
      </c>
      <c r="D98" s="45">
        <v>15</v>
      </c>
      <c r="E98" s="24">
        <v>1</v>
      </c>
      <c r="F98" s="46">
        <v>8</v>
      </c>
      <c r="G98" s="24">
        <v>0</v>
      </c>
      <c r="H98" s="46">
        <v>0</v>
      </c>
      <c r="I98" s="24">
        <v>0</v>
      </c>
      <c r="J98" s="46">
        <v>0</v>
      </c>
      <c r="K98" s="24">
        <v>0</v>
      </c>
      <c r="L98" s="47">
        <f t="shared" si="4"/>
        <v>24</v>
      </c>
    </row>
    <row r="99" spans="1:12" ht="15.75" x14ac:dyDescent="0.25">
      <c r="A99" s="7">
        <v>11</v>
      </c>
      <c r="B99" s="17" t="s">
        <v>23</v>
      </c>
      <c r="C99" s="9">
        <v>54</v>
      </c>
      <c r="D99" s="45">
        <v>0</v>
      </c>
      <c r="E99" s="24">
        <v>0</v>
      </c>
      <c r="F99" s="46">
        <v>0</v>
      </c>
      <c r="G99" s="24">
        <v>0</v>
      </c>
      <c r="H99" s="46">
        <v>0</v>
      </c>
      <c r="I99" s="24">
        <v>0</v>
      </c>
      <c r="J99" s="46">
        <v>0</v>
      </c>
      <c r="K99" s="24">
        <v>0</v>
      </c>
      <c r="L99" s="47">
        <f t="shared" si="4"/>
        <v>0</v>
      </c>
    </row>
    <row r="100" spans="1:12" ht="15.75" x14ac:dyDescent="0.25">
      <c r="A100" s="7">
        <v>12</v>
      </c>
      <c r="B100" s="17" t="s">
        <v>24</v>
      </c>
      <c r="C100" s="9">
        <v>54</v>
      </c>
      <c r="D100" s="45">
        <v>16</v>
      </c>
      <c r="E100" s="24">
        <v>0</v>
      </c>
      <c r="F100" s="46">
        <v>7</v>
      </c>
      <c r="G100" s="24">
        <v>0</v>
      </c>
      <c r="H100" s="46">
        <v>0</v>
      </c>
      <c r="I100" s="24">
        <v>0</v>
      </c>
      <c r="J100" s="46">
        <v>0</v>
      </c>
      <c r="K100" s="24">
        <v>0</v>
      </c>
      <c r="L100" s="47">
        <f t="shared" si="4"/>
        <v>23</v>
      </c>
    </row>
    <row r="101" spans="1:12" ht="15.75" x14ac:dyDescent="0.25">
      <c r="A101" s="7">
        <v>13</v>
      </c>
      <c r="B101" s="17" t="s">
        <v>25</v>
      </c>
      <c r="C101" s="9">
        <v>54</v>
      </c>
      <c r="D101" s="45">
        <v>26</v>
      </c>
      <c r="E101" s="24">
        <v>0</v>
      </c>
      <c r="F101" s="46">
        <v>8</v>
      </c>
      <c r="G101" s="24">
        <v>0</v>
      </c>
      <c r="H101" s="46">
        <v>0</v>
      </c>
      <c r="I101" s="24">
        <v>0</v>
      </c>
      <c r="J101" s="46">
        <v>0</v>
      </c>
      <c r="K101" s="24">
        <v>0</v>
      </c>
      <c r="L101" s="47">
        <f t="shared" si="4"/>
        <v>34</v>
      </c>
    </row>
    <row r="102" spans="1:12" ht="15.75" x14ac:dyDescent="0.25">
      <c r="A102" s="7">
        <v>14</v>
      </c>
      <c r="B102" s="17" t="s">
        <v>26</v>
      </c>
      <c r="C102" s="9">
        <v>54</v>
      </c>
      <c r="D102" s="45">
        <v>39</v>
      </c>
      <c r="E102" s="24">
        <v>0</v>
      </c>
      <c r="F102" s="46">
        <v>29</v>
      </c>
      <c r="G102" s="24">
        <v>0</v>
      </c>
      <c r="H102" s="46">
        <v>2</v>
      </c>
      <c r="I102" s="24">
        <v>0</v>
      </c>
      <c r="J102" s="46">
        <v>0</v>
      </c>
      <c r="K102" s="24">
        <v>0</v>
      </c>
      <c r="L102" s="47">
        <f t="shared" si="4"/>
        <v>70</v>
      </c>
    </row>
    <row r="103" spans="1:12" ht="15.75" x14ac:dyDescent="0.25">
      <c r="A103" s="7">
        <v>15</v>
      </c>
      <c r="B103" s="17" t="s">
        <v>27</v>
      </c>
      <c r="C103" s="9">
        <v>54</v>
      </c>
      <c r="D103" s="45">
        <v>17</v>
      </c>
      <c r="E103" s="24">
        <v>0</v>
      </c>
      <c r="F103" s="46">
        <v>8</v>
      </c>
      <c r="G103" s="24">
        <v>0</v>
      </c>
      <c r="H103" s="46">
        <v>0</v>
      </c>
      <c r="I103" s="24">
        <v>0</v>
      </c>
      <c r="J103" s="46">
        <v>0</v>
      </c>
      <c r="K103" s="24">
        <v>0</v>
      </c>
      <c r="L103" s="47">
        <f t="shared" si="4"/>
        <v>25</v>
      </c>
    </row>
    <row r="104" spans="1:12" ht="15.75" x14ac:dyDescent="0.25">
      <c r="A104" s="7">
        <v>16</v>
      </c>
      <c r="B104" s="17" t="s">
        <v>28</v>
      </c>
      <c r="C104" s="9">
        <v>54</v>
      </c>
      <c r="D104" s="45">
        <v>8</v>
      </c>
      <c r="E104" s="24">
        <v>0</v>
      </c>
      <c r="F104" s="46">
        <v>1</v>
      </c>
      <c r="G104" s="24">
        <v>0</v>
      </c>
      <c r="H104" s="46">
        <v>1</v>
      </c>
      <c r="I104" s="24">
        <v>0</v>
      </c>
      <c r="J104" s="46">
        <v>0</v>
      </c>
      <c r="K104" s="24">
        <v>0</v>
      </c>
      <c r="L104" s="47">
        <f t="shared" si="4"/>
        <v>10</v>
      </c>
    </row>
    <row r="105" spans="1:12" ht="15.75" x14ac:dyDescent="0.25">
      <c r="A105" s="7">
        <v>17</v>
      </c>
      <c r="B105" s="17" t="s">
        <v>29</v>
      </c>
      <c r="C105" s="9">
        <v>54</v>
      </c>
      <c r="D105" s="45">
        <v>11</v>
      </c>
      <c r="E105" s="24">
        <v>0</v>
      </c>
      <c r="F105" s="46">
        <v>5</v>
      </c>
      <c r="G105" s="24">
        <v>0</v>
      </c>
      <c r="H105" s="46">
        <v>0</v>
      </c>
      <c r="I105" s="24">
        <v>0</v>
      </c>
      <c r="J105" s="46">
        <v>0</v>
      </c>
      <c r="K105" s="24">
        <v>0</v>
      </c>
      <c r="L105" s="47">
        <f t="shared" si="4"/>
        <v>16</v>
      </c>
    </row>
    <row r="106" spans="1:12" ht="15.75" x14ac:dyDescent="0.25">
      <c r="A106" s="7">
        <v>18</v>
      </c>
      <c r="B106" s="17" t="s">
        <v>30</v>
      </c>
      <c r="C106" s="9">
        <v>54</v>
      </c>
      <c r="D106" s="45">
        <v>1</v>
      </c>
      <c r="E106" s="24">
        <v>0</v>
      </c>
      <c r="F106" s="46">
        <v>1</v>
      </c>
      <c r="G106" s="24">
        <v>0</v>
      </c>
      <c r="H106" s="46">
        <v>0</v>
      </c>
      <c r="I106" s="24">
        <v>0</v>
      </c>
      <c r="J106" s="46">
        <v>0</v>
      </c>
      <c r="K106" s="24">
        <v>0</v>
      </c>
      <c r="L106" s="47">
        <f t="shared" si="4"/>
        <v>2</v>
      </c>
    </row>
    <row r="107" spans="1:12" ht="15.75" x14ac:dyDescent="0.25">
      <c r="A107" s="7">
        <v>19</v>
      </c>
      <c r="B107" s="17" t="s">
        <v>31</v>
      </c>
      <c r="C107" s="9">
        <v>54</v>
      </c>
      <c r="D107" s="45">
        <v>29</v>
      </c>
      <c r="E107" s="24">
        <v>0</v>
      </c>
      <c r="F107" s="46">
        <v>18</v>
      </c>
      <c r="G107" s="24">
        <v>0</v>
      </c>
      <c r="H107" s="46">
        <v>0</v>
      </c>
      <c r="I107" s="24">
        <v>0</v>
      </c>
      <c r="J107" s="46">
        <v>0</v>
      </c>
      <c r="K107" s="24">
        <v>0</v>
      </c>
      <c r="L107" s="47">
        <f t="shared" si="4"/>
        <v>47</v>
      </c>
    </row>
    <row r="108" spans="1:12" ht="15.75" x14ac:dyDescent="0.25">
      <c r="A108" s="7">
        <v>20</v>
      </c>
      <c r="B108" s="17" t="s">
        <v>32</v>
      </c>
      <c r="C108" s="9">
        <v>54</v>
      </c>
      <c r="D108" s="45">
        <v>10</v>
      </c>
      <c r="E108" s="24">
        <v>0</v>
      </c>
      <c r="F108" s="46">
        <v>3</v>
      </c>
      <c r="G108" s="24">
        <v>0</v>
      </c>
      <c r="H108" s="46">
        <v>0</v>
      </c>
      <c r="I108" s="24">
        <v>0</v>
      </c>
      <c r="J108" s="46">
        <v>0</v>
      </c>
      <c r="K108" s="24">
        <v>0</v>
      </c>
      <c r="L108" s="47">
        <f t="shared" si="4"/>
        <v>13</v>
      </c>
    </row>
    <row r="109" spans="1:12" ht="15.75" x14ac:dyDescent="0.25">
      <c r="A109" s="7">
        <v>21</v>
      </c>
      <c r="B109" s="17" t="s">
        <v>33</v>
      </c>
      <c r="C109" s="9">
        <v>54</v>
      </c>
      <c r="D109" s="45">
        <v>12</v>
      </c>
      <c r="E109" s="24">
        <v>0</v>
      </c>
      <c r="F109" s="46">
        <v>3</v>
      </c>
      <c r="G109" s="24">
        <v>0</v>
      </c>
      <c r="H109" s="46">
        <v>1</v>
      </c>
      <c r="I109" s="24">
        <v>0</v>
      </c>
      <c r="J109" s="46">
        <v>0</v>
      </c>
      <c r="K109" s="24">
        <v>0</v>
      </c>
      <c r="L109" s="47">
        <f t="shared" si="4"/>
        <v>16</v>
      </c>
    </row>
    <row r="110" spans="1:12" ht="15.75" x14ac:dyDescent="0.25">
      <c r="A110" s="7">
        <v>22</v>
      </c>
      <c r="B110" s="17" t="s">
        <v>34</v>
      </c>
      <c r="C110" s="9">
        <v>54</v>
      </c>
      <c r="D110" s="45">
        <v>15</v>
      </c>
      <c r="E110" s="24">
        <v>0</v>
      </c>
      <c r="F110" s="46">
        <v>4</v>
      </c>
      <c r="G110" s="24">
        <v>0</v>
      </c>
      <c r="H110" s="46">
        <v>0</v>
      </c>
      <c r="I110" s="24">
        <v>0</v>
      </c>
      <c r="J110" s="46">
        <v>0</v>
      </c>
      <c r="K110" s="24">
        <v>0</v>
      </c>
      <c r="L110" s="47">
        <f t="shared" si="4"/>
        <v>19</v>
      </c>
    </row>
    <row r="111" spans="1:12" ht="15.75" x14ac:dyDescent="0.25">
      <c r="A111" s="7">
        <v>23</v>
      </c>
      <c r="B111" s="8" t="s">
        <v>35</v>
      </c>
      <c r="C111" s="9">
        <v>54</v>
      </c>
      <c r="D111" s="45">
        <v>6</v>
      </c>
      <c r="E111" s="24">
        <v>0</v>
      </c>
      <c r="F111" s="46">
        <v>9</v>
      </c>
      <c r="G111" s="24">
        <v>0</v>
      </c>
      <c r="H111" s="46">
        <v>0</v>
      </c>
      <c r="I111" s="24">
        <v>0</v>
      </c>
      <c r="J111" s="46">
        <v>0</v>
      </c>
      <c r="K111" s="24">
        <v>0</v>
      </c>
      <c r="L111" s="47">
        <f t="shared" si="4"/>
        <v>15</v>
      </c>
    </row>
    <row r="112" spans="1:12" ht="15.75" x14ac:dyDescent="0.25">
      <c r="A112" s="7">
        <v>24</v>
      </c>
      <c r="B112" s="8" t="s">
        <v>36</v>
      </c>
      <c r="C112" s="9">
        <v>54</v>
      </c>
      <c r="D112" s="45">
        <v>7</v>
      </c>
      <c r="E112" s="24">
        <v>1</v>
      </c>
      <c r="F112" s="46">
        <v>4</v>
      </c>
      <c r="G112" s="24">
        <v>0</v>
      </c>
      <c r="H112" s="46">
        <v>0</v>
      </c>
      <c r="I112" s="24">
        <v>0</v>
      </c>
      <c r="J112" s="46">
        <v>0</v>
      </c>
      <c r="K112" s="24">
        <v>0</v>
      </c>
      <c r="L112" s="47">
        <f t="shared" si="4"/>
        <v>12</v>
      </c>
    </row>
    <row r="113" spans="1:13" ht="15.75" x14ac:dyDescent="0.25">
      <c r="A113" s="7">
        <v>25</v>
      </c>
      <c r="B113" s="18" t="s">
        <v>37</v>
      </c>
      <c r="C113" s="19">
        <v>54</v>
      </c>
      <c r="D113" s="45">
        <v>19</v>
      </c>
      <c r="E113" s="24">
        <v>0</v>
      </c>
      <c r="F113" s="46">
        <v>2</v>
      </c>
      <c r="G113" s="24">
        <v>0</v>
      </c>
      <c r="H113" s="46">
        <v>0</v>
      </c>
      <c r="I113" s="24">
        <v>0</v>
      </c>
      <c r="J113" s="46">
        <v>0</v>
      </c>
      <c r="K113" s="24">
        <v>0</v>
      </c>
      <c r="L113" s="47">
        <f t="shared" si="4"/>
        <v>21</v>
      </c>
    </row>
    <row r="114" spans="1:13" ht="15.75" x14ac:dyDescent="0.25">
      <c r="A114" s="7">
        <v>26</v>
      </c>
      <c r="B114" s="8" t="s">
        <v>38</v>
      </c>
      <c r="C114" s="22">
        <v>54</v>
      </c>
      <c r="D114" s="45">
        <v>6</v>
      </c>
      <c r="E114" s="24">
        <v>0</v>
      </c>
      <c r="F114" s="46">
        <v>4</v>
      </c>
      <c r="G114" s="24">
        <v>0</v>
      </c>
      <c r="H114" s="46">
        <v>2</v>
      </c>
      <c r="I114" s="24">
        <v>0</v>
      </c>
      <c r="J114" s="46">
        <v>0</v>
      </c>
      <c r="K114" s="24">
        <v>0</v>
      </c>
      <c r="L114" s="47">
        <f t="shared" si="4"/>
        <v>12</v>
      </c>
    </row>
    <row r="115" spans="1:13" ht="15.75" x14ac:dyDescent="0.25">
      <c r="A115" s="7">
        <v>27</v>
      </c>
      <c r="B115" s="18" t="s">
        <v>39</v>
      </c>
      <c r="C115" s="22">
        <v>54</v>
      </c>
      <c r="D115" s="45">
        <v>0</v>
      </c>
      <c r="E115" s="24">
        <v>0</v>
      </c>
      <c r="F115" s="46">
        <v>0</v>
      </c>
      <c r="G115" s="24">
        <v>0</v>
      </c>
      <c r="H115" s="46">
        <v>0</v>
      </c>
      <c r="I115" s="24">
        <v>0</v>
      </c>
      <c r="J115" s="46">
        <v>0</v>
      </c>
      <c r="K115" s="24">
        <v>0</v>
      </c>
      <c r="L115" s="47">
        <f t="shared" si="4"/>
        <v>0</v>
      </c>
    </row>
    <row r="116" spans="1:13" ht="15.75" x14ac:dyDescent="0.25">
      <c r="A116" s="7">
        <v>28</v>
      </c>
      <c r="B116" s="18" t="s">
        <v>40</v>
      </c>
      <c r="C116" s="22">
        <v>54</v>
      </c>
      <c r="D116" s="45">
        <v>0</v>
      </c>
      <c r="E116" s="24">
        <v>0</v>
      </c>
      <c r="F116" s="46">
        <v>0</v>
      </c>
      <c r="G116" s="24">
        <v>0</v>
      </c>
      <c r="H116" s="46">
        <v>0</v>
      </c>
      <c r="I116" s="24">
        <v>0</v>
      </c>
      <c r="J116" s="46">
        <v>0</v>
      </c>
      <c r="K116" s="24">
        <v>0</v>
      </c>
      <c r="L116" s="47">
        <f t="shared" si="4"/>
        <v>0</v>
      </c>
    </row>
    <row r="117" spans="1:13" ht="16.5" thickBot="1" x14ac:dyDescent="0.3">
      <c r="A117" s="7">
        <v>29</v>
      </c>
      <c r="B117" s="18" t="s">
        <v>41</v>
      </c>
      <c r="C117" s="22">
        <v>54</v>
      </c>
      <c r="D117" s="45">
        <v>0</v>
      </c>
      <c r="E117" s="24">
        <v>0</v>
      </c>
      <c r="F117" s="46">
        <v>0</v>
      </c>
      <c r="G117" s="24">
        <v>0</v>
      </c>
      <c r="H117" s="46">
        <v>0</v>
      </c>
      <c r="I117" s="24">
        <v>0</v>
      </c>
      <c r="J117" s="46">
        <v>0</v>
      </c>
      <c r="K117" s="24">
        <v>0</v>
      </c>
      <c r="L117" s="47">
        <f t="shared" si="4"/>
        <v>0</v>
      </c>
    </row>
    <row r="118" spans="1:13" ht="16.5" thickBot="1" x14ac:dyDescent="0.3">
      <c r="A118" s="225" t="s">
        <v>42</v>
      </c>
      <c r="B118" s="226"/>
      <c r="C118" s="48">
        <v>54</v>
      </c>
      <c r="D118" s="49">
        <f t="shared" ref="D118:K118" si="5">SUM(D89:D117)</f>
        <v>342</v>
      </c>
      <c r="E118" s="30">
        <f t="shared" si="5"/>
        <v>4</v>
      </c>
      <c r="F118" s="50">
        <f t="shared" si="5"/>
        <v>169</v>
      </c>
      <c r="G118" s="30">
        <f t="shared" si="5"/>
        <v>0</v>
      </c>
      <c r="H118" s="50">
        <f t="shared" si="5"/>
        <v>6</v>
      </c>
      <c r="I118" s="30">
        <f t="shared" si="5"/>
        <v>0</v>
      </c>
      <c r="J118" s="50">
        <f t="shared" si="5"/>
        <v>0</v>
      </c>
      <c r="K118" s="30">
        <f t="shared" si="5"/>
        <v>0</v>
      </c>
      <c r="L118" s="118">
        <f>SUM(D118:K118)</f>
        <v>521</v>
      </c>
    </row>
    <row r="119" spans="1:13" ht="15.75" x14ac:dyDescent="0.25">
      <c r="A119" s="232" t="s">
        <v>43</v>
      </c>
      <c r="B119" s="232"/>
      <c r="C119" s="32">
        <v>54</v>
      </c>
      <c r="D119" s="52">
        <f>D89+D90+D91+D92+D93+D94+D95+D96+D97+D98+D99+D100+D101+D102+D103+D104+D105+D106+D107+D108+D109+D110+D111+D112+D113</f>
        <v>336</v>
      </c>
      <c r="E119" s="33">
        <f>E89+E90+E91+E92+E93+E94+E95+E96+E97+E98+E99+E100+E101+E102+E103+E104+E105+E106+E107+E108+E109+E110+E111+E112+E113</f>
        <v>4</v>
      </c>
      <c r="F119" s="32">
        <f>F89+F90+F91+F92+F93+F94+F95+F96+F97+F98+F99+F100+F101+F102+F103+F104+F105+F106+F107+F108+F109+F110+F111+F112+F113</f>
        <v>165</v>
      </c>
      <c r="G119" s="33">
        <f>G89+G90+G91+G92+G93+G94+G95+G96+G97+G98+G99+G100+G101+G102+G103+G104+G105+G106+G107+G108+G109+G110+G111+G112+G113</f>
        <v>0</v>
      </c>
      <c r="H119" s="32">
        <f>H89+H90+H91+H92+H93+H94+H95+H96+H97+H98+H99+H100+H101+H102+H103+H104+H105+H106+H107+H108+H109+H110+H111+H112+H113</f>
        <v>4</v>
      </c>
      <c r="I119" s="33">
        <f>I89+I90+I91+I92+I93+I94+I95+I96+I97+I98+I99+I100+I101+I102+I103+I104+I105+I106+I107+I108+I109+I110+I111+I113</f>
        <v>0</v>
      </c>
      <c r="J119" s="32">
        <f>J89+J90+J91+J92+J93+J94+J95+J96+J97+J98+J99+J100+J101+J102+J103+J104+J105+J106+J107+J108+J109+J110+J111+J112+J113</f>
        <v>0</v>
      </c>
      <c r="K119" s="33">
        <f>K89+K90+K91+K92+K93+K94+K95+K96+K97+K98+K99+K100+K101+K102+K103+K104+K105+K106+K107+K108+K109+K110+K111+K113</f>
        <v>0</v>
      </c>
      <c r="L119" s="118">
        <f>D119+E119+F119+G119+H119+I119+J119+K119</f>
        <v>509</v>
      </c>
    </row>
    <row r="121" spans="1:13" ht="15.75" x14ac:dyDescent="0.25">
      <c r="D121" s="133"/>
      <c r="E121" s="133"/>
      <c r="F121" s="133"/>
      <c r="G121" s="133"/>
      <c r="H121" s="133"/>
      <c r="I121" s="133"/>
      <c r="J121" s="133"/>
      <c r="K121" s="133"/>
      <c r="L121" s="133"/>
    </row>
    <row r="122" spans="1:13" ht="18.75" x14ac:dyDescent="0.3">
      <c r="B122" s="135" t="s">
        <v>102</v>
      </c>
      <c r="D122" s="133"/>
      <c r="E122" s="133"/>
      <c r="F122" s="133"/>
      <c r="G122" s="133"/>
      <c r="H122" s="133"/>
      <c r="I122" s="133"/>
      <c r="J122" s="133"/>
      <c r="K122" s="133"/>
      <c r="L122" s="133"/>
      <c r="M122" s="3"/>
    </row>
    <row r="123" spans="1:13" ht="15.75" thickBot="1" x14ac:dyDescent="0.3">
      <c r="A123" s="211" t="s">
        <v>47</v>
      </c>
      <c r="B123" s="211"/>
    </row>
    <row r="124" spans="1:13" ht="12.75" customHeight="1" x14ac:dyDescent="0.25">
      <c r="A124" s="212" t="s">
        <v>2</v>
      </c>
      <c r="B124" s="212" t="s">
        <v>3</v>
      </c>
      <c r="C124" s="212" t="s">
        <v>4</v>
      </c>
      <c r="D124" s="215" t="s">
        <v>5</v>
      </c>
      <c r="E124" s="216"/>
      <c r="F124" s="216"/>
      <c r="G124" s="216"/>
      <c r="H124" s="216"/>
      <c r="I124" s="216"/>
      <c r="J124" s="216"/>
      <c r="K124" s="217"/>
      <c r="L124" s="218" t="s">
        <v>6</v>
      </c>
    </row>
    <row r="125" spans="1:13" ht="21.75" customHeight="1" x14ac:dyDescent="0.25">
      <c r="A125" s="213"/>
      <c r="B125" s="213"/>
      <c r="C125" s="213"/>
      <c r="D125" s="221" t="s">
        <v>7</v>
      </c>
      <c r="E125" s="222"/>
      <c r="F125" s="222" t="s">
        <v>8</v>
      </c>
      <c r="G125" s="222"/>
      <c r="H125" s="222" t="s">
        <v>9</v>
      </c>
      <c r="I125" s="222"/>
      <c r="J125" s="222" t="s">
        <v>10</v>
      </c>
      <c r="K125" s="222"/>
      <c r="L125" s="219"/>
    </row>
    <row r="126" spans="1:13" ht="13.5" customHeight="1" thickBot="1" x14ac:dyDescent="0.3">
      <c r="A126" s="213"/>
      <c r="B126" s="213"/>
      <c r="C126" s="213"/>
      <c r="D126" s="223">
        <v>1</v>
      </c>
      <c r="E126" s="224"/>
      <c r="F126" s="224">
        <v>2</v>
      </c>
      <c r="G126" s="224"/>
      <c r="H126" s="224">
        <v>3</v>
      </c>
      <c r="I126" s="224"/>
      <c r="J126" s="224">
        <v>4</v>
      </c>
      <c r="K126" s="224"/>
      <c r="L126" s="220"/>
    </row>
    <row r="127" spans="1:13" ht="15.75" thickBot="1" x14ac:dyDescent="0.3">
      <c r="A127" s="214"/>
      <c r="B127" s="214"/>
      <c r="C127" s="214"/>
      <c r="D127" s="4" t="s">
        <v>11</v>
      </c>
      <c r="E127" s="5" t="s">
        <v>12</v>
      </c>
      <c r="F127" s="5" t="s">
        <v>11</v>
      </c>
      <c r="G127" s="5" t="s">
        <v>12</v>
      </c>
      <c r="H127" s="5" t="s">
        <v>11</v>
      </c>
      <c r="I127" s="5" t="s">
        <v>12</v>
      </c>
      <c r="J127" s="5" t="s">
        <v>11</v>
      </c>
      <c r="K127" s="5" t="s">
        <v>12</v>
      </c>
      <c r="L127" s="6"/>
    </row>
    <row r="128" spans="1:13" ht="15.75" x14ac:dyDescent="0.25">
      <c r="A128" s="7">
        <v>1</v>
      </c>
      <c r="B128" s="8" t="s">
        <v>13</v>
      </c>
      <c r="C128" s="9">
        <v>54</v>
      </c>
      <c r="D128" s="45">
        <v>13</v>
      </c>
      <c r="E128" s="21">
        <v>0</v>
      </c>
      <c r="F128" s="46">
        <v>10</v>
      </c>
      <c r="G128" s="21">
        <v>0</v>
      </c>
      <c r="H128" s="46">
        <v>0</v>
      </c>
      <c r="I128" s="21">
        <v>0</v>
      </c>
      <c r="J128" s="46">
        <v>0</v>
      </c>
      <c r="K128" s="21">
        <v>0</v>
      </c>
      <c r="L128" s="47">
        <f>SUM(D128:K128)</f>
        <v>23</v>
      </c>
    </row>
    <row r="129" spans="1:12" ht="15.75" x14ac:dyDescent="0.25">
      <c r="A129" s="7">
        <v>2</v>
      </c>
      <c r="B129" s="8" t="s">
        <v>14</v>
      </c>
      <c r="C129" s="9">
        <v>54</v>
      </c>
      <c r="D129" s="45">
        <v>7</v>
      </c>
      <c r="E129" s="21">
        <v>0</v>
      </c>
      <c r="F129" s="46">
        <v>7</v>
      </c>
      <c r="G129" s="21">
        <v>0</v>
      </c>
      <c r="H129" s="46">
        <v>0</v>
      </c>
      <c r="I129" s="21">
        <v>0</v>
      </c>
      <c r="J129" s="46">
        <v>0</v>
      </c>
      <c r="K129" s="21">
        <v>0</v>
      </c>
      <c r="L129" s="47">
        <f t="shared" ref="L129:L156" si="6">SUM(D129:K129)</f>
        <v>14</v>
      </c>
    </row>
    <row r="130" spans="1:12" ht="15.75" x14ac:dyDescent="0.25">
      <c r="A130" s="7">
        <v>3</v>
      </c>
      <c r="B130" s="8" t="s">
        <v>15</v>
      </c>
      <c r="C130" s="9">
        <v>54</v>
      </c>
      <c r="D130" s="45">
        <v>35</v>
      </c>
      <c r="E130" s="21">
        <v>1</v>
      </c>
      <c r="F130" s="46">
        <v>17</v>
      </c>
      <c r="G130" s="21">
        <v>0</v>
      </c>
      <c r="H130" s="46">
        <v>1</v>
      </c>
      <c r="I130" s="21">
        <v>0</v>
      </c>
      <c r="J130" s="46">
        <v>0</v>
      </c>
      <c r="K130" s="21">
        <v>0</v>
      </c>
      <c r="L130" s="47">
        <f t="shared" si="6"/>
        <v>54</v>
      </c>
    </row>
    <row r="131" spans="1:12" ht="15.75" x14ac:dyDescent="0.25">
      <c r="A131" s="7">
        <v>4</v>
      </c>
      <c r="B131" s="17" t="s">
        <v>16</v>
      </c>
      <c r="C131" s="9">
        <v>54</v>
      </c>
      <c r="D131" s="45">
        <v>7</v>
      </c>
      <c r="E131" s="21">
        <v>0</v>
      </c>
      <c r="F131" s="46">
        <v>3</v>
      </c>
      <c r="G131" s="21">
        <v>0</v>
      </c>
      <c r="H131" s="46">
        <v>0</v>
      </c>
      <c r="I131" s="21">
        <v>0</v>
      </c>
      <c r="J131" s="46">
        <v>0</v>
      </c>
      <c r="K131" s="21">
        <v>0</v>
      </c>
      <c r="L131" s="47">
        <f t="shared" si="6"/>
        <v>10</v>
      </c>
    </row>
    <row r="132" spans="1:12" ht="15.75" x14ac:dyDescent="0.25">
      <c r="A132" s="7">
        <v>5</v>
      </c>
      <c r="B132" s="8" t="s">
        <v>17</v>
      </c>
      <c r="C132" s="9">
        <v>54</v>
      </c>
      <c r="D132" s="45">
        <v>15</v>
      </c>
      <c r="E132" s="21">
        <v>0</v>
      </c>
      <c r="F132" s="46">
        <v>5</v>
      </c>
      <c r="G132" s="21">
        <v>0</v>
      </c>
      <c r="H132" s="46">
        <v>0</v>
      </c>
      <c r="I132" s="21">
        <v>0</v>
      </c>
      <c r="J132" s="46">
        <v>0</v>
      </c>
      <c r="K132" s="21">
        <v>0</v>
      </c>
      <c r="L132" s="47">
        <f t="shared" si="6"/>
        <v>20</v>
      </c>
    </row>
    <row r="133" spans="1:12" ht="15.75" x14ac:dyDescent="0.25">
      <c r="A133" s="7">
        <v>6</v>
      </c>
      <c r="B133" s="8" t="s">
        <v>18</v>
      </c>
      <c r="C133" s="9">
        <v>54</v>
      </c>
      <c r="D133" s="45">
        <v>10</v>
      </c>
      <c r="E133" s="21">
        <v>0</v>
      </c>
      <c r="F133" s="46">
        <v>10</v>
      </c>
      <c r="G133" s="21">
        <v>0</v>
      </c>
      <c r="H133" s="46">
        <v>2</v>
      </c>
      <c r="I133" s="21">
        <v>0</v>
      </c>
      <c r="J133" s="46">
        <v>0</v>
      </c>
      <c r="K133" s="21">
        <v>0</v>
      </c>
      <c r="L133" s="47">
        <f t="shared" si="6"/>
        <v>22</v>
      </c>
    </row>
    <row r="134" spans="1:12" ht="15.75" x14ac:dyDescent="0.25">
      <c r="A134" s="7">
        <v>7</v>
      </c>
      <c r="B134" s="8" t="s">
        <v>19</v>
      </c>
      <c r="C134" s="9">
        <v>54</v>
      </c>
      <c r="D134" s="45">
        <v>16</v>
      </c>
      <c r="E134" s="21">
        <v>0</v>
      </c>
      <c r="F134" s="46">
        <v>12</v>
      </c>
      <c r="G134" s="21">
        <v>0</v>
      </c>
      <c r="H134" s="46">
        <v>0</v>
      </c>
      <c r="I134" s="21">
        <v>0</v>
      </c>
      <c r="J134" s="46">
        <v>0</v>
      </c>
      <c r="K134" s="21">
        <v>0</v>
      </c>
      <c r="L134" s="47">
        <f t="shared" si="6"/>
        <v>28</v>
      </c>
    </row>
    <row r="135" spans="1:12" ht="15.75" x14ac:dyDescent="0.25">
      <c r="A135" s="7">
        <v>8</v>
      </c>
      <c r="B135" s="8" t="s">
        <v>20</v>
      </c>
      <c r="C135" s="9">
        <v>54</v>
      </c>
      <c r="D135" s="45">
        <v>13</v>
      </c>
      <c r="E135" s="21">
        <v>0</v>
      </c>
      <c r="F135" s="46">
        <v>5</v>
      </c>
      <c r="G135" s="21">
        <v>0</v>
      </c>
      <c r="H135" s="46">
        <v>1</v>
      </c>
      <c r="I135" s="21">
        <v>0</v>
      </c>
      <c r="J135" s="46">
        <v>0</v>
      </c>
      <c r="K135" s="21">
        <v>0</v>
      </c>
      <c r="L135" s="47">
        <f t="shared" si="6"/>
        <v>19</v>
      </c>
    </row>
    <row r="136" spans="1:12" ht="15.75" x14ac:dyDescent="0.25">
      <c r="A136" s="7">
        <v>9</v>
      </c>
      <c r="B136" s="8" t="s">
        <v>21</v>
      </c>
      <c r="C136" s="9">
        <v>54</v>
      </c>
      <c r="D136" s="45">
        <v>8</v>
      </c>
      <c r="E136" s="21">
        <v>0</v>
      </c>
      <c r="F136" s="46">
        <v>1</v>
      </c>
      <c r="G136" s="21">
        <v>0</v>
      </c>
      <c r="H136" s="46">
        <v>2</v>
      </c>
      <c r="I136" s="21">
        <v>0</v>
      </c>
      <c r="J136" s="46">
        <v>0</v>
      </c>
      <c r="K136" s="21">
        <v>0</v>
      </c>
      <c r="L136" s="47">
        <f t="shared" si="6"/>
        <v>11</v>
      </c>
    </row>
    <row r="137" spans="1:12" ht="15.75" x14ac:dyDescent="0.25">
      <c r="A137" s="7">
        <v>10</v>
      </c>
      <c r="B137" s="8" t="s">
        <v>22</v>
      </c>
      <c r="C137" s="9">
        <v>54</v>
      </c>
      <c r="D137" s="45">
        <v>12</v>
      </c>
      <c r="E137" s="21">
        <v>0</v>
      </c>
      <c r="F137" s="46">
        <v>7</v>
      </c>
      <c r="G137" s="21">
        <v>0</v>
      </c>
      <c r="H137" s="46">
        <v>2</v>
      </c>
      <c r="I137" s="21">
        <v>0</v>
      </c>
      <c r="J137" s="46">
        <v>0</v>
      </c>
      <c r="K137" s="21">
        <v>0</v>
      </c>
      <c r="L137" s="47">
        <f t="shared" si="6"/>
        <v>21</v>
      </c>
    </row>
    <row r="138" spans="1:12" ht="15.75" x14ac:dyDescent="0.25">
      <c r="A138" s="7">
        <v>11</v>
      </c>
      <c r="B138" s="8" t="s">
        <v>23</v>
      </c>
      <c r="C138" s="9">
        <v>54</v>
      </c>
      <c r="D138" s="45">
        <v>0</v>
      </c>
      <c r="E138" s="21">
        <v>0</v>
      </c>
      <c r="F138" s="46">
        <v>0</v>
      </c>
      <c r="G138" s="21">
        <v>0</v>
      </c>
      <c r="H138" s="46">
        <v>0</v>
      </c>
      <c r="I138" s="21">
        <v>0</v>
      </c>
      <c r="J138" s="46">
        <v>0</v>
      </c>
      <c r="K138" s="21">
        <v>0</v>
      </c>
      <c r="L138" s="47">
        <f t="shared" si="6"/>
        <v>0</v>
      </c>
    </row>
    <row r="139" spans="1:12" ht="15.75" x14ac:dyDescent="0.25">
      <c r="A139" s="7">
        <v>12</v>
      </c>
      <c r="B139" s="8" t="s">
        <v>24</v>
      </c>
      <c r="C139" s="9">
        <v>54</v>
      </c>
      <c r="D139" s="45">
        <v>6</v>
      </c>
      <c r="E139" s="21">
        <v>0</v>
      </c>
      <c r="F139" s="46">
        <v>5</v>
      </c>
      <c r="G139" s="21">
        <v>0</v>
      </c>
      <c r="H139" s="46">
        <v>0</v>
      </c>
      <c r="I139" s="21">
        <v>0</v>
      </c>
      <c r="J139" s="46">
        <v>0</v>
      </c>
      <c r="K139" s="21">
        <v>0</v>
      </c>
      <c r="L139" s="47">
        <f t="shared" si="6"/>
        <v>11</v>
      </c>
    </row>
    <row r="140" spans="1:12" ht="15.75" x14ac:dyDescent="0.25">
      <c r="A140" s="7">
        <v>13</v>
      </c>
      <c r="B140" s="8" t="s">
        <v>25</v>
      </c>
      <c r="C140" s="9">
        <v>54</v>
      </c>
      <c r="D140" s="45">
        <v>7</v>
      </c>
      <c r="E140" s="21">
        <v>0</v>
      </c>
      <c r="F140" s="46">
        <v>3</v>
      </c>
      <c r="G140" s="21">
        <v>0</v>
      </c>
      <c r="H140" s="46">
        <v>2</v>
      </c>
      <c r="I140" s="21">
        <v>0</v>
      </c>
      <c r="J140" s="46">
        <v>0</v>
      </c>
      <c r="K140" s="21">
        <v>0</v>
      </c>
      <c r="L140" s="47">
        <f t="shared" si="6"/>
        <v>12</v>
      </c>
    </row>
    <row r="141" spans="1:12" ht="15.75" x14ac:dyDescent="0.25">
      <c r="A141" s="7">
        <v>14</v>
      </c>
      <c r="B141" s="8" t="s">
        <v>26</v>
      </c>
      <c r="C141" s="9">
        <v>54</v>
      </c>
      <c r="D141" s="45">
        <v>36</v>
      </c>
      <c r="E141" s="21">
        <v>3</v>
      </c>
      <c r="F141" s="46">
        <v>9</v>
      </c>
      <c r="G141" s="21">
        <v>0</v>
      </c>
      <c r="H141" s="46">
        <v>0</v>
      </c>
      <c r="I141" s="21">
        <v>0</v>
      </c>
      <c r="J141" s="46">
        <v>0</v>
      </c>
      <c r="K141" s="21">
        <v>0</v>
      </c>
      <c r="L141" s="47">
        <f t="shared" si="6"/>
        <v>48</v>
      </c>
    </row>
    <row r="142" spans="1:12" ht="15.75" x14ac:dyDescent="0.25">
      <c r="A142" s="7">
        <v>15</v>
      </c>
      <c r="B142" s="8" t="s">
        <v>27</v>
      </c>
      <c r="C142" s="9">
        <v>54</v>
      </c>
      <c r="D142" s="45">
        <v>17</v>
      </c>
      <c r="E142" s="21">
        <v>0</v>
      </c>
      <c r="F142" s="46">
        <v>8</v>
      </c>
      <c r="G142" s="21">
        <v>0</v>
      </c>
      <c r="H142" s="46">
        <v>0</v>
      </c>
      <c r="I142" s="21">
        <v>0</v>
      </c>
      <c r="J142" s="46">
        <v>0</v>
      </c>
      <c r="K142" s="21">
        <v>0</v>
      </c>
      <c r="L142" s="47">
        <f t="shared" si="6"/>
        <v>25</v>
      </c>
    </row>
    <row r="143" spans="1:12" ht="15.75" x14ac:dyDescent="0.25">
      <c r="A143" s="7">
        <v>16</v>
      </c>
      <c r="B143" s="8" t="s">
        <v>28</v>
      </c>
      <c r="C143" s="9">
        <v>54</v>
      </c>
      <c r="D143" s="45">
        <v>11</v>
      </c>
      <c r="E143" s="21">
        <v>0</v>
      </c>
      <c r="F143" s="46">
        <v>2</v>
      </c>
      <c r="G143" s="21">
        <v>2</v>
      </c>
      <c r="H143" s="46">
        <v>0</v>
      </c>
      <c r="I143" s="21">
        <v>0</v>
      </c>
      <c r="J143" s="46">
        <v>0</v>
      </c>
      <c r="K143" s="21">
        <v>0</v>
      </c>
      <c r="L143" s="47">
        <f t="shared" si="6"/>
        <v>15</v>
      </c>
    </row>
    <row r="144" spans="1:12" ht="15.75" x14ac:dyDescent="0.25">
      <c r="A144" s="7">
        <v>17</v>
      </c>
      <c r="B144" s="8" t="s">
        <v>29</v>
      </c>
      <c r="C144" s="9">
        <v>54</v>
      </c>
      <c r="D144" s="45">
        <v>10</v>
      </c>
      <c r="E144" s="21">
        <v>0</v>
      </c>
      <c r="F144" s="46">
        <v>5</v>
      </c>
      <c r="G144" s="21">
        <v>0</v>
      </c>
      <c r="H144" s="46">
        <v>0</v>
      </c>
      <c r="I144" s="21">
        <v>0</v>
      </c>
      <c r="J144" s="46">
        <v>0</v>
      </c>
      <c r="K144" s="21">
        <v>0</v>
      </c>
      <c r="L144" s="47">
        <f t="shared" si="6"/>
        <v>15</v>
      </c>
    </row>
    <row r="145" spans="1:12" ht="15.75" x14ac:dyDescent="0.25">
      <c r="A145" s="7">
        <v>18</v>
      </c>
      <c r="B145" s="8" t="s">
        <v>30</v>
      </c>
      <c r="C145" s="9">
        <v>54</v>
      </c>
      <c r="D145" s="45">
        <v>2</v>
      </c>
      <c r="E145" s="21">
        <v>0</v>
      </c>
      <c r="F145" s="46">
        <v>0</v>
      </c>
      <c r="G145" s="21">
        <v>0</v>
      </c>
      <c r="H145" s="46">
        <v>0</v>
      </c>
      <c r="I145" s="21">
        <v>0</v>
      </c>
      <c r="J145" s="46">
        <v>0</v>
      </c>
      <c r="K145" s="21">
        <v>0</v>
      </c>
      <c r="L145" s="47">
        <f t="shared" si="6"/>
        <v>2</v>
      </c>
    </row>
    <row r="146" spans="1:12" ht="15.75" x14ac:dyDescent="0.25">
      <c r="A146" s="7">
        <v>19</v>
      </c>
      <c r="B146" s="8" t="s">
        <v>31</v>
      </c>
      <c r="C146" s="9">
        <v>54</v>
      </c>
      <c r="D146" s="45">
        <v>31</v>
      </c>
      <c r="E146" s="21">
        <v>1</v>
      </c>
      <c r="F146" s="46">
        <v>12</v>
      </c>
      <c r="G146" s="21">
        <v>0</v>
      </c>
      <c r="H146" s="46">
        <v>0</v>
      </c>
      <c r="I146" s="21">
        <v>0</v>
      </c>
      <c r="J146" s="46">
        <v>0</v>
      </c>
      <c r="K146" s="21">
        <v>0</v>
      </c>
      <c r="L146" s="47">
        <f t="shared" si="6"/>
        <v>44</v>
      </c>
    </row>
    <row r="147" spans="1:12" ht="15.75" x14ac:dyDescent="0.25">
      <c r="A147" s="7">
        <v>20</v>
      </c>
      <c r="B147" s="8" t="s">
        <v>32</v>
      </c>
      <c r="C147" s="9">
        <v>54</v>
      </c>
      <c r="D147" s="45">
        <v>1</v>
      </c>
      <c r="E147" s="21">
        <v>0</v>
      </c>
      <c r="F147" s="46">
        <v>4</v>
      </c>
      <c r="G147" s="21">
        <v>1</v>
      </c>
      <c r="H147" s="46">
        <v>0</v>
      </c>
      <c r="I147" s="21">
        <v>0</v>
      </c>
      <c r="J147" s="46">
        <v>0</v>
      </c>
      <c r="K147" s="21">
        <v>0</v>
      </c>
      <c r="L147" s="47">
        <f t="shared" si="6"/>
        <v>6</v>
      </c>
    </row>
    <row r="148" spans="1:12" ht="15.75" x14ac:dyDescent="0.25">
      <c r="A148" s="7">
        <v>21</v>
      </c>
      <c r="B148" s="8" t="s">
        <v>33</v>
      </c>
      <c r="C148" s="9">
        <v>54</v>
      </c>
      <c r="D148" s="45">
        <v>12</v>
      </c>
      <c r="E148" s="21">
        <v>0</v>
      </c>
      <c r="F148" s="46">
        <v>9</v>
      </c>
      <c r="G148" s="21">
        <v>0</v>
      </c>
      <c r="H148" s="46">
        <v>5</v>
      </c>
      <c r="I148" s="21">
        <v>0</v>
      </c>
      <c r="J148" s="46">
        <v>0</v>
      </c>
      <c r="K148" s="21">
        <v>0</v>
      </c>
      <c r="L148" s="47">
        <f t="shared" si="6"/>
        <v>26</v>
      </c>
    </row>
    <row r="149" spans="1:12" ht="15.75" x14ac:dyDescent="0.25">
      <c r="A149" s="7">
        <v>22</v>
      </c>
      <c r="B149" s="8" t="s">
        <v>34</v>
      </c>
      <c r="C149" s="9">
        <v>54</v>
      </c>
      <c r="D149" s="45">
        <v>12</v>
      </c>
      <c r="E149" s="21">
        <v>0</v>
      </c>
      <c r="F149" s="46">
        <v>4</v>
      </c>
      <c r="G149" s="21">
        <v>0</v>
      </c>
      <c r="H149" s="46">
        <v>2</v>
      </c>
      <c r="I149" s="21">
        <v>0</v>
      </c>
      <c r="J149" s="46">
        <v>0</v>
      </c>
      <c r="K149" s="21">
        <v>0</v>
      </c>
      <c r="L149" s="47">
        <f t="shared" si="6"/>
        <v>18</v>
      </c>
    </row>
    <row r="150" spans="1:12" ht="15.75" x14ac:dyDescent="0.25">
      <c r="A150" s="7">
        <v>23</v>
      </c>
      <c r="B150" s="8" t="s">
        <v>35</v>
      </c>
      <c r="C150" s="9">
        <v>54</v>
      </c>
      <c r="D150" s="45">
        <v>2</v>
      </c>
      <c r="E150" s="21">
        <v>0</v>
      </c>
      <c r="F150" s="46">
        <v>3</v>
      </c>
      <c r="G150" s="21">
        <v>0</v>
      </c>
      <c r="H150" s="46">
        <v>0</v>
      </c>
      <c r="I150" s="21">
        <v>0</v>
      </c>
      <c r="J150" s="46">
        <v>0</v>
      </c>
      <c r="K150" s="21">
        <v>0</v>
      </c>
      <c r="L150" s="47">
        <f t="shared" si="6"/>
        <v>5</v>
      </c>
    </row>
    <row r="151" spans="1:12" ht="15.75" x14ac:dyDescent="0.25">
      <c r="A151" s="7">
        <v>24</v>
      </c>
      <c r="B151" s="8" t="s">
        <v>36</v>
      </c>
      <c r="C151" s="9">
        <v>54</v>
      </c>
      <c r="D151" s="45">
        <v>7</v>
      </c>
      <c r="E151" s="21">
        <v>0</v>
      </c>
      <c r="F151" s="46">
        <v>2</v>
      </c>
      <c r="G151" s="21">
        <v>0</v>
      </c>
      <c r="H151" s="46">
        <v>1</v>
      </c>
      <c r="I151" s="21">
        <v>0</v>
      </c>
      <c r="J151" s="46">
        <v>0</v>
      </c>
      <c r="K151" s="21">
        <v>0</v>
      </c>
      <c r="L151" s="47">
        <f t="shared" si="6"/>
        <v>10</v>
      </c>
    </row>
    <row r="152" spans="1:12" ht="15.75" x14ac:dyDescent="0.25">
      <c r="A152" s="7">
        <v>25</v>
      </c>
      <c r="B152" s="18" t="s">
        <v>37</v>
      </c>
      <c r="C152" s="19">
        <v>54</v>
      </c>
      <c r="D152" s="45">
        <v>23</v>
      </c>
      <c r="E152" s="21">
        <v>0</v>
      </c>
      <c r="F152" s="46">
        <v>5</v>
      </c>
      <c r="G152" s="21">
        <v>1</v>
      </c>
      <c r="H152" s="46">
        <v>0</v>
      </c>
      <c r="I152" s="21">
        <v>0</v>
      </c>
      <c r="J152" s="46">
        <v>0</v>
      </c>
      <c r="K152" s="21">
        <v>0</v>
      </c>
      <c r="L152" s="47">
        <f t="shared" si="6"/>
        <v>29</v>
      </c>
    </row>
    <row r="153" spans="1:12" ht="15.75" x14ac:dyDescent="0.25">
      <c r="A153" s="7">
        <v>26</v>
      </c>
      <c r="B153" s="8" t="s">
        <v>38</v>
      </c>
      <c r="C153" s="22">
        <v>54</v>
      </c>
      <c r="D153" s="45">
        <v>17</v>
      </c>
      <c r="E153" s="21">
        <v>1</v>
      </c>
      <c r="F153" s="46">
        <v>7</v>
      </c>
      <c r="G153" s="21">
        <v>1</v>
      </c>
      <c r="H153" s="46">
        <v>2</v>
      </c>
      <c r="I153" s="21">
        <v>0</v>
      </c>
      <c r="J153" s="46">
        <v>0</v>
      </c>
      <c r="K153" s="21">
        <v>0</v>
      </c>
      <c r="L153" s="47">
        <f t="shared" si="6"/>
        <v>28</v>
      </c>
    </row>
    <row r="154" spans="1:12" ht="15.75" x14ac:dyDescent="0.25">
      <c r="A154" s="7">
        <v>27</v>
      </c>
      <c r="B154" s="18" t="s">
        <v>39</v>
      </c>
      <c r="C154" s="22">
        <v>54</v>
      </c>
      <c r="D154" s="45">
        <v>0</v>
      </c>
      <c r="E154" s="53">
        <v>0</v>
      </c>
      <c r="F154" s="46">
        <v>0</v>
      </c>
      <c r="G154" s="53">
        <v>0</v>
      </c>
      <c r="H154" s="46">
        <v>0</v>
      </c>
      <c r="I154" s="53">
        <v>0</v>
      </c>
      <c r="J154" s="46">
        <v>0</v>
      </c>
      <c r="K154" s="53">
        <v>0</v>
      </c>
      <c r="L154" s="47">
        <f t="shared" si="6"/>
        <v>0</v>
      </c>
    </row>
    <row r="155" spans="1:12" ht="15.75" x14ac:dyDescent="0.25">
      <c r="A155" s="7">
        <v>28</v>
      </c>
      <c r="B155" s="18" t="s">
        <v>40</v>
      </c>
      <c r="C155" s="22">
        <v>54</v>
      </c>
      <c r="D155" s="45">
        <v>0</v>
      </c>
      <c r="E155" s="53">
        <v>0</v>
      </c>
      <c r="F155" s="46">
        <v>0</v>
      </c>
      <c r="G155" s="53">
        <v>0</v>
      </c>
      <c r="H155" s="46">
        <v>0</v>
      </c>
      <c r="I155" s="53">
        <v>0</v>
      </c>
      <c r="J155" s="46">
        <v>0</v>
      </c>
      <c r="K155" s="53">
        <v>0</v>
      </c>
      <c r="L155" s="47">
        <f t="shared" si="6"/>
        <v>0</v>
      </c>
    </row>
    <row r="156" spans="1:12" ht="16.5" thickBot="1" x14ac:dyDescent="0.3">
      <c r="A156" s="7">
        <v>29</v>
      </c>
      <c r="B156" s="18" t="s">
        <v>41</v>
      </c>
      <c r="C156" s="22">
        <v>54</v>
      </c>
      <c r="D156" s="45">
        <v>0</v>
      </c>
      <c r="E156" s="53">
        <v>0</v>
      </c>
      <c r="F156" s="46">
        <v>0</v>
      </c>
      <c r="G156" s="53">
        <v>0</v>
      </c>
      <c r="H156" s="46">
        <v>0</v>
      </c>
      <c r="I156" s="53">
        <v>0</v>
      </c>
      <c r="J156" s="46">
        <v>0</v>
      </c>
      <c r="K156" s="53">
        <v>0</v>
      </c>
      <c r="L156" s="47">
        <f t="shared" si="6"/>
        <v>0</v>
      </c>
    </row>
    <row r="157" spans="1:12" ht="16.5" thickBot="1" x14ac:dyDescent="0.3">
      <c r="A157" s="225" t="s">
        <v>42</v>
      </c>
      <c r="B157" s="226"/>
      <c r="C157" s="48">
        <v>54</v>
      </c>
      <c r="D157" s="27">
        <f t="shared" ref="D157:K157" si="7">SUM(D128:D156)</f>
        <v>330</v>
      </c>
      <c r="E157" s="55">
        <f t="shared" si="7"/>
        <v>6</v>
      </c>
      <c r="F157" s="27">
        <f t="shared" si="7"/>
        <v>155</v>
      </c>
      <c r="G157" s="55">
        <f t="shared" si="7"/>
        <v>5</v>
      </c>
      <c r="H157" s="56">
        <f t="shared" si="7"/>
        <v>20</v>
      </c>
      <c r="I157" s="57">
        <f t="shared" si="7"/>
        <v>0</v>
      </c>
      <c r="J157" s="56">
        <f t="shared" si="7"/>
        <v>0</v>
      </c>
      <c r="K157" s="57">
        <f t="shared" si="7"/>
        <v>0</v>
      </c>
      <c r="L157" s="51">
        <f>D157+F157+H157+E157+G157+I157+J157+K157</f>
        <v>516</v>
      </c>
    </row>
    <row r="158" spans="1:12" ht="16.5" thickBot="1" x14ac:dyDescent="0.3">
      <c r="A158" s="227" t="s">
        <v>43</v>
      </c>
      <c r="B158" s="228"/>
      <c r="C158" s="48">
        <v>54</v>
      </c>
      <c r="D158" s="32">
        <f>D128+D129+D130+D131+D132+D133+D134+D135+D136+D137+D138+D139+D140+D141+D142+D143+D144+D145+D146+D147+D148+D149+D150+D151+D152</f>
        <v>313</v>
      </c>
      <c r="E158" s="33">
        <f>E128+E129+E130+E131+E132+E133+E134+E135+E136+E137+E138+E139+E140+E141+E142+E143+E144+E145+E146+E147+E148+E149+E150+E151+E152</f>
        <v>5</v>
      </c>
      <c r="F158" s="32">
        <f>SUM(F128:F152)</f>
        <v>148</v>
      </c>
      <c r="G158" s="33">
        <f>G128+G129+G130+G131+G132+G133+G134+G135+G136+G137+G138+G139+G140+G141+G142+G143+G144+G145+G146+G147+G148+G149+G150+G151+G152</f>
        <v>4</v>
      </c>
      <c r="H158" s="32">
        <f>H128+H129+H130+H131+H132+H133+H134+H135+H136+H137+H138+H139+H140+H141+H142+H143+H144+H145+H146+H147+H148+H149+H150+H151+H152</f>
        <v>18</v>
      </c>
      <c r="I158" s="33">
        <f>I128+I129+I130+I131+I132+I133+I134+I135+I136+I137+I138+I139+I140+I141+I142+I143+I144+I145+I146+I147+I148+I149+I150+I151+I152</f>
        <v>0</v>
      </c>
      <c r="J158" s="32">
        <f>J128+J129+J130+J131+J132+J133+J134+J135+J136+J137+J138+J139+J140+J141+J142+J143+J144+J145+J146+J147+J148+J149+J150+J151+J152</f>
        <v>0</v>
      </c>
      <c r="K158" s="33">
        <f>K128+K129+K130+K131+K132+K133+K134+K135+K136+K137+K138+K139+K140+K141+K142+K143+K144+K145+K146+K147+K148+K149+K150+K151+K152</f>
        <v>0</v>
      </c>
      <c r="L158" s="58">
        <f>D158+F158+H158+E158+G158+I158+J158+K158</f>
        <v>488</v>
      </c>
    </row>
    <row r="160" spans="1:12" ht="15.75" x14ac:dyDescent="0.25">
      <c r="D160" s="133"/>
      <c r="E160" s="133"/>
      <c r="F160" s="133"/>
      <c r="G160" s="133"/>
      <c r="H160" s="133"/>
      <c r="I160" s="133"/>
      <c r="J160" s="133"/>
      <c r="K160" s="133"/>
      <c r="L160" s="133"/>
    </row>
    <row r="161" spans="1:13" x14ac:dyDescent="0.25">
      <c r="B161" s="2" t="s">
        <v>102</v>
      </c>
      <c r="C161" s="2"/>
      <c r="D161" s="2"/>
      <c r="E161" s="2"/>
    </row>
    <row r="162" spans="1:13" ht="15.75" thickBot="1" x14ac:dyDescent="0.3">
      <c r="A162" s="233" t="s">
        <v>48</v>
      </c>
      <c r="B162" s="211"/>
    </row>
    <row r="163" spans="1:13" ht="12.75" customHeight="1" x14ac:dyDescent="0.25">
      <c r="A163" s="212" t="s">
        <v>2</v>
      </c>
      <c r="B163" s="212" t="s">
        <v>3</v>
      </c>
      <c r="C163" s="212" t="s">
        <v>4</v>
      </c>
      <c r="D163" s="215" t="s">
        <v>5</v>
      </c>
      <c r="E163" s="216"/>
      <c r="F163" s="216"/>
      <c r="G163" s="216"/>
      <c r="H163" s="216"/>
      <c r="I163" s="216"/>
      <c r="J163" s="216"/>
      <c r="K163" s="217"/>
      <c r="L163" s="218" t="s">
        <v>6</v>
      </c>
    </row>
    <row r="164" spans="1:13" ht="24" customHeight="1" x14ac:dyDescent="0.25">
      <c r="A164" s="213"/>
      <c r="B164" s="213"/>
      <c r="C164" s="213"/>
      <c r="D164" s="221" t="s">
        <v>7</v>
      </c>
      <c r="E164" s="222"/>
      <c r="F164" s="222" t="s">
        <v>8</v>
      </c>
      <c r="G164" s="222"/>
      <c r="H164" s="222" t="s">
        <v>9</v>
      </c>
      <c r="I164" s="222"/>
      <c r="J164" s="222" t="s">
        <v>10</v>
      </c>
      <c r="K164" s="222"/>
      <c r="L164" s="219"/>
    </row>
    <row r="165" spans="1:13" ht="13.5" customHeight="1" thickBot="1" x14ac:dyDescent="0.3">
      <c r="A165" s="213"/>
      <c r="B165" s="213"/>
      <c r="C165" s="213"/>
      <c r="D165" s="223">
        <v>1</v>
      </c>
      <c r="E165" s="224"/>
      <c r="F165" s="224">
        <v>2</v>
      </c>
      <c r="G165" s="224"/>
      <c r="H165" s="224">
        <v>3</v>
      </c>
      <c r="I165" s="224"/>
      <c r="J165" s="224">
        <v>4</v>
      </c>
      <c r="K165" s="224"/>
      <c r="L165" s="220"/>
    </row>
    <row r="166" spans="1:13" ht="15.75" thickBot="1" x14ac:dyDescent="0.3">
      <c r="A166" s="214"/>
      <c r="B166" s="214"/>
      <c r="C166" s="214"/>
      <c r="D166" s="4" t="s">
        <v>11</v>
      </c>
      <c r="E166" s="5" t="s">
        <v>12</v>
      </c>
      <c r="F166" s="5" t="s">
        <v>11</v>
      </c>
      <c r="G166" s="5" t="s">
        <v>12</v>
      </c>
      <c r="H166" s="5" t="s">
        <v>11</v>
      </c>
      <c r="I166" s="5" t="s">
        <v>12</v>
      </c>
      <c r="J166" s="5" t="s">
        <v>11</v>
      </c>
      <c r="K166" s="5" t="s">
        <v>12</v>
      </c>
      <c r="L166" s="6"/>
    </row>
    <row r="167" spans="1:13" ht="15.75" x14ac:dyDescent="0.25">
      <c r="A167" s="7">
        <v>1</v>
      </c>
      <c r="B167" s="8" t="s">
        <v>13</v>
      </c>
      <c r="C167" s="9">
        <v>54</v>
      </c>
      <c r="D167" s="59">
        <f t="shared" ref="D167:D195" si="8">D9+D49+D89+D128</f>
        <v>40</v>
      </c>
      <c r="E167" s="59">
        <f t="shared" ref="E167:K167" si="9">E9+E49+E89+E128</f>
        <v>2</v>
      </c>
      <c r="F167" s="59">
        <f t="shared" ref="F167:K196" si="10">F9+F49+F89+F128</f>
        <v>29</v>
      </c>
      <c r="G167" s="59">
        <f t="shared" si="9"/>
        <v>0</v>
      </c>
      <c r="H167" s="59">
        <f t="shared" si="9"/>
        <v>0</v>
      </c>
      <c r="I167" s="59">
        <f t="shared" si="9"/>
        <v>0</v>
      </c>
      <c r="J167" s="59">
        <f t="shared" si="9"/>
        <v>0</v>
      </c>
      <c r="K167" s="59">
        <f t="shared" si="9"/>
        <v>0</v>
      </c>
      <c r="L167" s="60">
        <f t="shared" ref="L167:L195" si="11">D167+F167+H167</f>
        <v>69</v>
      </c>
      <c r="M167" s="61">
        <f t="shared" ref="M167:M196" si="12">L9+L49+L89+L128</f>
        <v>71</v>
      </c>
    </row>
    <row r="168" spans="1:13" ht="15.75" x14ac:dyDescent="0.25">
      <c r="A168" s="7">
        <v>2</v>
      </c>
      <c r="B168" s="8" t="s">
        <v>14</v>
      </c>
      <c r="C168" s="9">
        <v>54</v>
      </c>
      <c r="D168" s="59">
        <f t="shared" si="8"/>
        <v>38</v>
      </c>
      <c r="E168" s="59">
        <f t="shared" ref="E168:E196" si="13">E10+E50+E90+E129</f>
        <v>0</v>
      </c>
      <c r="F168" s="59">
        <f t="shared" si="10"/>
        <v>29</v>
      </c>
      <c r="G168" s="59">
        <f t="shared" ref="G168:K177" si="14">G10+G50+G90+G129</f>
        <v>0</v>
      </c>
      <c r="H168" s="59">
        <f t="shared" si="14"/>
        <v>0</v>
      </c>
      <c r="I168" s="59">
        <f t="shared" si="14"/>
        <v>0</v>
      </c>
      <c r="J168" s="59">
        <f t="shared" si="14"/>
        <v>0</v>
      </c>
      <c r="K168" s="59">
        <f t="shared" si="14"/>
        <v>0</v>
      </c>
      <c r="L168" s="60">
        <f t="shared" si="11"/>
        <v>67</v>
      </c>
      <c r="M168" s="62">
        <f t="shared" si="12"/>
        <v>67</v>
      </c>
    </row>
    <row r="169" spans="1:13" ht="15.75" x14ac:dyDescent="0.25">
      <c r="A169" s="7">
        <v>3</v>
      </c>
      <c r="B169" s="8" t="s">
        <v>15</v>
      </c>
      <c r="C169" s="9">
        <v>54</v>
      </c>
      <c r="D169" s="59">
        <f t="shared" si="8"/>
        <v>77</v>
      </c>
      <c r="E169" s="59">
        <f t="shared" si="13"/>
        <v>1</v>
      </c>
      <c r="F169" s="59">
        <f t="shared" si="10"/>
        <v>45</v>
      </c>
      <c r="G169" s="59">
        <f t="shared" si="14"/>
        <v>0</v>
      </c>
      <c r="H169" s="59">
        <f t="shared" si="14"/>
        <v>2</v>
      </c>
      <c r="I169" s="59">
        <f t="shared" si="14"/>
        <v>0</v>
      </c>
      <c r="J169" s="59">
        <f t="shared" si="14"/>
        <v>0</v>
      </c>
      <c r="K169" s="59">
        <f t="shared" si="14"/>
        <v>0</v>
      </c>
      <c r="L169" s="60">
        <f t="shared" si="11"/>
        <v>124</v>
      </c>
      <c r="M169" s="62">
        <f t="shared" si="12"/>
        <v>125</v>
      </c>
    </row>
    <row r="170" spans="1:13" ht="15.75" x14ac:dyDescent="0.25">
      <c r="A170" s="7">
        <v>4</v>
      </c>
      <c r="B170" s="17" t="s">
        <v>16</v>
      </c>
      <c r="C170" s="9">
        <v>54</v>
      </c>
      <c r="D170" s="59">
        <f t="shared" si="8"/>
        <v>25</v>
      </c>
      <c r="E170" s="59">
        <f t="shared" si="13"/>
        <v>0</v>
      </c>
      <c r="F170" s="59">
        <f t="shared" si="10"/>
        <v>11</v>
      </c>
      <c r="G170" s="59">
        <f t="shared" si="14"/>
        <v>0</v>
      </c>
      <c r="H170" s="59">
        <f t="shared" si="14"/>
        <v>0</v>
      </c>
      <c r="I170" s="59">
        <f t="shared" si="14"/>
        <v>0</v>
      </c>
      <c r="J170" s="59">
        <f t="shared" si="14"/>
        <v>0</v>
      </c>
      <c r="K170" s="59">
        <f t="shared" si="14"/>
        <v>0</v>
      </c>
      <c r="L170" s="60">
        <f t="shared" si="11"/>
        <v>36</v>
      </c>
      <c r="M170" s="62">
        <f t="shared" si="12"/>
        <v>36</v>
      </c>
    </row>
    <row r="171" spans="1:13" ht="15.75" x14ac:dyDescent="0.25">
      <c r="A171" s="7">
        <v>5</v>
      </c>
      <c r="B171" s="8" t="s">
        <v>17</v>
      </c>
      <c r="C171" s="9">
        <v>54</v>
      </c>
      <c r="D171" s="59">
        <f t="shared" si="8"/>
        <v>55</v>
      </c>
      <c r="E171" s="59">
        <f t="shared" si="13"/>
        <v>2</v>
      </c>
      <c r="F171" s="59">
        <f t="shared" si="10"/>
        <v>24</v>
      </c>
      <c r="G171" s="59">
        <f t="shared" si="14"/>
        <v>0</v>
      </c>
      <c r="H171" s="59">
        <f t="shared" si="14"/>
        <v>0</v>
      </c>
      <c r="I171" s="59">
        <f t="shared" si="14"/>
        <v>0</v>
      </c>
      <c r="J171" s="59">
        <f t="shared" si="14"/>
        <v>0</v>
      </c>
      <c r="K171" s="59">
        <f t="shared" si="14"/>
        <v>0</v>
      </c>
      <c r="L171" s="60">
        <f t="shared" si="11"/>
        <v>79</v>
      </c>
      <c r="M171" s="62">
        <f t="shared" si="12"/>
        <v>81</v>
      </c>
    </row>
    <row r="172" spans="1:13" ht="15.75" x14ac:dyDescent="0.25">
      <c r="A172" s="7">
        <v>6</v>
      </c>
      <c r="B172" s="8" t="s">
        <v>18</v>
      </c>
      <c r="C172" s="9">
        <v>54</v>
      </c>
      <c r="D172" s="59">
        <f t="shared" si="8"/>
        <v>33</v>
      </c>
      <c r="E172" s="59">
        <f t="shared" si="13"/>
        <v>1</v>
      </c>
      <c r="F172" s="59">
        <f t="shared" si="10"/>
        <v>26</v>
      </c>
      <c r="G172" s="59">
        <f t="shared" si="14"/>
        <v>0</v>
      </c>
      <c r="H172" s="59">
        <f t="shared" si="14"/>
        <v>2</v>
      </c>
      <c r="I172" s="59">
        <f t="shared" si="14"/>
        <v>0</v>
      </c>
      <c r="J172" s="59">
        <f t="shared" si="14"/>
        <v>0</v>
      </c>
      <c r="K172" s="59">
        <f t="shared" si="14"/>
        <v>0</v>
      </c>
      <c r="L172" s="60">
        <f t="shared" si="11"/>
        <v>61</v>
      </c>
      <c r="M172" s="62">
        <f t="shared" si="12"/>
        <v>62</v>
      </c>
    </row>
    <row r="173" spans="1:13" ht="15.75" x14ac:dyDescent="0.25">
      <c r="A173" s="7">
        <v>7</v>
      </c>
      <c r="B173" s="8" t="s">
        <v>19</v>
      </c>
      <c r="C173" s="9">
        <v>54</v>
      </c>
      <c r="D173" s="59">
        <f t="shared" si="8"/>
        <v>54</v>
      </c>
      <c r="E173" s="59">
        <f t="shared" si="13"/>
        <v>0</v>
      </c>
      <c r="F173" s="59">
        <f t="shared" si="10"/>
        <v>27</v>
      </c>
      <c r="G173" s="59">
        <f t="shared" si="14"/>
        <v>0</v>
      </c>
      <c r="H173" s="59">
        <f t="shared" si="14"/>
        <v>0</v>
      </c>
      <c r="I173" s="59">
        <f t="shared" si="14"/>
        <v>0</v>
      </c>
      <c r="J173" s="59">
        <f t="shared" si="14"/>
        <v>0</v>
      </c>
      <c r="K173" s="59">
        <f t="shared" si="14"/>
        <v>0</v>
      </c>
      <c r="L173" s="60">
        <f t="shared" si="11"/>
        <v>81</v>
      </c>
      <c r="M173" s="62">
        <f t="shared" si="12"/>
        <v>81</v>
      </c>
    </row>
    <row r="174" spans="1:13" ht="15.75" x14ac:dyDescent="0.25">
      <c r="A174" s="7">
        <v>8</v>
      </c>
      <c r="B174" s="8" t="s">
        <v>20</v>
      </c>
      <c r="C174" s="9">
        <v>54</v>
      </c>
      <c r="D174" s="59">
        <f t="shared" si="8"/>
        <v>37</v>
      </c>
      <c r="E174" s="59">
        <f t="shared" si="13"/>
        <v>0</v>
      </c>
      <c r="F174" s="59">
        <f t="shared" si="10"/>
        <v>17</v>
      </c>
      <c r="G174" s="59">
        <f t="shared" si="14"/>
        <v>0</v>
      </c>
      <c r="H174" s="59">
        <f t="shared" si="14"/>
        <v>2</v>
      </c>
      <c r="I174" s="59">
        <f t="shared" si="14"/>
        <v>0</v>
      </c>
      <c r="J174" s="59">
        <f t="shared" si="14"/>
        <v>0</v>
      </c>
      <c r="K174" s="59">
        <f t="shared" si="14"/>
        <v>0</v>
      </c>
      <c r="L174" s="60">
        <f t="shared" si="11"/>
        <v>56</v>
      </c>
      <c r="M174" s="62">
        <f t="shared" si="12"/>
        <v>56</v>
      </c>
    </row>
    <row r="175" spans="1:13" ht="15.75" x14ac:dyDescent="0.25">
      <c r="A175" s="7">
        <v>9</v>
      </c>
      <c r="B175" s="8" t="s">
        <v>21</v>
      </c>
      <c r="C175" s="9">
        <v>54</v>
      </c>
      <c r="D175" s="59">
        <f t="shared" si="8"/>
        <v>8</v>
      </c>
      <c r="E175" s="59">
        <f t="shared" si="13"/>
        <v>0</v>
      </c>
      <c r="F175" s="59">
        <f t="shared" si="10"/>
        <v>1</v>
      </c>
      <c r="G175" s="59">
        <f t="shared" si="14"/>
        <v>0</v>
      </c>
      <c r="H175" s="59">
        <f t="shared" si="14"/>
        <v>2</v>
      </c>
      <c r="I175" s="59">
        <f t="shared" si="14"/>
        <v>0</v>
      </c>
      <c r="J175" s="59">
        <f t="shared" si="14"/>
        <v>0</v>
      </c>
      <c r="K175" s="59">
        <f t="shared" si="14"/>
        <v>0</v>
      </c>
      <c r="L175" s="60">
        <f t="shared" si="11"/>
        <v>11</v>
      </c>
      <c r="M175" s="62">
        <f t="shared" si="12"/>
        <v>11</v>
      </c>
    </row>
    <row r="176" spans="1:13" ht="15.75" x14ac:dyDescent="0.25">
      <c r="A176" s="7">
        <v>10</v>
      </c>
      <c r="B176" s="8" t="s">
        <v>22</v>
      </c>
      <c r="C176" s="9">
        <v>54</v>
      </c>
      <c r="D176" s="59">
        <f t="shared" si="8"/>
        <v>42</v>
      </c>
      <c r="E176" s="59">
        <f t="shared" si="13"/>
        <v>1</v>
      </c>
      <c r="F176" s="59">
        <f t="shared" si="10"/>
        <v>21</v>
      </c>
      <c r="G176" s="59">
        <f t="shared" si="14"/>
        <v>0</v>
      </c>
      <c r="H176" s="59">
        <f t="shared" si="14"/>
        <v>3</v>
      </c>
      <c r="I176" s="59">
        <f t="shared" si="14"/>
        <v>0</v>
      </c>
      <c r="J176" s="59">
        <f t="shared" si="14"/>
        <v>0</v>
      </c>
      <c r="K176" s="59">
        <f t="shared" si="14"/>
        <v>0</v>
      </c>
      <c r="L176" s="60">
        <f t="shared" si="11"/>
        <v>66</v>
      </c>
      <c r="M176" s="62">
        <f t="shared" si="12"/>
        <v>67</v>
      </c>
    </row>
    <row r="177" spans="1:13" ht="15.75" x14ac:dyDescent="0.25">
      <c r="A177" s="7">
        <v>11</v>
      </c>
      <c r="B177" s="8" t="s">
        <v>23</v>
      </c>
      <c r="C177" s="9">
        <v>54</v>
      </c>
      <c r="D177" s="59">
        <f t="shared" si="8"/>
        <v>0</v>
      </c>
      <c r="E177" s="59">
        <f t="shared" si="13"/>
        <v>0</v>
      </c>
      <c r="F177" s="59">
        <f t="shared" si="10"/>
        <v>0</v>
      </c>
      <c r="G177" s="59">
        <f t="shared" si="14"/>
        <v>0</v>
      </c>
      <c r="H177" s="59">
        <f t="shared" si="14"/>
        <v>0</v>
      </c>
      <c r="I177" s="59">
        <f t="shared" si="14"/>
        <v>0</v>
      </c>
      <c r="J177" s="59">
        <f t="shared" si="14"/>
        <v>0</v>
      </c>
      <c r="K177" s="59">
        <f t="shared" si="14"/>
        <v>0</v>
      </c>
      <c r="L177" s="60">
        <f t="shared" si="11"/>
        <v>0</v>
      </c>
      <c r="M177" s="62">
        <f t="shared" si="12"/>
        <v>0</v>
      </c>
    </row>
    <row r="178" spans="1:13" ht="15.75" x14ac:dyDescent="0.25">
      <c r="A178" s="7">
        <v>12</v>
      </c>
      <c r="B178" s="8" t="s">
        <v>24</v>
      </c>
      <c r="C178" s="9">
        <v>54</v>
      </c>
      <c r="D178" s="59">
        <f t="shared" si="8"/>
        <v>39</v>
      </c>
      <c r="E178" s="59">
        <f t="shared" si="13"/>
        <v>0</v>
      </c>
      <c r="F178" s="59">
        <f t="shared" si="10"/>
        <v>22</v>
      </c>
      <c r="G178" s="59">
        <f t="shared" ref="G178:K187" si="15">G20+G60+G100+G139</f>
        <v>1</v>
      </c>
      <c r="H178" s="59">
        <f t="shared" si="15"/>
        <v>0</v>
      </c>
      <c r="I178" s="59">
        <f t="shared" si="15"/>
        <v>0</v>
      </c>
      <c r="J178" s="59">
        <f t="shared" si="15"/>
        <v>0</v>
      </c>
      <c r="K178" s="59">
        <f t="shared" si="15"/>
        <v>0</v>
      </c>
      <c r="L178" s="60">
        <f t="shared" si="11"/>
        <v>61</v>
      </c>
      <c r="M178" s="62">
        <f t="shared" si="12"/>
        <v>62</v>
      </c>
    </row>
    <row r="179" spans="1:13" ht="15.75" x14ac:dyDescent="0.25">
      <c r="A179" s="7">
        <v>13</v>
      </c>
      <c r="B179" s="8" t="s">
        <v>25</v>
      </c>
      <c r="C179" s="9">
        <v>54</v>
      </c>
      <c r="D179" s="59">
        <f t="shared" si="8"/>
        <v>60</v>
      </c>
      <c r="E179" s="59">
        <f t="shared" si="13"/>
        <v>1</v>
      </c>
      <c r="F179" s="59">
        <f t="shared" si="10"/>
        <v>25</v>
      </c>
      <c r="G179" s="59">
        <f t="shared" si="15"/>
        <v>0</v>
      </c>
      <c r="H179" s="59">
        <f t="shared" si="15"/>
        <v>6</v>
      </c>
      <c r="I179" s="59">
        <f t="shared" si="15"/>
        <v>0</v>
      </c>
      <c r="J179" s="59">
        <f t="shared" si="15"/>
        <v>0</v>
      </c>
      <c r="K179" s="59">
        <f t="shared" si="15"/>
        <v>0</v>
      </c>
      <c r="L179" s="60">
        <f t="shared" si="11"/>
        <v>91</v>
      </c>
      <c r="M179" s="62">
        <f t="shared" si="12"/>
        <v>92</v>
      </c>
    </row>
    <row r="180" spans="1:13" ht="15.75" x14ac:dyDescent="0.25">
      <c r="A180" s="7">
        <v>14</v>
      </c>
      <c r="B180" s="8" t="s">
        <v>26</v>
      </c>
      <c r="C180" s="9">
        <v>54</v>
      </c>
      <c r="D180" s="59">
        <f t="shared" si="8"/>
        <v>134</v>
      </c>
      <c r="E180" s="59">
        <f t="shared" si="13"/>
        <v>3</v>
      </c>
      <c r="F180" s="59">
        <f t="shared" si="10"/>
        <v>64</v>
      </c>
      <c r="G180" s="59">
        <f t="shared" si="15"/>
        <v>2</v>
      </c>
      <c r="H180" s="59">
        <f t="shared" si="15"/>
        <v>2</v>
      </c>
      <c r="I180" s="59">
        <f t="shared" si="15"/>
        <v>0</v>
      </c>
      <c r="J180" s="59">
        <f t="shared" si="15"/>
        <v>0</v>
      </c>
      <c r="K180" s="59">
        <f t="shared" si="15"/>
        <v>0</v>
      </c>
      <c r="L180" s="60">
        <f t="shared" si="11"/>
        <v>200</v>
      </c>
      <c r="M180" s="62">
        <f t="shared" si="12"/>
        <v>205</v>
      </c>
    </row>
    <row r="181" spans="1:13" ht="15.75" x14ac:dyDescent="0.25">
      <c r="A181" s="7">
        <v>15</v>
      </c>
      <c r="B181" s="8" t="s">
        <v>27</v>
      </c>
      <c r="C181" s="9">
        <v>54</v>
      </c>
      <c r="D181" s="59">
        <f t="shared" si="8"/>
        <v>60</v>
      </c>
      <c r="E181" s="59">
        <f t="shared" si="13"/>
        <v>0</v>
      </c>
      <c r="F181" s="59">
        <f t="shared" si="10"/>
        <v>26</v>
      </c>
      <c r="G181" s="59">
        <f t="shared" si="15"/>
        <v>0</v>
      </c>
      <c r="H181" s="59">
        <f t="shared" si="15"/>
        <v>2</v>
      </c>
      <c r="I181" s="59">
        <f t="shared" si="15"/>
        <v>0</v>
      </c>
      <c r="J181" s="59">
        <f t="shared" si="15"/>
        <v>0</v>
      </c>
      <c r="K181" s="59">
        <f t="shared" si="15"/>
        <v>0</v>
      </c>
      <c r="L181" s="60">
        <f t="shared" si="11"/>
        <v>88</v>
      </c>
      <c r="M181" s="62">
        <f t="shared" si="12"/>
        <v>88</v>
      </c>
    </row>
    <row r="182" spans="1:13" ht="15.75" x14ac:dyDescent="0.25">
      <c r="A182" s="7">
        <v>16</v>
      </c>
      <c r="B182" s="8" t="s">
        <v>28</v>
      </c>
      <c r="C182" s="9">
        <v>54</v>
      </c>
      <c r="D182" s="59">
        <f t="shared" si="8"/>
        <v>27</v>
      </c>
      <c r="E182" s="59">
        <f t="shared" si="13"/>
        <v>1</v>
      </c>
      <c r="F182" s="59">
        <f t="shared" si="10"/>
        <v>9</v>
      </c>
      <c r="G182" s="59">
        <f t="shared" si="15"/>
        <v>2</v>
      </c>
      <c r="H182" s="59">
        <f t="shared" si="15"/>
        <v>1</v>
      </c>
      <c r="I182" s="59">
        <f t="shared" si="15"/>
        <v>0</v>
      </c>
      <c r="J182" s="59">
        <f t="shared" si="15"/>
        <v>0</v>
      </c>
      <c r="K182" s="59">
        <f t="shared" si="15"/>
        <v>0</v>
      </c>
      <c r="L182" s="60">
        <f t="shared" si="11"/>
        <v>37</v>
      </c>
      <c r="M182" s="62">
        <f t="shared" si="12"/>
        <v>40</v>
      </c>
    </row>
    <row r="183" spans="1:13" ht="15.75" x14ac:dyDescent="0.25">
      <c r="A183" s="7">
        <v>17</v>
      </c>
      <c r="B183" s="8" t="s">
        <v>29</v>
      </c>
      <c r="C183" s="9">
        <v>54</v>
      </c>
      <c r="D183" s="59">
        <f t="shared" si="8"/>
        <v>36</v>
      </c>
      <c r="E183" s="59">
        <f t="shared" si="13"/>
        <v>0</v>
      </c>
      <c r="F183" s="59">
        <f t="shared" si="10"/>
        <v>18</v>
      </c>
      <c r="G183" s="59">
        <f t="shared" si="15"/>
        <v>0</v>
      </c>
      <c r="H183" s="59">
        <f t="shared" si="15"/>
        <v>0</v>
      </c>
      <c r="I183" s="59">
        <f t="shared" si="15"/>
        <v>0</v>
      </c>
      <c r="J183" s="59">
        <f t="shared" si="15"/>
        <v>0</v>
      </c>
      <c r="K183" s="59">
        <f t="shared" si="15"/>
        <v>0</v>
      </c>
      <c r="L183" s="60">
        <f t="shared" si="11"/>
        <v>54</v>
      </c>
      <c r="M183" s="62">
        <f t="shared" si="12"/>
        <v>54</v>
      </c>
    </row>
    <row r="184" spans="1:13" ht="15.75" x14ac:dyDescent="0.25">
      <c r="A184" s="7">
        <v>18</v>
      </c>
      <c r="B184" s="8" t="s">
        <v>30</v>
      </c>
      <c r="C184" s="9">
        <v>54</v>
      </c>
      <c r="D184" s="59">
        <f t="shared" si="8"/>
        <v>3</v>
      </c>
      <c r="E184" s="59">
        <f t="shared" si="13"/>
        <v>0</v>
      </c>
      <c r="F184" s="59">
        <f t="shared" si="10"/>
        <v>1</v>
      </c>
      <c r="G184" s="59">
        <f t="shared" si="15"/>
        <v>0</v>
      </c>
      <c r="H184" s="59">
        <f t="shared" si="15"/>
        <v>0</v>
      </c>
      <c r="I184" s="59">
        <f t="shared" si="15"/>
        <v>0</v>
      </c>
      <c r="J184" s="59">
        <f t="shared" si="15"/>
        <v>0</v>
      </c>
      <c r="K184" s="59">
        <f t="shared" si="15"/>
        <v>0</v>
      </c>
      <c r="L184" s="60">
        <f t="shared" si="11"/>
        <v>4</v>
      </c>
      <c r="M184" s="62">
        <f t="shared" si="12"/>
        <v>4</v>
      </c>
    </row>
    <row r="185" spans="1:13" ht="15.75" x14ac:dyDescent="0.25">
      <c r="A185" s="7">
        <v>19</v>
      </c>
      <c r="B185" s="8" t="s">
        <v>31</v>
      </c>
      <c r="C185" s="9">
        <v>54</v>
      </c>
      <c r="D185" s="59">
        <f t="shared" si="8"/>
        <v>92</v>
      </c>
      <c r="E185" s="59">
        <f t="shared" si="13"/>
        <v>2</v>
      </c>
      <c r="F185" s="59">
        <f t="shared" si="10"/>
        <v>44</v>
      </c>
      <c r="G185" s="59">
        <f t="shared" si="15"/>
        <v>0</v>
      </c>
      <c r="H185" s="59">
        <f t="shared" si="15"/>
        <v>2</v>
      </c>
      <c r="I185" s="59">
        <f t="shared" si="15"/>
        <v>0</v>
      </c>
      <c r="J185" s="59">
        <f t="shared" si="15"/>
        <v>0</v>
      </c>
      <c r="K185" s="59">
        <f t="shared" si="15"/>
        <v>0</v>
      </c>
      <c r="L185" s="60">
        <f t="shared" si="11"/>
        <v>138</v>
      </c>
      <c r="M185" s="62">
        <f t="shared" si="12"/>
        <v>140</v>
      </c>
    </row>
    <row r="186" spans="1:13" ht="15.75" x14ac:dyDescent="0.25">
      <c r="A186" s="7">
        <v>20</v>
      </c>
      <c r="B186" s="8" t="s">
        <v>32</v>
      </c>
      <c r="C186" s="9">
        <v>54</v>
      </c>
      <c r="D186" s="59">
        <f t="shared" si="8"/>
        <v>23</v>
      </c>
      <c r="E186" s="59">
        <f t="shared" si="13"/>
        <v>0</v>
      </c>
      <c r="F186" s="59">
        <f t="shared" si="10"/>
        <v>11</v>
      </c>
      <c r="G186" s="59">
        <f t="shared" si="15"/>
        <v>1</v>
      </c>
      <c r="H186" s="59">
        <f t="shared" si="15"/>
        <v>0</v>
      </c>
      <c r="I186" s="59">
        <f t="shared" si="15"/>
        <v>0</v>
      </c>
      <c r="J186" s="59">
        <f t="shared" si="15"/>
        <v>0</v>
      </c>
      <c r="K186" s="59">
        <f t="shared" si="15"/>
        <v>0</v>
      </c>
      <c r="L186" s="60">
        <f t="shared" si="11"/>
        <v>34</v>
      </c>
      <c r="M186" s="62">
        <f t="shared" si="12"/>
        <v>35</v>
      </c>
    </row>
    <row r="187" spans="1:13" ht="15.75" x14ac:dyDescent="0.25">
      <c r="A187" s="7">
        <v>21</v>
      </c>
      <c r="B187" s="8" t="s">
        <v>33</v>
      </c>
      <c r="C187" s="9">
        <v>54</v>
      </c>
      <c r="D187" s="59">
        <f t="shared" si="8"/>
        <v>32</v>
      </c>
      <c r="E187" s="59">
        <f t="shared" si="13"/>
        <v>0</v>
      </c>
      <c r="F187" s="59">
        <f t="shared" si="10"/>
        <v>18</v>
      </c>
      <c r="G187" s="59">
        <f t="shared" si="15"/>
        <v>0</v>
      </c>
      <c r="H187" s="59">
        <f t="shared" si="15"/>
        <v>10</v>
      </c>
      <c r="I187" s="59">
        <f t="shared" si="15"/>
        <v>0</v>
      </c>
      <c r="J187" s="59">
        <f t="shared" si="15"/>
        <v>0</v>
      </c>
      <c r="K187" s="59">
        <f t="shared" si="15"/>
        <v>0</v>
      </c>
      <c r="L187" s="60">
        <f t="shared" si="11"/>
        <v>60</v>
      </c>
      <c r="M187" s="62">
        <f t="shared" si="12"/>
        <v>60</v>
      </c>
    </row>
    <row r="188" spans="1:13" ht="15.75" x14ac:dyDescent="0.25">
      <c r="A188" s="7">
        <v>22</v>
      </c>
      <c r="B188" s="8" t="s">
        <v>34</v>
      </c>
      <c r="C188" s="9">
        <v>54</v>
      </c>
      <c r="D188" s="59">
        <f t="shared" si="8"/>
        <v>47</v>
      </c>
      <c r="E188" s="59">
        <f t="shared" si="13"/>
        <v>0</v>
      </c>
      <c r="F188" s="59">
        <f t="shared" si="10"/>
        <v>16</v>
      </c>
      <c r="G188" s="59">
        <f t="shared" ref="G188:K195" si="16">G30+G70+G110+G149</f>
        <v>0</v>
      </c>
      <c r="H188" s="59">
        <f t="shared" si="16"/>
        <v>2</v>
      </c>
      <c r="I188" s="59">
        <f t="shared" si="16"/>
        <v>0</v>
      </c>
      <c r="J188" s="59">
        <f t="shared" si="16"/>
        <v>0</v>
      </c>
      <c r="K188" s="59">
        <f t="shared" si="16"/>
        <v>0</v>
      </c>
      <c r="L188" s="60">
        <f t="shared" si="11"/>
        <v>65</v>
      </c>
      <c r="M188" s="62">
        <f t="shared" si="12"/>
        <v>65</v>
      </c>
    </row>
    <row r="189" spans="1:13" ht="15.75" x14ac:dyDescent="0.25">
      <c r="A189" s="7">
        <v>23</v>
      </c>
      <c r="B189" s="8" t="s">
        <v>35</v>
      </c>
      <c r="C189" s="9">
        <v>54</v>
      </c>
      <c r="D189" s="59">
        <f t="shared" si="8"/>
        <v>14</v>
      </c>
      <c r="E189" s="59">
        <f t="shared" si="13"/>
        <v>0</v>
      </c>
      <c r="F189" s="59">
        <f t="shared" si="10"/>
        <v>13</v>
      </c>
      <c r="G189" s="59">
        <f t="shared" si="16"/>
        <v>0</v>
      </c>
      <c r="H189" s="59">
        <f t="shared" si="16"/>
        <v>0</v>
      </c>
      <c r="I189" s="59">
        <f t="shared" si="16"/>
        <v>0</v>
      </c>
      <c r="J189" s="59">
        <f t="shared" si="16"/>
        <v>0</v>
      </c>
      <c r="K189" s="59">
        <f t="shared" si="16"/>
        <v>0</v>
      </c>
      <c r="L189" s="60">
        <f t="shared" si="11"/>
        <v>27</v>
      </c>
      <c r="M189" s="62">
        <f t="shared" si="12"/>
        <v>27</v>
      </c>
    </row>
    <row r="190" spans="1:13" ht="15.75" x14ac:dyDescent="0.25">
      <c r="A190" s="7">
        <v>24</v>
      </c>
      <c r="B190" s="8" t="s">
        <v>36</v>
      </c>
      <c r="C190" s="9">
        <v>54</v>
      </c>
      <c r="D190" s="59">
        <f t="shared" si="8"/>
        <v>24</v>
      </c>
      <c r="E190" s="59">
        <f t="shared" si="13"/>
        <v>1</v>
      </c>
      <c r="F190" s="59">
        <f t="shared" si="10"/>
        <v>9</v>
      </c>
      <c r="G190" s="59">
        <f t="shared" si="16"/>
        <v>0</v>
      </c>
      <c r="H190" s="59">
        <f t="shared" si="16"/>
        <v>2</v>
      </c>
      <c r="I190" s="59">
        <f t="shared" si="16"/>
        <v>0</v>
      </c>
      <c r="J190" s="59">
        <f t="shared" si="16"/>
        <v>0</v>
      </c>
      <c r="K190" s="59">
        <f t="shared" si="16"/>
        <v>0</v>
      </c>
      <c r="L190" s="60">
        <f t="shared" si="11"/>
        <v>35</v>
      </c>
      <c r="M190" s="62">
        <f t="shared" si="12"/>
        <v>36</v>
      </c>
    </row>
    <row r="191" spans="1:13" ht="15.75" x14ac:dyDescent="0.25">
      <c r="A191" s="7">
        <v>25</v>
      </c>
      <c r="B191" s="18" t="s">
        <v>37</v>
      </c>
      <c r="C191" s="19">
        <v>54</v>
      </c>
      <c r="D191" s="59">
        <f t="shared" si="8"/>
        <v>68</v>
      </c>
      <c r="E191" s="59">
        <f t="shared" si="13"/>
        <v>0</v>
      </c>
      <c r="F191" s="59">
        <f t="shared" si="10"/>
        <v>18</v>
      </c>
      <c r="G191" s="59">
        <f t="shared" si="16"/>
        <v>1</v>
      </c>
      <c r="H191" s="59">
        <f t="shared" si="16"/>
        <v>0</v>
      </c>
      <c r="I191" s="59">
        <f t="shared" si="16"/>
        <v>0</v>
      </c>
      <c r="J191" s="59">
        <f t="shared" si="16"/>
        <v>0</v>
      </c>
      <c r="K191" s="59">
        <f t="shared" si="16"/>
        <v>0</v>
      </c>
      <c r="L191" s="60">
        <f t="shared" si="11"/>
        <v>86</v>
      </c>
      <c r="M191" s="62">
        <f t="shared" si="12"/>
        <v>87</v>
      </c>
    </row>
    <row r="192" spans="1:13" ht="15.75" x14ac:dyDescent="0.25">
      <c r="A192" s="7">
        <v>26</v>
      </c>
      <c r="B192" s="8" t="s">
        <v>38</v>
      </c>
      <c r="C192" s="22">
        <v>54</v>
      </c>
      <c r="D192" s="59">
        <f t="shared" si="8"/>
        <v>39</v>
      </c>
      <c r="E192" s="59">
        <f t="shared" si="13"/>
        <v>2</v>
      </c>
      <c r="F192" s="59">
        <f t="shared" si="10"/>
        <v>16</v>
      </c>
      <c r="G192" s="59">
        <f t="shared" si="16"/>
        <v>1</v>
      </c>
      <c r="H192" s="59">
        <f t="shared" si="16"/>
        <v>6</v>
      </c>
      <c r="I192" s="59">
        <f t="shared" si="16"/>
        <v>0</v>
      </c>
      <c r="J192" s="59">
        <f t="shared" si="16"/>
        <v>0</v>
      </c>
      <c r="K192" s="59">
        <f t="shared" si="16"/>
        <v>0</v>
      </c>
      <c r="L192" s="60">
        <f t="shared" si="11"/>
        <v>61</v>
      </c>
      <c r="M192" s="62">
        <f t="shared" si="12"/>
        <v>64</v>
      </c>
    </row>
    <row r="193" spans="1:13" ht="15.75" x14ac:dyDescent="0.25">
      <c r="A193" s="7">
        <v>27</v>
      </c>
      <c r="B193" s="18" t="s">
        <v>39</v>
      </c>
      <c r="C193" s="22">
        <v>54</v>
      </c>
      <c r="D193" s="59">
        <f t="shared" si="8"/>
        <v>0</v>
      </c>
      <c r="E193" s="59">
        <f t="shared" si="13"/>
        <v>0</v>
      </c>
      <c r="F193" s="59">
        <f t="shared" si="10"/>
        <v>0</v>
      </c>
      <c r="G193" s="59">
        <f t="shared" si="16"/>
        <v>0</v>
      </c>
      <c r="H193" s="59">
        <f t="shared" si="16"/>
        <v>0</v>
      </c>
      <c r="I193" s="59">
        <f t="shared" si="16"/>
        <v>0</v>
      </c>
      <c r="J193" s="59">
        <f t="shared" si="16"/>
        <v>0</v>
      </c>
      <c r="K193" s="59">
        <f t="shared" si="16"/>
        <v>0</v>
      </c>
      <c r="L193" s="60">
        <f t="shared" si="11"/>
        <v>0</v>
      </c>
      <c r="M193" s="62">
        <f t="shared" si="12"/>
        <v>0</v>
      </c>
    </row>
    <row r="194" spans="1:13" ht="15.75" x14ac:dyDescent="0.25">
      <c r="A194" s="7">
        <v>28</v>
      </c>
      <c r="B194" s="18" t="s">
        <v>40</v>
      </c>
      <c r="C194" s="22">
        <v>54</v>
      </c>
      <c r="D194" s="59">
        <f t="shared" si="8"/>
        <v>0</v>
      </c>
      <c r="E194" s="59">
        <f t="shared" si="13"/>
        <v>0</v>
      </c>
      <c r="F194" s="59">
        <f t="shared" si="10"/>
        <v>0</v>
      </c>
      <c r="G194" s="59">
        <f t="shared" si="16"/>
        <v>0</v>
      </c>
      <c r="H194" s="59">
        <f t="shared" si="16"/>
        <v>0</v>
      </c>
      <c r="I194" s="59">
        <f t="shared" si="16"/>
        <v>0</v>
      </c>
      <c r="J194" s="59">
        <f t="shared" si="16"/>
        <v>0</v>
      </c>
      <c r="K194" s="59">
        <f t="shared" si="16"/>
        <v>0</v>
      </c>
      <c r="L194" s="60">
        <f t="shared" si="11"/>
        <v>0</v>
      </c>
      <c r="M194" s="62">
        <f t="shared" si="12"/>
        <v>0</v>
      </c>
    </row>
    <row r="195" spans="1:13" ht="20.25" customHeight="1" thickBot="1" x14ac:dyDescent="0.3">
      <c r="A195" s="40">
        <v>29</v>
      </c>
      <c r="B195" s="18" t="s">
        <v>41</v>
      </c>
      <c r="C195" s="22">
        <v>54</v>
      </c>
      <c r="D195" s="59">
        <f t="shared" si="8"/>
        <v>0</v>
      </c>
      <c r="E195" s="59">
        <f t="shared" si="13"/>
        <v>0</v>
      </c>
      <c r="F195" s="59">
        <f t="shared" si="10"/>
        <v>0</v>
      </c>
      <c r="G195" s="59">
        <f t="shared" si="16"/>
        <v>0</v>
      </c>
      <c r="H195" s="59">
        <f t="shared" si="16"/>
        <v>0</v>
      </c>
      <c r="I195" s="59">
        <f t="shared" si="16"/>
        <v>0</v>
      </c>
      <c r="J195" s="59">
        <f t="shared" si="16"/>
        <v>0</v>
      </c>
      <c r="K195" s="59">
        <f t="shared" si="16"/>
        <v>0</v>
      </c>
      <c r="L195" s="60">
        <f t="shared" si="11"/>
        <v>0</v>
      </c>
      <c r="M195" s="62">
        <f t="shared" si="12"/>
        <v>0</v>
      </c>
    </row>
    <row r="196" spans="1:13" ht="15.75" x14ac:dyDescent="0.25">
      <c r="A196" s="234" t="s">
        <v>42</v>
      </c>
      <c r="B196" s="234"/>
      <c r="C196" s="63">
        <v>54</v>
      </c>
      <c r="D196" s="64">
        <f>D38+D78+D118+D157</f>
        <v>1107</v>
      </c>
      <c r="E196" s="64">
        <f t="shared" si="13"/>
        <v>17</v>
      </c>
      <c r="F196" s="64">
        <f t="shared" si="10"/>
        <v>540</v>
      </c>
      <c r="G196" s="64">
        <f t="shared" si="10"/>
        <v>8</v>
      </c>
      <c r="H196" s="64">
        <f t="shared" si="10"/>
        <v>44</v>
      </c>
      <c r="I196" s="64">
        <f t="shared" si="10"/>
        <v>0</v>
      </c>
      <c r="J196" s="64">
        <f t="shared" si="10"/>
        <v>0</v>
      </c>
      <c r="K196" s="64">
        <f t="shared" si="10"/>
        <v>0</v>
      </c>
      <c r="L196" s="67">
        <f>D196+F196+H196+E196+G196+I196+J196+K196</f>
        <v>1716</v>
      </c>
      <c r="M196" s="68">
        <f t="shared" si="12"/>
        <v>1716</v>
      </c>
    </row>
    <row r="197" spans="1:13" ht="15.75" x14ac:dyDescent="0.25">
      <c r="A197" s="234" t="s">
        <v>43</v>
      </c>
      <c r="B197" s="234"/>
      <c r="C197" s="69">
        <v>54</v>
      </c>
      <c r="D197" s="70">
        <f t="shared" ref="D197:K197" si="17">SUM(D167:D191)</f>
        <v>1068</v>
      </c>
      <c r="E197" s="120">
        <f>SUM(E167:E191)</f>
        <v>15</v>
      </c>
      <c r="F197" s="72">
        <f t="shared" si="17"/>
        <v>524</v>
      </c>
      <c r="G197" s="71">
        <f t="shared" si="17"/>
        <v>7</v>
      </c>
      <c r="H197" s="72">
        <f t="shared" si="17"/>
        <v>38</v>
      </c>
      <c r="I197" s="71">
        <f t="shared" si="17"/>
        <v>0</v>
      </c>
      <c r="J197" s="72">
        <f t="shared" si="17"/>
        <v>0</v>
      </c>
      <c r="K197" s="71">
        <f t="shared" si="17"/>
        <v>0</v>
      </c>
      <c r="L197" s="73">
        <f>D197+F197+H197+E197+G197+I197+J197+K197</f>
        <v>1652</v>
      </c>
      <c r="M197" s="74">
        <f>SUM(M167:M191)</f>
        <v>1652</v>
      </c>
    </row>
    <row r="199" spans="1:13" s="152" customFormat="1" ht="15.75" x14ac:dyDescent="0.25">
      <c r="D199" s="171"/>
      <c r="E199" s="133"/>
      <c r="F199" s="133"/>
      <c r="G199" s="133"/>
      <c r="H199" s="133"/>
      <c r="I199" s="133"/>
      <c r="J199" s="133"/>
      <c r="K199" s="133"/>
      <c r="L199" s="133"/>
    </row>
  </sheetData>
  <protectedRanges>
    <protectedRange sqref="G9:G37 E9:E37 E49:E77 G49:G77 I49:I77 E89:E117 G89:G117 I89:I117 H49:H79 H89:H119 H9:H39 K49:K77 K89:K117 J49:J79 J89:J119 J9:J39 G128:G156 E128:E156 I128:I156 H128:H158 K128:K156 J128:J158" name="Діапазон2"/>
    <protectedRange sqref="I9:I37 G9:G37 E9:E37 E49:E77 G49:G77 I49:I77 E89:E117 G89:G117 I89:I117 K9:K37 K49:K77 K89:K117 G128:G156 E128:E156 I128:I156 K128:K156" name="Діапазон1"/>
  </protectedRanges>
  <mergeCells count="81">
    <mergeCell ref="A1:I1"/>
    <mergeCell ref="A4:B4"/>
    <mergeCell ref="A5:A8"/>
    <mergeCell ref="B5:B8"/>
    <mergeCell ref="C5:C8"/>
    <mergeCell ref="D5:K5"/>
    <mergeCell ref="L45:L47"/>
    <mergeCell ref="D46:E46"/>
    <mergeCell ref="F46:G46"/>
    <mergeCell ref="H46:I46"/>
    <mergeCell ref="J46:K46"/>
    <mergeCell ref="D47:E47"/>
    <mergeCell ref="F47:G47"/>
    <mergeCell ref="H47:I47"/>
    <mergeCell ref="J47:K47"/>
    <mergeCell ref="L5:L7"/>
    <mergeCell ref="D6:E6"/>
    <mergeCell ref="F6:G6"/>
    <mergeCell ref="H6:I6"/>
    <mergeCell ref="J6:K6"/>
    <mergeCell ref="D7:E7"/>
    <mergeCell ref="F7:G7"/>
    <mergeCell ref="H7:I7"/>
    <mergeCell ref="J7:K7"/>
    <mergeCell ref="A38:B38"/>
    <mergeCell ref="A39:B39"/>
    <mergeCell ref="A44:B44"/>
    <mergeCell ref="A45:A48"/>
    <mergeCell ref="B45:B48"/>
    <mergeCell ref="A78:B78"/>
    <mergeCell ref="C45:C48"/>
    <mergeCell ref="D45:K45"/>
    <mergeCell ref="A79:B79"/>
    <mergeCell ref="A84:B84"/>
    <mergeCell ref="A85:A88"/>
    <mergeCell ref="B85:B88"/>
    <mergeCell ref="C124:C127"/>
    <mergeCell ref="C85:C88"/>
    <mergeCell ref="A118:B118"/>
    <mergeCell ref="A119:B119"/>
    <mergeCell ref="A123:B123"/>
    <mergeCell ref="A124:A127"/>
    <mergeCell ref="B124:B127"/>
    <mergeCell ref="D85:K85"/>
    <mergeCell ref="L85:L87"/>
    <mergeCell ref="D86:E86"/>
    <mergeCell ref="F86:G86"/>
    <mergeCell ref="H86:I86"/>
    <mergeCell ref="J86:K86"/>
    <mergeCell ref="D87:E87"/>
    <mergeCell ref="F87:G87"/>
    <mergeCell ref="H87:I87"/>
    <mergeCell ref="J87:K87"/>
    <mergeCell ref="D124:K124"/>
    <mergeCell ref="L124:L126"/>
    <mergeCell ref="D125:E125"/>
    <mergeCell ref="F125:G125"/>
    <mergeCell ref="H125:I125"/>
    <mergeCell ref="J125:K125"/>
    <mergeCell ref="D126:E126"/>
    <mergeCell ref="F126:G126"/>
    <mergeCell ref="H126:I126"/>
    <mergeCell ref="J126:K126"/>
    <mergeCell ref="A157:B157"/>
    <mergeCell ref="A158:B158"/>
    <mergeCell ref="A162:B162"/>
    <mergeCell ref="A163:A166"/>
    <mergeCell ref="B163:B166"/>
    <mergeCell ref="A196:B196"/>
    <mergeCell ref="A197:B197"/>
    <mergeCell ref="D163:K163"/>
    <mergeCell ref="L163:L165"/>
    <mergeCell ref="D164:E164"/>
    <mergeCell ref="F164:G164"/>
    <mergeCell ref="H164:I164"/>
    <mergeCell ref="J164:K164"/>
    <mergeCell ref="D165:E165"/>
    <mergeCell ref="F165:G165"/>
    <mergeCell ref="H165:I165"/>
    <mergeCell ref="J165:K165"/>
    <mergeCell ref="C163:C166"/>
  </mergeCells>
  <pageMargins left="0.7" right="0.7" top="0.75" bottom="0.75" header="0.3" footer="0.3"/>
  <ignoredErrors>
    <ignoredError sqref="L89:L117" formulaRange="1"/>
  </ignoredErrors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70A9A8-DFC4-4D2E-945C-4082A5E9555C}">
  <dimension ref="A1:Q197"/>
  <sheetViews>
    <sheetView topLeftCell="A160" zoomScale="80" zoomScaleNormal="80" workbookViewId="0">
      <selection activeCell="O167" sqref="O167:O196"/>
    </sheetView>
  </sheetViews>
  <sheetFormatPr defaultRowHeight="15" x14ac:dyDescent="0.25"/>
  <cols>
    <col min="1" max="1" width="5.28515625" customWidth="1"/>
    <col min="2" max="2" width="24" customWidth="1"/>
    <col min="4" max="4" width="11" customWidth="1"/>
    <col min="6" max="6" width="10.5703125" customWidth="1"/>
    <col min="8" max="8" width="10.42578125" customWidth="1"/>
    <col min="10" max="10" width="10.42578125" customWidth="1"/>
    <col min="257" max="257" width="5.28515625" customWidth="1"/>
    <col min="258" max="258" width="24" customWidth="1"/>
    <col min="260" max="260" width="11" customWidth="1"/>
    <col min="262" max="262" width="10.5703125" customWidth="1"/>
    <col min="264" max="264" width="10.42578125" customWidth="1"/>
    <col min="266" max="266" width="10.42578125" customWidth="1"/>
    <col min="513" max="513" width="5.28515625" customWidth="1"/>
    <col min="514" max="514" width="24" customWidth="1"/>
    <col min="516" max="516" width="11" customWidth="1"/>
    <col min="518" max="518" width="10.5703125" customWidth="1"/>
    <col min="520" max="520" width="10.42578125" customWidth="1"/>
    <col min="522" max="522" width="10.42578125" customWidth="1"/>
    <col min="769" max="769" width="5.28515625" customWidth="1"/>
    <col min="770" max="770" width="24" customWidth="1"/>
    <col min="772" max="772" width="11" customWidth="1"/>
    <col min="774" max="774" width="10.5703125" customWidth="1"/>
    <col min="776" max="776" width="10.42578125" customWidth="1"/>
    <col min="778" max="778" width="10.42578125" customWidth="1"/>
    <col min="1025" max="1025" width="5.28515625" customWidth="1"/>
    <col min="1026" max="1026" width="24" customWidth="1"/>
    <col min="1028" max="1028" width="11" customWidth="1"/>
    <col min="1030" max="1030" width="10.5703125" customWidth="1"/>
    <col min="1032" max="1032" width="10.42578125" customWidth="1"/>
    <col min="1034" max="1034" width="10.42578125" customWidth="1"/>
    <col min="1281" max="1281" width="5.28515625" customWidth="1"/>
    <col min="1282" max="1282" width="24" customWidth="1"/>
    <col min="1284" max="1284" width="11" customWidth="1"/>
    <col min="1286" max="1286" width="10.5703125" customWidth="1"/>
    <col min="1288" max="1288" width="10.42578125" customWidth="1"/>
    <col min="1290" max="1290" width="10.42578125" customWidth="1"/>
    <col min="1537" max="1537" width="5.28515625" customWidth="1"/>
    <col min="1538" max="1538" width="24" customWidth="1"/>
    <col min="1540" max="1540" width="11" customWidth="1"/>
    <col min="1542" max="1542" width="10.5703125" customWidth="1"/>
    <col min="1544" max="1544" width="10.42578125" customWidth="1"/>
    <col min="1546" max="1546" width="10.42578125" customWidth="1"/>
    <col min="1793" max="1793" width="5.28515625" customWidth="1"/>
    <col min="1794" max="1794" width="24" customWidth="1"/>
    <col min="1796" max="1796" width="11" customWidth="1"/>
    <col min="1798" max="1798" width="10.5703125" customWidth="1"/>
    <col min="1800" max="1800" width="10.42578125" customWidth="1"/>
    <col min="1802" max="1802" width="10.42578125" customWidth="1"/>
    <col min="2049" max="2049" width="5.28515625" customWidth="1"/>
    <col min="2050" max="2050" width="24" customWidth="1"/>
    <col min="2052" max="2052" width="11" customWidth="1"/>
    <col min="2054" max="2054" width="10.5703125" customWidth="1"/>
    <col min="2056" max="2056" width="10.42578125" customWidth="1"/>
    <col min="2058" max="2058" width="10.42578125" customWidth="1"/>
    <col min="2305" max="2305" width="5.28515625" customWidth="1"/>
    <col min="2306" max="2306" width="24" customWidth="1"/>
    <col min="2308" max="2308" width="11" customWidth="1"/>
    <col min="2310" max="2310" width="10.5703125" customWidth="1"/>
    <col min="2312" max="2312" width="10.42578125" customWidth="1"/>
    <col min="2314" max="2314" width="10.42578125" customWidth="1"/>
    <col min="2561" max="2561" width="5.28515625" customWidth="1"/>
    <col min="2562" max="2562" width="24" customWidth="1"/>
    <col min="2564" max="2564" width="11" customWidth="1"/>
    <col min="2566" max="2566" width="10.5703125" customWidth="1"/>
    <col min="2568" max="2568" width="10.42578125" customWidth="1"/>
    <col min="2570" max="2570" width="10.42578125" customWidth="1"/>
    <col min="2817" max="2817" width="5.28515625" customWidth="1"/>
    <col min="2818" max="2818" width="24" customWidth="1"/>
    <col min="2820" max="2820" width="11" customWidth="1"/>
    <col min="2822" max="2822" width="10.5703125" customWidth="1"/>
    <col min="2824" max="2824" width="10.42578125" customWidth="1"/>
    <col min="2826" max="2826" width="10.42578125" customWidth="1"/>
    <col min="3073" max="3073" width="5.28515625" customWidth="1"/>
    <col min="3074" max="3074" width="24" customWidth="1"/>
    <col min="3076" max="3076" width="11" customWidth="1"/>
    <col min="3078" max="3078" width="10.5703125" customWidth="1"/>
    <col min="3080" max="3080" width="10.42578125" customWidth="1"/>
    <col min="3082" max="3082" width="10.42578125" customWidth="1"/>
    <col min="3329" max="3329" width="5.28515625" customWidth="1"/>
    <col min="3330" max="3330" width="24" customWidth="1"/>
    <col min="3332" max="3332" width="11" customWidth="1"/>
    <col min="3334" max="3334" width="10.5703125" customWidth="1"/>
    <col min="3336" max="3336" width="10.42578125" customWidth="1"/>
    <col min="3338" max="3338" width="10.42578125" customWidth="1"/>
    <col min="3585" max="3585" width="5.28515625" customWidth="1"/>
    <col min="3586" max="3586" width="24" customWidth="1"/>
    <col min="3588" max="3588" width="11" customWidth="1"/>
    <col min="3590" max="3590" width="10.5703125" customWidth="1"/>
    <col min="3592" max="3592" width="10.42578125" customWidth="1"/>
    <col min="3594" max="3594" width="10.42578125" customWidth="1"/>
    <col min="3841" max="3841" width="5.28515625" customWidth="1"/>
    <col min="3842" max="3842" width="24" customWidth="1"/>
    <col min="3844" max="3844" width="11" customWidth="1"/>
    <col min="3846" max="3846" width="10.5703125" customWidth="1"/>
    <col min="3848" max="3848" width="10.42578125" customWidth="1"/>
    <col min="3850" max="3850" width="10.42578125" customWidth="1"/>
    <col min="4097" max="4097" width="5.28515625" customWidth="1"/>
    <col min="4098" max="4098" width="24" customWidth="1"/>
    <col min="4100" max="4100" width="11" customWidth="1"/>
    <col min="4102" max="4102" width="10.5703125" customWidth="1"/>
    <col min="4104" max="4104" width="10.42578125" customWidth="1"/>
    <col min="4106" max="4106" width="10.42578125" customWidth="1"/>
    <col min="4353" max="4353" width="5.28515625" customWidth="1"/>
    <col min="4354" max="4354" width="24" customWidth="1"/>
    <col min="4356" max="4356" width="11" customWidth="1"/>
    <col min="4358" max="4358" width="10.5703125" customWidth="1"/>
    <col min="4360" max="4360" width="10.42578125" customWidth="1"/>
    <col min="4362" max="4362" width="10.42578125" customWidth="1"/>
    <col min="4609" max="4609" width="5.28515625" customWidth="1"/>
    <col min="4610" max="4610" width="24" customWidth="1"/>
    <col min="4612" max="4612" width="11" customWidth="1"/>
    <col min="4614" max="4614" width="10.5703125" customWidth="1"/>
    <col min="4616" max="4616" width="10.42578125" customWidth="1"/>
    <col min="4618" max="4618" width="10.42578125" customWidth="1"/>
    <col min="4865" max="4865" width="5.28515625" customWidth="1"/>
    <col min="4866" max="4866" width="24" customWidth="1"/>
    <col min="4868" max="4868" width="11" customWidth="1"/>
    <col min="4870" max="4870" width="10.5703125" customWidth="1"/>
    <col min="4872" max="4872" width="10.42578125" customWidth="1"/>
    <col min="4874" max="4874" width="10.42578125" customWidth="1"/>
    <col min="5121" max="5121" width="5.28515625" customWidth="1"/>
    <col min="5122" max="5122" width="24" customWidth="1"/>
    <col min="5124" max="5124" width="11" customWidth="1"/>
    <col min="5126" max="5126" width="10.5703125" customWidth="1"/>
    <col min="5128" max="5128" width="10.42578125" customWidth="1"/>
    <col min="5130" max="5130" width="10.42578125" customWidth="1"/>
    <col min="5377" max="5377" width="5.28515625" customWidth="1"/>
    <col min="5378" max="5378" width="24" customWidth="1"/>
    <col min="5380" max="5380" width="11" customWidth="1"/>
    <col min="5382" max="5382" width="10.5703125" customWidth="1"/>
    <col min="5384" max="5384" width="10.42578125" customWidth="1"/>
    <col min="5386" max="5386" width="10.42578125" customWidth="1"/>
    <col min="5633" max="5633" width="5.28515625" customWidth="1"/>
    <col min="5634" max="5634" width="24" customWidth="1"/>
    <col min="5636" max="5636" width="11" customWidth="1"/>
    <col min="5638" max="5638" width="10.5703125" customWidth="1"/>
    <col min="5640" max="5640" width="10.42578125" customWidth="1"/>
    <col min="5642" max="5642" width="10.42578125" customWidth="1"/>
    <col min="5889" max="5889" width="5.28515625" customWidth="1"/>
    <col min="5890" max="5890" width="24" customWidth="1"/>
    <col min="5892" max="5892" width="11" customWidth="1"/>
    <col min="5894" max="5894" width="10.5703125" customWidth="1"/>
    <col min="5896" max="5896" width="10.42578125" customWidth="1"/>
    <col min="5898" max="5898" width="10.42578125" customWidth="1"/>
    <col min="6145" max="6145" width="5.28515625" customWidth="1"/>
    <col min="6146" max="6146" width="24" customWidth="1"/>
    <col min="6148" max="6148" width="11" customWidth="1"/>
    <col min="6150" max="6150" width="10.5703125" customWidth="1"/>
    <col min="6152" max="6152" width="10.42578125" customWidth="1"/>
    <col min="6154" max="6154" width="10.42578125" customWidth="1"/>
    <col min="6401" max="6401" width="5.28515625" customWidth="1"/>
    <col min="6402" max="6402" width="24" customWidth="1"/>
    <col min="6404" max="6404" width="11" customWidth="1"/>
    <col min="6406" max="6406" width="10.5703125" customWidth="1"/>
    <col min="6408" max="6408" width="10.42578125" customWidth="1"/>
    <col min="6410" max="6410" width="10.42578125" customWidth="1"/>
    <col min="6657" max="6657" width="5.28515625" customWidth="1"/>
    <col min="6658" max="6658" width="24" customWidth="1"/>
    <col min="6660" max="6660" width="11" customWidth="1"/>
    <col min="6662" max="6662" width="10.5703125" customWidth="1"/>
    <col min="6664" max="6664" width="10.42578125" customWidth="1"/>
    <col min="6666" max="6666" width="10.42578125" customWidth="1"/>
    <col min="6913" max="6913" width="5.28515625" customWidth="1"/>
    <col min="6914" max="6914" width="24" customWidth="1"/>
    <col min="6916" max="6916" width="11" customWidth="1"/>
    <col min="6918" max="6918" width="10.5703125" customWidth="1"/>
    <col min="6920" max="6920" width="10.42578125" customWidth="1"/>
    <col min="6922" max="6922" width="10.42578125" customWidth="1"/>
    <col min="7169" max="7169" width="5.28515625" customWidth="1"/>
    <col min="7170" max="7170" width="24" customWidth="1"/>
    <col min="7172" max="7172" width="11" customWidth="1"/>
    <col min="7174" max="7174" width="10.5703125" customWidth="1"/>
    <col min="7176" max="7176" width="10.42578125" customWidth="1"/>
    <col min="7178" max="7178" width="10.42578125" customWidth="1"/>
    <col min="7425" max="7425" width="5.28515625" customWidth="1"/>
    <col min="7426" max="7426" width="24" customWidth="1"/>
    <col min="7428" max="7428" width="11" customWidth="1"/>
    <col min="7430" max="7430" width="10.5703125" customWidth="1"/>
    <col min="7432" max="7432" width="10.42578125" customWidth="1"/>
    <col min="7434" max="7434" width="10.42578125" customWidth="1"/>
    <col min="7681" max="7681" width="5.28515625" customWidth="1"/>
    <col min="7682" max="7682" width="24" customWidth="1"/>
    <col min="7684" max="7684" width="11" customWidth="1"/>
    <col min="7686" max="7686" width="10.5703125" customWidth="1"/>
    <col min="7688" max="7688" width="10.42578125" customWidth="1"/>
    <col min="7690" max="7690" width="10.42578125" customWidth="1"/>
    <col min="7937" max="7937" width="5.28515625" customWidth="1"/>
    <col min="7938" max="7938" width="24" customWidth="1"/>
    <col min="7940" max="7940" width="11" customWidth="1"/>
    <col min="7942" max="7942" width="10.5703125" customWidth="1"/>
    <col min="7944" max="7944" width="10.42578125" customWidth="1"/>
    <col min="7946" max="7946" width="10.42578125" customWidth="1"/>
    <col min="8193" max="8193" width="5.28515625" customWidth="1"/>
    <col min="8194" max="8194" width="24" customWidth="1"/>
    <col min="8196" max="8196" width="11" customWidth="1"/>
    <col min="8198" max="8198" width="10.5703125" customWidth="1"/>
    <col min="8200" max="8200" width="10.42578125" customWidth="1"/>
    <col min="8202" max="8202" width="10.42578125" customWidth="1"/>
    <col min="8449" max="8449" width="5.28515625" customWidth="1"/>
    <col min="8450" max="8450" width="24" customWidth="1"/>
    <col min="8452" max="8452" width="11" customWidth="1"/>
    <col min="8454" max="8454" width="10.5703125" customWidth="1"/>
    <col min="8456" max="8456" width="10.42578125" customWidth="1"/>
    <col min="8458" max="8458" width="10.42578125" customWidth="1"/>
    <col min="8705" max="8705" width="5.28515625" customWidth="1"/>
    <col min="8706" max="8706" width="24" customWidth="1"/>
    <col min="8708" max="8708" width="11" customWidth="1"/>
    <col min="8710" max="8710" width="10.5703125" customWidth="1"/>
    <col min="8712" max="8712" width="10.42578125" customWidth="1"/>
    <col min="8714" max="8714" width="10.42578125" customWidth="1"/>
    <col min="8961" max="8961" width="5.28515625" customWidth="1"/>
    <col min="8962" max="8962" width="24" customWidth="1"/>
    <col min="8964" max="8964" width="11" customWidth="1"/>
    <col min="8966" max="8966" width="10.5703125" customWidth="1"/>
    <col min="8968" max="8968" width="10.42578125" customWidth="1"/>
    <col min="8970" max="8970" width="10.42578125" customWidth="1"/>
    <col min="9217" max="9217" width="5.28515625" customWidth="1"/>
    <col min="9218" max="9218" width="24" customWidth="1"/>
    <col min="9220" max="9220" width="11" customWidth="1"/>
    <col min="9222" max="9222" width="10.5703125" customWidth="1"/>
    <col min="9224" max="9224" width="10.42578125" customWidth="1"/>
    <col min="9226" max="9226" width="10.42578125" customWidth="1"/>
    <col min="9473" max="9473" width="5.28515625" customWidth="1"/>
    <col min="9474" max="9474" width="24" customWidth="1"/>
    <col min="9476" max="9476" width="11" customWidth="1"/>
    <col min="9478" max="9478" width="10.5703125" customWidth="1"/>
    <col min="9480" max="9480" width="10.42578125" customWidth="1"/>
    <col min="9482" max="9482" width="10.42578125" customWidth="1"/>
    <col min="9729" max="9729" width="5.28515625" customWidth="1"/>
    <col min="9730" max="9730" width="24" customWidth="1"/>
    <col min="9732" max="9732" width="11" customWidth="1"/>
    <col min="9734" max="9734" width="10.5703125" customWidth="1"/>
    <col min="9736" max="9736" width="10.42578125" customWidth="1"/>
    <col min="9738" max="9738" width="10.42578125" customWidth="1"/>
    <col min="9985" max="9985" width="5.28515625" customWidth="1"/>
    <col min="9986" max="9986" width="24" customWidth="1"/>
    <col min="9988" max="9988" width="11" customWidth="1"/>
    <col min="9990" max="9990" width="10.5703125" customWidth="1"/>
    <col min="9992" max="9992" width="10.42578125" customWidth="1"/>
    <col min="9994" max="9994" width="10.42578125" customWidth="1"/>
    <col min="10241" max="10241" width="5.28515625" customWidth="1"/>
    <col min="10242" max="10242" width="24" customWidth="1"/>
    <col min="10244" max="10244" width="11" customWidth="1"/>
    <col min="10246" max="10246" width="10.5703125" customWidth="1"/>
    <col min="10248" max="10248" width="10.42578125" customWidth="1"/>
    <col min="10250" max="10250" width="10.42578125" customWidth="1"/>
    <col min="10497" max="10497" width="5.28515625" customWidth="1"/>
    <col min="10498" max="10498" width="24" customWidth="1"/>
    <col min="10500" max="10500" width="11" customWidth="1"/>
    <col min="10502" max="10502" width="10.5703125" customWidth="1"/>
    <col min="10504" max="10504" width="10.42578125" customWidth="1"/>
    <col min="10506" max="10506" width="10.42578125" customWidth="1"/>
    <col min="10753" max="10753" width="5.28515625" customWidth="1"/>
    <col min="10754" max="10754" width="24" customWidth="1"/>
    <col min="10756" max="10756" width="11" customWidth="1"/>
    <col min="10758" max="10758" width="10.5703125" customWidth="1"/>
    <col min="10760" max="10760" width="10.42578125" customWidth="1"/>
    <col min="10762" max="10762" width="10.42578125" customWidth="1"/>
    <col min="11009" max="11009" width="5.28515625" customWidth="1"/>
    <col min="11010" max="11010" width="24" customWidth="1"/>
    <col min="11012" max="11012" width="11" customWidth="1"/>
    <col min="11014" max="11014" width="10.5703125" customWidth="1"/>
    <col min="11016" max="11016" width="10.42578125" customWidth="1"/>
    <col min="11018" max="11018" width="10.42578125" customWidth="1"/>
    <col min="11265" max="11265" width="5.28515625" customWidth="1"/>
    <col min="11266" max="11266" width="24" customWidth="1"/>
    <col min="11268" max="11268" width="11" customWidth="1"/>
    <col min="11270" max="11270" width="10.5703125" customWidth="1"/>
    <col min="11272" max="11272" width="10.42578125" customWidth="1"/>
    <col min="11274" max="11274" width="10.42578125" customWidth="1"/>
    <col min="11521" max="11521" width="5.28515625" customWidth="1"/>
    <col min="11522" max="11522" width="24" customWidth="1"/>
    <col min="11524" max="11524" width="11" customWidth="1"/>
    <col min="11526" max="11526" width="10.5703125" customWidth="1"/>
    <col min="11528" max="11528" width="10.42578125" customWidth="1"/>
    <col min="11530" max="11530" width="10.42578125" customWidth="1"/>
    <col min="11777" max="11777" width="5.28515625" customWidth="1"/>
    <col min="11778" max="11778" width="24" customWidth="1"/>
    <col min="11780" max="11780" width="11" customWidth="1"/>
    <col min="11782" max="11782" width="10.5703125" customWidth="1"/>
    <col min="11784" max="11784" width="10.42578125" customWidth="1"/>
    <col min="11786" max="11786" width="10.42578125" customWidth="1"/>
    <col min="12033" max="12033" width="5.28515625" customWidth="1"/>
    <col min="12034" max="12034" width="24" customWidth="1"/>
    <col min="12036" max="12036" width="11" customWidth="1"/>
    <col min="12038" max="12038" width="10.5703125" customWidth="1"/>
    <col min="12040" max="12040" width="10.42578125" customWidth="1"/>
    <col min="12042" max="12042" width="10.42578125" customWidth="1"/>
    <col min="12289" max="12289" width="5.28515625" customWidth="1"/>
    <col min="12290" max="12290" width="24" customWidth="1"/>
    <col min="12292" max="12292" width="11" customWidth="1"/>
    <col min="12294" max="12294" width="10.5703125" customWidth="1"/>
    <col min="12296" max="12296" width="10.42578125" customWidth="1"/>
    <col min="12298" max="12298" width="10.42578125" customWidth="1"/>
    <col min="12545" max="12545" width="5.28515625" customWidth="1"/>
    <col min="12546" max="12546" width="24" customWidth="1"/>
    <col min="12548" max="12548" width="11" customWidth="1"/>
    <col min="12550" max="12550" width="10.5703125" customWidth="1"/>
    <col min="12552" max="12552" width="10.42578125" customWidth="1"/>
    <col min="12554" max="12554" width="10.42578125" customWidth="1"/>
    <col min="12801" max="12801" width="5.28515625" customWidth="1"/>
    <col min="12802" max="12802" width="24" customWidth="1"/>
    <col min="12804" max="12804" width="11" customWidth="1"/>
    <col min="12806" max="12806" width="10.5703125" customWidth="1"/>
    <col min="12808" max="12808" width="10.42578125" customWidth="1"/>
    <col min="12810" max="12810" width="10.42578125" customWidth="1"/>
    <col min="13057" max="13057" width="5.28515625" customWidth="1"/>
    <col min="13058" max="13058" width="24" customWidth="1"/>
    <col min="13060" max="13060" width="11" customWidth="1"/>
    <col min="13062" max="13062" width="10.5703125" customWidth="1"/>
    <col min="13064" max="13064" width="10.42578125" customWidth="1"/>
    <col min="13066" max="13066" width="10.42578125" customWidth="1"/>
    <col min="13313" max="13313" width="5.28515625" customWidth="1"/>
    <col min="13314" max="13314" width="24" customWidth="1"/>
    <col min="13316" max="13316" width="11" customWidth="1"/>
    <col min="13318" max="13318" width="10.5703125" customWidth="1"/>
    <col min="13320" max="13320" width="10.42578125" customWidth="1"/>
    <col min="13322" max="13322" width="10.42578125" customWidth="1"/>
    <col min="13569" max="13569" width="5.28515625" customWidth="1"/>
    <col min="13570" max="13570" width="24" customWidth="1"/>
    <col min="13572" max="13572" width="11" customWidth="1"/>
    <col min="13574" max="13574" width="10.5703125" customWidth="1"/>
    <col min="13576" max="13576" width="10.42578125" customWidth="1"/>
    <col min="13578" max="13578" width="10.42578125" customWidth="1"/>
    <col min="13825" max="13825" width="5.28515625" customWidth="1"/>
    <col min="13826" max="13826" width="24" customWidth="1"/>
    <col min="13828" max="13828" width="11" customWidth="1"/>
    <col min="13830" max="13830" width="10.5703125" customWidth="1"/>
    <col min="13832" max="13832" width="10.42578125" customWidth="1"/>
    <col min="13834" max="13834" width="10.42578125" customWidth="1"/>
    <col min="14081" max="14081" width="5.28515625" customWidth="1"/>
    <col min="14082" max="14082" width="24" customWidth="1"/>
    <col min="14084" max="14084" width="11" customWidth="1"/>
    <col min="14086" max="14086" width="10.5703125" customWidth="1"/>
    <col min="14088" max="14088" width="10.42578125" customWidth="1"/>
    <col min="14090" max="14090" width="10.42578125" customWidth="1"/>
    <col min="14337" max="14337" width="5.28515625" customWidth="1"/>
    <col min="14338" max="14338" width="24" customWidth="1"/>
    <col min="14340" max="14340" width="11" customWidth="1"/>
    <col min="14342" max="14342" width="10.5703125" customWidth="1"/>
    <col min="14344" max="14344" width="10.42578125" customWidth="1"/>
    <col min="14346" max="14346" width="10.42578125" customWidth="1"/>
    <col min="14593" max="14593" width="5.28515625" customWidth="1"/>
    <col min="14594" max="14594" width="24" customWidth="1"/>
    <col min="14596" max="14596" width="11" customWidth="1"/>
    <col min="14598" max="14598" width="10.5703125" customWidth="1"/>
    <col min="14600" max="14600" width="10.42578125" customWidth="1"/>
    <col min="14602" max="14602" width="10.42578125" customWidth="1"/>
    <col min="14849" max="14849" width="5.28515625" customWidth="1"/>
    <col min="14850" max="14850" width="24" customWidth="1"/>
    <col min="14852" max="14852" width="11" customWidth="1"/>
    <col min="14854" max="14854" width="10.5703125" customWidth="1"/>
    <col min="14856" max="14856" width="10.42578125" customWidth="1"/>
    <col min="14858" max="14858" width="10.42578125" customWidth="1"/>
    <col min="15105" max="15105" width="5.28515625" customWidth="1"/>
    <col min="15106" max="15106" width="24" customWidth="1"/>
    <col min="15108" max="15108" width="11" customWidth="1"/>
    <col min="15110" max="15110" width="10.5703125" customWidth="1"/>
    <col min="15112" max="15112" width="10.42578125" customWidth="1"/>
    <col min="15114" max="15114" width="10.42578125" customWidth="1"/>
    <col min="15361" max="15361" width="5.28515625" customWidth="1"/>
    <col min="15362" max="15362" width="24" customWidth="1"/>
    <col min="15364" max="15364" width="11" customWidth="1"/>
    <col min="15366" max="15366" width="10.5703125" customWidth="1"/>
    <col min="15368" max="15368" width="10.42578125" customWidth="1"/>
    <col min="15370" max="15370" width="10.42578125" customWidth="1"/>
    <col min="15617" max="15617" width="5.28515625" customWidth="1"/>
    <col min="15618" max="15618" width="24" customWidth="1"/>
    <col min="15620" max="15620" width="11" customWidth="1"/>
    <col min="15622" max="15622" width="10.5703125" customWidth="1"/>
    <col min="15624" max="15624" width="10.42578125" customWidth="1"/>
    <col min="15626" max="15626" width="10.42578125" customWidth="1"/>
    <col min="15873" max="15873" width="5.28515625" customWidth="1"/>
    <col min="15874" max="15874" width="24" customWidth="1"/>
    <col min="15876" max="15876" width="11" customWidth="1"/>
    <col min="15878" max="15878" width="10.5703125" customWidth="1"/>
    <col min="15880" max="15880" width="10.42578125" customWidth="1"/>
    <col min="15882" max="15882" width="10.42578125" customWidth="1"/>
    <col min="16129" max="16129" width="5.28515625" customWidth="1"/>
    <col min="16130" max="16130" width="24" customWidth="1"/>
    <col min="16132" max="16132" width="11" customWidth="1"/>
    <col min="16134" max="16134" width="10.5703125" customWidth="1"/>
    <col min="16136" max="16136" width="10.42578125" customWidth="1"/>
    <col min="16138" max="16138" width="10.42578125" customWidth="1"/>
  </cols>
  <sheetData>
    <row r="1" spans="1:17" ht="38.25" customHeight="1" x14ac:dyDescent="0.25">
      <c r="A1" s="210"/>
      <c r="B1" s="210"/>
      <c r="C1" s="210"/>
      <c r="D1" s="210"/>
      <c r="E1" s="210"/>
      <c r="F1" s="210"/>
      <c r="G1" s="210"/>
      <c r="H1" s="210"/>
      <c r="I1" s="210"/>
      <c r="J1" s="75"/>
      <c r="K1" s="75"/>
      <c r="L1" s="2"/>
      <c r="M1" s="2"/>
      <c r="N1" s="2"/>
      <c r="O1" s="2"/>
      <c r="P1" s="2"/>
      <c r="Q1" s="2"/>
    </row>
    <row r="3" spans="1:17" x14ac:dyDescent="0.25">
      <c r="B3" s="2" t="s">
        <v>103</v>
      </c>
      <c r="C3" s="2"/>
      <c r="D3" s="2"/>
      <c r="E3" s="2"/>
      <c r="F3" s="2"/>
      <c r="G3" s="2"/>
      <c r="H3" s="2"/>
      <c r="J3" s="2"/>
    </row>
    <row r="4" spans="1:17" ht="15.75" thickBot="1" x14ac:dyDescent="0.3">
      <c r="A4" s="211" t="s">
        <v>1</v>
      </c>
      <c r="B4" s="211"/>
    </row>
    <row r="5" spans="1:17" ht="12.75" customHeight="1" x14ac:dyDescent="0.25">
      <c r="A5" s="212" t="s">
        <v>2</v>
      </c>
      <c r="B5" s="212" t="s">
        <v>3</v>
      </c>
      <c r="C5" s="212" t="s">
        <v>4</v>
      </c>
      <c r="D5" s="215" t="s">
        <v>5</v>
      </c>
      <c r="E5" s="216"/>
      <c r="F5" s="216"/>
      <c r="G5" s="216"/>
      <c r="H5" s="216"/>
      <c r="I5" s="216"/>
      <c r="J5" s="216"/>
      <c r="K5" s="217"/>
      <c r="L5" s="218" t="s">
        <v>6</v>
      </c>
    </row>
    <row r="6" spans="1:17" ht="22.5" customHeight="1" x14ac:dyDescent="0.25">
      <c r="A6" s="213"/>
      <c r="B6" s="213"/>
      <c r="C6" s="213"/>
      <c r="D6" s="221" t="s">
        <v>7</v>
      </c>
      <c r="E6" s="222"/>
      <c r="F6" s="222" t="s">
        <v>8</v>
      </c>
      <c r="G6" s="222"/>
      <c r="H6" s="222" t="s">
        <v>9</v>
      </c>
      <c r="I6" s="222"/>
      <c r="J6" s="222" t="s">
        <v>10</v>
      </c>
      <c r="K6" s="222"/>
      <c r="L6" s="219"/>
    </row>
    <row r="7" spans="1:17" ht="13.5" customHeight="1" thickBot="1" x14ac:dyDescent="0.3">
      <c r="A7" s="213"/>
      <c r="B7" s="213"/>
      <c r="C7" s="213"/>
      <c r="D7" s="223">
        <v>1</v>
      </c>
      <c r="E7" s="224"/>
      <c r="F7" s="224">
        <v>2</v>
      </c>
      <c r="G7" s="224"/>
      <c r="H7" s="224">
        <v>3</v>
      </c>
      <c r="I7" s="224"/>
      <c r="J7" s="224">
        <v>4</v>
      </c>
      <c r="K7" s="224"/>
      <c r="L7" s="220"/>
      <c r="O7" s="3"/>
      <c r="P7" s="3"/>
      <c r="Q7" s="3"/>
    </row>
    <row r="8" spans="1:17" ht="15.75" thickBot="1" x14ac:dyDescent="0.3">
      <c r="A8" s="214"/>
      <c r="B8" s="214"/>
      <c r="C8" s="214"/>
      <c r="D8" s="4" t="s">
        <v>11</v>
      </c>
      <c r="E8" s="5" t="s">
        <v>12</v>
      </c>
      <c r="F8" s="5" t="s">
        <v>11</v>
      </c>
      <c r="G8" s="5" t="s">
        <v>12</v>
      </c>
      <c r="H8" s="5" t="s">
        <v>11</v>
      </c>
      <c r="I8" s="5" t="s">
        <v>12</v>
      </c>
      <c r="J8" s="5" t="s">
        <v>11</v>
      </c>
      <c r="K8" s="5" t="s">
        <v>12</v>
      </c>
      <c r="L8" s="6"/>
      <c r="O8" s="3"/>
      <c r="P8" s="3"/>
      <c r="Q8" s="3"/>
    </row>
    <row r="9" spans="1:17" ht="15.75" x14ac:dyDescent="0.25">
      <c r="A9" s="7">
        <v>1</v>
      </c>
      <c r="B9" s="8" t="s">
        <v>13</v>
      </c>
      <c r="C9" s="9">
        <v>55</v>
      </c>
      <c r="D9" s="10"/>
      <c r="E9" s="11"/>
      <c r="F9" s="12"/>
      <c r="G9" s="13"/>
      <c r="H9" s="14"/>
      <c r="I9" s="13"/>
      <c r="J9" s="14"/>
      <c r="K9" s="13"/>
      <c r="L9" s="15"/>
      <c r="O9" s="3"/>
      <c r="P9" s="3"/>
      <c r="Q9" s="3"/>
    </row>
    <row r="10" spans="1:17" ht="15.75" x14ac:dyDescent="0.25">
      <c r="A10" s="7">
        <v>2</v>
      </c>
      <c r="B10" s="8" t="s">
        <v>14</v>
      </c>
      <c r="C10" s="9">
        <v>55</v>
      </c>
      <c r="D10" s="10"/>
      <c r="E10" s="11"/>
      <c r="F10" s="12"/>
      <c r="G10" s="13"/>
      <c r="H10" s="14"/>
      <c r="I10" s="13"/>
      <c r="J10" s="14"/>
      <c r="K10" s="13"/>
      <c r="L10" s="16"/>
      <c r="O10" s="3"/>
      <c r="P10" s="3"/>
      <c r="Q10" s="3"/>
    </row>
    <row r="11" spans="1:17" ht="15.75" x14ac:dyDescent="0.25">
      <c r="A11" s="7">
        <v>3</v>
      </c>
      <c r="B11" s="8" t="s">
        <v>15</v>
      </c>
      <c r="C11" s="9">
        <v>55</v>
      </c>
      <c r="D11" s="10"/>
      <c r="E11" s="11"/>
      <c r="F11" s="12"/>
      <c r="G11" s="13"/>
      <c r="H11" s="14"/>
      <c r="I11" s="13"/>
      <c r="J11" s="14"/>
      <c r="K11" s="13"/>
      <c r="L11" s="16"/>
      <c r="O11" s="3"/>
      <c r="P11" s="3"/>
      <c r="Q11" s="3"/>
    </row>
    <row r="12" spans="1:17" ht="15.75" x14ac:dyDescent="0.25">
      <c r="A12" s="7">
        <v>4</v>
      </c>
      <c r="B12" s="17" t="s">
        <v>16</v>
      </c>
      <c r="C12" s="9">
        <v>55</v>
      </c>
      <c r="D12" s="10"/>
      <c r="E12" s="11"/>
      <c r="F12" s="12"/>
      <c r="G12" s="13"/>
      <c r="H12" s="14"/>
      <c r="I12" s="13"/>
      <c r="J12" s="14"/>
      <c r="K12" s="13"/>
      <c r="L12" s="16"/>
      <c r="M12" s="3"/>
      <c r="N12" s="3"/>
      <c r="O12" s="3"/>
      <c r="P12" s="3"/>
      <c r="Q12" s="3"/>
    </row>
    <row r="13" spans="1:17" ht="15.75" x14ac:dyDescent="0.25">
      <c r="A13" s="7">
        <v>5</v>
      </c>
      <c r="B13" s="8" t="s">
        <v>17</v>
      </c>
      <c r="C13" s="9">
        <v>55</v>
      </c>
      <c r="D13" s="10"/>
      <c r="E13" s="11"/>
      <c r="F13" s="12"/>
      <c r="G13" s="13"/>
      <c r="H13" s="14"/>
      <c r="I13" s="13"/>
      <c r="J13" s="14"/>
      <c r="K13" s="13"/>
      <c r="L13" s="16"/>
      <c r="O13" s="3"/>
      <c r="P13" s="3"/>
      <c r="Q13" s="3"/>
    </row>
    <row r="14" spans="1:17" ht="15.75" x14ac:dyDescent="0.25">
      <c r="A14" s="7">
        <v>6</v>
      </c>
      <c r="B14" s="8" t="s">
        <v>18</v>
      </c>
      <c r="C14" s="9">
        <v>55</v>
      </c>
      <c r="D14" s="10"/>
      <c r="E14" s="11"/>
      <c r="F14" s="12"/>
      <c r="G14" s="13"/>
      <c r="H14" s="14"/>
      <c r="I14" s="13"/>
      <c r="J14" s="14"/>
      <c r="K14" s="13"/>
      <c r="L14" s="16"/>
    </row>
    <row r="15" spans="1:17" ht="15.75" x14ac:dyDescent="0.25">
      <c r="A15" s="7">
        <v>7</v>
      </c>
      <c r="B15" s="8" t="s">
        <v>19</v>
      </c>
      <c r="C15" s="9">
        <v>55</v>
      </c>
      <c r="D15" s="10"/>
      <c r="E15" s="11"/>
      <c r="F15" s="12"/>
      <c r="G15" s="13"/>
      <c r="H15" s="14"/>
      <c r="I15" s="13"/>
      <c r="J15" s="14"/>
      <c r="K15" s="13"/>
      <c r="L15" s="16"/>
    </row>
    <row r="16" spans="1:17" ht="15.75" x14ac:dyDescent="0.25">
      <c r="A16" s="7">
        <v>8</v>
      </c>
      <c r="B16" s="8" t="s">
        <v>20</v>
      </c>
      <c r="C16" s="9">
        <v>55</v>
      </c>
      <c r="D16" s="10"/>
      <c r="E16" s="11"/>
      <c r="F16" s="12"/>
      <c r="G16" s="13"/>
      <c r="H16" s="14"/>
      <c r="I16" s="13"/>
      <c r="J16" s="14"/>
      <c r="K16" s="13"/>
      <c r="L16" s="16"/>
    </row>
    <row r="17" spans="1:12" ht="15.75" x14ac:dyDescent="0.25">
      <c r="A17" s="7">
        <v>9</v>
      </c>
      <c r="B17" s="8" t="s">
        <v>21</v>
      </c>
      <c r="C17" s="9">
        <v>55</v>
      </c>
      <c r="D17" s="10"/>
      <c r="E17" s="11"/>
      <c r="F17" s="12"/>
      <c r="G17" s="13"/>
      <c r="H17" s="14"/>
      <c r="I17" s="13"/>
      <c r="J17" s="14"/>
      <c r="K17" s="13"/>
      <c r="L17" s="16"/>
    </row>
    <row r="18" spans="1:12" ht="15.75" x14ac:dyDescent="0.25">
      <c r="A18" s="7">
        <v>10</v>
      </c>
      <c r="B18" s="8" t="s">
        <v>22</v>
      </c>
      <c r="C18" s="9">
        <v>55</v>
      </c>
      <c r="D18" s="10"/>
      <c r="E18" s="11"/>
      <c r="F18" s="12"/>
      <c r="G18" s="13"/>
      <c r="H18" s="14"/>
      <c r="I18" s="13"/>
      <c r="J18" s="14"/>
      <c r="K18" s="13"/>
      <c r="L18" s="16"/>
    </row>
    <row r="19" spans="1:12" ht="15.75" x14ac:dyDescent="0.25">
      <c r="A19" s="7">
        <v>11</v>
      </c>
      <c r="B19" s="8" t="s">
        <v>23</v>
      </c>
      <c r="C19" s="9">
        <v>55</v>
      </c>
      <c r="D19" s="10"/>
      <c r="E19" s="11"/>
      <c r="F19" s="12"/>
      <c r="G19" s="13"/>
      <c r="H19" s="14"/>
      <c r="I19" s="13"/>
      <c r="J19" s="14"/>
      <c r="K19" s="13"/>
      <c r="L19" s="16"/>
    </row>
    <row r="20" spans="1:12" ht="15.75" x14ac:dyDescent="0.25">
      <c r="A20" s="7">
        <v>12</v>
      </c>
      <c r="B20" s="8" t="s">
        <v>24</v>
      </c>
      <c r="C20" s="9">
        <v>55</v>
      </c>
      <c r="D20" s="10"/>
      <c r="E20" s="11"/>
      <c r="F20" s="12"/>
      <c r="G20" s="13"/>
      <c r="H20" s="14"/>
      <c r="I20" s="13"/>
      <c r="J20" s="14"/>
      <c r="K20" s="13"/>
      <c r="L20" s="16"/>
    </row>
    <row r="21" spans="1:12" ht="15.75" x14ac:dyDescent="0.25">
      <c r="A21" s="7">
        <v>13</v>
      </c>
      <c r="B21" s="8" t="s">
        <v>25</v>
      </c>
      <c r="C21" s="9">
        <v>55</v>
      </c>
      <c r="D21" s="10"/>
      <c r="E21" s="11"/>
      <c r="F21" s="12"/>
      <c r="G21" s="13"/>
      <c r="H21" s="14"/>
      <c r="I21" s="13"/>
      <c r="J21" s="14"/>
      <c r="K21" s="13"/>
      <c r="L21" s="16"/>
    </row>
    <row r="22" spans="1:12" ht="15.75" x14ac:dyDescent="0.25">
      <c r="A22" s="7">
        <v>14</v>
      </c>
      <c r="B22" s="8" t="s">
        <v>26</v>
      </c>
      <c r="C22" s="9">
        <v>55</v>
      </c>
      <c r="D22" s="10"/>
      <c r="E22" s="11"/>
      <c r="F22" s="12"/>
      <c r="G22" s="13"/>
      <c r="H22" s="14"/>
      <c r="I22" s="13"/>
      <c r="J22" s="14"/>
      <c r="K22" s="13"/>
      <c r="L22" s="16"/>
    </row>
    <row r="23" spans="1:12" ht="15.75" x14ac:dyDescent="0.25">
      <c r="A23" s="7">
        <v>15</v>
      </c>
      <c r="B23" s="8" t="s">
        <v>27</v>
      </c>
      <c r="C23" s="9">
        <v>55</v>
      </c>
      <c r="D23" s="10"/>
      <c r="E23" s="11"/>
      <c r="F23" s="12"/>
      <c r="G23" s="13"/>
      <c r="H23" s="14"/>
      <c r="I23" s="13"/>
      <c r="J23" s="14"/>
      <c r="K23" s="13"/>
      <c r="L23" s="16"/>
    </row>
    <row r="24" spans="1:12" ht="15.75" x14ac:dyDescent="0.25">
      <c r="A24" s="7">
        <v>16</v>
      </c>
      <c r="B24" s="8" t="s">
        <v>28</v>
      </c>
      <c r="C24" s="9">
        <v>55</v>
      </c>
      <c r="D24" s="10"/>
      <c r="E24" s="11"/>
      <c r="F24" s="12"/>
      <c r="G24" s="13"/>
      <c r="H24" s="14"/>
      <c r="I24" s="13"/>
      <c r="J24" s="14"/>
      <c r="K24" s="13"/>
      <c r="L24" s="16"/>
    </row>
    <row r="25" spans="1:12" ht="15.75" x14ac:dyDescent="0.25">
      <c r="A25" s="7">
        <v>17</v>
      </c>
      <c r="B25" s="8" t="s">
        <v>29</v>
      </c>
      <c r="C25" s="9">
        <v>55</v>
      </c>
      <c r="D25" s="10"/>
      <c r="E25" s="11"/>
      <c r="F25" s="12"/>
      <c r="G25" s="13"/>
      <c r="H25" s="14"/>
      <c r="I25" s="13"/>
      <c r="J25" s="14"/>
      <c r="K25" s="13"/>
      <c r="L25" s="16"/>
    </row>
    <row r="26" spans="1:12" ht="15.75" x14ac:dyDescent="0.25">
      <c r="A26" s="7">
        <v>18</v>
      </c>
      <c r="B26" s="8" t="s">
        <v>30</v>
      </c>
      <c r="C26" s="9">
        <v>55</v>
      </c>
      <c r="D26" s="10"/>
      <c r="E26" s="11"/>
      <c r="F26" s="12"/>
      <c r="G26" s="13"/>
      <c r="H26" s="14"/>
      <c r="I26" s="13"/>
      <c r="J26" s="14"/>
      <c r="K26" s="13"/>
      <c r="L26" s="16"/>
    </row>
    <row r="27" spans="1:12" ht="15.75" x14ac:dyDescent="0.25">
      <c r="A27" s="7">
        <v>19</v>
      </c>
      <c r="B27" s="8" t="s">
        <v>31</v>
      </c>
      <c r="C27" s="9">
        <v>55</v>
      </c>
      <c r="D27" s="10"/>
      <c r="E27" s="11"/>
      <c r="F27" s="12"/>
      <c r="G27" s="13"/>
      <c r="H27" s="14"/>
      <c r="I27" s="13"/>
      <c r="J27" s="14"/>
      <c r="K27" s="13"/>
      <c r="L27" s="16"/>
    </row>
    <row r="28" spans="1:12" ht="15.75" x14ac:dyDescent="0.25">
      <c r="A28" s="7">
        <v>20</v>
      </c>
      <c r="B28" s="8" t="s">
        <v>32</v>
      </c>
      <c r="C28" s="9">
        <v>55</v>
      </c>
      <c r="D28" s="10"/>
      <c r="E28" s="11"/>
      <c r="F28" s="12"/>
      <c r="G28" s="13"/>
      <c r="H28" s="14"/>
      <c r="I28" s="13"/>
      <c r="J28" s="14"/>
      <c r="K28" s="13"/>
      <c r="L28" s="16"/>
    </row>
    <row r="29" spans="1:12" ht="15.75" x14ac:dyDescent="0.25">
      <c r="A29" s="7">
        <v>21</v>
      </c>
      <c r="B29" s="8" t="s">
        <v>33</v>
      </c>
      <c r="C29" s="9">
        <v>55</v>
      </c>
      <c r="D29" s="10"/>
      <c r="E29" s="11"/>
      <c r="F29" s="12"/>
      <c r="G29" s="13"/>
      <c r="H29" s="14"/>
      <c r="I29" s="13"/>
      <c r="J29" s="14"/>
      <c r="K29" s="13"/>
      <c r="L29" s="16"/>
    </row>
    <row r="30" spans="1:12" ht="15.75" x14ac:dyDescent="0.25">
      <c r="A30" s="7">
        <v>22</v>
      </c>
      <c r="B30" s="8" t="s">
        <v>34</v>
      </c>
      <c r="C30" s="9">
        <v>55</v>
      </c>
      <c r="D30" s="10"/>
      <c r="E30" s="11"/>
      <c r="F30" s="12"/>
      <c r="G30" s="13"/>
      <c r="H30" s="14"/>
      <c r="I30" s="13"/>
      <c r="J30" s="14"/>
      <c r="K30" s="13"/>
      <c r="L30" s="16"/>
    </row>
    <row r="31" spans="1:12" ht="15.75" x14ac:dyDescent="0.25">
      <c r="A31" s="7">
        <v>23</v>
      </c>
      <c r="B31" s="8" t="s">
        <v>35</v>
      </c>
      <c r="C31" s="9">
        <v>55</v>
      </c>
      <c r="D31" s="10"/>
      <c r="E31" s="11"/>
      <c r="F31" s="12"/>
      <c r="G31" s="13"/>
      <c r="H31" s="14"/>
      <c r="I31" s="13"/>
      <c r="J31" s="14"/>
      <c r="K31" s="13"/>
      <c r="L31" s="16"/>
    </row>
    <row r="32" spans="1:12" ht="15.75" x14ac:dyDescent="0.25">
      <c r="A32" s="7">
        <v>24</v>
      </c>
      <c r="B32" s="8" t="s">
        <v>36</v>
      </c>
      <c r="C32" s="9">
        <v>55</v>
      </c>
      <c r="D32" s="10"/>
      <c r="E32" s="11"/>
      <c r="F32" s="12"/>
      <c r="G32" s="13"/>
      <c r="H32" s="14"/>
      <c r="I32" s="13"/>
      <c r="J32" s="14"/>
      <c r="K32" s="13"/>
      <c r="L32" s="16"/>
    </row>
    <row r="33" spans="1:12" ht="15.75" x14ac:dyDescent="0.25">
      <c r="A33" s="7">
        <v>25</v>
      </c>
      <c r="B33" s="18" t="s">
        <v>37</v>
      </c>
      <c r="C33" s="19">
        <v>55</v>
      </c>
      <c r="D33" s="10"/>
      <c r="E33" s="20"/>
      <c r="F33" s="12"/>
      <c r="G33" s="21"/>
      <c r="H33" s="14"/>
      <c r="I33" s="21"/>
      <c r="J33" s="14"/>
      <c r="K33" s="21"/>
      <c r="L33" s="16"/>
    </row>
    <row r="34" spans="1:12" ht="15.75" x14ac:dyDescent="0.25">
      <c r="A34" s="7">
        <v>26</v>
      </c>
      <c r="B34" s="8" t="s">
        <v>38</v>
      </c>
      <c r="C34" s="22">
        <v>55</v>
      </c>
      <c r="D34" s="10"/>
      <c r="E34" s="23"/>
      <c r="F34" s="12"/>
      <c r="G34" s="24"/>
      <c r="H34" s="14"/>
      <c r="I34" s="24"/>
      <c r="J34" s="14"/>
      <c r="K34" s="24"/>
      <c r="L34" s="16"/>
    </row>
    <row r="35" spans="1:12" ht="15.75" x14ac:dyDescent="0.25">
      <c r="A35" s="7">
        <v>27</v>
      </c>
      <c r="B35" s="18" t="s">
        <v>39</v>
      </c>
      <c r="C35" s="22">
        <v>55</v>
      </c>
      <c r="D35" s="10"/>
      <c r="E35" s="23"/>
      <c r="F35" s="12"/>
      <c r="G35" s="24"/>
      <c r="H35" s="14"/>
      <c r="I35" s="24"/>
      <c r="J35" s="14"/>
      <c r="K35" s="24"/>
      <c r="L35" s="16"/>
    </row>
    <row r="36" spans="1:12" ht="15.75" x14ac:dyDescent="0.25">
      <c r="A36" s="7">
        <v>28</v>
      </c>
      <c r="B36" s="18" t="s">
        <v>40</v>
      </c>
      <c r="C36" s="22">
        <v>55</v>
      </c>
      <c r="D36" s="10"/>
      <c r="E36" s="23"/>
      <c r="F36" s="12"/>
      <c r="G36" s="24"/>
      <c r="H36" s="14"/>
      <c r="I36" s="24"/>
      <c r="J36" s="14"/>
      <c r="K36" s="24"/>
      <c r="L36" s="16"/>
    </row>
    <row r="37" spans="1:12" ht="16.5" thickBot="1" x14ac:dyDescent="0.3">
      <c r="A37" s="7">
        <v>29</v>
      </c>
      <c r="B37" s="18" t="s">
        <v>41</v>
      </c>
      <c r="C37" s="25">
        <v>55</v>
      </c>
      <c r="D37" s="10"/>
      <c r="E37" s="23"/>
      <c r="F37" s="12"/>
      <c r="G37" s="24"/>
      <c r="H37" s="14"/>
      <c r="I37" s="24"/>
      <c r="J37" s="14"/>
      <c r="K37" s="24"/>
      <c r="L37" s="16"/>
    </row>
    <row r="38" spans="1:12" ht="15.75" x14ac:dyDescent="0.25">
      <c r="A38" s="225" t="s">
        <v>42</v>
      </c>
      <c r="B38" s="226"/>
      <c r="C38" s="26">
        <v>55</v>
      </c>
      <c r="D38" s="27">
        <f t="shared" ref="D38:K38" si="0">SUM(D9:D37)</f>
        <v>0</v>
      </c>
      <c r="E38" s="28">
        <f t="shared" si="0"/>
        <v>0</v>
      </c>
      <c r="F38" s="29">
        <f t="shared" si="0"/>
        <v>0</v>
      </c>
      <c r="G38" s="30">
        <f t="shared" si="0"/>
        <v>0</v>
      </c>
      <c r="H38" s="29">
        <f t="shared" si="0"/>
        <v>0</v>
      </c>
      <c r="I38" s="30">
        <f t="shared" si="0"/>
        <v>0</v>
      </c>
      <c r="J38" s="29">
        <f t="shared" si="0"/>
        <v>0</v>
      </c>
      <c r="K38" s="30">
        <f t="shared" si="0"/>
        <v>0</v>
      </c>
      <c r="L38" s="31">
        <f>D38+F38+H38</f>
        <v>0</v>
      </c>
    </row>
    <row r="39" spans="1:12" ht="15" customHeight="1" x14ac:dyDescent="0.25">
      <c r="A39" s="227" t="s">
        <v>43</v>
      </c>
      <c r="B39" s="228"/>
      <c r="C39" s="32">
        <v>55</v>
      </c>
      <c r="D39" s="32">
        <f>SUM(D9:D33)</f>
        <v>0</v>
      </c>
      <c r="E39" s="33">
        <f>SUM(E9:E33)</f>
        <v>0</v>
      </c>
      <c r="F39" s="32">
        <f>F9+F10+F11+F12+F13+F14+F15+F16+F17+F18+F19+F20+F21+F22+F23+F24+F25+F26+F27+F28+F29+F30+F31+F32+F3+F33</f>
        <v>0</v>
      </c>
      <c r="G39" s="33">
        <f>G9+G10+G11+G12+G14+G13+G15+G16+G17+G18+G19+G20+G21+G22+G23+G24+G25+G26+G27+G28+G29+G30+G31+G32+G33</f>
        <v>0</v>
      </c>
      <c r="H39" s="32">
        <f>H9+H10+H11+H12+H13+H14++H15+H16+H17+H18+H19+H20+H21+H22+H23+H24+H25+H26+H27+H28+H29+H30+H31+H32+H33</f>
        <v>0</v>
      </c>
      <c r="I39" s="33">
        <f>I9+I10+I11+I12+I13+I14+I15+I16+I17+I18+I19+I20+I21+I22+I23+I24+I25+I26+I27+I28+I29+I30+I31+I32+I33</f>
        <v>0</v>
      </c>
      <c r="J39" s="32">
        <f>J9+J10+J11+J12+J13+J14++J15+J16+J17+J18+J19+J20+J21+J22+J23+J24+J25+J26+J27+J28+J29+J30+J31+J32+J33</f>
        <v>0</v>
      </c>
      <c r="K39" s="33">
        <f>K9+K10+K11+K12+K13+K14+K15+K16+K17+K18+K19+K20+K21+K22+K23+K24+K25+K26+K27+K28+K29+K30+K31+K32+K33</f>
        <v>0</v>
      </c>
      <c r="L39" s="34">
        <f>L9+L10+L11+L12+L13+L14+L15+L16+L17+L18+L19+L20+L21+L22+L23+L24+L25+L26+L27+L28+L29+L30+L31+L32+L33</f>
        <v>0</v>
      </c>
    </row>
    <row r="41" spans="1:12" ht="15.75" x14ac:dyDescent="0.25">
      <c r="C41" s="152"/>
      <c r="D41" s="133"/>
      <c r="E41" s="133"/>
      <c r="F41" s="133"/>
      <c r="G41" s="133"/>
      <c r="H41" s="133"/>
      <c r="I41" s="133"/>
      <c r="J41" s="133"/>
      <c r="K41" s="133"/>
      <c r="L41" s="133"/>
    </row>
    <row r="43" spans="1:12" x14ac:dyDescent="0.25">
      <c r="B43" s="2" t="s">
        <v>103</v>
      </c>
      <c r="C43" s="2"/>
      <c r="D43" s="2"/>
      <c r="E43" s="2"/>
    </row>
    <row r="44" spans="1:12" ht="15.75" thickBot="1" x14ac:dyDescent="0.3">
      <c r="A44" s="211" t="s">
        <v>45</v>
      </c>
      <c r="B44" s="211"/>
    </row>
    <row r="45" spans="1:12" ht="14.25" customHeight="1" x14ac:dyDescent="0.25">
      <c r="A45" s="212" t="s">
        <v>2</v>
      </c>
      <c r="B45" s="212" t="s">
        <v>3</v>
      </c>
      <c r="C45" s="212" t="s">
        <v>4</v>
      </c>
      <c r="D45" s="215" t="s">
        <v>5</v>
      </c>
      <c r="E45" s="216"/>
      <c r="F45" s="216"/>
      <c r="G45" s="216"/>
      <c r="H45" s="216"/>
      <c r="I45" s="216"/>
      <c r="J45" s="216"/>
      <c r="K45" s="217"/>
      <c r="L45" s="218" t="s">
        <v>6</v>
      </c>
    </row>
    <row r="46" spans="1:12" ht="21.75" customHeight="1" x14ac:dyDescent="0.25">
      <c r="A46" s="213"/>
      <c r="B46" s="213"/>
      <c r="C46" s="213"/>
      <c r="D46" s="221" t="s">
        <v>7</v>
      </c>
      <c r="E46" s="222"/>
      <c r="F46" s="222" t="s">
        <v>8</v>
      </c>
      <c r="G46" s="222"/>
      <c r="H46" s="222" t="s">
        <v>9</v>
      </c>
      <c r="I46" s="222"/>
      <c r="J46" s="222" t="s">
        <v>10</v>
      </c>
      <c r="K46" s="222"/>
      <c r="L46" s="219"/>
    </row>
    <row r="47" spans="1:12" ht="13.5" customHeight="1" thickBot="1" x14ac:dyDescent="0.3">
      <c r="A47" s="213"/>
      <c r="B47" s="213"/>
      <c r="C47" s="213"/>
      <c r="D47" s="223">
        <v>1</v>
      </c>
      <c r="E47" s="224"/>
      <c r="F47" s="224">
        <v>2</v>
      </c>
      <c r="G47" s="224"/>
      <c r="H47" s="224">
        <v>3</v>
      </c>
      <c r="I47" s="224"/>
      <c r="J47" s="224">
        <v>4</v>
      </c>
      <c r="K47" s="224"/>
      <c r="L47" s="220"/>
    </row>
    <row r="48" spans="1:12" ht="15.75" thickBot="1" x14ac:dyDescent="0.3">
      <c r="A48" s="214"/>
      <c r="B48" s="214"/>
      <c r="C48" s="214"/>
      <c r="D48" s="4" t="s">
        <v>11</v>
      </c>
      <c r="E48" s="5" t="s">
        <v>12</v>
      </c>
      <c r="F48" s="5" t="s">
        <v>11</v>
      </c>
      <c r="G48" s="5" t="s">
        <v>12</v>
      </c>
      <c r="H48" s="5" t="s">
        <v>11</v>
      </c>
      <c r="I48" s="5" t="s">
        <v>12</v>
      </c>
      <c r="J48" s="5" t="s">
        <v>11</v>
      </c>
      <c r="K48" s="5" t="s">
        <v>12</v>
      </c>
      <c r="L48" s="6"/>
    </row>
    <row r="49" spans="1:12" ht="15.75" x14ac:dyDescent="0.25">
      <c r="A49" s="7">
        <v>1</v>
      </c>
      <c r="B49" s="8" t="s">
        <v>13</v>
      </c>
      <c r="C49" s="9">
        <v>55</v>
      </c>
      <c r="D49" s="38">
        <v>0</v>
      </c>
      <c r="E49" s="39">
        <v>0</v>
      </c>
      <c r="F49" s="38">
        <v>0</v>
      </c>
      <c r="G49" s="13">
        <v>0</v>
      </c>
      <c r="H49" s="14">
        <v>0</v>
      </c>
      <c r="I49" s="13">
        <v>0</v>
      </c>
      <c r="J49" s="14">
        <v>0</v>
      </c>
      <c r="K49" s="13">
        <v>0</v>
      </c>
      <c r="L49" s="16">
        <f>SUM(D49:K49)</f>
        <v>0</v>
      </c>
    </row>
    <row r="50" spans="1:12" ht="15.75" x14ac:dyDescent="0.25">
      <c r="A50" s="7">
        <v>2</v>
      </c>
      <c r="B50" s="8" t="s">
        <v>14</v>
      </c>
      <c r="C50" s="9">
        <v>55</v>
      </c>
      <c r="D50" s="38">
        <v>0</v>
      </c>
      <c r="E50" s="39">
        <v>0</v>
      </c>
      <c r="F50" s="38">
        <v>0</v>
      </c>
      <c r="G50" s="13">
        <v>0</v>
      </c>
      <c r="H50" s="14">
        <v>0</v>
      </c>
      <c r="I50" s="13">
        <v>0</v>
      </c>
      <c r="J50" s="14">
        <v>0</v>
      </c>
      <c r="K50" s="13">
        <v>0</v>
      </c>
      <c r="L50" s="16">
        <f t="shared" ref="L50:L77" si="1">SUM(D50:K50)</f>
        <v>0</v>
      </c>
    </row>
    <row r="51" spans="1:12" ht="15.75" x14ac:dyDescent="0.25">
      <c r="A51" s="7">
        <v>3</v>
      </c>
      <c r="B51" s="8" t="s">
        <v>15</v>
      </c>
      <c r="C51" s="9">
        <v>55</v>
      </c>
      <c r="D51" s="38">
        <v>3</v>
      </c>
      <c r="E51" s="39">
        <v>0</v>
      </c>
      <c r="F51" s="38">
        <v>2</v>
      </c>
      <c r="G51" s="13">
        <v>0</v>
      </c>
      <c r="H51" s="14">
        <v>0</v>
      </c>
      <c r="I51" s="13">
        <v>0</v>
      </c>
      <c r="J51" s="14">
        <v>0</v>
      </c>
      <c r="K51" s="13">
        <v>0</v>
      </c>
      <c r="L51" s="16">
        <f t="shared" si="1"/>
        <v>5</v>
      </c>
    </row>
    <row r="52" spans="1:12" ht="15.75" x14ac:dyDescent="0.25">
      <c r="A52" s="7">
        <v>4</v>
      </c>
      <c r="B52" s="17" t="s">
        <v>16</v>
      </c>
      <c r="C52" s="9">
        <v>55</v>
      </c>
      <c r="D52" s="38">
        <v>0</v>
      </c>
      <c r="E52" s="39">
        <v>0</v>
      </c>
      <c r="F52" s="38">
        <v>1</v>
      </c>
      <c r="G52" s="13">
        <v>0</v>
      </c>
      <c r="H52" s="14">
        <v>0</v>
      </c>
      <c r="I52" s="13">
        <v>0</v>
      </c>
      <c r="J52" s="14">
        <v>0</v>
      </c>
      <c r="K52" s="13">
        <v>0</v>
      </c>
      <c r="L52" s="16">
        <f t="shared" si="1"/>
        <v>1</v>
      </c>
    </row>
    <row r="53" spans="1:12" ht="15.75" x14ac:dyDescent="0.25">
      <c r="A53" s="7">
        <v>5</v>
      </c>
      <c r="B53" s="8" t="s">
        <v>17</v>
      </c>
      <c r="C53" s="9">
        <v>55</v>
      </c>
      <c r="D53" s="38">
        <v>0</v>
      </c>
      <c r="E53" s="39">
        <v>0</v>
      </c>
      <c r="F53" s="38">
        <v>0</v>
      </c>
      <c r="G53" s="13">
        <v>0</v>
      </c>
      <c r="H53" s="14">
        <v>0</v>
      </c>
      <c r="I53" s="13">
        <v>0</v>
      </c>
      <c r="J53" s="14">
        <v>0</v>
      </c>
      <c r="K53" s="13">
        <v>0</v>
      </c>
      <c r="L53" s="16">
        <f t="shared" si="1"/>
        <v>0</v>
      </c>
    </row>
    <row r="54" spans="1:12" ht="15.75" x14ac:dyDescent="0.25">
      <c r="A54" s="7">
        <v>6</v>
      </c>
      <c r="B54" s="8" t="s">
        <v>18</v>
      </c>
      <c r="C54" s="9">
        <v>55</v>
      </c>
      <c r="D54" s="38">
        <v>0</v>
      </c>
      <c r="E54" s="39">
        <v>0</v>
      </c>
      <c r="F54" s="38">
        <v>0</v>
      </c>
      <c r="G54" s="13">
        <v>0</v>
      </c>
      <c r="H54" s="14">
        <v>0</v>
      </c>
      <c r="I54" s="13">
        <v>0</v>
      </c>
      <c r="J54" s="14">
        <v>0</v>
      </c>
      <c r="K54" s="13">
        <v>0</v>
      </c>
      <c r="L54" s="16">
        <f t="shared" si="1"/>
        <v>0</v>
      </c>
    </row>
    <row r="55" spans="1:12" ht="15.75" x14ac:dyDescent="0.25">
      <c r="A55" s="7">
        <v>7</v>
      </c>
      <c r="B55" s="8" t="s">
        <v>19</v>
      </c>
      <c r="C55" s="9">
        <v>55</v>
      </c>
      <c r="D55" s="38">
        <v>1</v>
      </c>
      <c r="E55" s="39">
        <v>0</v>
      </c>
      <c r="F55" s="38">
        <v>0</v>
      </c>
      <c r="G55" s="13">
        <v>0</v>
      </c>
      <c r="H55" s="14">
        <v>0</v>
      </c>
      <c r="I55" s="13">
        <v>0</v>
      </c>
      <c r="J55" s="14">
        <v>0</v>
      </c>
      <c r="K55" s="13">
        <v>0</v>
      </c>
      <c r="L55" s="16">
        <f t="shared" si="1"/>
        <v>1</v>
      </c>
    </row>
    <row r="56" spans="1:12" ht="15.75" x14ac:dyDescent="0.25">
      <c r="A56" s="7">
        <v>8</v>
      </c>
      <c r="B56" s="8" t="s">
        <v>20</v>
      </c>
      <c r="C56" s="9">
        <v>55</v>
      </c>
      <c r="D56" s="38">
        <v>0</v>
      </c>
      <c r="E56" s="39">
        <v>0</v>
      </c>
      <c r="F56" s="38">
        <v>1</v>
      </c>
      <c r="G56" s="13">
        <v>0</v>
      </c>
      <c r="H56" s="14">
        <v>0</v>
      </c>
      <c r="I56" s="13">
        <v>0</v>
      </c>
      <c r="J56" s="14">
        <v>0</v>
      </c>
      <c r="K56" s="13">
        <v>0</v>
      </c>
      <c r="L56" s="16">
        <f t="shared" si="1"/>
        <v>1</v>
      </c>
    </row>
    <row r="57" spans="1:12" ht="15.75" x14ac:dyDescent="0.25">
      <c r="A57" s="7">
        <v>9</v>
      </c>
      <c r="B57" s="8" t="s">
        <v>21</v>
      </c>
      <c r="C57" s="9">
        <v>55</v>
      </c>
      <c r="D57" s="38">
        <v>0</v>
      </c>
      <c r="E57" s="39">
        <v>0</v>
      </c>
      <c r="F57" s="38">
        <v>0</v>
      </c>
      <c r="G57" s="13">
        <v>0</v>
      </c>
      <c r="H57" s="14">
        <v>0</v>
      </c>
      <c r="I57" s="13">
        <v>0</v>
      </c>
      <c r="J57" s="14">
        <v>0</v>
      </c>
      <c r="K57" s="13">
        <v>0</v>
      </c>
      <c r="L57" s="16">
        <f t="shared" si="1"/>
        <v>0</v>
      </c>
    </row>
    <row r="58" spans="1:12" ht="15.75" x14ac:dyDescent="0.25">
      <c r="A58" s="7">
        <v>10</v>
      </c>
      <c r="B58" s="8" t="s">
        <v>22</v>
      </c>
      <c r="C58" s="9">
        <v>55</v>
      </c>
      <c r="D58" s="38">
        <v>0</v>
      </c>
      <c r="E58" s="39">
        <v>0</v>
      </c>
      <c r="F58" s="38">
        <v>0</v>
      </c>
      <c r="G58" s="13">
        <v>0</v>
      </c>
      <c r="H58" s="14">
        <v>0</v>
      </c>
      <c r="I58" s="13">
        <v>0</v>
      </c>
      <c r="J58" s="14">
        <v>0</v>
      </c>
      <c r="K58" s="13">
        <v>0</v>
      </c>
      <c r="L58" s="16">
        <f t="shared" si="1"/>
        <v>0</v>
      </c>
    </row>
    <row r="59" spans="1:12" ht="15.75" x14ac:dyDescent="0.25">
      <c r="A59" s="7">
        <v>11</v>
      </c>
      <c r="B59" s="8" t="s">
        <v>23</v>
      </c>
      <c r="C59" s="9">
        <v>55</v>
      </c>
      <c r="D59" s="38">
        <v>0</v>
      </c>
      <c r="E59" s="39">
        <v>0</v>
      </c>
      <c r="F59" s="38">
        <v>0</v>
      </c>
      <c r="G59" s="13">
        <v>0</v>
      </c>
      <c r="H59" s="14">
        <v>0</v>
      </c>
      <c r="I59" s="13">
        <v>0</v>
      </c>
      <c r="J59" s="14">
        <v>0</v>
      </c>
      <c r="K59" s="13">
        <v>0</v>
      </c>
      <c r="L59" s="16">
        <f t="shared" si="1"/>
        <v>0</v>
      </c>
    </row>
    <row r="60" spans="1:12" ht="15.75" x14ac:dyDescent="0.25">
      <c r="A60" s="7">
        <v>12</v>
      </c>
      <c r="B60" s="8" t="s">
        <v>24</v>
      </c>
      <c r="C60" s="9">
        <v>55</v>
      </c>
      <c r="D60" s="38">
        <v>0</v>
      </c>
      <c r="E60" s="39">
        <v>0</v>
      </c>
      <c r="F60" s="38">
        <v>1</v>
      </c>
      <c r="G60" s="13">
        <v>0</v>
      </c>
      <c r="H60" s="14">
        <v>0</v>
      </c>
      <c r="I60" s="13">
        <v>0</v>
      </c>
      <c r="J60" s="14">
        <v>0</v>
      </c>
      <c r="K60" s="13">
        <v>0</v>
      </c>
      <c r="L60" s="16">
        <f t="shared" si="1"/>
        <v>1</v>
      </c>
    </row>
    <row r="61" spans="1:12" ht="15.75" x14ac:dyDescent="0.25">
      <c r="A61" s="7">
        <v>13</v>
      </c>
      <c r="B61" s="8" t="s">
        <v>25</v>
      </c>
      <c r="C61" s="9">
        <v>55</v>
      </c>
      <c r="D61" s="38">
        <v>5</v>
      </c>
      <c r="E61" s="39">
        <v>0</v>
      </c>
      <c r="F61" s="38">
        <v>9</v>
      </c>
      <c r="G61" s="13">
        <v>0</v>
      </c>
      <c r="H61" s="14">
        <v>2</v>
      </c>
      <c r="I61" s="13">
        <v>0</v>
      </c>
      <c r="J61" s="14">
        <v>0</v>
      </c>
      <c r="K61" s="13">
        <v>0</v>
      </c>
      <c r="L61" s="16">
        <f t="shared" si="1"/>
        <v>16</v>
      </c>
    </row>
    <row r="62" spans="1:12" ht="15.75" x14ac:dyDescent="0.25">
      <c r="A62" s="7">
        <v>14</v>
      </c>
      <c r="B62" s="8" t="s">
        <v>26</v>
      </c>
      <c r="C62" s="9">
        <v>55</v>
      </c>
      <c r="D62" s="38">
        <v>0</v>
      </c>
      <c r="E62" s="39">
        <v>0</v>
      </c>
      <c r="F62" s="38">
        <v>0</v>
      </c>
      <c r="G62" s="13">
        <v>0</v>
      </c>
      <c r="H62" s="14">
        <v>0</v>
      </c>
      <c r="I62" s="13">
        <v>0</v>
      </c>
      <c r="J62" s="14">
        <v>0</v>
      </c>
      <c r="K62" s="13">
        <v>0</v>
      </c>
      <c r="L62" s="16">
        <f t="shared" si="1"/>
        <v>0</v>
      </c>
    </row>
    <row r="63" spans="1:12" ht="15.75" x14ac:dyDescent="0.25">
      <c r="A63" s="7">
        <v>15</v>
      </c>
      <c r="B63" s="8" t="s">
        <v>27</v>
      </c>
      <c r="C63" s="9">
        <v>55</v>
      </c>
      <c r="D63" s="38">
        <v>1</v>
      </c>
      <c r="E63" s="39">
        <v>0</v>
      </c>
      <c r="F63" s="38">
        <v>0</v>
      </c>
      <c r="G63" s="13">
        <v>0</v>
      </c>
      <c r="H63" s="14">
        <v>0</v>
      </c>
      <c r="I63" s="13">
        <v>0</v>
      </c>
      <c r="J63" s="14">
        <v>0</v>
      </c>
      <c r="K63" s="13">
        <v>0</v>
      </c>
      <c r="L63" s="16">
        <f t="shared" si="1"/>
        <v>1</v>
      </c>
    </row>
    <row r="64" spans="1:12" ht="15.75" x14ac:dyDescent="0.25">
      <c r="A64" s="7">
        <v>16</v>
      </c>
      <c r="B64" s="8" t="s">
        <v>28</v>
      </c>
      <c r="C64" s="9">
        <v>55</v>
      </c>
      <c r="D64" s="38">
        <v>0</v>
      </c>
      <c r="E64" s="39">
        <v>0</v>
      </c>
      <c r="F64" s="38">
        <v>0</v>
      </c>
      <c r="G64" s="13">
        <v>0</v>
      </c>
      <c r="H64" s="14">
        <v>0</v>
      </c>
      <c r="I64" s="13">
        <v>0</v>
      </c>
      <c r="J64" s="14">
        <v>0</v>
      </c>
      <c r="K64" s="13">
        <v>0</v>
      </c>
      <c r="L64" s="16">
        <f t="shared" si="1"/>
        <v>0</v>
      </c>
    </row>
    <row r="65" spans="1:14" ht="15.75" x14ac:dyDescent="0.25">
      <c r="A65" s="7">
        <v>17</v>
      </c>
      <c r="B65" s="8" t="s">
        <v>29</v>
      </c>
      <c r="C65" s="9">
        <v>55</v>
      </c>
      <c r="D65" s="38">
        <v>0</v>
      </c>
      <c r="E65" s="39">
        <v>0</v>
      </c>
      <c r="F65" s="38">
        <v>1</v>
      </c>
      <c r="G65" s="13">
        <v>0</v>
      </c>
      <c r="H65" s="14">
        <v>0</v>
      </c>
      <c r="I65" s="13">
        <v>0</v>
      </c>
      <c r="J65" s="14">
        <v>0</v>
      </c>
      <c r="K65" s="13">
        <v>0</v>
      </c>
      <c r="L65" s="16">
        <f t="shared" si="1"/>
        <v>1</v>
      </c>
    </row>
    <row r="66" spans="1:14" ht="15.75" x14ac:dyDescent="0.25">
      <c r="A66" s="7">
        <v>18</v>
      </c>
      <c r="B66" s="8" t="s">
        <v>30</v>
      </c>
      <c r="C66" s="9">
        <v>55</v>
      </c>
      <c r="D66" s="38">
        <v>0</v>
      </c>
      <c r="E66" s="39">
        <v>0</v>
      </c>
      <c r="F66" s="38">
        <v>0</v>
      </c>
      <c r="G66" s="13">
        <v>0</v>
      </c>
      <c r="H66" s="14">
        <v>0</v>
      </c>
      <c r="I66" s="13">
        <v>0</v>
      </c>
      <c r="J66" s="14">
        <v>0</v>
      </c>
      <c r="K66" s="13">
        <v>0</v>
      </c>
      <c r="L66" s="16">
        <f t="shared" si="1"/>
        <v>0</v>
      </c>
    </row>
    <row r="67" spans="1:14" ht="15.75" x14ac:dyDescent="0.25">
      <c r="A67" s="7">
        <v>19</v>
      </c>
      <c r="B67" s="8" t="s">
        <v>31</v>
      </c>
      <c r="C67" s="9">
        <v>55</v>
      </c>
      <c r="D67" s="38">
        <v>0</v>
      </c>
      <c r="E67" s="39">
        <v>0</v>
      </c>
      <c r="F67" s="38">
        <v>0</v>
      </c>
      <c r="G67" s="13">
        <v>0</v>
      </c>
      <c r="H67" s="14">
        <v>0</v>
      </c>
      <c r="I67" s="13">
        <v>0</v>
      </c>
      <c r="J67" s="14">
        <v>0</v>
      </c>
      <c r="K67" s="13">
        <v>0</v>
      </c>
      <c r="L67" s="16">
        <f t="shared" si="1"/>
        <v>0</v>
      </c>
    </row>
    <row r="68" spans="1:14" ht="15.75" x14ac:dyDescent="0.25">
      <c r="A68" s="7">
        <v>20</v>
      </c>
      <c r="B68" s="8" t="s">
        <v>32</v>
      </c>
      <c r="C68" s="9">
        <v>55</v>
      </c>
      <c r="D68" s="38">
        <v>1</v>
      </c>
      <c r="E68" s="39">
        <v>0</v>
      </c>
      <c r="F68" s="38">
        <v>0</v>
      </c>
      <c r="G68" s="13">
        <v>0</v>
      </c>
      <c r="H68" s="14">
        <v>0</v>
      </c>
      <c r="I68" s="13">
        <v>0</v>
      </c>
      <c r="J68" s="14">
        <v>0</v>
      </c>
      <c r="K68" s="13">
        <v>0</v>
      </c>
      <c r="L68" s="16">
        <f t="shared" si="1"/>
        <v>1</v>
      </c>
    </row>
    <row r="69" spans="1:14" ht="15.75" x14ac:dyDescent="0.25">
      <c r="A69" s="7">
        <v>21</v>
      </c>
      <c r="B69" s="8" t="s">
        <v>33</v>
      </c>
      <c r="C69" s="9">
        <v>55</v>
      </c>
      <c r="D69" s="38">
        <v>0</v>
      </c>
      <c r="E69" s="39">
        <v>0</v>
      </c>
      <c r="F69" s="38">
        <v>0</v>
      </c>
      <c r="G69" s="13">
        <v>0</v>
      </c>
      <c r="H69" s="14">
        <v>0</v>
      </c>
      <c r="I69" s="13">
        <v>0</v>
      </c>
      <c r="J69" s="14">
        <v>0</v>
      </c>
      <c r="K69" s="13">
        <v>0</v>
      </c>
      <c r="L69" s="16">
        <f t="shared" si="1"/>
        <v>0</v>
      </c>
    </row>
    <row r="70" spans="1:14" ht="15.75" x14ac:dyDescent="0.25">
      <c r="A70" s="7">
        <v>22</v>
      </c>
      <c r="B70" s="8" t="s">
        <v>34</v>
      </c>
      <c r="C70" s="9">
        <v>55</v>
      </c>
      <c r="D70" s="38">
        <v>0</v>
      </c>
      <c r="E70" s="39">
        <v>0</v>
      </c>
      <c r="F70" s="38">
        <v>0</v>
      </c>
      <c r="G70" s="13">
        <v>0</v>
      </c>
      <c r="H70" s="14">
        <v>0</v>
      </c>
      <c r="I70" s="13">
        <v>0</v>
      </c>
      <c r="J70" s="14">
        <v>0</v>
      </c>
      <c r="K70" s="13">
        <v>0</v>
      </c>
      <c r="L70" s="16">
        <f t="shared" si="1"/>
        <v>0</v>
      </c>
    </row>
    <row r="71" spans="1:14" ht="15.75" x14ac:dyDescent="0.25">
      <c r="A71" s="7">
        <v>23</v>
      </c>
      <c r="B71" s="8" t="s">
        <v>35</v>
      </c>
      <c r="C71" s="9">
        <v>55</v>
      </c>
      <c r="D71" s="38">
        <v>0</v>
      </c>
      <c r="E71" s="39">
        <v>0</v>
      </c>
      <c r="F71" s="38">
        <v>0</v>
      </c>
      <c r="G71" s="13">
        <v>0</v>
      </c>
      <c r="H71" s="14">
        <v>0</v>
      </c>
      <c r="I71" s="13">
        <v>0</v>
      </c>
      <c r="J71" s="14">
        <v>0</v>
      </c>
      <c r="K71" s="13">
        <v>0</v>
      </c>
      <c r="L71" s="16">
        <f t="shared" si="1"/>
        <v>0</v>
      </c>
    </row>
    <row r="72" spans="1:14" ht="15.75" x14ac:dyDescent="0.25">
      <c r="A72" s="7">
        <v>24</v>
      </c>
      <c r="B72" s="8" t="s">
        <v>36</v>
      </c>
      <c r="C72" s="9">
        <v>55</v>
      </c>
      <c r="D72" s="38">
        <v>0</v>
      </c>
      <c r="E72" s="39">
        <v>0</v>
      </c>
      <c r="F72" s="38">
        <v>0</v>
      </c>
      <c r="G72" s="13">
        <v>0</v>
      </c>
      <c r="H72" s="14">
        <v>0</v>
      </c>
      <c r="I72" s="13">
        <v>0</v>
      </c>
      <c r="J72" s="14">
        <v>0</v>
      </c>
      <c r="K72" s="13">
        <v>0</v>
      </c>
      <c r="L72" s="16">
        <f t="shared" si="1"/>
        <v>0</v>
      </c>
    </row>
    <row r="73" spans="1:14" ht="15.75" x14ac:dyDescent="0.25">
      <c r="A73" s="7">
        <v>25</v>
      </c>
      <c r="B73" s="18" t="s">
        <v>37</v>
      </c>
      <c r="C73" s="19">
        <v>55</v>
      </c>
      <c r="D73" s="38">
        <v>0</v>
      </c>
      <c r="E73" s="39">
        <v>0</v>
      </c>
      <c r="F73" s="38">
        <v>0</v>
      </c>
      <c r="G73" s="13">
        <v>0</v>
      </c>
      <c r="H73" s="14">
        <v>0</v>
      </c>
      <c r="I73" s="13">
        <v>0</v>
      </c>
      <c r="J73" s="14">
        <v>0</v>
      </c>
      <c r="K73" s="13">
        <v>0</v>
      </c>
      <c r="L73" s="16">
        <f t="shared" si="1"/>
        <v>0</v>
      </c>
    </row>
    <row r="74" spans="1:14" ht="15.75" x14ac:dyDescent="0.25">
      <c r="A74" s="7">
        <v>26</v>
      </c>
      <c r="B74" s="8" t="s">
        <v>38</v>
      </c>
      <c r="C74" s="22">
        <v>55</v>
      </c>
      <c r="D74" s="38">
        <v>0</v>
      </c>
      <c r="E74" s="39">
        <v>0</v>
      </c>
      <c r="F74" s="38">
        <v>0</v>
      </c>
      <c r="G74" s="13">
        <v>0</v>
      </c>
      <c r="H74" s="14">
        <v>0</v>
      </c>
      <c r="I74" s="13">
        <v>0</v>
      </c>
      <c r="J74" s="14">
        <v>0</v>
      </c>
      <c r="K74" s="13">
        <v>0</v>
      </c>
      <c r="L74" s="16">
        <f t="shared" si="1"/>
        <v>0</v>
      </c>
    </row>
    <row r="75" spans="1:14" ht="15.75" x14ac:dyDescent="0.25">
      <c r="A75" s="7">
        <v>27</v>
      </c>
      <c r="B75" s="18" t="s">
        <v>39</v>
      </c>
      <c r="C75" s="22">
        <v>55</v>
      </c>
      <c r="D75" s="38">
        <v>0</v>
      </c>
      <c r="E75" s="39">
        <v>0</v>
      </c>
      <c r="F75" s="38">
        <v>0</v>
      </c>
      <c r="G75" s="13">
        <v>0</v>
      </c>
      <c r="H75" s="14">
        <v>0</v>
      </c>
      <c r="I75" s="13">
        <v>0</v>
      </c>
      <c r="J75" s="14">
        <v>0</v>
      </c>
      <c r="K75" s="13">
        <v>0</v>
      </c>
      <c r="L75" s="16">
        <f t="shared" si="1"/>
        <v>0</v>
      </c>
    </row>
    <row r="76" spans="1:14" ht="15.75" x14ac:dyDescent="0.25">
      <c r="A76" s="7">
        <v>28</v>
      </c>
      <c r="B76" s="18" t="s">
        <v>40</v>
      </c>
      <c r="C76" s="22">
        <v>55</v>
      </c>
      <c r="D76" s="38">
        <v>0</v>
      </c>
      <c r="E76" s="39">
        <v>0</v>
      </c>
      <c r="F76" s="38">
        <v>0</v>
      </c>
      <c r="G76" s="13">
        <v>0</v>
      </c>
      <c r="H76" s="14">
        <v>0</v>
      </c>
      <c r="I76" s="13">
        <v>0</v>
      </c>
      <c r="J76" s="14">
        <v>0</v>
      </c>
      <c r="K76" s="13">
        <v>0</v>
      </c>
      <c r="L76" s="16">
        <f t="shared" si="1"/>
        <v>0</v>
      </c>
    </row>
    <row r="77" spans="1:14" ht="15.75" x14ac:dyDescent="0.25">
      <c r="A77" s="40">
        <v>29</v>
      </c>
      <c r="B77" s="18" t="s">
        <v>41</v>
      </c>
      <c r="C77" s="25">
        <v>55</v>
      </c>
      <c r="D77" s="38">
        <v>0</v>
      </c>
      <c r="E77" s="41">
        <v>0</v>
      </c>
      <c r="F77" s="38">
        <v>0</v>
      </c>
      <c r="G77" s="42">
        <v>0</v>
      </c>
      <c r="H77" s="14">
        <v>0</v>
      </c>
      <c r="I77" s="42">
        <v>0</v>
      </c>
      <c r="J77" s="14">
        <v>0</v>
      </c>
      <c r="K77" s="42">
        <v>0</v>
      </c>
      <c r="L77" s="16">
        <f t="shared" si="1"/>
        <v>0</v>
      </c>
    </row>
    <row r="78" spans="1:14" ht="15.75" x14ac:dyDescent="0.25">
      <c r="A78" s="229" t="s">
        <v>42</v>
      </c>
      <c r="B78" s="229"/>
      <c r="C78" s="26">
        <v>55</v>
      </c>
      <c r="D78" s="32">
        <f t="shared" ref="D78:K78" si="2">SUM(D49:D77)</f>
        <v>11</v>
      </c>
      <c r="E78" s="33">
        <f t="shared" si="2"/>
        <v>0</v>
      </c>
      <c r="F78" s="32">
        <f t="shared" si="2"/>
        <v>15</v>
      </c>
      <c r="G78" s="33">
        <f t="shared" si="2"/>
        <v>0</v>
      </c>
      <c r="H78" s="32">
        <f t="shared" si="2"/>
        <v>2</v>
      </c>
      <c r="I78" s="33">
        <f t="shared" si="2"/>
        <v>0</v>
      </c>
      <c r="J78" s="32">
        <f t="shared" si="2"/>
        <v>0</v>
      </c>
      <c r="K78" s="33">
        <f t="shared" si="2"/>
        <v>0</v>
      </c>
      <c r="L78" s="34">
        <f>SUM(D78:K78)</f>
        <v>28</v>
      </c>
    </row>
    <row r="79" spans="1:14" ht="15.75" x14ac:dyDescent="0.25">
      <c r="A79" s="230" t="s">
        <v>43</v>
      </c>
      <c r="B79" s="231"/>
      <c r="C79" s="32">
        <v>55</v>
      </c>
      <c r="D79" s="32">
        <f t="shared" ref="D79:K79" si="3">D49+D50+D51+D52+D53+D54+D55+D56+D57+D58+D59+D60+D61+D62+D63+D64+D65+D66+D67+D68+D69+D70+D71+D72+D73</f>
        <v>11</v>
      </c>
      <c r="E79" s="33">
        <f t="shared" si="3"/>
        <v>0</v>
      </c>
      <c r="F79" s="32">
        <f t="shared" si="3"/>
        <v>15</v>
      </c>
      <c r="G79" s="33">
        <f t="shared" si="3"/>
        <v>0</v>
      </c>
      <c r="H79" s="32">
        <f t="shared" si="3"/>
        <v>2</v>
      </c>
      <c r="I79" s="33">
        <f t="shared" si="3"/>
        <v>0</v>
      </c>
      <c r="J79" s="32">
        <f t="shared" si="3"/>
        <v>0</v>
      </c>
      <c r="K79" s="33">
        <f t="shared" si="3"/>
        <v>0</v>
      </c>
      <c r="L79" s="34">
        <f>SUM(D79:K79)</f>
        <v>28</v>
      </c>
    </row>
    <row r="80" spans="1:14" x14ac:dyDescent="0.25">
      <c r="N80" s="111"/>
    </row>
    <row r="81" spans="1:13" ht="15.75" x14ac:dyDescent="0.25">
      <c r="C81" s="152"/>
      <c r="D81" s="171"/>
      <c r="E81" s="133"/>
      <c r="F81" s="133"/>
      <c r="G81" s="133"/>
      <c r="H81" s="133"/>
      <c r="I81" s="133"/>
      <c r="J81" s="133"/>
      <c r="K81" s="133"/>
      <c r="L81" s="133"/>
      <c r="M81" s="152"/>
    </row>
    <row r="83" spans="1:13" x14ac:dyDescent="0.25">
      <c r="B83" s="2" t="s">
        <v>103</v>
      </c>
      <c r="C83" s="2"/>
      <c r="D83" s="2"/>
      <c r="E83" s="2"/>
    </row>
    <row r="84" spans="1:13" ht="15.75" thickBot="1" x14ac:dyDescent="0.3">
      <c r="A84" s="211" t="s">
        <v>46</v>
      </c>
      <c r="B84" s="211"/>
    </row>
    <row r="85" spans="1:13" ht="12.75" customHeight="1" x14ac:dyDescent="0.25">
      <c r="A85" s="212" t="s">
        <v>2</v>
      </c>
      <c r="B85" s="212" t="s">
        <v>3</v>
      </c>
      <c r="C85" s="212" t="s">
        <v>4</v>
      </c>
      <c r="D85" s="215" t="s">
        <v>5</v>
      </c>
      <c r="E85" s="216"/>
      <c r="F85" s="216"/>
      <c r="G85" s="216"/>
      <c r="H85" s="216"/>
      <c r="I85" s="216"/>
      <c r="J85" s="216"/>
      <c r="K85" s="217"/>
      <c r="L85" s="218" t="s">
        <v>6</v>
      </c>
    </row>
    <row r="86" spans="1:13" ht="21" customHeight="1" x14ac:dyDescent="0.25">
      <c r="A86" s="213"/>
      <c r="B86" s="213"/>
      <c r="C86" s="213"/>
      <c r="D86" s="221" t="s">
        <v>7</v>
      </c>
      <c r="E86" s="222"/>
      <c r="F86" s="222" t="s">
        <v>8</v>
      </c>
      <c r="G86" s="222"/>
      <c r="H86" s="222" t="s">
        <v>9</v>
      </c>
      <c r="I86" s="222"/>
      <c r="J86" s="222" t="s">
        <v>10</v>
      </c>
      <c r="K86" s="222"/>
      <c r="L86" s="219"/>
    </row>
    <row r="87" spans="1:13" ht="13.5" customHeight="1" thickBot="1" x14ac:dyDescent="0.3">
      <c r="A87" s="213"/>
      <c r="B87" s="213"/>
      <c r="C87" s="213"/>
      <c r="D87" s="223">
        <v>1</v>
      </c>
      <c r="E87" s="224"/>
      <c r="F87" s="224">
        <v>2</v>
      </c>
      <c r="G87" s="224"/>
      <c r="H87" s="224">
        <v>3</v>
      </c>
      <c r="I87" s="224"/>
      <c r="J87" s="224">
        <v>4</v>
      </c>
      <c r="K87" s="224"/>
      <c r="L87" s="220"/>
    </row>
    <row r="88" spans="1:13" ht="15.75" thickBot="1" x14ac:dyDescent="0.3">
      <c r="A88" s="214"/>
      <c r="B88" s="214"/>
      <c r="C88" s="214"/>
      <c r="D88" s="4" t="s">
        <v>11</v>
      </c>
      <c r="E88" s="5" t="s">
        <v>12</v>
      </c>
      <c r="F88" s="5" t="s">
        <v>11</v>
      </c>
      <c r="G88" s="5" t="s">
        <v>12</v>
      </c>
      <c r="H88" s="5" t="s">
        <v>11</v>
      </c>
      <c r="I88" s="5" t="s">
        <v>12</v>
      </c>
      <c r="J88" s="5" t="s">
        <v>11</v>
      </c>
      <c r="K88" s="5" t="s">
        <v>12</v>
      </c>
      <c r="L88" s="6"/>
    </row>
    <row r="89" spans="1:13" ht="15.75" x14ac:dyDescent="0.25">
      <c r="A89" s="7">
        <v>1</v>
      </c>
      <c r="B89" s="8" t="s">
        <v>13</v>
      </c>
      <c r="C89" s="9">
        <v>55</v>
      </c>
      <c r="D89" s="45">
        <v>0</v>
      </c>
      <c r="E89" s="24">
        <v>0</v>
      </c>
      <c r="F89" s="46">
        <v>0</v>
      </c>
      <c r="G89" s="24">
        <v>0</v>
      </c>
      <c r="H89" s="46">
        <v>0</v>
      </c>
      <c r="I89" s="24">
        <v>0</v>
      </c>
      <c r="J89" s="46">
        <v>0</v>
      </c>
      <c r="K89" s="24">
        <v>0</v>
      </c>
      <c r="L89" s="47">
        <f>SUM(D89:K89)</f>
        <v>0</v>
      </c>
    </row>
    <row r="90" spans="1:13" ht="15.75" x14ac:dyDescent="0.25">
      <c r="A90" s="7">
        <v>2</v>
      </c>
      <c r="B90" s="8" t="s">
        <v>14</v>
      </c>
      <c r="C90" s="9">
        <v>55</v>
      </c>
      <c r="D90" s="45">
        <v>0</v>
      </c>
      <c r="E90" s="24">
        <v>0</v>
      </c>
      <c r="F90" s="46">
        <v>0</v>
      </c>
      <c r="G90" s="24">
        <v>0</v>
      </c>
      <c r="H90" s="46">
        <v>0</v>
      </c>
      <c r="I90" s="24">
        <v>0</v>
      </c>
      <c r="J90" s="46">
        <v>0</v>
      </c>
      <c r="K90" s="24">
        <v>0</v>
      </c>
      <c r="L90" s="47">
        <f t="shared" ref="L90:L117" si="4">SUM(D90:K90)</f>
        <v>0</v>
      </c>
    </row>
    <row r="91" spans="1:13" ht="15.75" x14ac:dyDescent="0.25">
      <c r="A91" s="7">
        <v>3</v>
      </c>
      <c r="B91" s="8" t="s">
        <v>15</v>
      </c>
      <c r="C91" s="9">
        <v>55</v>
      </c>
      <c r="D91" s="45">
        <v>0</v>
      </c>
      <c r="E91" s="24">
        <v>0</v>
      </c>
      <c r="F91" s="46">
        <v>0</v>
      </c>
      <c r="G91" s="24">
        <v>0</v>
      </c>
      <c r="H91" s="46">
        <v>0</v>
      </c>
      <c r="I91" s="24">
        <v>0</v>
      </c>
      <c r="J91" s="46">
        <v>0</v>
      </c>
      <c r="K91" s="24">
        <v>0</v>
      </c>
      <c r="L91" s="47">
        <f t="shared" si="4"/>
        <v>0</v>
      </c>
    </row>
    <row r="92" spans="1:13" ht="15.75" x14ac:dyDescent="0.25">
      <c r="A92" s="7">
        <v>4</v>
      </c>
      <c r="B92" s="17" t="s">
        <v>16</v>
      </c>
      <c r="C92" s="9">
        <v>55</v>
      </c>
      <c r="D92" s="45">
        <v>1</v>
      </c>
      <c r="E92" s="24">
        <v>0</v>
      </c>
      <c r="F92" s="46">
        <v>0</v>
      </c>
      <c r="G92" s="24">
        <v>0</v>
      </c>
      <c r="H92" s="46">
        <v>0</v>
      </c>
      <c r="I92" s="24">
        <v>0</v>
      </c>
      <c r="J92" s="46">
        <v>0</v>
      </c>
      <c r="K92" s="24">
        <v>0</v>
      </c>
      <c r="L92" s="47">
        <f t="shared" si="4"/>
        <v>1</v>
      </c>
    </row>
    <row r="93" spans="1:13" ht="15.75" x14ac:dyDescent="0.25">
      <c r="A93" s="7">
        <v>5</v>
      </c>
      <c r="B93" s="8" t="s">
        <v>17</v>
      </c>
      <c r="C93" s="9">
        <v>55</v>
      </c>
      <c r="D93" s="45">
        <v>0</v>
      </c>
      <c r="E93" s="24">
        <v>0</v>
      </c>
      <c r="F93" s="46">
        <v>0</v>
      </c>
      <c r="G93" s="24">
        <v>0</v>
      </c>
      <c r="H93" s="46">
        <v>0</v>
      </c>
      <c r="I93" s="24">
        <v>0</v>
      </c>
      <c r="J93" s="46">
        <v>0</v>
      </c>
      <c r="K93" s="24">
        <v>0</v>
      </c>
      <c r="L93" s="47">
        <f t="shared" si="4"/>
        <v>0</v>
      </c>
    </row>
    <row r="94" spans="1:13" ht="15.75" x14ac:dyDescent="0.25">
      <c r="A94" s="7">
        <v>6</v>
      </c>
      <c r="B94" s="8" t="s">
        <v>18</v>
      </c>
      <c r="C94" s="9">
        <v>55</v>
      </c>
      <c r="D94" s="45">
        <v>0</v>
      </c>
      <c r="E94" s="24">
        <v>0</v>
      </c>
      <c r="F94" s="46">
        <v>0</v>
      </c>
      <c r="G94" s="24">
        <v>0</v>
      </c>
      <c r="H94" s="46">
        <v>0</v>
      </c>
      <c r="I94" s="24">
        <v>0</v>
      </c>
      <c r="J94" s="46">
        <v>0</v>
      </c>
      <c r="K94" s="24">
        <v>0</v>
      </c>
      <c r="L94" s="47">
        <f t="shared" si="4"/>
        <v>0</v>
      </c>
    </row>
    <row r="95" spans="1:13" ht="15.75" x14ac:dyDescent="0.25">
      <c r="A95" s="7">
        <v>7</v>
      </c>
      <c r="B95" s="8" t="s">
        <v>19</v>
      </c>
      <c r="C95" s="9">
        <v>55</v>
      </c>
      <c r="D95" s="45">
        <v>0</v>
      </c>
      <c r="E95" s="24">
        <v>0</v>
      </c>
      <c r="F95" s="46">
        <v>0</v>
      </c>
      <c r="G95" s="24">
        <v>0</v>
      </c>
      <c r="H95" s="46">
        <v>0</v>
      </c>
      <c r="I95" s="24">
        <v>0</v>
      </c>
      <c r="J95" s="46">
        <v>0</v>
      </c>
      <c r="K95" s="24">
        <v>0</v>
      </c>
      <c r="L95" s="47">
        <f t="shared" si="4"/>
        <v>0</v>
      </c>
    </row>
    <row r="96" spans="1:13" ht="15.75" x14ac:dyDescent="0.25">
      <c r="A96" s="7">
        <v>8</v>
      </c>
      <c r="B96" s="8" t="s">
        <v>20</v>
      </c>
      <c r="C96" s="9">
        <v>55</v>
      </c>
      <c r="D96" s="45">
        <v>0</v>
      </c>
      <c r="E96" s="24">
        <v>0</v>
      </c>
      <c r="F96" s="46">
        <v>0</v>
      </c>
      <c r="G96" s="24">
        <v>0</v>
      </c>
      <c r="H96" s="46">
        <v>0</v>
      </c>
      <c r="I96" s="24">
        <v>0</v>
      </c>
      <c r="J96" s="46">
        <v>0</v>
      </c>
      <c r="K96" s="24">
        <v>0</v>
      </c>
      <c r="L96" s="47">
        <f t="shared" si="4"/>
        <v>0</v>
      </c>
    </row>
    <row r="97" spans="1:12" ht="15.75" x14ac:dyDescent="0.25">
      <c r="A97" s="7">
        <v>9</v>
      </c>
      <c r="B97" s="17" t="s">
        <v>21</v>
      </c>
      <c r="C97" s="9">
        <v>55</v>
      </c>
      <c r="D97" s="45">
        <v>0</v>
      </c>
      <c r="E97" s="24">
        <v>0</v>
      </c>
      <c r="F97" s="46">
        <v>0</v>
      </c>
      <c r="G97" s="24">
        <v>0</v>
      </c>
      <c r="H97" s="46">
        <v>0</v>
      </c>
      <c r="I97" s="24">
        <v>0</v>
      </c>
      <c r="J97" s="46">
        <v>0</v>
      </c>
      <c r="K97" s="24">
        <v>0</v>
      </c>
      <c r="L97" s="47">
        <f t="shared" si="4"/>
        <v>0</v>
      </c>
    </row>
    <row r="98" spans="1:12" ht="15.75" x14ac:dyDescent="0.25">
      <c r="A98" s="7">
        <v>10</v>
      </c>
      <c r="B98" s="17" t="s">
        <v>22</v>
      </c>
      <c r="C98" s="9">
        <v>55</v>
      </c>
      <c r="D98" s="45">
        <v>0</v>
      </c>
      <c r="E98" s="24">
        <v>0</v>
      </c>
      <c r="F98" s="46">
        <v>0</v>
      </c>
      <c r="G98" s="24">
        <v>0</v>
      </c>
      <c r="H98" s="46">
        <v>0</v>
      </c>
      <c r="I98" s="24">
        <v>0</v>
      </c>
      <c r="J98" s="46">
        <v>0</v>
      </c>
      <c r="K98" s="24">
        <v>0</v>
      </c>
      <c r="L98" s="47">
        <f t="shared" si="4"/>
        <v>0</v>
      </c>
    </row>
    <row r="99" spans="1:12" ht="15.75" x14ac:dyDescent="0.25">
      <c r="A99" s="7">
        <v>11</v>
      </c>
      <c r="B99" s="17" t="s">
        <v>23</v>
      </c>
      <c r="C99" s="9">
        <v>55</v>
      </c>
      <c r="D99" s="45">
        <v>0</v>
      </c>
      <c r="E99" s="24">
        <v>0</v>
      </c>
      <c r="F99" s="46">
        <v>0</v>
      </c>
      <c r="G99" s="24">
        <v>0</v>
      </c>
      <c r="H99" s="46">
        <v>0</v>
      </c>
      <c r="I99" s="24">
        <v>0</v>
      </c>
      <c r="J99" s="46">
        <v>0</v>
      </c>
      <c r="K99" s="24">
        <v>0</v>
      </c>
      <c r="L99" s="47">
        <f t="shared" si="4"/>
        <v>0</v>
      </c>
    </row>
    <row r="100" spans="1:12" ht="15.75" x14ac:dyDescent="0.25">
      <c r="A100" s="7">
        <v>12</v>
      </c>
      <c r="B100" s="17" t="s">
        <v>24</v>
      </c>
      <c r="C100" s="9">
        <v>55</v>
      </c>
      <c r="D100" s="45">
        <v>0</v>
      </c>
      <c r="E100" s="24">
        <v>0</v>
      </c>
      <c r="F100" s="46">
        <v>0</v>
      </c>
      <c r="G100" s="24">
        <v>0</v>
      </c>
      <c r="H100" s="46">
        <v>0</v>
      </c>
      <c r="I100" s="24">
        <v>0</v>
      </c>
      <c r="J100" s="46">
        <v>0</v>
      </c>
      <c r="K100" s="24">
        <v>0</v>
      </c>
      <c r="L100" s="47">
        <f t="shared" si="4"/>
        <v>0</v>
      </c>
    </row>
    <row r="101" spans="1:12" ht="15.75" x14ac:dyDescent="0.25">
      <c r="A101" s="7">
        <v>13</v>
      </c>
      <c r="B101" s="17" t="s">
        <v>25</v>
      </c>
      <c r="C101" s="9">
        <v>55</v>
      </c>
      <c r="D101" s="45">
        <v>2</v>
      </c>
      <c r="E101" s="24">
        <v>0</v>
      </c>
      <c r="F101" s="46">
        <v>0</v>
      </c>
      <c r="G101" s="24">
        <v>0</v>
      </c>
      <c r="H101" s="46">
        <v>0</v>
      </c>
      <c r="I101" s="24">
        <v>0</v>
      </c>
      <c r="J101" s="46">
        <v>0</v>
      </c>
      <c r="K101" s="24">
        <v>0</v>
      </c>
      <c r="L101" s="47">
        <f t="shared" si="4"/>
        <v>2</v>
      </c>
    </row>
    <row r="102" spans="1:12" ht="15.75" x14ac:dyDescent="0.25">
      <c r="A102" s="7">
        <v>14</v>
      </c>
      <c r="B102" s="17" t="s">
        <v>26</v>
      </c>
      <c r="C102" s="9">
        <v>55</v>
      </c>
      <c r="D102" s="45">
        <v>0</v>
      </c>
      <c r="E102" s="24">
        <v>0</v>
      </c>
      <c r="F102" s="46">
        <v>0</v>
      </c>
      <c r="G102" s="24">
        <v>0</v>
      </c>
      <c r="H102" s="46">
        <v>0</v>
      </c>
      <c r="I102" s="24">
        <v>0</v>
      </c>
      <c r="J102" s="46">
        <v>0</v>
      </c>
      <c r="K102" s="24">
        <v>0</v>
      </c>
      <c r="L102" s="47">
        <f t="shared" si="4"/>
        <v>0</v>
      </c>
    </row>
    <row r="103" spans="1:12" ht="15.75" x14ac:dyDescent="0.25">
      <c r="A103" s="7">
        <v>15</v>
      </c>
      <c r="B103" s="17" t="s">
        <v>27</v>
      </c>
      <c r="C103" s="9">
        <v>55</v>
      </c>
      <c r="D103" s="45">
        <v>0</v>
      </c>
      <c r="E103" s="24">
        <v>0</v>
      </c>
      <c r="F103" s="46">
        <v>0</v>
      </c>
      <c r="G103" s="24">
        <v>0</v>
      </c>
      <c r="H103" s="46">
        <v>0</v>
      </c>
      <c r="I103" s="24">
        <v>0</v>
      </c>
      <c r="J103" s="46">
        <v>0</v>
      </c>
      <c r="K103" s="24">
        <v>0</v>
      </c>
      <c r="L103" s="47">
        <f t="shared" si="4"/>
        <v>0</v>
      </c>
    </row>
    <row r="104" spans="1:12" ht="15.75" x14ac:dyDescent="0.25">
      <c r="A104" s="7">
        <v>16</v>
      </c>
      <c r="B104" s="17" t="s">
        <v>28</v>
      </c>
      <c r="C104" s="9">
        <v>55</v>
      </c>
      <c r="D104" s="45">
        <v>0</v>
      </c>
      <c r="E104" s="24">
        <v>0</v>
      </c>
      <c r="F104" s="46">
        <v>0</v>
      </c>
      <c r="G104" s="24">
        <v>0</v>
      </c>
      <c r="H104" s="46">
        <v>0</v>
      </c>
      <c r="I104" s="24">
        <v>0</v>
      </c>
      <c r="J104" s="46">
        <v>0</v>
      </c>
      <c r="K104" s="24">
        <v>0</v>
      </c>
      <c r="L104" s="47">
        <f t="shared" si="4"/>
        <v>0</v>
      </c>
    </row>
    <row r="105" spans="1:12" ht="15.75" x14ac:dyDescent="0.25">
      <c r="A105" s="7">
        <v>17</v>
      </c>
      <c r="B105" s="17" t="s">
        <v>29</v>
      </c>
      <c r="C105" s="9">
        <v>55</v>
      </c>
      <c r="D105" s="45">
        <v>1</v>
      </c>
      <c r="E105" s="24">
        <v>0</v>
      </c>
      <c r="F105" s="46">
        <v>0</v>
      </c>
      <c r="G105" s="24">
        <v>0</v>
      </c>
      <c r="H105" s="46">
        <v>0</v>
      </c>
      <c r="I105" s="24">
        <v>0</v>
      </c>
      <c r="J105" s="46">
        <v>0</v>
      </c>
      <c r="K105" s="24">
        <v>0</v>
      </c>
      <c r="L105" s="47">
        <f t="shared" si="4"/>
        <v>1</v>
      </c>
    </row>
    <row r="106" spans="1:12" ht="15.75" x14ac:dyDescent="0.25">
      <c r="A106" s="7">
        <v>18</v>
      </c>
      <c r="B106" s="17" t="s">
        <v>30</v>
      </c>
      <c r="C106" s="9">
        <v>55</v>
      </c>
      <c r="D106" s="45">
        <v>0</v>
      </c>
      <c r="E106" s="24">
        <v>0</v>
      </c>
      <c r="F106" s="46">
        <v>0</v>
      </c>
      <c r="G106" s="24">
        <v>0</v>
      </c>
      <c r="H106" s="46">
        <v>0</v>
      </c>
      <c r="I106" s="24">
        <v>0</v>
      </c>
      <c r="J106" s="46">
        <v>0</v>
      </c>
      <c r="K106" s="24">
        <v>0</v>
      </c>
      <c r="L106" s="47">
        <f t="shared" si="4"/>
        <v>0</v>
      </c>
    </row>
    <row r="107" spans="1:12" ht="15.75" x14ac:dyDescent="0.25">
      <c r="A107" s="7">
        <v>19</v>
      </c>
      <c r="B107" s="17" t="s">
        <v>31</v>
      </c>
      <c r="C107" s="9">
        <v>55</v>
      </c>
      <c r="D107" s="45">
        <v>0</v>
      </c>
      <c r="E107" s="24">
        <v>0</v>
      </c>
      <c r="F107" s="46">
        <v>0</v>
      </c>
      <c r="G107" s="24">
        <v>0</v>
      </c>
      <c r="H107" s="46">
        <v>0</v>
      </c>
      <c r="I107" s="24">
        <v>0</v>
      </c>
      <c r="J107" s="46">
        <v>0</v>
      </c>
      <c r="K107" s="24">
        <v>0</v>
      </c>
      <c r="L107" s="47">
        <f t="shared" si="4"/>
        <v>0</v>
      </c>
    </row>
    <row r="108" spans="1:12" ht="15.75" x14ac:dyDescent="0.25">
      <c r="A108" s="7">
        <v>20</v>
      </c>
      <c r="B108" s="17" t="s">
        <v>32</v>
      </c>
      <c r="C108" s="9">
        <v>55</v>
      </c>
      <c r="D108" s="45">
        <v>0</v>
      </c>
      <c r="E108" s="24">
        <v>0</v>
      </c>
      <c r="F108" s="46">
        <v>0</v>
      </c>
      <c r="G108" s="24">
        <v>0</v>
      </c>
      <c r="H108" s="46">
        <v>0</v>
      </c>
      <c r="I108" s="24">
        <v>0</v>
      </c>
      <c r="J108" s="46">
        <v>0</v>
      </c>
      <c r="K108" s="24">
        <v>0</v>
      </c>
      <c r="L108" s="47">
        <f t="shared" si="4"/>
        <v>0</v>
      </c>
    </row>
    <row r="109" spans="1:12" ht="15.75" x14ac:dyDescent="0.25">
      <c r="A109" s="7">
        <v>21</v>
      </c>
      <c r="B109" s="17" t="s">
        <v>33</v>
      </c>
      <c r="C109" s="9">
        <v>55</v>
      </c>
      <c r="D109" s="45">
        <v>0</v>
      </c>
      <c r="E109" s="24">
        <v>0</v>
      </c>
      <c r="F109" s="46">
        <v>0</v>
      </c>
      <c r="G109" s="24">
        <v>0</v>
      </c>
      <c r="H109" s="46">
        <v>0</v>
      </c>
      <c r="I109" s="24">
        <v>0</v>
      </c>
      <c r="J109" s="46">
        <v>0</v>
      </c>
      <c r="K109" s="24">
        <v>0</v>
      </c>
      <c r="L109" s="47">
        <f t="shared" si="4"/>
        <v>0</v>
      </c>
    </row>
    <row r="110" spans="1:12" ht="15.75" x14ac:dyDescent="0.25">
      <c r="A110" s="7">
        <v>22</v>
      </c>
      <c r="B110" s="17" t="s">
        <v>34</v>
      </c>
      <c r="C110" s="9">
        <v>55</v>
      </c>
      <c r="D110" s="45">
        <v>0</v>
      </c>
      <c r="E110" s="24">
        <v>0</v>
      </c>
      <c r="F110" s="46">
        <v>0</v>
      </c>
      <c r="G110" s="24">
        <v>0</v>
      </c>
      <c r="H110" s="46">
        <v>0</v>
      </c>
      <c r="I110" s="24">
        <v>0</v>
      </c>
      <c r="J110" s="46">
        <v>0</v>
      </c>
      <c r="K110" s="24">
        <v>0</v>
      </c>
      <c r="L110" s="47">
        <f t="shared" si="4"/>
        <v>0</v>
      </c>
    </row>
    <row r="111" spans="1:12" ht="15.75" x14ac:dyDescent="0.25">
      <c r="A111" s="7">
        <v>23</v>
      </c>
      <c r="B111" s="8" t="s">
        <v>35</v>
      </c>
      <c r="C111" s="9">
        <v>55</v>
      </c>
      <c r="D111" s="45">
        <v>0</v>
      </c>
      <c r="E111" s="24">
        <v>0</v>
      </c>
      <c r="F111" s="46">
        <v>0</v>
      </c>
      <c r="G111" s="24">
        <v>0</v>
      </c>
      <c r="H111" s="46">
        <v>0</v>
      </c>
      <c r="I111" s="24">
        <v>0</v>
      </c>
      <c r="J111" s="46">
        <v>0</v>
      </c>
      <c r="K111" s="24">
        <v>0</v>
      </c>
      <c r="L111" s="47">
        <f t="shared" si="4"/>
        <v>0</v>
      </c>
    </row>
    <row r="112" spans="1:12" ht="15.75" x14ac:dyDescent="0.25">
      <c r="A112" s="7">
        <v>24</v>
      </c>
      <c r="B112" s="8" t="s">
        <v>36</v>
      </c>
      <c r="C112" s="9">
        <v>55</v>
      </c>
      <c r="D112" s="45">
        <v>0</v>
      </c>
      <c r="E112" s="24">
        <v>0</v>
      </c>
      <c r="F112" s="46">
        <v>0</v>
      </c>
      <c r="G112" s="24">
        <v>0</v>
      </c>
      <c r="H112" s="46">
        <v>0</v>
      </c>
      <c r="I112" s="24">
        <v>0</v>
      </c>
      <c r="J112" s="46">
        <v>0</v>
      </c>
      <c r="K112" s="24">
        <v>0</v>
      </c>
      <c r="L112" s="47">
        <f t="shared" si="4"/>
        <v>0</v>
      </c>
    </row>
    <row r="113" spans="1:12" ht="15.75" x14ac:dyDescent="0.25">
      <c r="A113" s="7">
        <v>25</v>
      </c>
      <c r="B113" s="18" t="s">
        <v>37</v>
      </c>
      <c r="C113" s="19">
        <v>55</v>
      </c>
      <c r="D113" s="45">
        <v>0</v>
      </c>
      <c r="E113" s="24">
        <v>0</v>
      </c>
      <c r="F113" s="46">
        <v>0</v>
      </c>
      <c r="G113" s="24">
        <v>0</v>
      </c>
      <c r="H113" s="46">
        <v>0</v>
      </c>
      <c r="I113" s="24">
        <v>0</v>
      </c>
      <c r="J113" s="46">
        <v>0</v>
      </c>
      <c r="K113" s="24">
        <v>0</v>
      </c>
      <c r="L113" s="47">
        <f t="shared" si="4"/>
        <v>0</v>
      </c>
    </row>
    <row r="114" spans="1:12" ht="15.75" x14ac:dyDescent="0.25">
      <c r="A114" s="7">
        <v>26</v>
      </c>
      <c r="B114" s="8" t="s">
        <v>38</v>
      </c>
      <c r="C114" s="22">
        <v>55</v>
      </c>
      <c r="D114" s="45">
        <v>0</v>
      </c>
      <c r="E114" s="24">
        <v>0</v>
      </c>
      <c r="F114" s="46">
        <v>0</v>
      </c>
      <c r="G114" s="24">
        <v>0</v>
      </c>
      <c r="H114" s="46">
        <v>0</v>
      </c>
      <c r="I114" s="24">
        <v>0</v>
      </c>
      <c r="J114" s="46">
        <v>0</v>
      </c>
      <c r="K114" s="24">
        <v>0</v>
      </c>
      <c r="L114" s="47">
        <f t="shared" si="4"/>
        <v>0</v>
      </c>
    </row>
    <row r="115" spans="1:12" ht="15.75" x14ac:dyDescent="0.25">
      <c r="A115" s="7">
        <v>27</v>
      </c>
      <c r="B115" s="18" t="s">
        <v>39</v>
      </c>
      <c r="C115" s="22">
        <v>55</v>
      </c>
      <c r="D115" s="45">
        <v>0</v>
      </c>
      <c r="E115" s="24">
        <v>0</v>
      </c>
      <c r="F115" s="46">
        <v>0</v>
      </c>
      <c r="G115" s="24">
        <v>0</v>
      </c>
      <c r="H115" s="46">
        <v>0</v>
      </c>
      <c r="I115" s="24">
        <v>0</v>
      </c>
      <c r="J115" s="46">
        <v>0</v>
      </c>
      <c r="K115" s="24">
        <v>0</v>
      </c>
      <c r="L115" s="47">
        <f t="shared" si="4"/>
        <v>0</v>
      </c>
    </row>
    <row r="116" spans="1:12" ht="15.75" x14ac:dyDescent="0.25">
      <c r="A116" s="7">
        <v>28</v>
      </c>
      <c r="B116" s="18" t="s">
        <v>40</v>
      </c>
      <c r="C116" s="22">
        <v>55</v>
      </c>
      <c r="D116" s="45">
        <v>0</v>
      </c>
      <c r="E116" s="24">
        <v>0</v>
      </c>
      <c r="F116" s="46">
        <v>0</v>
      </c>
      <c r="G116" s="24">
        <v>0</v>
      </c>
      <c r="H116" s="46">
        <v>0</v>
      </c>
      <c r="I116" s="24">
        <v>0</v>
      </c>
      <c r="J116" s="46">
        <v>0</v>
      </c>
      <c r="K116" s="24">
        <v>0</v>
      </c>
      <c r="L116" s="47">
        <f t="shared" si="4"/>
        <v>0</v>
      </c>
    </row>
    <row r="117" spans="1:12" ht="16.5" thickBot="1" x14ac:dyDescent="0.3">
      <c r="A117" s="7">
        <v>29</v>
      </c>
      <c r="B117" s="18" t="s">
        <v>41</v>
      </c>
      <c r="C117" s="22">
        <v>55</v>
      </c>
      <c r="D117" s="45">
        <v>0</v>
      </c>
      <c r="E117" s="24">
        <v>0</v>
      </c>
      <c r="F117" s="46">
        <v>0</v>
      </c>
      <c r="G117" s="24">
        <v>0</v>
      </c>
      <c r="H117" s="46">
        <v>0</v>
      </c>
      <c r="I117" s="24">
        <v>0</v>
      </c>
      <c r="J117" s="46">
        <v>0</v>
      </c>
      <c r="K117" s="24">
        <v>0</v>
      </c>
      <c r="L117" s="47">
        <f t="shared" si="4"/>
        <v>0</v>
      </c>
    </row>
    <row r="118" spans="1:12" ht="16.5" thickBot="1" x14ac:dyDescent="0.3">
      <c r="A118" s="225" t="s">
        <v>42</v>
      </c>
      <c r="B118" s="226"/>
      <c r="C118" s="48">
        <v>55</v>
      </c>
      <c r="D118" s="49">
        <f t="shared" ref="D118:K118" si="5">SUM(D89:D117)</f>
        <v>4</v>
      </c>
      <c r="E118" s="30">
        <f t="shared" si="5"/>
        <v>0</v>
      </c>
      <c r="F118" s="50">
        <f t="shared" si="5"/>
        <v>0</v>
      </c>
      <c r="G118" s="30">
        <f t="shared" si="5"/>
        <v>0</v>
      </c>
      <c r="H118" s="50">
        <f t="shared" si="5"/>
        <v>0</v>
      </c>
      <c r="I118" s="30">
        <f t="shared" si="5"/>
        <v>0</v>
      </c>
      <c r="J118" s="50">
        <f t="shared" si="5"/>
        <v>0</v>
      </c>
      <c r="K118" s="30">
        <f t="shared" si="5"/>
        <v>0</v>
      </c>
      <c r="L118" s="118">
        <f>SUM(D118:K118)</f>
        <v>4</v>
      </c>
    </row>
    <row r="119" spans="1:12" ht="15.75" x14ac:dyDescent="0.25">
      <c r="A119" s="232" t="s">
        <v>43</v>
      </c>
      <c r="B119" s="232"/>
      <c r="C119" s="32">
        <v>55</v>
      </c>
      <c r="D119" s="52">
        <f>D89+D90+D91+D92+D93+D94+D95+D96+D97+D98+D99+D100+D101+D102+D103+D104+D105+D106+D107+D108+D109+D110+D111+D112+D113</f>
        <v>4</v>
      </c>
      <c r="E119" s="33">
        <f>E89+E90+E91+E92+E93+E94+E95+E96+E97+E98+E99+E100+E101+E102+E103+E104+E105+E106+E107+E108+E109+E110+E111+E112+E113</f>
        <v>0</v>
      </c>
      <c r="F119" s="32">
        <f>F89+F90+F91+F92+F93+F94+F95+F96+F97+F98+F99+F100+F101+F102+F103+F104+F105+F106+F107+F108+F109+F110+F111+F112+F113</f>
        <v>0</v>
      </c>
      <c r="G119" s="33">
        <f>G89+G90+G91+G92+G93+G94+G95+G96+G97+G98+G99+G100+G101+G102+G103+G104+G105+G106+G107+G108+G109+G110+G111+G112+G113</f>
        <v>0</v>
      </c>
      <c r="H119" s="32">
        <f>H89+H90+H91+H92+H93+H94+H95+H96+H97+H98+H99+H100+H101+H102+H103+H104+H105+H106+H107+H108+H109+H110+H111+H112+H113</f>
        <v>0</v>
      </c>
      <c r="I119" s="33">
        <f>I89+I90+I91+I92+I93+I94+I95+I96+I97+I98+I99+I100+I101+I102+I103+I104+I105+I106+I107+I108+I109+I110+I111+I113</f>
        <v>0</v>
      </c>
      <c r="J119" s="32">
        <f>J89+J90+J91+J92+J93+J94+J95+J96+J97+J98+J99+J100+J101+J102+J103+J104+J105+J106+J107+J108+J109+J110+J111+J112+J113</f>
        <v>0</v>
      </c>
      <c r="K119" s="33">
        <f>K89+K90+K91+K92+K93+K94+K95+K96+K97+K98+K99+K100+K101+K102+K103+K104+K105+K106+K107+K108+K109+K110+K111+K113</f>
        <v>0</v>
      </c>
      <c r="L119" s="118">
        <f>D119+E119+F119+G119+H119+I119+J119+K119</f>
        <v>4</v>
      </c>
    </row>
    <row r="121" spans="1:12" ht="15.75" x14ac:dyDescent="0.25">
      <c r="D121" s="133"/>
      <c r="E121" s="133"/>
      <c r="F121" s="133"/>
      <c r="G121" s="133"/>
      <c r="H121" s="133"/>
      <c r="I121" s="133"/>
      <c r="J121" s="133"/>
      <c r="K121" s="133"/>
      <c r="L121" s="133"/>
    </row>
    <row r="122" spans="1:12" ht="15.75" x14ac:dyDescent="0.25">
      <c r="B122" s="134" t="s">
        <v>103</v>
      </c>
      <c r="D122" s="133"/>
      <c r="E122" s="133"/>
      <c r="F122" s="133"/>
      <c r="G122" s="133"/>
      <c r="H122" s="133"/>
      <c r="I122" s="133"/>
      <c r="J122" s="133"/>
      <c r="K122" s="133"/>
      <c r="L122" s="133"/>
    </row>
    <row r="123" spans="1:12" ht="15.75" thickBot="1" x14ac:dyDescent="0.3">
      <c r="A123" s="211" t="s">
        <v>47</v>
      </c>
      <c r="B123" s="211"/>
    </row>
    <row r="124" spans="1:12" ht="12.75" customHeight="1" x14ac:dyDescent="0.25">
      <c r="A124" s="212" t="s">
        <v>2</v>
      </c>
      <c r="B124" s="212" t="s">
        <v>3</v>
      </c>
      <c r="C124" s="212" t="s">
        <v>4</v>
      </c>
      <c r="D124" s="215" t="s">
        <v>5</v>
      </c>
      <c r="E124" s="216"/>
      <c r="F124" s="216"/>
      <c r="G124" s="216"/>
      <c r="H124" s="216"/>
      <c r="I124" s="216"/>
      <c r="J124" s="216"/>
      <c r="K124" s="217"/>
      <c r="L124" s="218" t="s">
        <v>6</v>
      </c>
    </row>
    <row r="125" spans="1:12" ht="21.75" customHeight="1" x14ac:dyDescent="0.25">
      <c r="A125" s="213"/>
      <c r="B125" s="213"/>
      <c r="C125" s="213"/>
      <c r="D125" s="221" t="s">
        <v>7</v>
      </c>
      <c r="E125" s="222"/>
      <c r="F125" s="222" t="s">
        <v>8</v>
      </c>
      <c r="G125" s="222"/>
      <c r="H125" s="222" t="s">
        <v>9</v>
      </c>
      <c r="I125" s="222"/>
      <c r="J125" s="222" t="s">
        <v>10</v>
      </c>
      <c r="K125" s="222"/>
      <c r="L125" s="219"/>
    </row>
    <row r="126" spans="1:12" ht="13.5" customHeight="1" thickBot="1" x14ac:dyDescent="0.3">
      <c r="A126" s="213"/>
      <c r="B126" s="213"/>
      <c r="C126" s="213"/>
      <c r="D126" s="223">
        <v>1</v>
      </c>
      <c r="E126" s="224"/>
      <c r="F126" s="224">
        <v>2</v>
      </c>
      <c r="G126" s="224"/>
      <c r="H126" s="224">
        <v>3</v>
      </c>
      <c r="I126" s="224"/>
      <c r="J126" s="224">
        <v>4</v>
      </c>
      <c r="K126" s="224"/>
      <c r="L126" s="220"/>
    </row>
    <row r="127" spans="1:12" ht="15.75" thickBot="1" x14ac:dyDescent="0.3">
      <c r="A127" s="214"/>
      <c r="B127" s="214"/>
      <c r="C127" s="214"/>
      <c r="D127" s="4" t="s">
        <v>11</v>
      </c>
      <c r="E127" s="5" t="s">
        <v>12</v>
      </c>
      <c r="F127" s="5" t="s">
        <v>11</v>
      </c>
      <c r="G127" s="5" t="s">
        <v>12</v>
      </c>
      <c r="H127" s="5" t="s">
        <v>11</v>
      </c>
      <c r="I127" s="5" t="s">
        <v>12</v>
      </c>
      <c r="J127" s="5" t="s">
        <v>11</v>
      </c>
      <c r="K127" s="5" t="s">
        <v>12</v>
      </c>
      <c r="L127" s="6"/>
    </row>
    <row r="128" spans="1:12" ht="15.75" x14ac:dyDescent="0.25">
      <c r="A128" s="7">
        <v>1</v>
      </c>
      <c r="B128" s="8" t="s">
        <v>13</v>
      </c>
      <c r="C128" s="9">
        <v>55</v>
      </c>
      <c r="D128" s="45">
        <v>0</v>
      </c>
      <c r="E128" s="21">
        <v>0</v>
      </c>
      <c r="F128" s="46">
        <v>0</v>
      </c>
      <c r="G128" s="21">
        <v>0</v>
      </c>
      <c r="H128" s="46">
        <v>0</v>
      </c>
      <c r="I128" s="21">
        <v>0</v>
      </c>
      <c r="J128" s="46">
        <v>0</v>
      </c>
      <c r="K128" s="21">
        <v>0</v>
      </c>
      <c r="L128" s="47">
        <f>SUM(D128:K128)</f>
        <v>0</v>
      </c>
    </row>
    <row r="129" spans="1:12" ht="15.75" x14ac:dyDescent="0.25">
      <c r="A129" s="7">
        <v>2</v>
      </c>
      <c r="B129" s="8" t="s">
        <v>14</v>
      </c>
      <c r="C129" s="9">
        <v>55</v>
      </c>
      <c r="D129" s="45">
        <v>0</v>
      </c>
      <c r="E129" s="21">
        <v>0</v>
      </c>
      <c r="F129" s="46">
        <v>0</v>
      </c>
      <c r="G129" s="21">
        <v>0</v>
      </c>
      <c r="H129" s="46">
        <v>0</v>
      </c>
      <c r="I129" s="21">
        <v>0</v>
      </c>
      <c r="J129" s="46">
        <v>0</v>
      </c>
      <c r="K129" s="21">
        <v>0</v>
      </c>
      <c r="L129" s="47">
        <f>SUM(D129:K129)</f>
        <v>0</v>
      </c>
    </row>
    <row r="130" spans="1:12" ht="15.75" x14ac:dyDescent="0.25">
      <c r="A130" s="7">
        <v>3</v>
      </c>
      <c r="B130" s="8" t="s">
        <v>15</v>
      </c>
      <c r="C130" s="9">
        <v>55</v>
      </c>
      <c r="D130" s="45">
        <v>0</v>
      </c>
      <c r="E130" s="21">
        <v>0</v>
      </c>
      <c r="F130" s="46">
        <v>0</v>
      </c>
      <c r="G130" s="21">
        <v>0</v>
      </c>
      <c r="H130" s="46">
        <v>0</v>
      </c>
      <c r="I130" s="21">
        <v>0</v>
      </c>
      <c r="J130" s="46">
        <v>0</v>
      </c>
      <c r="K130" s="21">
        <v>0</v>
      </c>
      <c r="L130" s="47">
        <f>SUM(D130:K130)</f>
        <v>0</v>
      </c>
    </row>
    <row r="131" spans="1:12" ht="15.75" x14ac:dyDescent="0.25">
      <c r="A131" s="7">
        <v>4</v>
      </c>
      <c r="B131" s="17" t="s">
        <v>16</v>
      </c>
      <c r="C131" s="9">
        <v>55</v>
      </c>
      <c r="D131" s="45">
        <v>0</v>
      </c>
      <c r="E131" s="21">
        <v>0</v>
      </c>
      <c r="F131" s="46">
        <v>0</v>
      </c>
      <c r="G131" s="21">
        <v>0</v>
      </c>
      <c r="H131" s="46">
        <v>0</v>
      </c>
      <c r="I131" s="21">
        <v>0</v>
      </c>
      <c r="J131" s="46">
        <v>0</v>
      </c>
      <c r="K131" s="21">
        <v>0</v>
      </c>
      <c r="L131" s="47">
        <f t="shared" ref="L131:L156" si="6">SUM(D131:K131)</f>
        <v>0</v>
      </c>
    </row>
    <row r="132" spans="1:12" ht="15.75" x14ac:dyDescent="0.25">
      <c r="A132" s="7">
        <v>5</v>
      </c>
      <c r="B132" s="8" t="s">
        <v>17</v>
      </c>
      <c r="C132" s="9">
        <v>55</v>
      </c>
      <c r="D132" s="45">
        <v>0</v>
      </c>
      <c r="E132" s="21">
        <v>0</v>
      </c>
      <c r="F132" s="46">
        <v>0</v>
      </c>
      <c r="G132" s="21">
        <v>0</v>
      </c>
      <c r="H132" s="46">
        <v>0</v>
      </c>
      <c r="I132" s="21">
        <v>0</v>
      </c>
      <c r="J132" s="46">
        <v>0</v>
      </c>
      <c r="K132" s="21">
        <v>0</v>
      </c>
      <c r="L132" s="47">
        <f t="shared" si="6"/>
        <v>0</v>
      </c>
    </row>
    <row r="133" spans="1:12" ht="15.75" x14ac:dyDescent="0.25">
      <c r="A133" s="7">
        <v>6</v>
      </c>
      <c r="B133" s="8" t="s">
        <v>18</v>
      </c>
      <c r="C133" s="9">
        <v>55</v>
      </c>
      <c r="D133" s="45">
        <v>0</v>
      </c>
      <c r="E133" s="21">
        <v>0</v>
      </c>
      <c r="F133" s="46">
        <v>0</v>
      </c>
      <c r="G133" s="21">
        <v>0</v>
      </c>
      <c r="H133" s="46">
        <v>0</v>
      </c>
      <c r="I133" s="21">
        <v>0</v>
      </c>
      <c r="J133" s="46">
        <v>0</v>
      </c>
      <c r="K133" s="21">
        <v>0</v>
      </c>
      <c r="L133" s="47">
        <f t="shared" si="6"/>
        <v>0</v>
      </c>
    </row>
    <row r="134" spans="1:12" ht="15.75" x14ac:dyDescent="0.25">
      <c r="A134" s="7">
        <v>7</v>
      </c>
      <c r="B134" s="8" t="s">
        <v>19</v>
      </c>
      <c r="C134" s="9">
        <v>55</v>
      </c>
      <c r="D134" s="45">
        <v>0</v>
      </c>
      <c r="E134" s="21">
        <v>0</v>
      </c>
      <c r="F134" s="46">
        <v>0</v>
      </c>
      <c r="G134" s="21">
        <v>0</v>
      </c>
      <c r="H134" s="46">
        <v>0</v>
      </c>
      <c r="I134" s="21">
        <v>0</v>
      </c>
      <c r="J134" s="46">
        <v>0</v>
      </c>
      <c r="K134" s="21">
        <v>0</v>
      </c>
      <c r="L134" s="47">
        <f t="shared" si="6"/>
        <v>0</v>
      </c>
    </row>
    <row r="135" spans="1:12" ht="15.75" x14ac:dyDescent="0.25">
      <c r="A135" s="7">
        <v>8</v>
      </c>
      <c r="B135" s="8" t="s">
        <v>20</v>
      </c>
      <c r="C135" s="9">
        <v>55</v>
      </c>
      <c r="D135" s="45">
        <v>1</v>
      </c>
      <c r="E135" s="21">
        <v>0</v>
      </c>
      <c r="F135" s="46">
        <v>0</v>
      </c>
      <c r="G135" s="21">
        <v>0</v>
      </c>
      <c r="H135" s="46">
        <v>0</v>
      </c>
      <c r="I135" s="21">
        <v>0</v>
      </c>
      <c r="J135" s="46">
        <v>0</v>
      </c>
      <c r="K135" s="21">
        <v>0</v>
      </c>
      <c r="L135" s="47">
        <f t="shared" si="6"/>
        <v>1</v>
      </c>
    </row>
    <row r="136" spans="1:12" ht="15.75" x14ac:dyDescent="0.25">
      <c r="A136" s="7">
        <v>9</v>
      </c>
      <c r="B136" s="8" t="s">
        <v>21</v>
      </c>
      <c r="C136" s="9">
        <v>55</v>
      </c>
      <c r="D136" s="45">
        <v>0</v>
      </c>
      <c r="E136" s="21">
        <v>0</v>
      </c>
      <c r="F136" s="46">
        <v>0</v>
      </c>
      <c r="G136" s="21">
        <v>0</v>
      </c>
      <c r="H136" s="46">
        <v>0</v>
      </c>
      <c r="I136" s="21">
        <v>0</v>
      </c>
      <c r="J136" s="46">
        <v>0</v>
      </c>
      <c r="K136" s="21">
        <v>0</v>
      </c>
      <c r="L136" s="47">
        <f t="shared" si="6"/>
        <v>0</v>
      </c>
    </row>
    <row r="137" spans="1:12" ht="15.75" x14ac:dyDescent="0.25">
      <c r="A137" s="7">
        <v>10</v>
      </c>
      <c r="B137" s="8" t="s">
        <v>22</v>
      </c>
      <c r="C137" s="9">
        <v>55</v>
      </c>
      <c r="D137" s="45">
        <v>0</v>
      </c>
      <c r="E137" s="21">
        <v>0</v>
      </c>
      <c r="F137" s="46">
        <v>0</v>
      </c>
      <c r="G137" s="21">
        <v>0</v>
      </c>
      <c r="H137" s="46">
        <v>0</v>
      </c>
      <c r="I137" s="21">
        <v>0</v>
      </c>
      <c r="J137" s="46">
        <v>0</v>
      </c>
      <c r="K137" s="21">
        <v>0</v>
      </c>
      <c r="L137" s="47">
        <f t="shared" si="6"/>
        <v>0</v>
      </c>
    </row>
    <row r="138" spans="1:12" ht="15.75" x14ac:dyDescent="0.25">
      <c r="A138" s="7">
        <v>11</v>
      </c>
      <c r="B138" s="8" t="s">
        <v>23</v>
      </c>
      <c r="C138" s="9">
        <v>55</v>
      </c>
      <c r="D138" s="45">
        <v>0</v>
      </c>
      <c r="E138" s="21">
        <v>0</v>
      </c>
      <c r="F138" s="46">
        <v>0</v>
      </c>
      <c r="G138" s="21">
        <v>0</v>
      </c>
      <c r="H138" s="46">
        <v>0</v>
      </c>
      <c r="I138" s="21">
        <v>0</v>
      </c>
      <c r="J138" s="46">
        <v>0</v>
      </c>
      <c r="K138" s="21">
        <v>0</v>
      </c>
      <c r="L138" s="47">
        <f t="shared" si="6"/>
        <v>0</v>
      </c>
    </row>
    <row r="139" spans="1:12" ht="15.75" x14ac:dyDescent="0.25">
      <c r="A139" s="7">
        <v>12</v>
      </c>
      <c r="B139" s="8" t="s">
        <v>24</v>
      </c>
      <c r="C139" s="9">
        <v>55</v>
      </c>
      <c r="D139" s="45">
        <v>0</v>
      </c>
      <c r="E139" s="21">
        <v>0</v>
      </c>
      <c r="F139" s="46">
        <v>0</v>
      </c>
      <c r="G139" s="21">
        <v>0</v>
      </c>
      <c r="H139" s="46">
        <v>0</v>
      </c>
      <c r="I139" s="21">
        <v>0</v>
      </c>
      <c r="J139" s="46">
        <v>0</v>
      </c>
      <c r="K139" s="21">
        <v>0</v>
      </c>
      <c r="L139" s="47">
        <f t="shared" si="6"/>
        <v>0</v>
      </c>
    </row>
    <row r="140" spans="1:12" ht="15.75" x14ac:dyDescent="0.25">
      <c r="A140" s="7">
        <v>13</v>
      </c>
      <c r="B140" s="8" t="s">
        <v>25</v>
      </c>
      <c r="C140" s="9">
        <v>55</v>
      </c>
      <c r="D140" s="45">
        <v>0</v>
      </c>
      <c r="E140" s="21">
        <v>0</v>
      </c>
      <c r="F140" s="46">
        <v>0</v>
      </c>
      <c r="G140" s="21">
        <v>0</v>
      </c>
      <c r="H140" s="46">
        <v>0</v>
      </c>
      <c r="I140" s="21">
        <v>0</v>
      </c>
      <c r="J140" s="46">
        <v>0</v>
      </c>
      <c r="K140" s="21">
        <v>0</v>
      </c>
      <c r="L140" s="47">
        <f t="shared" si="6"/>
        <v>0</v>
      </c>
    </row>
    <row r="141" spans="1:12" ht="15.75" x14ac:dyDescent="0.25">
      <c r="A141" s="7">
        <v>14</v>
      </c>
      <c r="B141" s="8" t="s">
        <v>26</v>
      </c>
      <c r="C141" s="9">
        <v>55</v>
      </c>
      <c r="D141" s="45">
        <v>0</v>
      </c>
      <c r="E141" s="21">
        <v>0</v>
      </c>
      <c r="F141" s="46">
        <v>0</v>
      </c>
      <c r="G141" s="21">
        <v>0</v>
      </c>
      <c r="H141" s="46">
        <v>0</v>
      </c>
      <c r="I141" s="21">
        <v>0</v>
      </c>
      <c r="J141" s="46">
        <v>0</v>
      </c>
      <c r="K141" s="21">
        <v>0</v>
      </c>
      <c r="L141" s="47">
        <f t="shared" si="6"/>
        <v>0</v>
      </c>
    </row>
    <row r="142" spans="1:12" ht="15.75" x14ac:dyDescent="0.25">
      <c r="A142" s="7">
        <v>15</v>
      </c>
      <c r="B142" s="8" t="s">
        <v>27</v>
      </c>
      <c r="C142" s="9">
        <v>55</v>
      </c>
      <c r="D142" s="45">
        <v>0</v>
      </c>
      <c r="E142" s="21">
        <v>0</v>
      </c>
      <c r="F142" s="46">
        <v>0</v>
      </c>
      <c r="G142" s="21">
        <v>0</v>
      </c>
      <c r="H142" s="46">
        <v>0</v>
      </c>
      <c r="I142" s="21">
        <v>0</v>
      </c>
      <c r="J142" s="46">
        <v>0</v>
      </c>
      <c r="K142" s="21">
        <v>0</v>
      </c>
      <c r="L142" s="47">
        <f t="shared" si="6"/>
        <v>0</v>
      </c>
    </row>
    <row r="143" spans="1:12" ht="15.75" x14ac:dyDescent="0.25">
      <c r="A143" s="7">
        <v>16</v>
      </c>
      <c r="B143" s="8" t="s">
        <v>28</v>
      </c>
      <c r="C143" s="9">
        <v>55</v>
      </c>
      <c r="D143" s="45">
        <v>0</v>
      </c>
      <c r="E143" s="21">
        <v>0</v>
      </c>
      <c r="F143" s="46">
        <v>0</v>
      </c>
      <c r="G143" s="21">
        <v>0</v>
      </c>
      <c r="H143" s="46">
        <v>0</v>
      </c>
      <c r="I143" s="21">
        <v>0</v>
      </c>
      <c r="J143" s="46">
        <v>0</v>
      </c>
      <c r="K143" s="21">
        <v>0</v>
      </c>
      <c r="L143" s="47">
        <f t="shared" si="6"/>
        <v>0</v>
      </c>
    </row>
    <row r="144" spans="1:12" ht="15.75" x14ac:dyDescent="0.25">
      <c r="A144" s="7">
        <v>17</v>
      </c>
      <c r="B144" s="8" t="s">
        <v>29</v>
      </c>
      <c r="C144" s="9">
        <v>55</v>
      </c>
      <c r="D144" s="45">
        <v>1</v>
      </c>
      <c r="E144" s="21">
        <v>0</v>
      </c>
      <c r="F144" s="46">
        <v>0</v>
      </c>
      <c r="G144" s="21">
        <v>0</v>
      </c>
      <c r="H144" s="46">
        <v>0</v>
      </c>
      <c r="I144" s="21">
        <v>0</v>
      </c>
      <c r="J144" s="46">
        <v>0</v>
      </c>
      <c r="K144" s="21">
        <v>0</v>
      </c>
      <c r="L144" s="47">
        <f t="shared" si="6"/>
        <v>1</v>
      </c>
    </row>
    <row r="145" spans="1:12" ht="15.75" x14ac:dyDescent="0.25">
      <c r="A145" s="7">
        <v>18</v>
      </c>
      <c r="B145" s="8" t="s">
        <v>30</v>
      </c>
      <c r="C145" s="9">
        <v>55</v>
      </c>
      <c r="D145" s="45">
        <v>0</v>
      </c>
      <c r="E145" s="21">
        <v>0</v>
      </c>
      <c r="F145" s="46">
        <v>0</v>
      </c>
      <c r="G145" s="21">
        <v>0</v>
      </c>
      <c r="H145" s="46">
        <v>0</v>
      </c>
      <c r="I145" s="21">
        <v>0</v>
      </c>
      <c r="J145" s="46">
        <v>0</v>
      </c>
      <c r="K145" s="21">
        <v>0</v>
      </c>
      <c r="L145" s="47">
        <f t="shared" si="6"/>
        <v>0</v>
      </c>
    </row>
    <row r="146" spans="1:12" ht="15.75" x14ac:dyDescent="0.25">
      <c r="A146" s="7">
        <v>19</v>
      </c>
      <c r="B146" s="8" t="s">
        <v>31</v>
      </c>
      <c r="C146" s="9">
        <v>55</v>
      </c>
      <c r="D146" s="45">
        <v>0</v>
      </c>
      <c r="E146" s="21">
        <v>0</v>
      </c>
      <c r="F146" s="46">
        <v>0</v>
      </c>
      <c r="G146" s="21">
        <v>0</v>
      </c>
      <c r="H146" s="46">
        <v>0</v>
      </c>
      <c r="I146" s="21">
        <v>0</v>
      </c>
      <c r="J146" s="46">
        <v>0</v>
      </c>
      <c r="K146" s="21">
        <v>0</v>
      </c>
      <c r="L146" s="47">
        <f t="shared" si="6"/>
        <v>0</v>
      </c>
    </row>
    <row r="147" spans="1:12" ht="15.75" x14ac:dyDescent="0.25">
      <c r="A147" s="7">
        <v>20</v>
      </c>
      <c r="B147" s="8" t="s">
        <v>32</v>
      </c>
      <c r="C147" s="9">
        <v>55</v>
      </c>
      <c r="D147" s="45">
        <v>0</v>
      </c>
      <c r="E147" s="21">
        <v>0</v>
      </c>
      <c r="F147" s="46">
        <v>0</v>
      </c>
      <c r="G147" s="21">
        <v>0</v>
      </c>
      <c r="H147" s="46">
        <v>0</v>
      </c>
      <c r="I147" s="21">
        <v>0</v>
      </c>
      <c r="J147" s="46">
        <v>0</v>
      </c>
      <c r="K147" s="21">
        <v>0</v>
      </c>
      <c r="L147" s="47">
        <f t="shared" si="6"/>
        <v>0</v>
      </c>
    </row>
    <row r="148" spans="1:12" ht="15.75" x14ac:dyDescent="0.25">
      <c r="A148" s="7">
        <v>21</v>
      </c>
      <c r="B148" s="8" t="s">
        <v>33</v>
      </c>
      <c r="C148" s="9">
        <v>55</v>
      </c>
      <c r="D148" s="45">
        <v>0</v>
      </c>
      <c r="E148" s="21">
        <v>0</v>
      </c>
      <c r="F148" s="46">
        <v>0</v>
      </c>
      <c r="G148" s="21">
        <v>0</v>
      </c>
      <c r="H148" s="46">
        <v>0</v>
      </c>
      <c r="I148" s="21">
        <v>0</v>
      </c>
      <c r="J148" s="46">
        <v>0</v>
      </c>
      <c r="K148" s="21">
        <v>0</v>
      </c>
      <c r="L148" s="47">
        <f t="shared" si="6"/>
        <v>0</v>
      </c>
    </row>
    <row r="149" spans="1:12" ht="15.75" x14ac:dyDescent="0.25">
      <c r="A149" s="7">
        <v>22</v>
      </c>
      <c r="B149" s="8" t="s">
        <v>34</v>
      </c>
      <c r="C149" s="9">
        <v>55</v>
      </c>
      <c r="D149" s="45">
        <v>0</v>
      </c>
      <c r="E149" s="21">
        <v>0</v>
      </c>
      <c r="F149" s="46">
        <v>0</v>
      </c>
      <c r="G149" s="21">
        <v>0</v>
      </c>
      <c r="H149" s="46">
        <v>0</v>
      </c>
      <c r="I149" s="21">
        <v>0</v>
      </c>
      <c r="J149" s="46">
        <v>0</v>
      </c>
      <c r="K149" s="21">
        <v>0</v>
      </c>
      <c r="L149" s="47">
        <f t="shared" si="6"/>
        <v>0</v>
      </c>
    </row>
    <row r="150" spans="1:12" ht="15.75" x14ac:dyDescent="0.25">
      <c r="A150" s="7">
        <v>23</v>
      </c>
      <c r="B150" s="8" t="s">
        <v>35</v>
      </c>
      <c r="C150" s="9">
        <v>55</v>
      </c>
      <c r="D150" s="45">
        <v>0</v>
      </c>
      <c r="E150" s="21">
        <v>0</v>
      </c>
      <c r="F150" s="46">
        <v>0</v>
      </c>
      <c r="G150" s="21">
        <v>0</v>
      </c>
      <c r="H150" s="46">
        <v>0</v>
      </c>
      <c r="I150" s="21">
        <v>0</v>
      </c>
      <c r="J150" s="46">
        <v>0</v>
      </c>
      <c r="K150" s="21">
        <v>0</v>
      </c>
      <c r="L150" s="47">
        <f t="shared" si="6"/>
        <v>0</v>
      </c>
    </row>
    <row r="151" spans="1:12" ht="15.75" x14ac:dyDescent="0.25">
      <c r="A151" s="7">
        <v>24</v>
      </c>
      <c r="B151" s="8" t="s">
        <v>36</v>
      </c>
      <c r="C151" s="9">
        <v>55</v>
      </c>
      <c r="D151" s="45">
        <v>0</v>
      </c>
      <c r="E151" s="21">
        <v>0</v>
      </c>
      <c r="F151" s="46">
        <v>0</v>
      </c>
      <c r="G151" s="21">
        <v>0</v>
      </c>
      <c r="H151" s="46">
        <v>0</v>
      </c>
      <c r="I151" s="21">
        <v>0</v>
      </c>
      <c r="J151" s="46">
        <v>0</v>
      </c>
      <c r="K151" s="21">
        <v>0</v>
      </c>
      <c r="L151" s="47">
        <f t="shared" si="6"/>
        <v>0</v>
      </c>
    </row>
    <row r="152" spans="1:12" ht="15.75" x14ac:dyDescent="0.25">
      <c r="A152" s="7">
        <v>25</v>
      </c>
      <c r="B152" s="18" t="s">
        <v>37</v>
      </c>
      <c r="C152" s="19">
        <v>55</v>
      </c>
      <c r="D152" s="45">
        <v>0</v>
      </c>
      <c r="E152" s="21">
        <v>0</v>
      </c>
      <c r="F152" s="46">
        <v>0</v>
      </c>
      <c r="G152" s="21">
        <v>0</v>
      </c>
      <c r="H152" s="46">
        <v>0</v>
      </c>
      <c r="I152" s="21">
        <v>0</v>
      </c>
      <c r="J152" s="46">
        <v>0</v>
      </c>
      <c r="K152" s="21">
        <v>0</v>
      </c>
      <c r="L152" s="47">
        <f t="shared" si="6"/>
        <v>0</v>
      </c>
    </row>
    <row r="153" spans="1:12" ht="15.75" x14ac:dyDescent="0.25">
      <c r="A153" s="7">
        <v>26</v>
      </c>
      <c r="B153" s="8" t="s">
        <v>38</v>
      </c>
      <c r="C153" s="22">
        <v>55</v>
      </c>
      <c r="D153" s="45">
        <v>0</v>
      </c>
      <c r="E153" s="21">
        <v>0</v>
      </c>
      <c r="F153" s="46">
        <v>0</v>
      </c>
      <c r="G153" s="21">
        <v>0</v>
      </c>
      <c r="H153" s="46">
        <v>0</v>
      </c>
      <c r="I153" s="21">
        <v>0</v>
      </c>
      <c r="J153" s="46">
        <v>0</v>
      </c>
      <c r="K153" s="21">
        <v>0</v>
      </c>
      <c r="L153" s="47">
        <f t="shared" si="6"/>
        <v>0</v>
      </c>
    </row>
    <row r="154" spans="1:12" ht="15.75" x14ac:dyDescent="0.25">
      <c r="A154" s="7">
        <v>27</v>
      </c>
      <c r="B154" s="18" t="s">
        <v>39</v>
      </c>
      <c r="C154" s="22">
        <v>55</v>
      </c>
      <c r="D154" s="45">
        <v>0</v>
      </c>
      <c r="E154" s="53">
        <v>0</v>
      </c>
      <c r="F154" s="46">
        <v>0</v>
      </c>
      <c r="G154" s="53">
        <v>0</v>
      </c>
      <c r="H154" s="46">
        <v>0</v>
      </c>
      <c r="I154" s="53">
        <v>0</v>
      </c>
      <c r="J154" s="46">
        <v>0</v>
      </c>
      <c r="K154" s="53">
        <v>0</v>
      </c>
      <c r="L154" s="47">
        <f t="shared" si="6"/>
        <v>0</v>
      </c>
    </row>
    <row r="155" spans="1:12" ht="15.75" x14ac:dyDescent="0.25">
      <c r="A155" s="7">
        <v>28</v>
      </c>
      <c r="B155" s="18" t="s">
        <v>40</v>
      </c>
      <c r="C155" s="22">
        <v>55</v>
      </c>
      <c r="D155" s="45">
        <v>0</v>
      </c>
      <c r="E155" s="53">
        <v>0</v>
      </c>
      <c r="F155" s="46">
        <v>0</v>
      </c>
      <c r="G155" s="53">
        <v>0</v>
      </c>
      <c r="H155" s="46">
        <v>0</v>
      </c>
      <c r="I155" s="53">
        <v>0</v>
      </c>
      <c r="J155" s="46">
        <v>0</v>
      </c>
      <c r="K155" s="53">
        <v>0</v>
      </c>
      <c r="L155" s="47">
        <f t="shared" si="6"/>
        <v>0</v>
      </c>
    </row>
    <row r="156" spans="1:12" ht="16.5" thickBot="1" x14ac:dyDescent="0.3">
      <c r="A156" s="7">
        <v>29</v>
      </c>
      <c r="B156" s="18" t="s">
        <v>41</v>
      </c>
      <c r="C156" s="22">
        <v>55</v>
      </c>
      <c r="D156" s="45">
        <v>0</v>
      </c>
      <c r="E156" s="53">
        <v>0</v>
      </c>
      <c r="F156" s="46">
        <v>0</v>
      </c>
      <c r="G156" s="53">
        <v>0</v>
      </c>
      <c r="H156" s="46">
        <v>0</v>
      </c>
      <c r="I156" s="53">
        <v>0</v>
      </c>
      <c r="J156" s="46">
        <v>0</v>
      </c>
      <c r="K156" s="53">
        <v>0</v>
      </c>
      <c r="L156" s="47">
        <f t="shared" si="6"/>
        <v>0</v>
      </c>
    </row>
    <row r="157" spans="1:12" ht="16.5" thickBot="1" x14ac:dyDescent="0.3">
      <c r="A157" s="225" t="s">
        <v>42</v>
      </c>
      <c r="B157" s="226"/>
      <c r="C157" s="48">
        <v>55</v>
      </c>
      <c r="D157" s="27">
        <f t="shared" ref="D157:K157" si="7">SUM(D128:D156)</f>
        <v>2</v>
      </c>
      <c r="E157" s="55">
        <f t="shared" si="7"/>
        <v>0</v>
      </c>
      <c r="F157" s="27">
        <f t="shared" si="7"/>
        <v>0</v>
      </c>
      <c r="G157" s="55">
        <f>SUM(G128:G156)</f>
        <v>0</v>
      </c>
      <c r="H157" s="56">
        <f t="shared" si="7"/>
        <v>0</v>
      </c>
      <c r="I157" s="57">
        <f t="shared" si="7"/>
        <v>0</v>
      </c>
      <c r="J157" s="56">
        <f t="shared" si="7"/>
        <v>0</v>
      </c>
      <c r="K157" s="57">
        <f t="shared" si="7"/>
        <v>0</v>
      </c>
      <c r="L157" s="51">
        <f>D157+F157+H157+E157+G157+I157+J157+K157</f>
        <v>2</v>
      </c>
    </row>
    <row r="158" spans="1:12" ht="16.5" thickBot="1" x14ac:dyDescent="0.3">
      <c r="A158" s="227" t="s">
        <v>43</v>
      </c>
      <c r="B158" s="228"/>
      <c r="C158" s="48">
        <v>55</v>
      </c>
      <c r="D158" s="32">
        <f>D128+D129+D130+D131+D132+D133+D134+D135+D136+D137+D138+D139+D140+D141+D142+D143+D144+D145+D146+D147+D148+D149+D150+D151+D152</f>
        <v>2</v>
      </c>
      <c r="E158" s="33">
        <f>E128+E129+E130+E131+E132+E133+E134+E135+E136+E137+E138+E139+E140+E141+E142+E143+E144+E145+E146+E147+E148+E149+E150+E151+E152</f>
        <v>0</v>
      </c>
      <c r="F158" s="32">
        <f>SUM(F128:F152)</f>
        <v>0</v>
      </c>
      <c r="G158" s="33">
        <f>G128+G129+G130+G131+G132+G133+G134+G135+G136+G137+G138+G139+G140+G141+G142+G143+G144+G145+G146+G147+G148+G149+G150+G151+G152</f>
        <v>0</v>
      </c>
      <c r="H158" s="32">
        <f>H128+H129+H130+H131+H132+H133+H134+H135+H136+H137+H138+H139+H140+H141+H142+H143+H144+H145+H146+H147+H148+H149+H150+H151+H152</f>
        <v>0</v>
      </c>
      <c r="I158" s="33">
        <f>I128+I129+I130+I131+I132+I133+I134+I135+I136+I137+I138+I139+I140+I141+I142+I143+I144+I145+I146+I147+I148+I149+I150+I151+I152</f>
        <v>0</v>
      </c>
      <c r="J158" s="32">
        <f>J128+J129+J130+J131+J132+J133+J134+J135+J136+J137+J138+J139+J140+J141+J142+J143+J144+J145+J146+J147+J148+J149+J150+J151+J152</f>
        <v>0</v>
      </c>
      <c r="K158" s="33">
        <f>K128+K129+K130+K131+K132+K133+K134+K135+K136+K137+K138+K139+K140+K141+K142+K143+K144+K145+K146+K147+K148+K149+K150+K151+K152</f>
        <v>0</v>
      </c>
      <c r="L158" s="58">
        <f>D158+F158+H158+E158+G158+I158+J158+K158</f>
        <v>2</v>
      </c>
    </row>
    <row r="160" spans="1:12" ht="15.75" x14ac:dyDescent="0.25">
      <c r="D160" s="133"/>
      <c r="E160" s="133"/>
      <c r="F160" s="133"/>
      <c r="G160" s="133"/>
      <c r="H160" s="133"/>
      <c r="I160" s="133"/>
      <c r="J160" s="133"/>
      <c r="K160" s="133"/>
      <c r="L160" s="133"/>
    </row>
    <row r="161" spans="1:13" x14ac:dyDescent="0.25">
      <c r="B161" s="2" t="s">
        <v>103</v>
      </c>
      <c r="C161" s="2"/>
      <c r="D161" s="2"/>
      <c r="E161" s="2"/>
    </row>
    <row r="162" spans="1:13" ht="15.75" thickBot="1" x14ac:dyDescent="0.3">
      <c r="A162" s="233" t="s">
        <v>48</v>
      </c>
      <c r="B162" s="211"/>
    </row>
    <row r="163" spans="1:13" ht="12.75" customHeight="1" x14ac:dyDescent="0.25">
      <c r="A163" s="212" t="s">
        <v>2</v>
      </c>
      <c r="B163" s="212" t="s">
        <v>3</v>
      </c>
      <c r="C163" s="212" t="s">
        <v>4</v>
      </c>
      <c r="D163" s="215" t="s">
        <v>5</v>
      </c>
      <c r="E163" s="216"/>
      <c r="F163" s="216"/>
      <c r="G163" s="216"/>
      <c r="H163" s="216"/>
      <c r="I163" s="216"/>
      <c r="J163" s="216"/>
      <c r="K163" s="217"/>
      <c r="L163" s="218" t="s">
        <v>6</v>
      </c>
    </row>
    <row r="164" spans="1:13" ht="24" customHeight="1" x14ac:dyDescent="0.25">
      <c r="A164" s="213"/>
      <c r="B164" s="213"/>
      <c r="C164" s="213"/>
      <c r="D164" s="221" t="s">
        <v>7</v>
      </c>
      <c r="E164" s="222"/>
      <c r="F164" s="222" t="s">
        <v>8</v>
      </c>
      <c r="G164" s="222"/>
      <c r="H164" s="222" t="s">
        <v>9</v>
      </c>
      <c r="I164" s="222"/>
      <c r="J164" s="222" t="s">
        <v>10</v>
      </c>
      <c r="K164" s="222"/>
      <c r="L164" s="219"/>
    </row>
    <row r="165" spans="1:13" ht="13.5" customHeight="1" thickBot="1" x14ac:dyDescent="0.3">
      <c r="A165" s="213"/>
      <c r="B165" s="213"/>
      <c r="C165" s="213"/>
      <c r="D165" s="223">
        <v>1</v>
      </c>
      <c r="E165" s="224"/>
      <c r="F165" s="224">
        <v>2</v>
      </c>
      <c r="G165" s="224"/>
      <c r="H165" s="224">
        <v>3</v>
      </c>
      <c r="I165" s="224"/>
      <c r="J165" s="224">
        <v>4</v>
      </c>
      <c r="K165" s="224"/>
      <c r="L165" s="220"/>
    </row>
    <row r="166" spans="1:13" ht="15.75" thickBot="1" x14ac:dyDescent="0.3">
      <c r="A166" s="214"/>
      <c r="B166" s="214"/>
      <c r="C166" s="214"/>
      <c r="D166" s="4" t="s">
        <v>11</v>
      </c>
      <c r="E166" s="5" t="s">
        <v>12</v>
      </c>
      <c r="F166" s="5" t="s">
        <v>11</v>
      </c>
      <c r="G166" s="5" t="s">
        <v>12</v>
      </c>
      <c r="H166" s="5" t="s">
        <v>11</v>
      </c>
      <c r="I166" s="5" t="s">
        <v>12</v>
      </c>
      <c r="J166" s="5" t="s">
        <v>11</v>
      </c>
      <c r="K166" s="5" t="s">
        <v>12</v>
      </c>
      <c r="L166" s="6"/>
    </row>
    <row r="167" spans="1:13" ht="15.75" x14ac:dyDescent="0.25">
      <c r="A167" s="7">
        <v>1</v>
      </c>
      <c r="B167" s="8" t="s">
        <v>13</v>
      </c>
      <c r="C167" s="9">
        <v>55</v>
      </c>
      <c r="D167" s="59">
        <f t="shared" ref="D167:D195" si="8">D9+D49+D89+D128</f>
        <v>0</v>
      </c>
      <c r="E167" s="59">
        <f t="shared" ref="E167:K167" si="9">E9+E49+E89+E128</f>
        <v>0</v>
      </c>
      <c r="F167" s="59">
        <f t="shared" ref="F167:K196" si="10">F9+F49+F89+F128</f>
        <v>0</v>
      </c>
      <c r="G167" s="59">
        <f t="shared" si="9"/>
        <v>0</v>
      </c>
      <c r="H167" s="59">
        <f t="shared" si="9"/>
        <v>0</v>
      </c>
      <c r="I167" s="59">
        <f t="shared" si="9"/>
        <v>0</v>
      </c>
      <c r="J167" s="59">
        <f t="shared" si="9"/>
        <v>0</v>
      </c>
      <c r="K167" s="59">
        <f t="shared" si="9"/>
        <v>0</v>
      </c>
      <c r="L167" s="60">
        <f t="shared" ref="L167:L197" si="11">D167+F167+H167</f>
        <v>0</v>
      </c>
      <c r="M167" s="61">
        <f t="shared" ref="M167:M196" si="12">L9+L49+L89+L128</f>
        <v>0</v>
      </c>
    </row>
    <row r="168" spans="1:13" ht="15.75" x14ac:dyDescent="0.25">
      <c r="A168" s="7">
        <v>2</v>
      </c>
      <c r="B168" s="8" t="s">
        <v>14</v>
      </c>
      <c r="C168" s="9">
        <v>55</v>
      </c>
      <c r="D168" s="59">
        <f t="shared" ref="D168:K169" si="13">D10+D50+D90+D129</f>
        <v>0</v>
      </c>
      <c r="E168" s="59">
        <f t="shared" si="13"/>
        <v>0</v>
      </c>
      <c r="F168" s="59">
        <f t="shared" si="13"/>
        <v>0</v>
      </c>
      <c r="G168" s="59">
        <f t="shared" si="13"/>
        <v>0</v>
      </c>
      <c r="H168" s="59">
        <f t="shared" si="13"/>
        <v>0</v>
      </c>
      <c r="I168" s="59">
        <f t="shared" si="13"/>
        <v>0</v>
      </c>
      <c r="J168" s="59">
        <f t="shared" si="13"/>
        <v>0</v>
      </c>
      <c r="K168" s="59">
        <f t="shared" si="13"/>
        <v>0</v>
      </c>
      <c r="L168" s="60">
        <f t="shared" si="11"/>
        <v>0</v>
      </c>
      <c r="M168" s="62">
        <f t="shared" si="12"/>
        <v>0</v>
      </c>
    </row>
    <row r="169" spans="1:13" ht="15.75" x14ac:dyDescent="0.25">
      <c r="A169" s="7">
        <v>3</v>
      </c>
      <c r="B169" s="8" t="s">
        <v>15</v>
      </c>
      <c r="C169" s="9">
        <v>55</v>
      </c>
      <c r="D169" s="59">
        <f t="shared" si="13"/>
        <v>3</v>
      </c>
      <c r="E169" s="59">
        <f t="shared" si="13"/>
        <v>0</v>
      </c>
      <c r="F169" s="59">
        <f t="shared" si="13"/>
        <v>2</v>
      </c>
      <c r="G169" s="59">
        <f t="shared" si="13"/>
        <v>0</v>
      </c>
      <c r="H169" s="59">
        <f t="shared" si="13"/>
        <v>0</v>
      </c>
      <c r="I169" s="59">
        <f t="shared" si="13"/>
        <v>0</v>
      </c>
      <c r="J169" s="59">
        <f t="shared" si="13"/>
        <v>0</v>
      </c>
      <c r="K169" s="59">
        <f t="shared" si="13"/>
        <v>0</v>
      </c>
      <c r="L169" s="60">
        <f t="shared" si="11"/>
        <v>5</v>
      </c>
      <c r="M169" s="62">
        <f t="shared" si="12"/>
        <v>5</v>
      </c>
    </row>
    <row r="170" spans="1:13" ht="15.75" x14ac:dyDescent="0.25">
      <c r="A170" s="7">
        <v>4</v>
      </c>
      <c r="B170" s="17" t="s">
        <v>16</v>
      </c>
      <c r="C170" s="9">
        <v>55</v>
      </c>
      <c r="D170" s="59">
        <f t="shared" si="8"/>
        <v>1</v>
      </c>
      <c r="E170" s="59">
        <f t="shared" ref="E170:E196" si="14">E12+E52+E92+E131</f>
        <v>0</v>
      </c>
      <c r="F170" s="59">
        <f t="shared" si="10"/>
        <v>1</v>
      </c>
      <c r="G170" s="59">
        <f t="shared" ref="G170:K177" si="15">G12+G52+G92+G131</f>
        <v>0</v>
      </c>
      <c r="H170" s="59">
        <f t="shared" si="15"/>
        <v>0</v>
      </c>
      <c r="I170" s="59">
        <f t="shared" si="15"/>
        <v>0</v>
      </c>
      <c r="J170" s="59">
        <f t="shared" si="15"/>
        <v>0</v>
      </c>
      <c r="K170" s="59">
        <f t="shared" si="15"/>
        <v>0</v>
      </c>
      <c r="L170" s="60">
        <f t="shared" si="11"/>
        <v>2</v>
      </c>
      <c r="M170" s="62">
        <f t="shared" si="12"/>
        <v>2</v>
      </c>
    </row>
    <row r="171" spans="1:13" ht="15.75" x14ac:dyDescent="0.25">
      <c r="A171" s="7">
        <v>5</v>
      </c>
      <c r="B171" s="8" t="s">
        <v>17</v>
      </c>
      <c r="C171" s="9">
        <v>55</v>
      </c>
      <c r="D171" s="59">
        <f t="shared" si="8"/>
        <v>0</v>
      </c>
      <c r="E171" s="59">
        <f t="shared" si="14"/>
        <v>0</v>
      </c>
      <c r="F171" s="59">
        <f t="shared" si="10"/>
        <v>0</v>
      </c>
      <c r="G171" s="59">
        <f t="shared" si="15"/>
        <v>0</v>
      </c>
      <c r="H171" s="59">
        <f t="shared" si="15"/>
        <v>0</v>
      </c>
      <c r="I171" s="59">
        <f t="shared" si="15"/>
        <v>0</v>
      </c>
      <c r="J171" s="59">
        <f t="shared" si="15"/>
        <v>0</v>
      </c>
      <c r="K171" s="59">
        <f t="shared" si="15"/>
        <v>0</v>
      </c>
      <c r="L171" s="60">
        <f t="shared" si="11"/>
        <v>0</v>
      </c>
      <c r="M171" s="62">
        <f t="shared" si="12"/>
        <v>0</v>
      </c>
    </row>
    <row r="172" spans="1:13" ht="15.75" x14ac:dyDescent="0.25">
      <c r="A172" s="7">
        <v>6</v>
      </c>
      <c r="B172" s="8" t="s">
        <v>18</v>
      </c>
      <c r="C172" s="9">
        <v>55</v>
      </c>
      <c r="D172" s="59">
        <f t="shared" si="8"/>
        <v>0</v>
      </c>
      <c r="E172" s="59">
        <f t="shared" si="14"/>
        <v>0</v>
      </c>
      <c r="F172" s="59">
        <f t="shared" si="10"/>
        <v>0</v>
      </c>
      <c r="G172" s="59">
        <f t="shared" si="15"/>
        <v>0</v>
      </c>
      <c r="H172" s="59">
        <f t="shared" si="15"/>
        <v>0</v>
      </c>
      <c r="I172" s="59">
        <f t="shared" si="15"/>
        <v>0</v>
      </c>
      <c r="J172" s="59">
        <f t="shared" si="15"/>
        <v>0</v>
      </c>
      <c r="K172" s="59">
        <f t="shared" si="15"/>
        <v>0</v>
      </c>
      <c r="L172" s="60">
        <f t="shared" si="11"/>
        <v>0</v>
      </c>
      <c r="M172" s="62">
        <f t="shared" si="12"/>
        <v>0</v>
      </c>
    </row>
    <row r="173" spans="1:13" ht="15.75" x14ac:dyDescent="0.25">
      <c r="A173" s="7">
        <v>7</v>
      </c>
      <c r="B173" s="8" t="s">
        <v>19</v>
      </c>
      <c r="C173" s="9">
        <v>55</v>
      </c>
      <c r="D173" s="59">
        <f t="shared" si="8"/>
        <v>1</v>
      </c>
      <c r="E173" s="59">
        <f t="shared" si="14"/>
        <v>0</v>
      </c>
      <c r="F173" s="59">
        <f t="shared" si="10"/>
        <v>0</v>
      </c>
      <c r="G173" s="59">
        <f t="shared" si="15"/>
        <v>0</v>
      </c>
      <c r="H173" s="59">
        <f t="shared" si="15"/>
        <v>0</v>
      </c>
      <c r="I173" s="59">
        <f t="shared" si="15"/>
        <v>0</v>
      </c>
      <c r="J173" s="59">
        <f t="shared" si="15"/>
        <v>0</v>
      </c>
      <c r="K173" s="59">
        <f t="shared" si="15"/>
        <v>0</v>
      </c>
      <c r="L173" s="60">
        <f t="shared" si="11"/>
        <v>1</v>
      </c>
      <c r="M173" s="62">
        <f t="shared" si="12"/>
        <v>1</v>
      </c>
    </row>
    <row r="174" spans="1:13" ht="15.75" x14ac:dyDescent="0.25">
      <c r="A174" s="7">
        <v>8</v>
      </c>
      <c r="B174" s="8" t="s">
        <v>20</v>
      </c>
      <c r="C174" s="9">
        <v>55</v>
      </c>
      <c r="D174" s="59">
        <f t="shared" si="8"/>
        <v>1</v>
      </c>
      <c r="E174" s="59">
        <f t="shared" si="14"/>
        <v>0</v>
      </c>
      <c r="F174" s="59">
        <f t="shared" si="10"/>
        <v>1</v>
      </c>
      <c r="G174" s="59">
        <f t="shared" si="15"/>
        <v>0</v>
      </c>
      <c r="H174" s="59">
        <f t="shared" si="15"/>
        <v>0</v>
      </c>
      <c r="I174" s="59">
        <f t="shared" si="15"/>
        <v>0</v>
      </c>
      <c r="J174" s="59">
        <f t="shared" si="15"/>
        <v>0</v>
      </c>
      <c r="K174" s="59">
        <f t="shared" si="15"/>
        <v>0</v>
      </c>
      <c r="L174" s="60">
        <f t="shared" si="11"/>
        <v>2</v>
      </c>
      <c r="M174" s="62">
        <f t="shared" si="12"/>
        <v>2</v>
      </c>
    </row>
    <row r="175" spans="1:13" ht="15.75" x14ac:dyDescent="0.25">
      <c r="A175" s="7">
        <v>9</v>
      </c>
      <c r="B175" s="8" t="s">
        <v>21</v>
      </c>
      <c r="C175" s="9">
        <v>55</v>
      </c>
      <c r="D175" s="59">
        <f t="shared" si="8"/>
        <v>0</v>
      </c>
      <c r="E175" s="59">
        <f t="shared" si="14"/>
        <v>0</v>
      </c>
      <c r="F175" s="59">
        <f t="shared" si="10"/>
        <v>0</v>
      </c>
      <c r="G175" s="59">
        <f t="shared" si="15"/>
        <v>0</v>
      </c>
      <c r="H175" s="59">
        <f t="shared" si="15"/>
        <v>0</v>
      </c>
      <c r="I175" s="59">
        <f t="shared" si="15"/>
        <v>0</v>
      </c>
      <c r="J175" s="59">
        <f t="shared" si="15"/>
        <v>0</v>
      </c>
      <c r="K175" s="59">
        <f t="shared" si="15"/>
        <v>0</v>
      </c>
      <c r="L175" s="60">
        <f t="shared" si="11"/>
        <v>0</v>
      </c>
      <c r="M175" s="62">
        <f t="shared" si="12"/>
        <v>0</v>
      </c>
    </row>
    <row r="176" spans="1:13" ht="15.75" x14ac:dyDescent="0.25">
      <c r="A176" s="7">
        <v>10</v>
      </c>
      <c r="B176" s="8" t="s">
        <v>22</v>
      </c>
      <c r="C176" s="9">
        <v>55</v>
      </c>
      <c r="D176" s="59">
        <f t="shared" si="8"/>
        <v>0</v>
      </c>
      <c r="E176" s="59">
        <f t="shared" si="14"/>
        <v>0</v>
      </c>
      <c r="F176" s="59">
        <f t="shared" si="10"/>
        <v>0</v>
      </c>
      <c r="G176" s="59">
        <f t="shared" si="15"/>
        <v>0</v>
      </c>
      <c r="H176" s="59">
        <f t="shared" si="15"/>
        <v>0</v>
      </c>
      <c r="I176" s="59">
        <f t="shared" si="15"/>
        <v>0</v>
      </c>
      <c r="J176" s="59">
        <f t="shared" si="15"/>
        <v>0</v>
      </c>
      <c r="K176" s="59">
        <f t="shared" si="15"/>
        <v>0</v>
      </c>
      <c r="L176" s="60">
        <f t="shared" si="11"/>
        <v>0</v>
      </c>
      <c r="M176" s="62">
        <f t="shared" si="12"/>
        <v>0</v>
      </c>
    </row>
    <row r="177" spans="1:13" ht="15.75" x14ac:dyDescent="0.25">
      <c r="A177" s="7">
        <v>11</v>
      </c>
      <c r="B177" s="8" t="s">
        <v>23</v>
      </c>
      <c r="C177" s="9">
        <v>55</v>
      </c>
      <c r="D177" s="59">
        <f t="shared" si="8"/>
        <v>0</v>
      </c>
      <c r="E177" s="59">
        <f t="shared" si="14"/>
        <v>0</v>
      </c>
      <c r="F177" s="59">
        <f t="shared" si="10"/>
        <v>0</v>
      </c>
      <c r="G177" s="59">
        <f t="shared" si="15"/>
        <v>0</v>
      </c>
      <c r="H177" s="59">
        <f t="shared" si="15"/>
        <v>0</v>
      </c>
      <c r="I177" s="59">
        <f t="shared" si="15"/>
        <v>0</v>
      </c>
      <c r="J177" s="59">
        <f t="shared" si="15"/>
        <v>0</v>
      </c>
      <c r="K177" s="59">
        <f t="shared" si="15"/>
        <v>0</v>
      </c>
      <c r="L177" s="60">
        <f t="shared" si="11"/>
        <v>0</v>
      </c>
      <c r="M177" s="62">
        <f t="shared" si="12"/>
        <v>0</v>
      </c>
    </row>
    <row r="178" spans="1:13" ht="15.75" x14ac:dyDescent="0.25">
      <c r="A178" s="7">
        <v>12</v>
      </c>
      <c r="B178" s="8" t="s">
        <v>24</v>
      </c>
      <c r="C178" s="9">
        <v>55</v>
      </c>
      <c r="D178" s="59">
        <f t="shared" si="8"/>
        <v>0</v>
      </c>
      <c r="E178" s="59">
        <f t="shared" si="14"/>
        <v>0</v>
      </c>
      <c r="F178" s="59">
        <f t="shared" si="10"/>
        <v>1</v>
      </c>
      <c r="G178" s="59">
        <f t="shared" ref="G178:K187" si="16">G20+G60+G100+G139</f>
        <v>0</v>
      </c>
      <c r="H178" s="59">
        <f t="shared" si="16"/>
        <v>0</v>
      </c>
      <c r="I178" s="59">
        <f t="shared" si="16"/>
        <v>0</v>
      </c>
      <c r="J178" s="59">
        <f t="shared" si="16"/>
        <v>0</v>
      </c>
      <c r="K178" s="59">
        <f t="shared" si="16"/>
        <v>0</v>
      </c>
      <c r="L178" s="60">
        <f t="shared" si="11"/>
        <v>1</v>
      </c>
      <c r="M178" s="62">
        <f t="shared" si="12"/>
        <v>1</v>
      </c>
    </row>
    <row r="179" spans="1:13" ht="15.75" x14ac:dyDescent="0.25">
      <c r="A179" s="7">
        <v>13</v>
      </c>
      <c r="B179" s="8" t="s">
        <v>25</v>
      </c>
      <c r="C179" s="9">
        <v>55</v>
      </c>
      <c r="D179" s="59">
        <f t="shared" si="8"/>
        <v>7</v>
      </c>
      <c r="E179" s="59">
        <f t="shared" si="14"/>
        <v>0</v>
      </c>
      <c r="F179" s="59">
        <f t="shared" si="10"/>
        <v>9</v>
      </c>
      <c r="G179" s="59">
        <f t="shared" si="16"/>
        <v>0</v>
      </c>
      <c r="H179" s="59">
        <f t="shared" si="16"/>
        <v>2</v>
      </c>
      <c r="I179" s="59">
        <f t="shared" si="16"/>
        <v>0</v>
      </c>
      <c r="J179" s="59">
        <f t="shared" si="16"/>
        <v>0</v>
      </c>
      <c r="K179" s="59">
        <f t="shared" si="16"/>
        <v>0</v>
      </c>
      <c r="L179" s="60">
        <f t="shared" si="11"/>
        <v>18</v>
      </c>
      <c r="M179" s="62">
        <f t="shared" si="12"/>
        <v>18</v>
      </c>
    </row>
    <row r="180" spans="1:13" ht="15.75" x14ac:dyDescent="0.25">
      <c r="A180" s="7">
        <v>14</v>
      </c>
      <c r="B180" s="8" t="s">
        <v>26</v>
      </c>
      <c r="C180" s="9">
        <v>55</v>
      </c>
      <c r="D180" s="59">
        <f t="shared" si="8"/>
        <v>0</v>
      </c>
      <c r="E180" s="59">
        <f t="shared" si="14"/>
        <v>0</v>
      </c>
      <c r="F180" s="59">
        <f t="shared" si="10"/>
        <v>0</v>
      </c>
      <c r="G180" s="59">
        <f t="shared" si="16"/>
        <v>0</v>
      </c>
      <c r="H180" s="59">
        <f t="shared" si="16"/>
        <v>0</v>
      </c>
      <c r="I180" s="59">
        <f t="shared" si="16"/>
        <v>0</v>
      </c>
      <c r="J180" s="59">
        <f t="shared" si="16"/>
        <v>0</v>
      </c>
      <c r="K180" s="59">
        <f t="shared" si="16"/>
        <v>0</v>
      </c>
      <c r="L180" s="60">
        <f t="shared" si="11"/>
        <v>0</v>
      </c>
      <c r="M180" s="62">
        <f t="shared" si="12"/>
        <v>0</v>
      </c>
    </row>
    <row r="181" spans="1:13" ht="15.75" x14ac:dyDescent="0.25">
      <c r="A181" s="7">
        <v>15</v>
      </c>
      <c r="B181" s="8" t="s">
        <v>27</v>
      </c>
      <c r="C181" s="9">
        <v>55</v>
      </c>
      <c r="D181" s="59">
        <f t="shared" si="8"/>
        <v>1</v>
      </c>
      <c r="E181" s="59">
        <f t="shared" si="14"/>
        <v>0</v>
      </c>
      <c r="F181" s="59">
        <f t="shared" si="10"/>
        <v>0</v>
      </c>
      <c r="G181" s="59">
        <f t="shared" si="16"/>
        <v>0</v>
      </c>
      <c r="H181" s="59">
        <f t="shared" si="16"/>
        <v>0</v>
      </c>
      <c r="I181" s="59">
        <f t="shared" si="16"/>
        <v>0</v>
      </c>
      <c r="J181" s="59">
        <f t="shared" si="16"/>
        <v>0</v>
      </c>
      <c r="K181" s="59">
        <f t="shared" si="16"/>
        <v>0</v>
      </c>
      <c r="L181" s="60">
        <f t="shared" si="11"/>
        <v>1</v>
      </c>
      <c r="M181" s="62">
        <f t="shared" si="12"/>
        <v>1</v>
      </c>
    </row>
    <row r="182" spans="1:13" ht="15.75" x14ac:dyDescent="0.25">
      <c r="A182" s="7">
        <v>16</v>
      </c>
      <c r="B182" s="8" t="s">
        <v>28</v>
      </c>
      <c r="C182" s="9">
        <v>55</v>
      </c>
      <c r="D182" s="59">
        <f t="shared" si="8"/>
        <v>0</v>
      </c>
      <c r="E182" s="59">
        <f t="shared" si="14"/>
        <v>0</v>
      </c>
      <c r="F182" s="59">
        <f t="shared" si="10"/>
        <v>0</v>
      </c>
      <c r="G182" s="59">
        <f t="shared" si="16"/>
        <v>0</v>
      </c>
      <c r="H182" s="59">
        <f t="shared" si="16"/>
        <v>0</v>
      </c>
      <c r="I182" s="59">
        <f t="shared" si="16"/>
        <v>0</v>
      </c>
      <c r="J182" s="59">
        <f t="shared" si="16"/>
        <v>0</v>
      </c>
      <c r="K182" s="59">
        <f t="shared" si="16"/>
        <v>0</v>
      </c>
      <c r="L182" s="60">
        <f t="shared" si="11"/>
        <v>0</v>
      </c>
      <c r="M182" s="62">
        <f t="shared" si="12"/>
        <v>0</v>
      </c>
    </row>
    <row r="183" spans="1:13" ht="15.75" x14ac:dyDescent="0.25">
      <c r="A183" s="7">
        <v>17</v>
      </c>
      <c r="B183" s="8" t="s">
        <v>29</v>
      </c>
      <c r="C183" s="9">
        <v>55</v>
      </c>
      <c r="D183" s="59">
        <f t="shared" si="8"/>
        <v>2</v>
      </c>
      <c r="E183" s="59">
        <f t="shared" si="14"/>
        <v>0</v>
      </c>
      <c r="F183" s="59">
        <f t="shared" si="10"/>
        <v>1</v>
      </c>
      <c r="G183" s="59">
        <f t="shared" si="16"/>
        <v>0</v>
      </c>
      <c r="H183" s="59">
        <f t="shared" si="16"/>
        <v>0</v>
      </c>
      <c r="I183" s="59">
        <f t="shared" si="16"/>
        <v>0</v>
      </c>
      <c r="J183" s="59">
        <f t="shared" si="16"/>
        <v>0</v>
      </c>
      <c r="K183" s="59">
        <f t="shared" si="16"/>
        <v>0</v>
      </c>
      <c r="L183" s="60">
        <f t="shared" si="11"/>
        <v>3</v>
      </c>
      <c r="M183" s="62">
        <f t="shared" si="12"/>
        <v>3</v>
      </c>
    </row>
    <row r="184" spans="1:13" ht="15.75" x14ac:dyDescent="0.25">
      <c r="A184" s="7">
        <v>18</v>
      </c>
      <c r="B184" s="8" t="s">
        <v>30</v>
      </c>
      <c r="C184" s="9">
        <v>55</v>
      </c>
      <c r="D184" s="59">
        <f t="shared" si="8"/>
        <v>0</v>
      </c>
      <c r="E184" s="59">
        <f t="shared" si="14"/>
        <v>0</v>
      </c>
      <c r="F184" s="59">
        <f t="shared" si="10"/>
        <v>0</v>
      </c>
      <c r="G184" s="59">
        <f t="shared" si="16"/>
        <v>0</v>
      </c>
      <c r="H184" s="59">
        <f t="shared" si="16"/>
        <v>0</v>
      </c>
      <c r="I184" s="59">
        <f t="shared" si="16"/>
        <v>0</v>
      </c>
      <c r="J184" s="59">
        <f t="shared" si="16"/>
        <v>0</v>
      </c>
      <c r="K184" s="59">
        <f t="shared" si="16"/>
        <v>0</v>
      </c>
      <c r="L184" s="60">
        <f t="shared" si="11"/>
        <v>0</v>
      </c>
      <c r="M184" s="62">
        <f t="shared" si="12"/>
        <v>0</v>
      </c>
    </row>
    <row r="185" spans="1:13" ht="15.75" x14ac:dyDescent="0.25">
      <c r="A185" s="7">
        <v>19</v>
      </c>
      <c r="B185" s="8" t="s">
        <v>31</v>
      </c>
      <c r="C185" s="9">
        <v>55</v>
      </c>
      <c r="D185" s="59">
        <f t="shared" si="8"/>
        <v>0</v>
      </c>
      <c r="E185" s="59">
        <f t="shared" si="14"/>
        <v>0</v>
      </c>
      <c r="F185" s="59">
        <f t="shared" si="10"/>
        <v>0</v>
      </c>
      <c r="G185" s="59">
        <f t="shared" si="16"/>
        <v>0</v>
      </c>
      <c r="H185" s="59">
        <f t="shared" si="16"/>
        <v>0</v>
      </c>
      <c r="I185" s="59">
        <f t="shared" si="16"/>
        <v>0</v>
      </c>
      <c r="J185" s="59">
        <f t="shared" si="16"/>
        <v>0</v>
      </c>
      <c r="K185" s="59">
        <f t="shared" si="16"/>
        <v>0</v>
      </c>
      <c r="L185" s="60">
        <f t="shared" si="11"/>
        <v>0</v>
      </c>
      <c r="M185" s="62">
        <f t="shared" si="12"/>
        <v>0</v>
      </c>
    </row>
    <row r="186" spans="1:13" ht="15.75" x14ac:dyDescent="0.25">
      <c r="A186" s="7">
        <v>20</v>
      </c>
      <c r="B186" s="8" t="s">
        <v>32</v>
      </c>
      <c r="C186" s="9">
        <v>55</v>
      </c>
      <c r="D186" s="59">
        <f t="shared" si="8"/>
        <v>1</v>
      </c>
      <c r="E186" s="59">
        <f t="shared" si="14"/>
        <v>0</v>
      </c>
      <c r="F186" s="59">
        <f t="shared" si="10"/>
        <v>0</v>
      </c>
      <c r="G186" s="59">
        <f t="shared" si="16"/>
        <v>0</v>
      </c>
      <c r="H186" s="59">
        <f t="shared" si="16"/>
        <v>0</v>
      </c>
      <c r="I186" s="59">
        <f t="shared" si="16"/>
        <v>0</v>
      </c>
      <c r="J186" s="59">
        <f t="shared" si="16"/>
        <v>0</v>
      </c>
      <c r="K186" s="59">
        <f t="shared" si="16"/>
        <v>0</v>
      </c>
      <c r="L186" s="60">
        <f t="shared" si="11"/>
        <v>1</v>
      </c>
      <c r="M186" s="62">
        <f t="shared" si="12"/>
        <v>1</v>
      </c>
    </row>
    <row r="187" spans="1:13" ht="15.75" x14ac:dyDescent="0.25">
      <c r="A187" s="7">
        <v>21</v>
      </c>
      <c r="B187" s="8" t="s">
        <v>33</v>
      </c>
      <c r="C187" s="9">
        <v>55</v>
      </c>
      <c r="D187" s="59">
        <f t="shared" si="8"/>
        <v>0</v>
      </c>
      <c r="E187" s="59">
        <f t="shared" si="14"/>
        <v>0</v>
      </c>
      <c r="F187" s="59">
        <f t="shared" si="10"/>
        <v>0</v>
      </c>
      <c r="G187" s="59">
        <f t="shared" si="16"/>
        <v>0</v>
      </c>
      <c r="H187" s="59">
        <f t="shared" si="16"/>
        <v>0</v>
      </c>
      <c r="I187" s="59">
        <f t="shared" si="16"/>
        <v>0</v>
      </c>
      <c r="J187" s="59">
        <f t="shared" si="16"/>
        <v>0</v>
      </c>
      <c r="K187" s="59">
        <f t="shared" si="16"/>
        <v>0</v>
      </c>
      <c r="L187" s="60">
        <f t="shared" si="11"/>
        <v>0</v>
      </c>
      <c r="M187" s="62">
        <f t="shared" si="12"/>
        <v>0</v>
      </c>
    </row>
    <row r="188" spans="1:13" ht="15.75" x14ac:dyDescent="0.25">
      <c r="A188" s="7">
        <v>22</v>
      </c>
      <c r="B188" s="8" t="s">
        <v>34</v>
      </c>
      <c r="C188" s="9">
        <v>55</v>
      </c>
      <c r="D188" s="59">
        <f t="shared" si="8"/>
        <v>0</v>
      </c>
      <c r="E188" s="59">
        <f t="shared" si="14"/>
        <v>0</v>
      </c>
      <c r="F188" s="59">
        <f t="shared" si="10"/>
        <v>0</v>
      </c>
      <c r="G188" s="59">
        <f t="shared" ref="G188:K195" si="17">G30+G70+G110+G149</f>
        <v>0</v>
      </c>
      <c r="H188" s="59">
        <f t="shared" si="17"/>
        <v>0</v>
      </c>
      <c r="I188" s="59">
        <f t="shared" si="17"/>
        <v>0</v>
      </c>
      <c r="J188" s="59">
        <f t="shared" si="17"/>
        <v>0</v>
      </c>
      <c r="K188" s="59">
        <f t="shared" si="17"/>
        <v>0</v>
      </c>
      <c r="L188" s="60">
        <f t="shared" si="11"/>
        <v>0</v>
      </c>
      <c r="M188" s="62">
        <f t="shared" si="12"/>
        <v>0</v>
      </c>
    </row>
    <row r="189" spans="1:13" ht="15.75" x14ac:dyDescent="0.25">
      <c r="A189" s="7">
        <v>23</v>
      </c>
      <c r="B189" s="8" t="s">
        <v>35</v>
      </c>
      <c r="C189" s="9">
        <v>55</v>
      </c>
      <c r="D189" s="59">
        <f t="shared" si="8"/>
        <v>0</v>
      </c>
      <c r="E189" s="59">
        <f t="shared" si="14"/>
        <v>0</v>
      </c>
      <c r="F189" s="59">
        <f t="shared" si="10"/>
        <v>0</v>
      </c>
      <c r="G189" s="59">
        <f t="shared" si="17"/>
        <v>0</v>
      </c>
      <c r="H189" s="59">
        <f t="shared" si="17"/>
        <v>0</v>
      </c>
      <c r="I189" s="59">
        <f t="shared" si="17"/>
        <v>0</v>
      </c>
      <c r="J189" s="59">
        <f t="shared" si="17"/>
        <v>0</v>
      </c>
      <c r="K189" s="59">
        <f t="shared" si="17"/>
        <v>0</v>
      </c>
      <c r="L189" s="60">
        <f t="shared" si="11"/>
        <v>0</v>
      </c>
      <c r="M189" s="62">
        <f t="shared" si="12"/>
        <v>0</v>
      </c>
    </row>
    <row r="190" spans="1:13" ht="15.75" x14ac:dyDescent="0.25">
      <c r="A190" s="7">
        <v>24</v>
      </c>
      <c r="B190" s="8" t="s">
        <v>36</v>
      </c>
      <c r="C190" s="9">
        <v>55</v>
      </c>
      <c r="D190" s="59">
        <f t="shared" si="8"/>
        <v>0</v>
      </c>
      <c r="E190" s="59">
        <f t="shared" si="14"/>
        <v>0</v>
      </c>
      <c r="F190" s="59">
        <f t="shared" si="10"/>
        <v>0</v>
      </c>
      <c r="G190" s="59">
        <f t="shared" si="17"/>
        <v>0</v>
      </c>
      <c r="H190" s="59">
        <f t="shared" si="17"/>
        <v>0</v>
      </c>
      <c r="I190" s="59">
        <f t="shared" si="17"/>
        <v>0</v>
      </c>
      <c r="J190" s="59">
        <f t="shared" si="17"/>
        <v>0</v>
      </c>
      <c r="K190" s="59">
        <f t="shared" si="17"/>
        <v>0</v>
      </c>
      <c r="L190" s="60">
        <f t="shared" si="11"/>
        <v>0</v>
      </c>
      <c r="M190" s="62">
        <f t="shared" si="12"/>
        <v>0</v>
      </c>
    </row>
    <row r="191" spans="1:13" ht="15.75" x14ac:dyDescent="0.25">
      <c r="A191" s="7">
        <v>25</v>
      </c>
      <c r="B191" s="18" t="s">
        <v>37</v>
      </c>
      <c r="C191" s="19">
        <v>55</v>
      </c>
      <c r="D191" s="59">
        <f t="shared" si="8"/>
        <v>0</v>
      </c>
      <c r="E191" s="59">
        <f t="shared" si="14"/>
        <v>0</v>
      </c>
      <c r="F191" s="59">
        <f t="shared" si="10"/>
        <v>0</v>
      </c>
      <c r="G191" s="59">
        <f t="shared" si="17"/>
        <v>0</v>
      </c>
      <c r="H191" s="59">
        <f t="shared" si="17"/>
        <v>0</v>
      </c>
      <c r="I191" s="59">
        <f t="shared" si="17"/>
        <v>0</v>
      </c>
      <c r="J191" s="59">
        <f t="shared" si="17"/>
        <v>0</v>
      </c>
      <c r="K191" s="59">
        <f t="shared" si="17"/>
        <v>0</v>
      </c>
      <c r="L191" s="60">
        <f t="shared" si="11"/>
        <v>0</v>
      </c>
      <c r="M191" s="62">
        <f t="shared" si="12"/>
        <v>0</v>
      </c>
    </row>
    <row r="192" spans="1:13" ht="15.75" x14ac:dyDescent="0.25">
      <c r="A192" s="7">
        <v>26</v>
      </c>
      <c r="B192" s="8" t="s">
        <v>38</v>
      </c>
      <c r="C192" s="22">
        <v>55</v>
      </c>
      <c r="D192" s="59">
        <f t="shared" si="8"/>
        <v>0</v>
      </c>
      <c r="E192" s="59">
        <f t="shared" si="14"/>
        <v>0</v>
      </c>
      <c r="F192" s="59">
        <f t="shared" si="10"/>
        <v>0</v>
      </c>
      <c r="G192" s="59">
        <f t="shared" si="17"/>
        <v>0</v>
      </c>
      <c r="H192" s="59">
        <f t="shared" si="17"/>
        <v>0</v>
      </c>
      <c r="I192" s="59">
        <f t="shared" si="17"/>
        <v>0</v>
      </c>
      <c r="J192" s="59">
        <f t="shared" si="17"/>
        <v>0</v>
      </c>
      <c r="K192" s="59">
        <f t="shared" si="17"/>
        <v>0</v>
      </c>
      <c r="L192" s="60">
        <f t="shared" si="11"/>
        <v>0</v>
      </c>
      <c r="M192" s="62">
        <f t="shared" si="12"/>
        <v>0</v>
      </c>
    </row>
    <row r="193" spans="1:13" ht="15.75" x14ac:dyDescent="0.25">
      <c r="A193" s="7">
        <v>27</v>
      </c>
      <c r="B193" s="18" t="s">
        <v>39</v>
      </c>
      <c r="C193" s="22">
        <v>55</v>
      </c>
      <c r="D193" s="59">
        <f t="shared" si="8"/>
        <v>0</v>
      </c>
      <c r="E193" s="59">
        <f t="shared" si="14"/>
        <v>0</v>
      </c>
      <c r="F193" s="59">
        <f t="shared" si="10"/>
        <v>0</v>
      </c>
      <c r="G193" s="59">
        <f t="shared" si="17"/>
        <v>0</v>
      </c>
      <c r="H193" s="59">
        <f t="shared" si="17"/>
        <v>0</v>
      </c>
      <c r="I193" s="59">
        <f t="shared" si="17"/>
        <v>0</v>
      </c>
      <c r="J193" s="59">
        <f t="shared" si="17"/>
        <v>0</v>
      </c>
      <c r="K193" s="59">
        <f t="shared" si="17"/>
        <v>0</v>
      </c>
      <c r="L193" s="60">
        <f t="shared" si="11"/>
        <v>0</v>
      </c>
      <c r="M193" s="62">
        <f t="shared" si="12"/>
        <v>0</v>
      </c>
    </row>
    <row r="194" spans="1:13" ht="15.75" x14ac:dyDescent="0.25">
      <c r="A194" s="7">
        <v>28</v>
      </c>
      <c r="B194" s="18" t="s">
        <v>40</v>
      </c>
      <c r="C194" s="22">
        <v>55</v>
      </c>
      <c r="D194" s="59">
        <f t="shared" si="8"/>
        <v>0</v>
      </c>
      <c r="E194" s="59">
        <f t="shared" si="14"/>
        <v>0</v>
      </c>
      <c r="F194" s="59">
        <f t="shared" si="10"/>
        <v>0</v>
      </c>
      <c r="G194" s="59">
        <f t="shared" si="17"/>
        <v>0</v>
      </c>
      <c r="H194" s="59">
        <f t="shared" si="17"/>
        <v>0</v>
      </c>
      <c r="I194" s="59">
        <f t="shared" si="17"/>
        <v>0</v>
      </c>
      <c r="J194" s="59">
        <f t="shared" si="17"/>
        <v>0</v>
      </c>
      <c r="K194" s="59">
        <f t="shared" si="17"/>
        <v>0</v>
      </c>
      <c r="L194" s="60">
        <f t="shared" si="11"/>
        <v>0</v>
      </c>
      <c r="M194" s="62">
        <f t="shared" si="12"/>
        <v>0</v>
      </c>
    </row>
    <row r="195" spans="1:13" ht="20.25" customHeight="1" thickBot="1" x14ac:dyDescent="0.3">
      <c r="A195" s="40">
        <v>29</v>
      </c>
      <c r="B195" s="18" t="s">
        <v>41</v>
      </c>
      <c r="C195" s="22">
        <v>55</v>
      </c>
      <c r="D195" s="59">
        <f t="shared" si="8"/>
        <v>0</v>
      </c>
      <c r="E195" s="59">
        <f t="shared" si="14"/>
        <v>0</v>
      </c>
      <c r="F195" s="59">
        <f t="shared" si="10"/>
        <v>0</v>
      </c>
      <c r="G195" s="59">
        <f t="shared" si="17"/>
        <v>0</v>
      </c>
      <c r="H195" s="59">
        <f t="shared" si="17"/>
        <v>0</v>
      </c>
      <c r="I195" s="59">
        <f t="shared" si="17"/>
        <v>0</v>
      </c>
      <c r="J195" s="59">
        <f t="shared" si="17"/>
        <v>0</v>
      </c>
      <c r="K195" s="59">
        <f t="shared" si="17"/>
        <v>0</v>
      </c>
      <c r="L195" s="60">
        <f t="shared" si="11"/>
        <v>0</v>
      </c>
      <c r="M195" s="62">
        <f t="shared" si="12"/>
        <v>0</v>
      </c>
    </row>
    <row r="196" spans="1:13" ht="15.75" x14ac:dyDescent="0.25">
      <c r="A196" s="234" t="s">
        <v>42</v>
      </c>
      <c r="B196" s="234"/>
      <c r="C196" s="63">
        <v>55</v>
      </c>
      <c r="D196" s="64">
        <f>D38+D78+D118+D157</f>
        <v>17</v>
      </c>
      <c r="E196" s="64">
        <f t="shared" si="14"/>
        <v>0</v>
      </c>
      <c r="F196" s="64">
        <f t="shared" si="10"/>
        <v>15</v>
      </c>
      <c r="G196" s="64">
        <f t="shared" si="10"/>
        <v>0</v>
      </c>
      <c r="H196" s="64">
        <f t="shared" si="10"/>
        <v>2</v>
      </c>
      <c r="I196" s="64">
        <f t="shared" si="10"/>
        <v>0</v>
      </c>
      <c r="J196" s="64">
        <f t="shared" si="10"/>
        <v>0</v>
      </c>
      <c r="K196" s="64">
        <f t="shared" si="10"/>
        <v>0</v>
      </c>
      <c r="L196" s="67">
        <f t="shared" si="11"/>
        <v>34</v>
      </c>
      <c r="M196" s="68">
        <f t="shared" si="12"/>
        <v>34</v>
      </c>
    </row>
    <row r="197" spans="1:13" ht="15.75" x14ac:dyDescent="0.25">
      <c r="A197" s="234" t="s">
        <v>43</v>
      </c>
      <c r="B197" s="234"/>
      <c r="C197" s="69">
        <v>55</v>
      </c>
      <c r="D197" s="70">
        <f t="shared" ref="D197:K197" si="18">SUM(D167:D191)</f>
        <v>17</v>
      </c>
      <c r="E197" s="71">
        <f t="shared" si="18"/>
        <v>0</v>
      </c>
      <c r="F197" s="72">
        <f t="shared" si="18"/>
        <v>15</v>
      </c>
      <c r="G197" s="71">
        <f t="shared" si="18"/>
        <v>0</v>
      </c>
      <c r="H197" s="72">
        <f t="shared" si="18"/>
        <v>2</v>
      </c>
      <c r="I197" s="71">
        <f t="shared" si="18"/>
        <v>0</v>
      </c>
      <c r="J197" s="72">
        <f t="shared" si="18"/>
        <v>0</v>
      </c>
      <c r="K197" s="71">
        <f t="shared" si="18"/>
        <v>0</v>
      </c>
      <c r="L197" s="73">
        <f t="shared" si="11"/>
        <v>34</v>
      </c>
      <c r="M197" s="74">
        <f>SUM(M167:M191)</f>
        <v>34</v>
      </c>
    </row>
  </sheetData>
  <protectedRanges>
    <protectedRange sqref="G9:G37 E9:E37 E49:E77 G49:G77 I49:I77 E89:E117 G89:G117 I89:I117 H49:H79 H89:H119 H9:H39 K49:K77 K89:K117 J49:J79 J89:J119 J9:J39 G128:K152 G153:G156 I153:I156 H153:H158 K153:K156 J153:J158 E128:E156" name="Діапазон2"/>
    <protectedRange sqref="I9:I37 G9:G37 E9:E37 E49:E77 G49:G77 I49:I77 E89:E117 G89:G117 I89:I117 K9:K37 K49:K77 K89:K117 G128:G156 E128:E156 I128:I156 K128:K156" name="Діапазон1"/>
  </protectedRanges>
  <mergeCells count="81">
    <mergeCell ref="A1:I1"/>
    <mergeCell ref="A4:B4"/>
    <mergeCell ref="A5:A8"/>
    <mergeCell ref="B5:B8"/>
    <mergeCell ref="C5:C8"/>
    <mergeCell ref="D5:K5"/>
    <mergeCell ref="L45:L47"/>
    <mergeCell ref="D46:E46"/>
    <mergeCell ref="F46:G46"/>
    <mergeCell ref="H46:I46"/>
    <mergeCell ref="J46:K46"/>
    <mergeCell ref="D47:E47"/>
    <mergeCell ref="F47:G47"/>
    <mergeCell ref="H47:I47"/>
    <mergeCell ref="J47:K47"/>
    <mergeCell ref="L5:L7"/>
    <mergeCell ref="D6:E6"/>
    <mergeCell ref="F6:G6"/>
    <mergeCell ref="H6:I6"/>
    <mergeCell ref="J6:K6"/>
    <mergeCell ref="D7:E7"/>
    <mergeCell ref="F7:G7"/>
    <mergeCell ref="H7:I7"/>
    <mergeCell ref="J7:K7"/>
    <mergeCell ref="A38:B38"/>
    <mergeCell ref="A39:B39"/>
    <mergeCell ref="A44:B44"/>
    <mergeCell ref="A45:A48"/>
    <mergeCell ref="B45:B48"/>
    <mergeCell ref="A78:B78"/>
    <mergeCell ref="C45:C48"/>
    <mergeCell ref="D45:K45"/>
    <mergeCell ref="A79:B79"/>
    <mergeCell ref="A84:B84"/>
    <mergeCell ref="A85:A88"/>
    <mergeCell ref="B85:B88"/>
    <mergeCell ref="C124:C127"/>
    <mergeCell ref="C85:C88"/>
    <mergeCell ref="A118:B118"/>
    <mergeCell ref="A119:B119"/>
    <mergeCell ref="A123:B123"/>
    <mergeCell ref="A124:A127"/>
    <mergeCell ref="B124:B127"/>
    <mergeCell ref="D85:K85"/>
    <mergeCell ref="L85:L87"/>
    <mergeCell ref="D86:E86"/>
    <mergeCell ref="F86:G86"/>
    <mergeCell ref="H86:I86"/>
    <mergeCell ref="J86:K86"/>
    <mergeCell ref="D87:E87"/>
    <mergeCell ref="F87:G87"/>
    <mergeCell ref="H87:I87"/>
    <mergeCell ref="J87:K87"/>
    <mergeCell ref="D124:K124"/>
    <mergeCell ref="L124:L126"/>
    <mergeCell ref="D125:E125"/>
    <mergeCell ref="F125:G125"/>
    <mergeCell ref="H125:I125"/>
    <mergeCell ref="J125:K125"/>
    <mergeCell ref="D126:E126"/>
    <mergeCell ref="F126:G126"/>
    <mergeCell ref="H126:I126"/>
    <mergeCell ref="J126:K126"/>
    <mergeCell ref="A157:B157"/>
    <mergeCell ref="A158:B158"/>
    <mergeCell ref="A162:B162"/>
    <mergeCell ref="A163:A166"/>
    <mergeCell ref="B163:B166"/>
    <mergeCell ref="A196:B196"/>
    <mergeCell ref="A197:B197"/>
    <mergeCell ref="D163:K163"/>
    <mergeCell ref="L163:L165"/>
    <mergeCell ref="D164:E164"/>
    <mergeCell ref="F164:G164"/>
    <mergeCell ref="H164:I164"/>
    <mergeCell ref="J164:K164"/>
    <mergeCell ref="D165:E165"/>
    <mergeCell ref="F165:G165"/>
    <mergeCell ref="H165:I165"/>
    <mergeCell ref="J165:K165"/>
    <mergeCell ref="C163:C166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3F7F6C-60BD-4BC2-A936-1B4867385950}">
  <dimension ref="A1:Q197"/>
  <sheetViews>
    <sheetView topLeftCell="A160" zoomScale="82" zoomScaleNormal="82" workbookViewId="0">
      <selection activeCell="O167" sqref="O167:O196"/>
    </sheetView>
  </sheetViews>
  <sheetFormatPr defaultRowHeight="15" x14ac:dyDescent="0.25"/>
  <cols>
    <col min="1" max="1" width="5.28515625" customWidth="1"/>
    <col min="2" max="2" width="24" customWidth="1"/>
    <col min="4" max="4" width="11" customWidth="1"/>
    <col min="6" max="6" width="10.5703125" customWidth="1"/>
    <col min="8" max="8" width="10.42578125" customWidth="1"/>
    <col min="10" max="10" width="10.42578125" customWidth="1"/>
    <col min="257" max="257" width="5.28515625" customWidth="1"/>
    <col min="258" max="258" width="24" customWidth="1"/>
    <col min="260" max="260" width="11" customWidth="1"/>
    <col min="262" max="262" width="10.5703125" customWidth="1"/>
    <col min="264" max="264" width="10.42578125" customWidth="1"/>
    <col min="266" max="266" width="10.42578125" customWidth="1"/>
    <col min="513" max="513" width="5.28515625" customWidth="1"/>
    <col min="514" max="514" width="24" customWidth="1"/>
    <col min="516" max="516" width="11" customWidth="1"/>
    <col min="518" max="518" width="10.5703125" customWidth="1"/>
    <col min="520" max="520" width="10.42578125" customWidth="1"/>
    <col min="522" max="522" width="10.42578125" customWidth="1"/>
    <col min="769" max="769" width="5.28515625" customWidth="1"/>
    <col min="770" max="770" width="24" customWidth="1"/>
    <col min="772" max="772" width="11" customWidth="1"/>
    <col min="774" max="774" width="10.5703125" customWidth="1"/>
    <col min="776" max="776" width="10.42578125" customWidth="1"/>
    <col min="778" max="778" width="10.42578125" customWidth="1"/>
    <col min="1025" max="1025" width="5.28515625" customWidth="1"/>
    <col min="1026" max="1026" width="24" customWidth="1"/>
    <col min="1028" max="1028" width="11" customWidth="1"/>
    <col min="1030" max="1030" width="10.5703125" customWidth="1"/>
    <col min="1032" max="1032" width="10.42578125" customWidth="1"/>
    <col min="1034" max="1034" width="10.42578125" customWidth="1"/>
    <col min="1281" max="1281" width="5.28515625" customWidth="1"/>
    <col min="1282" max="1282" width="24" customWidth="1"/>
    <col min="1284" max="1284" width="11" customWidth="1"/>
    <col min="1286" max="1286" width="10.5703125" customWidth="1"/>
    <col min="1288" max="1288" width="10.42578125" customWidth="1"/>
    <col min="1290" max="1290" width="10.42578125" customWidth="1"/>
    <col min="1537" max="1537" width="5.28515625" customWidth="1"/>
    <col min="1538" max="1538" width="24" customWidth="1"/>
    <col min="1540" max="1540" width="11" customWidth="1"/>
    <col min="1542" max="1542" width="10.5703125" customWidth="1"/>
    <col min="1544" max="1544" width="10.42578125" customWidth="1"/>
    <col min="1546" max="1546" width="10.42578125" customWidth="1"/>
    <col min="1793" max="1793" width="5.28515625" customWidth="1"/>
    <col min="1794" max="1794" width="24" customWidth="1"/>
    <col min="1796" max="1796" width="11" customWidth="1"/>
    <col min="1798" max="1798" width="10.5703125" customWidth="1"/>
    <col min="1800" max="1800" width="10.42578125" customWidth="1"/>
    <col min="1802" max="1802" width="10.42578125" customWidth="1"/>
    <col min="2049" max="2049" width="5.28515625" customWidth="1"/>
    <col min="2050" max="2050" width="24" customWidth="1"/>
    <col min="2052" max="2052" width="11" customWidth="1"/>
    <col min="2054" max="2054" width="10.5703125" customWidth="1"/>
    <col min="2056" max="2056" width="10.42578125" customWidth="1"/>
    <col min="2058" max="2058" width="10.42578125" customWidth="1"/>
    <col min="2305" max="2305" width="5.28515625" customWidth="1"/>
    <col min="2306" max="2306" width="24" customWidth="1"/>
    <col min="2308" max="2308" width="11" customWidth="1"/>
    <col min="2310" max="2310" width="10.5703125" customWidth="1"/>
    <col min="2312" max="2312" width="10.42578125" customWidth="1"/>
    <col min="2314" max="2314" width="10.42578125" customWidth="1"/>
    <col min="2561" max="2561" width="5.28515625" customWidth="1"/>
    <col min="2562" max="2562" width="24" customWidth="1"/>
    <col min="2564" max="2564" width="11" customWidth="1"/>
    <col min="2566" max="2566" width="10.5703125" customWidth="1"/>
    <col min="2568" max="2568" width="10.42578125" customWidth="1"/>
    <col min="2570" max="2570" width="10.42578125" customWidth="1"/>
    <col min="2817" max="2817" width="5.28515625" customWidth="1"/>
    <col min="2818" max="2818" width="24" customWidth="1"/>
    <col min="2820" max="2820" width="11" customWidth="1"/>
    <col min="2822" max="2822" width="10.5703125" customWidth="1"/>
    <col min="2824" max="2824" width="10.42578125" customWidth="1"/>
    <col min="2826" max="2826" width="10.42578125" customWidth="1"/>
    <col min="3073" max="3073" width="5.28515625" customWidth="1"/>
    <col min="3074" max="3074" width="24" customWidth="1"/>
    <col min="3076" max="3076" width="11" customWidth="1"/>
    <col min="3078" max="3078" width="10.5703125" customWidth="1"/>
    <col min="3080" max="3080" width="10.42578125" customWidth="1"/>
    <col min="3082" max="3082" width="10.42578125" customWidth="1"/>
    <col min="3329" max="3329" width="5.28515625" customWidth="1"/>
    <col min="3330" max="3330" width="24" customWidth="1"/>
    <col min="3332" max="3332" width="11" customWidth="1"/>
    <col min="3334" max="3334" width="10.5703125" customWidth="1"/>
    <col min="3336" max="3336" width="10.42578125" customWidth="1"/>
    <col min="3338" max="3338" width="10.42578125" customWidth="1"/>
    <col min="3585" max="3585" width="5.28515625" customWidth="1"/>
    <col min="3586" max="3586" width="24" customWidth="1"/>
    <col min="3588" max="3588" width="11" customWidth="1"/>
    <col min="3590" max="3590" width="10.5703125" customWidth="1"/>
    <col min="3592" max="3592" width="10.42578125" customWidth="1"/>
    <col min="3594" max="3594" width="10.42578125" customWidth="1"/>
    <col min="3841" max="3841" width="5.28515625" customWidth="1"/>
    <col min="3842" max="3842" width="24" customWidth="1"/>
    <col min="3844" max="3844" width="11" customWidth="1"/>
    <col min="3846" max="3846" width="10.5703125" customWidth="1"/>
    <col min="3848" max="3848" width="10.42578125" customWidth="1"/>
    <col min="3850" max="3850" width="10.42578125" customWidth="1"/>
    <col min="4097" max="4097" width="5.28515625" customWidth="1"/>
    <col min="4098" max="4098" width="24" customWidth="1"/>
    <col min="4100" max="4100" width="11" customWidth="1"/>
    <col min="4102" max="4102" width="10.5703125" customWidth="1"/>
    <col min="4104" max="4104" width="10.42578125" customWidth="1"/>
    <col min="4106" max="4106" width="10.42578125" customWidth="1"/>
    <col min="4353" max="4353" width="5.28515625" customWidth="1"/>
    <col min="4354" max="4354" width="24" customWidth="1"/>
    <col min="4356" max="4356" width="11" customWidth="1"/>
    <col min="4358" max="4358" width="10.5703125" customWidth="1"/>
    <col min="4360" max="4360" width="10.42578125" customWidth="1"/>
    <col min="4362" max="4362" width="10.42578125" customWidth="1"/>
    <col min="4609" max="4609" width="5.28515625" customWidth="1"/>
    <col min="4610" max="4610" width="24" customWidth="1"/>
    <col min="4612" max="4612" width="11" customWidth="1"/>
    <col min="4614" max="4614" width="10.5703125" customWidth="1"/>
    <col min="4616" max="4616" width="10.42578125" customWidth="1"/>
    <col min="4618" max="4618" width="10.42578125" customWidth="1"/>
    <col min="4865" max="4865" width="5.28515625" customWidth="1"/>
    <col min="4866" max="4866" width="24" customWidth="1"/>
    <col min="4868" max="4868" width="11" customWidth="1"/>
    <col min="4870" max="4870" width="10.5703125" customWidth="1"/>
    <col min="4872" max="4872" width="10.42578125" customWidth="1"/>
    <col min="4874" max="4874" width="10.42578125" customWidth="1"/>
    <col min="5121" max="5121" width="5.28515625" customWidth="1"/>
    <col min="5122" max="5122" width="24" customWidth="1"/>
    <col min="5124" max="5124" width="11" customWidth="1"/>
    <col min="5126" max="5126" width="10.5703125" customWidth="1"/>
    <col min="5128" max="5128" width="10.42578125" customWidth="1"/>
    <col min="5130" max="5130" width="10.42578125" customWidth="1"/>
    <col min="5377" max="5377" width="5.28515625" customWidth="1"/>
    <col min="5378" max="5378" width="24" customWidth="1"/>
    <col min="5380" max="5380" width="11" customWidth="1"/>
    <col min="5382" max="5382" width="10.5703125" customWidth="1"/>
    <col min="5384" max="5384" width="10.42578125" customWidth="1"/>
    <col min="5386" max="5386" width="10.42578125" customWidth="1"/>
    <col min="5633" max="5633" width="5.28515625" customWidth="1"/>
    <col min="5634" max="5634" width="24" customWidth="1"/>
    <col min="5636" max="5636" width="11" customWidth="1"/>
    <col min="5638" max="5638" width="10.5703125" customWidth="1"/>
    <col min="5640" max="5640" width="10.42578125" customWidth="1"/>
    <col min="5642" max="5642" width="10.42578125" customWidth="1"/>
    <col min="5889" max="5889" width="5.28515625" customWidth="1"/>
    <col min="5890" max="5890" width="24" customWidth="1"/>
    <col min="5892" max="5892" width="11" customWidth="1"/>
    <col min="5894" max="5894" width="10.5703125" customWidth="1"/>
    <col min="5896" max="5896" width="10.42578125" customWidth="1"/>
    <col min="5898" max="5898" width="10.42578125" customWidth="1"/>
    <col min="6145" max="6145" width="5.28515625" customWidth="1"/>
    <col min="6146" max="6146" width="24" customWidth="1"/>
    <col min="6148" max="6148" width="11" customWidth="1"/>
    <col min="6150" max="6150" width="10.5703125" customWidth="1"/>
    <col min="6152" max="6152" width="10.42578125" customWidth="1"/>
    <col min="6154" max="6154" width="10.42578125" customWidth="1"/>
    <col min="6401" max="6401" width="5.28515625" customWidth="1"/>
    <col min="6402" max="6402" width="24" customWidth="1"/>
    <col min="6404" max="6404" width="11" customWidth="1"/>
    <col min="6406" max="6406" width="10.5703125" customWidth="1"/>
    <col min="6408" max="6408" width="10.42578125" customWidth="1"/>
    <col min="6410" max="6410" width="10.42578125" customWidth="1"/>
    <col min="6657" max="6657" width="5.28515625" customWidth="1"/>
    <col min="6658" max="6658" width="24" customWidth="1"/>
    <col min="6660" max="6660" width="11" customWidth="1"/>
    <col min="6662" max="6662" width="10.5703125" customWidth="1"/>
    <col min="6664" max="6664" width="10.42578125" customWidth="1"/>
    <col min="6666" max="6666" width="10.42578125" customWidth="1"/>
    <col min="6913" max="6913" width="5.28515625" customWidth="1"/>
    <col min="6914" max="6914" width="24" customWidth="1"/>
    <col min="6916" max="6916" width="11" customWidth="1"/>
    <col min="6918" max="6918" width="10.5703125" customWidth="1"/>
    <col min="6920" max="6920" width="10.42578125" customWidth="1"/>
    <col min="6922" max="6922" width="10.42578125" customWidth="1"/>
    <col min="7169" max="7169" width="5.28515625" customWidth="1"/>
    <col min="7170" max="7170" width="24" customWidth="1"/>
    <col min="7172" max="7172" width="11" customWidth="1"/>
    <col min="7174" max="7174" width="10.5703125" customWidth="1"/>
    <col min="7176" max="7176" width="10.42578125" customWidth="1"/>
    <col min="7178" max="7178" width="10.42578125" customWidth="1"/>
    <col min="7425" max="7425" width="5.28515625" customWidth="1"/>
    <col min="7426" max="7426" width="24" customWidth="1"/>
    <col min="7428" max="7428" width="11" customWidth="1"/>
    <col min="7430" max="7430" width="10.5703125" customWidth="1"/>
    <col min="7432" max="7432" width="10.42578125" customWidth="1"/>
    <col min="7434" max="7434" width="10.42578125" customWidth="1"/>
    <col min="7681" max="7681" width="5.28515625" customWidth="1"/>
    <col min="7682" max="7682" width="24" customWidth="1"/>
    <col min="7684" max="7684" width="11" customWidth="1"/>
    <col min="7686" max="7686" width="10.5703125" customWidth="1"/>
    <col min="7688" max="7688" width="10.42578125" customWidth="1"/>
    <col min="7690" max="7690" width="10.42578125" customWidth="1"/>
    <col min="7937" max="7937" width="5.28515625" customWidth="1"/>
    <col min="7938" max="7938" width="24" customWidth="1"/>
    <col min="7940" max="7940" width="11" customWidth="1"/>
    <col min="7942" max="7942" width="10.5703125" customWidth="1"/>
    <col min="7944" max="7944" width="10.42578125" customWidth="1"/>
    <col min="7946" max="7946" width="10.42578125" customWidth="1"/>
    <col min="8193" max="8193" width="5.28515625" customWidth="1"/>
    <col min="8194" max="8194" width="24" customWidth="1"/>
    <col min="8196" max="8196" width="11" customWidth="1"/>
    <col min="8198" max="8198" width="10.5703125" customWidth="1"/>
    <col min="8200" max="8200" width="10.42578125" customWidth="1"/>
    <col min="8202" max="8202" width="10.42578125" customWidth="1"/>
    <col min="8449" max="8449" width="5.28515625" customWidth="1"/>
    <col min="8450" max="8450" width="24" customWidth="1"/>
    <col min="8452" max="8452" width="11" customWidth="1"/>
    <col min="8454" max="8454" width="10.5703125" customWidth="1"/>
    <col min="8456" max="8456" width="10.42578125" customWidth="1"/>
    <col min="8458" max="8458" width="10.42578125" customWidth="1"/>
    <col min="8705" max="8705" width="5.28515625" customWidth="1"/>
    <col min="8706" max="8706" width="24" customWidth="1"/>
    <col min="8708" max="8708" width="11" customWidth="1"/>
    <col min="8710" max="8710" width="10.5703125" customWidth="1"/>
    <col min="8712" max="8712" width="10.42578125" customWidth="1"/>
    <col min="8714" max="8714" width="10.42578125" customWidth="1"/>
    <col min="8961" max="8961" width="5.28515625" customWidth="1"/>
    <col min="8962" max="8962" width="24" customWidth="1"/>
    <col min="8964" max="8964" width="11" customWidth="1"/>
    <col min="8966" max="8966" width="10.5703125" customWidth="1"/>
    <col min="8968" max="8968" width="10.42578125" customWidth="1"/>
    <col min="8970" max="8970" width="10.42578125" customWidth="1"/>
    <col min="9217" max="9217" width="5.28515625" customWidth="1"/>
    <col min="9218" max="9218" width="24" customWidth="1"/>
    <col min="9220" max="9220" width="11" customWidth="1"/>
    <col min="9222" max="9222" width="10.5703125" customWidth="1"/>
    <col min="9224" max="9224" width="10.42578125" customWidth="1"/>
    <col min="9226" max="9226" width="10.42578125" customWidth="1"/>
    <col min="9473" max="9473" width="5.28515625" customWidth="1"/>
    <col min="9474" max="9474" width="24" customWidth="1"/>
    <col min="9476" max="9476" width="11" customWidth="1"/>
    <col min="9478" max="9478" width="10.5703125" customWidth="1"/>
    <col min="9480" max="9480" width="10.42578125" customWidth="1"/>
    <col min="9482" max="9482" width="10.42578125" customWidth="1"/>
    <col min="9729" max="9729" width="5.28515625" customWidth="1"/>
    <col min="9730" max="9730" width="24" customWidth="1"/>
    <col min="9732" max="9732" width="11" customWidth="1"/>
    <col min="9734" max="9734" width="10.5703125" customWidth="1"/>
    <col min="9736" max="9736" width="10.42578125" customWidth="1"/>
    <col min="9738" max="9738" width="10.42578125" customWidth="1"/>
    <col min="9985" max="9985" width="5.28515625" customWidth="1"/>
    <col min="9986" max="9986" width="24" customWidth="1"/>
    <col min="9988" max="9988" width="11" customWidth="1"/>
    <col min="9990" max="9990" width="10.5703125" customWidth="1"/>
    <col min="9992" max="9992" width="10.42578125" customWidth="1"/>
    <col min="9994" max="9994" width="10.42578125" customWidth="1"/>
    <col min="10241" max="10241" width="5.28515625" customWidth="1"/>
    <col min="10242" max="10242" width="24" customWidth="1"/>
    <col min="10244" max="10244" width="11" customWidth="1"/>
    <col min="10246" max="10246" width="10.5703125" customWidth="1"/>
    <col min="10248" max="10248" width="10.42578125" customWidth="1"/>
    <col min="10250" max="10250" width="10.42578125" customWidth="1"/>
    <col min="10497" max="10497" width="5.28515625" customWidth="1"/>
    <col min="10498" max="10498" width="24" customWidth="1"/>
    <col min="10500" max="10500" width="11" customWidth="1"/>
    <col min="10502" max="10502" width="10.5703125" customWidth="1"/>
    <col min="10504" max="10504" width="10.42578125" customWidth="1"/>
    <col min="10506" max="10506" width="10.42578125" customWidth="1"/>
    <col min="10753" max="10753" width="5.28515625" customWidth="1"/>
    <col min="10754" max="10754" width="24" customWidth="1"/>
    <col min="10756" max="10756" width="11" customWidth="1"/>
    <col min="10758" max="10758" width="10.5703125" customWidth="1"/>
    <col min="10760" max="10760" width="10.42578125" customWidth="1"/>
    <col min="10762" max="10762" width="10.42578125" customWidth="1"/>
    <col min="11009" max="11009" width="5.28515625" customWidth="1"/>
    <col min="11010" max="11010" width="24" customWidth="1"/>
    <col min="11012" max="11012" width="11" customWidth="1"/>
    <col min="11014" max="11014" width="10.5703125" customWidth="1"/>
    <col min="11016" max="11016" width="10.42578125" customWidth="1"/>
    <col min="11018" max="11018" width="10.42578125" customWidth="1"/>
    <col min="11265" max="11265" width="5.28515625" customWidth="1"/>
    <col min="11266" max="11266" width="24" customWidth="1"/>
    <col min="11268" max="11268" width="11" customWidth="1"/>
    <col min="11270" max="11270" width="10.5703125" customWidth="1"/>
    <col min="11272" max="11272" width="10.42578125" customWidth="1"/>
    <col min="11274" max="11274" width="10.42578125" customWidth="1"/>
    <col min="11521" max="11521" width="5.28515625" customWidth="1"/>
    <col min="11522" max="11522" width="24" customWidth="1"/>
    <col min="11524" max="11524" width="11" customWidth="1"/>
    <col min="11526" max="11526" width="10.5703125" customWidth="1"/>
    <col min="11528" max="11528" width="10.42578125" customWidth="1"/>
    <col min="11530" max="11530" width="10.42578125" customWidth="1"/>
    <col min="11777" max="11777" width="5.28515625" customWidth="1"/>
    <col min="11778" max="11778" width="24" customWidth="1"/>
    <col min="11780" max="11780" width="11" customWidth="1"/>
    <col min="11782" max="11782" width="10.5703125" customWidth="1"/>
    <col min="11784" max="11784" width="10.42578125" customWidth="1"/>
    <col min="11786" max="11786" width="10.42578125" customWidth="1"/>
    <col min="12033" max="12033" width="5.28515625" customWidth="1"/>
    <col min="12034" max="12034" width="24" customWidth="1"/>
    <col min="12036" max="12036" width="11" customWidth="1"/>
    <col min="12038" max="12038" width="10.5703125" customWidth="1"/>
    <col min="12040" max="12040" width="10.42578125" customWidth="1"/>
    <col min="12042" max="12042" width="10.42578125" customWidth="1"/>
    <col min="12289" max="12289" width="5.28515625" customWidth="1"/>
    <col min="12290" max="12290" width="24" customWidth="1"/>
    <col min="12292" max="12292" width="11" customWidth="1"/>
    <col min="12294" max="12294" width="10.5703125" customWidth="1"/>
    <col min="12296" max="12296" width="10.42578125" customWidth="1"/>
    <col min="12298" max="12298" width="10.42578125" customWidth="1"/>
    <col min="12545" max="12545" width="5.28515625" customWidth="1"/>
    <col min="12546" max="12546" width="24" customWidth="1"/>
    <col min="12548" max="12548" width="11" customWidth="1"/>
    <col min="12550" max="12550" width="10.5703125" customWidth="1"/>
    <col min="12552" max="12552" width="10.42578125" customWidth="1"/>
    <col min="12554" max="12554" width="10.42578125" customWidth="1"/>
    <col min="12801" max="12801" width="5.28515625" customWidth="1"/>
    <col min="12802" max="12802" width="24" customWidth="1"/>
    <col min="12804" max="12804" width="11" customWidth="1"/>
    <col min="12806" max="12806" width="10.5703125" customWidth="1"/>
    <col min="12808" max="12808" width="10.42578125" customWidth="1"/>
    <col min="12810" max="12810" width="10.42578125" customWidth="1"/>
    <col min="13057" max="13057" width="5.28515625" customWidth="1"/>
    <col min="13058" max="13058" width="24" customWidth="1"/>
    <col min="13060" max="13060" width="11" customWidth="1"/>
    <col min="13062" max="13062" width="10.5703125" customWidth="1"/>
    <col min="13064" max="13064" width="10.42578125" customWidth="1"/>
    <col min="13066" max="13066" width="10.42578125" customWidth="1"/>
    <col min="13313" max="13313" width="5.28515625" customWidth="1"/>
    <col min="13314" max="13314" width="24" customWidth="1"/>
    <col min="13316" max="13316" width="11" customWidth="1"/>
    <col min="13318" max="13318" width="10.5703125" customWidth="1"/>
    <col min="13320" max="13320" width="10.42578125" customWidth="1"/>
    <col min="13322" max="13322" width="10.42578125" customWidth="1"/>
    <col min="13569" max="13569" width="5.28515625" customWidth="1"/>
    <col min="13570" max="13570" width="24" customWidth="1"/>
    <col min="13572" max="13572" width="11" customWidth="1"/>
    <col min="13574" max="13574" width="10.5703125" customWidth="1"/>
    <col min="13576" max="13576" width="10.42578125" customWidth="1"/>
    <col min="13578" max="13578" width="10.42578125" customWidth="1"/>
    <col min="13825" max="13825" width="5.28515625" customWidth="1"/>
    <col min="13826" max="13826" width="24" customWidth="1"/>
    <col min="13828" max="13828" width="11" customWidth="1"/>
    <col min="13830" max="13830" width="10.5703125" customWidth="1"/>
    <col min="13832" max="13832" width="10.42578125" customWidth="1"/>
    <col min="13834" max="13834" width="10.42578125" customWidth="1"/>
    <col min="14081" max="14081" width="5.28515625" customWidth="1"/>
    <col min="14082" max="14082" width="24" customWidth="1"/>
    <col min="14084" max="14084" width="11" customWidth="1"/>
    <col min="14086" max="14086" width="10.5703125" customWidth="1"/>
    <col min="14088" max="14088" width="10.42578125" customWidth="1"/>
    <col min="14090" max="14090" width="10.42578125" customWidth="1"/>
    <col min="14337" max="14337" width="5.28515625" customWidth="1"/>
    <col min="14338" max="14338" width="24" customWidth="1"/>
    <col min="14340" max="14340" width="11" customWidth="1"/>
    <col min="14342" max="14342" width="10.5703125" customWidth="1"/>
    <col min="14344" max="14344" width="10.42578125" customWidth="1"/>
    <col min="14346" max="14346" width="10.42578125" customWidth="1"/>
    <col min="14593" max="14593" width="5.28515625" customWidth="1"/>
    <col min="14594" max="14594" width="24" customWidth="1"/>
    <col min="14596" max="14596" width="11" customWidth="1"/>
    <col min="14598" max="14598" width="10.5703125" customWidth="1"/>
    <col min="14600" max="14600" width="10.42578125" customWidth="1"/>
    <col min="14602" max="14602" width="10.42578125" customWidth="1"/>
    <col min="14849" max="14849" width="5.28515625" customWidth="1"/>
    <col min="14850" max="14850" width="24" customWidth="1"/>
    <col min="14852" max="14852" width="11" customWidth="1"/>
    <col min="14854" max="14854" width="10.5703125" customWidth="1"/>
    <col min="14856" max="14856" width="10.42578125" customWidth="1"/>
    <col min="14858" max="14858" width="10.42578125" customWidth="1"/>
    <col min="15105" max="15105" width="5.28515625" customWidth="1"/>
    <col min="15106" max="15106" width="24" customWidth="1"/>
    <col min="15108" max="15108" width="11" customWidth="1"/>
    <col min="15110" max="15110" width="10.5703125" customWidth="1"/>
    <col min="15112" max="15112" width="10.42578125" customWidth="1"/>
    <col min="15114" max="15114" width="10.42578125" customWidth="1"/>
    <col min="15361" max="15361" width="5.28515625" customWidth="1"/>
    <col min="15362" max="15362" width="24" customWidth="1"/>
    <col min="15364" max="15364" width="11" customWidth="1"/>
    <col min="15366" max="15366" width="10.5703125" customWidth="1"/>
    <col min="15368" max="15368" width="10.42578125" customWidth="1"/>
    <col min="15370" max="15370" width="10.42578125" customWidth="1"/>
    <col min="15617" max="15617" width="5.28515625" customWidth="1"/>
    <col min="15618" max="15618" width="24" customWidth="1"/>
    <col min="15620" max="15620" width="11" customWidth="1"/>
    <col min="15622" max="15622" width="10.5703125" customWidth="1"/>
    <col min="15624" max="15624" width="10.42578125" customWidth="1"/>
    <col min="15626" max="15626" width="10.42578125" customWidth="1"/>
    <col min="15873" max="15873" width="5.28515625" customWidth="1"/>
    <col min="15874" max="15874" width="24" customWidth="1"/>
    <col min="15876" max="15876" width="11" customWidth="1"/>
    <col min="15878" max="15878" width="10.5703125" customWidth="1"/>
    <col min="15880" max="15880" width="10.42578125" customWidth="1"/>
    <col min="15882" max="15882" width="10.42578125" customWidth="1"/>
    <col min="16129" max="16129" width="5.28515625" customWidth="1"/>
    <col min="16130" max="16130" width="24" customWidth="1"/>
    <col min="16132" max="16132" width="11" customWidth="1"/>
    <col min="16134" max="16134" width="10.5703125" customWidth="1"/>
    <col min="16136" max="16136" width="10.42578125" customWidth="1"/>
    <col min="16138" max="16138" width="10.42578125" customWidth="1"/>
  </cols>
  <sheetData>
    <row r="1" spans="1:17" ht="38.25" customHeight="1" x14ac:dyDescent="0.25">
      <c r="A1" s="210"/>
      <c r="B1" s="210"/>
      <c r="C1" s="210"/>
      <c r="D1" s="210"/>
      <c r="E1" s="210"/>
      <c r="F1" s="210"/>
      <c r="G1" s="210"/>
      <c r="H1" s="210"/>
      <c r="I1" s="210"/>
      <c r="J1" s="75"/>
      <c r="K1" s="75"/>
      <c r="L1" s="2"/>
      <c r="M1" s="2"/>
      <c r="N1" s="2"/>
      <c r="O1" s="2"/>
      <c r="P1" s="2"/>
      <c r="Q1" s="2"/>
    </row>
    <row r="3" spans="1:17" x14ac:dyDescent="0.25">
      <c r="B3" s="2" t="s">
        <v>104</v>
      </c>
      <c r="C3" s="2"/>
      <c r="D3" s="2"/>
      <c r="E3" s="2"/>
      <c r="F3" s="2"/>
      <c r="G3" s="2"/>
      <c r="H3" s="2"/>
      <c r="J3" s="2"/>
    </row>
    <row r="4" spans="1:17" ht="15.75" thickBot="1" x14ac:dyDescent="0.3">
      <c r="A4" s="211" t="s">
        <v>1</v>
      </c>
      <c r="B4" s="211"/>
    </row>
    <row r="5" spans="1:17" ht="12.75" customHeight="1" x14ac:dyDescent="0.25">
      <c r="A5" s="212" t="s">
        <v>2</v>
      </c>
      <c r="B5" s="212" t="s">
        <v>3</v>
      </c>
      <c r="C5" s="212" t="s">
        <v>4</v>
      </c>
      <c r="D5" s="215" t="s">
        <v>5</v>
      </c>
      <c r="E5" s="216"/>
      <c r="F5" s="216"/>
      <c r="G5" s="216"/>
      <c r="H5" s="216"/>
      <c r="I5" s="216"/>
      <c r="J5" s="216"/>
      <c r="K5" s="217"/>
      <c r="L5" s="218" t="s">
        <v>6</v>
      </c>
    </row>
    <row r="6" spans="1:17" ht="22.5" customHeight="1" x14ac:dyDescent="0.25">
      <c r="A6" s="213"/>
      <c r="B6" s="213"/>
      <c r="C6" s="213"/>
      <c r="D6" s="221" t="s">
        <v>7</v>
      </c>
      <c r="E6" s="222"/>
      <c r="F6" s="222" t="s">
        <v>8</v>
      </c>
      <c r="G6" s="222"/>
      <c r="H6" s="222" t="s">
        <v>9</v>
      </c>
      <c r="I6" s="222"/>
      <c r="J6" s="222" t="s">
        <v>10</v>
      </c>
      <c r="K6" s="222"/>
      <c r="L6" s="219"/>
    </row>
    <row r="7" spans="1:17" ht="13.5" customHeight="1" thickBot="1" x14ac:dyDescent="0.3">
      <c r="A7" s="213"/>
      <c r="B7" s="213"/>
      <c r="C7" s="213"/>
      <c r="D7" s="223">
        <v>1</v>
      </c>
      <c r="E7" s="224"/>
      <c r="F7" s="224">
        <v>2</v>
      </c>
      <c r="G7" s="224"/>
      <c r="H7" s="224">
        <v>3</v>
      </c>
      <c r="I7" s="224"/>
      <c r="J7" s="224">
        <v>4</v>
      </c>
      <c r="K7" s="224"/>
      <c r="L7" s="220"/>
      <c r="O7" s="3"/>
      <c r="P7" s="3"/>
      <c r="Q7" s="3"/>
    </row>
    <row r="8" spans="1:17" ht="15.75" thickBot="1" x14ac:dyDescent="0.3">
      <c r="A8" s="214"/>
      <c r="B8" s="214"/>
      <c r="C8" s="214"/>
      <c r="D8" s="4" t="s">
        <v>11</v>
      </c>
      <c r="E8" s="5" t="s">
        <v>12</v>
      </c>
      <c r="F8" s="5" t="s">
        <v>11</v>
      </c>
      <c r="G8" s="5" t="s">
        <v>12</v>
      </c>
      <c r="H8" s="5" t="s">
        <v>11</v>
      </c>
      <c r="I8" s="5" t="s">
        <v>12</v>
      </c>
      <c r="J8" s="5" t="s">
        <v>11</v>
      </c>
      <c r="K8" s="5" t="s">
        <v>12</v>
      </c>
      <c r="L8" s="6"/>
      <c r="O8" s="3"/>
      <c r="P8" s="3"/>
      <c r="Q8" s="3"/>
    </row>
    <row r="9" spans="1:17" ht="15.75" x14ac:dyDescent="0.25">
      <c r="A9" s="7">
        <v>1</v>
      </c>
      <c r="B9" s="8" t="s">
        <v>13</v>
      </c>
      <c r="C9" s="9">
        <v>56</v>
      </c>
      <c r="D9" s="10"/>
      <c r="E9" s="11"/>
      <c r="F9" s="12"/>
      <c r="G9" s="13"/>
      <c r="H9" s="14"/>
      <c r="I9" s="13"/>
      <c r="J9" s="14"/>
      <c r="K9" s="13"/>
      <c r="L9" s="15"/>
      <c r="O9" s="3"/>
      <c r="P9" s="3"/>
      <c r="Q9" s="3"/>
    </row>
    <row r="10" spans="1:17" ht="15.75" x14ac:dyDescent="0.25">
      <c r="A10" s="7">
        <v>2</v>
      </c>
      <c r="B10" s="8" t="s">
        <v>14</v>
      </c>
      <c r="C10" s="9">
        <v>56</v>
      </c>
      <c r="D10" s="10"/>
      <c r="E10" s="11"/>
      <c r="F10" s="12"/>
      <c r="G10" s="13"/>
      <c r="H10" s="14"/>
      <c r="I10" s="13"/>
      <c r="J10" s="14"/>
      <c r="K10" s="13"/>
      <c r="L10" s="16"/>
      <c r="O10" s="3"/>
      <c r="P10" s="3"/>
      <c r="Q10" s="3"/>
    </row>
    <row r="11" spans="1:17" ht="15.75" x14ac:dyDescent="0.25">
      <c r="A11" s="7">
        <v>3</v>
      </c>
      <c r="B11" s="8" t="s">
        <v>15</v>
      </c>
      <c r="C11" s="9">
        <v>56</v>
      </c>
      <c r="D11" s="10"/>
      <c r="E11" s="11"/>
      <c r="F11" s="12"/>
      <c r="G11" s="13"/>
      <c r="H11" s="14"/>
      <c r="I11" s="13"/>
      <c r="J11" s="14"/>
      <c r="K11" s="13"/>
      <c r="L11" s="16"/>
      <c r="O11" s="3"/>
      <c r="P11" s="3"/>
      <c r="Q11" s="3"/>
    </row>
    <row r="12" spans="1:17" ht="15.75" x14ac:dyDescent="0.25">
      <c r="A12" s="7">
        <v>4</v>
      </c>
      <c r="B12" s="17" t="s">
        <v>16</v>
      </c>
      <c r="C12" s="9">
        <v>56</v>
      </c>
      <c r="D12" s="10"/>
      <c r="E12" s="11"/>
      <c r="F12" s="12"/>
      <c r="G12" s="13"/>
      <c r="H12" s="14"/>
      <c r="I12" s="13"/>
      <c r="J12" s="14"/>
      <c r="K12" s="13"/>
      <c r="L12" s="16"/>
      <c r="M12" s="3"/>
      <c r="N12" s="3"/>
      <c r="O12" s="3"/>
      <c r="P12" s="3"/>
      <c r="Q12" s="3"/>
    </row>
    <row r="13" spans="1:17" ht="15.75" x14ac:dyDescent="0.25">
      <c r="A13" s="7">
        <v>5</v>
      </c>
      <c r="B13" s="8" t="s">
        <v>17</v>
      </c>
      <c r="C13" s="9">
        <v>56</v>
      </c>
      <c r="D13" s="10"/>
      <c r="E13" s="11"/>
      <c r="F13" s="12"/>
      <c r="G13" s="13"/>
      <c r="H13" s="14"/>
      <c r="I13" s="13"/>
      <c r="J13" s="14"/>
      <c r="K13" s="13"/>
      <c r="L13" s="16"/>
      <c r="O13" s="3"/>
      <c r="P13" s="3"/>
      <c r="Q13" s="3"/>
    </row>
    <row r="14" spans="1:17" ht="15.75" x14ac:dyDescent="0.25">
      <c r="A14" s="7">
        <v>6</v>
      </c>
      <c r="B14" s="8" t="s">
        <v>18</v>
      </c>
      <c r="C14" s="9">
        <v>56</v>
      </c>
      <c r="D14" s="10"/>
      <c r="E14" s="11"/>
      <c r="F14" s="12"/>
      <c r="G14" s="13"/>
      <c r="H14" s="14"/>
      <c r="I14" s="13"/>
      <c r="J14" s="14"/>
      <c r="K14" s="13"/>
      <c r="L14" s="16"/>
    </row>
    <row r="15" spans="1:17" ht="15.75" x14ac:dyDescent="0.25">
      <c r="A15" s="7">
        <v>7</v>
      </c>
      <c r="B15" s="8" t="s">
        <v>19</v>
      </c>
      <c r="C15" s="9">
        <v>56</v>
      </c>
      <c r="D15" s="10"/>
      <c r="E15" s="11"/>
      <c r="F15" s="12"/>
      <c r="G15" s="13"/>
      <c r="H15" s="14"/>
      <c r="I15" s="13"/>
      <c r="J15" s="14"/>
      <c r="K15" s="13"/>
      <c r="L15" s="16"/>
    </row>
    <row r="16" spans="1:17" ht="15.75" x14ac:dyDescent="0.25">
      <c r="A16" s="7">
        <v>8</v>
      </c>
      <c r="B16" s="8" t="s">
        <v>20</v>
      </c>
      <c r="C16" s="9">
        <v>56</v>
      </c>
      <c r="D16" s="10"/>
      <c r="E16" s="11"/>
      <c r="F16" s="12"/>
      <c r="G16" s="13"/>
      <c r="H16" s="14"/>
      <c r="I16" s="13"/>
      <c r="J16" s="14"/>
      <c r="K16" s="13"/>
      <c r="L16" s="16"/>
    </row>
    <row r="17" spans="1:12" ht="15.75" x14ac:dyDescent="0.25">
      <c r="A17" s="7">
        <v>9</v>
      </c>
      <c r="B17" s="8" t="s">
        <v>21</v>
      </c>
      <c r="C17" s="9">
        <v>56</v>
      </c>
      <c r="D17" s="10"/>
      <c r="E17" s="11"/>
      <c r="F17" s="12"/>
      <c r="G17" s="13"/>
      <c r="H17" s="14"/>
      <c r="I17" s="13"/>
      <c r="J17" s="14"/>
      <c r="K17" s="13"/>
      <c r="L17" s="16"/>
    </row>
    <row r="18" spans="1:12" ht="15.75" x14ac:dyDescent="0.25">
      <c r="A18" s="7">
        <v>10</v>
      </c>
      <c r="B18" s="8" t="s">
        <v>22</v>
      </c>
      <c r="C18" s="9">
        <v>56</v>
      </c>
      <c r="D18" s="10"/>
      <c r="E18" s="11"/>
      <c r="F18" s="12"/>
      <c r="G18" s="13"/>
      <c r="H18" s="14"/>
      <c r="I18" s="13"/>
      <c r="J18" s="14"/>
      <c r="K18" s="13"/>
      <c r="L18" s="16"/>
    </row>
    <row r="19" spans="1:12" ht="15.75" x14ac:dyDescent="0.25">
      <c r="A19" s="7">
        <v>11</v>
      </c>
      <c r="B19" s="8" t="s">
        <v>23</v>
      </c>
      <c r="C19" s="9">
        <v>56</v>
      </c>
      <c r="D19" s="10"/>
      <c r="E19" s="11"/>
      <c r="F19" s="12"/>
      <c r="G19" s="13"/>
      <c r="H19" s="14"/>
      <c r="I19" s="13"/>
      <c r="J19" s="14"/>
      <c r="K19" s="13"/>
      <c r="L19" s="16"/>
    </row>
    <row r="20" spans="1:12" ht="15.75" x14ac:dyDescent="0.25">
      <c r="A20" s="7">
        <v>12</v>
      </c>
      <c r="B20" s="8" t="s">
        <v>24</v>
      </c>
      <c r="C20" s="9">
        <v>56</v>
      </c>
      <c r="D20" s="10"/>
      <c r="E20" s="11"/>
      <c r="F20" s="12"/>
      <c r="G20" s="13"/>
      <c r="H20" s="14"/>
      <c r="I20" s="13"/>
      <c r="J20" s="14"/>
      <c r="K20" s="13"/>
      <c r="L20" s="16"/>
    </row>
    <row r="21" spans="1:12" ht="15.75" x14ac:dyDescent="0.25">
      <c r="A21" s="7">
        <v>13</v>
      </c>
      <c r="B21" s="8" t="s">
        <v>25</v>
      </c>
      <c r="C21" s="9">
        <v>56</v>
      </c>
      <c r="D21" s="10"/>
      <c r="E21" s="11"/>
      <c r="F21" s="12"/>
      <c r="G21" s="13"/>
      <c r="H21" s="14"/>
      <c r="I21" s="13"/>
      <c r="J21" s="14"/>
      <c r="K21" s="13"/>
      <c r="L21" s="16"/>
    </row>
    <row r="22" spans="1:12" ht="15.75" x14ac:dyDescent="0.25">
      <c r="A22" s="7">
        <v>14</v>
      </c>
      <c r="B22" s="8" t="s">
        <v>26</v>
      </c>
      <c r="C22" s="9">
        <v>56</v>
      </c>
      <c r="D22" s="10"/>
      <c r="E22" s="11"/>
      <c r="F22" s="12"/>
      <c r="G22" s="13"/>
      <c r="H22" s="14"/>
      <c r="I22" s="13"/>
      <c r="J22" s="14"/>
      <c r="K22" s="13"/>
      <c r="L22" s="16"/>
    </row>
    <row r="23" spans="1:12" ht="15.75" x14ac:dyDescent="0.25">
      <c r="A23" s="7">
        <v>15</v>
      </c>
      <c r="B23" s="8" t="s">
        <v>27</v>
      </c>
      <c r="C23" s="9">
        <v>56</v>
      </c>
      <c r="D23" s="10"/>
      <c r="E23" s="11"/>
      <c r="F23" s="12"/>
      <c r="G23" s="13"/>
      <c r="H23" s="14"/>
      <c r="I23" s="13"/>
      <c r="J23" s="14"/>
      <c r="K23" s="13"/>
      <c r="L23" s="16"/>
    </row>
    <row r="24" spans="1:12" ht="15.75" x14ac:dyDescent="0.25">
      <c r="A24" s="7">
        <v>16</v>
      </c>
      <c r="B24" s="8" t="s">
        <v>28</v>
      </c>
      <c r="C24" s="9">
        <v>56</v>
      </c>
      <c r="D24" s="10"/>
      <c r="E24" s="11"/>
      <c r="F24" s="12"/>
      <c r="G24" s="13"/>
      <c r="H24" s="14"/>
      <c r="I24" s="13"/>
      <c r="J24" s="14"/>
      <c r="K24" s="13"/>
      <c r="L24" s="16"/>
    </row>
    <row r="25" spans="1:12" ht="15.75" x14ac:dyDescent="0.25">
      <c r="A25" s="7">
        <v>17</v>
      </c>
      <c r="B25" s="8" t="s">
        <v>29</v>
      </c>
      <c r="C25" s="9">
        <v>56</v>
      </c>
      <c r="D25" s="10"/>
      <c r="E25" s="11"/>
      <c r="F25" s="12"/>
      <c r="G25" s="13"/>
      <c r="H25" s="14"/>
      <c r="I25" s="13"/>
      <c r="J25" s="14"/>
      <c r="K25" s="13"/>
      <c r="L25" s="16"/>
    </row>
    <row r="26" spans="1:12" ht="15.75" x14ac:dyDescent="0.25">
      <c r="A26" s="7">
        <v>18</v>
      </c>
      <c r="B26" s="8" t="s">
        <v>30</v>
      </c>
      <c r="C26" s="9">
        <v>56</v>
      </c>
      <c r="D26" s="10"/>
      <c r="E26" s="11"/>
      <c r="F26" s="12"/>
      <c r="G26" s="13"/>
      <c r="H26" s="14"/>
      <c r="I26" s="13"/>
      <c r="J26" s="14"/>
      <c r="K26" s="13"/>
      <c r="L26" s="16"/>
    </row>
    <row r="27" spans="1:12" ht="15.75" x14ac:dyDescent="0.25">
      <c r="A27" s="7">
        <v>19</v>
      </c>
      <c r="B27" s="8" t="s">
        <v>31</v>
      </c>
      <c r="C27" s="9">
        <v>56</v>
      </c>
      <c r="D27" s="10"/>
      <c r="E27" s="11"/>
      <c r="F27" s="12"/>
      <c r="G27" s="13"/>
      <c r="H27" s="14"/>
      <c r="I27" s="13"/>
      <c r="J27" s="14"/>
      <c r="K27" s="13"/>
      <c r="L27" s="16"/>
    </row>
    <row r="28" spans="1:12" ht="15.75" x14ac:dyDescent="0.25">
      <c r="A28" s="7">
        <v>20</v>
      </c>
      <c r="B28" s="8" t="s">
        <v>32</v>
      </c>
      <c r="C28" s="9">
        <v>56</v>
      </c>
      <c r="D28" s="10"/>
      <c r="E28" s="11"/>
      <c r="F28" s="12"/>
      <c r="G28" s="13"/>
      <c r="H28" s="14"/>
      <c r="I28" s="13"/>
      <c r="J28" s="14"/>
      <c r="K28" s="13"/>
      <c r="L28" s="16"/>
    </row>
    <row r="29" spans="1:12" ht="15.75" x14ac:dyDescent="0.25">
      <c r="A29" s="7">
        <v>21</v>
      </c>
      <c r="B29" s="8" t="s">
        <v>33</v>
      </c>
      <c r="C29" s="9">
        <v>56</v>
      </c>
      <c r="D29" s="10"/>
      <c r="E29" s="11"/>
      <c r="F29" s="12"/>
      <c r="G29" s="13"/>
      <c r="H29" s="14"/>
      <c r="I29" s="13"/>
      <c r="J29" s="14"/>
      <c r="K29" s="13"/>
      <c r="L29" s="16"/>
    </row>
    <row r="30" spans="1:12" ht="15.75" x14ac:dyDescent="0.25">
      <c r="A30" s="7">
        <v>22</v>
      </c>
      <c r="B30" s="8" t="s">
        <v>34</v>
      </c>
      <c r="C30" s="9">
        <v>56</v>
      </c>
      <c r="D30" s="10"/>
      <c r="E30" s="11"/>
      <c r="F30" s="12"/>
      <c r="G30" s="13"/>
      <c r="H30" s="14"/>
      <c r="I30" s="13"/>
      <c r="J30" s="14"/>
      <c r="K30" s="13"/>
      <c r="L30" s="16"/>
    </row>
    <row r="31" spans="1:12" ht="15.75" x14ac:dyDescent="0.25">
      <c r="A31" s="7">
        <v>23</v>
      </c>
      <c r="B31" s="8" t="s">
        <v>35</v>
      </c>
      <c r="C31" s="9">
        <v>56</v>
      </c>
      <c r="D31" s="10"/>
      <c r="E31" s="11"/>
      <c r="F31" s="12"/>
      <c r="G31" s="13"/>
      <c r="H31" s="14"/>
      <c r="I31" s="13"/>
      <c r="J31" s="14"/>
      <c r="K31" s="13"/>
      <c r="L31" s="16"/>
    </row>
    <row r="32" spans="1:12" ht="15.75" x14ac:dyDescent="0.25">
      <c r="A32" s="7">
        <v>24</v>
      </c>
      <c r="B32" s="8" t="s">
        <v>36</v>
      </c>
      <c r="C32" s="9">
        <v>56</v>
      </c>
      <c r="D32" s="10"/>
      <c r="E32" s="11"/>
      <c r="F32" s="12"/>
      <c r="G32" s="13"/>
      <c r="H32" s="14"/>
      <c r="I32" s="13"/>
      <c r="J32" s="14"/>
      <c r="K32" s="13"/>
      <c r="L32" s="16"/>
    </row>
    <row r="33" spans="1:12" ht="15.75" x14ac:dyDescent="0.25">
      <c r="A33" s="7">
        <v>25</v>
      </c>
      <c r="B33" s="18" t="s">
        <v>37</v>
      </c>
      <c r="C33" s="19">
        <v>56</v>
      </c>
      <c r="D33" s="10"/>
      <c r="E33" s="20"/>
      <c r="F33" s="12"/>
      <c r="G33" s="21"/>
      <c r="H33" s="14"/>
      <c r="I33" s="21"/>
      <c r="J33" s="14"/>
      <c r="K33" s="21"/>
      <c r="L33" s="16"/>
    </row>
    <row r="34" spans="1:12" ht="15.75" x14ac:dyDescent="0.25">
      <c r="A34" s="7">
        <v>26</v>
      </c>
      <c r="B34" s="8" t="s">
        <v>38</v>
      </c>
      <c r="C34" s="22">
        <v>56</v>
      </c>
      <c r="D34" s="10"/>
      <c r="E34" s="23"/>
      <c r="F34" s="12"/>
      <c r="G34" s="24"/>
      <c r="H34" s="14"/>
      <c r="I34" s="24"/>
      <c r="J34" s="14"/>
      <c r="K34" s="24"/>
      <c r="L34" s="16"/>
    </row>
    <row r="35" spans="1:12" ht="15.75" x14ac:dyDescent="0.25">
      <c r="A35" s="7">
        <v>27</v>
      </c>
      <c r="B35" s="18" t="s">
        <v>39</v>
      </c>
      <c r="C35" s="22">
        <v>56</v>
      </c>
      <c r="D35" s="10"/>
      <c r="E35" s="23"/>
      <c r="F35" s="12"/>
      <c r="G35" s="24"/>
      <c r="H35" s="14"/>
      <c r="I35" s="24"/>
      <c r="J35" s="14"/>
      <c r="K35" s="24"/>
      <c r="L35" s="16"/>
    </row>
    <row r="36" spans="1:12" ht="15.75" x14ac:dyDescent="0.25">
      <c r="A36" s="7">
        <v>28</v>
      </c>
      <c r="B36" s="18" t="s">
        <v>40</v>
      </c>
      <c r="C36" s="22">
        <v>56</v>
      </c>
      <c r="D36" s="10"/>
      <c r="E36" s="23"/>
      <c r="F36" s="12"/>
      <c r="G36" s="24"/>
      <c r="H36" s="14"/>
      <c r="I36" s="24"/>
      <c r="J36" s="14"/>
      <c r="K36" s="24"/>
      <c r="L36" s="16"/>
    </row>
    <row r="37" spans="1:12" ht="16.5" thickBot="1" x14ac:dyDescent="0.3">
      <c r="A37" s="7">
        <v>29</v>
      </c>
      <c r="B37" s="18" t="s">
        <v>41</v>
      </c>
      <c r="C37" s="25">
        <v>56</v>
      </c>
      <c r="D37" s="10"/>
      <c r="E37" s="23"/>
      <c r="F37" s="12"/>
      <c r="G37" s="24"/>
      <c r="H37" s="14"/>
      <c r="I37" s="24"/>
      <c r="J37" s="14"/>
      <c r="K37" s="24"/>
      <c r="L37" s="16"/>
    </row>
    <row r="38" spans="1:12" ht="15.75" x14ac:dyDescent="0.25">
      <c r="A38" s="225" t="s">
        <v>42</v>
      </c>
      <c r="B38" s="226"/>
      <c r="C38" s="26">
        <v>56</v>
      </c>
      <c r="D38" s="27">
        <f t="shared" ref="D38:K38" si="0">SUM(D9:D37)</f>
        <v>0</v>
      </c>
      <c r="E38" s="28">
        <f t="shared" si="0"/>
        <v>0</v>
      </c>
      <c r="F38" s="29">
        <f t="shared" si="0"/>
        <v>0</v>
      </c>
      <c r="G38" s="30">
        <f t="shared" si="0"/>
        <v>0</v>
      </c>
      <c r="H38" s="29">
        <f t="shared" si="0"/>
        <v>0</v>
      </c>
      <c r="I38" s="30">
        <f t="shared" si="0"/>
        <v>0</v>
      </c>
      <c r="J38" s="29">
        <f t="shared" si="0"/>
        <v>0</v>
      </c>
      <c r="K38" s="30">
        <f t="shared" si="0"/>
        <v>0</v>
      </c>
      <c r="L38" s="31">
        <f>D38+F38+H38</f>
        <v>0</v>
      </c>
    </row>
    <row r="39" spans="1:12" ht="15" customHeight="1" x14ac:dyDescent="0.25">
      <c r="A39" s="227" t="s">
        <v>43</v>
      </c>
      <c r="B39" s="228"/>
      <c r="C39" s="32">
        <v>56</v>
      </c>
      <c r="D39" s="32">
        <f>SUM(D9:D33)</f>
        <v>0</v>
      </c>
      <c r="E39" s="33">
        <f>SUM(E9:E33)</f>
        <v>0</v>
      </c>
      <c r="F39" s="32">
        <f>F9+F10+F11+F12+F13+F14+F15+F16+F17+F18+F19+F20+F21+F22+F23+F24+F25+F26+F27+F28+F29+F30+F31+F32+F3+F33</f>
        <v>0</v>
      </c>
      <c r="G39" s="33">
        <f>G9+G10+G11+G12+G14+G13+G15+G16+G17+G18+G19+G20+G21+G22+G23+G24+G25+G26+G27+G28+G29+G30+G31+G32+G33</f>
        <v>0</v>
      </c>
      <c r="H39" s="32">
        <f>H9+H10+H11+H12+H13+H14++H15+H16+H17+H18+H19+H20+H21+H22+H23+H24+H25+H26+H27+H28+H29+H30+H31+H32+H33</f>
        <v>0</v>
      </c>
      <c r="I39" s="33">
        <f>I9+I10+I11+I12+I13+I14+I15+I16+I17+I18+I19+I20+I21+I22+I23+I24+I25+I26+I27+I28+I29+I30+I31+I32+I33</f>
        <v>0</v>
      </c>
      <c r="J39" s="32">
        <f>J9+J10+J11+J12+J13+J14++J15+J16+J17+J18+J19+J20+J21+J22+J23+J24+J25+J26+J27+J28+J29+J30+J31+J32+J33</f>
        <v>0</v>
      </c>
      <c r="K39" s="33">
        <f>K9+K10+K11+K12+K13+K14+K15+K16+K17+K18+K19+K20+K21+K22+K23+K24+K25+K26+K27+K28+K29+K30+K31+K32+K33</f>
        <v>0</v>
      </c>
      <c r="L39" s="34">
        <f>L9+L10+L11+L12+L13+L14+L15+L16+L17+L18+L19+L20+L21+L22+L23+L24+L25+L26+L27+L28+L29+L30+L31+L32+L33</f>
        <v>0</v>
      </c>
    </row>
    <row r="40" spans="1:12" ht="15.75" thickBot="1" x14ac:dyDescent="0.3"/>
    <row r="41" spans="1:12" ht="16.5" thickBot="1" x14ac:dyDescent="0.3">
      <c r="D41" s="35">
        <f>SUM(D9:D37)</f>
        <v>0</v>
      </c>
      <c r="E41" s="36"/>
      <c r="F41" s="35">
        <f>SUM(F9:F37)</f>
        <v>0</v>
      </c>
      <c r="G41" s="36"/>
      <c r="H41" s="35">
        <f>SUM(H9:H37)</f>
        <v>0</v>
      </c>
      <c r="I41" s="36"/>
      <c r="J41" s="35">
        <f>SUM(J9:J37)</f>
        <v>0</v>
      </c>
      <c r="K41" s="36"/>
      <c r="L41" s="37">
        <f>L9+L10+L11+L12+L13+L14+L15+L16+L17+L18+L19+L20+L21+L22+L23+L24+L25+L26+L27+L28+L29+L30+L31+L32+L33</f>
        <v>0</v>
      </c>
    </row>
    <row r="43" spans="1:12" x14ac:dyDescent="0.25">
      <c r="B43" s="2" t="s">
        <v>104</v>
      </c>
      <c r="C43" s="2"/>
      <c r="D43" s="2"/>
      <c r="E43" s="2"/>
    </row>
    <row r="44" spans="1:12" ht="15.75" thickBot="1" x14ac:dyDescent="0.3">
      <c r="A44" s="211" t="s">
        <v>45</v>
      </c>
      <c r="B44" s="211"/>
    </row>
    <row r="45" spans="1:12" ht="14.25" customHeight="1" x14ac:dyDescent="0.25">
      <c r="A45" s="212" t="s">
        <v>2</v>
      </c>
      <c r="B45" s="212" t="s">
        <v>3</v>
      </c>
      <c r="C45" s="212" t="s">
        <v>4</v>
      </c>
      <c r="D45" s="215" t="s">
        <v>5</v>
      </c>
      <c r="E45" s="216"/>
      <c r="F45" s="216"/>
      <c r="G45" s="216"/>
      <c r="H45" s="216"/>
      <c r="I45" s="216"/>
      <c r="J45" s="216"/>
      <c r="K45" s="217"/>
      <c r="L45" s="218" t="s">
        <v>6</v>
      </c>
    </row>
    <row r="46" spans="1:12" ht="21.75" customHeight="1" x14ac:dyDescent="0.25">
      <c r="A46" s="213"/>
      <c r="B46" s="213"/>
      <c r="C46" s="213"/>
      <c r="D46" s="221" t="s">
        <v>7</v>
      </c>
      <c r="E46" s="222"/>
      <c r="F46" s="222" t="s">
        <v>8</v>
      </c>
      <c r="G46" s="222"/>
      <c r="H46" s="222" t="s">
        <v>9</v>
      </c>
      <c r="I46" s="222"/>
      <c r="J46" s="222" t="s">
        <v>10</v>
      </c>
      <c r="K46" s="222"/>
      <c r="L46" s="219"/>
    </row>
    <row r="47" spans="1:12" ht="13.5" customHeight="1" thickBot="1" x14ac:dyDescent="0.3">
      <c r="A47" s="213"/>
      <c r="B47" s="213"/>
      <c r="C47" s="213"/>
      <c r="D47" s="223">
        <v>1</v>
      </c>
      <c r="E47" s="224"/>
      <c r="F47" s="224">
        <v>2</v>
      </c>
      <c r="G47" s="224"/>
      <c r="H47" s="224">
        <v>3</v>
      </c>
      <c r="I47" s="224"/>
      <c r="J47" s="224">
        <v>4</v>
      </c>
      <c r="K47" s="224"/>
      <c r="L47" s="220"/>
    </row>
    <row r="48" spans="1:12" ht="15.75" thickBot="1" x14ac:dyDescent="0.3">
      <c r="A48" s="214"/>
      <c r="B48" s="214"/>
      <c r="C48" s="214"/>
      <c r="D48" s="4" t="s">
        <v>11</v>
      </c>
      <c r="E48" s="5" t="s">
        <v>12</v>
      </c>
      <c r="F48" s="5" t="s">
        <v>11</v>
      </c>
      <c r="G48" s="5" t="s">
        <v>12</v>
      </c>
      <c r="H48" s="5" t="s">
        <v>11</v>
      </c>
      <c r="I48" s="5" t="s">
        <v>12</v>
      </c>
      <c r="J48" s="5" t="s">
        <v>11</v>
      </c>
      <c r="K48" s="5" t="s">
        <v>12</v>
      </c>
      <c r="L48" s="6"/>
    </row>
    <row r="49" spans="1:12" ht="15.75" x14ac:dyDescent="0.25">
      <c r="A49" s="7">
        <v>1</v>
      </c>
      <c r="B49" s="8" t="s">
        <v>13</v>
      </c>
      <c r="C49" s="9">
        <v>56</v>
      </c>
      <c r="D49" s="38">
        <v>0</v>
      </c>
      <c r="E49" s="39">
        <v>0</v>
      </c>
      <c r="F49" s="38">
        <v>0</v>
      </c>
      <c r="G49" s="13">
        <v>0</v>
      </c>
      <c r="H49" s="14">
        <v>0</v>
      </c>
      <c r="I49" s="13">
        <v>0</v>
      </c>
      <c r="J49" s="14">
        <v>0</v>
      </c>
      <c r="K49" s="13">
        <v>0</v>
      </c>
      <c r="L49" s="16">
        <f>SUM(D49:K49)</f>
        <v>0</v>
      </c>
    </row>
    <row r="50" spans="1:12" ht="15.75" x14ac:dyDescent="0.25">
      <c r="A50" s="7">
        <v>2</v>
      </c>
      <c r="B50" s="8" t="s">
        <v>14</v>
      </c>
      <c r="C50" s="9">
        <v>56</v>
      </c>
      <c r="D50" s="38">
        <v>0</v>
      </c>
      <c r="E50" s="39">
        <v>0</v>
      </c>
      <c r="F50" s="38">
        <v>0</v>
      </c>
      <c r="G50" s="13">
        <v>0</v>
      </c>
      <c r="H50" s="14">
        <v>0</v>
      </c>
      <c r="I50" s="13">
        <v>0</v>
      </c>
      <c r="J50" s="14">
        <v>0</v>
      </c>
      <c r="K50" s="13">
        <v>0</v>
      </c>
      <c r="L50" s="16">
        <f t="shared" ref="L50:L77" si="1">SUM(D50:K50)</f>
        <v>0</v>
      </c>
    </row>
    <row r="51" spans="1:12" ht="15.75" x14ac:dyDescent="0.25">
      <c r="A51" s="7">
        <v>3</v>
      </c>
      <c r="B51" s="8" t="s">
        <v>15</v>
      </c>
      <c r="C51" s="9">
        <v>56</v>
      </c>
      <c r="D51" s="38">
        <v>5</v>
      </c>
      <c r="E51" s="39">
        <v>0</v>
      </c>
      <c r="F51" s="38">
        <v>1</v>
      </c>
      <c r="G51" s="13">
        <v>0</v>
      </c>
      <c r="H51" s="14">
        <v>2</v>
      </c>
      <c r="I51" s="13">
        <v>0</v>
      </c>
      <c r="J51" s="14">
        <v>0</v>
      </c>
      <c r="K51" s="13">
        <v>0</v>
      </c>
      <c r="L51" s="16">
        <f t="shared" si="1"/>
        <v>8</v>
      </c>
    </row>
    <row r="52" spans="1:12" ht="15.75" x14ac:dyDescent="0.25">
      <c r="A52" s="7">
        <v>4</v>
      </c>
      <c r="B52" s="17" t="s">
        <v>16</v>
      </c>
      <c r="C52" s="9">
        <v>56</v>
      </c>
      <c r="D52" s="38">
        <v>1</v>
      </c>
      <c r="E52" s="39">
        <v>0</v>
      </c>
      <c r="F52" s="38">
        <v>0</v>
      </c>
      <c r="G52" s="13">
        <v>0</v>
      </c>
      <c r="H52" s="14">
        <v>0</v>
      </c>
      <c r="I52" s="13">
        <v>0</v>
      </c>
      <c r="J52" s="14">
        <v>0</v>
      </c>
      <c r="K52" s="13">
        <v>0</v>
      </c>
      <c r="L52" s="16">
        <f t="shared" si="1"/>
        <v>1</v>
      </c>
    </row>
    <row r="53" spans="1:12" ht="15.75" x14ac:dyDescent="0.25">
      <c r="A53" s="7">
        <v>5</v>
      </c>
      <c r="B53" s="8" t="s">
        <v>17</v>
      </c>
      <c r="C53" s="9">
        <v>56</v>
      </c>
      <c r="D53" s="38">
        <v>0</v>
      </c>
      <c r="E53" s="39">
        <v>0</v>
      </c>
      <c r="F53" s="38">
        <v>0</v>
      </c>
      <c r="G53" s="13">
        <v>0</v>
      </c>
      <c r="H53" s="14">
        <v>0</v>
      </c>
      <c r="I53" s="13">
        <v>0</v>
      </c>
      <c r="J53" s="14">
        <v>0</v>
      </c>
      <c r="K53" s="13">
        <v>0</v>
      </c>
      <c r="L53" s="16">
        <f t="shared" si="1"/>
        <v>0</v>
      </c>
    </row>
    <row r="54" spans="1:12" ht="15.75" x14ac:dyDescent="0.25">
      <c r="A54" s="7">
        <v>6</v>
      </c>
      <c r="B54" s="8" t="s">
        <v>18</v>
      </c>
      <c r="C54" s="9">
        <v>56</v>
      </c>
      <c r="D54" s="38">
        <v>1</v>
      </c>
      <c r="E54" s="39">
        <v>0</v>
      </c>
      <c r="F54" s="38">
        <v>3</v>
      </c>
      <c r="G54" s="13">
        <v>0</v>
      </c>
      <c r="H54" s="14">
        <v>0</v>
      </c>
      <c r="I54" s="13">
        <v>0</v>
      </c>
      <c r="J54" s="14">
        <v>0</v>
      </c>
      <c r="K54" s="13">
        <v>0</v>
      </c>
      <c r="L54" s="16">
        <f t="shared" si="1"/>
        <v>4</v>
      </c>
    </row>
    <row r="55" spans="1:12" ht="15.75" x14ac:dyDescent="0.25">
      <c r="A55" s="7">
        <v>7</v>
      </c>
      <c r="B55" s="8" t="s">
        <v>19</v>
      </c>
      <c r="C55" s="9">
        <v>56</v>
      </c>
      <c r="D55" s="38">
        <v>2</v>
      </c>
      <c r="E55" s="39">
        <v>0</v>
      </c>
      <c r="F55" s="38">
        <v>0</v>
      </c>
      <c r="G55" s="13">
        <v>0</v>
      </c>
      <c r="H55" s="14">
        <v>0</v>
      </c>
      <c r="I55" s="13">
        <v>0</v>
      </c>
      <c r="J55" s="14">
        <v>0</v>
      </c>
      <c r="K55" s="13">
        <v>0</v>
      </c>
      <c r="L55" s="16">
        <f t="shared" si="1"/>
        <v>2</v>
      </c>
    </row>
    <row r="56" spans="1:12" ht="15.75" x14ac:dyDescent="0.25">
      <c r="A56" s="7">
        <v>8</v>
      </c>
      <c r="B56" s="8" t="s">
        <v>20</v>
      </c>
      <c r="C56" s="9">
        <v>56</v>
      </c>
      <c r="D56" s="38">
        <v>7</v>
      </c>
      <c r="E56" s="39">
        <v>0</v>
      </c>
      <c r="F56" s="38">
        <v>3</v>
      </c>
      <c r="G56" s="13">
        <v>0</v>
      </c>
      <c r="H56" s="14">
        <v>0</v>
      </c>
      <c r="I56" s="13">
        <v>0</v>
      </c>
      <c r="J56" s="14">
        <v>0</v>
      </c>
      <c r="K56" s="13">
        <v>0</v>
      </c>
      <c r="L56" s="16">
        <f t="shared" si="1"/>
        <v>10</v>
      </c>
    </row>
    <row r="57" spans="1:12" ht="15.75" x14ac:dyDescent="0.25">
      <c r="A57" s="7">
        <v>9</v>
      </c>
      <c r="B57" s="8" t="s">
        <v>21</v>
      </c>
      <c r="C57" s="9">
        <v>56</v>
      </c>
      <c r="D57" s="38">
        <v>0</v>
      </c>
      <c r="E57" s="39">
        <v>0</v>
      </c>
      <c r="F57" s="38">
        <v>0</v>
      </c>
      <c r="G57" s="13">
        <v>0</v>
      </c>
      <c r="H57" s="14">
        <v>0</v>
      </c>
      <c r="I57" s="13">
        <v>0</v>
      </c>
      <c r="J57" s="14">
        <v>0</v>
      </c>
      <c r="K57" s="13">
        <v>0</v>
      </c>
      <c r="L57" s="16">
        <f t="shared" si="1"/>
        <v>0</v>
      </c>
    </row>
    <row r="58" spans="1:12" ht="15.75" x14ac:dyDescent="0.25">
      <c r="A58" s="7">
        <v>10</v>
      </c>
      <c r="B58" s="8" t="s">
        <v>22</v>
      </c>
      <c r="C58" s="9">
        <v>56</v>
      </c>
      <c r="D58" s="38">
        <v>0</v>
      </c>
      <c r="E58" s="39">
        <v>0</v>
      </c>
      <c r="F58" s="38">
        <v>0</v>
      </c>
      <c r="G58" s="13">
        <v>0</v>
      </c>
      <c r="H58" s="14">
        <v>0</v>
      </c>
      <c r="I58" s="13">
        <v>0</v>
      </c>
      <c r="J58" s="14">
        <v>0</v>
      </c>
      <c r="K58" s="13">
        <v>0</v>
      </c>
      <c r="L58" s="16">
        <f t="shared" si="1"/>
        <v>0</v>
      </c>
    </row>
    <row r="59" spans="1:12" ht="15.75" x14ac:dyDescent="0.25">
      <c r="A59" s="7">
        <v>11</v>
      </c>
      <c r="B59" s="8" t="s">
        <v>23</v>
      </c>
      <c r="C59" s="9">
        <v>56</v>
      </c>
      <c r="D59" s="38">
        <v>0</v>
      </c>
      <c r="E59" s="39">
        <v>0</v>
      </c>
      <c r="F59" s="38">
        <v>0</v>
      </c>
      <c r="G59" s="13">
        <v>0</v>
      </c>
      <c r="H59" s="14">
        <v>0</v>
      </c>
      <c r="I59" s="13">
        <v>0</v>
      </c>
      <c r="J59" s="14">
        <v>0</v>
      </c>
      <c r="K59" s="13">
        <v>0</v>
      </c>
      <c r="L59" s="16">
        <f t="shared" si="1"/>
        <v>0</v>
      </c>
    </row>
    <row r="60" spans="1:12" ht="15.75" x14ac:dyDescent="0.25">
      <c r="A60" s="7">
        <v>12</v>
      </c>
      <c r="B60" s="8" t="s">
        <v>24</v>
      </c>
      <c r="C60" s="9">
        <v>56</v>
      </c>
      <c r="D60" s="38">
        <v>2</v>
      </c>
      <c r="E60" s="39">
        <v>0</v>
      </c>
      <c r="F60" s="38">
        <v>2</v>
      </c>
      <c r="G60" s="13">
        <v>0</v>
      </c>
      <c r="H60" s="14">
        <v>0</v>
      </c>
      <c r="I60" s="13">
        <v>0</v>
      </c>
      <c r="J60" s="14">
        <v>0</v>
      </c>
      <c r="K60" s="13">
        <v>0</v>
      </c>
      <c r="L60" s="16">
        <f t="shared" si="1"/>
        <v>4</v>
      </c>
    </row>
    <row r="61" spans="1:12" ht="15.75" x14ac:dyDescent="0.25">
      <c r="A61" s="7">
        <v>13</v>
      </c>
      <c r="B61" s="8" t="s">
        <v>25</v>
      </c>
      <c r="C61" s="9">
        <v>56</v>
      </c>
      <c r="D61" s="38">
        <v>0</v>
      </c>
      <c r="E61" s="39">
        <v>0</v>
      </c>
      <c r="F61" s="38">
        <v>1</v>
      </c>
      <c r="G61" s="13">
        <v>0</v>
      </c>
      <c r="H61" s="14">
        <v>0</v>
      </c>
      <c r="I61" s="13">
        <v>0</v>
      </c>
      <c r="J61" s="14">
        <v>0</v>
      </c>
      <c r="K61" s="13">
        <v>0</v>
      </c>
      <c r="L61" s="16">
        <f t="shared" si="1"/>
        <v>1</v>
      </c>
    </row>
    <row r="62" spans="1:12" ht="15.75" x14ac:dyDescent="0.25">
      <c r="A62" s="7">
        <v>14</v>
      </c>
      <c r="B62" s="8" t="s">
        <v>26</v>
      </c>
      <c r="C62" s="9">
        <v>56</v>
      </c>
      <c r="D62" s="38">
        <v>11</v>
      </c>
      <c r="E62" s="39">
        <v>0</v>
      </c>
      <c r="F62" s="38">
        <v>6</v>
      </c>
      <c r="G62" s="13">
        <v>0</v>
      </c>
      <c r="H62" s="14">
        <v>0</v>
      </c>
      <c r="I62" s="13">
        <v>0</v>
      </c>
      <c r="J62" s="14">
        <v>0</v>
      </c>
      <c r="K62" s="13">
        <v>0</v>
      </c>
      <c r="L62" s="16">
        <f t="shared" si="1"/>
        <v>17</v>
      </c>
    </row>
    <row r="63" spans="1:12" ht="15.75" x14ac:dyDescent="0.25">
      <c r="A63" s="7">
        <v>15</v>
      </c>
      <c r="B63" s="8" t="s">
        <v>27</v>
      </c>
      <c r="C63" s="9">
        <v>56</v>
      </c>
      <c r="D63" s="38">
        <v>6</v>
      </c>
      <c r="E63" s="39">
        <v>0</v>
      </c>
      <c r="F63" s="38">
        <v>7</v>
      </c>
      <c r="G63" s="13">
        <v>0</v>
      </c>
      <c r="H63" s="14">
        <v>1</v>
      </c>
      <c r="I63" s="13">
        <v>0</v>
      </c>
      <c r="J63" s="14">
        <v>0</v>
      </c>
      <c r="K63" s="13">
        <v>0</v>
      </c>
      <c r="L63" s="16">
        <f t="shared" si="1"/>
        <v>14</v>
      </c>
    </row>
    <row r="64" spans="1:12" ht="15.75" x14ac:dyDescent="0.25">
      <c r="A64" s="7">
        <v>16</v>
      </c>
      <c r="B64" s="8" t="s">
        <v>28</v>
      </c>
      <c r="C64" s="9">
        <v>56</v>
      </c>
      <c r="D64" s="38">
        <v>0</v>
      </c>
      <c r="E64" s="39">
        <v>0</v>
      </c>
      <c r="F64" s="38">
        <v>0</v>
      </c>
      <c r="G64" s="13">
        <v>0</v>
      </c>
      <c r="H64" s="14">
        <v>0</v>
      </c>
      <c r="I64" s="13">
        <v>0</v>
      </c>
      <c r="J64" s="14">
        <v>0</v>
      </c>
      <c r="K64" s="13">
        <v>0</v>
      </c>
      <c r="L64" s="16">
        <f t="shared" si="1"/>
        <v>0</v>
      </c>
    </row>
    <row r="65" spans="1:14" ht="15.75" x14ac:dyDescent="0.25">
      <c r="A65" s="7">
        <v>17</v>
      </c>
      <c r="B65" s="8" t="s">
        <v>29</v>
      </c>
      <c r="C65" s="9">
        <v>56</v>
      </c>
      <c r="D65" s="38">
        <v>2</v>
      </c>
      <c r="E65" s="39">
        <v>0</v>
      </c>
      <c r="F65" s="38">
        <v>1</v>
      </c>
      <c r="G65" s="13">
        <v>0</v>
      </c>
      <c r="H65" s="14">
        <v>0</v>
      </c>
      <c r="I65" s="13">
        <v>0</v>
      </c>
      <c r="J65" s="14">
        <v>0</v>
      </c>
      <c r="K65" s="13">
        <v>0</v>
      </c>
      <c r="L65" s="16">
        <f t="shared" si="1"/>
        <v>3</v>
      </c>
    </row>
    <row r="66" spans="1:14" ht="15.75" x14ac:dyDescent="0.25">
      <c r="A66" s="7">
        <v>18</v>
      </c>
      <c r="B66" s="8" t="s">
        <v>30</v>
      </c>
      <c r="C66" s="9">
        <v>56</v>
      </c>
      <c r="D66" s="38">
        <v>0</v>
      </c>
      <c r="E66" s="39">
        <v>0</v>
      </c>
      <c r="F66" s="38">
        <v>0</v>
      </c>
      <c r="G66" s="13">
        <v>0</v>
      </c>
      <c r="H66" s="14">
        <v>0</v>
      </c>
      <c r="I66" s="13">
        <v>0</v>
      </c>
      <c r="J66" s="14">
        <v>0</v>
      </c>
      <c r="K66" s="13">
        <v>0</v>
      </c>
      <c r="L66" s="16">
        <f t="shared" si="1"/>
        <v>0</v>
      </c>
    </row>
    <row r="67" spans="1:14" ht="15.75" x14ac:dyDescent="0.25">
      <c r="A67" s="7">
        <v>19</v>
      </c>
      <c r="B67" s="8" t="s">
        <v>31</v>
      </c>
      <c r="C67" s="9">
        <v>56</v>
      </c>
      <c r="D67" s="38">
        <v>4</v>
      </c>
      <c r="E67" s="39">
        <v>1</v>
      </c>
      <c r="F67" s="38">
        <v>1</v>
      </c>
      <c r="G67" s="13">
        <v>0</v>
      </c>
      <c r="H67" s="14">
        <v>0</v>
      </c>
      <c r="I67" s="13">
        <v>0</v>
      </c>
      <c r="J67" s="14">
        <v>0</v>
      </c>
      <c r="K67" s="13">
        <v>0</v>
      </c>
      <c r="L67" s="16">
        <f t="shared" si="1"/>
        <v>6</v>
      </c>
    </row>
    <row r="68" spans="1:14" ht="15.75" x14ac:dyDescent="0.25">
      <c r="A68" s="7">
        <v>20</v>
      </c>
      <c r="B68" s="8" t="s">
        <v>32</v>
      </c>
      <c r="C68" s="9">
        <v>56</v>
      </c>
      <c r="D68" s="38">
        <v>2</v>
      </c>
      <c r="E68" s="39">
        <v>0</v>
      </c>
      <c r="F68" s="38">
        <v>1</v>
      </c>
      <c r="G68" s="13">
        <v>0</v>
      </c>
      <c r="H68" s="14">
        <v>0</v>
      </c>
      <c r="I68" s="13">
        <v>0</v>
      </c>
      <c r="J68" s="14">
        <v>0</v>
      </c>
      <c r="K68" s="13">
        <v>0</v>
      </c>
      <c r="L68" s="16">
        <f t="shared" si="1"/>
        <v>3</v>
      </c>
    </row>
    <row r="69" spans="1:14" ht="15.75" x14ac:dyDescent="0.25">
      <c r="A69" s="7">
        <v>21</v>
      </c>
      <c r="B69" s="8" t="s">
        <v>33</v>
      </c>
      <c r="C69" s="9">
        <v>56</v>
      </c>
      <c r="D69" s="38">
        <v>5</v>
      </c>
      <c r="E69" s="39">
        <v>0</v>
      </c>
      <c r="F69" s="38">
        <v>1</v>
      </c>
      <c r="G69" s="13">
        <v>0</v>
      </c>
      <c r="H69" s="14">
        <v>1</v>
      </c>
      <c r="I69" s="13">
        <v>0</v>
      </c>
      <c r="J69" s="14">
        <v>0</v>
      </c>
      <c r="K69" s="13">
        <v>0</v>
      </c>
      <c r="L69" s="16">
        <f t="shared" si="1"/>
        <v>7</v>
      </c>
    </row>
    <row r="70" spans="1:14" ht="15.75" x14ac:dyDescent="0.25">
      <c r="A70" s="7">
        <v>22</v>
      </c>
      <c r="B70" s="8" t="s">
        <v>34</v>
      </c>
      <c r="C70" s="9">
        <v>56</v>
      </c>
      <c r="D70" s="38">
        <v>0</v>
      </c>
      <c r="E70" s="39">
        <v>0</v>
      </c>
      <c r="F70" s="38">
        <v>0</v>
      </c>
      <c r="G70" s="13">
        <v>0</v>
      </c>
      <c r="H70" s="14">
        <v>0</v>
      </c>
      <c r="I70" s="13">
        <v>0</v>
      </c>
      <c r="J70" s="14">
        <v>0</v>
      </c>
      <c r="K70" s="13">
        <v>0</v>
      </c>
      <c r="L70" s="16">
        <f t="shared" si="1"/>
        <v>0</v>
      </c>
    </row>
    <row r="71" spans="1:14" ht="15.75" x14ac:dyDescent="0.25">
      <c r="A71" s="7">
        <v>23</v>
      </c>
      <c r="B71" s="8" t="s">
        <v>35</v>
      </c>
      <c r="C71" s="9">
        <v>56</v>
      </c>
      <c r="D71" s="38">
        <v>0</v>
      </c>
      <c r="E71" s="39">
        <v>0</v>
      </c>
      <c r="F71" s="38">
        <v>0</v>
      </c>
      <c r="G71" s="13">
        <v>0</v>
      </c>
      <c r="H71" s="14">
        <v>0</v>
      </c>
      <c r="I71" s="13">
        <v>0</v>
      </c>
      <c r="J71" s="14">
        <v>0</v>
      </c>
      <c r="K71" s="13">
        <v>0</v>
      </c>
      <c r="L71" s="16">
        <f t="shared" si="1"/>
        <v>0</v>
      </c>
    </row>
    <row r="72" spans="1:14" ht="15.75" x14ac:dyDescent="0.25">
      <c r="A72" s="7">
        <v>24</v>
      </c>
      <c r="B72" s="8" t="s">
        <v>36</v>
      </c>
      <c r="C72" s="9">
        <v>56</v>
      </c>
      <c r="D72" s="38">
        <v>3</v>
      </c>
      <c r="E72" s="39">
        <v>0</v>
      </c>
      <c r="F72" s="38">
        <v>2</v>
      </c>
      <c r="G72" s="13">
        <v>0</v>
      </c>
      <c r="H72" s="14">
        <v>1</v>
      </c>
      <c r="I72" s="13">
        <v>0</v>
      </c>
      <c r="J72" s="14">
        <v>0</v>
      </c>
      <c r="K72" s="13">
        <v>0</v>
      </c>
      <c r="L72" s="16">
        <f t="shared" si="1"/>
        <v>6</v>
      </c>
    </row>
    <row r="73" spans="1:14" ht="15.75" x14ac:dyDescent="0.25">
      <c r="A73" s="7">
        <v>25</v>
      </c>
      <c r="B73" s="18" t="s">
        <v>37</v>
      </c>
      <c r="C73" s="19">
        <v>56</v>
      </c>
      <c r="D73" s="38">
        <v>1</v>
      </c>
      <c r="E73" s="39">
        <v>0</v>
      </c>
      <c r="F73" s="38">
        <v>0</v>
      </c>
      <c r="G73" s="13">
        <v>0</v>
      </c>
      <c r="H73" s="14">
        <v>0</v>
      </c>
      <c r="I73" s="13">
        <v>0</v>
      </c>
      <c r="J73" s="14">
        <v>0</v>
      </c>
      <c r="K73" s="13">
        <v>0</v>
      </c>
      <c r="L73" s="16">
        <f t="shared" si="1"/>
        <v>1</v>
      </c>
    </row>
    <row r="74" spans="1:14" ht="15.75" x14ac:dyDescent="0.25">
      <c r="A74" s="7">
        <v>26</v>
      </c>
      <c r="B74" s="8" t="s">
        <v>38</v>
      </c>
      <c r="C74" s="22">
        <v>56</v>
      </c>
      <c r="D74" s="38">
        <v>0</v>
      </c>
      <c r="E74" s="39">
        <v>0</v>
      </c>
      <c r="F74" s="38">
        <v>0</v>
      </c>
      <c r="G74" s="13">
        <v>0</v>
      </c>
      <c r="H74" s="14">
        <v>0</v>
      </c>
      <c r="I74" s="13">
        <v>0</v>
      </c>
      <c r="J74" s="14">
        <v>0</v>
      </c>
      <c r="K74" s="13">
        <v>0</v>
      </c>
      <c r="L74" s="16">
        <f t="shared" si="1"/>
        <v>0</v>
      </c>
    </row>
    <row r="75" spans="1:14" ht="15.75" x14ac:dyDescent="0.25">
      <c r="A75" s="7">
        <v>27</v>
      </c>
      <c r="B75" s="18" t="s">
        <v>39</v>
      </c>
      <c r="C75" s="22">
        <v>56</v>
      </c>
      <c r="D75" s="38">
        <v>0</v>
      </c>
      <c r="E75" s="39">
        <v>0</v>
      </c>
      <c r="F75" s="38">
        <v>0</v>
      </c>
      <c r="G75" s="13">
        <v>0</v>
      </c>
      <c r="H75" s="14">
        <v>0</v>
      </c>
      <c r="I75" s="13">
        <v>0</v>
      </c>
      <c r="J75" s="14">
        <v>0</v>
      </c>
      <c r="K75" s="13">
        <v>0</v>
      </c>
      <c r="L75" s="16">
        <f t="shared" si="1"/>
        <v>0</v>
      </c>
    </row>
    <row r="76" spans="1:14" ht="15.75" x14ac:dyDescent="0.25">
      <c r="A76" s="7">
        <v>28</v>
      </c>
      <c r="B76" s="18" t="s">
        <v>40</v>
      </c>
      <c r="C76" s="22">
        <v>56</v>
      </c>
      <c r="D76" s="38">
        <v>0</v>
      </c>
      <c r="E76" s="39">
        <v>0</v>
      </c>
      <c r="F76" s="38">
        <v>0</v>
      </c>
      <c r="G76" s="13">
        <v>0</v>
      </c>
      <c r="H76" s="14">
        <v>0</v>
      </c>
      <c r="I76" s="13">
        <v>0</v>
      </c>
      <c r="J76" s="14">
        <v>0</v>
      </c>
      <c r="K76" s="13">
        <v>0</v>
      </c>
      <c r="L76" s="16">
        <f t="shared" si="1"/>
        <v>0</v>
      </c>
    </row>
    <row r="77" spans="1:14" ht="15.75" x14ac:dyDescent="0.25">
      <c r="A77" s="40">
        <v>29</v>
      </c>
      <c r="B77" s="18" t="s">
        <v>41</v>
      </c>
      <c r="C77" s="25">
        <v>56</v>
      </c>
      <c r="D77" s="38">
        <v>0</v>
      </c>
      <c r="E77" s="41">
        <v>0</v>
      </c>
      <c r="F77" s="38">
        <v>0</v>
      </c>
      <c r="G77" s="42">
        <v>0</v>
      </c>
      <c r="H77" s="14">
        <v>0</v>
      </c>
      <c r="I77" s="42">
        <v>0</v>
      </c>
      <c r="J77" s="14">
        <v>0</v>
      </c>
      <c r="K77" s="42">
        <v>0</v>
      </c>
      <c r="L77" s="16">
        <f t="shared" si="1"/>
        <v>0</v>
      </c>
    </row>
    <row r="78" spans="1:14" ht="15.75" x14ac:dyDescent="0.25">
      <c r="A78" s="229" t="s">
        <v>42</v>
      </c>
      <c r="B78" s="229"/>
      <c r="C78" s="26">
        <v>56</v>
      </c>
      <c r="D78" s="32">
        <f t="shared" ref="D78:K78" si="2">SUM(D49:D77)</f>
        <v>52</v>
      </c>
      <c r="E78" s="33">
        <f t="shared" si="2"/>
        <v>1</v>
      </c>
      <c r="F78" s="32">
        <f t="shared" si="2"/>
        <v>29</v>
      </c>
      <c r="G78" s="33">
        <f t="shared" si="2"/>
        <v>0</v>
      </c>
      <c r="H78" s="32">
        <f t="shared" si="2"/>
        <v>5</v>
      </c>
      <c r="I78" s="33">
        <f t="shared" si="2"/>
        <v>0</v>
      </c>
      <c r="J78" s="32">
        <f t="shared" si="2"/>
        <v>0</v>
      </c>
      <c r="K78" s="33">
        <f t="shared" si="2"/>
        <v>0</v>
      </c>
      <c r="L78" s="34">
        <f>SUM(D78:K78)</f>
        <v>87</v>
      </c>
    </row>
    <row r="79" spans="1:14" ht="15.75" x14ac:dyDescent="0.25">
      <c r="A79" s="230" t="s">
        <v>43</v>
      </c>
      <c r="B79" s="231"/>
      <c r="C79" s="32">
        <v>56</v>
      </c>
      <c r="D79" s="32">
        <f t="shared" ref="D79:K79" si="3">D49+D50+D51+D52+D53+D54+D55+D56+D57+D58+D59+D60+D61+D62+D63+D64+D65+D66+D67+D68+D69+D70+D71+D72+D73</f>
        <v>52</v>
      </c>
      <c r="E79" s="33">
        <f t="shared" si="3"/>
        <v>1</v>
      </c>
      <c r="F79" s="32">
        <f t="shared" si="3"/>
        <v>29</v>
      </c>
      <c r="G79" s="33">
        <f t="shared" si="3"/>
        <v>0</v>
      </c>
      <c r="H79" s="32">
        <f t="shared" si="3"/>
        <v>5</v>
      </c>
      <c r="I79" s="33">
        <f t="shared" si="3"/>
        <v>0</v>
      </c>
      <c r="J79" s="32">
        <f t="shared" si="3"/>
        <v>0</v>
      </c>
      <c r="K79" s="33">
        <f t="shared" si="3"/>
        <v>0</v>
      </c>
      <c r="L79" s="34">
        <f>SUM(D79:K79)</f>
        <v>87</v>
      </c>
    </row>
    <row r="80" spans="1:14" x14ac:dyDescent="0.25">
      <c r="N80" s="111"/>
    </row>
    <row r="81" spans="1:12" ht="15.75" x14ac:dyDescent="0.25">
      <c r="D81" s="171"/>
      <c r="E81" s="133"/>
      <c r="F81" s="133"/>
      <c r="G81" s="133"/>
      <c r="H81" s="133"/>
      <c r="I81" s="133"/>
      <c r="J81" s="133"/>
      <c r="K81" s="133"/>
      <c r="L81" s="133"/>
    </row>
    <row r="83" spans="1:12" x14ac:dyDescent="0.25">
      <c r="B83" s="2" t="s">
        <v>104</v>
      </c>
      <c r="C83" s="2"/>
      <c r="D83" s="2"/>
      <c r="E83" s="2"/>
    </row>
    <row r="84" spans="1:12" ht="15.75" thickBot="1" x14ac:dyDescent="0.3">
      <c r="A84" s="211" t="s">
        <v>46</v>
      </c>
      <c r="B84" s="211"/>
    </row>
    <row r="85" spans="1:12" ht="12.75" customHeight="1" x14ac:dyDescent="0.25">
      <c r="A85" s="212" t="s">
        <v>2</v>
      </c>
      <c r="B85" s="212" t="s">
        <v>3</v>
      </c>
      <c r="C85" s="212" t="s">
        <v>4</v>
      </c>
      <c r="D85" s="215" t="s">
        <v>5</v>
      </c>
      <c r="E85" s="216"/>
      <c r="F85" s="216"/>
      <c r="G85" s="216"/>
      <c r="H85" s="216"/>
      <c r="I85" s="216"/>
      <c r="J85" s="216"/>
      <c r="K85" s="217"/>
      <c r="L85" s="218" t="s">
        <v>6</v>
      </c>
    </row>
    <row r="86" spans="1:12" ht="21" customHeight="1" x14ac:dyDescent="0.25">
      <c r="A86" s="213"/>
      <c r="B86" s="213"/>
      <c r="C86" s="213"/>
      <c r="D86" s="221" t="s">
        <v>7</v>
      </c>
      <c r="E86" s="222"/>
      <c r="F86" s="222" t="s">
        <v>8</v>
      </c>
      <c r="G86" s="222"/>
      <c r="H86" s="222" t="s">
        <v>9</v>
      </c>
      <c r="I86" s="222"/>
      <c r="J86" s="222" t="s">
        <v>10</v>
      </c>
      <c r="K86" s="222"/>
      <c r="L86" s="219"/>
    </row>
    <row r="87" spans="1:12" ht="13.5" customHeight="1" thickBot="1" x14ac:dyDescent="0.3">
      <c r="A87" s="213"/>
      <c r="B87" s="213"/>
      <c r="C87" s="213"/>
      <c r="D87" s="223">
        <v>1</v>
      </c>
      <c r="E87" s="224"/>
      <c r="F87" s="224">
        <v>2</v>
      </c>
      <c r="G87" s="224"/>
      <c r="H87" s="224">
        <v>3</v>
      </c>
      <c r="I87" s="224"/>
      <c r="J87" s="224">
        <v>4</v>
      </c>
      <c r="K87" s="224"/>
      <c r="L87" s="220"/>
    </row>
    <row r="88" spans="1:12" ht="15.75" thickBot="1" x14ac:dyDescent="0.3">
      <c r="A88" s="214"/>
      <c r="B88" s="214"/>
      <c r="C88" s="214"/>
      <c r="D88" s="4" t="s">
        <v>11</v>
      </c>
      <c r="E88" s="5" t="s">
        <v>12</v>
      </c>
      <c r="F88" s="5" t="s">
        <v>11</v>
      </c>
      <c r="G88" s="5" t="s">
        <v>12</v>
      </c>
      <c r="H88" s="5" t="s">
        <v>11</v>
      </c>
      <c r="I88" s="5" t="s">
        <v>12</v>
      </c>
      <c r="J88" s="5" t="s">
        <v>11</v>
      </c>
      <c r="K88" s="5" t="s">
        <v>12</v>
      </c>
      <c r="L88" s="6"/>
    </row>
    <row r="89" spans="1:12" ht="15.75" x14ac:dyDescent="0.25">
      <c r="A89" s="7">
        <v>1</v>
      </c>
      <c r="B89" s="8" t="s">
        <v>13</v>
      </c>
      <c r="C89" s="9">
        <v>56</v>
      </c>
      <c r="D89" s="45">
        <v>0</v>
      </c>
      <c r="E89" s="24">
        <v>0</v>
      </c>
      <c r="F89" s="46">
        <v>0</v>
      </c>
      <c r="G89" s="24">
        <v>0</v>
      </c>
      <c r="H89" s="46">
        <v>0</v>
      </c>
      <c r="I89" s="24">
        <v>0</v>
      </c>
      <c r="J89" s="46">
        <v>0</v>
      </c>
      <c r="K89" s="24">
        <v>0</v>
      </c>
      <c r="L89" s="47">
        <f>SUM(D89:K89)</f>
        <v>0</v>
      </c>
    </row>
    <row r="90" spans="1:12" ht="15.75" x14ac:dyDescent="0.25">
      <c r="A90" s="7">
        <v>2</v>
      </c>
      <c r="B90" s="8" t="s">
        <v>14</v>
      </c>
      <c r="C90" s="9">
        <v>56</v>
      </c>
      <c r="D90" s="45">
        <v>0</v>
      </c>
      <c r="E90" s="24">
        <v>0</v>
      </c>
      <c r="F90" s="46">
        <v>0</v>
      </c>
      <c r="G90" s="24">
        <v>0</v>
      </c>
      <c r="H90" s="46">
        <v>0</v>
      </c>
      <c r="I90" s="24">
        <v>0</v>
      </c>
      <c r="J90" s="46">
        <v>0</v>
      </c>
      <c r="K90" s="24">
        <v>0</v>
      </c>
      <c r="L90" s="47">
        <f t="shared" ref="L90:L117" si="4">SUM(D90:K90)</f>
        <v>0</v>
      </c>
    </row>
    <row r="91" spans="1:12" ht="15.75" x14ac:dyDescent="0.25">
      <c r="A91" s="7">
        <v>3</v>
      </c>
      <c r="B91" s="8" t="s">
        <v>15</v>
      </c>
      <c r="C91" s="9">
        <v>56</v>
      </c>
      <c r="D91" s="45">
        <v>8</v>
      </c>
      <c r="E91" s="24">
        <v>0</v>
      </c>
      <c r="F91" s="46">
        <v>3</v>
      </c>
      <c r="G91" s="24">
        <v>0</v>
      </c>
      <c r="H91" s="46">
        <v>0</v>
      </c>
      <c r="I91" s="24">
        <v>0</v>
      </c>
      <c r="J91" s="46">
        <v>0</v>
      </c>
      <c r="K91" s="24">
        <v>0</v>
      </c>
      <c r="L91" s="47">
        <f t="shared" si="4"/>
        <v>11</v>
      </c>
    </row>
    <row r="92" spans="1:12" ht="15.75" x14ac:dyDescent="0.25">
      <c r="A92" s="7">
        <v>4</v>
      </c>
      <c r="B92" s="17" t="s">
        <v>16</v>
      </c>
      <c r="C92" s="9">
        <v>56</v>
      </c>
      <c r="D92" s="45">
        <v>1</v>
      </c>
      <c r="E92" s="24">
        <v>0</v>
      </c>
      <c r="F92" s="46">
        <v>1</v>
      </c>
      <c r="G92" s="24">
        <v>0</v>
      </c>
      <c r="H92" s="46">
        <v>0</v>
      </c>
      <c r="I92" s="24">
        <v>0</v>
      </c>
      <c r="J92" s="46">
        <v>0</v>
      </c>
      <c r="K92" s="24">
        <v>0</v>
      </c>
      <c r="L92" s="47">
        <f t="shared" si="4"/>
        <v>2</v>
      </c>
    </row>
    <row r="93" spans="1:12" ht="15.75" x14ac:dyDescent="0.25">
      <c r="A93" s="7">
        <v>5</v>
      </c>
      <c r="B93" s="8" t="s">
        <v>17</v>
      </c>
      <c r="C93" s="9">
        <v>56</v>
      </c>
      <c r="D93" s="45">
        <v>0</v>
      </c>
      <c r="E93" s="24">
        <v>0</v>
      </c>
      <c r="F93" s="46">
        <v>0</v>
      </c>
      <c r="G93" s="24">
        <v>0</v>
      </c>
      <c r="H93" s="46">
        <v>0</v>
      </c>
      <c r="I93" s="24">
        <v>0</v>
      </c>
      <c r="J93" s="46">
        <v>0</v>
      </c>
      <c r="K93" s="24">
        <v>0</v>
      </c>
      <c r="L93" s="47">
        <f t="shared" si="4"/>
        <v>0</v>
      </c>
    </row>
    <row r="94" spans="1:12" ht="15.75" x14ac:dyDescent="0.25">
      <c r="A94" s="7">
        <v>6</v>
      </c>
      <c r="B94" s="8" t="s">
        <v>18</v>
      </c>
      <c r="C94" s="9">
        <v>56</v>
      </c>
      <c r="D94" s="45">
        <v>1</v>
      </c>
      <c r="E94" s="24">
        <v>0</v>
      </c>
      <c r="F94" s="46">
        <v>1</v>
      </c>
      <c r="G94" s="24">
        <v>0</v>
      </c>
      <c r="H94" s="46">
        <v>0</v>
      </c>
      <c r="I94" s="24">
        <v>0</v>
      </c>
      <c r="J94" s="46">
        <v>0</v>
      </c>
      <c r="K94" s="24">
        <v>0</v>
      </c>
      <c r="L94" s="47">
        <f t="shared" si="4"/>
        <v>2</v>
      </c>
    </row>
    <row r="95" spans="1:12" ht="15.75" x14ac:dyDescent="0.25">
      <c r="A95" s="7">
        <v>7</v>
      </c>
      <c r="B95" s="8" t="s">
        <v>19</v>
      </c>
      <c r="C95" s="9">
        <v>56</v>
      </c>
      <c r="D95" s="45">
        <v>7</v>
      </c>
      <c r="E95" s="24">
        <v>0</v>
      </c>
      <c r="F95" s="46">
        <v>0</v>
      </c>
      <c r="G95" s="24">
        <v>0</v>
      </c>
      <c r="H95" s="46">
        <v>0</v>
      </c>
      <c r="I95" s="24">
        <v>0</v>
      </c>
      <c r="J95" s="46">
        <v>0</v>
      </c>
      <c r="K95" s="24">
        <v>0</v>
      </c>
      <c r="L95" s="47">
        <f t="shared" si="4"/>
        <v>7</v>
      </c>
    </row>
    <row r="96" spans="1:12" ht="15.75" x14ac:dyDescent="0.25">
      <c r="A96" s="7">
        <v>8</v>
      </c>
      <c r="B96" s="8" t="s">
        <v>20</v>
      </c>
      <c r="C96" s="9">
        <v>56</v>
      </c>
      <c r="D96" s="45">
        <v>2</v>
      </c>
      <c r="E96" s="24">
        <v>0</v>
      </c>
      <c r="F96" s="46">
        <v>3</v>
      </c>
      <c r="G96" s="24">
        <v>0</v>
      </c>
      <c r="H96" s="46">
        <v>0</v>
      </c>
      <c r="I96" s="24">
        <v>0</v>
      </c>
      <c r="J96" s="46">
        <v>0</v>
      </c>
      <c r="K96" s="24">
        <v>0</v>
      </c>
      <c r="L96" s="47">
        <f t="shared" si="4"/>
        <v>5</v>
      </c>
    </row>
    <row r="97" spans="1:12" ht="15.75" x14ac:dyDescent="0.25">
      <c r="A97" s="7">
        <v>9</v>
      </c>
      <c r="B97" s="17" t="s">
        <v>21</v>
      </c>
      <c r="C97" s="9">
        <v>56</v>
      </c>
      <c r="D97" s="45">
        <v>0</v>
      </c>
      <c r="E97" s="24">
        <v>0</v>
      </c>
      <c r="F97" s="46">
        <v>0</v>
      </c>
      <c r="G97" s="24">
        <v>0</v>
      </c>
      <c r="H97" s="46">
        <v>0</v>
      </c>
      <c r="I97" s="24">
        <v>0</v>
      </c>
      <c r="J97" s="46">
        <v>0</v>
      </c>
      <c r="K97" s="24">
        <v>0</v>
      </c>
      <c r="L97" s="47">
        <f t="shared" si="4"/>
        <v>0</v>
      </c>
    </row>
    <row r="98" spans="1:12" ht="15.75" x14ac:dyDescent="0.25">
      <c r="A98" s="7">
        <v>10</v>
      </c>
      <c r="B98" s="17" t="s">
        <v>22</v>
      </c>
      <c r="C98" s="9">
        <v>56</v>
      </c>
      <c r="D98" s="45">
        <v>2</v>
      </c>
      <c r="E98" s="24">
        <v>0</v>
      </c>
      <c r="F98" s="46">
        <v>0</v>
      </c>
      <c r="G98" s="24">
        <v>0</v>
      </c>
      <c r="H98" s="46">
        <v>0</v>
      </c>
      <c r="I98" s="24">
        <v>0</v>
      </c>
      <c r="J98" s="46">
        <v>0</v>
      </c>
      <c r="K98" s="24">
        <v>0</v>
      </c>
      <c r="L98" s="47">
        <f t="shared" si="4"/>
        <v>2</v>
      </c>
    </row>
    <row r="99" spans="1:12" ht="15.75" x14ac:dyDescent="0.25">
      <c r="A99" s="7">
        <v>11</v>
      </c>
      <c r="B99" s="17" t="s">
        <v>23</v>
      </c>
      <c r="C99" s="9">
        <v>56</v>
      </c>
      <c r="D99" s="45">
        <v>0</v>
      </c>
      <c r="E99" s="24">
        <v>0</v>
      </c>
      <c r="F99" s="46">
        <v>0</v>
      </c>
      <c r="G99" s="24">
        <v>0</v>
      </c>
      <c r="H99" s="46">
        <v>0</v>
      </c>
      <c r="I99" s="24">
        <v>0</v>
      </c>
      <c r="J99" s="46">
        <v>0</v>
      </c>
      <c r="K99" s="24">
        <v>0</v>
      </c>
      <c r="L99" s="47">
        <f t="shared" si="4"/>
        <v>0</v>
      </c>
    </row>
    <row r="100" spans="1:12" ht="15.75" x14ac:dyDescent="0.25">
      <c r="A100" s="7">
        <v>12</v>
      </c>
      <c r="B100" s="17" t="s">
        <v>24</v>
      </c>
      <c r="C100" s="9">
        <v>56</v>
      </c>
      <c r="D100" s="45">
        <v>3</v>
      </c>
      <c r="E100" s="24">
        <v>0</v>
      </c>
      <c r="F100" s="46">
        <v>2</v>
      </c>
      <c r="G100" s="24">
        <v>0</v>
      </c>
      <c r="H100" s="46">
        <v>0</v>
      </c>
      <c r="I100" s="24">
        <v>0</v>
      </c>
      <c r="J100" s="46">
        <v>0</v>
      </c>
      <c r="K100" s="24">
        <v>0</v>
      </c>
      <c r="L100" s="47">
        <f t="shared" si="4"/>
        <v>5</v>
      </c>
    </row>
    <row r="101" spans="1:12" ht="15.75" x14ac:dyDescent="0.25">
      <c r="A101" s="7">
        <v>13</v>
      </c>
      <c r="B101" s="17" t="s">
        <v>25</v>
      </c>
      <c r="C101" s="9">
        <v>56</v>
      </c>
      <c r="D101" s="45">
        <v>0</v>
      </c>
      <c r="E101" s="24">
        <v>0</v>
      </c>
      <c r="F101" s="46">
        <v>0</v>
      </c>
      <c r="G101" s="24">
        <v>0</v>
      </c>
      <c r="H101" s="46">
        <v>0</v>
      </c>
      <c r="I101" s="24">
        <v>0</v>
      </c>
      <c r="J101" s="46">
        <v>0</v>
      </c>
      <c r="K101" s="24">
        <v>0</v>
      </c>
      <c r="L101" s="47">
        <f t="shared" si="4"/>
        <v>0</v>
      </c>
    </row>
    <row r="102" spans="1:12" ht="15.75" x14ac:dyDescent="0.25">
      <c r="A102" s="7">
        <v>14</v>
      </c>
      <c r="B102" s="17" t="s">
        <v>26</v>
      </c>
      <c r="C102" s="9">
        <v>56</v>
      </c>
      <c r="D102" s="45">
        <v>5</v>
      </c>
      <c r="E102" s="24">
        <v>0</v>
      </c>
      <c r="F102" s="46">
        <v>6</v>
      </c>
      <c r="G102" s="24">
        <v>0</v>
      </c>
      <c r="H102" s="46">
        <v>0</v>
      </c>
      <c r="I102" s="24">
        <v>0</v>
      </c>
      <c r="J102" s="46">
        <v>0</v>
      </c>
      <c r="K102" s="24">
        <v>0</v>
      </c>
      <c r="L102" s="47">
        <f t="shared" si="4"/>
        <v>11</v>
      </c>
    </row>
    <row r="103" spans="1:12" ht="15.75" x14ac:dyDescent="0.25">
      <c r="A103" s="7">
        <v>15</v>
      </c>
      <c r="B103" s="17" t="s">
        <v>27</v>
      </c>
      <c r="C103" s="9">
        <v>56</v>
      </c>
      <c r="D103" s="45">
        <v>4</v>
      </c>
      <c r="E103" s="24">
        <v>0</v>
      </c>
      <c r="F103" s="46">
        <v>2</v>
      </c>
      <c r="G103" s="24">
        <v>0</v>
      </c>
      <c r="H103" s="46">
        <v>0</v>
      </c>
      <c r="I103" s="24">
        <v>0</v>
      </c>
      <c r="J103" s="46">
        <v>0</v>
      </c>
      <c r="K103" s="24">
        <v>0</v>
      </c>
      <c r="L103" s="47">
        <f t="shared" si="4"/>
        <v>6</v>
      </c>
    </row>
    <row r="104" spans="1:12" ht="15.75" x14ac:dyDescent="0.25">
      <c r="A104" s="7">
        <v>16</v>
      </c>
      <c r="B104" s="17" t="s">
        <v>28</v>
      </c>
      <c r="C104" s="9">
        <v>56</v>
      </c>
      <c r="D104" s="45">
        <v>0</v>
      </c>
      <c r="E104" s="24">
        <v>0</v>
      </c>
      <c r="F104" s="46">
        <v>0</v>
      </c>
      <c r="G104" s="24">
        <v>0</v>
      </c>
      <c r="H104" s="46">
        <v>0</v>
      </c>
      <c r="I104" s="24">
        <v>0</v>
      </c>
      <c r="J104" s="46">
        <v>0</v>
      </c>
      <c r="K104" s="24">
        <v>0</v>
      </c>
      <c r="L104" s="47">
        <f t="shared" si="4"/>
        <v>0</v>
      </c>
    </row>
    <row r="105" spans="1:12" ht="15.75" x14ac:dyDescent="0.25">
      <c r="A105" s="7">
        <v>17</v>
      </c>
      <c r="B105" s="17" t="s">
        <v>29</v>
      </c>
      <c r="C105" s="9">
        <v>56</v>
      </c>
      <c r="D105" s="45">
        <v>3</v>
      </c>
      <c r="E105" s="24">
        <v>0</v>
      </c>
      <c r="F105" s="46">
        <v>2</v>
      </c>
      <c r="G105" s="24">
        <v>0</v>
      </c>
      <c r="H105" s="46">
        <v>0</v>
      </c>
      <c r="I105" s="24">
        <v>0</v>
      </c>
      <c r="J105" s="46">
        <v>0</v>
      </c>
      <c r="K105" s="24">
        <v>0</v>
      </c>
      <c r="L105" s="47">
        <f t="shared" si="4"/>
        <v>5</v>
      </c>
    </row>
    <row r="106" spans="1:12" ht="15.75" x14ac:dyDescent="0.25">
      <c r="A106" s="7">
        <v>18</v>
      </c>
      <c r="B106" s="17" t="s">
        <v>30</v>
      </c>
      <c r="C106" s="9">
        <v>56</v>
      </c>
      <c r="D106" s="45">
        <v>0</v>
      </c>
      <c r="E106" s="24">
        <v>0</v>
      </c>
      <c r="F106" s="46">
        <v>0</v>
      </c>
      <c r="G106" s="24">
        <v>0</v>
      </c>
      <c r="H106" s="46">
        <v>0</v>
      </c>
      <c r="I106" s="24">
        <v>0</v>
      </c>
      <c r="J106" s="46">
        <v>0</v>
      </c>
      <c r="K106" s="24">
        <v>0</v>
      </c>
      <c r="L106" s="47">
        <f t="shared" si="4"/>
        <v>0</v>
      </c>
    </row>
    <row r="107" spans="1:12" ht="15.75" x14ac:dyDescent="0.25">
      <c r="A107" s="7">
        <v>19</v>
      </c>
      <c r="B107" s="17" t="s">
        <v>31</v>
      </c>
      <c r="C107" s="9">
        <v>56</v>
      </c>
      <c r="D107" s="45">
        <v>6</v>
      </c>
      <c r="E107" s="24">
        <v>0</v>
      </c>
      <c r="F107" s="46">
        <v>0</v>
      </c>
      <c r="G107" s="24">
        <v>0</v>
      </c>
      <c r="H107" s="46">
        <v>0</v>
      </c>
      <c r="I107" s="24">
        <v>0</v>
      </c>
      <c r="J107" s="46">
        <v>0</v>
      </c>
      <c r="K107" s="24">
        <v>0</v>
      </c>
      <c r="L107" s="47">
        <f t="shared" si="4"/>
        <v>6</v>
      </c>
    </row>
    <row r="108" spans="1:12" ht="15.75" x14ac:dyDescent="0.25">
      <c r="A108" s="7">
        <v>20</v>
      </c>
      <c r="B108" s="17" t="s">
        <v>32</v>
      </c>
      <c r="C108" s="9">
        <v>56</v>
      </c>
      <c r="D108" s="45">
        <v>5</v>
      </c>
      <c r="E108" s="24">
        <v>0</v>
      </c>
      <c r="F108" s="46">
        <v>0</v>
      </c>
      <c r="G108" s="24">
        <v>0</v>
      </c>
      <c r="H108" s="46">
        <v>0</v>
      </c>
      <c r="I108" s="24">
        <v>0</v>
      </c>
      <c r="J108" s="46">
        <v>0</v>
      </c>
      <c r="K108" s="24">
        <v>0</v>
      </c>
      <c r="L108" s="47">
        <f t="shared" si="4"/>
        <v>5</v>
      </c>
    </row>
    <row r="109" spans="1:12" ht="15.75" x14ac:dyDescent="0.25">
      <c r="A109" s="7">
        <v>21</v>
      </c>
      <c r="B109" s="17" t="s">
        <v>33</v>
      </c>
      <c r="C109" s="9">
        <v>56</v>
      </c>
      <c r="D109" s="45">
        <v>1</v>
      </c>
      <c r="E109" s="24">
        <v>0</v>
      </c>
      <c r="F109" s="46">
        <v>1</v>
      </c>
      <c r="G109" s="24">
        <v>0</v>
      </c>
      <c r="H109" s="46">
        <v>0</v>
      </c>
      <c r="I109" s="24">
        <v>0</v>
      </c>
      <c r="J109" s="46">
        <v>0</v>
      </c>
      <c r="K109" s="24">
        <v>0</v>
      </c>
      <c r="L109" s="47">
        <f t="shared" si="4"/>
        <v>2</v>
      </c>
    </row>
    <row r="110" spans="1:12" ht="15.75" x14ac:dyDescent="0.25">
      <c r="A110" s="7">
        <v>22</v>
      </c>
      <c r="B110" s="17" t="s">
        <v>34</v>
      </c>
      <c r="C110" s="9">
        <v>56</v>
      </c>
      <c r="D110" s="45">
        <v>0</v>
      </c>
      <c r="E110" s="24">
        <v>0</v>
      </c>
      <c r="F110" s="46">
        <v>0</v>
      </c>
      <c r="G110" s="24">
        <v>0</v>
      </c>
      <c r="H110" s="46">
        <v>0</v>
      </c>
      <c r="I110" s="24">
        <v>0</v>
      </c>
      <c r="J110" s="46">
        <v>0</v>
      </c>
      <c r="K110" s="24">
        <v>0</v>
      </c>
      <c r="L110" s="47">
        <f t="shared" si="4"/>
        <v>0</v>
      </c>
    </row>
    <row r="111" spans="1:12" ht="15.75" x14ac:dyDescent="0.25">
      <c r="A111" s="7">
        <v>23</v>
      </c>
      <c r="B111" s="8" t="s">
        <v>35</v>
      </c>
      <c r="C111" s="9">
        <v>56</v>
      </c>
      <c r="D111" s="45">
        <v>0</v>
      </c>
      <c r="E111" s="24">
        <v>0</v>
      </c>
      <c r="F111" s="46">
        <v>0</v>
      </c>
      <c r="G111" s="24">
        <v>0</v>
      </c>
      <c r="H111" s="46">
        <v>0</v>
      </c>
      <c r="I111" s="24">
        <v>0</v>
      </c>
      <c r="J111" s="46">
        <v>0</v>
      </c>
      <c r="K111" s="24">
        <v>0</v>
      </c>
      <c r="L111" s="47">
        <f t="shared" si="4"/>
        <v>0</v>
      </c>
    </row>
    <row r="112" spans="1:12" ht="15.75" x14ac:dyDescent="0.25">
      <c r="A112" s="7">
        <v>24</v>
      </c>
      <c r="B112" s="8" t="s">
        <v>36</v>
      </c>
      <c r="C112" s="9">
        <v>56</v>
      </c>
      <c r="D112" s="45">
        <v>0</v>
      </c>
      <c r="E112" s="24">
        <v>0</v>
      </c>
      <c r="F112" s="46">
        <v>0</v>
      </c>
      <c r="G112" s="24">
        <v>0</v>
      </c>
      <c r="H112" s="46">
        <v>0</v>
      </c>
      <c r="I112" s="24">
        <v>0</v>
      </c>
      <c r="J112" s="46">
        <v>0</v>
      </c>
      <c r="K112" s="24">
        <v>0</v>
      </c>
      <c r="L112" s="47">
        <f t="shared" si="4"/>
        <v>0</v>
      </c>
    </row>
    <row r="113" spans="1:12" ht="15.75" x14ac:dyDescent="0.25">
      <c r="A113" s="7">
        <v>25</v>
      </c>
      <c r="B113" s="18" t="s">
        <v>37</v>
      </c>
      <c r="C113" s="19">
        <v>56</v>
      </c>
      <c r="D113" s="45">
        <v>1</v>
      </c>
      <c r="E113" s="24">
        <v>0</v>
      </c>
      <c r="F113" s="46">
        <v>0</v>
      </c>
      <c r="G113" s="24">
        <v>0</v>
      </c>
      <c r="H113" s="46">
        <v>0</v>
      </c>
      <c r="I113" s="24">
        <v>0</v>
      </c>
      <c r="J113" s="46">
        <v>0</v>
      </c>
      <c r="K113" s="24">
        <v>0</v>
      </c>
      <c r="L113" s="47">
        <f t="shared" si="4"/>
        <v>1</v>
      </c>
    </row>
    <row r="114" spans="1:12" ht="15.75" x14ac:dyDescent="0.25">
      <c r="A114" s="7">
        <v>26</v>
      </c>
      <c r="B114" s="8" t="s">
        <v>38</v>
      </c>
      <c r="C114" s="22">
        <v>56</v>
      </c>
      <c r="D114" s="45">
        <v>0</v>
      </c>
      <c r="E114" s="24">
        <v>0</v>
      </c>
      <c r="F114" s="46">
        <v>0</v>
      </c>
      <c r="G114" s="24">
        <v>0</v>
      </c>
      <c r="H114" s="46">
        <v>0</v>
      </c>
      <c r="I114" s="24">
        <v>0</v>
      </c>
      <c r="J114" s="46">
        <v>0</v>
      </c>
      <c r="K114" s="24">
        <v>0</v>
      </c>
      <c r="L114" s="47">
        <f t="shared" si="4"/>
        <v>0</v>
      </c>
    </row>
    <row r="115" spans="1:12" ht="15.75" x14ac:dyDescent="0.25">
      <c r="A115" s="7">
        <v>27</v>
      </c>
      <c r="B115" s="18" t="s">
        <v>39</v>
      </c>
      <c r="C115" s="22">
        <v>56</v>
      </c>
      <c r="D115" s="45">
        <v>0</v>
      </c>
      <c r="E115" s="24">
        <v>0</v>
      </c>
      <c r="F115" s="46">
        <v>0</v>
      </c>
      <c r="G115" s="24">
        <v>0</v>
      </c>
      <c r="H115" s="46">
        <v>0</v>
      </c>
      <c r="I115" s="24">
        <v>0</v>
      </c>
      <c r="J115" s="46">
        <v>0</v>
      </c>
      <c r="K115" s="24">
        <v>0</v>
      </c>
      <c r="L115" s="47">
        <f t="shared" si="4"/>
        <v>0</v>
      </c>
    </row>
    <row r="116" spans="1:12" ht="15.75" x14ac:dyDescent="0.25">
      <c r="A116" s="7">
        <v>28</v>
      </c>
      <c r="B116" s="18" t="s">
        <v>40</v>
      </c>
      <c r="C116" s="22">
        <v>56</v>
      </c>
      <c r="D116" s="45">
        <v>0</v>
      </c>
      <c r="E116" s="24">
        <v>0</v>
      </c>
      <c r="F116" s="46">
        <v>0</v>
      </c>
      <c r="G116" s="24">
        <v>0</v>
      </c>
      <c r="H116" s="46">
        <v>0</v>
      </c>
      <c r="I116" s="24">
        <v>0</v>
      </c>
      <c r="J116" s="46">
        <v>0</v>
      </c>
      <c r="K116" s="24">
        <v>0</v>
      </c>
      <c r="L116" s="47">
        <f t="shared" si="4"/>
        <v>0</v>
      </c>
    </row>
    <row r="117" spans="1:12" ht="16.5" thickBot="1" x14ac:dyDescent="0.3">
      <c r="A117" s="7">
        <v>29</v>
      </c>
      <c r="B117" s="18" t="s">
        <v>41</v>
      </c>
      <c r="C117" s="22">
        <v>56</v>
      </c>
      <c r="D117" s="45">
        <v>0</v>
      </c>
      <c r="E117" s="24">
        <v>0</v>
      </c>
      <c r="F117" s="46">
        <v>0</v>
      </c>
      <c r="G117" s="24">
        <v>0</v>
      </c>
      <c r="H117" s="46">
        <v>0</v>
      </c>
      <c r="I117" s="24">
        <v>0</v>
      </c>
      <c r="J117" s="46">
        <v>0</v>
      </c>
      <c r="K117" s="24">
        <v>0</v>
      </c>
      <c r="L117" s="47">
        <f t="shared" si="4"/>
        <v>0</v>
      </c>
    </row>
    <row r="118" spans="1:12" ht="16.5" thickBot="1" x14ac:dyDescent="0.3">
      <c r="A118" s="225" t="s">
        <v>42</v>
      </c>
      <c r="B118" s="226"/>
      <c r="C118" s="48">
        <v>56</v>
      </c>
      <c r="D118" s="49">
        <f t="shared" ref="D118:K118" si="5">SUM(D89:D117)</f>
        <v>49</v>
      </c>
      <c r="E118" s="30">
        <f t="shared" si="5"/>
        <v>0</v>
      </c>
      <c r="F118" s="50">
        <f t="shared" si="5"/>
        <v>21</v>
      </c>
      <c r="G118" s="30">
        <f t="shared" si="5"/>
        <v>0</v>
      </c>
      <c r="H118" s="50">
        <f t="shared" si="5"/>
        <v>0</v>
      </c>
      <c r="I118" s="30">
        <f t="shared" si="5"/>
        <v>0</v>
      </c>
      <c r="J118" s="50">
        <f t="shared" si="5"/>
        <v>0</v>
      </c>
      <c r="K118" s="30">
        <f t="shared" si="5"/>
        <v>0</v>
      </c>
      <c r="L118" s="118">
        <f>SUM(D118:K118)</f>
        <v>70</v>
      </c>
    </row>
    <row r="119" spans="1:12" ht="15.75" x14ac:dyDescent="0.25">
      <c r="A119" s="232" t="s">
        <v>43</v>
      </c>
      <c r="B119" s="232"/>
      <c r="C119" s="32">
        <v>56</v>
      </c>
      <c r="D119" s="52">
        <f>D89+D90+D91+D92+D93+D94+D95+D96+D97+D98+D99+D100+D101+D102+D103+D104+D105+D106+D107+D108+D109+D110+D111+D112+D113</f>
        <v>49</v>
      </c>
      <c r="E119" s="33">
        <f>E89+E90+E91+E92+E93+E94+E95+E96+E97+E98+E99+E100+E101+E102+E103+E104+E105+E106+E107+E108+E109+E110+E111+E112+E113</f>
        <v>0</v>
      </c>
      <c r="F119" s="32">
        <f>F89+F90+F91+F92+F93+F94+F95+F96+F97+F98+F99+F100+F101+F102+F103+F104+F105+F106+F107+F108+F109+F110+F111+F112+F113</f>
        <v>21</v>
      </c>
      <c r="G119" s="33">
        <f>G89+G90+G91+G92+G93+G94+G95+G96+G97+G98+G99+G100+G101+G102+G103+G104+G105+G106+G107+G108+G109+G110+G111+G112+G113</f>
        <v>0</v>
      </c>
      <c r="H119" s="32">
        <f>H89+H90+H91+H92+H93+H94+H95+H96+H97+H98+H99+H100+H101+H102+H103+H104+H105+H106+H107+H108+H109+H110+H111+H112+H113</f>
        <v>0</v>
      </c>
      <c r="I119" s="33">
        <f>I89+I90+I91+I92+I93+I94+I95+I96+I97+I98+I99+I100+I101+I102+I103+I104+I105+I106+I107+I108+I109+I110+I111+I113</f>
        <v>0</v>
      </c>
      <c r="J119" s="32">
        <f>J89+J90+J91+J92+J93+J94+J95+J96+J97+J98+J99+J100+J101+J102+J103+J104+J105+J106+J107+J108+J109+J110+J111+J112+J113</f>
        <v>0</v>
      </c>
      <c r="K119" s="33">
        <f>K89+K90+K91+K92+K93+K94+K95+K96+K97+K98+K99+K100+K101+K102+K103+K104+K105+K106+K107+K108+K109+K110+K111+K113</f>
        <v>0</v>
      </c>
      <c r="L119" s="118">
        <f>D119+E119+F119+G119+H119+I119+J119+K119</f>
        <v>70</v>
      </c>
    </row>
    <row r="121" spans="1:12" ht="15.75" x14ac:dyDescent="0.25">
      <c r="C121" s="152"/>
      <c r="D121" s="133"/>
      <c r="E121" s="133"/>
      <c r="F121" s="133"/>
      <c r="G121" s="133"/>
      <c r="H121" s="133"/>
      <c r="I121" s="133"/>
      <c r="J121" s="133"/>
      <c r="K121" s="133"/>
      <c r="L121" s="133"/>
    </row>
    <row r="122" spans="1:12" ht="15.75" x14ac:dyDescent="0.25">
      <c r="B122" s="134" t="s">
        <v>104</v>
      </c>
      <c r="D122" s="133"/>
      <c r="E122" s="133"/>
      <c r="F122" s="133"/>
      <c r="G122" s="133"/>
      <c r="H122" s="133"/>
      <c r="I122" s="133"/>
      <c r="J122" s="133"/>
      <c r="K122" s="133"/>
      <c r="L122" s="133"/>
    </row>
    <row r="123" spans="1:12" ht="15.75" thickBot="1" x14ac:dyDescent="0.3">
      <c r="A123" s="211" t="s">
        <v>47</v>
      </c>
      <c r="B123" s="211"/>
    </row>
    <row r="124" spans="1:12" ht="12.75" customHeight="1" x14ac:dyDescent="0.25">
      <c r="A124" s="212" t="s">
        <v>2</v>
      </c>
      <c r="B124" s="212" t="s">
        <v>3</v>
      </c>
      <c r="C124" s="212" t="s">
        <v>4</v>
      </c>
      <c r="D124" s="215" t="s">
        <v>5</v>
      </c>
      <c r="E124" s="216"/>
      <c r="F124" s="216"/>
      <c r="G124" s="216"/>
      <c r="H124" s="216"/>
      <c r="I124" s="216"/>
      <c r="J124" s="216"/>
      <c r="K124" s="217"/>
      <c r="L124" s="218" t="s">
        <v>6</v>
      </c>
    </row>
    <row r="125" spans="1:12" ht="21.75" customHeight="1" x14ac:dyDescent="0.25">
      <c r="A125" s="213"/>
      <c r="B125" s="213"/>
      <c r="C125" s="213"/>
      <c r="D125" s="221" t="s">
        <v>7</v>
      </c>
      <c r="E125" s="222"/>
      <c r="F125" s="222" t="s">
        <v>8</v>
      </c>
      <c r="G125" s="222"/>
      <c r="H125" s="222" t="s">
        <v>9</v>
      </c>
      <c r="I125" s="222"/>
      <c r="J125" s="222" t="s">
        <v>10</v>
      </c>
      <c r="K125" s="222"/>
      <c r="L125" s="219"/>
    </row>
    <row r="126" spans="1:12" ht="13.5" customHeight="1" thickBot="1" x14ac:dyDescent="0.3">
      <c r="A126" s="213"/>
      <c r="B126" s="213"/>
      <c r="C126" s="213"/>
      <c r="D126" s="223">
        <v>1</v>
      </c>
      <c r="E126" s="224"/>
      <c r="F126" s="224">
        <v>2</v>
      </c>
      <c r="G126" s="224"/>
      <c r="H126" s="224">
        <v>3</v>
      </c>
      <c r="I126" s="224"/>
      <c r="J126" s="224">
        <v>4</v>
      </c>
      <c r="K126" s="224"/>
      <c r="L126" s="220"/>
    </row>
    <row r="127" spans="1:12" ht="15.75" thickBot="1" x14ac:dyDescent="0.3">
      <c r="A127" s="214"/>
      <c r="B127" s="214"/>
      <c r="C127" s="214"/>
      <c r="D127" s="4" t="s">
        <v>11</v>
      </c>
      <c r="E127" s="5" t="s">
        <v>12</v>
      </c>
      <c r="F127" s="5" t="s">
        <v>11</v>
      </c>
      <c r="G127" s="5" t="s">
        <v>12</v>
      </c>
      <c r="H127" s="5" t="s">
        <v>11</v>
      </c>
      <c r="I127" s="5" t="s">
        <v>12</v>
      </c>
      <c r="J127" s="5" t="s">
        <v>11</v>
      </c>
      <c r="K127" s="5" t="s">
        <v>12</v>
      </c>
      <c r="L127" s="6"/>
    </row>
    <row r="128" spans="1:12" ht="15.75" x14ac:dyDescent="0.25">
      <c r="A128" s="7">
        <v>1</v>
      </c>
      <c r="B128" s="8" t="s">
        <v>13</v>
      </c>
      <c r="C128" s="9">
        <v>56</v>
      </c>
      <c r="D128" s="45">
        <v>0</v>
      </c>
      <c r="E128" s="21">
        <v>0</v>
      </c>
      <c r="F128" s="46">
        <v>0</v>
      </c>
      <c r="G128" s="21">
        <v>0</v>
      </c>
      <c r="H128" s="46">
        <v>0</v>
      </c>
      <c r="I128" s="21">
        <v>0</v>
      </c>
      <c r="J128" s="46">
        <v>0</v>
      </c>
      <c r="K128" s="21">
        <v>0</v>
      </c>
      <c r="L128" s="47">
        <f>SUM(D128:K128)</f>
        <v>0</v>
      </c>
    </row>
    <row r="129" spans="1:12" ht="15.75" x14ac:dyDescent="0.25">
      <c r="A129" s="7">
        <v>2</v>
      </c>
      <c r="B129" s="8" t="s">
        <v>14</v>
      </c>
      <c r="C129" s="9">
        <v>56</v>
      </c>
      <c r="D129" s="45">
        <v>0</v>
      </c>
      <c r="E129" s="21">
        <v>0</v>
      </c>
      <c r="F129" s="46">
        <v>0</v>
      </c>
      <c r="G129" s="21">
        <v>0</v>
      </c>
      <c r="H129" s="46">
        <v>0</v>
      </c>
      <c r="I129" s="21">
        <v>0</v>
      </c>
      <c r="J129" s="46">
        <v>0</v>
      </c>
      <c r="K129" s="21">
        <v>0</v>
      </c>
      <c r="L129" s="47">
        <f t="shared" ref="L129:L156" si="6">SUM(D129:K129)</f>
        <v>0</v>
      </c>
    </row>
    <row r="130" spans="1:12" ht="15.75" x14ac:dyDescent="0.25">
      <c r="A130" s="7">
        <v>3</v>
      </c>
      <c r="B130" s="8" t="s">
        <v>15</v>
      </c>
      <c r="C130" s="9">
        <v>56</v>
      </c>
      <c r="D130" s="45">
        <v>11</v>
      </c>
      <c r="E130" s="21">
        <v>1</v>
      </c>
      <c r="F130" s="46">
        <v>9</v>
      </c>
      <c r="G130" s="21">
        <v>1</v>
      </c>
      <c r="H130" s="46">
        <v>0</v>
      </c>
      <c r="I130" s="21">
        <v>0</v>
      </c>
      <c r="J130" s="46">
        <v>0</v>
      </c>
      <c r="K130" s="21">
        <v>0</v>
      </c>
      <c r="L130" s="47">
        <f t="shared" si="6"/>
        <v>22</v>
      </c>
    </row>
    <row r="131" spans="1:12" ht="15.75" x14ac:dyDescent="0.25">
      <c r="A131" s="7">
        <v>4</v>
      </c>
      <c r="B131" s="17" t="s">
        <v>16</v>
      </c>
      <c r="C131" s="9">
        <v>56</v>
      </c>
      <c r="D131" s="45">
        <v>0</v>
      </c>
      <c r="E131" s="21">
        <v>0</v>
      </c>
      <c r="F131" s="46">
        <v>0</v>
      </c>
      <c r="G131" s="21">
        <v>0</v>
      </c>
      <c r="H131" s="46">
        <v>0</v>
      </c>
      <c r="I131" s="21">
        <v>0</v>
      </c>
      <c r="J131" s="46">
        <v>0</v>
      </c>
      <c r="K131" s="21">
        <v>0</v>
      </c>
      <c r="L131" s="47">
        <f t="shared" si="6"/>
        <v>0</v>
      </c>
    </row>
    <row r="132" spans="1:12" ht="15.75" x14ac:dyDescent="0.25">
      <c r="A132" s="7">
        <v>5</v>
      </c>
      <c r="B132" s="8" t="s">
        <v>17</v>
      </c>
      <c r="C132" s="9">
        <v>56</v>
      </c>
      <c r="D132" s="45">
        <v>0</v>
      </c>
      <c r="E132" s="21">
        <v>0</v>
      </c>
      <c r="F132" s="46">
        <v>0</v>
      </c>
      <c r="G132" s="21">
        <v>0</v>
      </c>
      <c r="H132" s="46">
        <v>0</v>
      </c>
      <c r="I132" s="21">
        <v>0</v>
      </c>
      <c r="J132" s="46">
        <v>0</v>
      </c>
      <c r="K132" s="21">
        <v>0</v>
      </c>
      <c r="L132" s="47">
        <f t="shared" si="6"/>
        <v>0</v>
      </c>
    </row>
    <row r="133" spans="1:12" ht="15.75" x14ac:dyDescent="0.25">
      <c r="A133" s="7">
        <v>6</v>
      </c>
      <c r="B133" s="8" t="s">
        <v>18</v>
      </c>
      <c r="C133" s="9">
        <v>56</v>
      </c>
      <c r="D133" s="45">
        <v>3</v>
      </c>
      <c r="E133" s="21">
        <v>0</v>
      </c>
      <c r="F133" s="46">
        <v>0</v>
      </c>
      <c r="G133" s="21">
        <v>0</v>
      </c>
      <c r="H133" s="46">
        <v>0</v>
      </c>
      <c r="I133" s="21">
        <v>0</v>
      </c>
      <c r="J133" s="46">
        <v>0</v>
      </c>
      <c r="K133" s="21">
        <v>0</v>
      </c>
      <c r="L133" s="47">
        <f t="shared" si="6"/>
        <v>3</v>
      </c>
    </row>
    <row r="134" spans="1:12" ht="15.75" x14ac:dyDescent="0.25">
      <c r="A134" s="7">
        <v>7</v>
      </c>
      <c r="B134" s="8" t="s">
        <v>19</v>
      </c>
      <c r="C134" s="9">
        <v>56</v>
      </c>
      <c r="D134" s="45">
        <v>3</v>
      </c>
      <c r="E134" s="21">
        <v>0</v>
      </c>
      <c r="F134" s="46">
        <v>0</v>
      </c>
      <c r="G134" s="21">
        <v>0</v>
      </c>
      <c r="H134" s="46">
        <v>0</v>
      </c>
      <c r="I134" s="21">
        <v>0</v>
      </c>
      <c r="J134" s="46">
        <v>0</v>
      </c>
      <c r="K134" s="21">
        <v>0</v>
      </c>
      <c r="L134" s="47">
        <f t="shared" si="6"/>
        <v>3</v>
      </c>
    </row>
    <row r="135" spans="1:12" ht="15.75" x14ac:dyDescent="0.25">
      <c r="A135" s="7">
        <v>8</v>
      </c>
      <c r="B135" s="8" t="s">
        <v>20</v>
      </c>
      <c r="C135" s="9">
        <v>56</v>
      </c>
      <c r="D135" s="45">
        <v>7</v>
      </c>
      <c r="E135" s="21">
        <v>0</v>
      </c>
      <c r="F135" s="46">
        <v>2</v>
      </c>
      <c r="G135" s="21">
        <v>0</v>
      </c>
      <c r="H135" s="46">
        <v>0</v>
      </c>
      <c r="I135" s="21">
        <v>0</v>
      </c>
      <c r="J135" s="46">
        <v>0</v>
      </c>
      <c r="K135" s="21">
        <v>0</v>
      </c>
      <c r="L135" s="47">
        <f t="shared" si="6"/>
        <v>9</v>
      </c>
    </row>
    <row r="136" spans="1:12" ht="15.75" x14ac:dyDescent="0.25">
      <c r="A136" s="7">
        <v>9</v>
      </c>
      <c r="B136" s="8" t="s">
        <v>21</v>
      </c>
      <c r="C136" s="9">
        <v>56</v>
      </c>
      <c r="D136" s="45">
        <v>0</v>
      </c>
      <c r="E136" s="21">
        <v>0</v>
      </c>
      <c r="F136" s="46">
        <v>0</v>
      </c>
      <c r="G136" s="21">
        <v>0</v>
      </c>
      <c r="H136" s="46">
        <v>0</v>
      </c>
      <c r="I136" s="21">
        <v>0</v>
      </c>
      <c r="J136" s="46">
        <v>0</v>
      </c>
      <c r="K136" s="21">
        <v>0</v>
      </c>
      <c r="L136" s="47">
        <f t="shared" si="6"/>
        <v>0</v>
      </c>
    </row>
    <row r="137" spans="1:12" ht="15.75" x14ac:dyDescent="0.25">
      <c r="A137" s="7">
        <v>10</v>
      </c>
      <c r="B137" s="8" t="s">
        <v>22</v>
      </c>
      <c r="C137" s="9">
        <v>56</v>
      </c>
      <c r="D137" s="45">
        <v>2</v>
      </c>
      <c r="E137" s="21">
        <v>0</v>
      </c>
      <c r="F137" s="46">
        <v>1</v>
      </c>
      <c r="G137" s="21">
        <v>0</v>
      </c>
      <c r="H137" s="46">
        <v>0</v>
      </c>
      <c r="I137" s="21">
        <v>0</v>
      </c>
      <c r="J137" s="46">
        <v>0</v>
      </c>
      <c r="K137" s="21">
        <v>0</v>
      </c>
      <c r="L137" s="47">
        <f t="shared" si="6"/>
        <v>3</v>
      </c>
    </row>
    <row r="138" spans="1:12" ht="15.75" x14ac:dyDescent="0.25">
      <c r="A138" s="7">
        <v>11</v>
      </c>
      <c r="B138" s="8" t="s">
        <v>23</v>
      </c>
      <c r="C138" s="9">
        <v>56</v>
      </c>
      <c r="D138" s="45">
        <v>0</v>
      </c>
      <c r="E138" s="21">
        <v>0</v>
      </c>
      <c r="F138" s="46">
        <v>0</v>
      </c>
      <c r="G138" s="21">
        <v>0</v>
      </c>
      <c r="H138" s="46">
        <v>0</v>
      </c>
      <c r="I138" s="21">
        <v>0</v>
      </c>
      <c r="J138" s="46">
        <v>0</v>
      </c>
      <c r="K138" s="21">
        <v>0</v>
      </c>
      <c r="L138" s="47">
        <f t="shared" si="6"/>
        <v>0</v>
      </c>
    </row>
    <row r="139" spans="1:12" ht="15.75" x14ac:dyDescent="0.25">
      <c r="A139" s="7">
        <v>12</v>
      </c>
      <c r="B139" s="8" t="s">
        <v>24</v>
      </c>
      <c r="C139" s="9">
        <v>56</v>
      </c>
      <c r="D139" s="45">
        <v>0</v>
      </c>
      <c r="E139" s="21">
        <v>0</v>
      </c>
      <c r="F139" s="46">
        <v>0</v>
      </c>
      <c r="G139" s="21">
        <v>0</v>
      </c>
      <c r="H139" s="46">
        <v>0</v>
      </c>
      <c r="I139" s="21">
        <v>0</v>
      </c>
      <c r="J139" s="46">
        <v>0</v>
      </c>
      <c r="K139" s="21">
        <v>0</v>
      </c>
      <c r="L139" s="47">
        <f t="shared" si="6"/>
        <v>0</v>
      </c>
    </row>
    <row r="140" spans="1:12" ht="15.75" x14ac:dyDescent="0.25">
      <c r="A140" s="7">
        <v>13</v>
      </c>
      <c r="B140" s="8" t="s">
        <v>25</v>
      </c>
      <c r="C140" s="9">
        <v>56</v>
      </c>
      <c r="D140" s="45">
        <v>2</v>
      </c>
      <c r="E140" s="21">
        <v>0</v>
      </c>
      <c r="F140" s="46">
        <v>1</v>
      </c>
      <c r="G140" s="21">
        <v>0</v>
      </c>
      <c r="H140" s="46">
        <v>0</v>
      </c>
      <c r="I140" s="21">
        <v>0</v>
      </c>
      <c r="J140" s="46">
        <v>0</v>
      </c>
      <c r="K140" s="21">
        <v>0</v>
      </c>
      <c r="L140" s="47">
        <f t="shared" si="6"/>
        <v>3</v>
      </c>
    </row>
    <row r="141" spans="1:12" ht="15.75" x14ac:dyDescent="0.25">
      <c r="A141" s="7">
        <v>14</v>
      </c>
      <c r="B141" s="8" t="s">
        <v>26</v>
      </c>
      <c r="C141" s="9">
        <v>56</v>
      </c>
      <c r="D141" s="45">
        <v>7</v>
      </c>
      <c r="E141" s="21">
        <v>2</v>
      </c>
      <c r="F141" s="46">
        <v>3</v>
      </c>
      <c r="G141" s="21">
        <v>0</v>
      </c>
      <c r="H141" s="46">
        <v>0</v>
      </c>
      <c r="I141" s="21">
        <v>0</v>
      </c>
      <c r="J141" s="46">
        <v>0</v>
      </c>
      <c r="K141" s="21">
        <v>0</v>
      </c>
      <c r="L141" s="47">
        <f t="shared" si="6"/>
        <v>12</v>
      </c>
    </row>
    <row r="142" spans="1:12" ht="15.75" x14ac:dyDescent="0.25">
      <c r="A142" s="7">
        <v>15</v>
      </c>
      <c r="B142" s="8" t="s">
        <v>27</v>
      </c>
      <c r="C142" s="9">
        <v>56</v>
      </c>
      <c r="D142" s="45">
        <v>3</v>
      </c>
      <c r="E142" s="21">
        <v>0</v>
      </c>
      <c r="F142" s="46">
        <v>3</v>
      </c>
      <c r="G142" s="21">
        <v>0</v>
      </c>
      <c r="H142" s="46">
        <v>0</v>
      </c>
      <c r="I142" s="21">
        <v>0</v>
      </c>
      <c r="J142" s="46">
        <v>0</v>
      </c>
      <c r="K142" s="21">
        <v>0</v>
      </c>
      <c r="L142" s="47">
        <f t="shared" si="6"/>
        <v>6</v>
      </c>
    </row>
    <row r="143" spans="1:12" ht="15.75" x14ac:dyDescent="0.25">
      <c r="A143" s="7">
        <v>16</v>
      </c>
      <c r="B143" s="8" t="s">
        <v>28</v>
      </c>
      <c r="C143" s="9">
        <v>56</v>
      </c>
      <c r="D143" s="45">
        <v>0</v>
      </c>
      <c r="E143" s="21">
        <v>0</v>
      </c>
      <c r="F143" s="46">
        <v>0</v>
      </c>
      <c r="G143" s="21">
        <v>0</v>
      </c>
      <c r="H143" s="46">
        <v>0</v>
      </c>
      <c r="I143" s="21">
        <v>0</v>
      </c>
      <c r="J143" s="46">
        <v>0</v>
      </c>
      <c r="K143" s="21">
        <v>0</v>
      </c>
      <c r="L143" s="47">
        <f t="shared" si="6"/>
        <v>0</v>
      </c>
    </row>
    <row r="144" spans="1:12" ht="15.75" x14ac:dyDescent="0.25">
      <c r="A144" s="7">
        <v>17</v>
      </c>
      <c r="B144" s="8" t="s">
        <v>29</v>
      </c>
      <c r="C144" s="9">
        <v>56</v>
      </c>
      <c r="D144" s="45">
        <v>3</v>
      </c>
      <c r="E144" s="21">
        <v>0</v>
      </c>
      <c r="F144" s="46">
        <v>0</v>
      </c>
      <c r="G144" s="21">
        <v>0</v>
      </c>
      <c r="H144" s="46">
        <v>0</v>
      </c>
      <c r="I144" s="21">
        <v>0</v>
      </c>
      <c r="J144" s="46">
        <v>0</v>
      </c>
      <c r="K144" s="21">
        <v>0</v>
      </c>
      <c r="L144" s="47">
        <f t="shared" si="6"/>
        <v>3</v>
      </c>
    </row>
    <row r="145" spans="1:12" ht="15.75" x14ac:dyDescent="0.25">
      <c r="A145" s="7">
        <v>18</v>
      </c>
      <c r="B145" s="8" t="s">
        <v>30</v>
      </c>
      <c r="C145" s="9">
        <v>56</v>
      </c>
      <c r="D145" s="45">
        <v>0</v>
      </c>
      <c r="E145" s="21">
        <v>0</v>
      </c>
      <c r="F145" s="46">
        <v>0</v>
      </c>
      <c r="G145" s="21">
        <v>0</v>
      </c>
      <c r="H145" s="46">
        <v>0</v>
      </c>
      <c r="I145" s="21">
        <v>0</v>
      </c>
      <c r="J145" s="46">
        <v>0</v>
      </c>
      <c r="K145" s="21">
        <v>0</v>
      </c>
      <c r="L145" s="47">
        <f t="shared" si="6"/>
        <v>0</v>
      </c>
    </row>
    <row r="146" spans="1:12" ht="15.75" x14ac:dyDescent="0.25">
      <c r="A146" s="7">
        <v>19</v>
      </c>
      <c r="B146" s="8" t="s">
        <v>31</v>
      </c>
      <c r="C146" s="9">
        <v>56</v>
      </c>
      <c r="D146" s="45">
        <v>2</v>
      </c>
      <c r="E146" s="21">
        <v>1</v>
      </c>
      <c r="F146" s="46">
        <v>1</v>
      </c>
      <c r="G146" s="21">
        <v>0</v>
      </c>
      <c r="H146" s="46">
        <v>0</v>
      </c>
      <c r="I146" s="21">
        <v>0</v>
      </c>
      <c r="J146" s="46">
        <v>0</v>
      </c>
      <c r="K146" s="21">
        <v>0</v>
      </c>
      <c r="L146" s="47">
        <f t="shared" si="6"/>
        <v>4</v>
      </c>
    </row>
    <row r="147" spans="1:12" ht="15.75" x14ac:dyDescent="0.25">
      <c r="A147" s="7">
        <v>20</v>
      </c>
      <c r="B147" s="8" t="s">
        <v>32</v>
      </c>
      <c r="C147" s="9">
        <v>56</v>
      </c>
      <c r="D147" s="45">
        <v>1</v>
      </c>
      <c r="E147" s="21">
        <v>0</v>
      </c>
      <c r="F147" s="46">
        <v>0</v>
      </c>
      <c r="G147" s="21">
        <v>0</v>
      </c>
      <c r="H147" s="46">
        <v>0</v>
      </c>
      <c r="I147" s="21">
        <v>0</v>
      </c>
      <c r="J147" s="46">
        <v>0</v>
      </c>
      <c r="K147" s="21">
        <v>0</v>
      </c>
      <c r="L147" s="47">
        <f t="shared" si="6"/>
        <v>1</v>
      </c>
    </row>
    <row r="148" spans="1:12" ht="15.75" x14ac:dyDescent="0.25">
      <c r="A148" s="7">
        <v>21</v>
      </c>
      <c r="B148" s="8" t="s">
        <v>33</v>
      </c>
      <c r="C148" s="9">
        <v>56</v>
      </c>
      <c r="D148" s="45">
        <v>5</v>
      </c>
      <c r="E148" s="21">
        <v>0</v>
      </c>
      <c r="F148" s="46">
        <v>0</v>
      </c>
      <c r="G148" s="21">
        <v>0</v>
      </c>
      <c r="H148" s="46">
        <v>0</v>
      </c>
      <c r="I148" s="21">
        <v>0</v>
      </c>
      <c r="J148" s="46">
        <v>0</v>
      </c>
      <c r="K148" s="21">
        <v>0</v>
      </c>
      <c r="L148" s="47">
        <f t="shared" si="6"/>
        <v>5</v>
      </c>
    </row>
    <row r="149" spans="1:12" ht="15.75" x14ac:dyDescent="0.25">
      <c r="A149" s="7">
        <v>22</v>
      </c>
      <c r="B149" s="8" t="s">
        <v>34</v>
      </c>
      <c r="C149" s="9">
        <v>56</v>
      </c>
      <c r="D149" s="45">
        <v>0</v>
      </c>
      <c r="E149" s="21">
        <v>0</v>
      </c>
      <c r="F149" s="46">
        <v>0</v>
      </c>
      <c r="G149" s="21">
        <v>0</v>
      </c>
      <c r="H149" s="46">
        <v>0</v>
      </c>
      <c r="I149" s="21">
        <v>0</v>
      </c>
      <c r="J149" s="46">
        <v>0</v>
      </c>
      <c r="K149" s="21">
        <v>0</v>
      </c>
      <c r="L149" s="47">
        <f t="shared" si="6"/>
        <v>0</v>
      </c>
    </row>
    <row r="150" spans="1:12" ht="15.75" x14ac:dyDescent="0.25">
      <c r="A150" s="7">
        <v>23</v>
      </c>
      <c r="B150" s="8" t="s">
        <v>35</v>
      </c>
      <c r="C150" s="9">
        <v>56</v>
      </c>
      <c r="D150" s="45">
        <v>0</v>
      </c>
      <c r="E150" s="21">
        <v>0</v>
      </c>
      <c r="F150" s="46">
        <v>0</v>
      </c>
      <c r="G150" s="21">
        <v>0</v>
      </c>
      <c r="H150" s="46">
        <v>0</v>
      </c>
      <c r="I150" s="21">
        <v>0</v>
      </c>
      <c r="J150" s="46">
        <v>0</v>
      </c>
      <c r="K150" s="21">
        <v>0</v>
      </c>
      <c r="L150" s="47">
        <f t="shared" si="6"/>
        <v>0</v>
      </c>
    </row>
    <row r="151" spans="1:12" ht="15.75" x14ac:dyDescent="0.25">
      <c r="A151" s="7">
        <v>24</v>
      </c>
      <c r="B151" s="8" t="s">
        <v>36</v>
      </c>
      <c r="C151" s="9">
        <v>56</v>
      </c>
      <c r="D151" s="45">
        <v>1</v>
      </c>
      <c r="E151" s="21">
        <v>0</v>
      </c>
      <c r="F151" s="46">
        <v>2</v>
      </c>
      <c r="G151" s="21">
        <v>0</v>
      </c>
      <c r="H151" s="46">
        <v>0</v>
      </c>
      <c r="I151" s="21">
        <v>0</v>
      </c>
      <c r="J151" s="46">
        <v>0</v>
      </c>
      <c r="K151" s="21">
        <v>0</v>
      </c>
      <c r="L151" s="47">
        <f t="shared" si="6"/>
        <v>3</v>
      </c>
    </row>
    <row r="152" spans="1:12" ht="15.75" x14ac:dyDescent="0.25">
      <c r="A152" s="7">
        <v>25</v>
      </c>
      <c r="B152" s="18" t="s">
        <v>37</v>
      </c>
      <c r="C152" s="19">
        <v>56</v>
      </c>
      <c r="D152" s="45">
        <v>1</v>
      </c>
      <c r="E152" s="21">
        <v>0</v>
      </c>
      <c r="F152" s="46">
        <v>0</v>
      </c>
      <c r="G152" s="21">
        <v>0</v>
      </c>
      <c r="H152" s="46">
        <v>0</v>
      </c>
      <c r="I152" s="21">
        <v>0</v>
      </c>
      <c r="J152" s="46">
        <v>0</v>
      </c>
      <c r="K152" s="21">
        <v>0</v>
      </c>
      <c r="L152" s="47">
        <f t="shared" si="6"/>
        <v>1</v>
      </c>
    </row>
    <row r="153" spans="1:12" ht="15.75" x14ac:dyDescent="0.25">
      <c r="A153" s="7">
        <v>26</v>
      </c>
      <c r="B153" s="8" t="s">
        <v>38</v>
      </c>
      <c r="C153" s="22">
        <v>56</v>
      </c>
      <c r="D153" s="45">
        <v>0</v>
      </c>
      <c r="E153" s="21">
        <v>0</v>
      </c>
      <c r="F153" s="46">
        <v>0</v>
      </c>
      <c r="G153" s="21">
        <v>0</v>
      </c>
      <c r="H153" s="46">
        <v>0</v>
      </c>
      <c r="I153" s="21">
        <v>0</v>
      </c>
      <c r="J153" s="46">
        <v>0</v>
      </c>
      <c r="K153" s="21">
        <v>0</v>
      </c>
      <c r="L153" s="47">
        <f t="shared" si="6"/>
        <v>0</v>
      </c>
    </row>
    <row r="154" spans="1:12" ht="15.75" x14ac:dyDescent="0.25">
      <c r="A154" s="7">
        <v>27</v>
      </c>
      <c r="B154" s="18" t="s">
        <v>39</v>
      </c>
      <c r="C154" s="22">
        <v>56</v>
      </c>
      <c r="D154" s="45">
        <v>0</v>
      </c>
      <c r="E154" s="53">
        <v>0</v>
      </c>
      <c r="F154" s="46">
        <v>0</v>
      </c>
      <c r="G154" s="53">
        <v>0</v>
      </c>
      <c r="H154" s="46">
        <v>0</v>
      </c>
      <c r="I154" s="53">
        <v>0</v>
      </c>
      <c r="J154" s="46">
        <v>0</v>
      </c>
      <c r="K154" s="53">
        <v>0</v>
      </c>
      <c r="L154" s="47">
        <f t="shared" si="6"/>
        <v>0</v>
      </c>
    </row>
    <row r="155" spans="1:12" ht="15.75" x14ac:dyDescent="0.25">
      <c r="A155" s="7">
        <v>28</v>
      </c>
      <c r="B155" s="18" t="s">
        <v>40</v>
      </c>
      <c r="C155" s="22">
        <v>56</v>
      </c>
      <c r="D155" s="45">
        <v>0</v>
      </c>
      <c r="E155" s="53">
        <v>0</v>
      </c>
      <c r="F155" s="46">
        <v>0</v>
      </c>
      <c r="G155" s="53">
        <v>0</v>
      </c>
      <c r="H155" s="46">
        <v>0</v>
      </c>
      <c r="I155" s="53">
        <v>0</v>
      </c>
      <c r="J155" s="46">
        <v>0</v>
      </c>
      <c r="K155" s="53">
        <v>0</v>
      </c>
      <c r="L155" s="47">
        <f t="shared" si="6"/>
        <v>0</v>
      </c>
    </row>
    <row r="156" spans="1:12" ht="16.5" thickBot="1" x14ac:dyDescent="0.3">
      <c r="A156" s="7">
        <v>29</v>
      </c>
      <c r="B156" s="18" t="s">
        <v>41</v>
      </c>
      <c r="C156" s="22">
        <v>56</v>
      </c>
      <c r="D156" s="45">
        <v>0</v>
      </c>
      <c r="E156" s="53">
        <v>0</v>
      </c>
      <c r="F156" s="46">
        <v>0</v>
      </c>
      <c r="G156" s="53">
        <v>0</v>
      </c>
      <c r="H156" s="46">
        <v>0</v>
      </c>
      <c r="I156" s="53">
        <v>0</v>
      </c>
      <c r="J156" s="46">
        <v>0</v>
      </c>
      <c r="K156" s="53">
        <v>0</v>
      </c>
      <c r="L156" s="47">
        <f t="shared" si="6"/>
        <v>0</v>
      </c>
    </row>
    <row r="157" spans="1:12" ht="16.5" thickBot="1" x14ac:dyDescent="0.3">
      <c r="A157" s="225" t="s">
        <v>42</v>
      </c>
      <c r="B157" s="226"/>
      <c r="C157" s="48">
        <v>56</v>
      </c>
      <c r="D157" s="27">
        <f t="shared" ref="D157:K157" si="7">SUM(D128:D156)</f>
        <v>51</v>
      </c>
      <c r="E157" s="55">
        <f t="shared" si="7"/>
        <v>4</v>
      </c>
      <c r="F157" s="27">
        <f t="shared" si="7"/>
        <v>22</v>
      </c>
      <c r="G157" s="55">
        <f t="shared" si="7"/>
        <v>1</v>
      </c>
      <c r="H157" s="56">
        <f t="shared" si="7"/>
        <v>0</v>
      </c>
      <c r="I157" s="57">
        <f t="shared" si="7"/>
        <v>0</v>
      </c>
      <c r="J157" s="56">
        <f t="shared" si="7"/>
        <v>0</v>
      </c>
      <c r="K157" s="57">
        <f t="shared" si="7"/>
        <v>0</v>
      </c>
      <c r="L157" s="51">
        <f>D157+F157+H157+E157+G157+I157+J157+K157</f>
        <v>78</v>
      </c>
    </row>
    <row r="158" spans="1:12" ht="16.5" thickBot="1" x14ac:dyDescent="0.3">
      <c r="A158" s="227" t="s">
        <v>43</v>
      </c>
      <c r="B158" s="228"/>
      <c r="C158" s="48">
        <v>56</v>
      </c>
      <c r="D158" s="32">
        <f>D128+D129+D130+D131+D132+D133+D134+D135+D136+D137+D138+D139+D140+D141+D142+D143+D144+D145+D146+D147+D148+D149+D150+D151+D152</f>
        <v>51</v>
      </c>
      <c r="E158" s="33">
        <f>E128+E129+E130+E131+E132+E133+E134+E135+E136+E137+E138+E139+E140+E141+E142+E143+E144+E145+E146+E147+E148+E149+E150+E151+E152</f>
        <v>4</v>
      </c>
      <c r="F158" s="32">
        <f>SUM(F128:F152)</f>
        <v>22</v>
      </c>
      <c r="G158" s="33">
        <f>G128+G129+G130+G131+G132+G133+G134+G135+G136+G137+G138+G139+G140+G141+G142+G143+G144+G145+G146+G147+G148+G149+G150+G151+G152</f>
        <v>1</v>
      </c>
      <c r="H158" s="32">
        <f>H128+H129+H130+H131+H132+H133+H134+H135+H136+H137+H138+H139+H140+H141+H142+H143+H144+H145+H146+H147+H148+H149+H150+H151+H152</f>
        <v>0</v>
      </c>
      <c r="I158" s="33">
        <f>I128+I129+I130+I131+I132+I133+I134+I135+I136+I137+I138+I139+I140+I141+I142+I143+I144+I145+I146+I147+I148+I149+I150+I151+I152</f>
        <v>0</v>
      </c>
      <c r="J158" s="32">
        <f>J128+J129+J130+J131+J132+J133+J134+J135+J136+J137+J138+J139+J140+J141+J142+J143+J144+J145+J146+J147+J148+J149+J150+J151+J152</f>
        <v>0</v>
      </c>
      <c r="K158" s="33">
        <f>K128+K129+K130+K131+K132+K133+K134+K135+K136+K137+K138+K139+K140+K141+K142+K143+K144+K145+K146+K147+K148+K149+K150+K151+K152</f>
        <v>0</v>
      </c>
      <c r="L158" s="58">
        <f>D158+F158+H158+E158+G158+I158+J158+K158</f>
        <v>78</v>
      </c>
    </row>
    <row r="160" spans="1:12" ht="15.75" x14ac:dyDescent="0.25">
      <c r="D160" s="133"/>
      <c r="E160" s="133"/>
      <c r="F160" s="133"/>
      <c r="G160" s="133"/>
      <c r="H160" s="133"/>
      <c r="I160" s="133"/>
      <c r="J160" s="133"/>
      <c r="K160" s="133"/>
      <c r="L160" s="133"/>
    </row>
    <row r="161" spans="1:13" x14ac:dyDescent="0.25">
      <c r="B161" s="2" t="s">
        <v>104</v>
      </c>
      <c r="C161" s="2"/>
      <c r="D161" s="2"/>
      <c r="E161" s="2"/>
    </row>
    <row r="162" spans="1:13" ht="15.75" thickBot="1" x14ac:dyDescent="0.3">
      <c r="A162" s="233" t="s">
        <v>48</v>
      </c>
      <c r="B162" s="211"/>
    </row>
    <row r="163" spans="1:13" ht="12.75" customHeight="1" x14ac:dyDescent="0.25">
      <c r="A163" s="212" t="s">
        <v>2</v>
      </c>
      <c r="B163" s="212" t="s">
        <v>3</v>
      </c>
      <c r="C163" s="212" t="s">
        <v>4</v>
      </c>
      <c r="D163" s="215" t="s">
        <v>5</v>
      </c>
      <c r="E163" s="216"/>
      <c r="F163" s="216"/>
      <c r="G163" s="216"/>
      <c r="H163" s="216"/>
      <c r="I163" s="216"/>
      <c r="J163" s="216"/>
      <c r="K163" s="217"/>
      <c r="L163" s="218" t="s">
        <v>6</v>
      </c>
    </row>
    <row r="164" spans="1:13" ht="24" customHeight="1" x14ac:dyDescent="0.25">
      <c r="A164" s="213"/>
      <c r="B164" s="213"/>
      <c r="C164" s="213"/>
      <c r="D164" s="221" t="s">
        <v>7</v>
      </c>
      <c r="E164" s="222"/>
      <c r="F164" s="222" t="s">
        <v>8</v>
      </c>
      <c r="G164" s="222"/>
      <c r="H164" s="222" t="s">
        <v>9</v>
      </c>
      <c r="I164" s="222"/>
      <c r="J164" s="222" t="s">
        <v>10</v>
      </c>
      <c r="K164" s="222"/>
      <c r="L164" s="219"/>
    </row>
    <row r="165" spans="1:13" ht="13.5" customHeight="1" thickBot="1" x14ac:dyDescent="0.3">
      <c r="A165" s="213"/>
      <c r="B165" s="213"/>
      <c r="C165" s="213"/>
      <c r="D165" s="223">
        <v>1</v>
      </c>
      <c r="E165" s="224"/>
      <c r="F165" s="224">
        <v>2</v>
      </c>
      <c r="G165" s="224"/>
      <c r="H165" s="224">
        <v>3</v>
      </c>
      <c r="I165" s="224"/>
      <c r="J165" s="224">
        <v>4</v>
      </c>
      <c r="K165" s="224"/>
      <c r="L165" s="220"/>
    </row>
    <row r="166" spans="1:13" ht="15.75" thickBot="1" x14ac:dyDescent="0.3">
      <c r="A166" s="214"/>
      <c r="B166" s="214"/>
      <c r="C166" s="214"/>
      <c r="D166" s="4" t="s">
        <v>11</v>
      </c>
      <c r="E166" s="5" t="s">
        <v>12</v>
      </c>
      <c r="F166" s="5" t="s">
        <v>11</v>
      </c>
      <c r="G166" s="5" t="s">
        <v>12</v>
      </c>
      <c r="H166" s="5" t="s">
        <v>11</v>
      </c>
      <c r="I166" s="5" t="s">
        <v>12</v>
      </c>
      <c r="J166" s="5" t="s">
        <v>11</v>
      </c>
      <c r="K166" s="5" t="s">
        <v>12</v>
      </c>
      <c r="L166" s="6"/>
    </row>
    <row r="167" spans="1:13" ht="15.75" x14ac:dyDescent="0.25">
      <c r="A167" s="7">
        <v>1</v>
      </c>
      <c r="B167" s="8" t="s">
        <v>13</v>
      </c>
      <c r="C167" s="9">
        <v>56</v>
      </c>
      <c r="D167" s="59">
        <f t="shared" ref="D167:D195" si="8">D9+D49+D89+D128</f>
        <v>0</v>
      </c>
      <c r="E167" s="59">
        <f t="shared" ref="E167:K167" si="9">E9+E49+E89+E128</f>
        <v>0</v>
      </c>
      <c r="F167" s="59">
        <f t="shared" ref="F167:K196" si="10">F9+F49+F89+F128</f>
        <v>0</v>
      </c>
      <c r="G167" s="59">
        <f t="shared" si="9"/>
        <v>0</v>
      </c>
      <c r="H167" s="59">
        <f t="shared" si="9"/>
        <v>0</v>
      </c>
      <c r="I167" s="59">
        <f t="shared" si="9"/>
        <v>0</v>
      </c>
      <c r="J167" s="59">
        <f t="shared" si="9"/>
        <v>0</v>
      </c>
      <c r="K167" s="59">
        <f t="shared" si="9"/>
        <v>0</v>
      </c>
      <c r="L167" s="60">
        <f t="shared" ref="L167:L195" si="11">D167+F167+H167</f>
        <v>0</v>
      </c>
      <c r="M167" s="61">
        <f t="shared" ref="M167:M196" si="12">L9+L49+L89+L128</f>
        <v>0</v>
      </c>
    </row>
    <row r="168" spans="1:13" ht="15.75" x14ac:dyDescent="0.25">
      <c r="A168" s="7">
        <v>2</v>
      </c>
      <c r="B168" s="8" t="s">
        <v>14</v>
      </c>
      <c r="C168" s="9">
        <v>56</v>
      </c>
      <c r="D168" s="59">
        <f t="shared" si="8"/>
        <v>0</v>
      </c>
      <c r="E168" s="59">
        <f t="shared" ref="E168:E196" si="13">E10+E50+E90+E129</f>
        <v>0</v>
      </c>
      <c r="F168" s="59">
        <f t="shared" si="10"/>
        <v>0</v>
      </c>
      <c r="G168" s="59">
        <f t="shared" ref="G168:K177" si="14">G10+G50+G90+G129</f>
        <v>0</v>
      </c>
      <c r="H168" s="59">
        <f t="shared" si="14"/>
        <v>0</v>
      </c>
      <c r="I168" s="59">
        <f t="shared" si="14"/>
        <v>0</v>
      </c>
      <c r="J168" s="59">
        <f t="shared" si="14"/>
        <v>0</v>
      </c>
      <c r="K168" s="59">
        <f t="shared" si="14"/>
        <v>0</v>
      </c>
      <c r="L168" s="60">
        <f t="shared" si="11"/>
        <v>0</v>
      </c>
      <c r="M168" s="62">
        <f t="shared" si="12"/>
        <v>0</v>
      </c>
    </row>
    <row r="169" spans="1:13" ht="15.75" x14ac:dyDescent="0.25">
      <c r="A169" s="7">
        <v>3</v>
      </c>
      <c r="B169" s="8" t="s">
        <v>15</v>
      </c>
      <c r="C169" s="9">
        <v>56</v>
      </c>
      <c r="D169" s="59">
        <f t="shared" si="8"/>
        <v>24</v>
      </c>
      <c r="E169" s="59">
        <f t="shared" si="13"/>
        <v>1</v>
      </c>
      <c r="F169" s="59">
        <f t="shared" si="10"/>
        <v>13</v>
      </c>
      <c r="G169" s="59">
        <f t="shared" si="14"/>
        <v>1</v>
      </c>
      <c r="H169" s="59">
        <f t="shared" si="14"/>
        <v>2</v>
      </c>
      <c r="I169" s="59">
        <f t="shared" si="14"/>
        <v>0</v>
      </c>
      <c r="J169" s="59">
        <f t="shared" si="14"/>
        <v>0</v>
      </c>
      <c r="K169" s="59">
        <f t="shared" si="14"/>
        <v>0</v>
      </c>
      <c r="L169" s="60">
        <f t="shared" si="11"/>
        <v>39</v>
      </c>
      <c r="M169" s="62">
        <f t="shared" si="12"/>
        <v>41</v>
      </c>
    </row>
    <row r="170" spans="1:13" ht="15.75" x14ac:dyDescent="0.25">
      <c r="A170" s="7">
        <v>4</v>
      </c>
      <c r="B170" s="17" t="s">
        <v>16</v>
      </c>
      <c r="C170" s="9">
        <v>56</v>
      </c>
      <c r="D170" s="59">
        <f t="shared" si="8"/>
        <v>2</v>
      </c>
      <c r="E170" s="59">
        <f t="shared" si="13"/>
        <v>0</v>
      </c>
      <c r="F170" s="59">
        <f t="shared" si="10"/>
        <v>1</v>
      </c>
      <c r="G170" s="59">
        <f t="shared" si="14"/>
        <v>0</v>
      </c>
      <c r="H170" s="59">
        <f t="shared" si="14"/>
        <v>0</v>
      </c>
      <c r="I170" s="59">
        <f t="shared" si="14"/>
        <v>0</v>
      </c>
      <c r="J170" s="59">
        <f t="shared" si="14"/>
        <v>0</v>
      </c>
      <c r="K170" s="59">
        <f t="shared" si="14"/>
        <v>0</v>
      </c>
      <c r="L170" s="60">
        <f t="shared" si="11"/>
        <v>3</v>
      </c>
      <c r="M170" s="62">
        <f t="shared" si="12"/>
        <v>3</v>
      </c>
    </row>
    <row r="171" spans="1:13" ht="15.75" x14ac:dyDescent="0.25">
      <c r="A171" s="7">
        <v>5</v>
      </c>
      <c r="B171" s="8" t="s">
        <v>17</v>
      </c>
      <c r="C171" s="9">
        <v>56</v>
      </c>
      <c r="D171" s="59">
        <f t="shared" si="8"/>
        <v>0</v>
      </c>
      <c r="E171" s="59">
        <f t="shared" si="13"/>
        <v>0</v>
      </c>
      <c r="F171" s="59">
        <f t="shared" si="10"/>
        <v>0</v>
      </c>
      <c r="G171" s="59">
        <f t="shared" si="14"/>
        <v>0</v>
      </c>
      <c r="H171" s="59">
        <f t="shared" si="14"/>
        <v>0</v>
      </c>
      <c r="I171" s="59">
        <f t="shared" si="14"/>
        <v>0</v>
      </c>
      <c r="J171" s="59">
        <f t="shared" si="14"/>
        <v>0</v>
      </c>
      <c r="K171" s="59">
        <f t="shared" si="14"/>
        <v>0</v>
      </c>
      <c r="L171" s="60">
        <f t="shared" si="11"/>
        <v>0</v>
      </c>
      <c r="M171" s="62">
        <f t="shared" si="12"/>
        <v>0</v>
      </c>
    </row>
    <row r="172" spans="1:13" ht="15.75" x14ac:dyDescent="0.25">
      <c r="A172" s="7">
        <v>6</v>
      </c>
      <c r="B172" s="8" t="s">
        <v>18</v>
      </c>
      <c r="C172" s="9">
        <v>56</v>
      </c>
      <c r="D172" s="59">
        <f t="shared" si="8"/>
        <v>5</v>
      </c>
      <c r="E172" s="59">
        <f t="shared" si="13"/>
        <v>0</v>
      </c>
      <c r="F172" s="59">
        <f t="shared" si="10"/>
        <v>4</v>
      </c>
      <c r="G172" s="59">
        <f t="shared" si="14"/>
        <v>0</v>
      </c>
      <c r="H172" s="59">
        <f t="shared" si="14"/>
        <v>0</v>
      </c>
      <c r="I172" s="59">
        <f t="shared" si="14"/>
        <v>0</v>
      </c>
      <c r="J172" s="59">
        <f t="shared" si="14"/>
        <v>0</v>
      </c>
      <c r="K172" s="59">
        <f t="shared" si="14"/>
        <v>0</v>
      </c>
      <c r="L172" s="60">
        <f t="shared" si="11"/>
        <v>9</v>
      </c>
      <c r="M172" s="62">
        <f t="shared" si="12"/>
        <v>9</v>
      </c>
    </row>
    <row r="173" spans="1:13" ht="15.75" x14ac:dyDescent="0.25">
      <c r="A173" s="7">
        <v>7</v>
      </c>
      <c r="B173" s="8" t="s">
        <v>19</v>
      </c>
      <c r="C173" s="9">
        <v>56</v>
      </c>
      <c r="D173" s="59">
        <f t="shared" si="8"/>
        <v>12</v>
      </c>
      <c r="E173" s="59">
        <f t="shared" si="13"/>
        <v>0</v>
      </c>
      <c r="F173" s="59">
        <f t="shared" si="10"/>
        <v>0</v>
      </c>
      <c r="G173" s="59">
        <f t="shared" si="14"/>
        <v>0</v>
      </c>
      <c r="H173" s="59">
        <f t="shared" si="14"/>
        <v>0</v>
      </c>
      <c r="I173" s="59">
        <f t="shared" si="14"/>
        <v>0</v>
      </c>
      <c r="J173" s="59">
        <f t="shared" si="14"/>
        <v>0</v>
      </c>
      <c r="K173" s="59">
        <f t="shared" si="14"/>
        <v>0</v>
      </c>
      <c r="L173" s="60">
        <f t="shared" si="11"/>
        <v>12</v>
      </c>
      <c r="M173" s="62">
        <f t="shared" si="12"/>
        <v>12</v>
      </c>
    </row>
    <row r="174" spans="1:13" ht="15.75" x14ac:dyDescent="0.25">
      <c r="A174" s="7">
        <v>8</v>
      </c>
      <c r="B174" s="8" t="s">
        <v>20</v>
      </c>
      <c r="C174" s="9">
        <v>56</v>
      </c>
      <c r="D174" s="59">
        <f t="shared" si="8"/>
        <v>16</v>
      </c>
      <c r="E174" s="59">
        <f t="shared" si="13"/>
        <v>0</v>
      </c>
      <c r="F174" s="59">
        <f t="shared" si="10"/>
        <v>8</v>
      </c>
      <c r="G174" s="59">
        <f t="shared" si="14"/>
        <v>0</v>
      </c>
      <c r="H174" s="59">
        <f t="shared" si="14"/>
        <v>0</v>
      </c>
      <c r="I174" s="59">
        <f t="shared" si="14"/>
        <v>0</v>
      </c>
      <c r="J174" s="59">
        <f t="shared" si="14"/>
        <v>0</v>
      </c>
      <c r="K174" s="59">
        <f t="shared" si="14"/>
        <v>0</v>
      </c>
      <c r="L174" s="60">
        <f t="shared" si="11"/>
        <v>24</v>
      </c>
      <c r="M174" s="62">
        <f t="shared" si="12"/>
        <v>24</v>
      </c>
    </row>
    <row r="175" spans="1:13" ht="15.75" x14ac:dyDescent="0.25">
      <c r="A175" s="7">
        <v>9</v>
      </c>
      <c r="B175" s="8" t="s">
        <v>21</v>
      </c>
      <c r="C175" s="9">
        <v>56</v>
      </c>
      <c r="D175" s="59">
        <f t="shared" si="8"/>
        <v>0</v>
      </c>
      <c r="E175" s="59">
        <f t="shared" si="13"/>
        <v>0</v>
      </c>
      <c r="F175" s="59">
        <f t="shared" si="10"/>
        <v>0</v>
      </c>
      <c r="G175" s="59">
        <f t="shared" si="14"/>
        <v>0</v>
      </c>
      <c r="H175" s="59">
        <f t="shared" si="14"/>
        <v>0</v>
      </c>
      <c r="I175" s="59">
        <f t="shared" si="14"/>
        <v>0</v>
      </c>
      <c r="J175" s="59">
        <f t="shared" si="14"/>
        <v>0</v>
      </c>
      <c r="K175" s="59">
        <f t="shared" si="14"/>
        <v>0</v>
      </c>
      <c r="L175" s="60">
        <f t="shared" si="11"/>
        <v>0</v>
      </c>
      <c r="M175" s="62">
        <f t="shared" si="12"/>
        <v>0</v>
      </c>
    </row>
    <row r="176" spans="1:13" ht="15.75" x14ac:dyDescent="0.25">
      <c r="A176" s="7">
        <v>10</v>
      </c>
      <c r="B176" s="8" t="s">
        <v>22</v>
      </c>
      <c r="C176" s="9">
        <v>56</v>
      </c>
      <c r="D176" s="59">
        <f t="shared" si="8"/>
        <v>4</v>
      </c>
      <c r="E176" s="59">
        <f t="shared" si="13"/>
        <v>0</v>
      </c>
      <c r="F176" s="59">
        <f t="shared" si="10"/>
        <v>1</v>
      </c>
      <c r="G176" s="59">
        <f t="shared" si="14"/>
        <v>0</v>
      </c>
      <c r="H176" s="59">
        <f t="shared" si="14"/>
        <v>0</v>
      </c>
      <c r="I176" s="59">
        <f t="shared" si="14"/>
        <v>0</v>
      </c>
      <c r="J176" s="59">
        <f t="shared" si="14"/>
        <v>0</v>
      </c>
      <c r="K176" s="59">
        <f t="shared" si="14"/>
        <v>0</v>
      </c>
      <c r="L176" s="60">
        <f t="shared" si="11"/>
        <v>5</v>
      </c>
      <c r="M176" s="62">
        <f t="shared" si="12"/>
        <v>5</v>
      </c>
    </row>
    <row r="177" spans="1:13" ht="15.75" x14ac:dyDescent="0.25">
      <c r="A177" s="7">
        <v>11</v>
      </c>
      <c r="B177" s="8" t="s">
        <v>23</v>
      </c>
      <c r="C177" s="9">
        <v>56</v>
      </c>
      <c r="D177" s="59">
        <f t="shared" si="8"/>
        <v>0</v>
      </c>
      <c r="E177" s="59">
        <f t="shared" si="13"/>
        <v>0</v>
      </c>
      <c r="F177" s="59">
        <f t="shared" si="10"/>
        <v>0</v>
      </c>
      <c r="G177" s="59">
        <f t="shared" si="14"/>
        <v>0</v>
      </c>
      <c r="H177" s="59">
        <f t="shared" si="14"/>
        <v>0</v>
      </c>
      <c r="I177" s="59">
        <f t="shared" si="14"/>
        <v>0</v>
      </c>
      <c r="J177" s="59">
        <f t="shared" si="14"/>
        <v>0</v>
      </c>
      <c r="K177" s="59">
        <f t="shared" si="14"/>
        <v>0</v>
      </c>
      <c r="L177" s="60">
        <f t="shared" si="11"/>
        <v>0</v>
      </c>
      <c r="M177" s="62">
        <f t="shared" si="12"/>
        <v>0</v>
      </c>
    </row>
    <row r="178" spans="1:13" ht="15.75" x14ac:dyDescent="0.25">
      <c r="A178" s="7">
        <v>12</v>
      </c>
      <c r="B178" s="8" t="s">
        <v>24</v>
      </c>
      <c r="C178" s="9">
        <v>56</v>
      </c>
      <c r="D178" s="59">
        <f t="shared" si="8"/>
        <v>5</v>
      </c>
      <c r="E178" s="59">
        <f t="shared" si="13"/>
        <v>0</v>
      </c>
      <c r="F178" s="59">
        <f t="shared" si="10"/>
        <v>4</v>
      </c>
      <c r="G178" s="59">
        <f t="shared" ref="G178:K187" si="15">G20+G60+G100+G139</f>
        <v>0</v>
      </c>
      <c r="H178" s="59">
        <f t="shared" si="15"/>
        <v>0</v>
      </c>
      <c r="I178" s="59">
        <f t="shared" si="15"/>
        <v>0</v>
      </c>
      <c r="J178" s="59">
        <f t="shared" si="15"/>
        <v>0</v>
      </c>
      <c r="K178" s="59">
        <f t="shared" si="15"/>
        <v>0</v>
      </c>
      <c r="L178" s="60">
        <f t="shared" si="11"/>
        <v>9</v>
      </c>
      <c r="M178" s="62">
        <f t="shared" si="12"/>
        <v>9</v>
      </c>
    </row>
    <row r="179" spans="1:13" ht="15.75" x14ac:dyDescent="0.25">
      <c r="A179" s="7">
        <v>13</v>
      </c>
      <c r="B179" s="8" t="s">
        <v>25</v>
      </c>
      <c r="C179" s="9">
        <v>56</v>
      </c>
      <c r="D179" s="59">
        <f t="shared" si="8"/>
        <v>2</v>
      </c>
      <c r="E179" s="59">
        <f t="shared" si="13"/>
        <v>0</v>
      </c>
      <c r="F179" s="59">
        <f t="shared" si="10"/>
        <v>2</v>
      </c>
      <c r="G179" s="59">
        <f t="shared" si="15"/>
        <v>0</v>
      </c>
      <c r="H179" s="59">
        <f t="shared" si="15"/>
        <v>0</v>
      </c>
      <c r="I179" s="59">
        <f t="shared" si="15"/>
        <v>0</v>
      </c>
      <c r="J179" s="59">
        <f t="shared" si="15"/>
        <v>0</v>
      </c>
      <c r="K179" s="59">
        <f t="shared" si="15"/>
        <v>0</v>
      </c>
      <c r="L179" s="60">
        <f t="shared" si="11"/>
        <v>4</v>
      </c>
      <c r="M179" s="62">
        <f t="shared" si="12"/>
        <v>4</v>
      </c>
    </row>
    <row r="180" spans="1:13" ht="15.75" x14ac:dyDescent="0.25">
      <c r="A180" s="7">
        <v>14</v>
      </c>
      <c r="B180" s="8" t="s">
        <v>26</v>
      </c>
      <c r="C180" s="9">
        <v>56</v>
      </c>
      <c r="D180" s="59">
        <f t="shared" si="8"/>
        <v>23</v>
      </c>
      <c r="E180" s="59">
        <f t="shared" si="13"/>
        <v>2</v>
      </c>
      <c r="F180" s="59">
        <f t="shared" si="10"/>
        <v>15</v>
      </c>
      <c r="G180" s="59">
        <f t="shared" si="15"/>
        <v>0</v>
      </c>
      <c r="H180" s="59">
        <f t="shared" si="15"/>
        <v>0</v>
      </c>
      <c r="I180" s="59">
        <f t="shared" si="15"/>
        <v>0</v>
      </c>
      <c r="J180" s="59">
        <f t="shared" si="15"/>
        <v>0</v>
      </c>
      <c r="K180" s="59">
        <f t="shared" si="15"/>
        <v>0</v>
      </c>
      <c r="L180" s="60">
        <f t="shared" si="11"/>
        <v>38</v>
      </c>
      <c r="M180" s="62">
        <f t="shared" si="12"/>
        <v>40</v>
      </c>
    </row>
    <row r="181" spans="1:13" ht="15.75" x14ac:dyDescent="0.25">
      <c r="A181" s="7">
        <v>15</v>
      </c>
      <c r="B181" s="8" t="s">
        <v>27</v>
      </c>
      <c r="C181" s="9">
        <v>56</v>
      </c>
      <c r="D181" s="59">
        <f t="shared" si="8"/>
        <v>13</v>
      </c>
      <c r="E181" s="59">
        <f t="shared" si="13"/>
        <v>0</v>
      </c>
      <c r="F181" s="59">
        <f t="shared" si="10"/>
        <v>12</v>
      </c>
      <c r="G181" s="59">
        <f t="shared" si="15"/>
        <v>0</v>
      </c>
      <c r="H181" s="59">
        <f t="shared" si="15"/>
        <v>1</v>
      </c>
      <c r="I181" s="59">
        <f t="shared" si="15"/>
        <v>0</v>
      </c>
      <c r="J181" s="59">
        <f t="shared" si="15"/>
        <v>0</v>
      </c>
      <c r="K181" s="59">
        <f t="shared" si="15"/>
        <v>0</v>
      </c>
      <c r="L181" s="60">
        <f t="shared" si="11"/>
        <v>26</v>
      </c>
      <c r="M181" s="62">
        <f t="shared" si="12"/>
        <v>26</v>
      </c>
    </row>
    <row r="182" spans="1:13" ht="15.75" x14ac:dyDescent="0.25">
      <c r="A182" s="7">
        <v>16</v>
      </c>
      <c r="B182" s="8" t="s">
        <v>28</v>
      </c>
      <c r="C182" s="9">
        <v>56</v>
      </c>
      <c r="D182" s="59">
        <f t="shared" si="8"/>
        <v>0</v>
      </c>
      <c r="E182" s="59">
        <f t="shared" si="13"/>
        <v>0</v>
      </c>
      <c r="F182" s="59">
        <f t="shared" si="10"/>
        <v>0</v>
      </c>
      <c r="G182" s="59">
        <f t="shared" si="15"/>
        <v>0</v>
      </c>
      <c r="H182" s="59">
        <f t="shared" si="15"/>
        <v>0</v>
      </c>
      <c r="I182" s="59">
        <f t="shared" si="15"/>
        <v>0</v>
      </c>
      <c r="J182" s="59">
        <f t="shared" si="15"/>
        <v>0</v>
      </c>
      <c r="K182" s="59">
        <f t="shared" si="15"/>
        <v>0</v>
      </c>
      <c r="L182" s="60">
        <f t="shared" si="11"/>
        <v>0</v>
      </c>
      <c r="M182" s="62">
        <f t="shared" si="12"/>
        <v>0</v>
      </c>
    </row>
    <row r="183" spans="1:13" ht="15.75" x14ac:dyDescent="0.25">
      <c r="A183" s="7">
        <v>17</v>
      </c>
      <c r="B183" s="8" t="s">
        <v>29</v>
      </c>
      <c r="C183" s="9">
        <v>56</v>
      </c>
      <c r="D183" s="59">
        <f t="shared" si="8"/>
        <v>8</v>
      </c>
      <c r="E183" s="59">
        <f t="shared" si="13"/>
        <v>0</v>
      </c>
      <c r="F183" s="59">
        <f t="shared" si="10"/>
        <v>3</v>
      </c>
      <c r="G183" s="59">
        <f t="shared" si="15"/>
        <v>0</v>
      </c>
      <c r="H183" s="59">
        <f t="shared" si="15"/>
        <v>0</v>
      </c>
      <c r="I183" s="59">
        <f t="shared" si="15"/>
        <v>0</v>
      </c>
      <c r="J183" s="59">
        <f t="shared" si="15"/>
        <v>0</v>
      </c>
      <c r="K183" s="59">
        <f t="shared" si="15"/>
        <v>0</v>
      </c>
      <c r="L183" s="60">
        <f t="shared" si="11"/>
        <v>11</v>
      </c>
      <c r="M183" s="62">
        <f t="shared" si="12"/>
        <v>11</v>
      </c>
    </row>
    <row r="184" spans="1:13" ht="15.75" x14ac:dyDescent="0.25">
      <c r="A184" s="7">
        <v>18</v>
      </c>
      <c r="B184" s="8" t="s">
        <v>30</v>
      </c>
      <c r="C184" s="9">
        <v>56</v>
      </c>
      <c r="D184" s="59">
        <f t="shared" si="8"/>
        <v>0</v>
      </c>
      <c r="E184" s="59">
        <f t="shared" si="13"/>
        <v>0</v>
      </c>
      <c r="F184" s="59">
        <f t="shared" si="10"/>
        <v>0</v>
      </c>
      <c r="G184" s="59">
        <f t="shared" si="15"/>
        <v>0</v>
      </c>
      <c r="H184" s="59">
        <f t="shared" si="15"/>
        <v>0</v>
      </c>
      <c r="I184" s="59">
        <f t="shared" si="15"/>
        <v>0</v>
      </c>
      <c r="J184" s="59">
        <f t="shared" si="15"/>
        <v>0</v>
      </c>
      <c r="K184" s="59">
        <f t="shared" si="15"/>
        <v>0</v>
      </c>
      <c r="L184" s="60">
        <f t="shared" si="11"/>
        <v>0</v>
      </c>
      <c r="M184" s="62">
        <f t="shared" si="12"/>
        <v>0</v>
      </c>
    </row>
    <row r="185" spans="1:13" ht="15.75" x14ac:dyDescent="0.25">
      <c r="A185" s="7">
        <v>19</v>
      </c>
      <c r="B185" s="8" t="s">
        <v>31</v>
      </c>
      <c r="C185" s="9">
        <v>56</v>
      </c>
      <c r="D185" s="59">
        <f t="shared" si="8"/>
        <v>12</v>
      </c>
      <c r="E185" s="59">
        <f t="shared" si="13"/>
        <v>2</v>
      </c>
      <c r="F185" s="59">
        <f t="shared" si="10"/>
        <v>2</v>
      </c>
      <c r="G185" s="59">
        <f t="shared" si="15"/>
        <v>0</v>
      </c>
      <c r="H185" s="59">
        <f t="shared" si="15"/>
        <v>0</v>
      </c>
      <c r="I185" s="59">
        <f t="shared" si="15"/>
        <v>0</v>
      </c>
      <c r="J185" s="59">
        <f t="shared" si="15"/>
        <v>0</v>
      </c>
      <c r="K185" s="59">
        <f t="shared" si="15"/>
        <v>0</v>
      </c>
      <c r="L185" s="60">
        <f t="shared" si="11"/>
        <v>14</v>
      </c>
      <c r="M185" s="62">
        <f t="shared" si="12"/>
        <v>16</v>
      </c>
    </row>
    <row r="186" spans="1:13" ht="15.75" x14ac:dyDescent="0.25">
      <c r="A186" s="7">
        <v>20</v>
      </c>
      <c r="B186" s="8" t="s">
        <v>32</v>
      </c>
      <c r="C186" s="9">
        <v>56</v>
      </c>
      <c r="D186" s="59">
        <f t="shared" si="8"/>
        <v>8</v>
      </c>
      <c r="E186" s="59">
        <f t="shared" si="13"/>
        <v>0</v>
      </c>
      <c r="F186" s="59">
        <f t="shared" si="10"/>
        <v>1</v>
      </c>
      <c r="G186" s="59">
        <f t="shared" si="15"/>
        <v>0</v>
      </c>
      <c r="H186" s="59">
        <f t="shared" si="15"/>
        <v>0</v>
      </c>
      <c r="I186" s="59">
        <f t="shared" si="15"/>
        <v>0</v>
      </c>
      <c r="J186" s="59">
        <f t="shared" si="15"/>
        <v>0</v>
      </c>
      <c r="K186" s="59">
        <f t="shared" si="15"/>
        <v>0</v>
      </c>
      <c r="L186" s="60">
        <f t="shared" si="11"/>
        <v>9</v>
      </c>
      <c r="M186" s="62">
        <f t="shared" si="12"/>
        <v>9</v>
      </c>
    </row>
    <row r="187" spans="1:13" ht="15.75" x14ac:dyDescent="0.25">
      <c r="A187" s="7">
        <v>21</v>
      </c>
      <c r="B187" s="8" t="s">
        <v>33</v>
      </c>
      <c r="C187" s="9">
        <v>56</v>
      </c>
      <c r="D187" s="59">
        <f t="shared" si="8"/>
        <v>11</v>
      </c>
      <c r="E187" s="59">
        <f t="shared" si="13"/>
        <v>0</v>
      </c>
      <c r="F187" s="59">
        <f t="shared" si="10"/>
        <v>2</v>
      </c>
      <c r="G187" s="59">
        <f t="shared" si="15"/>
        <v>0</v>
      </c>
      <c r="H187" s="59">
        <f t="shared" si="15"/>
        <v>1</v>
      </c>
      <c r="I187" s="59">
        <f t="shared" si="15"/>
        <v>0</v>
      </c>
      <c r="J187" s="59">
        <f t="shared" si="15"/>
        <v>0</v>
      </c>
      <c r="K187" s="59">
        <f t="shared" si="15"/>
        <v>0</v>
      </c>
      <c r="L187" s="60">
        <f t="shared" si="11"/>
        <v>14</v>
      </c>
      <c r="M187" s="62">
        <f t="shared" si="12"/>
        <v>14</v>
      </c>
    </row>
    <row r="188" spans="1:13" ht="15.75" x14ac:dyDescent="0.25">
      <c r="A188" s="7">
        <v>22</v>
      </c>
      <c r="B188" s="8" t="s">
        <v>34</v>
      </c>
      <c r="C188" s="9">
        <v>56</v>
      </c>
      <c r="D188" s="59">
        <f t="shared" si="8"/>
        <v>0</v>
      </c>
      <c r="E188" s="59">
        <f t="shared" si="13"/>
        <v>0</v>
      </c>
      <c r="F188" s="59">
        <f t="shared" si="10"/>
        <v>0</v>
      </c>
      <c r="G188" s="59">
        <f t="shared" ref="G188:K195" si="16">G30+G70+G110+G149</f>
        <v>0</v>
      </c>
      <c r="H188" s="59">
        <f t="shared" si="16"/>
        <v>0</v>
      </c>
      <c r="I188" s="59">
        <f t="shared" si="16"/>
        <v>0</v>
      </c>
      <c r="J188" s="59">
        <f t="shared" si="16"/>
        <v>0</v>
      </c>
      <c r="K188" s="59">
        <f t="shared" si="16"/>
        <v>0</v>
      </c>
      <c r="L188" s="60">
        <f t="shared" si="11"/>
        <v>0</v>
      </c>
      <c r="M188" s="62">
        <f t="shared" si="12"/>
        <v>0</v>
      </c>
    </row>
    <row r="189" spans="1:13" ht="15.75" x14ac:dyDescent="0.25">
      <c r="A189" s="7">
        <v>23</v>
      </c>
      <c r="B189" s="8" t="s">
        <v>35</v>
      </c>
      <c r="C189" s="9">
        <v>56</v>
      </c>
      <c r="D189" s="59">
        <f t="shared" si="8"/>
        <v>0</v>
      </c>
      <c r="E189" s="59">
        <f t="shared" si="13"/>
        <v>0</v>
      </c>
      <c r="F189" s="59">
        <f t="shared" si="10"/>
        <v>0</v>
      </c>
      <c r="G189" s="59">
        <f t="shared" si="16"/>
        <v>0</v>
      </c>
      <c r="H189" s="59">
        <f t="shared" si="16"/>
        <v>0</v>
      </c>
      <c r="I189" s="59">
        <f t="shared" si="16"/>
        <v>0</v>
      </c>
      <c r="J189" s="59">
        <f t="shared" si="16"/>
        <v>0</v>
      </c>
      <c r="K189" s="59">
        <f t="shared" si="16"/>
        <v>0</v>
      </c>
      <c r="L189" s="60">
        <f t="shared" si="11"/>
        <v>0</v>
      </c>
      <c r="M189" s="62">
        <f t="shared" si="12"/>
        <v>0</v>
      </c>
    </row>
    <row r="190" spans="1:13" ht="15.75" x14ac:dyDescent="0.25">
      <c r="A190" s="7">
        <v>24</v>
      </c>
      <c r="B190" s="8" t="s">
        <v>36</v>
      </c>
      <c r="C190" s="9">
        <v>56</v>
      </c>
      <c r="D190" s="59">
        <f t="shared" si="8"/>
        <v>4</v>
      </c>
      <c r="E190" s="59">
        <f t="shared" si="13"/>
        <v>0</v>
      </c>
      <c r="F190" s="59">
        <f t="shared" si="10"/>
        <v>4</v>
      </c>
      <c r="G190" s="59">
        <f t="shared" si="16"/>
        <v>0</v>
      </c>
      <c r="H190" s="59">
        <f t="shared" si="16"/>
        <v>1</v>
      </c>
      <c r="I190" s="59">
        <f t="shared" si="16"/>
        <v>0</v>
      </c>
      <c r="J190" s="59">
        <f t="shared" si="16"/>
        <v>0</v>
      </c>
      <c r="K190" s="59">
        <f t="shared" si="16"/>
        <v>0</v>
      </c>
      <c r="L190" s="60">
        <f t="shared" si="11"/>
        <v>9</v>
      </c>
      <c r="M190" s="62">
        <f t="shared" si="12"/>
        <v>9</v>
      </c>
    </row>
    <row r="191" spans="1:13" ht="15.75" x14ac:dyDescent="0.25">
      <c r="A191" s="7">
        <v>25</v>
      </c>
      <c r="B191" s="18" t="s">
        <v>37</v>
      </c>
      <c r="C191" s="19">
        <v>56</v>
      </c>
      <c r="D191" s="59">
        <f t="shared" si="8"/>
        <v>3</v>
      </c>
      <c r="E191" s="59">
        <f t="shared" si="13"/>
        <v>0</v>
      </c>
      <c r="F191" s="59">
        <f t="shared" si="10"/>
        <v>0</v>
      </c>
      <c r="G191" s="59">
        <f t="shared" si="16"/>
        <v>0</v>
      </c>
      <c r="H191" s="59">
        <f t="shared" si="16"/>
        <v>0</v>
      </c>
      <c r="I191" s="59">
        <f t="shared" si="16"/>
        <v>0</v>
      </c>
      <c r="J191" s="59">
        <f t="shared" si="16"/>
        <v>0</v>
      </c>
      <c r="K191" s="59">
        <f t="shared" si="16"/>
        <v>0</v>
      </c>
      <c r="L191" s="60">
        <f t="shared" si="11"/>
        <v>3</v>
      </c>
      <c r="M191" s="62">
        <f t="shared" si="12"/>
        <v>3</v>
      </c>
    </row>
    <row r="192" spans="1:13" ht="15.75" x14ac:dyDescent="0.25">
      <c r="A192" s="7">
        <v>26</v>
      </c>
      <c r="B192" s="8" t="s">
        <v>38</v>
      </c>
      <c r="C192" s="22">
        <v>56</v>
      </c>
      <c r="D192" s="59">
        <f t="shared" si="8"/>
        <v>0</v>
      </c>
      <c r="E192" s="59">
        <f t="shared" si="13"/>
        <v>0</v>
      </c>
      <c r="F192" s="59">
        <f t="shared" si="10"/>
        <v>0</v>
      </c>
      <c r="G192" s="59">
        <f t="shared" si="16"/>
        <v>0</v>
      </c>
      <c r="H192" s="59">
        <f t="shared" si="16"/>
        <v>0</v>
      </c>
      <c r="I192" s="59">
        <f t="shared" si="16"/>
        <v>0</v>
      </c>
      <c r="J192" s="59">
        <f t="shared" si="16"/>
        <v>0</v>
      </c>
      <c r="K192" s="59">
        <f t="shared" si="16"/>
        <v>0</v>
      </c>
      <c r="L192" s="60">
        <f t="shared" si="11"/>
        <v>0</v>
      </c>
      <c r="M192" s="62">
        <f t="shared" si="12"/>
        <v>0</v>
      </c>
    </row>
    <row r="193" spans="1:13" ht="15.75" x14ac:dyDescent="0.25">
      <c r="A193" s="7">
        <v>27</v>
      </c>
      <c r="B193" s="18" t="s">
        <v>39</v>
      </c>
      <c r="C193" s="22">
        <v>56</v>
      </c>
      <c r="D193" s="59">
        <f t="shared" si="8"/>
        <v>0</v>
      </c>
      <c r="E193" s="59">
        <f t="shared" si="13"/>
        <v>0</v>
      </c>
      <c r="F193" s="59">
        <f t="shared" si="10"/>
        <v>0</v>
      </c>
      <c r="G193" s="59">
        <f t="shared" si="16"/>
        <v>0</v>
      </c>
      <c r="H193" s="59">
        <f t="shared" si="16"/>
        <v>0</v>
      </c>
      <c r="I193" s="59">
        <f t="shared" si="16"/>
        <v>0</v>
      </c>
      <c r="J193" s="59">
        <f t="shared" si="16"/>
        <v>0</v>
      </c>
      <c r="K193" s="59">
        <f t="shared" si="16"/>
        <v>0</v>
      </c>
      <c r="L193" s="60">
        <f t="shared" si="11"/>
        <v>0</v>
      </c>
      <c r="M193" s="62">
        <f t="shared" si="12"/>
        <v>0</v>
      </c>
    </row>
    <row r="194" spans="1:13" ht="15.75" x14ac:dyDescent="0.25">
      <c r="A194" s="7">
        <v>28</v>
      </c>
      <c r="B194" s="18" t="s">
        <v>40</v>
      </c>
      <c r="C194" s="22">
        <v>56</v>
      </c>
      <c r="D194" s="59">
        <f t="shared" si="8"/>
        <v>0</v>
      </c>
      <c r="E194" s="59">
        <f t="shared" si="13"/>
        <v>0</v>
      </c>
      <c r="F194" s="59">
        <f t="shared" si="10"/>
        <v>0</v>
      </c>
      <c r="G194" s="59">
        <f t="shared" si="16"/>
        <v>0</v>
      </c>
      <c r="H194" s="59">
        <f t="shared" si="16"/>
        <v>0</v>
      </c>
      <c r="I194" s="59">
        <f t="shared" si="16"/>
        <v>0</v>
      </c>
      <c r="J194" s="59">
        <f t="shared" si="16"/>
        <v>0</v>
      </c>
      <c r="K194" s="59">
        <f t="shared" si="16"/>
        <v>0</v>
      </c>
      <c r="L194" s="60">
        <f t="shared" si="11"/>
        <v>0</v>
      </c>
      <c r="M194" s="62">
        <f t="shared" si="12"/>
        <v>0</v>
      </c>
    </row>
    <row r="195" spans="1:13" ht="20.25" customHeight="1" thickBot="1" x14ac:dyDescent="0.3">
      <c r="A195" s="40">
        <v>29</v>
      </c>
      <c r="B195" s="18" t="s">
        <v>41</v>
      </c>
      <c r="C195" s="22">
        <v>56</v>
      </c>
      <c r="D195" s="59">
        <f t="shared" si="8"/>
        <v>0</v>
      </c>
      <c r="E195" s="59">
        <f t="shared" si="13"/>
        <v>0</v>
      </c>
      <c r="F195" s="59">
        <f t="shared" si="10"/>
        <v>0</v>
      </c>
      <c r="G195" s="59">
        <f t="shared" si="16"/>
        <v>0</v>
      </c>
      <c r="H195" s="59">
        <f t="shared" si="16"/>
        <v>0</v>
      </c>
      <c r="I195" s="59">
        <f t="shared" si="16"/>
        <v>0</v>
      </c>
      <c r="J195" s="59">
        <f t="shared" si="16"/>
        <v>0</v>
      </c>
      <c r="K195" s="59">
        <f t="shared" si="16"/>
        <v>0</v>
      </c>
      <c r="L195" s="60">
        <f t="shared" si="11"/>
        <v>0</v>
      </c>
      <c r="M195" s="62">
        <f t="shared" si="12"/>
        <v>0</v>
      </c>
    </row>
    <row r="196" spans="1:13" ht="15.75" x14ac:dyDescent="0.25">
      <c r="A196" s="234" t="s">
        <v>42</v>
      </c>
      <c r="B196" s="234"/>
      <c r="C196" s="63">
        <v>56</v>
      </c>
      <c r="D196" s="64">
        <f>D38+D78+D118+D157</f>
        <v>152</v>
      </c>
      <c r="E196" s="64">
        <f t="shared" si="13"/>
        <v>5</v>
      </c>
      <c r="F196" s="64">
        <f t="shared" si="10"/>
        <v>72</v>
      </c>
      <c r="G196" s="64">
        <f t="shared" si="10"/>
        <v>1</v>
      </c>
      <c r="H196" s="64">
        <f t="shared" si="10"/>
        <v>5</v>
      </c>
      <c r="I196" s="64">
        <f t="shared" si="10"/>
        <v>0</v>
      </c>
      <c r="J196" s="64">
        <f t="shared" si="10"/>
        <v>0</v>
      </c>
      <c r="K196" s="64">
        <f t="shared" si="10"/>
        <v>0</v>
      </c>
      <c r="L196" s="67">
        <f>SUM(D196:K196)</f>
        <v>235</v>
      </c>
      <c r="M196" s="68">
        <f t="shared" si="12"/>
        <v>235</v>
      </c>
    </row>
    <row r="197" spans="1:13" ht="15.75" x14ac:dyDescent="0.25">
      <c r="A197" s="234" t="s">
        <v>43</v>
      </c>
      <c r="B197" s="234"/>
      <c r="C197" s="69">
        <v>56</v>
      </c>
      <c r="D197" s="70">
        <f t="shared" ref="D197:K197" si="17">SUM(D167:D191)</f>
        <v>152</v>
      </c>
      <c r="E197" s="71">
        <f t="shared" si="17"/>
        <v>5</v>
      </c>
      <c r="F197" s="72">
        <f t="shared" si="17"/>
        <v>72</v>
      </c>
      <c r="G197" s="71">
        <f t="shared" si="17"/>
        <v>1</v>
      </c>
      <c r="H197" s="72">
        <f t="shared" si="17"/>
        <v>5</v>
      </c>
      <c r="I197" s="71">
        <f t="shared" si="17"/>
        <v>0</v>
      </c>
      <c r="J197" s="72">
        <f t="shared" si="17"/>
        <v>0</v>
      </c>
      <c r="K197" s="71">
        <f t="shared" si="17"/>
        <v>0</v>
      </c>
      <c r="L197" s="73">
        <f>D197+F197+H197+E197+G197+I197+J197+K197</f>
        <v>235</v>
      </c>
      <c r="M197" s="74">
        <f>SUM(M167:M191)</f>
        <v>235</v>
      </c>
    </row>
  </sheetData>
  <protectedRanges>
    <protectedRange sqref="G9:G37 E9:E37 E49:E77 G49:G77 I49:I77 E89:E117 G89:G117 I89:I117 H49:H79 H89:H119 H9:H39 K49:K77 K89:K117 J49:J79 J89:J119 J9:J39 G128:G156 E128:E156 I128:I156 H128:H158 K128:K156 J128:J158" name="Діапазон2"/>
    <protectedRange sqref="I9:I37 G9:G37 E9:E37 E49:E77 G49:G77 I49:I77 E89:E117 G89:G117 I89:I117 K9:K37 K49:K77 K89:K117 G128:G156 E128:E156 I128:I156 K128:K156" name="Діапазон1"/>
  </protectedRanges>
  <mergeCells count="81">
    <mergeCell ref="A1:I1"/>
    <mergeCell ref="A4:B4"/>
    <mergeCell ref="A5:A8"/>
    <mergeCell ref="B5:B8"/>
    <mergeCell ref="C5:C8"/>
    <mergeCell ref="D5:K5"/>
    <mergeCell ref="L45:L47"/>
    <mergeCell ref="D46:E46"/>
    <mergeCell ref="F46:G46"/>
    <mergeCell ref="H46:I46"/>
    <mergeCell ref="J46:K46"/>
    <mergeCell ref="D47:E47"/>
    <mergeCell ref="F47:G47"/>
    <mergeCell ref="H47:I47"/>
    <mergeCell ref="J47:K47"/>
    <mergeCell ref="L5:L7"/>
    <mergeCell ref="D6:E6"/>
    <mergeCell ref="F6:G6"/>
    <mergeCell ref="H6:I6"/>
    <mergeCell ref="J6:K6"/>
    <mergeCell ref="D7:E7"/>
    <mergeCell ref="F7:G7"/>
    <mergeCell ref="H7:I7"/>
    <mergeCell ref="J7:K7"/>
    <mergeCell ref="A38:B38"/>
    <mergeCell ref="A39:B39"/>
    <mergeCell ref="A44:B44"/>
    <mergeCell ref="A45:A48"/>
    <mergeCell ref="B45:B48"/>
    <mergeCell ref="A78:B78"/>
    <mergeCell ref="C45:C48"/>
    <mergeCell ref="D45:K45"/>
    <mergeCell ref="A79:B79"/>
    <mergeCell ref="A84:B84"/>
    <mergeCell ref="A85:A88"/>
    <mergeCell ref="B85:B88"/>
    <mergeCell ref="C124:C127"/>
    <mergeCell ref="C85:C88"/>
    <mergeCell ref="A118:B118"/>
    <mergeCell ref="A119:B119"/>
    <mergeCell ref="A123:B123"/>
    <mergeCell ref="A124:A127"/>
    <mergeCell ref="B124:B127"/>
    <mergeCell ref="D85:K85"/>
    <mergeCell ref="L85:L87"/>
    <mergeCell ref="D86:E86"/>
    <mergeCell ref="F86:G86"/>
    <mergeCell ref="H86:I86"/>
    <mergeCell ref="J86:K86"/>
    <mergeCell ref="D87:E87"/>
    <mergeCell ref="F87:G87"/>
    <mergeCell ref="H87:I87"/>
    <mergeCell ref="J87:K87"/>
    <mergeCell ref="D124:K124"/>
    <mergeCell ref="L124:L126"/>
    <mergeCell ref="D125:E125"/>
    <mergeCell ref="F125:G125"/>
    <mergeCell ref="H125:I125"/>
    <mergeCell ref="J125:K125"/>
    <mergeCell ref="D126:E126"/>
    <mergeCell ref="F126:G126"/>
    <mergeCell ref="H126:I126"/>
    <mergeCell ref="J126:K126"/>
    <mergeCell ref="A157:B157"/>
    <mergeCell ref="A158:B158"/>
    <mergeCell ref="A162:B162"/>
    <mergeCell ref="A163:A166"/>
    <mergeCell ref="B163:B166"/>
    <mergeCell ref="A196:B196"/>
    <mergeCell ref="A197:B197"/>
    <mergeCell ref="D163:K163"/>
    <mergeCell ref="L163:L165"/>
    <mergeCell ref="D164:E164"/>
    <mergeCell ref="F164:G164"/>
    <mergeCell ref="H164:I164"/>
    <mergeCell ref="J164:K164"/>
    <mergeCell ref="D165:E165"/>
    <mergeCell ref="F165:G165"/>
    <mergeCell ref="H165:I165"/>
    <mergeCell ref="J165:K165"/>
    <mergeCell ref="C163:C166"/>
  </mergeCells>
  <pageMargins left="0.7" right="0.7" top="0.75" bottom="0.75" header="0.3" footer="0.3"/>
  <ignoredErrors>
    <ignoredError sqref="L89:L117" formulaRange="1"/>
  </ignoredErrors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A66BD8-78A0-4C6E-B8FE-B499B2BBE686}">
  <dimension ref="A1:Q199"/>
  <sheetViews>
    <sheetView topLeftCell="A163" zoomScale="80" zoomScaleNormal="80" workbookViewId="0">
      <selection activeCell="O167" sqref="O167:O196"/>
    </sheetView>
  </sheetViews>
  <sheetFormatPr defaultRowHeight="15" x14ac:dyDescent="0.25"/>
  <cols>
    <col min="1" max="1" width="5.28515625" customWidth="1"/>
    <col min="2" max="2" width="24" customWidth="1"/>
    <col min="4" max="4" width="11" customWidth="1"/>
    <col min="6" max="6" width="10.5703125" customWidth="1"/>
    <col min="8" max="8" width="10.42578125" customWidth="1"/>
    <col min="10" max="10" width="10.42578125" customWidth="1"/>
    <col min="257" max="257" width="5.28515625" customWidth="1"/>
    <col min="258" max="258" width="24" customWidth="1"/>
    <col min="260" max="260" width="11" customWidth="1"/>
    <col min="262" max="262" width="10.5703125" customWidth="1"/>
    <col min="264" max="264" width="10.42578125" customWidth="1"/>
    <col min="266" max="266" width="10.42578125" customWidth="1"/>
    <col min="513" max="513" width="5.28515625" customWidth="1"/>
    <col min="514" max="514" width="24" customWidth="1"/>
    <col min="516" max="516" width="11" customWidth="1"/>
    <col min="518" max="518" width="10.5703125" customWidth="1"/>
    <col min="520" max="520" width="10.42578125" customWidth="1"/>
    <col min="522" max="522" width="10.42578125" customWidth="1"/>
    <col min="769" max="769" width="5.28515625" customWidth="1"/>
    <col min="770" max="770" width="24" customWidth="1"/>
    <col min="772" max="772" width="11" customWidth="1"/>
    <col min="774" max="774" width="10.5703125" customWidth="1"/>
    <col min="776" max="776" width="10.42578125" customWidth="1"/>
    <col min="778" max="778" width="10.42578125" customWidth="1"/>
    <col min="1025" max="1025" width="5.28515625" customWidth="1"/>
    <col min="1026" max="1026" width="24" customWidth="1"/>
    <col min="1028" max="1028" width="11" customWidth="1"/>
    <col min="1030" max="1030" width="10.5703125" customWidth="1"/>
    <col min="1032" max="1032" width="10.42578125" customWidth="1"/>
    <col min="1034" max="1034" width="10.42578125" customWidth="1"/>
    <col min="1281" max="1281" width="5.28515625" customWidth="1"/>
    <col min="1282" max="1282" width="24" customWidth="1"/>
    <col min="1284" max="1284" width="11" customWidth="1"/>
    <col min="1286" max="1286" width="10.5703125" customWidth="1"/>
    <col min="1288" max="1288" width="10.42578125" customWidth="1"/>
    <col min="1290" max="1290" width="10.42578125" customWidth="1"/>
    <col min="1537" max="1537" width="5.28515625" customWidth="1"/>
    <col min="1538" max="1538" width="24" customWidth="1"/>
    <col min="1540" max="1540" width="11" customWidth="1"/>
    <col min="1542" max="1542" width="10.5703125" customWidth="1"/>
    <col min="1544" max="1544" width="10.42578125" customWidth="1"/>
    <col min="1546" max="1546" width="10.42578125" customWidth="1"/>
    <col min="1793" max="1793" width="5.28515625" customWidth="1"/>
    <col min="1794" max="1794" width="24" customWidth="1"/>
    <col min="1796" max="1796" width="11" customWidth="1"/>
    <col min="1798" max="1798" width="10.5703125" customWidth="1"/>
    <col min="1800" max="1800" width="10.42578125" customWidth="1"/>
    <col min="1802" max="1802" width="10.42578125" customWidth="1"/>
    <col min="2049" max="2049" width="5.28515625" customWidth="1"/>
    <col min="2050" max="2050" width="24" customWidth="1"/>
    <col min="2052" max="2052" width="11" customWidth="1"/>
    <col min="2054" max="2054" width="10.5703125" customWidth="1"/>
    <col min="2056" max="2056" width="10.42578125" customWidth="1"/>
    <col min="2058" max="2058" width="10.42578125" customWidth="1"/>
    <col min="2305" max="2305" width="5.28515625" customWidth="1"/>
    <col min="2306" max="2306" width="24" customWidth="1"/>
    <col min="2308" max="2308" width="11" customWidth="1"/>
    <col min="2310" max="2310" width="10.5703125" customWidth="1"/>
    <col min="2312" max="2312" width="10.42578125" customWidth="1"/>
    <col min="2314" max="2314" width="10.42578125" customWidth="1"/>
    <col min="2561" max="2561" width="5.28515625" customWidth="1"/>
    <col min="2562" max="2562" width="24" customWidth="1"/>
    <col min="2564" max="2564" width="11" customWidth="1"/>
    <col min="2566" max="2566" width="10.5703125" customWidth="1"/>
    <col min="2568" max="2568" width="10.42578125" customWidth="1"/>
    <col min="2570" max="2570" width="10.42578125" customWidth="1"/>
    <col min="2817" max="2817" width="5.28515625" customWidth="1"/>
    <col min="2818" max="2818" width="24" customWidth="1"/>
    <col min="2820" max="2820" width="11" customWidth="1"/>
    <col min="2822" max="2822" width="10.5703125" customWidth="1"/>
    <col min="2824" max="2824" width="10.42578125" customWidth="1"/>
    <col min="2826" max="2826" width="10.42578125" customWidth="1"/>
    <col min="3073" max="3073" width="5.28515625" customWidth="1"/>
    <col min="3074" max="3074" width="24" customWidth="1"/>
    <col min="3076" max="3076" width="11" customWidth="1"/>
    <col min="3078" max="3078" width="10.5703125" customWidth="1"/>
    <col min="3080" max="3080" width="10.42578125" customWidth="1"/>
    <col min="3082" max="3082" width="10.42578125" customWidth="1"/>
    <col min="3329" max="3329" width="5.28515625" customWidth="1"/>
    <col min="3330" max="3330" width="24" customWidth="1"/>
    <col min="3332" max="3332" width="11" customWidth="1"/>
    <col min="3334" max="3334" width="10.5703125" customWidth="1"/>
    <col min="3336" max="3336" width="10.42578125" customWidth="1"/>
    <col min="3338" max="3338" width="10.42578125" customWidth="1"/>
    <col min="3585" max="3585" width="5.28515625" customWidth="1"/>
    <col min="3586" max="3586" width="24" customWidth="1"/>
    <col min="3588" max="3588" width="11" customWidth="1"/>
    <col min="3590" max="3590" width="10.5703125" customWidth="1"/>
    <col min="3592" max="3592" width="10.42578125" customWidth="1"/>
    <col min="3594" max="3594" width="10.42578125" customWidth="1"/>
    <col min="3841" max="3841" width="5.28515625" customWidth="1"/>
    <col min="3842" max="3842" width="24" customWidth="1"/>
    <col min="3844" max="3844" width="11" customWidth="1"/>
    <col min="3846" max="3846" width="10.5703125" customWidth="1"/>
    <col min="3848" max="3848" width="10.42578125" customWidth="1"/>
    <col min="3850" max="3850" width="10.42578125" customWidth="1"/>
    <col min="4097" max="4097" width="5.28515625" customWidth="1"/>
    <col min="4098" max="4098" width="24" customWidth="1"/>
    <col min="4100" max="4100" width="11" customWidth="1"/>
    <col min="4102" max="4102" width="10.5703125" customWidth="1"/>
    <col min="4104" max="4104" width="10.42578125" customWidth="1"/>
    <col min="4106" max="4106" width="10.42578125" customWidth="1"/>
    <col min="4353" max="4353" width="5.28515625" customWidth="1"/>
    <col min="4354" max="4354" width="24" customWidth="1"/>
    <col min="4356" max="4356" width="11" customWidth="1"/>
    <col min="4358" max="4358" width="10.5703125" customWidth="1"/>
    <col min="4360" max="4360" width="10.42578125" customWidth="1"/>
    <col min="4362" max="4362" width="10.42578125" customWidth="1"/>
    <col min="4609" max="4609" width="5.28515625" customWidth="1"/>
    <col min="4610" max="4610" width="24" customWidth="1"/>
    <col min="4612" max="4612" width="11" customWidth="1"/>
    <col min="4614" max="4614" width="10.5703125" customWidth="1"/>
    <col min="4616" max="4616" width="10.42578125" customWidth="1"/>
    <col min="4618" max="4618" width="10.42578125" customWidth="1"/>
    <col min="4865" max="4865" width="5.28515625" customWidth="1"/>
    <col min="4866" max="4866" width="24" customWidth="1"/>
    <col min="4868" max="4868" width="11" customWidth="1"/>
    <col min="4870" max="4870" width="10.5703125" customWidth="1"/>
    <col min="4872" max="4872" width="10.42578125" customWidth="1"/>
    <col min="4874" max="4874" width="10.42578125" customWidth="1"/>
    <col min="5121" max="5121" width="5.28515625" customWidth="1"/>
    <col min="5122" max="5122" width="24" customWidth="1"/>
    <col min="5124" max="5124" width="11" customWidth="1"/>
    <col min="5126" max="5126" width="10.5703125" customWidth="1"/>
    <col min="5128" max="5128" width="10.42578125" customWidth="1"/>
    <col min="5130" max="5130" width="10.42578125" customWidth="1"/>
    <col min="5377" max="5377" width="5.28515625" customWidth="1"/>
    <col min="5378" max="5378" width="24" customWidth="1"/>
    <col min="5380" max="5380" width="11" customWidth="1"/>
    <col min="5382" max="5382" width="10.5703125" customWidth="1"/>
    <col min="5384" max="5384" width="10.42578125" customWidth="1"/>
    <col min="5386" max="5386" width="10.42578125" customWidth="1"/>
    <col min="5633" max="5633" width="5.28515625" customWidth="1"/>
    <col min="5634" max="5634" width="24" customWidth="1"/>
    <col min="5636" max="5636" width="11" customWidth="1"/>
    <col min="5638" max="5638" width="10.5703125" customWidth="1"/>
    <col min="5640" max="5640" width="10.42578125" customWidth="1"/>
    <col min="5642" max="5642" width="10.42578125" customWidth="1"/>
    <col min="5889" max="5889" width="5.28515625" customWidth="1"/>
    <col min="5890" max="5890" width="24" customWidth="1"/>
    <col min="5892" max="5892" width="11" customWidth="1"/>
    <col min="5894" max="5894" width="10.5703125" customWidth="1"/>
    <col min="5896" max="5896" width="10.42578125" customWidth="1"/>
    <col min="5898" max="5898" width="10.42578125" customWidth="1"/>
    <col min="6145" max="6145" width="5.28515625" customWidth="1"/>
    <col min="6146" max="6146" width="24" customWidth="1"/>
    <col min="6148" max="6148" width="11" customWidth="1"/>
    <col min="6150" max="6150" width="10.5703125" customWidth="1"/>
    <col min="6152" max="6152" width="10.42578125" customWidth="1"/>
    <col min="6154" max="6154" width="10.42578125" customWidth="1"/>
    <col min="6401" max="6401" width="5.28515625" customWidth="1"/>
    <col min="6402" max="6402" width="24" customWidth="1"/>
    <col min="6404" max="6404" width="11" customWidth="1"/>
    <col min="6406" max="6406" width="10.5703125" customWidth="1"/>
    <col min="6408" max="6408" width="10.42578125" customWidth="1"/>
    <col min="6410" max="6410" width="10.42578125" customWidth="1"/>
    <col min="6657" max="6657" width="5.28515625" customWidth="1"/>
    <col min="6658" max="6658" width="24" customWidth="1"/>
    <col min="6660" max="6660" width="11" customWidth="1"/>
    <col min="6662" max="6662" width="10.5703125" customWidth="1"/>
    <col min="6664" max="6664" width="10.42578125" customWidth="1"/>
    <col min="6666" max="6666" width="10.42578125" customWidth="1"/>
    <col min="6913" max="6913" width="5.28515625" customWidth="1"/>
    <col min="6914" max="6914" width="24" customWidth="1"/>
    <col min="6916" max="6916" width="11" customWidth="1"/>
    <col min="6918" max="6918" width="10.5703125" customWidth="1"/>
    <col min="6920" max="6920" width="10.42578125" customWidth="1"/>
    <col min="6922" max="6922" width="10.42578125" customWidth="1"/>
    <col min="7169" max="7169" width="5.28515625" customWidth="1"/>
    <col min="7170" max="7170" width="24" customWidth="1"/>
    <col min="7172" max="7172" width="11" customWidth="1"/>
    <col min="7174" max="7174" width="10.5703125" customWidth="1"/>
    <col min="7176" max="7176" width="10.42578125" customWidth="1"/>
    <col min="7178" max="7178" width="10.42578125" customWidth="1"/>
    <col min="7425" max="7425" width="5.28515625" customWidth="1"/>
    <col min="7426" max="7426" width="24" customWidth="1"/>
    <col min="7428" max="7428" width="11" customWidth="1"/>
    <col min="7430" max="7430" width="10.5703125" customWidth="1"/>
    <col min="7432" max="7432" width="10.42578125" customWidth="1"/>
    <col min="7434" max="7434" width="10.42578125" customWidth="1"/>
    <col min="7681" max="7681" width="5.28515625" customWidth="1"/>
    <col min="7682" max="7682" width="24" customWidth="1"/>
    <col min="7684" max="7684" width="11" customWidth="1"/>
    <col min="7686" max="7686" width="10.5703125" customWidth="1"/>
    <col min="7688" max="7688" width="10.42578125" customWidth="1"/>
    <col min="7690" max="7690" width="10.42578125" customWidth="1"/>
    <col min="7937" max="7937" width="5.28515625" customWidth="1"/>
    <col min="7938" max="7938" width="24" customWidth="1"/>
    <col min="7940" max="7940" width="11" customWidth="1"/>
    <col min="7942" max="7942" width="10.5703125" customWidth="1"/>
    <col min="7944" max="7944" width="10.42578125" customWidth="1"/>
    <col min="7946" max="7946" width="10.42578125" customWidth="1"/>
    <col min="8193" max="8193" width="5.28515625" customWidth="1"/>
    <col min="8194" max="8194" width="24" customWidth="1"/>
    <col min="8196" max="8196" width="11" customWidth="1"/>
    <col min="8198" max="8198" width="10.5703125" customWidth="1"/>
    <col min="8200" max="8200" width="10.42578125" customWidth="1"/>
    <col min="8202" max="8202" width="10.42578125" customWidth="1"/>
    <col min="8449" max="8449" width="5.28515625" customWidth="1"/>
    <col min="8450" max="8450" width="24" customWidth="1"/>
    <col min="8452" max="8452" width="11" customWidth="1"/>
    <col min="8454" max="8454" width="10.5703125" customWidth="1"/>
    <col min="8456" max="8456" width="10.42578125" customWidth="1"/>
    <col min="8458" max="8458" width="10.42578125" customWidth="1"/>
    <col min="8705" max="8705" width="5.28515625" customWidth="1"/>
    <col min="8706" max="8706" width="24" customWidth="1"/>
    <col min="8708" max="8708" width="11" customWidth="1"/>
    <col min="8710" max="8710" width="10.5703125" customWidth="1"/>
    <col min="8712" max="8712" width="10.42578125" customWidth="1"/>
    <col min="8714" max="8714" width="10.42578125" customWidth="1"/>
    <col min="8961" max="8961" width="5.28515625" customWidth="1"/>
    <col min="8962" max="8962" width="24" customWidth="1"/>
    <col min="8964" max="8964" width="11" customWidth="1"/>
    <col min="8966" max="8966" width="10.5703125" customWidth="1"/>
    <col min="8968" max="8968" width="10.42578125" customWidth="1"/>
    <col min="8970" max="8970" width="10.42578125" customWidth="1"/>
    <col min="9217" max="9217" width="5.28515625" customWidth="1"/>
    <col min="9218" max="9218" width="24" customWidth="1"/>
    <col min="9220" max="9220" width="11" customWidth="1"/>
    <col min="9222" max="9222" width="10.5703125" customWidth="1"/>
    <col min="9224" max="9224" width="10.42578125" customWidth="1"/>
    <col min="9226" max="9226" width="10.42578125" customWidth="1"/>
    <col min="9473" max="9473" width="5.28515625" customWidth="1"/>
    <col min="9474" max="9474" width="24" customWidth="1"/>
    <col min="9476" max="9476" width="11" customWidth="1"/>
    <col min="9478" max="9478" width="10.5703125" customWidth="1"/>
    <col min="9480" max="9480" width="10.42578125" customWidth="1"/>
    <col min="9482" max="9482" width="10.42578125" customWidth="1"/>
    <col min="9729" max="9729" width="5.28515625" customWidth="1"/>
    <col min="9730" max="9730" width="24" customWidth="1"/>
    <col min="9732" max="9732" width="11" customWidth="1"/>
    <col min="9734" max="9734" width="10.5703125" customWidth="1"/>
    <col min="9736" max="9736" width="10.42578125" customWidth="1"/>
    <col min="9738" max="9738" width="10.42578125" customWidth="1"/>
    <col min="9985" max="9985" width="5.28515625" customWidth="1"/>
    <col min="9986" max="9986" width="24" customWidth="1"/>
    <col min="9988" max="9988" width="11" customWidth="1"/>
    <col min="9990" max="9990" width="10.5703125" customWidth="1"/>
    <col min="9992" max="9992" width="10.42578125" customWidth="1"/>
    <col min="9994" max="9994" width="10.42578125" customWidth="1"/>
    <col min="10241" max="10241" width="5.28515625" customWidth="1"/>
    <col min="10242" max="10242" width="24" customWidth="1"/>
    <col min="10244" max="10244" width="11" customWidth="1"/>
    <col min="10246" max="10246" width="10.5703125" customWidth="1"/>
    <col min="10248" max="10248" width="10.42578125" customWidth="1"/>
    <col min="10250" max="10250" width="10.42578125" customWidth="1"/>
    <col min="10497" max="10497" width="5.28515625" customWidth="1"/>
    <col min="10498" max="10498" width="24" customWidth="1"/>
    <col min="10500" max="10500" width="11" customWidth="1"/>
    <col min="10502" max="10502" width="10.5703125" customWidth="1"/>
    <col min="10504" max="10504" width="10.42578125" customWidth="1"/>
    <col min="10506" max="10506" width="10.42578125" customWidth="1"/>
    <col min="10753" max="10753" width="5.28515625" customWidth="1"/>
    <col min="10754" max="10754" width="24" customWidth="1"/>
    <col min="10756" max="10756" width="11" customWidth="1"/>
    <col min="10758" max="10758" width="10.5703125" customWidth="1"/>
    <col min="10760" max="10760" width="10.42578125" customWidth="1"/>
    <col min="10762" max="10762" width="10.42578125" customWidth="1"/>
    <col min="11009" max="11009" width="5.28515625" customWidth="1"/>
    <col min="11010" max="11010" width="24" customWidth="1"/>
    <col min="11012" max="11012" width="11" customWidth="1"/>
    <col min="11014" max="11014" width="10.5703125" customWidth="1"/>
    <col min="11016" max="11016" width="10.42578125" customWidth="1"/>
    <col min="11018" max="11018" width="10.42578125" customWidth="1"/>
    <col min="11265" max="11265" width="5.28515625" customWidth="1"/>
    <col min="11266" max="11266" width="24" customWidth="1"/>
    <col min="11268" max="11268" width="11" customWidth="1"/>
    <col min="11270" max="11270" width="10.5703125" customWidth="1"/>
    <col min="11272" max="11272" width="10.42578125" customWidth="1"/>
    <col min="11274" max="11274" width="10.42578125" customWidth="1"/>
    <col min="11521" max="11521" width="5.28515625" customWidth="1"/>
    <col min="11522" max="11522" width="24" customWidth="1"/>
    <col min="11524" max="11524" width="11" customWidth="1"/>
    <col min="11526" max="11526" width="10.5703125" customWidth="1"/>
    <col min="11528" max="11528" width="10.42578125" customWidth="1"/>
    <col min="11530" max="11530" width="10.42578125" customWidth="1"/>
    <col min="11777" max="11777" width="5.28515625" customWidth="1"/>
    <col min="11778" max="11778" width="24" customWidth="1"/>
    <col min="11780" max="11780" width="11" customWidth="1"/>
    <col min="11782" max="11782" width="10.5703125" customWidth="1"/>
    <col min="11784" max="11784" width="10.42578125" customWidth="1"/>
    <col min="11786" max="11786" width="10.42578125" customWidth="1"/>
    <col min="12033" max="12033" width="5.28515625" customWidth="1"/>
    <col min="12034" max="12034" width="24" customWidth="1"/>
    <col min="12036" max="12036" width="11" customWidth="1"/>
    <col min="12038" max="12038" width="10.5703125" customWidth="1"/>
    <col min="12040" max="12040" width="10.42578125" customWidth="1"/>
    <col min="12042" max="12042" width="10.42578125" customWidth="1"/>
    <col min="12289" max="12289" width="5.28515625" customWidth="1"/>
    <col min="12290" max="12290" width="24" customWidth="1"/>
    <col min="12292" max="12292" width="11" customWidth="1"/>
    <col min="12294" max="12294" width="10.5703125" customWidth="1"/>
    <col min="12296" max="12296" width="10.42578125" customWidth="1"/>
    <col min="12298" max="12298" width="10.42578125" customWidth="1"/>
    <col min="12545" max="12545" width="5.28515625" customWidth="1"/>
    <col min="12546" max="12546" width="24" customWidth="1"/>
    <col min="12548" max="12548" width="11" customWidth="1"/>
    <col min="12550" max="12550" width="10.5703125" customWidth="1"/>
    <col min="12552" max="12552" width="10.42578125" customWidth="1"/>
    <col min="12554" max="12554" width="10.42578125" customWidth="1"/>
    <col min="12801" max="12801" width="5.28515625" customWidth="1"/>
    <col min="12802" max="12802" width="24" customWidth="1"/>
    <col min="12804" max="12804" width="11" customWidth="1"/>
    <col min="12806" max="12806" width="10.5703125" customWidth="1"/>
    <col min="12808" max="12808" width="10.42578125" customWidth="1"/>
    <col min="12810" max="12810" width="10.42578125" customWidth="1"/>
    <col min="13057" max="13057" width="5.28515625" customWidth="1"/>
    <col min="13058" max="13058" width="24" customWidth="1"/>
    <col min="13060" max="13060" width="11" customWidth="1"/>
    <col min="13062" max="13062" width="10.5703125" customWidth="1"/>
    <col min="13064" max="13064" width="10.42578125" customWidth="1"/>
    <col min="13066" max="13066" width="10.42578125" customWidth="1"/>
    <col min="13313" max="13313" width="5.28515625" customWidth="1"/>
    <col min="13314" max="13314" width="24" customWidth="1"/>
    <col min="13316" max="13316" width="11" customWidth="1"/>
    <col min="13318" max="13318" width="10.5703125" customWidth="1"/>
    <col min="13320" max="13320" width="10.42578125" customWidth="1"/>
    <col min="13322" max="13322" width="10.42578125" customWidth="1"/>
    <col min="13569" max="13569" width="5.28515625" customWidth="1"/>
    <col min="13570" max="13570" width="24" customWidth="1"/>
    <col min="13572" max="13572" width="11" customWidth="1"/>
    <col min="13574" max="13574" width="10.5703125" customWidth="1"/>
    <col min="13576" max="13576" width="10.42578125" customWidth="1"/>
    <col min="13578" max="13578" width="10.42578125" customWidth="1"/>
    <col min="13825" max="13825" width="5.28515625" customWidth="1"/>
    <col min="13826" max="13826" width="24" customWidth="1"/>
    <col min="13828" max="13828" width="11" customWidth="1"/>
    <col min="13830" max="13830" width="10.5703125" customWidth="1"/>
    <col min="13832" max="13832" width="10.42578125" customWidth="1"/>
    <col min="13834" max="13834" width="10.42578125" customWidth="1"/>
    <col min="14081" max="14081" width="5.28515625" customWidth="1"/>
    <col min="14082" max="14082" width="24" customWidth="1"/>
    <col min="14084" max="14084" width="11" customWidth="1"/>
    <col min="14086" max="14086" width="10.5703125" customWidth="1"/>
    <col min="14088" max="14088" width="10.42578125" customWidth="1"/>
    <col min="14090" max="14090" width="10.42578125" customWidth="1"/>
    <col min="14337" max="14337" width="5.28515625" customWidth="1"/>
    <col min="14338" max="14338" width="24" customWidth="1"/>
    <col min="14340" max="14340" width="11" customWidth="1"/>
    <col min="14342" max="14342" width="10.5703125" customWidth="1"/>
    <col min="14344" max="14344" width="10.42578125" customWidth="1"/>
    <col min="14346" max="14346" width="10.42578125" customWidth="1"/>
    <col min="14593" max="14593" width="5.28515625" customWidth="1"/>
    <col min="14594" max="14594" width="24" customWidth="1"/>
    <col min="14596" max="14596" width="11" customWidth="1"/>
    <col min="14598" max="14598" width="10.5703125" customWidth="1"/>
    <col min="14600" max="14600" width="10.42578125" customWidth="1"/>
    <col min="14602" max="14602" width="10.42578125" customWidth="1"/>
    <col min="14849" max="14849" width="5.28515625" customWidth="1"/>
    <col min="14850" max="14850" width="24" customWidth="1"/>
    <col min="14852" max="14852" width="11" customWidth="1"/>
    <col min="14854" max="14854" width="10.5703125" customWidth="1"/>
    <col min="14856" max="14856" width="10.42578125" customWidth="1"/>
    <col min="14858" max="14858" width="10.42578125" customWidth="1"/>
    <col min="15105" max="15105" width="5.28515625" customWidth="1"/>
    <col min="15106" max="15106" width="24" customWidth="1"/>
    <col min="15108" max="15108" width="11" customWidth="1"/>
    <col min="15110" max="15110" width="10.5703125" customWidth="1"/>
    <col min="15112" max="15112" width="10.42578125" customWidth="1"/>
    <col min="15114" max="15114" width="10.42578125" customWidth="1"/>
    <col min="15361" max="15361" width="5.28515625" customWidth="1"/>
    <col min="15362" max="15362" width="24" customWidth="1"/>
    <col min="15364" max="15364" width="11" customWidth="1"/>
    <col min="15366" max="15366" width="10.5703125" customWidth="1"/>
    <col min="15368" max="15368" width="10.42578125" customWidth="1"/>
    <col min="15370" max="15370" width="10.42578125" customWidth="1"/>
    <col min="15617" max="15617" width="5.28515625" customWidth="1"/>
    <col min="15618" max="15618" width="24" customWidth="1"/>
    <col min="15620" max="15620" width="11" customWidth="1"/>
    <col min="15622" max="15622" width="10.5703125" customWidth="1"/>
    <col min="15624" max="15624" width="10.42578125" customWidth="1"/>
    <col min="15626" max="15626" width="10.42578125" customWidth="1"/>
    <col min="15873" max="15873" width="5.28515625" customWidth="1"/>
    <col min="15874" max="15874" width="24" customWidth="1"/>
    <col min="15876" max="15876" width="11" customWidth="1"/>
    <col min="15878" max="15878" width="10.5703125" customWidth="1"/>
    <col min="15880" max="15880" width="10.42578125" customWidth="1"/>
    <col min="15882" max="15882" width="10.42578125" customWidth="1"/>
    <col min="16129" max="16129" width="5.28515625" customWidth="1"/>
    <col min="16130" max="16130" width="24" customWidth="1"/>
    <col min="16132" max="16132" width="11" customWidth="1"/>
    <col min="16134" max="16134" width="10.5703125" customWidth="1"/>
    <col min="16136" max="16136" width="10.42578125" customWidth="1"/>
    <col min="16138" max="16138" width="10.42578125" customWidth="1"/>
  </cols>
  <sheetData>
    <row r="1" spans="1:17" ht="38.25" customHeight="1" x14ac:dyDescent="0.25">
      <c r="A1" s="210"/>
      <c r="B1" s="210"/>
      <c r="C1" s="210"/>
      <c r="D1" s="210"/>
      <c r="E1" s="210"/>
      <c r="F1" s="210"/>
      <c r="G1" s="210"/>
      <c r="H1" s="210"/>
      <c r="I1" s="210"/>
      <c r="J1" s="75"/>
      <c r="K1" s="75"/>
      <c r="L1" s="2"/>
      <c r="M1" s="2"/>
      <c r="N1" s="2"/>
      <c r="O1" s="2"/>
      <c r="P1" s="2"/>
      <c r="Q1" s="2"/>
    </row>
    <row r="3" spans="1:17" x14ac:dyDescent="0.25">
      <c r="B3" s="2" t="s">
        <v>105</v>
      </c>
      <c r="C3" s="2"/>
      <c r="D3" s="2"/>
      <c r="E3" s="2"/>
      <c r="F3" s="2"/>
      <c r="G3" s="2"/>
      <c r="H3" s="2"/>
      <c r="J3" s="2"/>
    </row>
    <row r="4" spans="1:17" ht="15.75" thickBot="1" x14ac:dyDescent="0.3">
      <c r="A4" s="211" t="s">
        <v>1</v>
      </c>
      <c r="B4" s="211"/>
    </row>
    <row r="5" spans="1:17" ht="12.75" customHeight="1" x14ac:dyDescent="0.25">
      <c r="A5" s="212" t="s">
        <v>2</v>
      </c>
      <c r="B5" s="212" t="s">
        <v>3</v>
      </c>
      <c r="C5" s="212" t="s">
        <v>4</v>
      </c>
      <c r="D5" s="215" t="s">
        <v>5</v>
      </c>
      <c r="E5" s="216"/>
      <c r="F5" s="216"/>
      <c r="G5" s="216"/>
      <c r="H5" s="216"/>
      <c r="I5" s="216"/>
      <c r="J5" s="216"/>
      <c r="K5" s="217"/>
      <c r="L5" s="218" t="s">
        <v>6</v>
      </c>
    </row>
    <row r="6" spans="1:17" ht="22.5" customHeight="1" x14ac:dyDescent="0.25">
      <c r="A6" s="213"/>
      <c r="B6" s="213"/>
      <c r="C6" s="213"/>
      <c r="D6" s="221" t="s">
        <v>7</v>
      </c>
      <c r="E6" s="222"/>
      <c r="F6" s="222" t="s">
        <v>8</v>
      </c>
      <c r="G6" s="222"/>
      <c r="H6" s="222" t="s">
        <v>9</v>
      </c>
      <c r="I6" s="222"/>
      <c r="J6" s="222" t="s">
        <v>10</v>
      </c>
      <c r="K6" s="222"/>
      <c r="L6" s="219"/>
    </row>
    <row r="7" spans="1:17" ht="13.5" customHeight="1" thickBot="1" x14ac:dyDescent="0.3">
      <c r="A7" s="213"/>
      <c r="B7" s="213"/>
      <c r="C7" s="213"/>
      <c r="D7" s="223">
        <v>1</v>
      </c>
      <c r="E7" s="224"/>
      <c r="F7" s="224">
        <v>2</v>
      </c>
      <c r="G7" s="224"/>
      <c r="H7" s="224">
        <v>3</v>
      </c>
      <c r="I7" s="224"/>
      <c r="J7" s="224">
        <v>4</v>
      </c>
      <c r="K7" s="224"/>
      <c r="L7" s="220"/>
      <c r="O7" s="3"/>
      <c r="P7" s="3"/>
      <c r="Q7" s="3"/>
    </row>
    <row r="8" spans="1:17" ht="15.75" thickBot="1" x14ac:dyDescent="0.3">
      <c r="A8" s="214"/>
      <c r="B8" s="214"/>
      <c r="C8" s="214"/>
      <c r="D8" s="4" t="s">
        <v>11</v>
      </c>
      <c r="E8" s="5" t="s">
        <v>12</v>
      </c>
      <c r="F8" s="5" t="s">
        <v>11</v>
      </c>
      <c r="G8" s="5" t="s">
        <v>12</v>
      </c>
      <c r="H8" s="5" t="s">
        <v>11</v>
      </c>
      <c r="I8" s="5" t="s">
        <v>12</v>
      </c>
      <c r="J8" s="5" t="s">
        <v>11</v>
      </c>
      <c r="K8" s="5" t="s">
        <v>12</v>
      </c>
      <c r="L8" s="6"/>
      <c r="O8" s="3"/>
      <c r="P8" s="3"/>
      <c r="Q8" s="3"/>
    </row>
    <row r="9" spans="1:17" ht="15.75" x14ac:dyDescent="0.25">
      <c r="A9" s="7">
        <v>1</v>
      </c>
      <c r="B9" s="8" t="s">
        <v>13</v>
      </c>
      <c r="C9" s="9">
        <v>57</v>
      </c>
      <c r="D9" s="10"/>
      <c r="E9" s="11"/>
      <c r="F9" s="12"/>
      <c r="G9" s="13"/>
      <c r="H9" s="14"/>
      <c r="I9" s="13"/>
      <c r="J9" s="14"/>
      <c r="K9" s="13"/>
      <c r="L9" s="15"/>
      <c r="O9" s="3"/>
      <c r="P9" s="3"/>
      <c r="Q9" s="3"/>
    </row>
    <row r="10" spans="1:17" ht="15.75" x14ac:dyDescent="0.25">
      <c r="A10" s="7">
        <v>2</v>
      </c>
      <c r="B10" s="8" t="s">
        <v>14</v>
      </c>
      <c r="C10" s="9">
        <v>57</v>
      </c>
      <c r="D10" s="10"/>
      <c r="E10" s="11"/>
      <c r="F10" s="12"/>
      <c r="G10" s="13"/>
      <c r="H10" s="14"/>
      <c r="I10" s="13"/>
      <c r="J10" s="14"/>
      <c r="K10" s="13"/>
      <c r="L10" s="16"/>
      <c r="O10" s="3"/>
      <c r="P10" s="3"/>
      <c r="Q10" s="3"/>
    </row>
    <row r="11" spans="1:17" ht="15.75" x14ac:dyDescent="0.25">
      <c r="A11" s="7">
        <v>3</v>
      </c>
      <c r="B11" s="8" t="s">
        <v>15</v>
      </c>
      <c r="C11" s="9">
        <v>57</v>
      </c>
      <c r="D11" s="10"/>
      <c r="E11" s="11"/>
      <c r="F11" s="12"/>
      <c r="G11" s="13"/>
      <c r="H11" s="14"/>
      <c r="I11" s="13"/>
      <c r="J11" s="14"/>
      <c r="K11" s="13"/>
      <c r="L11" s="16"/>
      <c r="O11" s="3"/>
      <c r="P11" s="3"/>
      <c r="Q11" s="3"/>
    </row>
    <row r="12" spans="1:17" ht="15.75" x14ac:dyDescent="0.25">
      <c r="A12" s="7">
        <v>4</v>
      </c>
      <c r="B12" s="17" t="s">
        <v>16</v>
      </c>
      <c r="C12" s="9">
        <v>57</v>
      </c>
      <c r="D12" s="10"/>
      <c r="E12" s="11"/>
      <c r="F12" s="12"/>
      <c r="G12" s="13"/>
      <c r="H12" s="14"/>
      <c r="I12" s="13"/>
      <c r="J12" s="14"/>
      <c r="K12" s="13"/>
      <c r="L12" s="16"/>
      <c r="M12" s="3"/>
      <c r="N12" s="3"/>
      <c r="O12" s="3"/>
      <c r="P12" s="3"/>
      <c r="Q12" s="3"/>
    </row>
    <row r="13" spans="1:17" ht="15.75" x14ac:dyDescent="0.25">
      <c r="A13" s="7">
        <v>5</v>
      </c>
      <c r="B13" s="8" t="s">
        <v>17</v>
      </c>
      <c r="C13" s="9">
        <v>57</v>
      </c>
      <c r="D13" s="10"/>
      <c r="E13" s="11"/>
      <c r="F13" s="12"/>
      <c r="G13" s="13"/>
      <c r="H13" s="14"/>
      <c r="I13" s="13"/>
      <c r="J13" s="14"/>
      <c r="K13" s="13"/>
      <c r="L13" s="16"/>
      <c r="O13" s="3"/>
      <c r="P13" s="3"/>
      <c r="Q13" s="3"/>
    </row>
    <row r="14" spans="1:17" ht="15.75" x14ac:dyDescent="0.25">
      <c r="A14" s="7">
        <v>6</v>
      </c>
      <c r="B14" s="8" t="s">
        <v>18</v>
      </c>
      <c r="C14" s="9">
        <v>57</v>
      </c>
      <c r="D14" s="10"/>
      <c r="E14" s="11"/>
      <c r="F14" s="12"/>
      <c r="G14" s="13"/>
      <c r="H14" s="14"/>
      <c r="I14" s="13"/>
      <c r="J14" s="14"/>
      <c r="K14" s="13"/>
      <c r="L14" s="16"/>
    </row>
    <row r="15" spans="1:17" ht="15.75" x14ac:dyDescent="0.25">
      <c r="A15" s="7">
        <v>7</v>
      </c>
      <c r="B15" s="8" t="s">
        <v>19</v>
      </c>
      <c r="C15" s="9">
        <v>57</v>
      </c>
      <c r="D15" s="10"/>
      <c r="E15" s="11"/>
      <c r="F15" s="12"/>
      <c r="G15" s="13"/>
      <c r="H15" s="14"/>
      <c r="I15" s="13"/>
      <c r="J15" s="14"/>
      <c r="K15" s="13"/>
      <c r="L15" s="16"/>
    </row>
    <row r="16" spans="1:17" ht="15.75" x14ac:dyDescent="0.25">
      <c r="A16" s="7">
        <v>8</v>
      </c>
      <c r="B16" s="8" t="s">
        <v>20</v>
      </c>
      <c r="C16" s="9">
        <v>57</v>
      </c>
      <c r="D16" s="10"/>
      <c r="E16" s="11"/>
      <c r="F16" s="12"/>
      <c r="G16" s="13"/>
      <c r="H16" s="14"/>
      <c r="I16" s="13"/>
      <c r="J16" s="14"/>
      <c r="K16" s="13"/>
      <c r="L16" s="16"/>
    </row>
    <row r="17" spans="1:12" ht="15.75" x14ac:dyDescent="0.25">
      <c r="A17" s="7">
        <v>9</v>
      </c>
      <c r="B17" s="8" t="s">
        <v>21</v>
      </c>
      <c r="C17" s="9">
        <v>57</v>
      </c>
      <c r="D17" s="10"/>
      <c r="E17" s="11"/>
      <c r="F17" s="12"/>
      <c r="G17" s="13"/>
      <c r="H17" s="14"/>
      <c r="I17" s="13"/>
      <c r="J17" s="14"/>
      <c r="K17" s="13"/>
      <c r="L17" s="16"/>
    </row>
    <row r="18" spans="1:12" ht="15.75" x14ac:dyDescent="0.25">
      <c r="A18" s="7">
        <v>10</v>
      </c>
      <c r="B18" s="8" t="s">
        <v>22</v>
      </c>
      <c r="C18" s="9">
        <v>57</v>
      </c>
      <c r="D18" s="10"/>
      <c r="E18" s="11"/>
      <c r="F18" s="12"/>
      <c r="G18" s="13"/>
      <c r="H18" s="14"/>
      <c r="I18" s="13"/>
      <c r="J18" s="14"/>
      <c r="K18" s="13"/>
      <c r="L18" s="16"/>
    </row>
    <row r="19" spans="1:12" ht="15.75" x14ac:dyDescent="0.25">
      <c r="A19" s="7">
        <v>11</v>
      </c>
      <c r="B19" s="8" t="s">
        <v>23</v>
      </c>
      <c r="C19" s="9">
        <v>57</v>
      </c>
      <c r="D19" s="10"/>
      <c r="E19" s="11"/>
      <c r="F19" s="12"/>
      <c r="G19" s="13"/>
      <c r="H19" s="14"/>
      <c r="I19" s="13"/>
      <c r="J19" s="14"/>
      <c r="K19" s="13"/>
      <c r="L19" s="16"/>
    </row>
    <row r="20" spans="1:12" ht="15.75" x14ac:dyDescent="0.25">
      <c r="A20" s="7">
        <v>12</v>
      </c>
      <c r="B20" s="8" t="s">
        <v>24</v>
      </c>
      <c r="C20" s="9">
        <v>57</v>
      </c>
      <c r="D20" s="10"/>
      <c r="E20" s="11"/>
      <c r="F20" s="12"/>
      <c r="G20" s="13"/>
      <c r="H20" s="14"/>
      <c r="I20" s="13"/>
      <c r="J20" s="14"/>
      <c r="K20" s="13"/>
      <c r="L20" s="16"/>
    </row>
    <row r="21" spans="1:12" ht="15.75" x14ac:dyDescent="0.25">
      <c r="A21" s="7">
        <v>13</v>
      </c>
      <c r="B21" s="8" t="s">
        <v>25</v>
      </c>
      <c r="C21" s="9">
        <v>57</v>
      </c>
      <c r="D21" s="10"/>
      <c r="E21" s="11"/>
      <c r="F21" s="12"/>
      <c r="G21" s="13"/>
      <c r="H21" s="14"/>
      <c r="I21" s="13"/>
      <c r="J21" s="14"/>
      <c r="K21" s="13"/>
      <c r="L21" s="16"/>
    </row>
    <row r="22" spans="1:12" ht="15.75" x14ac:dyDescent="0.25">
      <c r="A22" s="7">
        <v>14</v>
      </c>
      <c r="B22" s="8" t="s">
        <v>26</v>
      </c>
      <c r="C22" s="9">
        <v>57</v>
      </c>
      <c r="D22" s="10"/>
      <c r="E22" s="11"/>
      <c r="F22" s="12"/>
      <c r="G22" s="13"/>
      <c r="H22" s="14"/>
      <c r="I22" s="13"/>
      <c r="J22" s="14"/>
      <c r="K22" s="13"/>
      <c r="L22" s="16"/>
    </row>
    <row r="23" spans="1:12" ht="15.75" x14ac:dyDescent="0.25">
      <c r="A23" s="7">
        <v>15</v>
      </c>
      <c r="B23" s="8" t="s">
        <v>27</v>
      </c>
      <c r="C23" s="9">
        <v>57</v>
      </c>
      <c r="D23" s="10"/>
      <c r="E23" s="11"/>
      <c r="F23" s="12"/>
      <c r="G23" s="13"/>
      <c r="H23" s="14"/>
      <c r="I23" s="13"/>
      <c r="J23" s="14"/>
      <c r="K23" s="13"/>
      <c r="L23" s="16"/>
    </row>
    <row r="24" spans="1:12" ht="15.75" x14ac:dyDescent="0.25">
      <c r="A24" s="7">
        <v>16</v>
      </c>
      <c r="B24" s="8" t="s">
        <v>28</v>
      </c>
      <c r="C24" s="9">
        <v>57</v>
      </c>
      <c r="D24" s="10"/>
      <c r="E24" s="11"/>
      <c r="F24" s="12"/>
      <c r="G24" s="13"/>
      <c r="H24" s="14"/>
      <c r="I24" s="13"/>
      <c r="J24" s="14"/>
      <c r="K24" s="13"/>
      <c r="L24" s="16"/>
    </row>
    <row r="25" spans="1:12" ht="15.75" x14ac:dyDescent="0.25">
      <c r="A25" s="7">
        <v>17</v>
      </c>
      <c r="B25" s="8" t="s">
        <v>29</v>
      </c>
      <c r="C25" s="9">
        <v>57</v>
      </c>
      <c r="D25" s="10"/>
      <c r="E25" s="11"/>
      <c r="F25" s="12"/>
      <c r="G25" s="13"/>
      <c r="H25" s="14"/>
      <c r="I25" s="13"/>
      <c r="J25" s="14"/>
      <c r="K25" s="13"/>
      <c r="L25" s="16"/>
    </row>
    <row r="26" spans="1:12" ht="15.75" x14ac:dyDescent="0.25">
      <c r="A26" s="7">
        <v>18</v>
      </c>
      <c r="B26" s="8" t="s">
        <v>30</v>
      </c>
      <c r="C26" s="9">
        <v>57</v>
      </c>
      <c r="D26" s="10"/>
      <c r="E26" s="11"/>
      <c r="F26" s="12"/>
      <c r="G26" s="13"/>
      <c r="H26" s="14"/>
      <c r="I26" s="13"/>
      <c r="J26" s="14"/>
      <c r="K26" s="13"/>
      <c r="L26" s="16"/>
    </row>
    <row r="27" spans="1:12" ht="15.75" x14ac:dyDescent="0.25">
      <c r="A27" s="7">
        <v>19</v>
      </c>
      <c r="B27" s="8" t="s">
        <v>31</v>
      </c>
      <c r="C27" s="9">
        <v>57</v>
      </c>
      <c r="D27" s="10"/>
      <c r="E27" s="11"/>
      <c r="F27" s="12"/>
      <c r="G27" s="13"/>
      <c r="H27" s="14"/>
      <c r="I27" s="13"/>
      <c r="J27" s="14"/>
      <c r="K27" s="13"/>
      <c r="L27" s="16"/>
    </row>
    <row r="28" spans="1:12" ht="15.75" x14ac:dyDescent="0.25">
      <c r="A28" s="7">
        <v>20</v>
      </c>
      <c r="B28" s="8" t="s">
        <v>32</v>
      </c>
      <c r="C28" s="9">
        <v>57</v>
      </c>
      <c r="D28" s="10"/>
      <c r="E28" s="11"/>
      <c r="F28" s="12"/>
      <c r="G28" s="13"/>
      <c r="H28" s="14"/>
      <c r="I28" s="13"/>
      <c r="J28" s="14"/>
      <c r="K28" s="13"/>
      <c r="L28" s="16"/>
    </row>
    <row r="29" spans="1:12" ht="15.75" x14ac:dyDescent="0.25">
      <c r="A29" s="7">
        <v>21</v>
      </c>
      <c r="B29" s="8" t="s">
        <v>33</v>
      </c>
      <c r="C29" s="9">
        <v>57</v>
      </c>
      <c r="D29" s="10"/>
      <c r="E29" s="11"/>
      <c r="F29" s="12"/>
      <c r="G29" s="13"/>
      <c r="H29" s="14"/>
      <c r="I29" s="13"/>
      <c r="J29" s="14"/>
      <c r="K29" s="13"/>
      <c r="L29" s="16"/>
    </row>
    <row r="30" spans="1:12" ht="15.75" x14ac:dyDescent="0.25">
      <c r="A30" s="7">
        <v>22</v>
      </c>
      <c r="B30" s="8" t="s">
        <v>34</v>
      </c>
      <c r="C30" s="9">
        <v>57</v>
      </c>
      <c r="D30" s="10"/>
      <c r="E30" s="11"/>
      <c r="F30" s="12"/>
      <c r="G30" s="13"/>
      <c r="H30" s="14"/>
      <c r="I30" s="13"/>
      <c r="J30" s="14"/>
      <c r="K30" s="13"/>
      <c r="L30" s="16"/>
    </row>
    <row r="31" spans="1:12" ht="15.75" x14ac:dyDescent="0.25">
      <c r="A31" s="7">
        <v>23</v>
      </c>
      <c r="B31" s="8" t="s">
        <v>35</v>
      </c>
      <c r="C31" s="9">
        <v>57</v>
      </c>
      <c r="D31" s="10"/>
      <c r="E31" s="11"/>
      <c r="F31" s="12"/>
      <c r="G31" s="13"/>
      <c r="H31" s="14"/>
      <c r="I31" s="13"/>
      <c r="J31" s="14"/>
      <c r="K31" s="13"/>
      <c r="L31" s="16"/>
    </row>
    <row r="32" spans="1:12" ht="15.75" x14ac:dyDescent="0.25">
      <c r="A32" s="7">
        <v>24</v>
      </c>
      <c r="B32" s="8" t="s">
        <v>36</v>
      </c>
      <c r="C32" s="9">
        <v>57</v>
      </c>
      <c r="D32" s="10"/>
      <c r="E32" s="11"/>
      <c r="F32" s="12"/>
      <c r="G32" s="13"/>
      <c r="H32" s="14"/>
      <c r="I32" s="13"/>
      <c r="J32" s="14"/>
      <c r="K32" s="13"/>
      <c r="L32" s="16"/>
    </row>
    <row r="33" spans="1:12" ht="15.75" x14ac:dyDescent="0.25">
      <c r="A33" s="7">
        <v>25</v>
      </c>
      <c r="B33" s="18" t="s">
        <v>37</v>
      </c>
      <c r="C33" s="19">
        <v>57</v>
      </c>
      <c r="D33" s="10"/>
      <c r="E33" s="20"/>
      <c r="F33" s="12"/>
      <c r="G33" s="21"/>
      <c r="H33" s="14"/>
      <c r="I33" s="21"/>
      <c r="J33" s="14"/>
      <c r="K33" s="21"/>
      <c r="L33" s="16"/>
    </row>
    <row r="34" spans="1:12" ht="15.75" x14ac:dyDescent="0.25">
      <c r="A34" s="7">
        <v>26</v>
      </c>
      <c r="B34" s="8" t="s">
        <v>38</v>
      </c>
      <c r="C34" s="22">
        <v>57</v>
      </c>
      <c r="D34" s="10"/>
      <c r="E34" s="23"/>
      <c r="F34" s="12"/>
      <c r="G34" s="24"/>
      <c r="H34" s="14"/>
      <c r="I34" s="24"/>
      <c r="J34" s="14"/>
      <c r="K34" s="24"/>
      <c r="L34" s="16"/>
    </row>
    <row r="35" spans="1:12" ht="15.75" x14ac:dyDescent="0.25">
      <c r="A35" s="7">
        <v>27</v>
      </c>
      <c r="B35" s="18" t="s">
        <v>39</v>
      </c>
      <c r="C35" s="22">
        <v>57</v>
      </c>
      <c r="D35" s="10"/>
      <c r="E35" s="23"/>
      <c r="F35" s="12"/>
      <c r="G35" s="24"/>
      <c r="H35" s="14"/>
      <c r="I35" s="24"/>
      <c r="J35" s="14"/>
      <c r="K35" s="24"/>
      <c r="L35" s="16"/>
    </row>
    <row r="36" spans="1:12" ht="15.75" x14ac:dyDescent="0.25">
      <c r="A36" s="7">
        <v>28</v>
      </c>
      <c r="B36" s="18" t="s">
        <v>40</v>
      </c>
      <c r="C36" s="22">
        <v>57</v>
      </c>
      <c r="D36" s="10"/>
      <c r="E36" s="23"/>
      <c r="F36" s="12"/>
      <c r="G36" s="24"/>
      <c r="H36" s="14"/>
      <c r="I36" s="24"/>
      <c r="J36" s="14"/>
      <c r="K36" s="24"/>
      <c r="L36" s="16"/>
    </row>
    <row r="37" spans="1:12" ht="16.5" thickBot="1" x14ac:dyDescent="0.3">
      <c r="A37" s="7">
        <v>29</v>
      </c>
      <c r="B37" s="18" t="s">
        <v>41</v>
      </c>
      <c r="C37" s="25">
        <v>57</v>
      </c>
      <c r="D37" s="10"/>
      <c r="E37" s="23"/>
      <c r="F37" s="12"/>
      <c r="G37" s="24"/>
      <c r="H37" s="14"/>
      <c r="I37" s="24"/>
      <c r="J37" s="14"/>
      <c r="K37" s="24"/>
      <c r="L37" s="16"/>
    </row>
    <row r="38" spans="1:12" ht="15.75" x14ac:dyDescent="0.25">
      <c r="A38" s="225" t="s">
        <v>42</v>
      </c>
      <c r="B38" s="226"/>
      <c r="C38" s="26">
        <v>57</v>
      </c>
      <c r="D38" s="27">
        <f t="shared" ref="D38:K38" si="0">SUM(D9:D37)</f>
        <v>0</v>
      </c>
      <c r="E38" s="28">
        <f t="shared" si="0"/>
        <v>0</v>
      </c>
      <c r="F38" s="29">
        <f t="shared" si="0"/>
        <v>0</v>
      </c>
      <c r="G38" s="30">
        <f t="shared" si="0"/>
        <v>0</v>
      </c>
      <c r="H38" s="29">
        <f t="shared" si="0"/>
        <v>0</v>
      </c>
      <c r="I38" s="30">
        <f t="shared" si="0"/>
        <v>0</v>
      </c>
      <c r="J38" s="29">
        <f t="shared" si="0"/>
        <v>0</v>
      </c>
      <c r="K38" s="30">
        <f t="shared" si="0"/>
        <v>0</v>
      </c>
      <c r="L38" s="31">
        <f>D38+F38+H38</f>
        <v>0</v>
      </c>
    </row>
    <row r="39" spans="1:12" ht="15" customHeight="1" x14ac:dyDescent="0.25">
      <c r="A39" s="227" t="s">
        <v>43</v>
      </c>
      <c r="B39" s="228"/>
      <c r="C39" s="32">
        <v>57</v>
      </c>
      <c r="D39" s="32">
        <f>SUM(D9:D33)</f>
        <v>0</v>
      </c>
      <c r="E39" s="33">
        <f>SUM(E9:E33)</f>
        <v>0</v>
      </c>
      <c r="F39" s="32">
        <f>F9+F10+F11+F12+F13+F14+F15+F16+F17+F18+F19+F20+F21+F22+F23+F24+F25+F26+F27+F28+F29+F30+F31+F32+F3+F33</f>
        <v>0</v>
      </c>
      <c r="G39" s="33">
        <f>G9+G10+G11+G12+G14+G13+G15+G16+G17+G18+G19+G20+G21+G22+G23+G24+G25+G26+G27+G28+G29+G30+G31+G32+G33</f>
        <v>0</v>
      </c>
      <c r="H39" s="32">
        <f>H9+H10+H11+H12+H13+H14++H15+H16+H17+H18+H19+H20+H21+H22+H23+H24+H25+H26+H27+H28+H29+H30+H31+H32+H33</f>
        <v>0</v>
      </c>
      <c r="I39" s="33">
        <f>I9+I10+I11+I12+I13+I14+I15+I16+I17+I18+I19+I20+I21+I22+I23+I24+I25+I26+I27+I28+I29+I30+I31+I32+I33</f>
        <v>0</v>
      </c>
      <c r="J39" s="32">
        <f>J9+J10+J11+J12+J13+J14++J15+J16+J17+J18+J19+J20+J21+J22+J23+J24+J25+J26+J27+J28+J29+J30+J31+J32+J33</f>
        <v>0</v>
      </c>
      <c r="K39" s="33">
        <f>K9+K10+K11+K12+K13+K14+K15+K16+K17+K18+K19+K20+K21+K22+K23+K24+K25+K26+K27+K28+K29+K30+K31+K32+K33</f>
        <v>0</v>
      </c>
      <c r="L39" s="34">
        <f>L9+L10+L11+L12+L13+L14+L15+L16+L17+L18+L19+L20+L21+L22+L23+L24+L25+L26+L27+L28+L29+L30+L31+L32+L33</f>
        <v>0</v>
      </c>
    </row>
    <row r="41" spans="1:12" ht="15.75" x14ac:dyDescent="0.25">
      <c r="D41" s="133"/>
      <c r="E41" s="133"/>
      <c r="F41" s="133"/>
      <c r="G41" s="133"/>
      <c r="H41" s="133"/>
      <c r="I41" s="133"/>
      <c r="J41" s="133"/>
      <c r="K41" s="133"/>
      <c r="L41" s="133"/>
    </row>
    <row r="43" spans="1:12" x14ac:dyDescent="0.25">
      <c r="B43" s="2" t="s">
        <v>105</v>
      </c>
      <c r="C43" s="2"/>
      <c r="D43" s="2"/>
      <c r="E43" s="2"/>
    </row>
    <row r="44" spans="1:12" ht="15.75" thickBot="1" x14ac:dyDescent="0.3">
      <c r="A44" s="211" t="s">
        <v>45</v>
      </c>
      <c r="B44" s="211"/>
    </row>
    <row r="45" spans="1:12" ht="14.25" customHeight="1" x14ac:dyDescent="0.25">
      <c r="A45" s="212" t="s">
        <v>2</v>
      </c>
      <c r="B45" s="212" t="s">
        <v>3</v>
      </c>
      <c r="C45" s="212" t="s">
        <v>4</v>
      </c>
      <c r="D45" s="215" t="s">
        <v>5</v>
      </c>
      <c r="E45" s="216"/>
      <c r="F45" s="216"/>
      <c r="G45" s="216"/>
      <c r="H45" s="216"/>
      <c r="I45" s="216"/>
      <c r="J45" s="216"/>
      <c r="K45" s="217"/>
      <c r="L45" s="218" t="s">
        <v>6</v>
      </c>
    </row>
    <row r="46" spans="1:12" ht="21.75" customHeight="1" x14ac:dyDescent="0.25">
      <c r="A46" s="213"/>
      <c r="B46" s="213"/>
      <c r="C46" s="213"/>
      <c r="D46" s="221" t="s">
        <v>7</v>
      </c>
      <c r="E46" s="222"/>
      <c r="F46" s="222" t="s">
        <v>8</v>
      </c>
      <c r="G46" s="222"/>
      <c r="H46" s="222" t="s">
        <v>9</v>
      </c>
      <c r="I46" s="222"/>
      <c r="J46" s="222" t="s">
        <v>10</v>
      </c>
      <c r="K46" s="222"/>
      <c r="L46" s="219"/>
    </row>
    <row r="47" spans="1:12" ht="13.5" customHeight="1" thickBot="1" x14ac:dyDescent="0.3">
      <c r="A47" s="213"/>
      <c r="B47" s="213"/>
      <c r="C47" s="213"/>
      <c r="D47" s="223">
        <v>1</v>
      </c>
      <c r="E47" s="224"/>
      <c r="F47" s="224">
        <v>2</v>
      </c>
      <c r="G47" s="224"/>
      <c r="H47" s="224">
        <v>3</v>
      </c>
      <c r="I47" s="224"/>
      <c r="J47" s="224">
        <v>4</v>
      </c>
      <c r="K47" s="224"/>
      <c r="L47" s="220"/>
    </row>
    <row r="48" spans="1:12" ht="15.75" thickBot="1" x14ac:dyDescent="0.3">
      <c r="A48" s="214"/>
      <c r="B48" s="214"/>
      <c r="C48" s="214"/>
      <c r="D48" s="4" t="s">
        <v>11</v>
      </c>
      <c r="E48" s="5" t="s">
        <v>12</v>
      </c>
      <c r="F48" s="5" t="s">
        <v>11</v>
      </c>
      <c r="G48" s="5" t="s">
        <v>12</v>
      </c>
      <c r="H48" s="5" t="s">
        <v>11</v>
      </c>
      <c r="I48" s="5" t="s">
        <v>12</v>
      </c>
      <c r="J48" s="5" t="s">
        <v>11</v>
      </c>
      <c r="K48" s="5" t="s">
        <v>12</v>
      </c>
      <c r="L48" s="6"/>
    </row>
    <row r="49" spans="1:12" ht="15.75" x14ac:dyDescent="0.25">
      <c r="A49" s="7">
        <v>1</v>
      </c>
      <c r="B49" s="8" t="s">
        <v>13</v>
      </c>
      <c r="C49" s="9">
        <v>57</v>
      </c>
      <c r="D49" s="38">
        <v>0</v>
      </c>
      <c r="E49" s="39">
        <v>0</v>
      </c>
      <c r="F49" s="38">
        <v>0</v>
      </c>
      <c r="G49" s="13">
        <v>0</v>
      </c>
      <c r="H49" s="14">
        <v>0</v>
      </c>
      <c r="I49" s="13">
        <v>0</v>
      </c>
      <c r="J49" s="14">
        <v>0</v>
      </c>
      <c r="K49" s="13">
        <v>0</v>
      </c>
      <c r="L49" s="16">
        <f>SUM(D49:K49)</f>
        <v>0</v>
      </c>
    </row>
    <row r="50" spans="1:12" ht="15.75" x14ac:dyDescent="0.25">
      <c r="A50" s="7">
        <v>2</v>
      </c>
      <c r="B50" s="8" t="s">
        <v>14</v>
      </c>
      <c r="C50" s="9">
        <v>57</v>
      </c>
      <c r="D50" s="38">
        <v>0</v>
      </c>
      <c r="E50" s="39">
        <v>0</v>
      </c>
      <c r="F50" s="38">
        <v>0</v>
      </c>
      <c r="G50" s="13">
        <v>0</v>
      </c>
      <c r="H50" s="14">
        <v>0</v>
      </c>
      <c r="I50" s="13">
        <v>0</v>
      </c>
      <c r="J50" s="14">
        <v>0</v>
      </c>
      <c r="K50" s="13">
        <v>0</v>
      </c>
      <c r="L50" s="16">
        <f t="shared" ref="L50:L77" si="1">SUM(D50:K50)</f>
        <v>0</v>
      </c>
    </row>
    <row r="51" spans="1:12" ht="15.75" x14ac:dyDescent="0.25">
      <c r="A51" s="7">
        <v>3</v>
      </c>
      <c r="B51" s="8" t="s">
        <v>15</v>
      </c>
      <c r="C51" s="9">
        <v>57</v>
      </c>
      <c r="D51" s="38">
        <v>0</v>
      </c>
      <c r="E51" s="39">
        <v>0</v>
      </c>
      <c r="F51" s="38">
        <v>0</v>
      </c>
      <c r="G51" s="13">
        <v>0</v>
      </c>
      <c r="H51" s="14">
        <v>0</v>
      </c>
      <c r="I51" s="13">
        <v>0</v>
      </c>
      <c r="J51" s="14">
        <v>0</v>
      </c>
      <c r="K51" s="13">
        <v>0</v>
      </c>
      <c r="L51" s="16">
        <f t="shared" si="1"/>
        <v>0</v>
      </c>
    </row>
    <row r="52" spans="1:12" ht="15.75" x14ac:dyDescent="0.25">
      <c r="A52" s="7">
        <v>4</v>
      </c>
      <c r="B52" s="17" t="s">
        <v>16</v>
      </c>
      <c r="C52" s="9">
        <v>57</v>
      </c>
      <c r="D52" s="38">
        <v>0</v>
      </c>
      <c r="E52" s="39">
        <v>0</v>
      </c>
      <c r="F52" s="38">
        <v>0</v>
      </c>
      <c r="G52" s="13">
        <v>0</v>
      </c>
      <c r="H52" s="14">
        <v>0</v>
      </c>
      <c r="I52" s="13">
        <v>0</v>
      </c>
      <c r="J52" s="14">
        <v>0</v>
      </c>
      <c r="K52" s="13">
        <v>0</v>
      </c>
      <c r="L52" s="16">
        <f t="shared" si="1"/>
        <v>0</v>
      </c>
    </row>
    <row r="53" spans="1:12" ht="15.75" x14ac:dyDescent="0.25">
      <c r="A53" s="7">
        <v>5</v>
      </c>
      <c r="B53" s="8" t="s">
        <v>17</v>
      </c>
      <c r="C53" s="9">
        <v>57</v>
      </c>
      <c r="D53" s="38">
        <v>0</v>
      </c>
      <c r="E53" s="39">
        <v>0</v>
      </c>
      <c r="F53" s="38">
        <v>0</v>
      </c>
      <c r="G53" s="13">
        <v>0</v>
      </c>
      <c r="H53" s="14">
        <v>0</v>
      </c>
      <c r="I53" s="13">
        <v>0</v>
      </c>
      <c r="J53" s="14">
        <v>0</v>
      </c>
      <c r="K53" s="13">
        <v>0</v>
      </c>
      <c r="L53" s="16">
        <f t="shared" si="1"/>
        <v>0</v>
      </c>
    </row>
    <row r="54" spans="1:12" ht="15.75" x14ac:dyDescent="0.25">
      <c r="A54" s="7">
        <v>6</v>
      </c>
      <c r="B54" s="8" t="s">
        <v>18</v>
      </c>
      <c r="C54" s="9">
        <v>57</v>
      </c>
      <c r="D54" s="38">
        <v>0</v>
      </c>
      <c r="E54" s="39">
        <v>0</v>
      </c>
      <c r="F54" s="38">
        <v>0</v>
      </c>
      <c r="G54" s="13">
        <v>0</v>
      </c>
      <c r="H54" s="14">
        <v>0</v>
      </c>
      <c r="I54" s="13">
        <v>0</v>
      </c>
      <c r="J54" s="14">
        <v>0</v>
      </c>
      <c r="K54" s="13">
        <v>0</v>
      </c>
      <c r="L54" s="16">
        <f t="shared" si="1"/>
        <v>0</v>
      </c>
    </row>
    <row r="55" spans="1:12" ht="15.75" x14ac:dyDescent="0.25">
      <c r="A55" s="7">
        <v>7</v>
      </c>
      <c r="B55" s="8" t="s">
        <v>19</v>
      </c>
      <c r="C55" s="9">
        <v>57</v>
      </c>
      <c r="D55" s="38">
        <v>0</v>
      </c>
      <c r="E55" s="39">
        <v>0</v>
      </c>
      <c r="F55" s="38">
        <v>0</v>
      </c>
      <c r="G55" s="13">
        <v>0</v>
      </c>
      <c r="H55" s="14">
        <v>0</v>
      </c>
      <c r="I55" s="13">
        <v>0</v>
      </c>
      <c r="J55" s="14">
        <v>0</v>
      </c>
      <c r="K55" s="13">
        <v>0</v>
      </c>
      <c r="L55" s="16">
        <f t="shared" si="1"/>
        <v>0</v>
      </c>
    </row>
    <row r="56" spans="1:12" ht="15.75" x14ac:dyDescent="0.25">
      <c r="A56" s="7">
        <v>8</v>
      </c>
      <c r="B56" s="8" t="s">
        <v>20</v>
      </c>
      <c r="C56" s="9">
        <v>57</v>
      </c>
      <c r="D56" s="38">
        <v>0</v>
      </c>
      <c r="E56" s="39">
        <v>0</v>
      </c>
      <c r="F56" s="38">
        <v>0</v>
      </c>
      <c r="G56" s="13">
        <v>0</v>
      </c>
      <c r="H56" s="14">
        <v>0</v>
      </c>
      <c r="I56" s="13">
        <v>0</v>
      </c>
      <c r="J56" s="14">
        <v>0</v>
      </c>
      <c r="K56" s="13">
        <v>0</v>
      </c>
      <c r="L56" s="16">
        <f t="shared" si="1"/>
        <v>0</v>
      </c>
    </row>
    <row r="57" spans="1:12" ht="15.75" x14ac:dyDescent="0.25">
      <c r="A57" s="7">
        <v>9</v>
      </c>
      <c r="B57" s="8" t="s">
        <v>21</v>
      </c>
      <c r="C57" s="9">
        <v>57</v>
      </c>
      <c r="D57" s="38">
        <v>0</v>
      </c>
      <c r="E57" s="39">
        <v>0</v>
      </c>
      <c r="F57" s="38">
        <v>0</v>
      </c>
      <c r="G57" s="13">
        <v>0</v>
      </c>
      <c r="H57" s="14">
        <v>0</v>
      </c>
      <c r="I57" s="13">
        <v>0</v>
      </c>
      <c r="J57" s="14">
        <v>0</v>
      </c>
      <c r="K57" s="13">
        <v>0</v>
      </c>
      <c r="L57" s="16">
        <f t="shared" si="1"/>
        <v>0</v>
      </c>
    </row>
    <row r="58" spans="1:12" ht="15.75" x14ac:dyDescent="0.25">
      <c r="A58" s="7">
        <v>10</v>
      </c>
      <c r="B58" s="8" t="s">
        <v>22</v>
      </c>
      <c r="C58" s="9">
        <v>57</v>
      </c>
      <c r="D58" s="38">
        <v>0</v>
      </c>
      <c r="E58" s="39">
        <v>0</v>
      </c>
      <c r="F58" s="38">
        <v>0</v>
      </c>
      <c r="G58" s="13">
        <v>0</v>
      </c>
      <c r="H58" s="14">
        <v>0</v>
      </c>
      <c r="I58" s="13">
        <v>0</v>
      </c>
      <c r="J58" s="14">
        <v>0</v>
      </c>
      <c r="K58" s="13">
        <v>0</v>
      </c>
      <c r="L58" s="16">
        <f t="shared" si="1"/>
        <v>0</v>
      </c>
    </row>
    <row r="59" spans="1:12" ht="15.75" x14ac:dyDescent="0.25">
      <c r="A59" s="7">
        <v>11</v>
      </c>
      <c r="B59" s="8" t="s">
        <v>23</v>
      </c>
      <c r="C59" s="9">
        <v>57</v>
      </c>
      <c r="D59" s="38">
        <v>0</v>
      </c>
      <c r="E59" s="39">
        <v>0</v>
      </c>
      <c r="F59" s="38">
        <v>0</v>
      </c>
      <c r="G59" s="13">
        <v>0</v>
      </c>
      <c r="H59" s="14">
        <v>0</v>
      </c>
      <c r="I59" s="13">
        <v>0</v>
      </c>
      <c r="J59" s="14">
        <v>0</v>
      </c>
      <c r="K59" s="13">
        <v>0</v>
      </c>
      <c r="L59" s="16">
        <f t="shared" si="1"/>
        <v>0</v>
      </c>
    </row>
    <row r="60" spans="1:12" ht="15.75" x14ac:dyDescent="0.25">
      <c r="A60" s="7">
        <v>12</v>
      </c>
      <c r="B60" s="8" t="s">
        <v>24</v>
      </c>
      <c r="C60" s="9">
        <v>57</v>
      </c>
      <c r="D60" s="38">
        <v>0</v>
      </c>
      <c r="E60" s="39">
        <v>0</v>
      </c>
      <c r="F60" s="38">
        <v>0</v>
      </c>
      <c r="G60" s="13">
        <v>0</v>
      </c>
      <c r="H60" s="14">
        <v>0</v>
      </c>
      <c r="I60" s="13">
        <v>0</v>
      </c>
      <c r="J60" s="14">
        <v>0</v>
      </c>
      <c r="K60" s="13">
        <v>0</v>
      </c>
      <c r="L60" s="16">
        <f t="shared" si="1"/>
        <v>0</v>
      </c>
    </row>
    <row r="61" spans="1:12" ht="15.75" x14ac:dyDescent="0.25">
      <c r="A61" s="7">
        <v>13</v>
      </c>
      <c r="B61" s="8" t="s">
        <v>25</v>
      </c>
      <c r="C61" s="9">
        <v>57</v>
      </c>
      <c r="D61" s="38">
        <v>0</v>
      </c>
      <c r="E61" s="39">
        <v>0</v>
      </c>
      <c r="F61" s="38">
        <v>0</v>
      </c>
      <c r="G61" s="13">
        <v>0</v>
      </c>
      <c r="H61" s="14">
        <v>0</v>
      </c>
      <c r="I61" s="13">
        <v>0</v>
      </c>
      <c r="J61" s="14">
        <v>0</v>
      </c>
      <c r="K61" s="13">
        <v>0</v>
      </c>
      <c r="L61" s="16">
        <f t="shared" si="1"/>
        <v>0</v>
      </c>
    </row>
    <row r="62" spans="1:12" ht="15.75" x14ac:dyDescent="0.25">
      <c r="A62" s="7">
        <v>14</v>
      </c>
      <c r="B62" s="8" t="s">
        <v>26</v>
      </c>
      <c r="C62" s="9">
        <v>57</v>
      </c>
      <c r="D62" s="38">
        <v>0</v>
      </c>
      <c r="E62" s="39">
        <v>0</v>
      </c>
      <c r="F62" s="38">
        <v>0</v>
      </c>
      <c r="G62" s="13">
        <v>0</v>
      </c>
      <c r="H62" s="14">
        <v>0</v>
      </c>
      <c r="I62" s="13">
        <v>0</v>
      </c>
      <c r="J62" s="14">
        <v>0</v>
      </c>
      <c r="K62" s="13">
        <v>0</v>
      </c>
      <c r="L62" s="16">
        <f t="shared" si="1"/>
        <v>0</v>
      </c>
    </row>
    <row r="63" spans="1:12" ht="15.75" x14ac:dyDescent="0.25">
      <c r="A63" s="7">
        <v>15</v>
      </c>
      <c r="B63" s="8" t="s">
        <v>27</v>
      </c>
      <c r="C63" s="9">
        <v>57</v>
      </c>
      <c r="D63" s="38">
        <v>0</v>
      </c>
      <c r="E63" s="39">
        <v>0</v>
      </c>
      <c r="F63" s="38">
        <v>0</v>
      </c>
      <c r="G63" s="13">
        <v>0</v>
      </c>
      <c r="H63" s="14">
        <v>0</v>
      </c>
      <c r="I63" s="13">
        <v>0</v>
      </c>
      <c r="J63" s="14">
        <v>0</v>
      </c>
      <c r="K63" s="13">
        <v>0</v>
      </c>
      <c r="L63" s="16">
        <f t="shared" si="1"/>
        <v>0</v>
      </c>
    </row>
    <row r="64" spans="1:12" ht="15.75" x14ac:dyDescent="0.25">
      <c r="A64" s="7">
        <v>16</v>
      </c>
      <c r="B64" s="8" t="s">
        <v>28</v>
      </c>
      <c r="C64" s="9">
        <v>57</v>
      </c>
      <c r="D64" s="38">
        <v>0</v>
      </c>
      <c r="E64" s="39">
        <v>0</v>
      </c>
      <c r="F64" s="38">
        <v>0</v>
      </c>
      <c r="G64" s="13">
        <v>0</v>
      </c>
      <c r="H64" s="14">
        <v>0</v>
      </c>
      <c r="I64" s="13">
        <v>0</v>
      </c>
      <c r="J64" s="14">
        <v>0</v>
      </c>
      <c r="K64" s="13">
        <v>0</v>
      </c>
      <c r="L64" s="16">
        <f t="shared" si="1"/>
        <v>0</v>
      </c>
    </row>
    <row r="65" spans="1:14" ht="15.75" x14ac:dyDescent="0.25">
      <c r="A65" s="7">
        <v>17</v>
      </c>
      <c r="B65" s="8" t="s">
        <v>29</v>
      </c>
      <c r="C65" s="9">
        <v>57</v>
      </c>
      <c r="D65" s="38">
        <v>0</v>
      </c>
      <c r="E65" s="39">
        <v>0</v>
      </c>
      <c r="F65" s="38">
        <v>0</v>
      </c>
      <c r="G65" s="13">
        <v>0</v>
      </c>
      <c r="H65" s="14">
        <v>0</v>
      </c>
      <c r="I65" s="13">
        <v>0</v>
      </c>
      <c r="J65" s="14">
        <v>0</v>
      </c>
      <c r="K65" s="13">
        <v>0</v>
      </c>
      <c r="L65" s="16">
        <f t="shared" si="1"/>
        <v>0</v>
      </c>
    </row>
    <row r="66" spans="1:14" ht="15.75" x14ac:dyDescent="0.25">
      <c r="A66" s="7">
        <v>18</v>
      </c>
      <c r="B66" s="8" t="s">
        <v>30</v>
      </c>
      <c r="C66" s="9">
        <v>57</v>
      </c>
      <c r="D66" s="38">
        <v>0</v>
      </c>
      <c r="E66" s="39">
        <v>0</v>
      </c>
      <c r="F66" s="38">
        <v>0</v>
      </c>
      <c r="G66" s="13">
        <v>0</v>
      </c>
      <c r="H66" s="14">
        <v>0</v>
      </c>
      <c r="I66" s="13">
        <v>0</v>
      </c>
      <c r="J66" s="14">
        <v>0</v>
      </c>
      <c r="K66" s="13">
        <v>0</v>
      </c>
      <c r="L66" s="16">
        <f t="shared" si="1"/>
        <v>0</v>
      </c>
    </row>
    <row r="67" spans="1:14" ht="15.75" x14ac:dyDescent="0.25">
      <c r="A67" s="7">
        <v>19</v>
      </c>
      <c r="B67" s="8" t="s">
        <v>31</v>
      </c>
      <c r="C67" s="9">
        <v>57</v>
      </c>
      <c r="D67" s="38">
        <v>0</v>
      </c>
      <c r="E67" s="39">
        <v>0</v>
      </c>
      <c r="F67" s="38">
        <v>0</v>
      </c>
      <c r="G67" s="13">
        <v>0</v>
      </c>
      <c r="H67" s="14">
        <v>0</v>
      </c>
      <c r="I67" s="13">
        <v>0</v>
      </c>
      <c r="J67" s="14">
        <v>0</v>
      </c>
      <c r="K67" s="13">
        <v>0</v>
      </c>
      <c r="L67" s="16">
        <f t="shared" si="1"/>
        <v>0</v>
      </c>
    </row>
    <row r="68" spans="1:14" ht="15.75" x14ac:dyDescent="0.25">
      <c r="A68" s="7">
        <v>20</v>
      </c>
      <c r="B68" s="8" t="s">
        <v>32</v>
      </c>
      <c r="C68" s="9">
        <v>57</v>
      </c>
      <c r="D68" s="38">
        <v>0</v>
      </c>
      <c r="E68" s="39">
        <v>0</v>
      </c>
      <c r="F68" s="38">
        <v>0</v>
      </c>
      <c r="G68" s="13">
        <v>0</v>
      </c>
      <c r="H68" s="14">
        <v>0</v>
      </c>
      <c r="I68" s="13">
        <v>0</v>
      </c>
      <c r="J68" s="14">
        <v>0</v>
      </c>
      <c r="K68" s="13">
        <v>0</v>
      </c>
      <c r="L68" s="16">
        <f t="shared" si="1"/>
        <v>0</v>
      </c>
    </row>
    <row r="69" spans="1:14" ht="15.75" x14ac:dyDescent="0.25">
      <c r="A69" s="7">
        <v>21</v>
      </c>
      <c r="B69" s="8" t="s">
        <v>33</v>
      </c>
      <c r="C69" s="9">
        <v>57</v>
      </c>
      <c r="D69" s="38">
        <v>0</v>
      </c>
      <c r="E69" s="39">
        <v>0</v>
      </c>
      <c r="F69" s="38">
        <v>0</v>
      </c>
      <c r="G69" s="13">
        <v>0</v>
      </c>
      <c r="H69" s="14">
        <v>0</v>
      </c>
      <c r="I69" s="13">
        <v>0</v>
      </c>
      <c r="J69" s="14">
        <v>0</v>
      </c>
      <c r="K69" s="13">
        <v>0</v>
      </c>
      <c r="L69" s="16">
        <f t="shared" si="1"/>
        <v>0</v>
      </c>
    </row>
    <row r="70" spans="1:14" ht="15.75" x14ac:dyDescent="0.25">
      <c r="A70" s="7">
        <v>22</v>
      </c>
      <c r="B70" s="8" t="s">
        <v>34</v>
      </c>
      <c r="C70" s="9">
        <v>57</v>
      </c>
      <c r="D70" s="38">
        <v>0</v>
      </c>
      <c r="E70" s="39">
        <v>0</v>
      </c>
      <c r="F70" s="38">
        <v>0</v>
      </c>
      <c r="G70" s="13">
        <v>0</v>
      </c>
      <c r="H70" s="14">
        <v>0</v>
      </c>
      <c r="I70" s="13">
        <v>0</v>
      </c>
      <c r="J70" s="14">
        <v>0</v>
      </c>
      <c r="K70" s="13">
        <v>0</v>
      </c>
      <c r="L70" s="16">
        <f t="shared" si="1"/>
        <v>0</v>
      </c>
    </row>
    <row r="71" spans="1:14" ht="15.75" x14ac:dyDescent="0.25">
      <c r="A71" s="7">
        <v>23</v>
      </c>
      <c r="B71" s="8" t="s">
        <v>35</v>
      </c>
      <c r="C71" s="9">
        <v>57</v>
      </c>
      <c r="D71" s="38">
        <v>0</v>
      </c>
      <c r="E71" s="39">
        <v>0</v>
      </c>
      <c r="F71" s="38">
        <v>0</v>
      </c>
      <c r="G71" s="13">
        <v>0</v>
      </c>
      <c r="H71" s="14">
        <v>0</v>
      </c>
      <c r="I71" s="13">
        <v>0</v>
      </c>
      <c r="J71" s="14">
        <v>0</v>
      </c>
      <c r="K71" s="13">
        <v>0</v>
      </c>
      <c r="L71" s="16">
        <f t="shared" si="1"/>
        <v>0</v>
      </c>
    </row>
    <row r="72" spans="1:14" ht="15.75" x14ac:dyDescent="0.25">
      <c r="A72" s="7">
        <v>24</v>
      </c>
      <c r="B72" s="8" t="s">
        <v>36</v>
      </c>
      <c r="C72" s="9">
        <v>57</v>
      </c>
      <c r="D72" s="38">
        <v>0</v>
      </c>
      <c r="E72" s="39">
        <v>0</v>
      </c>
      <c r="F72" s="38">
        <v>0</v>
      </c>
      <c r="G72" s="13">
        <v>0</v>
      </c>
      <c r="H72" s="14">
        <v>0</v>
      </c>
      <c r="I72" s="13">
        <v>0</v>
      </c>
      <c r="J72" s="14">
        <v>0</v>
      </c>
      <c r="K72" s="13">
        <v>0</v>
      </c>
      <c r="L72" s="16">
        <f t="shared" si="1"/>
        <v>0</v>
      </c>
    </row>
    <row r="73" spans="1:14" ht="15.75" x14ac:dyDescent="0.25">
      <c r="A73" s="7">
        <v>25</v>
      </c>
      <c r="B73" s="18" t="s">
        <v>37</v>
      </c>
      <c r="C73" s="19">
        <v>57</v>
      </c>
      <c r="D73" s="38">
        <v>0</v>
      </c>
      <c r="E73" s="39">
        <v>0</v>
      </c>
      <c r="F73" s="38">
        <v>0</v>
      </c>
      <c r="G73" s="13">
        <v>0</v>
      </c>
      <c r="H73" s="14">
        <v>0</v>
      </c>
      <c r="I73" s="13">
        <v>0</v>
      </c>
      <c r="J73" s="14">
        <v>0</v>
      </c>
      <c r="K73" s="13">
        <v>0</v>
      </c>
      <c r="L73" s="16">
        <f t="shared" si="1"/>
        <v>0</v>
      </c>
    </row>
    <row r="74" spans="1:14" ht="15.75" x14ac:dyDescent="0.25">
      <c r="A74" s="7">
        <v>26</v>
      </c>
      <c r="B74" s="8" t="s">
        <v>38</v>
      </c>
      <c r="C74" s="22">
        <v>57</v>
      </c>
      <c r="D74" s="38">
        <v>0</v>
      </c>
      <c r="E74" s="39">
        <v>0</v>
      </c>
      <c r="F74" s="38">
        <v>0</v>
      </c>
      <c r="G74" s="13">
        <v>0</v>
      </c>
      <c r="H74" s="14">
        <v>0</v>
      </c>
      <c r="I74" s="13">
        <v>0</v>
      </c>
      <c r="J74" s="14">
        <v>0</v>
      </c>
      <c r="K74" s="13">
        <v>0</v>
      </c>
      <c r="L74" s="16">
        <f t="shared" si="1"/>
        <v>0</v>
      </c>
    </row>
    <row r="75" spans="1:14" ht="15.75" x14ac:dyDescent="0.25">
      <c r="A75" s="7">
        <v>27</v>
      </c>
      <c r="B75" s="18" t="s">
        <v>39</v>
      </c>
      <c r="C75" s="22">
        <v>57</v>
      </c>
      <c r="D75" s="38">
        <v>0</v>
      </c>
      <c r="E75" s="39">
        <v>0</v>
      </c>
      <c r="F75" s="38">
        <v>0</v>
      </c>
      <c r="G75" s="13">
        <v>0</v>
      </c>
      <c r="H75" s="14">
        <v>0</v>
      </c>
      <c r="I75" s="13">
        <v>0</v>
      </c>
      <c r="J75" s="14">
        <v>0</v>
      </c>
      <c r="K75" s="13">
        <v>0</v>
      </c>
      <c r="L75" s="16">
        <f t="shared" si="1"/>
        <v>0</v>
      </c>
    </row>
    <row r="76" spans="1:14" ht="15.75" x14ac:dyDescent="0.25">
      <c r="A76" s="7">
        <v>28</v>
      </c>
      <c r="B76" s="18" t="s">
        <v>40</v>
      </c>
      <c r="C76" s="22">
        <v>57</v>
      </c>
      <c r="D76" s="38">
        <v>0</v>
      </c>
      <c r="E76" s="39">
        <v>0</v>
      </c>
      <c r="F76" s="38">
        <v>0</v>
      </c>
      <c r="G76" s="13">
        <v>0</v>
      </c>
      <c r="H76" s="14">
        <v>0</v>
      </c>
      <c r="I76" s="13">
        <v>0</v>
      </c>
      <c r="J76" s="14">
        <v>0</v>
      </c>
      <c r="K76" s="13">
        <v>0</v>
      </c>
      <c r="L76" s="16">
        <f t="shared" si="1"/>
        <v>0</v>
      </c>
    </row>
    <row r="77" spans="1:14" ht="15.75" x14ac:dyDescent="0.25">
      <c r="A77" s="40">
        <v>29</v>
      </c>
      <c r="B77" s="18" t="s">
        <v>41</v>
      </c>
      <c r="C77" s="25">
        <v>57</v>
      </c>
      <c r="D77" s="38">
        <v>0</v>
      </c>
      <c r="E77" s="41">
        <v>0</v>
      </c>
      <c r="F77" s="38">
        <v>0</v>
      </c>
      <c r="G77" s="42">
        <v>0</v>
      </c>
      <c r="H77" s="14">
        <v>0</v>
      </c>
      <c r="I77" s="42">
        <v>0</v>
      </c>
      <c r="J77" s="14">
        <v>0</v>
      </c>
      <c r="K77" s="42">
        <v>0</v>
      </c>
      <c r="L77" s="16">
        <f t="shared" si="1"/>
        <v>0</v>
      </c>
    </row>
    <row r="78" spans="1:14" ht="15.75" x14ac:dyDescent="0.25">
      <c r="A78" s="229" t="s">
        <v>42</v>
      </c>
      <c r="B78" s="229"/>
      <c r="C78" s="26">
        <v>57</v>
      </c>
      <c r="D78" s="32">
        <f t="shared" ref="D78:K78" si="2">SUM(D49:D77)</f>
        <v>0</v>
      </c>
      <c r="E78" s="33">
        <f t="shared" si="2"/>
        <v>0</v>
      </c>
      <c r="F78" s="32">
        <f t="shared" si="2"/>
        <v>0</v>
      </c>
      <c r="G78" s="33">
        <f t="shared" si="2"/>
        <v>0</v>
      </c>
      <c r="H78" s="32">
        <f t="shared" si="2"/>
        <v>0</v>
      </c>
      <c r="I78" s="33">
        <f t="shared" si="2"/>
        <v>0</v>
      </c>
      <c r="J78" s="32">
        <f t="shared" si="2"/>
        <v>0</v>
      </c>
      <c r="K78" s="33">
        <f t="shared" si="2"/>
        <v>0</v>
      </c>
      <c r="L78" s="34">
        <f>SUM(D78:K78)</f>
        <v>0</v>
      </c>
    </row>
    <row r="79" spans="1:14" ht="15.75" x14ac:dyDescent="0.25">
      <c r="A79" s="230" t="s">
        <v>43</v>
      </c>
      <c r="B79" s="231"/>
      <c r="C79" s="32">
        <v>57</v>
      </c>
      <c r="D79" s="32">
        <f t="shared" ref="D79:K79" si="3">D49+D50+D51+D52+D53+D54+D55+D56+D57+D58+D59+D60+D61+D62+D63+D64+D65+D66+D67+D68+D69+D70+D71+D72+D73</f>
        <v>0</v>
      </c>
      <c r="E79" s="33">
        <f t="shared" si="3"/>
        <v>0</v>
      </c>
      <c r="F79" s="32">
        <f t="shared" si="3"/>
        <v>0</v>
      </c>
      <c r="G79" s="33">
        <f t="shared" si="3"/>
        <v>0</v>
      </c>
      <c r="H79" s="32">
        <f t="shared" si="3"/>
        <v>0</v>
      </c>
      <c r="I79" s="33">
        <f t="shared" si="3"/>
        <v>0</v>
      </c>
      <c r="J79" s="32">
        <f t="shared" si="3"/>
        <v>0</v>
      </c>
      <c r="K79" s="33">
        <f t="shared" si="3"/>
        <v>0</v>
      </c>
      <c r="L79" s="34">
        <f>SUM(D79:K79)</f>
        <v>0</v>
      </c>
    </row>
    <row r="80" spans="1:14" x14ac:dyDescent="0.25">
      <c r="N80" s="111"/>
    </row>
    <row r="81" spans="1:12" ht="15.75" x14ac:dyDescent="0.25">
      <c r="C81" s="152"/>
      <c r="D81" s="171"/>
      <c r="E81" s="133"/>
      <c r="F81" s="133"/>
      <c r="G81" s="133"/>
      <c r="H81" s="133"/>
      <c r="I81" s="133"/>
      <c r="J81" s="133"/>
      <c r="K81" s="133"/>
      <c r="L81" s="133"/>
    </row>
    <row r="83" spans="1:12" x14ac:dyDescent="0.25">
      <c r="B83" s="2" t="s">
        <v>105</v>
      </c>
      <c r="C83" s="2"/>
      <c r="D83" s="2"/>
      <c r="E83" s="2"/>
    </row>
    <row r="84" spans="1:12" ht="15.75" thickBot="1" x14ac:dyDescent="0.3">
      <c r="A84" s="211" t="s">
        <v>46</v>
      </c>
      <c r="B84" s="211"/>
    </row>
    <row r="85" spans="1:12" ht="12.75" customHeight="1" x14ac:dyDescent="0.25">
      <c r="A85" s="212" t="s">
        <v>2</v>
      </c>
      <c r="B85" s="212" t="s">
        <v>3</v>
      </c>
      <c r="C85" s="212" t="s">
        <v>4</v>
      </c>
      <c r="D85" s="215" t="s">
        <v>5</v>
      </c>
      <c r="E85" s="216"/>
      <c r="F85" s="216"/>
      <c r="G85" s="216"/>
      <c r="H85" s="216"/>
      <c r="I85" s="216"/>
      <c r="J85" s="216"/>
      <c r="K85" s="217"/>
      <c r="L85" s="218" t="s">
        <v>6</v>
      </c>
    </row>
    <row r="86" spans="1:12" ht="21" customHeight="1" x14ac:dyDescent="0.25">
      <c r="A86" s="213"/>
      <c r="B86" s="213"/>
      <c r="C86" s="213"/>
      <c r="D86" s="221" t="s">
        <v>7</v>
      </c>
      <c r="E86" s="222"/>
      <c r="F86" s="222" t="s">
        <v>8</v>
      </c>
      <c r="G86" s="222"/>
      <c r="H86" s="222" t="s">
        <v>9</v>
      </c>
      <c r="I86" s="222"/>
      <c r="J86" s="222" t="s">
        <v>10</v>
      </c>
      <c r="K86" s="222"/>
      <c r="L86" s="219"/>
    </row>
    <row r="87" spans="1:12" ht="13.5" customHeight="1" thickBot="1" x14ac:dyDescent="0.3">
      <c r="A87" s="213"/>
      <c r="B87" s="213"/>
      <c r="C87" s="213"/>
      <c r="D87" s="223">
        <v>1</v>
      </c>
      <c r="E87" s="224"/>
      <c r="F87" s="224">
        <v>2</v>
      </c>
      <c r="G87" s="224"/>
      <c r="H87" s="224">
        <v>3</v>
      </c>
      <c r="I87" s="224"/>
      <c r="J87" s="224">
        <v>4</v>
      </c>
      <c r="K87" s="224"/>
      <c r="L87" s="220"/>
    </row>
    <row r="88" spans="1:12" ht="15.75" thickBot="1" x14ac:dyDescent="0.3">
      <c r="A88" s="214"/>
      <c r="B88" s="214"/>
      <c r="C88" s="214"/>
      <c r="D88" s="4" t="s">
        <v>11</v>
      </c>
      <c r="E88" s="5" t="s">
        <v>12</v>
      </c>
      <c r="F88" s="5" t="s">
        <v>11</v>
      </c>
      <c r="G88" s="5" t="s">
        <v>12</v>
      </c>
      <c r="H88" s="5" t="s">
        <v>11</v>
      </c>
      <c r="I88" s="5" t="s">
        <v>12</v>
      </c>
      <c r="J88" s="5" t="s">
        <v>11</v>
      </c>
      <c r="K88" s="5" t="s">
        <v>12</v>
      </c>
      <c r="L88" s="6"/>
    </row>
    <row r="89" spans="1:12" ht="15.75" x14ac:dyDescent="0.25">
      <c r="A89" s="7">
        <v>1</v>
      </c>
      <c r="B89" s="8" t="s">
        <v>13</v>
      </c>
      <c r="C89" s="9">
        <v>57</v>
      </c>
      <c r="D89" s="45">
        <v>0</v>
      </c>
      <c r="E89" s="24">
        <v>0</v>
      </c>
      <c r="F89" s="46">
        <v>0</v>
      </c>
      <c r="G89" s="24">
        <v>0</v>
      </c>
      <c r="H89" s="46">
        <v>0</v>
      </c>
      <c r="I89" s="24">
        <v>0</v>
      </c>
      <c r="J89" s="46">
        <v>0</v>
      </c>
      <c r="K89" s="24">
        <v>0</v>
      </c>
      <c r="L89" s="47">
        <f>SUM(D89:K89)</f>
        <v>0</v>
      </c>
    </row>
    <row r="90" spans="1:12" ht="15.75" x14ac:dyDescent="0.25">
      <c r="A90" s="7">
        <v>2</v>
      </c>
      <c r="B90" s="8" t="s">
        <v>14</v>
      </c>
      <c r="C90" s="9">
        <v>57</v>
      </c>
      <c r="D90" s="45">
        <v>0</v>
      </c>
      <c r="E90" s="24">
        <v>0</v>
      </c>
      <c r="F90" s="46">
        <v>0</v>
      </c>
      <c r="G90" s="24">
        <v>0</v>
      </c>
      <c r="H90" s="46">
        <v>0</v>
      </c>
      <c r="I90" s="24">
        <v>0</v>
      </c>
      <c r="J90" s="46">
        <v>0</v>
      </c>
      <c r="K90" s="24">
        <v>0</v>
      </c>
      <c r="L90" s="47">
        <f t="shared" ref="L90:L117" si="4">SUM(D90:K90)</f>
        <v>0</v>
      </c>
    </row>
    <row r="91" spans="1:12" ht="15.75" x14ac:dyDescent="0.25">
      <c r="A91" s="7">
        <v>3</v>
      </c>
      <c r="B91" s="8" t="s">
        <v>15</v>
      </c>
      <c r="C91" s="9">
        <v>57</v>
      </c>
      <c r="D91" s="45">
        <v>0</v>
      </c>
      <c r="E91" s="24">
        <v>0</v>
      </c>
      <c r="F91" s="46">
        <v>0</v>
      </c>
      <c r="G91" s="24">
        <v>0</v>
      </c>
      <c r="H91" s="46">
        <v>0</v>
      </c>
      <c r="I91" s="24">
        <v>0</v>
      </c>
      <c r="J91" s="46">
        <v>0</v>
      </c>
      <c r="K91" s="24">
        <v>0</v>
      </c>
      <c r="L91" s="47">
        <f t="shared" si="4"/>
        <v>0</v>
      </c>
    </row>
    <row r="92" spans="1:12" ht="15.75" x14ac:dyDescent="0.25">
      <c r="A92" s="7">
        <v>4</v>
      </c>
      <c r="B92" s="17" t="s">
        <v>16</v>
      </c>
      <c r="C92" s="9">
        <v>57</v>
      </c>
      <c r="D92" s="45">
        <v>0</v>
      </c>
      <c r="E92" s="24">
        <v>0</v>
      </c>
      <c r="F92" s="46">
        <v>0</v>
      </c>
      <c r="G92" s="24">
        <v>0</v>
      </c>
      <c r="H92" s="46">
        <v>0</v>
      </c>
      <c r="I92" s="24">
        <v>0</v>
      </c>
      <c r="J92" s="46">
        <v>0</v>
      </c>
      <c r="K92" s="24">
        <v>0</v>
      </c>
      <c r="L92" s="47">
        <f t="shared" si="4"/>
        <v>0</v>
      </c>
    </row>
    <row r="93" spans="1:12" ht="15.75" x14ac:dyDescent="0.25">
      <c r="A93" s="7">
        <v>5</v>
      </c>
      <c r="B93" s="8" t="s">
        <v>17</v>
      </c>
      <c r="C93" s="9">
        <v>57</v>
      </c>
      <c r="D93" s="45">
        <v>0</v>
      </c>
      <c r="E93" s="24">
        <v>0</v>
      </c>
      <c r="F93" s="46">
        <v>0</v>
      </c>
      <c r="G93" s="24">
        <v>0</v>
      </c>
      <c r="H93" s="46">
        <v>0</v>
      </c>
      <c r="I93" s="24">
        <v>0</v>
      </c>
      <c r="J93" s="46">
        <v>0</v>
      </c>
      <c r="K93" s="24">
        <v>0</v>
      </c>
      <c r="L93" s="47">
        <f t="shared" si="4"/>
        <v>0</v>
      </c>
    </row>
    <row r="94" spans="1:12" ht="15.75" x14ac:dyDescent="0.25">
      <c r="A94" s="7">
        <v>6</v>
      </c>
      <c r="B94" s="8" t="s">
        <v>18</v>
      </c>
      <c r="C94" s="9">
        <v>57</v>
      </c>
      <c r="D94" s="45">
        <v>0</v>
      </c>
      <c r="E94" s="24">
        <v>0</v>
      </c>
      <c r="F94" s="46">
        <v>0</v>
      </c>
      <c r="G94" s="24">
        <v>0</v>
      </c>
      <c r="H94" s="46">
        <v>0</v>
      </c>
      <c r="I94" s="24">
        <v>0</v>
      </c>
      <c r="J94" s="46">
        <v>0</v>
      </c>
      <c r="K94" s="24">
        <v>0</v>
      </c>
      <c r="L94" s="47">
        <f t="shared" si="4"/>
        <v>0</v>
      </c>
    </row>
    <row r="95" spans="1:12" ht="15.75" x14ac:dyDescent="0.25">
      <c r="A95" s="7">
        <v>7</v>
      </c>
      <c r="B95" s="8" t="s">
        <v>19</v>
      </c>
      <c r="C95" s="9">
        <v>57</v>
      </c>
      <c r="D95" s="45">
        <v>0</v>
      </c>
      <c r="E95" s="24">
        <v>0</v>
      </c>
      <c r="F95" s="46">
        <v>0</v>
      </c>
      <c r="G95" s="24">
        <v>0</v>
      </c>
      <c r="H95" s="46">
        <v>0</v>
      </c>
      <c r="I95" s="24">
        <v>0</v>
      </c>
      <c r="J95" s="46">
        <v>0</v>
      </c>
      <c r="K95" s="24">
        <v>0</v>
      </c>
      <c r="L95" s="47">
        <f t="shared" si="4"/>
        <v>0</v>
      </c>
    </row>
    <row r="96" spans="1:12" ht="15.75" x14ac:dyDescent="0.25">
      <c r="A96" s="7">
        <v>8</v>
      </c>
      <c r="B96" s="8" t="s">
        <v>20</v>
      </c>
      <c r="C96" s="9">
        <v>57</v>
      </c>
      <c r="D96" s="45">
        <v>0</v>
      </c>
      <c r="E96" s="24">
        <v>0</v>
      </c>
      <c r="F96" s="46">
        <v>0</v>
      </c>
      <c r="G96" s="24">
        <v>0</v>
      </c>
      <c r="H96" s="46">
        <v>0</v>
      </c>
      <c r="I96" s="24">
        <v>0</v>
      </c>
      <c r="J96" s="46">
        <v>0</v>
      </c>
      <c r="K96" s="24">
        <v>0</v>
      </c>
      <c r="L96" s="47">
        <f t="shared" si="4"/>
        <v>0</v>
      </c>
    </row>
    <row r="97" spans="1:12" ht="15.75" x14ac:dyDescent="0.25">
      <c r="A97" s="7">
        <v>9</v>
      </c>
      <c r="B97" s="17" t="s">
        <v>21</v>
      </c>
      <c r="C97" s="9">
        <v>57</v>
      </c>
      <c r="D97" s="45">
        <v>0</v>
      </c>
      <c r="E97" s="24">
        <v>0</v>
      </c>
      <c r="F97" s="46">
        <v>0</v>
      </c>
      <c r="G97" s="24">
        <v>0</v>
      </c>
      <c r="H97" s="46">
        <v>0</v>
      </c>
      <c r="I97" s="24">
        <v>0</v>
      </c>
      <c r="J97" s="46">
        <v>0</v>
      </c>
      <c r="K97" s="24">
        <v>0</v>
      </c>
      <c r="L97" s="47">
        <f t="shared" si="4"/>
        <v>0</v>
      </c>
    </row>
    <row r="98" spans="1:12" ht="15.75" x14ac:dyDescent="0.25">
      <c r="A98" s="7">
        <v>10</v>
      </c>
      <c r="B98" s="17" t="s">
        <v>22</v>
      </c>
      <c r="C98" s="9">
        <v>57</v>
      </c>
      <c r="D98" s="45">
        <v>0</v>
      </c>
      <c r="E98" s="24">
        <v>0</v>
      </c>
      <c r="F98" s="46">
        <v>0</v>
      </c>
      <c r="G98" s="24">
        <v>0</v>
      </c>
      <c r="H98" s="46">
        <v>0</v>
      </c>
      <c r="I98" s="24">
        <v>0</v>
      </c>
      <c r="J98" s="46">
        <v>0</v>
      </c>
      <c r="K98" s="24">
        <v>0</v>
      </c>
      <c r="L98" s="47">
        <f t="shared" si="4"/>
        <v>0</v>
      </c>
    </row>
    <row r="99" spans="1:12" ht="15.75" x14ac:dyDescent="0.25">
      <c r="A99" s="7">
        <v>11</v>
      </c>
      <c r="B99" s="17" t="s">
        <v>23</v>
      </c>
      <c r="C99" s="9">
        <v>57</v>
      </c>
      <c r="D99" s="45">
        <v>0</v>
      </c>
      <c r="E99" s="24">
        <v>0</v>
      </c>
      <c r="F99" s="46">
        <v>0</v>
      </c>
      <c r="G99" s="24">
        <v>0</v>
      </c>
      <c r="H99" s="46">
        <v>0</v>
      </c>
      <c r="I99" s="24">
        <v>0</v>
      </c>
      <c r="J99" s="46">
        <v>0</v>
      </c>
      <c r="K99" s="24">
        <v>0</v>
      </c>
      <c r="L99" s="47">
        <f t="shared" si="4"/>
        <v>0</v>
      </c>
    </row>
    <row r="100" spans="1:12" ht="15.75" x14ac:dyDescent="0.25">
      <c r="A100" s="7">
        <v>12</v>
      </c>
      <c r="B100" s="17" t="s">
        <v>24</v>
      </c>
      <c r="C100" s="9">
        <v>57</v>
      </c>
      <c r="D100" s="45">
        <v>0</v>
      </c>
      <c r="E100" s="24">
        <v>0</v>
      </c>
      <c r="F100" s="46">
        <v>0</v>
      </c>
      <c r="G100" s="24">
        <v>0</v>
      </c>
      <c r="H100" s="46">
        <v>0</v>
      </c>
      <c r="I100" s="24">
        <v>0</v>
      </c>
      <c r="J100" s="46">
        <v>0</v>
      </c>
      <c r="K100" s="24">
        <v>0</v>
      </c>
      <c r="L100" s="47">
        <f t="shared" si="4"/>
        <v>0</v>
      </c>
    </row>
    <row r="101" spans="1:12" ht="15.75" x14ac:dyDescent="0.25">
      <c r="A101" s="7">
        <v>13</v>
      </c>
      <c r="B101" s="17" t="s">
        <v>25</v>
      </c>
      <c r="C101" s="9">
        <v>57</v>
      </c>
      <c r="D101" s="45">
        <v>0</v>
      </c>
      <c r="E101" s="24">
        <v>0</v>
      </c>
      <c r="F101" s="46">
        <v>0</v>
      </c>
      <c r="G101" s="24">
        <v>0</v>
      </c>
      <c r="H101" s="46">
        <v>0</v>
      </c>
      <c r="I101" s="24">
        <v>0</v>
      </c>
      <c r="J101" s="46">
        <v>0</v>
      </c>
      <c r="K101" s="24">
        <v>0</v>
      </c>
      <c r="L101" s="47">
        <f t="shared" si="4"/>
        <v>0</v>
      </c>
    </row>
    <row r="102" spans="1:12" ht="15.75" x14ac:dyDescent="0.25">
      <c r="A102" s="7">
        <v>14</v>
      </c>
      <c r="B102" s="17" t="s">
        <v>26</v>
      </c>
      <c r="C102" s="9">
        <v>57</v>
      </c>
      <c r="D102" s="45">
        <v>0</v>
      </c>
      <c r="E102" s="24">
        <v>0</v>
      </c>
      <c r="F102" s="46">
        <v>0</v>
      </c>
      <c r="G102" s="24">
        <v>0</v>
      </c>
      <c r="H102" s="46">
        <v>0</v>
      </c>
      <c r="I102" s="24">
        <v>0</v>
      </c>
      <c r="J102" s="46">
        <v>0</v>
      </c>
      <c r="K102" s="24">
        <v>0</v>
      </c>
      <c r="L102" s="47">
        <f t="shared" si="4"/>
        <v>0</v>
      </c>
    </row>
    <row r="103" spans="1:12" ht="15.75" x14ac:dyDescent="0.25">
      <c r="A103" s="7">
        <v>15</v>
      </c>
      <c r="B103" s="17" t="s">
        <v>27</v>
      </c>
      <c r="C103" s="9">
        <v>57</v>
      </c>
      <c r="D103" s="45">
        <v>0</v>
      </c>
      <c r="E103" s="24">
        <v>0</v>
      </c>
      <c r="F103" s="46">
        <v>0</v>
      </c>
      <c r="G103" s="24">
        <v>0</v>
      </c>
      <c r="H103" s="46">
        <v>0</v>
      </c>
      <c r="I103" s="24">
        <v>0</v>
      </c>
      <c r="J103" s="46">
        <v>0</v>
      </c>
      <c r="K103" s="24">
        <v>0</v>
      </c>
      <c r="L103" s="47">
        <f t="shared" si="4"/>
        <v>0</v>
      </c>
    </row>
    <row r="104" spans="1:12" ht="15.75" x14ac:dyDescent="0.25">
      <c r="A104" s="7">
        <v>16</v>
      </c>
      <c r="B104" s="17" t="s">
        <v>28</v>
      </c>
      <c r="C104" s="9">
        <v>57</v>
      </c>
      <c r="D104" s="45">
        <v>0</v>
      </c>
      <c r="E104" s="24">
        <v>0</v>
      </c>
      <c r="F104" s="46">
        <v>0</v>
      </c>
      <c r="G104" s="24">
        <v>0</v>
      </c>
      <c r="H104" s="46">
        <v>0</v>
      </c>
      <c r="I104" s="24">
        <v>0</v>
      </c>
      <c r="J104" s="46">
        <v>0</v>
      </c>
      <c r="K104" s="24">
        <v>0</v>
      </c>
      <c r="L104" s="47">
        <f t="shared" si="4"/>
        <v>0</v>
      </c>
    </row>
    <row r="105" spans="1:12" ht="15.75" x14ac:dyDescent="0.25">
      <c r="A105" s="7">
        <v>17</v>
      </c>
      <c r="B105" s="17" t="s">
        <v>29</v>
      </c>
      <c r="C105" s="9">
        <v>57</v>
      </c>
      <c r="D105" s="45">
        <v>0</v>
      </c>
      <c r="E105" s="24">
        <v>0</v>
      </c>
      <c r="F105" s="46">
        <v>0</v>
      </c>
      <c r="G105" s="24">
        <v>0</v>
      </c>
      <c r="H105" s="46">
        <v>0</v>
      </c>
      <c r="I105" s="24">
        <v>0</v>
      </c>
      <c r="J105" s="46">
        <v>0</v>
      </c>
      <c r="K105" s="24">
        <v>0</v>
      </c>
      <c r="L105" s="47">
        <f t="shared" si="4"/>
        <v>0</v>
      </c>
    </row>
    <row r="106" spans="1:12" ht="15.75" x14ac:dyDescent="0.25">
      <c r="A106" s="7">
        <v>18</v>
      </c>
      <c r="B106" s="17" t="s">
        <v>30</v>
      </c>
      <c r="C106" s="9">
        <v>57</v>
      </c>
      <c r="D106" s="45">
        <v>0</v>
      </c>
      <c r="E106" s="24">
        <v>0</v>
      </c>
      <c r="F106" s="46">
        <v>0</v>
      </c>
      <c r="G106" s="24">
        <v>0</v>
      </c>
      <c r="H106" s="46">
        <v>0</v>
      </c>
      <c r="I106" s="24">
        <v>0</v>
      </c>
      <c r="J106" s="46">
        <v>0</v>
      </c>
      <c r="K106" s="24">
        <v>0</v>
      </c>
      <c r="L106" s="47">
        <f t="shared" si="4"/>
        <v>0</v>
      </c>
    </row>
    <row r="107" spans="1:12" ht="15.75" x14ac:dyDescent="0.25">
      <c r="A107" s="7">
        <v>19</v>
      </c>
      <c r="B107" s="17" t="s">
        <v>31</v>
      </c>
      <c r="C107" s="9">
        <v>57</v>
      </c>
      <c r="D107" s="45">
        <v>0</v>
      </c>
      <c r="E107" s="24">
        <v>0</v>
      </c>
      <c r="F107" s="46">
        <v>0</v>
      </c>
      <c r="G107" s="24">
        <v>0</v>
      </c>
      <c r="H107" s="46">
        <v>0</v>
      </c>
      <c r="I107" s="24">
        <v>0</v>
      </c>
      <c r="J107" s="46">
        <v>0</v>
      </c>
      <c r="K107" s="24">
        <v>0</v>
      </c>
      <c r="L107" s="47">
        <f t="shared" si="4"/>
        <v>0</v>
      </c>
    </row>
    <row r="108" spans="1:12" ht="15.75" x14ac:dyDescent="0.25">
      <c r="A108" s="7">
        <v>20</v>
      </c>
      <c r="B108" s="17" t="s">
        <v>32</v>
      </c>
      <c r="C108" s="9">
        <v>57</v>
      </c>
      <c r="D108" s="45">
        <v>0</v>
      </c>
      <c r="E108" s="24">
        <v>0</v>
      </c>
      <c r="F108" s="46">
        <v>0</v>
      </c>
      <c r="G108" s="24">
        <v>0</v>
      </c>
      <c r="H108" s="46">
        <v>0</v>
      </c>
      <c r="I108" s="24">
        <v>0</v>
      </c>
      <c r="J108" s="46">
        <v>0</v>
      </c>
      <c r="K108" s="24">
        <v>0</v>
      </c>
      <c r="L108" s="47">
        <f t="shared" si="4"/>
        <v>0</v>
      </c>
    </row>
    <row r="109" spans="1:12" ht="15.75" x14ac:dyDescent="0.25">
      <c r="A109" s="7">
        <v>21</v>
      </c>
      <c r="B109" s="17" t="s">
        <v>33</v>
      </c>
      <c r="C109" s="9">
        <v>57</v>
      </c>
      <c r="D109" s="45">
        <v>0</v>
      </c>
      <c r="E109" s="24">
        <v>0</v>
      </c>
      <c r="F109" s="46">
        <v>0</v>
      </c>
      <c r="G109" s="24">
        <v>0</v>
      </c>
      <c r="H109" s="46">
        <v>0</v>
      </c>
      <c r="I109" s="24">
        <v>0</v>
      </c>
      <c r="J109" s="46">
        <v>0</v>
      </c>
      <c r="K109" s="24">
        <v>0</v>
      </c>
      <c r="L109" s="47">
        <f t="shared" si="4"/>
        <v>0</v>
      </c>
    </row>
    <row r="110" spans="1:12" ht="15.75" x14ac:dyDescent="0.25">
      <c r="A110" s="7">
        <v>22</v>
      </c>
      <c r="B110" s="17" t="s">
        <v>34</v>
      </c>
      <c r="C110" s="9">
        <v>57</v>
      </c>
      <c r="D110" s="45">
        <v>0</v>
      </c>
      <c r="E110" s="24">
        <v>0</v>
      </c>
      <c r="F110" s="46">
        <v>0</v>
      </c>
      <c r="G110" s="24">
        <v>0</v>
      </c>
      <c r="H110" s="46">
        <v>0</v>
      </c>
      <c r="I110" s="24">
        <v>0</v>
      </c>
      <c r="J110" s="46">
        <v>0</v>
      </c>
      <c r="K110" s="24">
        <v>0</v>
      </c>
      <c r="L110" s="47">
        <f t="shared" si="4"/>
        <v>0</v>
      </c>
    </row>
    <row r="111" spans="1:12" ht="15.75" x14ac:dyDescent="0.25">
      <c r="A111" s="7">
        <v>23</v>
      </c>
      <c r="B111" s="8" t="s">
        <v>35</v>
      </c>
      <c r="C111" s="9">
        <v>57</v>
      </c>
      <c r="D111" s="45">
        <v>0</v>
      </c>
      <c r="E111" s="24">
        <v>0</v>
      </c>
      <c r="F111" s="46">
        <v>0</v>
      </c>
      <c r="G111" s="24">
        <v>0</v>
      </c>
      <c r="H111" s="46">
        <v>0</v>
      </c>
      <c r="I111" s="24">
        <v>0</v>
      </c>
      <c r="J111" s="46">
        <v>0</v>
      </c>
      <c r="K111" s="24">
        <v>0</v>
      </c>
      <c r="L111" s="47">
        <f t="shared" si="4"/>
        <v>0</v>
      </c>
    </row>
    <row r="112" spans="1:12" ht="15.75" x14ac:dyDescent="0.25">
      <c r="A112" s="7">
        <v>24</v>
      </c>
      <c r="B112" s="8" t="s">
        <v>36</v>
      </c>
      <c r="C112" s="9">
        <v>57</v>
      </c>
      <c r="D112" s="45">
        <v>0</v>
      </c>
      <c r="E112" s="24">
        <v>0</v>
      </c>
      <c r="F112" s="46">
        <v>0</v>
      </c>
      <c r="G112" s="24">
        <v>0</v>
      </c>
      <c r="H112" s="46">
        <v>0</v>
      </c>
      <c r="I112" s="24">
        <v>0</v>
      </c>
      <c r="J112" s="46">
        <v>0</v>
      </c>
      <c r="K112" s="24">
        <v>0</v>
      </c>
      <c r="L112" s="47">
        <f t="shared" si="4"/>
        <v>0</v>
      </c>
    </row>
    <row r="113" spans="1:12" ht="15.75" x14ac:dyDescent="0.25">
      <c r="A113" s="7">
        <v>25</v>
      </c>
      <c r="B113" s="18" t="s">
        <v>37</v>
      </c>
      <c r="C113" s="19">
        <v>57</v>
      </c>
      <c r="D113" s="45">
        <v>0</v>
      </c>
      <c r="E113" s="24">
        <v>0</v>
      </c>
      <c r="F113" s="46">
        <v>0</v>
      </c>
      <c r="G113" s="24">
        <v>0</v>
      </c>
      <c r="H113" s="46">
        <v>0</v>
      </c>
      <c r="I113" s="24">
        <v>0</v>
      </c>
      <c r="J113" s="46">
        <v>0</v>
      </c>
      <c r="K113" s="24">
        <v>0</v>
      </c>
      <c r="L113" s="47">
        <f t="shared" si="4"/>
        <v>0</v>
      </c>
    </row>
    <row r="114" spans="1:12" ht="15.75" x14ac:dyDescent="0.25">
      <c r="A114" s="7">
        <v>26</v>
      </c>
      <c r="B114" s="8" t="s">
        <v>38</v>
      </c>
      <c r="C114" s="22">
        <v>57</v>
      </c>
      <c r="D114" s="45">
        <v>0</v>
      </c>
      <c r="E114" s="24">
        <v>0</v>
      </c>
      <c r="F114" s="46">
        <v>0</v>
      </c>
      <c r="G114" s="24">
        <v>0</v>
      </c>
      <c r="H114" s="46">
        <v>0</v>
      </c>
      <c r="I114" s="24">
        <v>0</v>
      </c>
      <c r="J114" s="46">
        <v>0</v>
      </c>
      <c r="K114" s="24">
        <v>0</v>
      </c>
      <c r="L114" s="47">
        <f t="shared" si="4"/>
        <v>0</v>
      </c>
    </row>
    <row r="115" spans="1:12" ht="15.75" x14ac:dyDescent="0.25">
      <c r="A115" s="7">
        <v>27</v>
      </c>
      <c r="B115" s="18" t="s">
        <v>39</v>
      </c>
      <c r="C115" s="22">
        <v>57</v>
      </c>
      <c r="D115" s="45">
        <v>0</v>
      </c>
      <c r="E115" s="24">
        <v>0</v>
      </c>
      <c r="F115" s="46">
        <v>0</v>
      </c>
      <c r="G115" s="24">
        <v>0</v>
      </c>
      <c r="H115" s="46">
        <v>0</v>
      </c>
      <c r="I115" s="24">
        <v>0</v>
      </c>
      <c r="J115" s="46">
        <v>0</v>
      </c>
      <c r="K115" s="24">
        <v>0</v>
      </c>
      <c r="L115" s="47">
        <f t="shared" si="4"/>
        <v>0</v>
      </c>
    </row>
    <row r="116" spans="1:12" ht="15.75" x14ac:dyDescent="0.25">
      <c r="A116" s="7">
        <v>28</v>
      </c>
      <c r="B116" s="18" t="s">
        <v>40</v>
      </c>
      <c r="C116" s="22">
        <v>57</v>
      </c>
      <c r="D116" s="45">
        <v>0</v>
      </c>
      <c r="E116" s="24">
        <v>0</v>
      </c>
      <c r="F116" s="46">
        <v>0</v>
      </c>
      <c r="G116" s="24">
        <v>0</v>
      </c>
      <c r="H116" s="46">
        <v>0</v>
      </c>
      <c r="I116" s="24">
        <v>0</v>
      </c>
      <c r="J116" s="46">
        <v>0</v>
      </c>
      <c r="K116" s="24">
        <v>0</v>
      </c>
      <c r="L116" s="47">
        <f t="shared" si="4"/>
        <v>0</v>
      </c>
    </row>
    <row r="117" spans="1:12" ht="16.5" thickBot="1" x14ac:dyDescent="0.3">
      <c r="A117" s="7">
        <v>29</v>
      </c>
      <c r="B117" s="18" t="s">
        <v>41</v>
      </c>
      <c r="C117" s="22">
        <v>57</v>
      </c>
      <c r="D117" s="45">
        <v>0</v>
      </c>
      <c r="E117" s="24">
        <v>0</v>
      </c>
      <c r="F117" s="46">
        <v>0</v>
      </c>
      <c r="G117" s="24">
        <v>0</v>
      </c>
      <c r="H117" s="46">
        <v>0</v>
      </c>
      <c r="I117" s="24">
        <v>0</v>
      </c>
      <c r="J117" s="46">
        <v>0</v>
      </c>
      <c r="K117" s="24">
        <v>0</v>
      </c>
      <c r="L117" s="47">
        <f t="shared" si="4"/>
        <v>0</v>
      </c>
    </row>
    <row r="118" spans="1:12" ht="16.5" thickBot="1" x14ac:dyDescent="0.3">
      <c r="A118" s="225" t="s">
        <v>42</v>
      </c>
      <c r="B118" s="226"/>
      <c r="C118" s="48">
        <v>57</v>
      </c>
      <c r="D118" s="49">
        <f t="shared" ref="D118:K118" si="5">SUM(D89:D117)</f>
        <v>0</v>
      </c>
      <c r="E118" s="30">
        <f t="shared" si="5"/>
        <v>0</v>
      </c>
      <c r="F118" s="50">
        <f t="shared" si="5"/>
        <v>0</v>
      </c>
      <c r="G118" s="30">
        <f t="shared" si="5"/>
        <v>0</v>
      </c>
      <c r="H118" s="50">
        <f t="shared" si="5"/>
        <v>0</v>
      </c>
      <c r="I118" s="30">
        <f t="shared" si="5"/>
        <v>0</v>
      </c>
      <c r="J118" s="50">
        <f t="shared" si="5"/>
        <v>0</v>
      </c>
      <c r="K118" s="30">
        <f t="shared" si="5"/>
        <v>0</v>
      </c>
      <c r="L118" s="118">
        <f>SUM(D118:K118)</f>
        <v>0</v>
      </c>
    </row>
    <row r="119" spans="1:12" ht="15.75" x14ac:dyDescent="0.25">
      <c r="A119" s="232" t="s">
        <v>43</v>
      </c>
      <c r="B119" s="232"/>
      <c r="C119" s="32">
        <v>57</v>
      </c>
      <c r="D119" s="52">
        <f>D89+D90+D91+D92+D93+D94+D95+D96+D97+D98+D99+D100+D101+D102+D103+D104+D105+D106+D107+D108+D109+D110+D111+D112+D113</f>
        <v>0</v>
      </c>
      <c r="E119" s="33">
        <f>E89+E90+E91+E92+E93+E94+E95+E96+E97+E98+E99+E100+E101+E102+E103+E104+E105+E106+E107+E108+E109+E110+E111+E112+E113</f>
        <v>0</v>
      </c>
      <c r="F119" s="32">
        <f>F89+F90+F91+F92+F93+F94+F95+F96+F97+F98+F99+F100+F101+F102+F103+F104+F105+F106+F107+F108+F109+F110+F111+F112+F113</f>
        <v>0</v>
      </c>
      <c r="G119" s="33">
        <f>G89+G90+G91+G92+G93+G94+G95+G96+G97+G98+G99+G100+G101+G102+G103+G104+G105+G106+G107+G108+G109+G110+G111+G112+G113</f>
        <v>0</v>
      </c>
      <c r="H119" s="32">
        <f>H89+H90+H91+H92+H93+H94+H95+H96+H97+H98+H99+H100+H101+H102+H103+H104+H105+H106+H107+H108+H109+H110+H111+H112+H113</f>
        <v>0</v>
      </c>
      <c r="I119" s="33">
        <f>I89+I90+I91+I92+I93+I94+I95+I96+I97+I98+I99+I100+I101+I102+I103+I104+I105+I106+I107+I108+I109+I110+I111+I113</f>
        <v>0</v>
      </c>
      <c r="J119" s="32">
        <f>J89+J90+J91+J92+J93+J94+J95+J96+J97+J98+J99+J100+J101+J102+J103+J104+J105+J106+J107+J108+J109+J110+J111+J112+J113</f>
        <v>0</v>
      </c>
      <c r="K119" s="33">
        <f>K89+K90+K91+K92+K93+K94+K95+K96+K97+K98+K99+K100+K101+K102+K103+K104+K105+K106+K107+K108+K109+K110+K111+K113</f>
        <v>0</v>
      </c>
      <c r="L119" s="118">
        <f>D119+E119+F119+G119+H119+I119+J119+K119</f>
        <v>0</v>
      </c>
    </row>
    <row r="121" spans="1:12" ht="15.75" x14ac:dyDescent="0.25">
      <c r="C121" s="152"/>
      <c r="D121" s="133"/>
      <c r="E121" s="133"/>
      <c r="F121" s="133"/>
      <c r="G121" s="133"/>
      <c r="H121" s="133"/>
      <c r="I121" s="133"/>
      <c r="J121" s="133"/>
      <c r="K121" s="133"/>
      <c r="L121" s="133"/>
    </row>
    <row r="122" spans="1:12" ht="15.75" x14ac:dyDescent="0.25">
      <c r="B122" s="134" t="s">
        <v>105</v>
      </c>
      <c r="D122" s="133"/>
      <c r="E122" s="133"/>
      <c r="F122" s="133"/>
      <c r="G122" s="133"/>
      <c r="H122" s="133"/>
      <c r="I122" s="133"/>
      <c r="J122" s="133"/>
      <c r="K122" s="133"/>
      <c r="L122" s="133"/>
    </row>
    <row r="123" spans="1:12" ht="15.75" thickBot="1" x14ac:dyDescent="0.3">
      <c r="A123" s="211" t="s">
        <v>47</v>
      </c>
      <c r="B123" s="211"/>
    </row>
    <row r="124" spans="1:12" ht="12.75" customHeight="1" x14ac:dyDescent="0.25">
      <c r="A124" s="212" t="s">
        <v>2</v>
      </c>
      <c r="B124" s="212" t="s">
        <v>3</v>
      </c>
      <c r="C124" s="212" t="s">
        <v>4</v>
      </c>
      <c r="D124" s="215" t="s">
        <v>5</v>
      </c>
      <c r="E124" s="216"/>
      <c r="F124" s="216"/>
      <c r="G124" s="216"/>
      <c r="H124" s="216"/>
      <c r="I124" s="216"/>
      <c r="J124" s="216"/>
      <c r="K124" s="217"/>
      <c r="L124" s="218" t="s">
        <v>6</v>
      </c>
    </row>
    <row r="125" spans="1:12" ht="21.75" customHeight="1" x14ac:dyDescent="0.25">
      <c r="A125" s="213"/>
      <c r="B125" s="213"/>
      <c r="C125" s="213"/>
      <c r="D125" s="221" t="s">
        <v>7</v>
      </c>
      <c r="E125" s="222"/>
      <c r="F125" s="222" t="s">
        <v>8</v>
      </c>
      <c r="G125" s="222"/>
      <c r="H125" s="222" t="s">
        <v>9</v>
      </c>
      <c r="I125" s="222"/>
      <c r="J125" s="222" t="s">
        <v>10</v>
      </c>
      <c r="K125" s="222"/>
      <c r="L125" s="219"/>
    </row>
    <row r="126" spans="1:12" ht="13.5" customHeight="1" thickBot="1" x14ac:dyDescent="0.3">
      <c r="A126" s="213"/>
      <c r="B126" s="213"/>
      <c r="C126" s="213"/>
      <c r="D126" s="223">
        <v>1</v>
      </c>
      <c r="E126" s="224"/>
      <c r="F126" s="224">
        <v>2</v>
      </c>
      <c r="G126" s="224"/>
      <c r="H126" s="224">
        <v>3</v>
      </c>
      <c r="I126" s="224"/>
      <c r="J126" s="224">
        <v>4</v>
      </c>
      <c r="K126" s="224"/>
      <c r="L126" s="220"/>
    </row>
    <row r="127" spans="1:12" ht="15.75" thickBot="1" x14ac:dyDescent="0.3">
      <c r="A127" s="214"/>
      <c r="B127" s="214"/>
      <c r="C127" s="214"/>
      <c r="D127" s="4" t="s">
        <v>11</v>
      </c>
      <c r="E127" s="5" t="s">
        <v>12</v>
      </c>
      <c r="F127" s="5" t="s">
        <v>11</v>
      </c>
      <c r="G127" s="5" t="s">
        <v>12</v>
      </c>
      <c r="H127" s="5" t="s">
        <v>11</v>
      </c>
      <c r="I127" s="5" t="s">
        <v>12</v>
      </c>
      <c r="J127" s="5" t="s">
        <v>11</v>
      </c>
      <c r="K127" s="5" t="s">
        <v>12</v>
      </c>
      <c r="L127" s="6"/>
    </row>
    <row r="128" spans="1:12" ht="15.75" x14ac:dyDescent="0.25">
      <c r="A128" s="7">
        <v>1</v>
      </c>
      <c r="B128" s="8" t="s">
        <v>13</v>
      </c>
      <c r="C128" s="9">
        <v>57</v>
      </c>
      <c r="D128" s="45">
        <v>0</v>
      </c>
      <c r="E128" s="21">
        <v>0</v>
      </c>
      <c r="F128" s="46">
        <v>0</v>
      </c>
      <c r="G128" s="21">
        <v>0</v>
      </c>
      <c r="H128" s="46">
        <v>0</v>
      </c>
      <c r="I128" s="21">
        <v>0</v>
      </c>
      <c r="J128" s="46">
        <v>0</v>
      </c>
      <c r="K128" s="21">
        <v>0</v>
      </c>
      <c r="L128" s="47">
        <f>SUM(D128:K128)</f>
        <v>0</v>
      </c>
    </row>
    <row r="129" spans="1:12" ht="15.75" x14ac:dyDescent="0.25">
      <c r="A129" s="7">
        <v>2</v>
      </c>
      <c r="B129" s="8" t="s">
        <v>14</v>
      </c>
      <c r="C129" s="9">
        <v>57</v>
      </c>
      <c r="D129" s="45">
        <v>0</v>
      </c>
      <c r="E129" s="21">
        <v>0</v>
      </c>
      <c r="F129" s="46">
        <v>0</v>
      </c>
      <c r="G129" s="21">
        <v>0</v>
      </c>
      <c r="H129" s="46">
        <v>0</v>
      </c>
      <c r="I129" s="21">
        <v>0</v>
      </c>
      <c r="J129" s="46">
        <v>0</v>
      </c>
      <c r="K129" s="21">
        <v>0</v>
      </c>
      <c r="L129" s="47">
        <f t="shared" ref="L129:L156" si="6">SUM(D129:K129)</f>
        <v>0</v>
      </c>
    </row>
    <row r="130" spans="1:12" ht="15.75" x14ac:dyDescent="0.25">
      <c r="A130" s="7">
        <v>3</v>
      </c>
      <c r="B130" s="8" t="s">
        <v>15</v>
      </c>
      <c r="C130" s="9">
        <v>57</v>
      </c>
      <c r="D130" s="45">
        <v>0</v>
      </c>
      <c r="E130" s="21">
        <v>0</v>
      </c>
      <c r="F130" s="46">
        <v>0</v>
      </c>
      <c r="G130" s="21">
        <v>0</v>
      </c>
      <c r="H130" s="46">
        <v>0</v>
      </c>
      <c r="I130" s="21">
        <v>0</v>
      </c>
      <c r="J130" s="46">
        <v>0</v>
      </c>
      <c r="K130" s="21">
        <v>0</v>
      </c>
      <c r="L130" s="47">
        <f t="shared" si="6"/>
        <v>0</v>
      </c>
    </row>
    <row r="131" spans="1:12" ht="15.75" x14ac:dyDescent="0.25">
      <c r="A131" s="7">
        <v>4</v>
      </c>
      <c r="B131" s="17" t="s">
        <v>16</v>
      </c>
      <c r="C131" s="9">
        <v>57</v>
      </c>
      <c r="D131" s="45">
        <v>0</v>
      </c>
      <c r="E131" s="21">
        <v>0</v>
      </c>
      <c r="F131" s="46">
        <v>0</v>
      </c>
      <c r="G131" s="21">
        <v>0</v>
      </c>
      <c r="H131" s="46">
        <v>0</v>
      </c>
      <c r="I131" s="21">
        <v>0</v>
      </c>
      <c r="J131" s="46">
        <v>0</v>
      </c>
      <c r="K131" s="21">
        <v>0</v>
      </c>
      <c r="L131" s="47">
        <f t="shared" si="6"/>
        <v>0</v>
      </c>
    </row>
    <row r="132" spans="1:12" ht="15.75" x14ac:dyDescent="0.25">
      <c r="A132" s="7">
        <v>5</v>
      </c>
      <c r="B132" s="8" t="s">
        <v>17</v>
      </c>
      <c r="C132" s="9">
        <v>57</v>
      </c>
      <c r="D132" s="45">
        <v>0</v>
      </c>
      <c r="E132" s="21">
        <v>0</v>
      </c>
      <c r="F132" s="46">
        <v>0</v>
      </c>
      <c r="G132" s="21">
        <v>0</v>
      </c>
      <c r="H132" s="46">
        <v>0</v>
      </c>
      <c r="I132" s="21">
        <v>0</v>
      </c>
      <c r="J132" s="46">
        <v>0</v>
      </c>
      <c r="K132" s="21">
        <v>0</v>
      </c>
      <c r="L132" s="47">
        <f t="shared" si="6"/>
        <v>0</v>
      </c>
    </row>
    <row r="133" spans="1:12" ht="15.75" x14ac:dyDescent="0.25">
      <c r="A133" s="7">
        <v>6</v>
      </c>
      <c r="B133" s="8" t="s">
        <v>18</v>
      </c>
      <c r="C133" s="9">
        <v>57</v>
      </c>
      <c r="D133" s="45">
        <v>0</v>
      </c>
      <c r="E133" s="21">
        <v>0</v>
      </c>
      <c r="F133" s="46">
        <v>0</v>
      </c>
      <c r="G133" s="21">
        <v>0</v>
      </c>
      <c r="H133" s="46">
        <v>0</v>
      </c>
      <c r="I133" s="21">
        <v>0</v>
      </c>
      <c r="J133" s="46">
        <v>0</v>
      </c>
      <c r="K133" s="21">
        <v>0</v>
      </c>
      <c r="L133" s="47">
        <f t="shared" si="6"/>
        <v>0</v>
      </c>
    </row>
    <row r="134" spans="1:12" ht="15.75" x14ac:dyDescent="0.25">
      <c r="A134" s="7">
        <v>7</v>
      </c>
      <c r="B134" s="8" t="s">
        <v>19</v>
      </c>
      <c r="C134" s="9">
        <v>57</v>
      </c>
      <c r="D134" s="45">
        <v>0</v>
      </c>
      <c r="E134" s="21">
        <v>0</v>
      </c>
      <c r="F134" s="46">
        <v>0</v>
      </c>
      <c r="G134" s="21">
        <v>0</v>
      </c>
      <c r="H134" s="46">
        <v>0</v>
      </c>
      <c r="I134" s="21">
        <v>0</v>
      </c>
      <c r="J134" s="46">
        <v>0</v>
      </c>
      <c r="K134" s="21">
        <v>0</v>
      </c>
      <c r="L134" s="47">
        <f t="shared" si="6"/>
        <v>0</v>
      </c>
    </row>
    <row r="135" spans="1:12" ht="15.75" x14ac:dyDescent="0.25">
      <c r="A135" s="7">
        <v>8</v>
      </c>
      <c r="B135" s="8" t="s">
        <v>20</v>
      </c>
      <c r="C135" s="9">
        <v>57</v>
      </c>
      <c r="D135" s="45">
        <v>0</v>
      </c>
      <c r="E135" s="21">
        <v>0</v>
      </c>
      <c r="F135" s="46">
        <v>0</v>
      </c>
      <c r="G135" s="21">
        <v>0</v>
      </c>
      <c r="H135" s="46">
        <v>0</v>
      </c>
      <c r="I135" s="21">
        <v>0</v>
      </c>
      <c r="J135" s="46">
        <v>0</v>
      </c>
      <c r="K135" s="21">
        <v>0</v>
      </c>
      <c r="L135" s="47">
        <f t="shared" si="6"/>
        <v>0</v>
      </c>
    </row>
    <row r="136" spans="1:12" ht="15.75" x14ac:dyDescent="0.25">
      <c r="A136" s="7">
        <v>9</v>
      </c>
      <c r="B136" s="8" t="s">
        <v>21</v>
      </c>
      <c r="C136" s="9">
        <v>57</v>
      </c>
      <c r="D136" s="45">
        <v>0</v>
      </c>
      <c r="E136" s="21">
        <v>0</v>
      </c>
      <c r="F136" s="46">
        <v>0</v>
      </c>
      <c r="G136" s="21">
        <v>0</v>
      </c>
      <c r="H136" s="46">
        <v>0</v>
      </c>
      <c r="I136" s="21">
        <v>0</v>
      </c>
      <c r="J136" s="46">
        <v>0</v>
      </c>
      <c r="K136" s="21">
        <v>0</v>
      </c>
      <c r="L136" s="47">
        <f t="shared" si="6"/>
        <v>0</v>
      </c>
    </row>
    <row r="137" spans="1:12" ht="15.75" x14ac:dyDescent="0.25">
      <c r="A137" s="7">
        <v>10</v>
      </c>
      <c r="B137" s="8" t="s">
        <v>22</v>
      </c>
      <c r="C137" s="9">
        <v>57</v>
      </c>
      <c r="D137" s="45">
        <v>0</v>
      </c>
      <c r="E137" s="21">
        <v>0</v>
      </c>
      <c r="F137" s="46">
        <v>0</v>
      </c>
      <c r="G137" s="21">
        <v>0</v>
      </c>
      <c r="H137" s="46">
        <v>0</v>
      </c>
      <c r="I137" s="21">
        <v>0</v>
      </c>
      <c r="J137" s="46">
        <v>0</v>
      </c>
      <c r="K137" s="21">
        <v>0</v>
      </c>
      <c r="L137" s="47">
        <f t="shared" si="6"/>
        <v>0</v>
      </c>
    </row>
    <row r="138" spans="1:12" ht="15.75" x14ac:dyDescent="0.25">
      <c r="A138" s="7">
        <v>11</v>
      </c>
      <c r="B138" s="8" t="s">
        <v>23</v>
      </c>
      <c r="C138" s="9">
        <v>57</v>
      </c>
      <c r="D138" s="45">
        <v>0</v>
      </c>
      <c r="E138" s="21">
        <v>0</v>
      </c>
      <c r="F138" s="46">
        <v>0</v>
      </c>
      <c r="G138" s="21">
        <v>0</v>
      </c>
      <c r="H138" s="46">
        <v>0</v>
      </c>
      <c r="I138" s="21">
        <v>0</v>
      </c>
      <c r="J138" s="46">
        <v>0</v>
      </c>
      <c r="K138" s="21">
        <v>0</v>
      </c>
      <c r="L138" s="47">
        <f t="shared" si="6"/>
        <v>0</v>
      </c>
    </row>
    <row r="139" spans="1:12" ht="15.75" x14ac:dyDescent="0.25">
      <c r="A139" s="7">
        <v>12</v>
      </c>
      <c r="B139" s="8" t="s">
        <v>24</v>
      </c>
      <c r="C139" s="9">
        <v>57</v>
      </c>
      <c r="D139" s="45">
        <v>0</v>
      </c>
      <c r="E139" s="21">
        <v>0</v>
      </c>
      <c r="F139" s="46">
        <v>0</v>
      </c>
      <c r="G139" s="21">
        <v>0</v>
      </c>
      <c r="H139" s="46">
        <v>0</v>
      </c>
      <c r="I139" s="21">
        <v>0</v>
      </c>
      <c r="J139" s="46">
        <v>0</v>
      </c>
      <c r="K139" s="21">
        <v>0</v>
      </c>
      <c r="L139" s="47">
        <f t="shared" si="6"/>
        <v>0</v>
      </c>
    </row>
    <row r="140" spans="1:12" ht="15.75" x14ac:dyDescent="0.25">
      <c r="A140" s="7">
        <v>13</v>
      </c>
      <c r="B140" s="8" t="s">
        <v>25</v>
      </c>
      <c r="C140" s="9">
        <v>57</v>
      </c>
      <c r="D140" s="45">
        <v>0</v>
      </c>
      <c r="E140" s="21">
        <v>0</v>
      </c>
      <c r="F140" s="46">
        <v>0</v>
      </c>
      <c r="G140" s="21">
        <v>0</v>
      </c>
      <c r="H140" s="46">
        <v>0</v>
      </c>
      <c r="I140" s="21">
        <v>0</v>
      </c>
      <c r="J140" s="46">
        <v>0</v>
      </c>
      <c r="K140" s="21">
        <v>0</v>
      </c>
      <c r="L140" s="47">
        <f t="shared" si="6"/>
        <v>0</v>
      </c>
    </row>
    <row r="141" spans="1:12" ht="15.75" x14ac:dyDescent="0.25">
      <c r="A141" s="7">
        <v>14</v>
      </c>
      <c r="B141" s="8" t="s">
        <v>26</v>
      </c>
      <c r="C141" s="9">
        <v>57</v>
      </c>
      <c r="D141" s="45">
        <v>0</v>
      </c>
      <c r="E141" s="21">
        <v>0</v>
      </c>
      <c r="F141" s="46">
        <v>0</v>
      </c>
      <c r="G141" s="21">
        <v>0</v>
      </c>
      <c r="H141" s="46">
        <v>0</v>
      </c>
      <c r="I141" s="21">
        <v>0</v>
      </c>
      <c r="J141" s="46">
        <v>0</v>
      </c>
      <c r="K141" s="21">
        <v>0</v>
      </c>
      <c r="L141" s="47">
        <f t="shared" si="6"/>
        <v>0</v>
      </c>
    </row>
    <row r="142" spans="1:12" ht="15.75" x14ac:dyDescent="0.25">
      <c r="A142" s="7">
        <v>15</v>
      </c>
      <c r="B142" s="8" t="s">
        <v>27</v>
      </c>
      <c r="C142" s="9">
        <v>57</v>
      </c>
      <c r="D142" s="45">
        <v>0</v>
      </c>
      <c r="E142" s="21">
        <v>0</v>
      </c>
      <c r="F142" s="46">
        <v>0</v>
      </c>
      <c r="G142" s="21">
        <v>0</v>
      </c>
      <c r="H142" s="46">
        <v>0</v>
      </c>
      <c r="I142" s="21">
        <v>0</v>
      </c>
      <c r="J142" s="46">
        <v>0</v>
      </c>
      <c r="K142" s="21">
        <v>0</v>
      </c>
      <c r="L142" s="47">
        <f t="shared" si="6"/>
        <v>0</v>
      </c>
    </row>
    <row r="143" spans="1:12" ht="15.75" x14ac:dyDescent="0.25">
      <c r="A143" s="7">
        <v>16</v>
      </c>
      <c r="B143" s="8" t="s">
        <v>28</v>
      </c>
      <c r="C143" s="9">
        <v>57</v>
      </c>
      <c r="D143" s="45">
        <v>0</v>
      </c>
      <c r="E143" s="21">
        <v>0</v>
      </c>
      <c r="F143" s="46">
        <v>0</v>
      </c>
      <c r="G143" s="21">
        <v>0</v>
      </c>
      <c r="H143" s="46">
        <v>0</v>
      </c>
      <c r="I143" s="21">
        <v>0</v>
      </c>
      <c r="J143" s="46">
        <v>0</v>
      </c>
      <c r="K143" s="21">
        <v>0</v>
      </c>
      <c r="L143" s="47">
        <f t="shared" si="6"/>
        <v>0</v>
      </c>
    </row>
    <row r="144" spans="1:12" ht="15.75" x14ac:dyDescent="0.25">
      <c r="A144" s="7">
        <v>17</v>
      </c>
      <c r="B144" s="8" t="s">
        <v>29</v>
      </c>
      <c r="C144" s="9">
        <v>57</v>
      </c>
      <c r="D144" s="45">
        <v>0</v>
      </c>
      <c r="E144" s="21">
        <v>0</v>
      </c>
      <c r="F144" s="46">
        <v>0</v>
      </c>
      <c r="G144" s="21">
        <v>0</v>
      </c>
      <c r="H144" s="46">
        <v>0</v>
      </c>
      <c r="I144" s="21">
        <v>0</v>
      </c>
      <c r="J144" s="46">
        <v>0</v>
      </c>
      <c r="K144" s="21">
        <v>0</v>
      </c>
      <c r="L144" s="47">
        <f t="shared" si="6"/>
        <v>0</v>
      </c>
    </row>
    <row r="145" spans="1:12" ht="15.75" x14ac:dyDescent="0.25">
      <c r="A145" s="7">
        <v>18</v>
      </c>
      <c r="B145" s="8" t="s">
        <v>30</v>
      </c>
      <c r="C145" s="9">
        <v>57</v>
      </c>
      <c r="D145" s="45">
        <v>0</v>
      </c>
      <c r="E145" s="21">
        <v>0</v>
      </c>
      <c r="F145" s="46">
        <v>0</v>
      </c>
      <c r="G145" s="21">
        <v>0</v>
      </c>
      <c r="H145" s="46">
        <v>0</v>
      </c>
      <c r="I145" s="21">
        <v>0</v>
      </c>
      <c r="J145" s="46">
        <v>0</v>
      </c>
      <c r="K145" s="21">
        <v>0</v>
      </c>
      <c r="L145" s="47">
        <f t="shared" si="6"/>
        <v>0</v>
      </c>
    </row>
    <row r="146" spans="1:12" ht="15.75" x14ac:dyDescent="0.25">
      <c r="A146" s="7">
        <v>19</v>
      </c>
      <c r="B146" s="8" t="s">
        <v>31</v>
      </c>
      <c r="C146" s="9">
        <v>57</v>
      </c>
      <c r="D146" s="45">
        <v>0</v>
      </c>
      <c r="E146" s="21">
        <v>0</v>
      </c>
      <c r="F146" s="46">
        <v>0</v>
      </c>
      <c r="G146" s="21">
        <v>0</v>
      </c>
      <c r="H146" s="46">
        <v>0</v>
      </c>
      <c r="I146" s="21">
        <v>0</v>
      </c>
      <c r="J146" s="46">
        <v>0</v>
      </c>
      <c r="K146" s="21">
        <v>0</v>
      </c>
      <c r="L146" s="47">
        <f t="shared" si="6"/>
        <v>0</v>
      </c>
    </row>
    <row r="147" spans="1:12" ht="15.75" x14ac:dyDescent="0.25">
      <c r="A147" s="7">
        <v>20</v>
      </c>
      <c r="B147" s="8" t="s">
        <v>32</v>
      </c>
      <c r="C147" s="9">
        <v>57</v>
      </c>
      <c r="D147" s="45">
        <v>0</v>
      </c>
      <c r="E147" s="21">
        <v>0</v>
      </c>
      <c r="F147" s="46">
        <v>0</v>
      </c>
      <c r="G147" s="21">
        <v>0</v>
      </c>
      <c r="H147" s="46">
        <v>0</v>
      </c>
      <c r="I147" s="21">
        <v>0</v>
      </c>
      <c r="J147" s="46">
        <v>0</v>
      </c>
      <c r="K147" s="21">
        <v>0</v>
      </c>
      <c r="L147" s="47">
        <f t="shared" si="6"/>
        <v>0</v>
      </c>
    </row>
    <row r="148" spans="1:12" ht="15.75" x14ac:dyDescent="0.25">
      <c r="A148" s="7">
        <v>21</v>
      </c>
      <c r="B148" s="8" t="s">
        <v>33</v>
      </c>
      <c r="C148" s="9">
        <v>57</v>
      </c>
      <c r="D148" s="45">
        <v>0</v>
      </c>
      <c r="E148" s="21">
        <v>0</v>
      </c>
      <c r="F148" s="46">
        <v>0</v>
      </c>
      <c r="G148" s="21">
        <v>0</v>
      </c>
      <c r="H148" s="46">
        <v>0</v>
      </c>
      <c r="I148" s="21">
        <v>0</v>
      </c>
      <c r="J148" s="46">
        <v>0</v>
      </c>
      <c r="K148" s="21">
        <v>0</v>
      </c>
      <c r="L148" s="47">
        <f t="shared" si="6"/>
        <v>0</v>
      </c>
    </row>
    <row r="149" spans="1:12" ht="15.75" x14ac:dyDescent="0.25">
      <c r="A149" s="7">
        <v>22</v>
      </c>
      <c r="B149" s="8" t="s">
        <v>34</v>
      </c>
      <c r="C149" s="9">
        <v>57</v>
      </c>
      <c r="D149" s="45">
        <v>0</v>
      </c>
      <c r="E149" s="21">
        <v>0</v>
      </c>
      <c r="F149" s="46">
        <v>0</v>
      </c>
      <c r="G149" s="21">
        <v>0</v>
      </c>
      <c r="H149" s="46">
        <v>0</v>
      </c>
      <c r="I149" s="21">
        <v>0</v>
      </c>
      <c r="J149" s="46">
        <v>0</v>
      </c>
      <c r="K149" s="21">
        <v>0</v>
      </c>
      <c r="L149" s="47">
        <f t="shared" si="6"/>
        <v>0</v>
      </c>
    </row>
    <row r="150" spans="1:12" ht="15.75" x14ac:dyDescent="0.25">
      <c r="A150" s="7">
        <v>23</v>
      </c>
      <c r="B150" s="8" t="s">
        <v>35</v>
      </c>
      <c r="C150" s="9">
        <v>57</v>
      </c>
      <c r="D150" s="45">
        <v>0</v>
      </c>
      <c r="E150" s="21">
        <v>0</v>
      </c>
      <c r="F150" s="46">
        <v>0</v>
      </c>
      <c r="G150" s="21">
        <v>0</v>
      </c>
      <c r="H150" s="46">
        <v>0</v>
      </c>
      <c r="I150" s="21">
        <v>0</v>
      </c>
      <c r="J150" s="46">
        <v>0</v>
      </c>
      <c r="K150" s="21">
        <v>0</v>
      </c>
      <c r="L150" s="47">
        <f t="shared" si="6"/>
        <v>0</v>
      </c>
    </row>
    <row r="151" spans="1:12" ht="15.75" x14ac:dyDescent="0.25">
      <c r="A151" s="7">
        <v>24</v>
      </c>
      <c r="B151" s="8" t="s">
        <v>36</v>
      </c>
      <c r="C151" s="9">
        <v>57</v>
      </c>
      <c r="D151" s="45">
        <v>0</v>
      </c>
      <c r="E151" s="21">
        <v>0</v>
      </c>
      <c r="F151" s="46">
        <v>0</v>
      </c>
      <c r="G151" s="21">
        <v>0</v>
      </c>
      <c r="H151" s="46">
        <v>0</v>
      </c>
      <c r="I151" s="21">
        <v>0</v>
      </c>
      <c r="J151" s="46">
        <v>0</v>
      </c>
      <c r="K151" s="21">
        <v>0</v>
      </c>
      <c r="L151" s="47">
        <f t="shared" si="6"/>
        <v>0</v>
      </c>
    </row>
    <row r="152" spans="1:12" ht="15.75" x14ac:dyDescent="0.25">
      <c r="A152" s="7">
        <v>25</v>
      </c>
      <c r="B152" s="18" t="s">
        <v>37</v>
      </c>
      <c r="C152" s="19">
        <v>57</v>
      </c>
      <c r="D152" s="45">
        <v>0</v>
      </c>
      <c r="E152" s="21">
        <v>0</v>
      </c>
      <c r="F152" s="46">
        <v>0</v>
      </c>
      <c r="G152" s="21">
        <v>0</v>
      </c>
      <c r="H152" s="46">
        <v>0</v>
      </c>
      <c r="I152" s="21">
        <v>0</v>
      </c>
      <c r="J152" s="46">
        <v>0</v>
      </c>
      <c r="K152" s="21">
        <v>0</v>
      </c>
      <c r="L152" s="47">
        <f t="shared" si="6"/>
        <v>0</v>
      </c>
    </row>
    <row r="153" spans="1:12" ht="15.75" x14ac:dyDescent="0.25">
      <c r="A153" s="7">
        <v>26</v>
      </c>
      <c r="B153" s="8" t="s">
        <v>38</v>
      </c>
      <c r="C153" s="22">
        <v>57</v>
      </c>
      <c r="D153" s="45">
        <v>0</v>
      </c>
      <c r="E153" s="21">
        <v>0</v>
      </c>
      <c r="F153" s="46">
        <v>0</v>
      </c>
      <c r="G153" s="21">
        <v>0</v>
      </c>
      <c r="H153" s="46">
        <v>0</v>
      </c>
      <c r="I153" s="21">
        <v>0</v>
      </c>
      <c r="J153" s="46">
        <v>0</v>
      </c>
      <c r="K153" s="21">
        <v>0</v>
      </c>
      <c r="L153" s="47">
        <f t="shared" si="6"/>
        <v>0</v>
      </c>
    </row>
    <row r="154" spans="1:12" ht="15.75" x14ac:dyDescent="0.25">
      <c r="A154" s="7">
        <v>27</v>
      </c>
      <c r="B154" s="18" t="s">
        <v>39</v>
      </c>
      <c r="C154" s="22">
        <v>57</v>
      </c>
      <c r="D154" s="45">
        <v>0</v>
      </c>
      <c r="E154" s="53">
        <v>0</v>
      </c>
      <c r="F154" s="46">
        <v>0</v>
      </c>
      <c r="G154" s="53">
        <v>0</v>
      </c>
      <c r="H154" s="46">
        <v>0</v>
      </c>
      <c r="I154" s="53">
        <v>0</v>
      </c>
      <c r="J154" s="46">
        <v>0</v>
      </c>
      <c r="K154" s="53">
        <v>0</v>
      </c>
      <c r="L154" s="47">
        <f t="shared" si="6"/>
        <v>0</v>
      </c>
    </row>
    <row r="155" spans="1:12" ht="15.75" x14ac:dyDescent="0.25">
      <c r="A155" s="7">
        <v>28</v>
      </c>
      <c r="B155" s="18" t="s">
        <v>40</v>
      </c>
      <c r="C155" s="22">
        <v>57</v>
      </c>
      <c r="D155" s="45">
        <v>0</v>
      </c>
      <c r="E155" s="53">
        <v>0</v>
      </c>
      <c r="F155" s="46">
        <v>0</v>
      </c>
      <c r="G155" s="53">
        <v>0</v>
      </c>
      <c r="H155" s="46">
        <v>0</v>
      </c>
      <c r="I155" s="53">
        <v>0</v>
      </c>
      <c r="J155" s="46">
        <v>0</v>
      </c>
      <c r="K155" s="53">
        <v>0</v>
      </c>
      <c r="L155" s="47">
        <f t="shared" si="6"/>
        <v>0</v>
      </c>
    </row>
    <row r="156" spans="1:12" ht="16.5" thickBot="1" x14ac:dyDescent="0.3">
      <c r="A156" s="7">
        <v>29</v>
      </c>
      <c r="B156" s="18" t="s">
        <v>41</v>
      </c>
      <c r="C156" s="22">
        <v>57</v>
      </c>
      <c r="D156" s="45">
        <v>0</v>
      </c>
      <c r="E156" s="53">
        <v>0</v>
      </c>
      <c r="F156" s="46">
        <v>0</v>
      </c>
      <c r="G156" s="53">
        <v>0</v>
      </c>
      <c r="H156" s="46">
        <v>0</v>
      </c>
      <c r="I156" s="53">
        <v>0</v>
      </c>
      <c r="J156" s="46">
        <v>0</v>
      </c>
      <c r="K156" s="53">
        <v>0</v>
      </c>
      <c r="L156" s="47">
        <f t="shared" si="6"/>
        <v>0</v>
      </c>
    </row>
    <row r="157" spans="1:12" ht="16.5" thickBot="1" x14ac:dyDescent="0.3">
      <c r="A157" s="225" t="s">
        <v>42</v>
      </c>
      <c r="B157" s="226"/>
      <c r="C157" s="48">
        <v>57</v>
      </c>
      <c r="D157" s="27">
        <f t="shared" ref="D157:K157" si="7">SUM(D128:D156)</f>
        <v>0</v>
      </c>
      <c r="E157" s="55">
        <f t="shared" si="7"/>
        <v>0</v>
      </c>
      <c r="F157" s="27">
        <f t="shared" si="7"/>
        <v>0</v>
      </c>
      <c r="G157" s="55">
        <f t="shared" si="7"/>
        <v>0</v>
      </c>
      <c r="H157" s="56">
        <f t="shared" si="7"/>
        <v>0</v>
      </c>
      <c r="I157" s="57">
        <f t="shared" si="7"/>
        <v>0</v>
      </c>
      <c r="J157" s="56">
        <f t="shared" si="7"/>
        <v>0</v>
      </c>
      <c r="K157" s="57">
        <f t="shared" si="7"/>
        <v>0</v>
      </c>
      <c r="L157" s="51">
        <f>D157+F157+H157+E157+G157+I157+J157+K157</f>
        <v>0</v>
      </c>
    </row>
    <row r="158" spans="1:12" ht="16.5" thickBot="1" x14ac:dyDescent="0.3">
      <c r="A158" s="227" t="s">
        <v>43</v>
      </c>
      <c r="B158" s="228"/>
      <c r="C158" s="48">
        <v>57</v>
      </c>
      <c r="D158" s="32">
        <f>D128+D129+D130+D131+D132+D133+D134+D135+D136+D137+D138+D139+D140+D141+D142+D143+D144+D145+D146+D147+D148+D149+D150+D151+D152</f>
        <v>0</v>
      </c>
      <c r="E158" s="33">
        <f>E128+E129+E130+E131+E132+E133+E134+E135+E136+E137+E138+E139+E140+E141+E142+E143+E144+E145+E146+E147+E148+E149+E150+E151+E152</f>
        <v>0</v>
      </c>
      <c r="F158" s="32">
        <f>SUM(F128:F152)</f>
        <v>0</v>
      </c>
      <c r="G158" s="33">
        <f>G128+G129+G130+G131+G132+G133+G134+G135+G136+G137+G138+G139+G140+G141+G142+G143+G144+G145+G146+G147+G148+G149+G150+G151+G152</f>
        <v>0</v>
      </c>
      <c r="H158" s="32">
        <f>H128+H129+H130+H131+H132+H133+H134+H135+H136+H137+H138+H139+H140+H141+H142+H143+H144+H145+H146+H147+H148+H149+H150+H151+H152</f>
        <v>0</v>
      </c>
      <c r="I158" s="33">
        <f>I128+I129+I130+I131+I132+I133+I134+I135+I136+I137+I138+I139+I140+I141+I142+I143+I144+I145+I146+I147+I148+I149+I150+I151+I152</f>
        <v>0</v>
      </c>
      <c r="J158" s="32">
        <f>J128+J129+J130+J131+J132+J133+J134+J135+J136+J137+J138+J139+J140+J141+J142+J143+J144+J145+J146+J147+J148+J149+J150+J151+J152</f>
        <v>0</v>
      </c>
      <c r="K158" s="33">
        <f>K128+K129+K130+K131+K132+K133+K134+K135+K136+K137+K138+K139+K140+K141+K142+K143+K144+K145+K146+K147+K148+K149+K150+K151+K152</f>
        <v>0</v>
      </c>
      <c r="L158" s="58">
        <f>D158+F158+H158+E158+G158+I158+J158+K158</f>
        <v>0</v>
      </c>
    </row>
    <row r="160" spans="1:12" ht="15.75" x14ac:dyDescent="0.25">
      <c r="D160" s="133"/>
      <c r="E160" s="133"/>
      <c r="F160" s="133"/>
      <c r="G160" s="133"/>
      <c r="H160" s="133"/>
      <c r="I160" s="133"/>
      <c r="J160" s="133"/>
      <c r="K160" s="133"/>
      <c r="L160" s="133"/>
    </row>
    <row r="161" spans="1:13" x14ac:dyDescent="0.25">
      <c r="B161" s="2" t="s">
        <v>105</v>
      </c>
      <c r="C161" s="2"/>
      <c r="D161" s="2"/>
      <c r="E161" s="2"/>
    </row>
    <row r="162" spans="1:13" ht="15.75" thickBot="1" x14ac:dyDescent="0.3">
      <c r="A162" s="233" t="s">
        <v>48</v>
      </c>
      <c r="B162" s="211"/>
    </row>
    <row r="163" spans="1:13" ht="12.75" customHeight="1" x14ac:dyDescent="0.25">
      <c r="A163" s="212" t="s">
        <v>2</v>
      </c>
      <c r="B163" s="212" t="s">
        <v>3</v>
      </c>
      <c r="C163" s="212" t="s">
        <v>4</v>
      </c>
      <c r="D163" s="215" t="s">
        <v>5</v>
      </c>
      <c r="E163" s="216"/>
      <c r="F163" s="216"/>
      <c r="G163" s="216"/>
      <c r="H163" s="216"/>
      <c r="I163" s="216"/>
      <c r="J163" s="216"/>
      <c r="K163" s="217"/>
      <c r="L163" s="218" t="s">
        <v>6</v>
      </c>
    </row>
    <row r="164" spans="1:13" ht="24" customHeight="1" x14ac:dyDescent="0.25">
      <c r="A164" s="213"/>
      <c r="B164" s="213"/>
      <c r="C164" s="213"/>
      <c r="D164" s="221" t="s">
        <v>7</v>
      </c>
      <c r="E164" s="222"/>
      <c r="F164" s="222" t="s">
        <v>8</v>
      </c>
      <c r="G164" s="222"/>
      <c r="H164" s="222" t="s">
        <v>9</v>
      </c>
      <c r="I164" s="222"/>
      <c r="J164" s="222" t="s">
        <v>10</v>
      </c>
      <c r="K164" s="222"/>
      <c r="L164" s="219"/>
    </row>
    <row r="165" spans="1:13" ht="13.5" customHeight="1" thickBot="1" x14ac:dyDescent="0.3">
      <c r="A165" s="213"/>
      <c r="B165" s="213"/>
      <c r="C165" s="213"/>
      <c r="D165" s="223">
        <v>1</v>
      </c>
      <c r="E165" s="224"/>
      <c r="F165" s="224">
        <v>2</v>
      </c>
      <c r="G165" s="224"/>
      <c r="H165" s="224">
        <v>3</v>
      </c>
      <c r="I165" s="224"/>
      <c r="J165" s="224">
        <v>4</v>
      </c>
      <c r="K165" s="224"/>
      <c r="L165" s="220"/>
    </row>
    <row r="166" spans="1:13" ht="15.75" thickBot="1" x14ac:dyDescent="0.3">
      <c r="A166" s="214"/>
      <c r="B166" s="214"/>
      <c r="C166" s="214"/>
      <c r="D166" s="4" t="s">
        <v>11</v>
      </c>
      <c r="E166" s="5" t="s">
        <v>12</v>
      </c>
      <c r="F166" s="5" t="s">
        <v>11</v>
      </c>
      <c r="G166" s="5" t="s">
        <v>12</v>
      </c>
      <c r="H166" s="5" t="s">
        <v>11</v>
      </c>
      <c r="I166" s="5" t="s">
        <v>12</v>
      </c>
      <c r="J166" s="5" t="s">
        <v>11</v>
      </c>
      <c r="K166" s="5" t="s">
        <v>12</v>
      </c>
      <c r="L166" s="6"/>
    </row>
    <row r="167" spans="1:13" ht="15.75" x14ac:dyDescent="0.25">
      <c r="A167" s="7">
        <v>1</v>
      </c>
      <c r="B167" s="8" t="s">
        <v>13</v>
      </c>
      <c r="C167" s="9">
        <v>57</v>
      </c>
      <c r="D167" s="59">
        <f t="shared" ref="D167:D195" si="8">D9+D49+D89+D128</f>
        <v>0</v>
      </c>
      <c r="E167" s="59">
        <f t="shared" ref="E167:K167" si="9">E9+E49+E89+E128</f>
        <v>0</v>
      </c>
      <c r="F167" s="59">
        <f t="shared" ref="F167:K196" si="10">F9+F49+F89+F128</f>
        <v>0</v>
      </c>
      <c r="G167" s="59">
        <f t="shared" si="9"/>
        <v>0</v>
      </c>
      <c r="H167" s="59">
        <f t="shared" si="9"/>
        <v>0</v>
      </c>
      <c r="I167" s="59">
        <f t="shared" si="9"/>
        <v>0</v>
      </c>
      <c r="J167" s="59">
        <f t="shared" si="9"/>
        <v>0</v>
      </c>
      <c r="K167" s="59">
        <f t="shared" si="9"/>
        <v>0</v>
      </c>
      <c r="L167" s="60">
        <f t="shared" ref="L167:L195" si="11">D167+F167+H167</f>
        <v>0</v>
      </c>
      <c r="M167" s="61">
        <f t="shared" ref="M167:M196" si="12">L9+L49+L89+L128</f>
        <v>0</v>
      </c>
    </row>
    <row r="168" spans="1:13" ht="15.75" x14ac:dyDescent="0.25">
      <c r="A168" s="7">
        <v>2</v>
      </c>
      <c r="B168" s="8" t="s">
        <v>14</v>
      </c>
      <c r="C168" s="9">
        <v>57</v>
      </c>
      <c r="D168" s="59">
        <f t="shared" si="8"/>
        <v>0</v>
      </c>
      <c r="E168" s="59">
        <f t="shared" ref="E168:E196" si="13">E10+E50+E90+E129</f>
        <v>0</v>
      </c>
      <c r="F168" s="59">
        <f t="shared" si="10"/>
        <v>0</v>
      </c>
      <c r="G168" s="59">
        <f t="shared" ref="G168:K177" si="14">G10+G50+G90+G129</f>
        <v>0</v>
      </c>
      <c r="H168" s="59">
        <f t="shared" si="14"/>
        <v>0</v>
      </c>
      <c r="I168" s="59">
        <f t="shared" si="14"/>
        <v>0</v>
      </c>
      <c r="J168" s="59">
        <f t="shared" si="14"/>
        <v>0</v>
      </c>
      <c r="K168" s="59">
        <f t="shared" si="14"/>
        <v>0</v>
      </c>
      <c r="L168" s="60">
        <f t="shared" si="11"/>
        <v>0</v>
      </c>
      <c r="M168" s="62">
        <f t="shared" si="12"/>
        <v>0</v>
      </c>
    </row>
    <row r="169" spans="1:13" ht="15.75" x14ac:dyDescent="0.25">
      <c r="A169" s="7">
        <v>3</v>
      </c>
      <c r="B169" s="8" t="s">
        <v>15</v>
      </c>
      <c r="C169" s="9">
        <v>57</v>
      </c>
      <c r="D169" s="59">
        <f t="shared" si="8"/>
        <v>0</v>
      </c>
      <c r="E169" s="59">
        <f t="shared" si="13"/>
        <v>0</v>
      </c>
      <c r="F169" s="59">
        <f t="shared" si="10"/>
        <v>0</v>
      </c>
      <c r="G169" s="59">
        <f t="shared" si="14"/>
        <v>0</v>
      </c>
      <c r="H169" s="59">
        <f t="shared" si="14"/>
        <v>0</v>
      </c>
      <c r="I169" s="59">
        <f t="shared" si="14"/>
        <v>0</v>
      </c>
      <c r="J169" s="59">
        <f t="shared" si="14"/>
        <v>0</v>
      </c>
      <c r="K169" s="59">
        <f t="shared" si="14"/>
        <v>0</v>
      </c>
      <c r="L169" s="60">
        <f t="shared" si="11"/>
        <v>0</v>
      </c>
      <c r="M169" s="62">
        <f t="shared" si="12"/>
        <v>0</v>
      </c>
    </row>
    <row r="170" spans="1:13" ht="15.75" x14ac:dyDescent="0.25">
      <c r="A170" s="7">
        <v>4</v>
      </c>
      <c r="B170" s="17" t="s">
        <v>16</v>
      </c>
      <c r="C170" s="9">
        <v>57</v>
      </c>
      <c r="D170" s="59">
        <f t="shared" si="8"/>
        <v>0</v>
      </c>
      <c r="E170" s="59">
        <f t="shared" si="13"/>
        <v>0</v>
      </c>
      <c r="F170" s="59">
        <f t="shared" si="10"/>
        <v>0</v>
      </c>
      <c r="G170" s="59">
        <f t="shared" si="14"/>
        <v>0</v>
      </c>
      <c r="H170" s="59">
        <f t="shared" si="14"/>
        <v>0</v>
      </c>
      <c r="I170" s="59">
        <f t="shared" si="14"/>
        <v>0</v>
      </c>
      <c r="J170" s="59">
        <f t="shared" si="14"/>
        <v>0</v>
      </c>
      <c r="K170" s="59">
        <f t="shared" si="14"/>
        <v>0</v>
      </c>
      <c r="L170" s="60">
        <f t="shared" si="11"/>
        <v>0</v>
      </c>
      <c r="M170" s="62">
        <f t="shared" si="12"/>
        <v>0</v>
      </c>
    </row>
    <row r="171" spans="1:13" ht="15.75" x14ac:dyDescent="0.25">
      <c r="A171" s="7">
        <v>5</v>
      </c>
      <c r="B171" s="8" t="s">
        <v>17</v>
      </c>
      <c r="C171" s="9">
        <v>57</v>
      </c>
      <c r="D171" s="59">
        <f t="shared" si="8"/>
        <v>0</v>
      </c>
      <c r="E171" s="59">
        <f t="shared" si="13"/>
        <v>0</v>
      </c>
      <c r="F171" s="59">
        <f t="shared" si="10"/>
        <v>0</v>
      </c>
      <c r="G171" s="59">
        <f t="shared" si="14"/>
        <v>0</v>
      </c>
      <c r="H171" s="59">
        <f t="shared" si="14"/>
        <v>0</v>
      </c>
      <c r="I171" s="59">
        <f t="shared" si="14"/>
        <v>0</v>
      </c>
      <c r="J171" s="59">
        <f t="shared" si="14"/>
        <v>0</v>
      </c>
      <c r="K171" s="59">
        <f t="shared" si="14"/>
        <v>0</v>
      </c>
      <c r="L171" s="60">
        <f t="shared" si="11"/>
        <v>0</v>
      </c>
      <c r="M171" s="62">
        <f t="shared" si="12"/>
        <v>0</v>
      </c>
    </row>
    <row r="172" spans="1:13" ht="15.75" x14ac:dyDescent="0.25">
      <c r="A172" s="7">
        <v>6</v>
      </c>
      <c r="B172" s="8" t="s">
        <v>18</v>
      </c>
      <c r="C172" s="9">
        <v>57</v>
      </c>
      <c r="D172" s="59">
        <f t="shared" si="8"/>
        <v>0</v>
      </c>
      <c r="E172" s="59">
        <f t="shared" si="13"/>
        <v>0</v>
      </c>
      <c r="F172" s="59">
        <f t="shared" si="10"/>
        <v>0</v>
      </c>
      <c r="G172" s="59">
        <f t="shared" si="14"/>
        <v>0</v>
      </c>
      <c r="H172" s="59">
        <f t="shared" si="14"/>
        <v>0</v>
      </c>
      <c r="I172" s="59">
        <f t="shared" si="14"/>
        <v>0</v>
      </c>
      <c r="J172" s="59">
        <f t="shared" si="14"/>
        <v>0</v>
      </c>
      <c r="K172" s="59">
        <f t="shared" si="14"/>
        <v>0</v>
      </c>
      <c r="L172" s="60">
        <f t="shared" si="11"/>
        <v>0</v>
      </c>
      <c r="M172" s="62">
        <f t="shared" si="12"/>
        <v>0</v>
      </c>
    </row>
    <row r="173" spans="1:13" ht="15.75" x14ac:dyDescent="0.25">
      <c r="A173" s="7">
        <v>7</v>
      </c>
      <c r="B173" s="8" t="s">
        <v>19</v>
      </c>
      <c r="C173" s="9">
        <v>57</v>
      </c>
      <c r="D173" s="59">
        <f t="shared" si="8"/>
        <v>0</v>
      </c>
      <c r="E173" s="59">
        <f t="shared" si="13"/>
        <v>0</v>
      </c>
      <c r="F173" s="59">
        <f t="shared" si="10"/>
        <v>0</v>
      </c>
      <c r="G173" s="59">
        <f t="shared" si="14"/>
        <v>0</v>
      </c>
      <c r="H173" s="59">
        <f t="shared" si="14"/>
        <v>0</v>
      </c>
      <c r="I173" s="59">
        <f t="shared" si="14"/>
        <v>0</v>
      </c>
      <c r="J173" s="59">
        <f t="shared" si="14"/>
        <v>0</v>
      </c>
      <c r="K173" s="59">
        <f t="shared" si="14"/>
        <v>0</v>
      </c>
      <c r="L173" s="60">
        <f t="shared" si="11"/>
        <v>0</v>
      </c>
      <c r="M173" s="62">
        <f t="shared" si="12"/>
        <v>0</v>
      </c>
    </row>
    <row r="174" spans="1:13" ht="15.75" x14ac:dyDescent="0.25">
      <c r="A174" s="7">
        <v>8</v>
      </c>
      <c r="B174" s="8" t="s">
        <v>20</v>
      </c>
      <c r="C174" s="9">
        <v>57</v>
      </c>
      <c r="D174" s="59">
        <f t="shared" si="8"/>
        <v>0</v>
      </c>
      <c r="E174" s="59">
        <f t="shared" si="13"/>
        <v>0</v>
      </c>
      <c r="F174" s="59">
        <f t="shared" si="10"/>
        <v>0</v>
      </c>
      <c r="G174" s="59">
        <f t="shared" si="14"/>
        <v>0</v>
      </c>
      <c r="H174" s="59">
        <f t="shared" si="14"/>
        <v>0</v>
      </c>
      <c r="I174" s="59">
        <f t="shared" si="14"/>
        <v>0</v>
      </c>
      <c r="J174" s="59">
        <f t="shared" si="14"/>
        <v>0</v>
      </c>
      <c r="K174" s="59">
        <f t="shared" si="14"/>
        <v>0</v>
      </c>
      <c r="L174" s="60">
        <f t="shared" si="11"/>
        <v>0</v>
      </c>
      <c r="M174" s="62">
        <f t="shared" si="12"/>
        <v>0</v>
      </c>
    </row>
    <row r="175" spans="1:13" ht="15.75" x14ac:dyDescent="0.25">
      <c r="A175" s="7">
        <v>9</v>
      </c>
      <c r="B175" s="8" t="s">
        <v>21</v>
      </c>
      <c r="C175" s="9">
        <v>57</v>
      </c>
      <c r="D175" s="59">
        <f t="shared" si="8"/>
        <v>0</v>
      </c>
      <c r="E175" s="59">
        <f t="shared" si="13"/>
        <v>0</v>
      </c>
      <c r="F175" s="59">
        <f t="shared" si="10"/>
        <v>0</v>
      </c>
      <c r="G175" s="59">
        <f t="shared" si="14"/>
        <v>0</v>
      </c>
      <c r="H175" s="59">
        <f t="shared" si="14"/>
        <v>0</v>
      </c>
      <c r="I175" s="59">
        <f t="shared" si="14"/>
        <v>0</v>
      </c>
      <c r="J175" s="59">
        <f t="shared" si="14"/>
        <v>0</v>
      </c>
      <c r="K175" s="59">
        <f t="shared" si="14"/>
        <v>0</v>
      </c>
      <c r="L175" s="60">
        <f t="shared" si="11"/>
        <v>0</v>
      </c>
      <c r="M175" s="62">
        <f t="shared" si="12"/>
        <v>0</v>
      </c>
    </row>
    <row r="176" spans="1:13" ht="15.75" x14ac:dyDescent="0.25">
      <c r="A176" s="7">
        <v>10</v>
      </c>
      <c r="B176" s="8" t="s">
        <v>22</v>
      </c>
      <c r="C176" s="9">
        <v>57</v>
      </c>
      <c r="D176" s="59">
        <f t="shared" si="8"/>
        <v>0</v>
      </c>
      <c r="E176" s="59">
        <f t="shared" si="13"/>
        <v>0</v>
      </c>
      <c r="F176" s="59">
        <f t="shared" si="10"/>
        <v>0</v>
      </c>
      <c r="G176" s="59">
        <f t="shared" si="14"/>
        <v>0</v>
      </c>
      <c r="H176" s="59">
        <f t="shared" si="14"/>
        <v>0</v>
      </c>
      <c r="I176" s="59">
        <f t="shared" si="14"/>
        <v>0</v>
      </c>
      <c r="J176" s="59">
        <f t="shared" si="14"/>
        <v>0</v>
      </c>
      <c r="K176" s="59">
        <f t="shared" si="14"/>
        <v>0</v>
      </c>
      <c r="L176" s="60">
        <f t="shared" si="11"/>
        <v>0</v>
      </c>
      <c r="M176" s="62">
        <f t="shared" si="12"/>
        <v>0</v>
      </c>
    </row>
    <row r="177" spans="1:13" ht="15.75" x14ac:dyDescent="0.25">
      <c r="A177" s="7">
        <v>11</v>
      </c>
      <c r="B177" s="8" t="s">
        <v>23</v>
      </c>
      <c r="C177" s="9">
        <v>57</v>
      </c>
      <c r="D177" s="59">
        <f t="shared" si="8"/>
        <v>0</v>
      </c>
      <c r="E177" s="59">
        <f t="shared" si="13"/>
        <v>0</v>
      </c>
      <c r="F177" s="59">
        <f t="shared" si="10"/>
        <v>0</v>
      </c>
      <c r="G177" s="59">
        <f t="shared" si="14"/>
        <v>0</v>
      </c>
      <c r="H177" s="59">
        <f t="shared" si="14"/>
        <v>0</v>
      </c>
      <c r="I177" s="59">
        <f t="shared" si="14"/>
        <v>0</v>
      </c>
      <c r="J177" s="59">
        <f t="shared" si="14"/>
        <v>0</v>
      </c>
      <c r="K177" s="59">
        <f t="shared" si="14"/>
        <v>0</v>
      </c>
      <c r="L177" s="60">
        <f t="shared" si="11"/>
        <v>0</v>
      </c>
      <c r="M177" s="62">
        <f t="shared" si="12"/>
        <v>0</v>
      </c>
    </row>
    <row r="178" spans="1:13" ht="15.75" x14ac:dyDescent="0.25">
      <c r="A178" s="7">
        <v>12</v>
      </c>
      <c r="B178" s="8" t="s">
        <v>24</v>
      </c>
      <c r="C178" s="9">
        <v>57</v>
      </c>
      <c r="D178" s="59">
        <f t="shared" si="8"/>
        <v>0</v>
      </c>
      <c r="E178" s="59">
        <f t="shared" si="13"/>
        <v>0</v>
      </c>
      <c r="F178" s="59">
        <f t="shared" si="10"/>
        <v>0</v>
      </c>
      <c r="G178" s="59">
        <f t="shared" ref="G178:K187" si="15">G20+G60+G100+G139</f>
        <v>0</v>
      </c>
      <c r="H178" s="59">
        <f t="shared" si="15"/>
        <v>0</v>
      </c>
      <c r="I178" s="59">
        <f t="shared" si="15"/>
        <v>0</v>
      </c>
      <c r="J178" s="59">
        <f t="shared" si="15"/>
        <v>0</v>
      </c>
      <c r="K178" s="59">
        <f t="shared" si="15"/>
        <v>0</v>
      </c>
      <c r="L178" s="60">
        <f t="shared" si="11"/>
        <v>0</v>
      </c>
      <c r="M178" s="62">
        <f t="shared" si="12"/>
        <v>0</v>
      </c>
    </row>
    <row r="179" spans="1:13" ht="15.75" x14ac:dyDescent="0.25">
      <c r="A179" s="7">
        <v>13</v>
      </c>
      <c r="B179" s="8" t="s">
        <v>25</v>
      </c>
      <c r="C179" s="9">
        <v>57</v>
      </c>
      <c r="D179" s="59">
        <f t="shared" si="8"/>
        <v>0</v>
      </c>
      <c r="E179" s="59">
        <f t="shared" si="13"/>
        <v>0</v>
      </c>
      <c r="F179" s="59">
        <f t="shared" si="10"/>
        <v>0</v>
      </c>
      <c r="G179" s="59">
        <f t="shared" si="15"/>
        <v>0</v>
      </c>
      <c r="H179" s="59">
        <f t="shared" si="15"/>
        <v>0</v>
      </c>
      <c r="I179" s="59">
        <f t="shared" si="15"/>
        <v>0</v>
      </c>
      <c r="J179" s="59">
        <f t="shared" si="15"/>
        <v>0</v>
      </c>
      <c r="K179" s="59">
        <f t="shared" si="15"/>
        <v>0</v>
      </c>
      <c r="L179" s="60">
        <f t="shared" si="11"/>
        <v>0</v>
      </c>
      <c r="M179" s="62">
        <f t="shared" si="12"/>
        <v>0</v>
      </c>
    </row>
    <row r="180" spans="1:13" ht="15.75" x14ac:dyDescent="0.25">
      <c r="A180" s="7">
        <v>14</v>
      </c>
      <c r="B180" s="8" t="s">
        <v>26</v>
      </c>
      <c r="C180" s="9">
        <v>57</v>
      </c>
      <c r="D180" s="59">
        <f t="shared" si="8"/>
        <v>0</v>
      </c>
      <c r="E180" s="59">
        <f t="shared" si="13"/>
        <v>0</v>
      </c>
      <c r="F180" s="59">
        <f t="shared" si="10"/>
        <v>0</v>
      </c>
      <c r="G180" s="59">
        <f t="shared" si="15"/>
        <v>0</v>
      </c>
      <c r="H180" s="59">
        <f t="shared" si="15"/>
        <v>0</v>
      </c>
      <c r="I180" s="59">
        <f t="shared" si="15"/>
        <v>0</v>
      </c>
      <c r="J180" s="59">
        <f t="shared" si="15"/>
        <v>0</v>
      </c>
      <c r="K180" s="59">
        <f t="shared" si="15"/>
        <v>0</v>
      </c>
      <c r="L180" s="60">
        <f t="shared" si="11"/>
        <v>0</v>
      </c>
      <c r="M180" s="62">
        <f t="shared" si="12"/>
        <v>0</v>
      </c>
    </row>
    <row r="181" spans="1:13" ht="15.75" x14ac:dyDescent="0.25">
      <c r="A181" s="7">
        <v>15</v>
      </c>
      <c r="B181" s="8" t="s">
        <v>27</v>
      </c>
      <c r="C181" s="9">
        <v>57</v>
      </c>
      <c r="D181" s="59">
        <f t="shared" si="8"/>
        <v>0</v>
      </c>
      <c r="E181" s="59">
        <f t="shared" si="13"/>
        <v>0</v>
      </c>
      <c r="F181" s="59">
        <f t="shared" si="10"/>
        <v>0</v>
      </c>
      <c r="G181" s="59">
        <f t="shared" si="15"/>
        <v>0</v>
      </c>
      <c r="H181" s="59">
        <f t="shared" si="15"/>
        <v>0</v>
      </c>
      <c r="I181" s="59">
        <f t="shared" si="15"/>
        <v>0</v>
      </c>
      <c r="J181" s="59">
        <f t="shared" si="15"/>
        <v>0</v>
      </c>
      <c r="K181" s="59">
        <f t="shared" si="15"/>
        <v>0</v>
      </c>
      <c r="L181" s="60">
        <f t="shared" si="11"/>
        <v>0</v>
      </c>
      <c r="M181" s="62">
        <f t="shared" si="12"/>
        <v>0</v>
      </c>
    </row>
    <row r="182" spans="1:13" ht="15.75" x14ac:dyDescent="0.25">
      <c r="A182" s="7">
        <v>16</v>
      </c>
      <c r="B182" s="8" t="s">
        <v>28</v>
      </c>
      <c r="C182" s="9">
        <v>57</v>
      </c>
      <c r="D182" s="59">
        <f t="shared" si="8"/>
        <v>0</v>
      </c>
      <c r="E182" s="59">
        <f t="shared" si="13"/>
        <v>0</v>
      </c>
      <c r="F182" s="59">
        <f t="shared" si="10"/>
        <v>0</v>
      </c>
      <c r="G182" s="59">
        <f t="shared" si="15"/>
        <v>0</v>
      </c>
      <c r="H182" s="59">
        <f t="shared" si="15"/>
        <v>0</v>
      </c>
      <c r="I182" s="59">
        <f t="shared" si="15"/>
        <v>0</v>
      </c>
      <c r="J182" s="59">
        <f t="shared" si="15"/>
        <v>0</v>
      </c>
      <c r="K182" s="59">
        <f t="shared" si="15"/>
        <v>0</v>
      </c>
      <c r="L182" s="60">
        <f t="shared" si="11"/>
        <v>0</v>
      </c>
      <c r="M182" s="62">
        <f t="shared" si="12"/>
        <v>0</v>
      </c>
    </row>
    <row r="183" spans="1:13" ht="15.75" x14ac:dyDescent="0.25">
      <c r="A183" s="7">
        <v>17</v>
      </c>
      <c r="B183" s="8" t="s">
        <v>29</v>
      </c>
      <c r="C183" s="9">
        <v>57</v>
      </c>
      <c r="D183" s="59">
        <f t="shared" si="8"/>
        <v>0</v>
      </c>
      <c r="E183" s="59">
        <f t="shared" si="13"/>
        <v>0</v>
      </c>
      <c r="F183" s="59">
        <f t="shared" si="10"/>
        <v>0</v>
      </c>
      <c r="G183" s="59">
        <f t="shared" si="15"/>
        <v>0</v>
      </c>
      <c r="H183" s="59">
        <f t="shared" si="15"/>
        <v>0</v>
      </c>
      <c r="I183" s="59">
        <f t="shared" si="15"/>
        <v>0</v>
      </c>
      <c r="J183" s="59">
        <f t="shared" si="15"/>
        <v>0</v>
      </c>
      <c r="K183" s="59">
        <f t="shared" si="15"/>
        <v>0</v>
      </c>
      <c r="L183" s="60">
        <f t="shared" si="11"/>
        <v>0</v>
      </c>
      <c r="M183" s="62">
        <f t="shared" si="12"/>
        <v>0</v>
      </c>
    </row>
    <row r="184" spans="1:13" ht="15.75" x14ac:dyDescent="0.25">
      <c r="A184" s="7">
        <v>18</v>
      </c>
      <c r="B184" s="8" t="s">
        <v>30</v>
      </c>
      <c r="C184" s="9">
        <v>57</v>
      </c>
      <c r="D184" s="59">
        <f t="shared" si="8"/>
        <v>0</v>
      </c>
      <c r="E184" s="59">
        <f t="shared" si="13"/>
        <v>0</v>
      </c>
      <c r="F184" s="59">
        <f t="shared" si="10"/>
        <v>0</v>
      </c>
      <c r="G184" s="59">
        <f t="shared" si="15"/>
        <v>0</v>
      </c>
      <c r="H184" s="59">
        <f t="shared" si="15"/>
        <v>0</v>
      </c>
      <c r="I184" s="59">
        <f t="shared" si="15"/>
        <v>0</v>
      </c>
      <c r="J184" s="59">
        <f t="shared" si="15"/>
        <v>0</v>
      </c>
      <c r="K184" s="59">
        <f t="shared" si="15"/>
        <v>0</v>
      </c>
      <c r="L184" s="60">
        <f t="shared" si="11"/>
        <v>0</v>
      </c>
      <c r="M184" s="62">
        <f t="shared" si="12"/>
        <v>0</v>
      </c>
    </row>
    <row r="185" spans="1:13" ht="15.75" x14ac:dyDescent="0.25">
      <c r="A185" s="7">
        <v>19</v>
      </c>
      <c r="B185" s="8" t="s">
        <v>31</v>
      </c>
      <c r="C185" s="9">
        <v>57</v>
      </c>
      <c r="D185" s="59">
        <f t="shared" si="8"/>
        <v>0</v>
      </c>
      <c r="E185" s="59">
        <f t="shared" si="13"/>
        <v>0</v>
      </c>
      <c r="F185" s="59">
        <f t="shared" si="10"/>
        <v>0</v>
      </c>
      <c r="G185" s="59">
        <f t="shared" si="15"/>
        <v>0</v>
      </c>
      <c r="H185" s="59">
        <f t="shared" si="15"/>
        <v>0</v>
      </c>
      <c r="I185" s="59">
        <f t="shared" si="15"/>
        <v>0</v>
      </c>
      <c r="J185" s="59">
        <f t="shared" si="15"/>
        <v>0</v>
      </c>
      <c r="K185" s="59">
        <f t="shared" si="15"/>
        <v>0</v>
      </c>
      <c r="L185" s="60">
        <f t="shared" si="11"/>
        <v>0</v>
      </c>
      <c r="M185" s="62">
        <f t="shared" si="12"/>
        <v>0</v>
      </c>
    </row>
    <row r="186" spans="1:13" ht="15.75" x14ac:dyDescent="0.25">
      <c r="A186" s="7">
        <v>20</v>
      </c>
      <c r="B186" s="8" t="s">
        <v>32</v>
      </c>
      <c r="C186" s="9">
        <v>57</v>
      </c>
      <c r="D186" s="59">
        <f t="shared" si="8"/>
        <v>0</v>
      </c>
      <c r="E186" s="59">
        <f t="shared" si="13"/>
        <v>0</v>
      </c>
      <c r="F186" s="59">
        <f t="shared" si="10"/>
        <v>0</v>
      </c>
      <c r="G186" s="59">
        <f t="shared" si="15"/>
        <v>0</v>
      </c>
      <c r="H186" s="59">
        <f t="shared" si="15"/>
        <v>0</v>
      </c>
      <c r="I186" s="59">
        <f t="shared" si="15"/>
        <v>0</v>
      </c>
      <c r="J186" s="59">
        <f t="shared" si="15"/>
        <v>0</v>
      </c>
      <c r="K186" s="59">
        <f t="shared" si="15"/>
        <v>0</v>
      </c>
      <c r="L186" s="60">
        <f t="shared" si="11"/>
        <v>0</v>
      </c>
      <c r="M186" s="62">
        <f t="shared" si="12"/>
        <v>0</v>
      </c>
    </row>
    <row r="187" spans="1:13" ht="15.75" x14ac:dyDescent="0.25">
      <c r="A187" s="7">
        <v>21</v>
      </c>
      <c r="B187" s="8" t="s">
        <v>33</v>
      </c>
      <c r="C187" s="9">
        <v>57</v>
      </c>
      <c r="D187" s="59">
        <f t="shared" si="8"/>
        <v>0</v>
      </c>
      <c r="E187" s="59">
        <f t="shared" si="13"/>
        <v>0</v>
      </c>
      <c r="F187" s="59">
        <f t="shared" si="10"/>
        <v>0</v>
      </c>
      <c r="G187" s="59">
        <f t="shared" si="15"/>
        <v>0</v>
      </c>
      <c r="H187" s="59">
        <f t="shared" si="15"/>
        <v>0</v>
      </c>
      <c r="I187" s="59">
        <f t="shared" si="15"/>
        <v>0</v>
      </c>
      <c r="J187" s="59">
        <f t="shared" si="15"/>
        <v>0</v>
      </c>
      <c r="K187" s="59">
        <f t="shared" si="15"/>
        <v>0</v>
      </c>
      <c r="L187" s="60">
        <f t="shared" si="11"/>
        <v>0</v>
      </c>
      <c r="M187" s="62">
        <f t="shared" si="12"/>
        <v>0</v>
      </c>
    </row>
    <row r="188" spans="1:13" ht="15.75" x14ac:dyDescent="0.25">
      <c r="A188" s="7">
        <v>22</v>
      </c>
      <c r="B188" s="8" t="s">
        <v>34</v>
      </c>
      <c r="C188" s="9">
        <v>57</v>
      </c>
      <c r="D188" s="59">
        <f t="shared" si="8"/>
        <v>0</v>
      </c>
      <c r="E188" s="59">
        <f t="shared" si="13"/>
        <v>0</v>
      </c>
      <c r="F188" s="59">
        <f t="shared" si="10"/>
        <v>0</v>
      </c>
      <c r="G188" s="59">
        <f t="shared" ref="G188:K195" si="16">G30+G70+G110+G149</f>
        <v>0</v>
      </c>
      <c r="H188" s="59">
        <f t="shared" si="16"/>
        <v>0</v>
      </c>
      <c r="I188" s="59">
        <f t="shared" si="16"/>
        <v>0</v>
      </c>
      <c r="J188" s="59">
        <f t="shared" si="16"/>
        <v>0</v>
      </c>
      <c r="K188" s="59">
        <f t="shared" si="16"/>
        <v>0</v>
      </c>
      <c r="L188" s="60">
        <f t="shared" si="11"/>
        <v>0</v>
      </c>
      <c r="M188" s="62">
        <f t="shared" si="12"/>
        <v>0</v>
      </c>
    </row>
    <row r="189" spans="1:13" ht="15.75" x14ac:dyDescent="0.25">
      <c r="A189" s="7">
        <v>23</v>
      </c>
      <c r="B189" s="8" t="s">
        <v>35</v>
      </c>
      <c r="C189" s="9">
        <v>57</v>
      </c>
      <c r="D189" s="59">
        <f t="shared" si="8"/>
        <v>0</v>
      </c>
      <c r="E189" s="59">
        <f t="shared" si="13"/>
        <v>0</v>
      </c>
      <c r="F189" s="59">
        <f t="shared" si="10"/>
        <v>0</v>
      </c>
      <c r="G189" s="59">
        <f t="shared" si="16"/>
        <v>0</v>
      </c>
      <c r="H189" s="59">
        <f t="shared" si="16"/>
        <v>0</v>
      </c>
      <c r="I189" s="59">
        <f t="shared" si="16"/>
        <v>0</v>
      </c>
      <c r="J189" s="59">
        <f t="shared" si="16"/>
        <v>0</v>
      </c>
      <c r="K189" s="59">
        <f t="shared" si="16"/>
        <v>0</v>
      </c>
      <c r="L189" s="60">
        <f t="shared" si="11"/>
        <v>0</v>
      </c>
      <c r="M189" s="62">
        <f t="shared" si="12"/>
        <v>0</v>
      </c>
    </row>
    <row r="190" spans="1:13" ht="15.75" x14ac:dyDescent="0.25">
      <c r="A190" s="7">
        <v>24</v>
      </c>
      <c r="B190" s="8" t="s">
        <v>36</v>
      </c>
      <c r="C190" s="9">
        <v>57</v>
      </c>
      <c r="D190" s="59">
        <f t="shared" si="8"/>
        <v>0</v>
      </c>
      <c r="E190" s="59">
        <f t="shared" si="13"/>
        <v>0</v>
      </c>
      <c r="F190" s="59">
        <f t="shared" si="10"/>
        <v>0</v>
      </c>
      <c r="G190" s="59">
        <f t="shared" si="16"/>
        <v>0</v>
      </c>
      <c r="H190" s="59">
        <f t="shared" si="16"/>
        <v>0</v>
      </c>
      <c r="I190" s="59">
        <f t="shared" si="16"/>
        <v>0</v>
      </c>
      <c r="J190" s="59">
        <f t="shared" si="16"/>
        <v>0</v>
      </c>
      <c r="K190" s="59">
        <f t="shared" si="16"/>
        <v>0</v>
      </c>
      <c r="L190" s="60">
        <f t="shared" si="11"/>
        <v>0</v>
      </c>
      <c r="M190" s="62">
        <f t="shared" si="12"/>
        <v>0</v>
      </c>
    </row>
    <row r="191" spans="1:13" ht="15.75" x14ac:dyDescent="0.25">
      <c r="A191" s="7">
        <v>25</v>
      </c>
      <c r="B191" s="18" t="s">
        <v>37</v>
      </c>
      <c r="C191" s="19">
        <v>57</v>
      </c>
      <c r="D191" s="59">
        <f t="shared" si="8"/>
        <v>0</v>
      </c>
      <c r="E191" s="59">
        <f t="shared" si="13"/>
        <v>0</v>
      </c>
      <c r="F191" s="59">
        <f t="shared" si="10"/>
        <v>0</v>
      </c>
      <c r="G191" s="59">
        <f t="shared" si="16"/>
        <v>0</v>
      </c>
      <c r="H191" s="59">
        <f t="shared" si="16"/>
        <v>0</v>
      </c>
      <c r="I191" s="59">
        <f t="shared" si="16"/>
        <v>0</v>
      </c>
      <c r="J191" s="59">
        <f t="shared" si="16"/>
        <v>0</v>
      </c>
      <c r="K191" s="59">
        <f t="shared" si="16"/>
        <v>0</v>
      </c>
      <c r="L191" s="60">
        <f t="shared" si="11"/>
        <v>0</v>
      </c>
      <c r="M191" s="62">
        <f t="shared" si="12"/>
        <v>0</v>
      </c>
    </row>
    <row r="192" spans="1:13" ht="15.75" x14ac:dyDescent="0.25">
      <c r="A192" s="7">
        <v>26</v>
      </c>
      <c r="B192" s="8" t="s">
        <v>38</v>
      </c>
      <c r="C192" s="22">
        <v>57</v>
      </c>
      <c r="D192" s="59">
        <f t="shared" si="8"/>
        <v>0</v>
      </c>
      <c r="E192" s="59">
        <f t="shared" si="13"/>
        <v>0</v>
      </c>
      <c r="F192" s="59">
        <f t="shared" si="10"/>
        <v>0</v>
      </c>
      <c r="G192" s="59">
        <f t="shared" si="16"/>
        <v>0</v>
      </c>
      <c r="H192" s="59">
        <f t="shared" si="16"/>
        <v>0</v>
      </c>
      <c r="I192" s="59">
        <f t="shared" si="16"/>
        <v>0</v>
      </c>
      <c r="J192" s="59">
        <f t="shared" si="16"/>
        <v>0</v>
      </c>
      <c r="K192" s="59">
        <f t="shared" si="16"/>
        <v>0</v>
      </c>
      <c r="L192" s="60">
        <f t="shared" si="11"/>
        <v>0</v>
      </c>
      <c r="M192" s="62">
        <f t="shared" si="12"/>
        <v>0</v>
      </c>
    </row>
    <row r="193" spans="1:13" ht="15.75" x14ac:dyDescent="0.25">
      <c r="A193" s="7">
        <v>27</v>
      </c>
      <c r="B193" s="18" t="s">
        <v>39</v>
      </c>
      <c r="C193" s="22">
        <v>57</v>
      </c>
      <c r="D193" s="59">
        <f t="shared" si="8"/>
        <v>0</v>
      </c>
      <c r="E193" s="59">
        <f t="shared" si="13"/>
        <v>0</v>
      </c>
      <c r="F193" s="59">
        <f t="shared" si="10"/>
        <v>0</v>
      </c>
      <c r="G193" s="59">
        <f t="shared" si="16"/>
        <v>0</v>
      </c>
      <c r="H193" s="59">
        <f t="shared" si="16"/>
        <v>0</v>
      </c>
      <c r="I193" s="59">
        <f t="shared" si="16"/>
        <v>0</v>
      </c>
      <c r="J193" s="59">
        <f t="shared" si="16"/>
        <v>0</v>
      </c>
      <c r="K193" s="59">
        <f t="shared" si="16"/>
        <v>0</v>
      </c>
      <c r="L193" s="60">
        <f t="shared" si="11"/>
        <v>0</v>
      </c>
      <c r="M193" s="62">
        <f t="shared" si="12"/>
        <v>0</v>
      </c>
    </row>
    <row r="194" spans="1:13" ht="15.75" x14ac:dyDescent="0.25">
      <c r="A194" s="7">
        <v>28</v>
      </c>
      <c r="B194" s="18" t="s">
        <v>40</v>
      </c>
      <c r="C194" s="22">
        <v>57</v>
      </c>
      <c r="D194" s="59">
        <f t="shared" si="8"/>
        <v>0</v>
      </c>
      <c r="E194" s="59">
        <f t="shared" si="13"/>
        <v>0</v>
      </c>
      <c r="F194" s="59">
        <f t="shared" si="10"/>
        <v>0</v>
      </c>
      <c r="G194" s="59">
        <f t="shared" si="16"/>
        <v>0</v>
      </c>
      <c r="H194" s="59">
        <f t="shared" si="16"/>
        <v>0</v>
      </c>
      <c r="I194" s="59">
        <f t="shared" si="16"/>
        <v>0</v>
      </c>
      <c r="J194" s="59">
        <f t="shared" si="16"/>
        <v>0</v>
      </c>
      <c r="K194" s="59">
        <f t="shared" si="16"/>
        <v>0</v>
      </c>
      <c r="L194" s="60">
        <f t="shared" si="11"/>
        <v>0</v>
      </c>
      <c r="M194" s="62">
        <f t="shared" si="12"/>
        <v>0</v>
      </c>
    </row>
    <row r="195" spans="1:13" ht="20.25" customHeight="1" thickBot="1" x14ac:dyDescent="0.3">
      <c r="A195" s="40">
        <v>29</v>
      </c>
      <c r="B195" s="18" t="s">
        <v>41</v>
      </c>
      <c r="C195" s="22">
        <v>57</v>
      </c>
      <c r="D195" s="59">
        <f t="shared" si="8"/>
        <v>0</v>
      </c>
      <c r="E195" s="59">
        <f t="shared" si="13"/>
        <v>0</v>
      </c>
      <c r="F195" s="59">
        <f t="shared" si="10"/>
        <v>0</v>
      </c>
      <c r="G195" s="59">
        <f t="shared" si="16"/>
        <v>0</v>
      </c>
      <c r="H195" s="59">
        <f t="shared" si="16"/>
        <v>0</v>
      </c>
      <c r="I195" s="59">
        <f t="shared" si="16"/>
        <v>0</v>
      </c>
      <c r="J195" s="59">
        <f t="shared" si="16"/>
        <v>0</v>
      </c>
      <c r="K195" s="59">
        <f t="shared" si="16"/>
        <v>0</v>
      </c>
      <c r="L195" s="60">
        <f t="shared" si="11"/>
        <v>0</v>
      </c>
      <c r="M195" s="62">
        <f t="shared" si="12"/>
        <v>0</v>
      </c>
    </row>
    <row r="196" spans="1:13" ht="15.75" x14ac:dyDescent="0.25">
      <c r="A196" s="234" t="s">
        <v>42</v>
      </c>
      <c r="B196" s="234"/>
      <c r="C196" s="63">
        <v>57</v>
      </c>
      <c r="D196" s="64">
        <f>D38+D78+D118+D157</f>
        <v>0</v>
      </c>
      <c r="E196" s="64">
        <f t="shared" si="13"/>
        <v>0</v>
      </c>
      <c r="F196" s="64">
        <f>F510</f>
        <v>0</v>
      </c>
      <c r="G196" s="64">
        <f t="shared" si="10"/>
        <v>0</v>
      </c>
      <c r="H196" s="64">
        <f t="shared" si="10"/>
        <v>0</v>
      </c>
      <c r="I196" s="64">
        <f t="shared" si="10"/>
        <v>0</v>
      </c>
      <c r="J196" s="64">
        <f t="shared" si="10"/>
        <v>0</v>
      </c>
      <c r="K196" s="64">
        <f t="shared" si="10"/>
        <v>0</v>
      </c>
      <c r="L196" s="67">
        <f>SUM(D196:K196)</f>
        <v>0</v>
      </c>
      <c r="M196" s="68">
        <f t="shared" si="12"/>
        <v>0</v>
      </c>
    </row>
    <row r="197" spans="1:13" ht="15.75" x14ac:dyDescent="0.25">
      <c r="A197" s="234" t="s">
        <v>43</v>
      </c>
      <c r="B197" s="234"/>
      <c r="C197" s="69">
        <v>57</v>
      </c>
      <c r="D197" s="70">
        <f t="shared" ref="D197:K197" si="17">SUM(D167:D191)</f>
        <v>0</v>
      </c>
      <c r="E197" s="71">
        <f t="shared" si="17"/>
        <v>0</v>
      </c>
      <c r="F197" s="72">
        <f t="shared" si="17"/>
        <v>0</v>
      </c>
      <c r="G197" s="71">
        <f t="shared" si="17"/>
        <v>0</v>
      </c>
      <c r="H197" s="72">
        <f t="shared" si="17"/>
        <v>0</v>
      </c>
      <c r="I197" s="71">
        <f t="shared" si="17"/>
        <v>0</v>
      </c>
      <c r="J197" s="72">
        <f t="shared" si="17"/>
        <v>0</v>
      </c>
      <c r="K197" s="71">
        <f t="shared" si="17"/>
        <v>0</v>
      </c>
      <c r="L197" s="73">
        <f>D197+F197+H197+E197+G197+I197+J197+K197</f>
        <v>0</v>
      </c>
      <c r="M197" s="74">
        <f>SUM(M167:M191)</f>
        <v>0</v>
      </c>
    </row>
    <row r="199" spans="1:13" s="152" customFormat="1" ht="15.75" x14ac:dyDescent="0.25">
      <c r="D199" s="171"/>
      <c r="E199" s="133"/>
      <c r="F199" s="133"/>
      <c r="G199" s="133"/>
      <c r="H199" s="133"/>
      <c r="I199" s="133"/>
      <c r="J199" s="133"/>
      <c r="K199" s="133"/>
      <c r="L199" s="133"/>
    </row>
  </sheetData>
  <protectedRanges>
    <protectedRange sqref="G9:G37 E9:E37 E49:E77 G49:G77 I49:I77 E89:E117 G89:G117 I89:I117 H49:H79 H89:H119 H9:H39 K49:K77 K89:K117 J49:J79 J89:J119 J9:J39 G128:K152 G153:G156 I153:I156 H153:H158 K153:K156 J153:J158 E128:E156" name="Діапазон2"/>
    <protectedRange sqref="I9:I37 G9:G37 E9:E37 E49:E77 G49:G77 I49:I77 E89:E117 G89:G117 I89:I117 K9:K37 K49:K77 K89:K117 G128:G156 E128:E156 I128:I156 K128:K156" name="Діапазон1"/>
  </protectedRanges>
  <mergeCells count="81">
    <mergeCell ref="A1:I1"/>
    <mergeCell ref="A4:B4"/>
    <mergeCell ref="A5:A8"/>
    <mergeCell ref="B5:B8"/>
    <mergeCell ref="C5:C8"/>
    <mergeCell ref="D5:K5"/>
    <mergeCell ref="L45:L47"/>
    <mergeCell ref="D46:E46"/>
    <mergeCell ref="F46:G46"/>
    <mergeCell ref="H46:I46"/>
    <mergeCell ref="J46:K46"/>
    <mergeCell ref="D47:E47"/>
    <mergeCell ref="F47:G47"/>
    <mergeCell ref="H47:I47"/>
    <mergeCell ref="J47:K47"/>
    <mergeCell ref="L5:L7"/>
    <mergeCell ref="D6:E6"/>
    <mergeCell ref="F6:G6"/>
    <mergeCell ref="H6:I6"/>
    <mergeCell ref="J6:K6"/>
    <mergeCell ref="D7:E7"/>
    <mergeCell ref="F7:G7"/>
    <mergeCell ref="H7:I7"/>
    <mergeCell ref="J7:K7"/>
    <mergeCell ref="A38:B38"/>
    <mergeCell ref="A39:B39"/>
    <mergeCell ref="A44:B44"/>
    <mergeCell ref="A45:A48"/>
    <mergeCell ref="B45:B48"/>
    <mergeCell ref="A78:B78"/>
    <mergeCell ref="C45:C48"/>
    <mergeCell ref="D45:K45"/>
    <mergeCell ref="A79:B79"/>
    <mergeCell ref="A84:B84"/>
    <mergeCell ref="A85:A88"/>
    <mergeCell ref="B85:B88"/>
    <mergeCell ref="C124:C127"/>
    <mergeCell ref="C85:C88"/>
    <mergeCell ref="A118:B118"/>
    <mergeCell ref="A119:B119"/>
    <mergeCell ref="A123:B123"/>
    <mergeCell ref="A124:A127"/>
    <mergeCell ref="B124:B127"/>
    <mergeCell ref="D85:K85"/>
    <mergeCell ref="L85:L87"/>
    <mergeCell ref="D86:E86"/>
    <mergeCell ref="F86:G86"/>
    <mergeCell ref="H86:I86"/>
    <mergeCell ref="J86:K86"/>
    <mergeCell ref="D87:E87"/>
    <mergeCell ref="F87:G87"/>
    <mergeCell ref="H87:I87"/>
    <mergeCell ref="J87:K87"/>
    <mergeCell ref="D124:K124"/>
    <mergeCell ref="L124:L126"/>
    <mergeCell ref="D125:E125"/>
    <mergeCell ref="F125:G125"/>
    <mergeCell ref="H125:I125"/>
    <mergeCell ref="J125:K125"/>
    <mergeCell ref="D126:E126"/>
    <mergeCell ref="F126:G126"/>
    <mergeCell ref="H126:I126"/>
    <mergeCell ref="J126:K126"/>
    <mergeCell ref="A157:B157"/>
    <mergeCell ref="A158:B158"/>
    <mergeCell ref="A162:B162"/>
    <mergeCell ref="A163:A166"/>
    <mergeCell ref="B163:B166"/>
    <mergeCell ref="A196:B196"/>
    <mergeCell ref="A197:B197"/>
    <mergeCell ref="D163:K163"/>
    <mergeCell ref="L163:L165"/>
    <mergeCell ref="D164:E164"/>
    <mergeCell ref="F164:G164"/>
    <mergeCell ref="H164:I164"/>
    <mergeCell ref="J164:K164"/>
    <mergeCell ref="D165:E165"/>
    <mergeCell ref="F165:G165"/>
    <mergeCell ref="H165:I165"/>
    <mergeCell ref="J165:K165"/>
    <mergeCell ref="C163:C166"/>
  </mergeCells>
  <pageMargins left="0.7" right="0.7" top="0.75" bottom="0.75" header="0.3" footer="0.3"/>
  <ignoredErrors>
    <ignoredError sqref="L89:L117" formulaRange="1"/>
  </ignoredErrors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139BDB-FC9E-40A9-834E-FBBD12E23A9E}">
  <dimension ref="A1:T199"/>
  <sheetViews>
    <sheetView topLeftCell="A119" zoomScale="84" zoomScaleNormal="84" workbookViewId="0">
      <selection activeCell="T188" sqref="T188"/>
    </sheetView>
  </sheetViews>
  <sheetFormatPr defaultRowHeight="15" x14ac:dyDescent="0.25"/>
  <cols>
    <col min="1" max="1" width="5.28515625" customWidth="1"/>
    <col min="2" max="2" width="24" customWidth="1"/>
    <col min="4" max="4" width="11" customWidth="1"/>
    <col min="6" max="6" width="10.5703125" customWidth="1"/>
    <col min="8" max="8" width="10.42578125" customWidth="1"/>
    <col min="10" max="10" width="10.42578125" customWidth="1"/>
    <col min="257" max="257" width="5.28515625" customWidth="1"/>
    <col min="258" max="258" width="24" customWidth="1"/>
    <col min="260" max="260" width="11" customWidth="1"/>
    <col min="262" max="262" width="10.5703125" customWidth="1"/>
    <col min="264" max="264" width="10.42578125" customWidth="1"/>
    <col min="266" max="266" width="10.42578125" customWidth="1"/>
    <col min="513" max="513" width="5.28515625" customWidth="1"/>
    <col min="514" max="514" width="24" customWidth="1"/>
    <col min="516" max="516" width="11" customWidth="1"/>
    <col min="518" max="518" width="10.5703125" customWidth="1"/>
    <col min="520" max="520" width="10.42578125" customWidth="1"/>
    <col min="522" max="522" width="10.42578125" customWidth="1"/>
    <col min="769" max="769" width="5.28515625" customWidth="1"/>
    <col min="770" max="770" width="24" customWidth="1"/>
    <col min="772" max="772" width="11" customWidth="1"/>
    <col min="774" max="774" width="10.5703125" customWidth="1"/>
    <col min="776" max="776" width="10.42578125" customWidth="1"/>
    <col min="778" max="778" width="10.42578125" customWidth="1"/>
    <col min="1025" max="1025" width="5.28515625" customWidth="1"/>
    <col min="1026" max="1026" width="24" customWidth="1"/>
    <col min="1028" max="1028" width="11" customWidth="1"/>
    <col min="1030" max="1030" width="10.5703125" customWidth="1"/>
    <col min="1032" max="1032" width="10.42578125" customWidth="1"/>
    <col min="1034" max="1034" width="10.42578125" customWidth="1"/>
    <col min="1281" max="1281" width="5.28515625" customWidth="1"/>
    <col min="1282" max="1282" width="24" customWidth="1"/>
    <col min="1284" max="1284" width="11" customWidth="1"/>
    <col min="1286" max="1286" width="10.5703125" customWidth="1"/>
    <col min="1288" max="1288" width="10.42578125" customWidth="1"/>
    <col min="1290" max="1290" width="10.42578125" customWidth="1"/>
    <col min="1537" max="1537" width="5.28515625" customWidth="1"/>
    <col min="1538" max="1538" width="24" customWidth="1"/>
    <col min="1540" max="1540" width="11" customWidth="1"/>
    <col min="1542" max="1542" width="10.5703125" customWidth="1"/>
    <col min="1544" max="1544" width="10.42578125" customWidth="1"/>
    <col min="1546" max="1546" width="10.42578125" customWidth="1"/>
    <col min="1793" max="1793" width="5.28515625" customWidth="1"/>
    <col min="1794" max="1794" width="24" customWidth="1"/>
    <col min="1796" max="1796" width="11" customWidth="1"/>
    <col min="1798" max="1798" width="10.5703125" customWidth="1"/>
    <col min="1800" max="1800" width="10.42578125" customWidth="1"/>
    <col min="1802" max="1802" width="10.42578125" customWidth="1"/>
    <col min="2049" max="2049" width="5.28515625" customWidth="1"/>
    <col min="2050" max="2050" width="24" customWidth="1"/>
    <col min="2052" max="2052" width="11" customWidth="1"/>
    <col min="2054" max="2054" width="10.5703125" customWidth="1"/>
    <col min="2056" max="2056" width="10.42578125" customWidth="1"/>
    <col min="2058" max="2058" width="10.42578125" customWidth="1"/>
    <col min="2305" max="2305" width="5.28515625" customWidth="1"/>
    <col min="2306" max="2306" width="24" customWidth="1"/>
    <col min="2308" max="2308" width="11" customWidth="1"/>
    <col min="2310" max="2310" width="10.5703125" customWidth="1"/>
    <col min="2312" max="2312" width="10.42578125" customWidth="1"/>
    <col min="2314" max="2314" width="10.42578125" customWidth="1"/>
    <col min="2561" max="2561" width="5.28515625" customWidth="1"/>
    <col min="2562" max="2562" width="24" customWidth="1"/>
    <col min="2564" max="2564" width="11" customWidth="1"/>
    <col min="2566" max="2566" width="10.5703125" customWidth="1"/>
    <col min="2568" max="2568" width="10.42578125" customWidth="1"/>
    <col min="2570" max="2570" width="10.42578125" customWidth="1"/>
    <col min="2817" max="2817" width="5.28515625" customWidth="1"/>
    <col min="2818" max="2818" width="24" customWidth="1"/>
    <col min="2820" max="2820" width="11" customWidth="1"/>
    <col min="2822" max="2822" width="10.5703125" customWidth="1"/>
    <col min="2824" max="2824" width="10.42578125" customWidth="1"/>
    <col min="2826" max="2826" width="10.42578125" customWidth="1"/>
    <col min="3073" max="3073" width="5.28515625" customWidth="1"/>
    <col min="3074" max="3074" width="24" customWidth="1"/>
    <col min="3076" max="3076" width="11" customWidth="1"/>
    <col min="3078" max="3078" width="10.5703125" customWidth="1"/>
    <col min="3080" max="3080" width="10.42578125" customWidth="1"/>
    <col min="3082" max="3082" width="10.42578125" customWidth="1"/>
    <col min="3329" max="3329" width="5.28515625" customWidth="1"/>
    <col min="3330" max="3330" width="24" customWidth="1"/>
    <col min="3332" max="3332" width="11" customWidth="1"/>
    <col min="3334" max="3334" width="10.5703125" customWidth="1"/>
    <col min="3336" max="3336" width="10.42578125" customWidth="1"/>
    <col min="3338" max="3338" width="10.42578125" customWidth="1"/>
    <col min="3585" max="3585" width="5.28515625" customWidth="1"/>
    <col min="3586" max="3586" width="24" customWidth="1"/>
    <col min="3588" max="3588" width="11" customWidth="1"/>
    <col min="3590" max="3590" width="10.5703125" customWidth="1"/>
    <col min="3592" max="3592" width="10.42578125" customWidth="1"/>
    <col min="3594" max="3594" width="10.42578125" customWidth="1"/>
    <col min="3841" max="3841" width="5.28515625" customWidth="1"/>
    <col min="3842" max="3842" width="24" customWidth="1"/>
    <col min="3844" max="3844" width="11" customWidth="1"/>
    <col min="3846" max="3846" width="10.5703125" customWidth="1"/>
    <col min="3848" max="3848" width="10.42578125" customWidth="1"/>
    <col min="3850" max="3850" width="10.42578125" customWidth="1"/>
    <col min="4097" max="4097" width="5.28515625" customWidth="1"/>
    <col min="4098" max="4098" width="24" customWidth="1"/>
    <col min="4100" max="4100" width="11" customWidth="1"/>
    <col min="4102" max="4102" width="10.5703125" customWidth="1"/>
    <col min="4104" max="4104" width="10.42578125" customWidth="1"/>
    <col min="4106" max="4106" width="10.42578125" customWidth="1"/>
    <col min="4353" max="4353" width="5.28515625" customWidth="1"/>
    <col min="4354" max="4354" width="24" customWidth="1"/>
    <col min="4356" max="4356" width="11" customWidth="1"/>
    <col min="4358" max="4358" width="10.5703125" customWidth="1"/>
    <col min="4360" max="4360" width="10.42578125" customWidth="1"/>
    <col min="4362" max="4362" width="10.42578125" customWidth="1"/>
    <col min="4609" max="4609" width="5.28515625" customWidth="1"/>
    <col min="4610" max="4610" width="24" customWidth="1"/>
    <col min="4612" max="4612" width="11" customWidth="1"/>
    <col min="4614" max="4614" width="10.5703125" customWidth="1"/>
    <col min="4616" max="4616" width="10.42578125" customWidth="1"/>
    <col min="4618" max="4618" width="10.42578125" customWidth="1"/>
    <col min="4865" max="4865" width="5.28515625" customWidth="1"/>
    <col min="4866" max="4866" width="24" customWidth="1"/>
    <col min="4868" max="4868" width="11" customWidth="1"/>
    <col min="4870" max="4870" width="10.5703125" customWidth="1"/>
    <col min="4872" max="4872" width="10.42578125" customWidth="1"/>
    <col min="4874" max="4874" width="10.42578125" customWidth="1"/>
    <col min="5121" max="5121" width="5.28515625" customWidth="1"/>
    <col min="5122" max="5122" width="24" customWidth="1"/>
    <col min="5124" max="5124" width="11" customWidth="1"/>
    <col min="5126" max="5126" width="10.5703125" customWidth="1"/>
    <col min="5128" max="5128" width="10.42578125" customWidth="1"/>
    <col min="5130" max="5130" width="10.42578125" customWidth="1"/>
    <col min="5377" max="5377" width="5.28515625" customWidth="1"/>
    <col min="5378" max="5378" width="24" customWidth="1"/>
    <col min="5380" max="5380" width="11" customWidth="1"/>
    <col min="5382" max="5382" width="10.5703125" customWidth="1"/>
    <col min="5384" max="5384" width="10.42578125" customWidth="1"/>
    <col min="5386" max="5386" width="10.42578125" customWidth="1"/>
    <col min="5633" max="5633" width="5.28515625" customWidth="1"/>
    <col min="5634" max="5634" width="24" customWidth="1"/>
    <col min="5636" max="5636" width="11" customWidth="1"/>
    <col min="5638" max="5638" width="10.5703125" customWidth="1"/>
    <col min="5640" max="5640" width="10.42578125" customWidth="1"/>
    <col min="5642" max="5642" width="10.42578125" customWidth="1"/>
    <col min="5889" max="5889" width="5.28515625" customWidth="1"/>
    <col min="5890" max="5890" width="24" customWidth="1"/>
    <col min="5892" max="5892" width="11" customWidth="1"/>
    <col min="5894" max="5894" width="10.5703125" customWidth="1"/>
    <col min="5896" max="5896" width="10.42578125" customWidth="1"/>
    <col min="5898" max="5898" width="10.42578125" customWidth="1"/>
    <col min="6145" max="6145" width="5.28515625" customWidth="1"/>
    <col min="6146" max="6146" width="24" customWidth="1"/>
    <col min="6148" max="6148" width="11" customWidth="1"/>
    <col min="6150" max="6150" width="10.5703125" customWidth="1"/>
    <col min="6152" max="6152" width="10.42578125" customWidth="1"/>
    <col min="6154" max="6154" width="10.42578125" customWidth="1"/>
    <col min="6401" max="6401" width="5.28515625" customWidth="1"/>
    <col min="6402" max="6402" width="24" customWidth="1"/>
    <col min="6404" max="6404" width="11" customWidth="1"/>
    <col min="6406" max="6406" width="10.5703125" customWidth="1"/>
    <col min="6408" max="6408" width="10.42578125" customWidth="1"/>
    <col min="6410" max="6410" width="10.42578125" customWidth="1"/>
    <col min="6657" max="6657" width="5.28515625" customWidth="1"/>
    <col min="6658" max="6658" width="24" customWidth="1"/>
    <col min="6660" max="6660" width="11" customWidth="1"/>
    <col min="6662" max="6662" width="10.5703125" customWidth="1"/>
    <col min="6664" max="6664" width="10.42578125" customWidth="1"/>
    <col min="6666" max="6666" width="10.42578125" customWidth="1"/>
    <col min="6913" max="6913" width="5.28515625" customWidth="1"/>
    <col min="6914" max="6914" width="24" customWidth="1"/>
    <col min="6916" max="6916" width="11" customWidth="1"/>
    <col min="6918" max="6918" width="10.5703125" customWidth="1"/>
    <col min="6920" max="6920" width="10.42578125" customWidth="1"/>
    <col min="6922" max="6922" width="10.42578125" customWidth="1"/>
    <col min="7169" max="7169" width="5.28515625" customWidth="1"/>
    <col min="7170" max="7170" width="24" customWidth="1"/>
    <col min="7172" max="7172" width="11" customWidth="1"/>
    <col min="7174" max="7174" width="10.5703125" customWidth="1"/>
    <col min="7176" max="7176" width="10.42578125" customWidth="1"/>
    <col min="7178" max="7178" width="10.42578125" customWidth="1"/>
    <col min="7425" max="7425" width="5.28515625" customWidth="1"/>
    <col min="7426" max="7426" width="24" customWidth="1"/>
    <col min="7428" max="7428" width="11" customWidth="1"/>
    <col min="7430" max="7430" width="10.5703125" customWidth="1"/>
    <col min="7432" max="7432" width="10.42578125" customWidth="1"/>
    <col min="7434" max="7434" width="10.42578125" customWidth="1"/>
    <col min="7681" max="7681" width="5.28515625" customWidth="1"/>
    <col min="7682" max="7682" width="24" customWidth="1"/>
    <col min="7684" max="7684" width="11" customWidth="1"/>
    <col min="7686" max="7686" width="10.5703125" customWidth="1"/>
    <col min="7688" max="7688" width="10.42578125" customWidth="1"/>
    <col min="7690" max="7690" width="10.42578125" customWidth="1"/>
    <col min="7937" max="7937" width="5.28515625" customWidth="1"/>
    <col min="7938" max="7938" width="24" customWidth="1"/>
    <col min="7940" max="7940" width="11" customWidth="1"/>
    <col min="7942" max="7942" width="10.5703125" customWidth="1"/>
    <col min="7944" max="7944" width="10.42578125" customWidth="1"/>
    <col min="7946" max="7946" width="10.42578125" customWidth="1"/>
    <col min="8193" max="8193" width="5.28515625" customWidth="1"/>
    <col min="8194" max="8194" width="24" customWidth="1"/>
    <col min="8196" max="8196" width="11" customWidth="1"/>
    <col min="8198" max="8198" width="10.5703125" customWidth="1"/>
    <col min="8200" max="8200" width="10.42578125" customWidth="1"/>
    <col min="8202" max="8202" width="10.42578125" customWidth="1"/>
    <col min="8449" max="8449" width="5.28515625" customWidth="1"/>
    <col min="8450" max="8450" width="24" customWidth="1"/>
    <col min="8452" max="8452" width="11" customWidth="1"/>
    <col min="8454" max="8454" width="10.5703125" customWidth="1"/>
    <col min="8456" max="8456" width="10.42578125" customWidth="1"/>
    <col min="8458" max="8458" width="10.42578125" customWidth="1"/>
    <col min="8705" max="8705" width="5.28515625" customWidth="1"/>
    <col min="8706" max="8706" width="24" customWidth="1"/>
    <col min="8708" max="8708" width="11" customWidth="1"/>
    <col min="8710" max="8710" width="10.5703125" customWidth="1"/>
    <col min="8712" max="8712" width="10.42578125" customWidth="1"/>
    <col min="8714" max="8714" width="10.42578125" customWidth="1"/>
    <col min="8961" max="8961" width="5.28515625" customWidth="1"/>
    <col min="8962" max="8962" width="24" customWidth="1"/>
    <col min="8964" max="8964" width="11" customWidth="1"/>
    <col min="8966" max="8966" width="10.5703125" customWidth="1"/>
    <col min="8968" max="8968" width="10.42578125" customWidth="1"/>
    <col min="8970" max="8970" width="10.42578125" customWidth="1"/>
    <col min="9217" max="9217" width="5.28515625" customWidth="1"/>
    <col min="9218" max="9218" width="24" customWidth="1"/>
    <col min="9220" max="9220" width="11" customWidth="1"/>
    <col min="9222" max="9222" width="10.5703125" customWidth="1"/>
    <col min="9224" max="9224" width="10.42578125" customWidth="1"/>
    <col min="9226" max="9226" width="10.42578125" customWidth="1"/>
    <col min="9473" max="9473" width="5.28515625" customWidth="1"/>
    <col min="9474" max="9474" width="24" customWidth="1"/>
    <col min="9476" max="9476" width="11" customWidth="1"/>
    <col min="9478" max="9478" width="10.5703125" customWidth="1"/>
    <col min="9480" max="9480" width="10.42578125" customWidth="1"/>
    <col min="9482" max="9482" width="10.42578125" customWidth="1"/>
    <col min="9729" max="9729" width="5.28515625" customWidth="1"/>
    <col min="9730" max="9730" width="24" customWidth="1"/>
    <col min="9732" max="9732" width="11" customWidth="1"/>
    <col min="9734" max="9734" width="10.5703125" customWidth="1"/>
    <col min="9736" max="9736" width="10.42578125" customWidth="1"/>
    <col min="9738" max="9738" width="10.42578125" customWidth="1"/>
    <col min="9985" max="9985" width="5.28515625" customWidth="1"/>
    <col min="9986" max="9986" width="24" customWidth="1"/>
    <col min="9988" max="9988" width="11" customWidth="1"/>
    <col min="9990" max="9990" width="10.5703125" customWidth="1"/>
    <col min="9992" max="9992" width="10.42578125" customWidth="1"/>
    <col min="9994" max="9994" width="10.42578125" customWidth="1"/>
    <col min="10241" max="10241" width="5.28515625" customWidth="1"/>
    <col min="10242" max="10242" width="24" customWidth="1"/>
    <col min="10244" max="10244" width="11" customWidth="1"/>
    <col min="10246" max="10246" width="10.5703125" customWidth="1"/>
    <col min="10248" max="10248" width="10.42578125" customWidth="1"/>
    <col min="10250" max="10250" width="10.42578125" customWidth="1"/>
    <col min="10497" max="10497" width="5.28515625" customWidth="1"/>
    <col min="10498" max="10498" width="24" customWidth="1"/>
    <col min="10500" max="10500" width="11" customWidth="1"/>
    <col min="10502" max="10502" width="10.5703125" customWidth="1"/>
    <col min="10504" max="10504" width="10.42578125" customWidth="1"/>
    <col min="10506" max="10506" width="10.42578125" customWidth="1"/>
    <col min="10753" max="10753" width="5.28515625" customWidth="1"/>
    <col min="10754" max="10754" width="24" customWidth="1"/>
    <col min="10756" max="10756" width="11" customWidth="1"/>
    <col min="10758" max="10758" width="10.5703125" customWidth="1"/>
    <col min="10760" max="10760" width="10.42578125" customWidth="1"/>
    <col min="10762" max="10762" width="10.42578125" customWidth="1"/>
    <col min="11009" max="11009" width="5.28515625" customWidth="1"/>
    <col min="11010" max="11010" width="24" customWidth="1"/>
    <col min="11012" max="11012" width="11" customWidth="1"/>
    <col min="11014" max="11014" width="10.5703125" customWidth="1"/>
    <col min="11016" max="11016" width="10.42578125" customWidth="1"/>
    <col min="11018" max="11018" width="10.42578125" customWidth="1"/>
    <col min="11265" max="11265" width="5.28515625" customWidth="1"/>
    <col min="11266" max="11266" width="24" customWidth="1"/>
    <col min="11268" max="11268" width="11" customWidth="1"/>
    <col min="11270" max="11270" width="10.5703125" customWidth="1"/>
    <col min="11272" max="11272" width="10.42578125" customWidth="1"/>
    <col min="11274" max="11274" width="10.42578125" customWidth="1"/>
    <col min="11521" max="11521" width="5.28515625" customWidth="1"/>
    <col min="11522" max="11522" width="24" customWidth="1"/>
    <col min="11524" max="11524" width="11" customWidth="1"/>
    <col min="11526" max="11526" width="10.5703125" customWidth="1"/>
    <col min="11528" max="11528" width="10.42578125" customWidth="1"/>
    <col min="11530" max="11530" width="10.42578125" customWidth="1"/>
    <col min="11777" max="11777" width="5.28515625" customWidth="1"/>
    <col min="11778" max="11778" width="24" customWidth="1"/>
    <col min="11780" max="11780" width="11" customWidth="1"/>
    <col min="11782" max="11782" width="10.5703125" customWidth="1"/>
    <col min="11784" max="11784" width="10.42578125" customWidth="1"/>
    <col min="11786" max="11786" width="10.42578125" customWidth="1"/>
    <col min="12033" max="12033" width="5.28515625" customWidth="1"/>
    <col min="12034" max="12034" width="24" customWidth="1"/>
    <col min="12036" max="12036" width="11" customWidth="1"/>
    <col min="12038" max="12038" width="10.5703125" customWidth="1"/>
    <col min="12040" max="12040" width="10.42578125" customWidth="1"/>
    <col min="12042" max="12042" width="10.42578125" customWidth="1"/>
    <col min="12289" max="12289" width="5.28515625" customWidth="1"/>
    <col min="12290" max="12290" width="24" customWidth="1"/>
    <col min="12292" max="12292" width="11" customWidth="1"/>
    <col min="12294" max="12294" width="10.5703125" customWidth="1"/>
    <col min="12296" max="12296" width="10.42578125" customWidth="1"/>
    <col min="12298" max="12298" width="10.42578125" customWidth="1"/>
    <col min="12545" max="12545" width="5.28515625" customWidth="1"/>
    <col min="12546" max="12546" width="24" customWidth="1"/>
    <col min="12548" max="12548" width="11" customWidth="1"/>
    <col min="12550" max="12550" width="10.5703125" customWidth="1"/>
    <col min="12552" max="12552" width="10.42578125" customWidth="1"/>
    <col min="12554" max="12554" width="10.42578125" customWidth="1"/>
    <col min="12801" max="12801" width="5.28515625" customWidth="1"/>
    <col min="12802" max="12802" width="24" customWidth="1"/>
    <col min="12804" max="12804" width="11" customWidth="1"/>
    <col min="12806" max="12806" width="10.5703125" customWidth="1"/>
    <col min="12808" max="12808" width="10.42578125" customWidth="1"/>
    <col min="12810" max="12810" width="10.42578125" customWidth="1"/>
    <col min="13057" max="13057" width="5.28515625" customWidth="1"/>
    <col min="13058" max="13058" width="24" customWidth="1"/>
    <col min="13060" max="13060" width="11" customWidth="1"/>
    <col min="13062" max="13062" width="10.5703125" customWidth="1"/>
    <col min="13064" max="13064" width="10.42578125" customWidth="1"/>
    <col min="13066" max="13066" width="10.42578125" customWidth="1"/>
    <col min="13313" max="13313" width="5.28515625" customWidth="1"/>
    <col min="13314" max="13314" width="24" customWidth="1"/>
    <col min="13316" max="13316" width="11" customWidth="1"/>
    <col min="13318" max="13318" width="10.5703125" customWidth="1"/>
    <col min="13320" max="13320" width="10.42578125" customWidth="1"/>
    <col min="13322" max="13322" width="10.42578125" customWidth="1"/>
    <col min="13569" max="13569" width="5.28515625" customWidth="1"/>
    <col min="13570" max="13570" width="24" customWidth="1"/>
    <col min="13572" max="13572" width="11" customWidth="1"/>
    <col min="13574" max="13574" width="10.5703125" customWidth="1"/>
    <col min="13576" max="13576" width="10.42578125" customWidth="1"/>
    <col min="13578" max="13578" width="10.42578125" customWidth="1"/>
    <col min="13825" max="13825" width="5.28515625" customWidth="1"/>
    <col min="13826" max="13826" width="24" customWidth="1"/>
    <col min="13828" max="13828" width="11" customWidth="1"/>
    <col min="13830" max="13830" width="10.5703125" customWidth="1"/>
    <col min="13832" max="13832" width="10.42578125" customWidth="1"/>
    <col min="13834" max="13834" width="10.42578125" customWidth="1"/>
    <col min="14081" max="14081" width="5.28515625" customWidth="1"/>
    <col min="14082" max="14082" width="24" customWidth="1"/>
    <col min="14084" max="14084" width="11" customWidth="1"/>
    <col min="14086" max="14086" width="10.5703125" customWidth="1"/>
    <col min="14088" max="14088" width="10.42578125" customWidth="1"/>
    <col min="14090" max="14090" width="10.42578125" customWidth="1"/>
    <col min="14337" max="14337" width="5.28515625" customWidth="1"/>
    <col min="14338" max="14338" width="24" customWidth="1"/>
    <col min="14340" max="14340" width="11" customWidth="1"/>
    <col min="14342" max="14342" width="10.5703125" customWidth="1"/>
    <col min="14344" max="14344" width="10.42578125" customWidth="1"/>
    <col min="14346" max="14346" width="10.42578125" customWidth="1"/>
    <col min="14593" max="14593" width="5.28515625" customWidth="1"/>
    <col min="14594" max="14594" width="24" customWidth="1"/>
    <col min="14596" max="14596" width="11" customWidth="1"/>
    <col min="14598" max="14598" width="10.5703125" customWidth="1"/>
    <col min="14600" max="14600" width="10.42578125" customWidth="1"/>
    <col min="14602" max="14602" width="10.42578125" customWidth="1"/>
    <col min="14849" max="14849" width="5.28515625" customWidth="1"/>
    <col min="14850" max="14850" width="24" customWidth="1"/>
    <col min="14852" max="14852" width="11" customWidth="1"/>
    <col min="14854" max="14854" width="10.5703125" customWidth="1"/>
    <col min="14856" max="14856" width="10.42578125" customWidth="1"/>
    <col min="14858" max="14858" width="10.42578125" customWidth="1"/>
    <col min="15105" max="15105" width="5.28515625" customWidth="1"/>
    <col min="15106" max="15106" width="24" customWidth="1"/>
    <col min="15108" max="15108" width="11" customWidth="1"/>
    <col min="15110" max="15110" width="10.5703125" customWidth="1"/>
    <col min="15112" max="15112" width="10.42578125" customWidth="1"/>
    <col min="15114" max="15114" width="10.42578125" customWidth="1"/>
    <col min="15361" max="15361" width="5.28515625" customWidth="1"/>
    <col min="15362" max="15362" width="24" customWidth="1"/>
    <col min="15364" max="15364" width="11" customWidth="1"/>
    <col min="15366" max="15366" width="10.5703125" customWidth="1"/>
    <col min="15368" max="15368" width="10.42578125" customWidth="1"/>
    <col min="15370" max="15370" width="10.42578125" customWidth="1"/>
    <col min="15617" max="15617" width="5.28515625" customWidth="1"/>
    <col min="15618" max="15618" width="24" customWidth="1"/>
    <col min="15620" max="15620" width="11" customWidth="1"/>
    <col min="15622" max="15622" width="10.5703125" customWidth="1"/>
    <col min="15624" max="15624" width="10.42578125" customWidth="1"/>
    <col min="15626" max="15626" width="10.42578125" customWidth="1"/>
    <col min="15873" max="15873" width="5.28515625" customWidth="1"/>
    <col min="15874" max="15874" width="24" customWidth="1"/>
    <col min="15876" max="15876" width="11" customWidth="1"/>
    <col min="15878" max="15878" width="10.5703125" customWidth="1"/>
    <col min="15880" max="15880" width="10.42578125" customWidth="1"/>
    <col min="15882" max="15882" width="10.42578125" customWidth="1"/>
    <col min="16129" max="16129" width="5.28515625" customWidth="1"/>
    <col min="16130" max="16130" width="24" customWidth="1"/>
    <col min="16132" max="16132" width="11" customWidth="1"/>
    <col min="16134" max="16134" width="10.5703125" customWidth="1"/>
    <col min="16136" max="16136" width="10.42578125" customWidth="1"/>
    <col min="16138" max="16138" width="10.42578125" customWidth="1"/>
  </cols>
  <sheetData>
    <row r="1" spans="1:20" ht="38.25" customHeight="1" x14ac:dyDescent="0.25">
      <c r="A1" s="210"/>
      <c r="B1" s="210"/>
      <c r="C1" s="210"/>
      <c r="D1" s="210"/>
      <c r="E1" s="210"/>
      <c r="F1" s="210"/>
      <c r="G1" s="210"/>
      <c r="H1" s="210"/>
      <c r="I1" s="210"/>
      <c r="J1" s="75"/>
      <c r="K1" s="75"/>
      <c r="L1" s="2"/>
      <c r="M1" s="2"/>
      <c r="N1" s="2"/>
      <c r="O1" s="2"/>
      <c r="P1" s="2"/>
      <c r="Q1" s="2"/>
    </row>
    <row r="3" spans="1:20" x14ac:dyDescent="0.25">
      <c r="B3" s="2"/>
      <c r="C3" s="2"/>
      <c r="D3" s="2"/>
      <c r="E3" s="2"/>
      <c r="F3" s="2"/>
      <c r="G3" s="2"/>
      <c r="H3" s="2"/>
      <c r="J3" s="2"/>
    </row>
    <row r="4" spans="1:20" ht="15.75" thickBot="1" x14ac:dyDescent="0.3">
      <c r="A4" s="211" t="s">
        <v>1</v>
      </c>
      <c r="B4" s="211"/>
    </row>
    <row r="5" spans="1:20" ht="12.75" customHeight="1" x14ac:dyDescent="0.25">
      <c r="A5" s="212" t="s">
        <v>2</v>
      </c>
      <c r="B5" s="212" t="s">
        <v>3</v>
      </c>
      <c r="C5" s="212" t="s">
        <v>4</v>
      </c>
      <c r="D5" s="215" t="s">
        <v>5</v>
      </c>
      <c r="E5" s="216"/>
      <c r="F5" s="216"/>
      <c r="G5" s="216"/>
      <c r="H5" s="216"/>
      <c r="I5" s="216"/>
      <c r="J5" s="216"/>
      <c r="K5" s="217"/>
      <c r="L5" s="218" t="s">
        <v>6</v>
      </c>
    </row>
    <row r="6" spans="1:20" ht="22.5" customHeight="1" x14ac:dyDescent="0.25">
      <c r="A6" s="213"/>
      <c r="B6" s="213"/>
      <c r="C6" s="213"/>
      <c r="D6" s="221" t="s">
        <v>7</v>
      </c>
      <c r="E6" s="222"/>
      <c r="F6" s="222" t="s">
        <v>8</v>
      </c>
      <c r="G6" s="222"/>
      <c r="H6" s="222" t="s">
        <v>9</v>
      </c>
      <c r="I6" s="222"/>
      <c r="J6" s="222" t="s">
        <v>10</v>
      </c>
      <c r="K6" s="222"/>
      <c r="L6" s="219"/>
    </row>
    <row r="7" spans="1:20" ht="13.5" customHeight="1" thickBot="1" x14ac:dyDescent="0.3">
      <c r="A7" s="213"/>
      <c r="B7" s="213"/>
      <c r="C7" s="213"/>
      <c r="D7" s="223">
        <v>1</v>
      </c>
      <c r="E7" s="224"/>
      <c r="F7" s="224">
        <v>2</v>
      </c>
      <c r="G7" s="224"/>
      <c r="H7" s="224">
        <v>3</v>
      </c>
      <c r="I7" s="224"/>
      <c r="J7" s="224">
        <v>4</v>
      </c>
      <c r="K7" s="224"/>
      <c r="L7" s="220"/>
      <c r="O7" s="3"/>
      <c r="P7" s="3"/>
      <c r="Q7" s="3"/>
    </row>
    <row r="8" spans="1:20" ht="15.75" thickBot="1" x14ac:dyDescent="0.3">
      <c r="A8" s="214"/>
      <c r="B8" s="214"/>
      <c r="C8" s="214"/>
      <c r="D8" s="4" t="s">
        <v>11</v>
      </c>
      <c r="E8" s="5" t="s">
        <v>12</v>
      </c>
      <c r="F8" s="5" t="s">
        <v>11</v>
      </c>
      <c r="G8" s="5" t="s">
        <v>12</v>
      </c>
      <c r="H8" s="5" t="s">
        <v>11</v>
      </c>
      <c r="I8" s="5" t="s">
        <v>12</v>
      </c>
      <c r="J8" s="5" t="s">
        <v>11</v>
      </c>
      <c r="K8" s="5" t="s">
        <v>12</v>
      </c>
      <c r="L8" s="6"/>
      <c r="O8" s="3"/>
      <c r="P8" s="3"/>
      <c r="Q8" s="3"/>
    </row>
    <row r="9" spans="1:20" ht="15.75" x14ac:dyDescent="0.25">
      <c r="A9" s="7">
        <v>1</v>
      </c>
      <c r="B9" s="8" t="s">
        <v>13</v>
      </c>
      <c r="C9" s="9">
        <v>58</v>
      </c>
      <c r="D9" s="10"/>
      <c r="E9" s="11"/>
      <c r="F9" s="12"/>
      <c r="G9" s="13"/>
      <c r="H9" s="14"/>
      <c r="I9" s="13"/>
      <c r="J9" s="14"/>
      <c r="K9" s="13"/>
      <c r="L9" s="15"/>
      <c r="O9" s="3"/>
      <c r="P9" s="3"/>
      <c r="Q9" s="3"/>
    </row>
    <row r="10" spans="1:20" ht="15.75" x14ac:dyDescent="0.25">
      <c r="A10" s="7">
        <v>2</v>
      </c>
      <c r="B10" s="8" t="s">
        <v>14</v>
      </c>
      <c r="C10" s="9">
        <v>58</v>
      </c>
      <c r="D10" s="10"/>
      <c r="E10" s="11"/>
      <c r="F10" s="12"/>
      <c r="G10" s="13"/>
      <c r="H10" s="14"/>
      <c r="I10" s="13"/>
      <c r="J10" s="14"/>
      <c r="K10" s="13"/>
      <c r="L10" s="16"/>
      <c r="O10" s="3"/>
      <c r="P10" s="3"/>
      <c r="Q10" s="3"/>
    </row>
    <row r="11" spans="1:20" ht="15.75" x14ac:dyDescent="0.25">
      <c r="A11" s="7">
        <v>3</v>
      </c>
      <c r="B11" s="8" t="s">
        <v>15</v>
      </c>
      <c r="C11" s="9">
        <v>58</v>
      </c>
      <c r="D11" s="10"/>
      <c r="E11" s="11"/>
      <c r="F11" s="12"/>
      <c r="G11" s="13"/>
      <c r="H11" s="14"/>
      <c r="I11" s="13"/>
      <c r="J11" s="14"/>
      <c r="K11" s="13"/>
      <c r="L11" s="16"/>
      <c r="O11" s="3"/>
      <c r="P11" s="3"/>
      <c r="Q11" s="3"/>
      <c r="T11" t="s">
        <v>133</v>
      </c>
    </row>
    <row r="12" spans="1:20" ht="15.75" x14ac:dyDescent="0.25">
      <c r="A12" s="7">
        <v>4</v>
      </c>
      <c r="B12" s="17" t="s">
        <v>16</v>
      </c>
      <c r="C12" s="9">
        <v>58</v>
      </c>
      <c r="D12" s="10"/>
      <c r="E12" s="11"/>
      <c r="F12" s="12"/>
      <c r="G12" s="13"/>
      <c r="H12" s="14"/>
      <c r="I12" s="13"/>
      <c r="J12" s="14"/>
      <c r="K12" s="13"/>
      <c r="L12" s="16"/>
      <c r="M12" s="3"/>
      <c r="N12" s="3"/>
      <c r="O12" s="3"/>
      <c r="P12" s="3"/>
      <c r="Q12" s="3"/>
    </row>
    <row r="13" spans="1:20" ht="15.75" x14ac:dyDescent="0.25">
      <c r="A13" s="7">
        <v>5</v>
      </c>
      <c r="B13" s="8" t="s">
        <v>17</v>
      </c>
      <c r="C13" s="9">
        <v>58</v>
      </c>
      <c r="D13" s="10"/>
      <c r="E13" s="11"/>
      <c r="F13" s="12"/>
      <c r="G13" s="13"/>
      <c r="H13" s="14"/>
      <c r="I13" s="13"/>
      <c r="J13" s="14"/>
      <c r="K13" s="13"/>
      <c r="L13" s="16"/>
      <c r="O13" s="3"/>
      <c r="P13" s="3"/>
      <c r="Q13" s="3"/>
    </row>
    <row r="14" spans="1:20" ht="15.75" x14ac:dyDescent="0.25">
      <c r="A14" s="7">
        <v>6</v>
      </c>
      <c r="B14" s="8" t="s">
        <v>18</v>
      </c>
      <c r="C14" s="9">
        <v>58</v>
      </c>
      <c r="D14" s="10"/>
      <c r="E14" s="11"/>
      <c r="F14" s="12"/>
      <c r="G14" s="13"/>
      <c r="H14" s="14"/>
      <c r="I14" s="13"/>
      <c r="J14" s="14"/>
      <c r="K14" s="13"/>
      <c r="L14" s="16"/>
    </row>
    <row r="15" spans="1:20" ht="15.75" x14ac:dyDescent="0.25">
      <c r="A15" s="7">
        <v>7</v>
      </c>
      <c r="B15" s="8" t="s">
        <v>19</v>
      </c>
      <c r="C15" s="9">
        <v>58</v>
      </c>
      <c r="D15" s="10"/>
      <c r="E15" s="11"/>
      <c r="F15" s="12"/>
      <c r="G15" s="13"/>
      <c r="H15" s="14"/>
      <c r="I15" s="13"/>
      <c r="J15" s="14"/>
      <c r="K15" s="13"/>
      <c r="L15" s="16"/>
    </row>
    <row r="16" spans="1:20" ht="15.75" x14ac:dyDescent="0.25">
      <c r="A16" s="7">
        <v>8</v>
      </c>
      <c r="B16" s="8" t="s">
        <v>20</v>
      </c>
      <c r="C16" s="9">
        <v>58</v>
      </c>
      <c r="D16" s="10"/>
      <c r="E16" s="11"/>
      <c r="F16" s="12"/>
      <c r="G16" s="13"/>
      <c r="H16" s="14"/>
      <c r="I16" s="13"/>
      <c r="J16" s="14"/>
      <c r="K16" s="13"/>
      <c r="L16" s="16"/>
    </row>
    <row r="17" spans="1:12" ht="15.75" x14ac:dyDescent="0.25">
      <c r="A17" s="7">
        <v>9</v>
      </c>
      <c r="B17" s="8" t="s">
        <v>21</v>
      </c>
      <c r="C17" s="9">
        <v>58</v>
      </c>
      <c r="D17" s="10"/>
      <c r="E17" s="11"/>
      <c r="F17" s="12"/>
      <c r="G17" s="13"/>
      <c r="H17" s="14"/>
      <c r="I17" s="13"/>
      <c r="J17" s="14"/>
      <c r="K17" s="13"/>
      <c r="L17" s="16"/>
    </row>
    <row r="18" spans="1:12" ht="15.75" x14ac:dyDescent="0.25">
      <c r="A18" s="7">
        <v>10</v>
      </c>
      <c r="B18" s="8" t="s">
        <v>22</v>
      </c>
      <c r="C18" s="9">
        <v>58</v>
      </c>
      <c r="D18" s="10"/>
      <c r="E18" s="11"/>
      <c r="F18" s="12"/>
      <c r="G18" s="13"/>
      <c r="H18" s="14"/>
      <c r="I18" s="13"/>
      <c r="J18" s="14"/>
      <c r="K18" s="13"/>
      <c r="L18" s="16"/>
    </row>
    <row r="19" spans="1:12" ht="15.75" x14ac:dyDescent="0.25">
      <c r="A19" s="7">
        <v>11</v>
      </c>
      <c r="B19" s="8" t="s">
        <v>23</v>
      </c>
      <c r="C19" s="9">
        <v>58</v>
      </c>
      <c r="D19" s="10"/>
      <c r="E19" s="11"/>
      <c r="F19" s="12"/>
      <c r="G19" s="13"/>
      <c r="H19" s="14"/>
      <c r="I19" s="13"/>
      <c r="J19" s="14"/>
      <c r="K19" s="13"/>
      <c r="L19" s="16"/>
    </row>
    <row r="20" spans="1:12" ht="15.75" x14ac:dyDescent="0.25">
      <c r="A20" s="7">
        <v>12</v>
      </c>
      <c r="B20" s="8" t="s">
        <v>24</v>
      </c>
      <c r="C20" s="9">
        <v>58</v>
      </c>
      <c r="D20" s="10"/>
      <c r="E20" s="11"/>
      <c r="F20" s="12"/>
      <c r="G20" s="13"/>
      <c r="H20" s="14"/>
      <c r="I20" s="13"/>
      <c r="J20" s="14"/>
      <c r="K20" s="13"/>
      <c r="L20" s="16"/>
    </row>
    <row r="21" spans="1:12" ht="15.75" x14ac:dyDescent="0.25">
      <c r="A21" s="7">
        <v>13</v>
      </c>
      <c r="B21" s="8" t="s">
        <v>25</v>
      </c>
      <c r="C21" s="9">
        <v>58</v>
      </c>
      <c r="D21" s="10"/>
      <c r="E21" s="11"/>
      <c r="F21" s="12"/>
      <c r="G21" s="13"/>
      <c r="H21" s="14"/>
      <c r="I21" s="13"/>
      <c r="J21" s="14"/>
      <c r="K21" s="13"/>
      <c r="L21" s="16"/>
    </row>
    <row r="22" spans="1:12" ht="15.75" x14ac:dyDescent="0.25">
      <c r="A22" s="7">
        <v>14</v>
      </c>
      <c r="B22" s="8" t="s">
        <v>26</v>
      </c>
      <c r="C22" s="9">
        <v>58</v>
      </c>
      <c r="D22" s="10"/>
      <c r="E22" s="11"/>
      <c r="F22" s="12"/>
      <c r="G22" s="13"/>
      <c r="H22" s="14"/>
      <c r="I22" s="13"/>
      <c r="J22" s="14"/>
      <c r="K22" s="13"/>
      <c r="L22" s="16"/>
    </row>
    <row r="23" spans="1:12" ht="15.75" x14ac:dyDescent="0.25">
      <c r="A23" s="7">
        <v>15</v>
      </c>
      <c r="B23" s="8" t="s">
        <v>27</v>
      </c>
      <c r="C23" s="9">
        <v>58</v>
      </c>
      <c r="D23" s="10"/>
      <c r="E23" s="11"/>
      <c r="F23" s="12"/>
      <c r="G23" s="13"/>
      <c r="H23" s="14"/>
      <c r="I23" s="13"/>
      <c r="J23" s="14"/>
      <c r="K23" s="13"/>
      <c r="L23" s="16"/>
    </row>
    <row r="24" spans="1:12" ht="15.75" x14ac:dyDescent="0.25">
      <c r="A24" s="7">
        <v>16</v>
      </c>
      <c r="B24" s="8" t="s">
        <v>28</v>
      </c>
      <c r="C24" s="9">
        <v>58</v>
      </c>
      <c r="D24" s="10"/>
      <c r="E24" s="11"/>
      <c r="F24" s="12"/>
      <c r="G24" s="13"/>
      <c r="H24" s="14"/>
      <c r="I24" s="13"/>
      <c r="J24" s="14"/>
      <c r="K24" s="13"/>
      <c r="L24" s="16"/>
    </row>
    <row r="25" spans="1:12" ht="15.75" x14ac:dyDescent="0.25">
      <c r="A25" s="7">
        <v>17</v>
      </c>
      <c r="B25" s="8" t="s">
        <v>29</v>
      </c>
      <c r="C25" s="9">
        <v>58</v>
      </c>
      <c r="D25" s="10"/>
      <c r="E25" s="11"/>
      <c r="F25" s="12"/>
      <c r="G25" s="13"/>
      <c r="H25" s="14"/>
      <c r="I25" s="13"/>
      <c r="J25" s="14"/>
      <c r="K25" s="13"/>
      <c r="L25" s="16"/>
    </row>
    <row r="26" spans="1:12" ht="15.75" x14ac:dyDescent="0.25">
      <c r="A26" s="7">
        <v>18</v>
      </c>
      <c r="B26" s="8" t="s">
        <v>30</v>
      </c>
      <c r="C26" s="9">
        <v>58</v>
      </c>
      <c r="D26" s="10"/>
      <c r="E26" s="11"/>
      <c r="F26" s="12"/>
      <c r="G26" s="13"/>
      <c r="H26" s="14"/>
      <c r="I26" s="13"/>
      <c r="J26" s="14"/>
      <c r="K26" s="13"/>
      <c r="L26" s="16"/>
    </row>
    <row r="27" spans="1:12" ht="15.75" x14ac:dyDescent="0.25">
      <c r="A27" s="7">
        <v>19</v>
      </c>
      <c r="B27" s="8" t="s">
        <v>31</v>
      </c>
      <c r="C27" s="9">
        <v>58</v>
      </c>
      <c r="D27" s="10"/>
      <c r="E27" s="11"/>
      <c r="F27" s="12"/>
      <c r="G27" s="13"/>
      <c r="H27" s="14"/>
      <c r="I27" s="13"/>
      <c r="J27" s="14"/>
      <c r="K27" s="13"/>
      <c r="L27" s="16"/>
    </row>
    <row r="28" spans="1:12" ht="15.75" x14ac:dyDescent="0.25">
      <c r="A28" s="7">
        <v>20</v>
      </c>
      <c r="B28" s="8" t="s">
        <v>32</v>
      </c>
      <c r="C28" s="9">
        <v>58</v>
      </c>
      <c r="D28" s="10"/>
      <c r="E28" s="11"/>
      <c r="F28" s="12"/>
      <c r="G28" s="13"/>
      <c r="H28" s="14"/>
      <c r="I28" s="13"/>
      <c r="J28" s="14"/>
      <c r="K28" s="13"/>
      <c r="L28" s="16"/>
    </row>
    <row r="29" spans="1:12" ht="15.75" x14ac:dyDescent="0.25">
      <c r="A29" s="7">
        <v>21</v>
      </c>
      <c r="B29" s="8" t="s">
        <v>33</v>
      </c>
      <c r="C29" s="9">
        <v>58</v>
      </c>
      <c r="D29" s="10"/>
      <c r="E29" s="11"/>
      <c r="F29" s="12"/>
      <c r="G29" s="13"/>
      <c r="H29" s="14"/>
      <c r="I29" s="13"/>
      <c r="J29" s="14"/>
      <c r="K29" s="13"/>
      <c r="L29" s="16"/>
    </row>
    <row r="30" spans="1:12" ht="15.75" x14ac:dyDescent="0.25">
      <c r="A30" s="7">
        <v>22</v>
      </c>
      <c r="B30" s="8" t="s">
        <v>34</v>
      </c>
      <c r="C30" s="9">
        <v>58</v>
      </c>
      <c r="D30" s="10"/>
      <c r="E30" s="11"/>
      <c r="F30" s="12"/>
      <c r="G30" s="13"/>
      <c r="H30" s="14"/>
      <c r="I30" s="13"/>
      <c r="J30" s="14"/>
      <c r="K30" s="13"/>
      <c r="L30" s="16"/>
    </row>
    <row r="31" spans="1:12" ht="15.75" x14ac:dyDescent="0.25">
      <c r="A31" s="7">
        <v>23</v>
      </c>
      <c r="B31" s="8" t="s">
        <v>35</v>
      </c>
      <c r="C31" s="9">
        <v>58</v>
      </c>
      <c r="D31" s="10"/>
      <c r="E31" s="11"/>
      <c r="F31" s="12"/>
      <c r="G31" s="13"/>
      <c r="H31" s="14"/>
      <c r="I31" s="13"/>
      <c r="J31" s="14"/>
      <c r="K31" s="13"/>
      <c r="L31" s="16"/>
    </row>
    <row r="32" spans="1:12" ht="15.75" x14ac:dyDescent="0.25">
      <c r="A32" s="7">
        <v>24</v>
      </c>
      <c r="B32" s="8" t="s">
        <v>36</v>
      </c>
      <c r="C32" s="9">
        <v>58</v>
      </c>
      <c r="D32" s="10"/>
      <c r="E32" s="11"/>
      <c r="F32" s="12"/>
      <c r="G32" s="13"/>
      <c r="H32" s="14"/>
      <c r="I32" s="13"/>
      <c r="J32" s="14"/>
      <c r="K32" s="13"/>
      <c r="L32" s="16"/>
    </row>
    <row r="33" spans="1:12" ht="15.75" x14ac:dyDescent="0.25">
      <c r="A33" s="7">
        <v>25</v>
      </c>
      <c r="B33" s="18" t="s">
        <v>37</v>
      </c>
      <c r="C33" s="19">
        <v>58</v>
      </c>
      <c r="D33" s="10"/>
      <c r="E33" s="20"/>
      <c r="F33" s="12"/>
      <c r="G33" s="21"/>
      <c r="H33" s="14"/>
      <c r="I33" s="21"/>
      <c r="J33" s="14"/>
      <c r="K33" s="21"/>
      <c r="L33" s="16"/>
    </row>
    <row r="34" spans="1:12" ht="15.75" x14ac:dyDescent="0.25">
      <c r="A34" s="7">
        <v>26</v>
      </c>
      <c r="B34" s="8" t="s">
        <v>38</v>
      </c>
      <c r="C34" s="22">
        <v>58</v>
      </c>
      <c r="D34" s="10"/>
      <c r="E34" s="23"/>
      <c r="F34" s="12"/>
      <c r="G34" s="24"/>
      <c r="H34" s="14"/>
      <c r="I34" s="24"/>
      <c r="J34" s="14"/>
      <c r="K34" s="24"/>
      <c r="L34" s="16"/>
    </row>
    <row r="35" spans="1:12" ht="15.75" x14ac:dyDescent="0.25">
      <c r="A35" s="7">
        <v>27</v>
      </c>
      <c r="B35" s="18" t="s">
        <v>39</v>
      </c>
      <c r="C35" s="22">
        <v>58</v>
      </c>
      <c r="D35" s="10"/>
      <c r="E35" s="23"/>
      <c r="F35" s="12"/>
      <c r="G35" s="24"/>
      <c r="H35" s="14"/>
      <c r="I35" s="24"/>
      <c r="J35" s="14"/>
      <c r="K35" s="24"/>
      <c r="L35" s="16"/>
    </row>
    <row r="36" spans="1:12" ht="15.75" x14ac:dyDescent="0.25">
      <c r="A36" s="7">
        <v>28</v>
      </c>
      <c r="B36" s="18" t="s">
        <v>40</v>
      </c>
      <c r="C36" s="22">
        <v>58</v>
      </c>
      <c r="D36" s="10"/>
      <c r="E36" s="23"/>
      <c r="F36" s="12"/>
      <c r="G36" s="24"/>
      <c r="H36" s="14"/>
      <c r="I36" s="24"/>
      <c r="J36" s="14"/>
      <c r="K36" s="24"/>
      <c r="L36" s="16"/>
    </row>
    <row r="37" spans="1:12" ht="16.5" thickBot="1" x14ac:dyDescent="0.3">
      <c r="A37" s="7">
        <v>29</v>
      </c>
      <c r="B37" s="18" t="s">
        <v>41</v>
      </c>
      <c r="C37" s="25">
        <v>58</v>
      </c>
      <c r="D37" s="10"/>
      <c r="E37" s="23"/>
      <c r="F37" s="12"/>
      <c r="G37" s="24"/>
      <c r="H37" s="14"/>
      <c r="I37" s="24"/>
      <c r="J37" s="14"/>
      <c r="K37" s="24"/>
      <c r="L37" s="16"/>
    </row>
    <row r="38" spans="1:12" ht="15.75" x14ac:dyDescent="0.25">
      <c r="A38" s="225" t="s">
        <v>42</v>
      </c>
      <c r="B38" s="226"/>
      <c r="C38" s="26">
        <v>58</v>
      </c>
      <c r="D38" s="27">
        <f t="shared" ref="D38:K38" si="0">SUM(D9:D37)</f>
        <v>0</v>
      </c>
      <c r="E38" s="28">
        <f t="shared" si="0"/>
        <v>0</v>
      </c>
      <c r="F38" s="29">
        <f t="shared" si="0"/>
        <v>0</v>
      </c>
      <c r="G38" s="30">
        <f t="shared" si="0"/>
        <v>0</v>
      </c>
      <c r="H38" s="29">
        <f t="shared" si="0"/>
        <v>0</v>
      </c>
      <c r="I38" s="30">
        <f t="shared" si="0"/>
        <v>0</v>
      </c>
      <c r="J38" s="29">
        <f t="shared" si="0"/>
        <v>0</v>
      </c>
      <c r="K38" s="30">
        <f t="shared" si="0"/>
        <v>0</v>
      </c>
      <c r="L38" s="31">
        <f>D38+F38+H38</f>
        <v>0</v>
      </c>
    </row>
    <row r="39" spans="1:12" ht="15" customHeight="1" x14ac:dyDescent="0.25">
      <c r="A39" s="227" t="s">
        <v>43</v>
      </c>
      <c r="B39" s="228"/>
      <c r="C39" s="32">
        <v>58</v>
      </c>
      <c r="D39" s="32">
        <f>SUM(D9:D33)</f>
        <v>0</v>
      </c>
      <c r="E39" s="33">
        <f>SUM(E9:E33)</f>
        <v>0</v>
      </c>
      <c r="F39" s="32">
        <f>F9+F10+F11+F12+F13+F14+F15+F16+F17+F18+F19+F20+F21+F22+F23+F24+F25+F26+F27+F28+F29+F30+F31+F32+F3+F33</f>
        <v>0</v>
      </c>
      <c r="G39" s="33">
        <f>G9+G10+G11+G12+G14+G13+G15+G16+G17+G18+G19+G20+G21+G22+G23+G24+G25+G26+G27+G28+G29+G30+G31+G32+G33</f>
        <v>0</v>
      </c>
      <c r="H39" s="32">
        <f>H9+H10+H11+H12+H13+H14++H15+H16+H17+H18+H19+H20+H21+H22+H23+H24+H25+H26+H27+H28+H29+H30+H31+H32+H33</f>
        <v>0</v>
      </c>
      <c r="I39" s="33">
        <f>I9+I10+I11+I12+I13+I14+I15+I16+I17+I18+I19+I20+I21+I22+I23+I24+I25+I26+I27+I28+I29+I30+I31+I32+I33</f>
        <v>0</v>
      </c>
      <c r="J39" s="32">
        <f>J9+J10+J11+J12+J13+J14++J15+J16+J17+J18+J19+J20+J21+J22+J23+J24+J25+J26+J27+J28+J29+J30+J31+J32+J33</f>
        <v>0</v>
      </c>
      <c r="K39" s="33">
        <f>K9+K10+K11+K12+K13+K14+K15+K16+K17+K18+K19+K20+K21+K22+K23+K24+K25+K26+K27+K28+K29+K30+K31+K32+K33</f>
        <v>0</v>
      </c>
      <c r="L39" s="34">
        <f>L9+L10+L11+L12+L13+L14+L15+L16+L17+L18+L19+L20+L21+L22+L23+L24+L25+L26+L27+L28+L29+L30+L31+L32+L33</f>
        <v>0</v>
      </c>
    </row>
    <row r="40" spans="1:12" ht="15.75" thickBot="1" x14ac:dyDescent="0.3"/>
    <row r="41" spans="1:12" ht="16.5" thickBot="1" x14ac:dyDescent="0.3">
      <c r="D41" s="35">
        <f>SUM(D9:D37)</f>
        <v>0</v>
      </c>
      <c r="E41" s="36"/>
      <c r="F41" s="35">
        <f>SUM(F9:F37)</f>
        <v>0</v>
      </c>
      <c r="G41" s="36"/>
      <c r="H41" s="35">
        <f>SUM(H9:H37)</f>
        <v>0</v>
      </c>
      <c r="I41" s="36"/>
      <c r="J41" s="35">
        <f>SUM(J9:J37)</f>
        <v>0</v>
      </c>
      <c r="K41" s="36"/>
      <c r="L41" s="37">
        <f>L9+L10+L11+L12+L13+L14+L15+L16+L17+L18+L19+L20+L21+L22+L23+L24+L25+L26+L27+L28+L29+L30+L31+L32+L33</f>
        <v>0</v>
      </c>
    </row>
    <row r="43" spans="1:12" x14ac:dyDescent="0.25">
      <c r="B43" s="2"/>
      <c r="C43" s="2"/>
      <c r="D43" s="2"/>
      <c r="E43" s="2"/>
    </row>
    <row r="44" spans="1:12" ht="15.75" thickBot="1" x14ac:dyDescent="0.3">
      <c r="A44" s="211" t="s">
        <v>45</v>
      </c>
      <c r="B44" s="211"/>
    </row>
    <row r="45" spans="1:12" ht="14.25" customHeight="1" x14ac:dyDescent="0.25">
      <c r="A45" s="212" t="s">
        <v>2</v>
      </c>
      <c r="B45" s="212" t="s">
        <v>3</v>
      </c>
      <c r="C45" s="212" t="s">
        <v>4</v>
      </c>
      <c r="D45" s="215" t="s">
        <v>5</v>
      </c>
      <c r="E45" s="216"/>
      <c r="F45" s="216"/>
      <c r="G45" s="216"/>
      <c r="H45" s="216"/>
      <c r="I45" s="216"/>
      <c r="J45" s="216"/>
      <c r="K45" s="217"/>
      <c r="L45" s="218" t="s">
        <v>6</v>
      </c>
    </row>
    <row r="46" spans="1:12" ht="21.75" customHeight="1" x14ac:dyDescent="0.25">
      <c r="A46" s="213"/>
      <c r="B46" s="213"/>
      <c r="C46" s="213"/>
      <c r="D46" s="221" t="s">
        <v>7</v>
      </c>
      <c r="E46" s="222"/>
      <c r="F46" s="222" t="s">
        <v>8</v>
      </c>
      <c r="G46" s="222"/>
      <c r="H46" s="222" t="s">
        <v>9</v>
      </c>
      <c r="I46" s="222"/>
      <c r="J46" s="222" t="s">
        <v>10</v>
      </c>
      <c r="K46" s="222"/>
      <c r="L46" s="219"/>
    </row>
    <row r="47" spans="1:12" ht="13.5" customHeight="1" thickBot="1" x14ac:dyDescent="0.3">
      <c r="A47" s="213"/>
      <c r="B47" s="213"/>
      <c r="C47" s="213"/>
      <c r="D47" s="223">
        <v>1</v>
      </c>
      <c r="E47" s="224"/>
      <c r="F47" s="224">
        <v>2</v>
      </c>
      <c r="G47" s="224"/>
      <c r="H47" s="224">
        <v>3</v>
      </c>
      <c r="I47" s="224"/>
      <c r="J47" s="224">
        <v>4</v>
      </c>
      <c r="K47" s="224"/>
      <c r="L47" s="220"/>
    </row>
    <row r="48" spans="1:12" ht="15.75" thickBot="1" x14ac:dyDescent="0.3">
      <c r="A48" s="214"/>
      <c r="B48" s="214"/>
      <c r="C48" s="214"/>
      <c r="D48" s="4" t="s">
        <v>11</v>
      </c>
      <c r="E48" s="5" t="s">
        <v>12</v>
      </c>
      <c r="F48" s="5" t="s">
        <v>11</v>
      </c>
      <c r="G48" s="5" t="s">
        <v>12</v>
      </c>
      <c r="H48" s="5" t="s">
        <v>11</v>
      </c>
      <c r="I48" s="5" t="s">
        <v>12</v>
      </c>
      <c r="J48" s="5" t="s">
        <v>11</v>
      </c>
      <c r="K48" s="5" t="s">
        <v>12</v>
      </c>
      <c r="L48" s="6"/>
    </row>
    <row r="49" spans="1:13" ht="15.75" x14ac:dyDescent="0.25">
      <c r="A49" s="7">
        <v>1</v>
      </c>
      <c r="B49" s="8" t="s">
        <v>13</v>
      </c>
      <c r="C49" s="9">
        <v>58</v>
      </c>
      <c r="D49" s="38">
        <v>0</v>
      </c>
      <c r="E49" s="39">
        <v>0</v>
      </c>
      <c r="F49" s="38">
        <v>0</v>
      </c>
      <c r="G49" s="13">
        <v>0</v>
      </c>
      <c r="H49" s="14">
        <v>0</v>
      </c>
      <c r="I49" s="13">
        <v>0</v>
      </c>
      <c r="J49" s="14">
        <v>0</v>
      </c>
      <c r="K49" s="13">
        <v>0</v>
      </c>
      <c r="L49" s="16">
        <f>SUM(D49:K49)</f>
        <v>0</v>
      </c>
    </row>
    <row r="50" spans="1:13" ht="15.75" x14ac:dyDescent="0.25">
      <c r="A50" s="7">
        <v>2</v>
      </c>
      <c r="B50" s="8" t="s">
        <v>14</v>
      </c>
      <c r="C50" s="9">
        <v>58</v>
      </c>
      <c r="D50" s="38">
        <v>0</v>
      </c>
      <c r="E50" s="39">
        <v>0</v>
      </c>
      <c r="F50" s="38">
        <v>0</v>
      </c>
      <c r="G50" s="13">
        <v>0</v>
      </c>
      <c r="H50" s="14">
        <v>0</v>
      </c>
      <c r="I50" s="13">
        <v>0</v>
      </c>
      <c r="J50" s="14">
        <v>0</v>
      </c>
      <c r="K50" s="13">
        <v>0</v>
      </c>
      <c r="L50" s="16">
        <f t="shared" ref="L50:L77" si="1">SUM(D50:K50)</f>
        <v>0</v>
      </c>
    </row>
    <row r="51" spans="1:13" ht="15.75" x14ac:dyDescent="0.25">
      <c r="A51" s="7">
        <v>3</v>
      </c>
      <c r="B51" s="8" t="s">
        <v>15</v>
      </c>
      <c r="C51" s="9">
        <v>58</v>
      </c>
      <c r="D51" s="38">
        <v>0</v>
      </c>
      <c r="E51" s="39">
        <v>0</v>
      </c>
      <c r="F51" s="38">
        <v>0</v>
      </c>
      <c r="G51" s="13">
        <v>0</v>
      </c>
      <c r="H51" s="14">
        <v>0</v>
      </c>
      <c r="I51" s="13">
        <v>0</v>
      </c>
      <c r="J51" s="14">
        <v>0</v>
      </c>
      <c r="K51" s="13">
        <v>0</v>
      </c>
      <c r="L51" s="16">
        <f t="shared" si="1"/>
        <v>0</v>
      </c>
    </row>
    <row r="52" spans="1:13" ht="15.75" x14ac:dyDescent="0.25">
      <c r="A52" s="7">
        <v>4</v>
      </c>
      <c r="B52" s="17" t="s">
        <v>16</v>
      </c>
      <c r="C52" s="9">
        <v>58</v>
      </c>
      <c r="D52" s="38">
        <v>0</v>
      </c>
      <c r="E52" s="39">
        <v>0</v>
      </c>
      <c r="F52" s="38">
        <v>0</v>
      </c>
      <c r="G52" s="13">
        <v>0</v>
      </c>
      <c r="H52" s="14">
        <v>0</v>
      </c>
      <c r="I52" s="13">
        <v>0</v>
      </c>
      <c r="J52" s="14">
        <v>0</v>
      </c>
      <c r="K52" s="13">
        <v>0</v>
      </c>
      <c r="L52" s="16">
        <f t="shared" si="1"/>
        <v>0</v>
      </c>
    </row>
    <row r="53" spans="1:13" ht="15.75" x14ac:dyDescent="0.25">
      <c r="A53" s="7">
        <v>5</v>
      </c>
      <c r="B53" s="8" t="s">
        <v>17</v>
      </c>
      <c r="C53" s="9">
        <v>58</v>
      </c>
      <c r="D53" s="38">
        <v>0</v>
      </c>
      <c r="E53" s="39">
        <v>0</v>
      </c>
      <c r="F53" s="38">
        <v>0</v>
      </c>
      <c r="G53" s="13">
        <v>0</v>
      </c>
      <c r="H53" s="14">
        <v>0</v>
      </c>
      <c r="I53" s="13">
        <v>0</v>
      </c>
      <c r="J53" s="14">
        <v>0</v>
      </c>
      <c r="K53" s="13">
        <v>0</v>
      </c>
      <c r="L53" s="16">
        <f t="shared" si="1"/>
        <v>0</v>
      </c>
    </row>
    <row r="54" spans="1:13" ht="15.75" x14ac:dyDescent="0.25">
      <c r="A54" s="7">
        <v>6</v>
      </c>
      <c r="B54" s="8" t="s">
        <v>18</v>
      </c>
      <c r="C54" s="9">
        <v>58</v>
      </c>
      <c r="D54" s="38">
        <v>0</v>
      </c>
      <c r="E54" s="39">
        <v>0</v>
      </c>
      <c r="F54" s="38">
        <v>0</v>
      </c>
      <c r="G54" s="13">
        <v>0</v>
      </c>
      <c r="H54" s="14">
        <v>0</v>
      </c>
      <c r="I54" s="13">
        <v>0</v>
      </c>
      <c r="J54" s="14">
        <v>0</v>
      </c>
      <c r="K54" s="13">
        <v>0</v>
      </c>
      <c r="L54" s="16">
        <f t="shared" si="1"/>
        <v>0</v>
      </c>
    </row>
    <row r="55" spans="1:13" ht="15.75" x14ac:dyDescent="0.25">
      <c r="A55" s="7">
        <v>7</v>
      </c>
      <c r="B55" s="8" t="s">
        <v>19</v>
      </c>
      <c r="C55" s="9">
        <v>58</v>
      </c>
      <c r="D55" s="38">
        <v>0</v>
      </c>
      <c r="E55" s="39">
        <v>0</v>
      </c>
      <c r="F55" s="38">
        <v>0</v>
      </c>
      <c r="G55" s="13">
        <v>0</v>
      </c>
      <c r="H55" s="14">
        <v>0</v>
      </c>
      <c r="I55" s="13">
        <v>0</v>
      </c>
      <c r="J55" s="14">
        <v>0</v>
      </c>
      <c r="K55" s="13">
        <v>0</v>
      </c>
      <c r="L55" s="16">
        <f t="shared" si="1"/>
        <v>0</v>
      </c>
    </row>
    <row r="56" spans="1:13" ht="15.75" x14ac:dyDescent="0.25">
      <c r="A56" s="7">
        <v>8</v>
      </c>
      <c r="B56" s="8" t="s">
        <v>20</v>
      </c>
      <c r="C56" s="9">
        <v>58</v>
      </c>
      <c r="D56" s="38">
        <v>0</v>
      </c>
      <c r="E56" s="39">
        <v>0</v>
      </c>
      <c r="F56" s="38">
        <v>0</v>
      </c>
      <c r="G56" s="13">
        <v>0</v>
      </c>
      <c r="H56" s="14">
        <v>0</v>
      </c>
      <c r="I56" s="13">
        <v>0</v>
      </c>
      <c r="J56" s="14">
        <v>0</v>
      </c>
      <c r="K56" s="13">
        <v>0</v>
      </c>
      <c r="L56" s="16">
        <f t="shared" si="1"/>
        <v>0</v>
      </c>
    </row>
    <row r="57" spans="1:13" ht="15.75" x14ac:dyDescent="0.25">
      <c r="A57" s="7">
        <v>9</v>
      </c>
      <c r="B57" s="8" t="s">
        <v>21</v>
      </c>
      <c r="C57" s="9">
        <v>58</v>
      </c>
      <c r="D57" s="38">
        <v>0</v>
      </c>
      <c r="E57" s="39">
        <v>0</v>
      </c>
      <c r="F57" s="38">
        <v>0</v>
      </c>
      <c r="G57" s="13">
        <v>0</v>
      </c>
      <c r="H57" s="14">
        <v>0</v>
      </c>
      <c r="I57" s="13">
        <v>0</v>
      </c>
      <c r="J57" s="14">
        <v>0</v>
      </c>
      <c r="K57" s="13">
        <v>0</v>
      </c>
      <c r="L57" s="16">
        <f t="shared" si="1"/>
        <v>0</v>
      </c>
    </row>
    <row r="58" spans="1:13" ht="15.75" x14ac:dyDescent="0.25">
      <c r="A58" s="7">
        <v>10</v>
      </c>
      <c r="B58" s="8" t="s">
        <v>22</v>
      </c>
      <c r="C58" s="9">
        <v>58</v>
      </c>
      <c r="D58" s="38">
        <v>0</v>
      </c>
      <c r="E58" s="39">
        <v>0</v>
      </c>
      <c r="F58" s="38">
        <v>0</v>
      </c>
      <c r="G58" s="13">
        <v>0</v>
      </c>
      <c r="H58" s="14">
        <v>0</v>
      </c>
      <c r="I58" s="13">
        <v>0</v>
      </c>
      <c r="J58" s="14">
        <v>0</v>
      </c>
      <c r="K58" s="13">
        <v>0</v>
      </c>
      <c r="L58" s="16">
        <f t="shared" si="1"/>
        <v>0</v>
      </c>
      <c r="M58" s="3"/>
    </row>
    <row r="59" spans="1:13" ht="15.75" x14ac:dyDescent="0.25">
      <c r="A59" s="7">
        <v>11</v>
      </c>
      <c r="B59" s="8" t="s">
        <v>23</v>
      </c>
      <c r="C59" s="9">
        <v>58</v>
      </c>
      <c r="D59" s="38">
        <v>0</v>
      </c>
      <c r="E59" s="39">
        <v>0</v>
      </c>
      <c r="F59" s="38">
        <v>0</v>
      </c>
      <c r="G59" s="13">
        <v>0</v>
      </c>
      <c r="H59" s="14">
        <v>0</v>
      </c>
      <c r="I59" s="13">
        <v>0</v>
      </c>
      <c r="J59" s="14">
        <v>0</v>
      </c>
      <c r="K59" s="13">
        <v>0</v>
      </c>
      <c r="L59" s="16">
        <f t="shared" si="1"/>
        <v>0</v>
      </c>
    </row>
    <row r="60" spans="1:13" ht="15.75" x14ac:dyDescent="0.25">
      <c r="A60" s="7">
        <v>12</v>
      </c>
      <c r="B60" s="8" t="s">
        <v>24</v>
      </c>
      <c r="C60" s="9">
        <v>58</v>
      </c>
      <c r="D60" s="38">
        <v>0</v>
      </c>
      <c r="E60" s="39">
        <v>0</v>
      </c>
      <c r="F60" s="38">
        <v>0</v>
      </c>
      <c r="G60" s="13">
        <v>0</v>
      </c>
      <c r="H60" s="14">
        <v>0</v>
      </c>
      <c r="I60" s="13">
        <v>0</v>
      </c>
      <c r="J60" s="14">
        <v>0</v>
      </c>
      <c r="K60" s="13">
        <v>0</v>
      </c>
      <c r="L60" s="16">
        <f t="shared" si="1"/>
        <v>0</v>
      </c>
    </row>
    <row r="61" spans="1:13" ht="15.75" x14ac:dyDescent="0.25">
      <c r="A61" s="7">
        <v>13</v>
      </c>
      <c r="B61" s="8" t="s">
        <v>25</v>
      </c>
      <c r="C61" s="9">
        <v>58</v>
      </c>
      <c r="D61" s="38">
        <v>0</v>
      </c>
      <c r="E61" s="39">
        <v>0</v>
      </c>
      <c r="F61" s="38">
        <v>0</v>
      </c>
      <c r="G61" s="13">
        <v>0</v>
      </c>
      <c r="H61" s="14">
        <v>0</v>
      </c>
      <c r="I61" s="13">
        <v>0</v>
      </c>
      <c r="J61" s="14">
        <v>0</v>
      </c>
      <c r="K61" s="13">
        <v>0</v>
      </c>
      <c r="L61" s="16">
        <f t="shared" si="1"/>
        <v>0</v>
      </c>
    </row>
    <row r="62" spans="1:13" ht="15.75" x14ac:dyDescent="0.25">
      <c r="A62" s="7">
        <v>14</v>
      </c>
      <c r="B62" s="8" t="s">
        <v>26</v>
      </c>
      <c r="C62" s="9">
        <v>58</v>
      </c>
      <c r="D62" s="38">
        <v>0</v>
      </c>
      <c r="E62" s="39">
        <v>0</v>
      </c>
      <c r="F62" s="38">
        <v>0</v>
      </c>
      <c r="G62" s="13">
        <v>0</v>
      </c>
      <c r="H62" s="14">
        <v>0</v>
      </c>
      <c r="I62" s="13">
        <v>0</v>
      </c>
      <c r="J62" s="14">
        <v>0</v>
      </c>
      <c r="K62" s="13">
        <v>0</v>
      </c>
      <c r="L62" s="16">
        <f t="shared" si="1"/>
        <v>0</v>
      </c>
    </row>
    <row r="63" spans="1:13" ht="15.75" x14ac:dyDescent="0.25">
      <c r="A63" s="7">
        <v>15</v>
      </c>
      <c r="B63" s="8" t="s">
        <v>27</v>
      </c>
      <c r="C63" s="9">
        <v>58</v>
      </c>
      <c r="D63" s="38">
        <v>0</v>
      </c>
      <c r="E63" s="39">
        <v>0</v>
      </c>
      <c r="F63" s="38">
        <v>0</v>
      </c>
      <c r="G63" s="13">
        <v>0</v>
      </c>
      <c r="H63" s="14">
        <v>0</v>
      </c>
      <c r="I63" s="13">
        <v>0</v>
      </c>
      <c r="J63" s="14">
        <v>0</v>
      </c>
      <c r="K63" s="13">
        <v>0</v>
      </c>
      <c r="L63" s="16">
        <f t="shared" si="1"/>
        <v>0</v>
      </c>
    </row>
    <row r="64" spans="1:13" ht="15.75" x14ac:dyDescent="0.25">
      <c r="A64" s="7">
        <v>16</v>
      </c>
      <c r="B64" s="8" t="s">
        <v>28</v>
      </c>
      <c r="C64" s="9">
        <v>58</v>
      </c>
      <c r="D64" s="38">
        <v>0</v>
      </c>
      <c r="E64" s="39">
        <v>0</v>
      </c>
      <c r="F64" s="38">
        <v>0</v>
      </c>
      <c r="G64" s="13">
        <v>0</v>
      </c>
      <c r="H64" s="14">
        <v>0</v>
      </c>
      <c r="I64" s="13">
        <v>0</v>
      </c>
      <c r="J64" s="14">
        <v>0</v>
      </c>
      <c r="K64" s="13">
        <v>0</v>
      </c>
      <c r="L64" s="16">
        <f t="shared" si="1"/>
        <v>0</v>
      </c>
    </row>
    <row r="65" spans="1:12" ht="15.75" x14ac:dyDescent="0.25">
      <c r="A65" s="7">
        <v>17</v>
      </c>
      <c r="B65" s="8" t="s">
        <v>29</v>
      </c>
      <c r="C65" s="9">
        <v>58</v>
      </c>
      <c r="D65" s="38">
        <v>0</v>
      </c>
      <c r="E65" s="39">
        <v>0</v>
      </c>
      <c r="F65" s="38">
        <v>0</v>
      </c>
      <c r="G65" s="13">
        <v>0</v>
      </c>
      <c r="H65" s="14">
        <v>0</v>
      </c>
      <c r="I65" s="13">
        <v>0</v>
      </c>
      <c r="J65" s="14">
        <v>0</v>
      </c>
      <c r="K65" s="13">
        <v>0</v>
      </c>
      <c r="L65" s="16">
        <f t="shared" si="1"/>
        <v>0</v>
      </c>
    </row>
    <row r="66" spans="1:12" ht="15.75" x14ac:dyDescent="0.25">
      <c r="A66" s="7">
        <v>18</v>
      </c>
      <c r="B66" s="8" t="s">
        <v>30</v>
      </c>
      <c r="C66" s="9">
        <v>58</v>
      </c>
      <c r="D66" s="38">
        <v>0</v>
      </c>
      <c r="E66" s="39">
        <v>0</v>
      </c>
      <c r="F66" s="38">
        <v>0</v>
      </c>
      <c r="G66" s="13">
        <v>0</v>
      </c>
      <c r="H66" s="14">
        <v>0</v>
      </c>
      <c r="I66" s="13">
        <v>0</v>
      </c>
      <c r="J66" s="14">
        <v>0</v>
      </c>
      <c r="K66" s="13">
        <v>0</v>
      </c>
      <c r="L66" s="16">
        <f t="shared" si="1"/>
        <v>0</v>
      </c>
    </row>
    <row r="67" spans="1:12" ht="15.75" x14ac:dyDescent="0.25">
      <c r="A67" s="7">
        <v>19</v>
      </c>
      <c r="B67" s="8" t="s">
        <v>31</v>
      </c>
      <c r="C67" s="9">
        <v>58</v>
      </c>
      <c r="D67" s="38">
        <v>0</v>
      </c>
      <c r="E67" s="39">
        <v>0</v>
      </c>
      <c r="F67" s="38">
        <v>0</v>
      </c>
      <c r="G67" s="13">
        <v>0</v>
      </c>
      <c r="H67" s="14">
        <v>0</v>
      </c>
      <c r="I67" s="13">
        <v>0</v>
      </c>
      <c r="J67" s="14">
        <v>0</v>
      </c>
      <c r="K67" s="13">
        <v>0</v>
      </c>
      <c r="L67" s="16">
        <f t="shared" si="1"/>
        <v>0</v>
      </c>
    </row>
    <row r="68" spans="1:12" ht="15.75" x14ac:dyDescent="0.25">
      <c r="A68" s="7">
        <v>20</v>
      </c>
      <c r="B68" s="8" t="s">
        <v>32</v>
      </c>
      <c r="C68" s="9">
        <v>58</v>
      </c>
      <c r="D68" s="38">
        <v>0</v>
      </c>
      <c r="E68" s="39">
        <v>0</v>
      </c>
      <c r="F68" s="38">
        <v>0</v>
      </c>
      <c r="G68" s="13">
        <v>0</v>
      </c>
      <c r="H68" s="14">
        <v>0</v>
      </c>
      <c r="I68" s="13">
        <v>0</v>
      </c>
      <c r="J68" s="14">
        <v>0</v>
      </c>
      <c r="K68" s="13">
        <v>0</v>
      </c>
      <c r="L68" s="16">
        <f t="shared" si="1"/>
        <v>0</v>
      </c>
    </row>
    <row r="69" spans="1:12" ht="15.75" x14ac:dyDescent="0.25">
      <c r="A69" s="7">
        <v>21</v>
      </c>
      <c r="B69" s="8" t="s">
        <v>33</v>
      </c>
      <c r="C69" s="9">
        <v>58</v>
      </c>
      <c r="D69" s="38">
        <v>0</v>
      </c>
      <c r="E69" s="39">
        <v>0</v>
      </c>
      <c r="F69" s="38">
        <v>0</v>
      </c>
      <c r="G69" s="13">
        <v>0</v>
      </c>
      <c r="H69" s="14">
        <v>0</v>
      </c>
      <c r="I69" s="13">
        <v>0</v>
      </c>
      <c r="J69" s="14">
        <v>0</v>
      </c>
      <c r="K69" s="13">
        <v>0</v>
      </c>
      <c r="L69" s="16">
        <f t="shared" si="1"/>
        <v>0</v>
      </c>
    </row>
    <row r="70" spans="1:12" ht="15.75" x14ac:dyDescent="0.25">
      <c r="A70" s="7">
        <v>22</v>
      </c>
      <c r="B70" s="8" t="s">
        <v>34</v>
      </c>
      <c r="C70" s="9">
        <v>58</v>
      </c>
      <c r="D70" s="38">
        <v>0</v>
      </c>
      <c r="E70" s="39">
        <v>0</v>
      </c>
      <c r="F70" s="38">
        <v>0</v>
      </c>
      <c r="G70" s="13">
        <v>0</v>
      </c>
      <c r="H70" s="14">
        <v>0</v>
      </c>
      <c r="I70" s="13">
        <v>0</v>
      </c>
      <c r="J70" s="14">
        <v>0</v>
      </c>
      <c r="K70" s="13">
        <v>0</v>
      </c>
      <c r="L70" s="16">
        <f t="shared" si="1"/>
        <v>0</v>
      </c>
    </row>
    <row r="71" spans="1:12" ht="15.75" x14ac:dyDescent="0.25">
      <c r="A71" s="7">
        <v>23</v>
      </c>
      <c r="B71" s="8" t="s">
        <v>35</v>
      </c>
      <c r="C71" s="9">
        <v>58</v>
      </c>
      <c r="D71" s="38">
        <v>0</v>
      </c>
      <c r="E71" s="39">
        <v>0</v>
      </c>
      <c r="F71" s="38">
        <v>0</v>
      </c>
      <c r="G71" s="13">
        <v>0</v>
      </c>
      <c r="H71" s="14">
        <v>0</v>
      </c>
      <c r="I71" s="13">
        <v>0</v>
      </c>
      <c r="J71" s="14">
        <v>0</v>
      </c>
      <c r="K71" s="13">
        <v>0</v>
      </c>
      <c r="L71" s="16">
        <f t="shared" si="1"/>
        <v>0</v>
      </c>
    </row>
    <row r="72" spans="1:12" ht="15.75" x14ac:dyDescent="0.25">
      <c r="A72" s="7">
        <v>24</v>
      </c>
      <c r="B72" s="8" t="s">
        <v>36</v>
      </c>
      <c r="C72" s="9">
        <v>58</v>
      </c>
      <c r="D72" s="38">
        <v>0</v>
      </c>
      <c r="E72" s="39">
        <v>0</v>
      </c>
      <c r="F72" s="38">
        <v>0</v>
      </c>
      <c r="G72" s="13">
        <v>0</v>
      </c>
      <c r="H72" s="14">
        <v>0</v>
      </c>
      <c r="I72" s="13">
        <v>0</v>
      </c>
      <c r="J72" s="14">
        <v>0</v>
      </c>
      <c r="K72" s="13">
        <v>0</v>
      </c>
      <c r="L72" s="16">
        <f t="shared" si="1"/>
        <v>0</v>
      </c>
    </row>
    <row r="73" spans="1:12" ht="15.75" x14ac:dyDescent="0.25">
      <c r="A73" s="7">
        <v>25</v>
      </c>
      <c r="B73" s="18" t="s">
        <v>37</v>
      </c>
      <c r="C73" s="19">
        <v>58</v>
      </c>
      <c r="D73" s="38">
        <v>0</v>
      </c>
      <c r="E73" s="39">
        <v>0</v>
      </c>
      <c r="F73" s="38">
        <v>0</v>
      </c>
      <c r="G73" s="13">
        <v>0</v>
      </c>
      <c r="H73" s="14">
        <v>0</v>
      </c>
      <c r="I73" s="13">
        <v>0</v>
      </c>
      <c r="J73" s="14">
        <v>0</v>
      </c>
      <c r="K73" s="13">
        <v>0</v>
      </c>
      <c r="L73" s="16">
        <f t="shared" si="1"/>
        <v>0</v>
      </c>
    </row>
    <row r="74" spans="1:12" ht="15.75" x14ac:dyDescent="0.25">
      <c r="A74" s="7">
        <v>26</v>
      </c>
      <c r="B74" s="8" t="s">
        <v>38</v>
      </c>
      <c r="C74" s="22">
        <v>58</v>
      </c>
      <c r="D74" s="38">
        <v>0</v>
      </c>
      <c r="E74" s="39">
        <v>0</v>
      </c>
      <c r="F74" s="38">
        <v>0</v>
      </c>
      <c r="G74" s="13">
        <v>0</v>
      </c>
      <c r="H74" s="14">
        <v>0</v>
      </c>
      <c r="I74" s="13">
        <v>0</v>
      </c>
      <c r="J74" s="14">
        <v>0</v>
      </c>
      <c r="K74" s="13">
        <v>0</v>
      </c>
      <c r="L74" s="16">
        <f t="shared" si="1"/>
        <v>0</v>
      </c>
    </row>
    <row r="75" spans="1:12" ht="15.75" x14ac:dyDescent="0.25">
      <c r="A75" s="7">
        <v>27</v>
      </c>
      <c r="B75" s="18" t="s">
        <v>39</v>
      </c>
      <c r="C75" s="22">
        <v>58</v>
      </c>
      <c r="D75" s="38">
        <v>0</v>
      </c>
      <c r="E75" s="39">
        <v>0</v>
      </c>
      <c r="F75" s="38">
        <v>0</v>
      </c>
      <c r="G75" s="13">
        <v>0</v>
      </c>
      <c r="H75" s="14">
        <v>0</v>
      </c>
      <c r="I75" s="13">
        <v>0</v>
      </c>
      <c r="J75" s="14">
        <v>0</v>
      </c>
      <c r="K75" s="13">
        <v>0</v>
      </c>
      <c r="L75" s="16">
        <f t="shared" si="1"/>
        <v>0</v>
      </c>
    </row>
    <row r="76" spans="1:12" ht="15.75" x14ac:dyDescent="0.25">
      <c r="A76" s="7">
        <v>28</v>
      </c>
      <c r="B76" s="18" t="s">
        <v>40</v>
      </c>
      <c r="C76" s="22">
        <v>58</v>
      </c>
      <c r="D76" s="38">
        <v>0</v>
      </c>
      <c r="E76" s="39">
        <v>0</v>
      </c>
      <c r="F76" s="38">
        <v>0</v>
      </c>
      <c r="G76" s="13">
        <v>0</v>
      </c>
      <c r="H76" s="14">
        <v>0</v>
      </c>
      <c r="I76" s="13">
        <v>0</v>
      </c>
      <c r="J76" s="14">
        <v>0</v>
      </c>
      <c r="K76" s="13">
        <v>0</v>
      </c>
      <c r="L76" s="16">
        <f t="shared" si="1"/>
        <v>0</v>
      </c>
    </row>
    <row r="77" spans="1:12" ht="15.75" x14ac:dyDescent="0.25">
      <c r="A77" s="40">
        <v>29</v>
      </c>
      <c r="B77" s="18" t="s">
        <v>41</v>
      </c>
      <c r="C77" s="25">
        <v>58</v>
      </c>
      <c r="D77" s="38">
        <v>0</v>
      </c>
      <c r="E77" s="41">
        <v>0</v>
      </c>
      <c r="F77" s="38">
        <v>0</v>
      </c>
      <c r="G77" s="42">
        <v>0</v>
      </c>
      <c r="H77" s="14">
        <v>0</v>
      </c>
      <c r="I77" s="42">
        <v>0</v>
      </c>
      <c r="J77" s="14">
        <v>0</v>
      </c>
      <c r="K77" s="42">
        <v>0</v>
      </c>
      <c r="L77" s="16">
        <f t="shared" si="1"/>
        <v>0</v>
      </c>
    </row>
    <row r="78" spans="1:12" ht="15.75" x14ac:dyDescent="0.25">
      <c r="A78" s="229" t="s">
        <v>42</v>
      </c>
      <c r="B78" s="229"/>
      <c r="C78" s="26">
        <v>58</v>
      </c>
      <c r="D78" s="32">
        <f t="shared" ref="D78:K78" si="2">SUM(D49:D77)</f>
        <v>0</v>
      </c>
      <c r="E78" s="33">
        <f t="shared" si="2"/>
        <v>0</v>
      </c>
      <c r="F78" s="32">
        <f t="shared" si="2"/>
        <v>0</v>
      </c>
      <c r="G78" s="33">
        <f t="shared" si="2"/>
        <v>0</v>
      </c>
      <c r="H78" s="32">
        <f t="shared" si="2"/>
        <v>0</v>
      </c>
      <c r="I78" s="33">
        <f t="shared" si="2"/>
        <v>0</v>
      </c>
      <c r="J78" s="32">
        <f t="shared" si="2"/>
        <v>0</v>
      </c>
      <c r="K78" s="33">
        <f t="shared" si="2"/>
        <v>0</v>
      </c>
      <c r="L78" s="34">
        <f>SUM(D78:K78)</f>
        <v>0</v>
      </c>
    </row>
    <row r="79" spans="1:12" ht="15.75" x14ac:dyDescent="0.25">
      <c r="A79" s="230" t="s">
        <v>43</v>
      </c>
      <c r="B79" s="231"/>
      <c r="C79" s="32">
        <v>58</v>
      </c>
      <c r="D79" s="32">
        <f t="shared" ref="D79:K79" si="3">D49+D50+D51+D52+D53+D54+D55+D56+D57+D58+D59+D60+D61+D62+D63+D64+D65+D66+D67+D68+D69+D70+D71+D72+D73</f>
        <v>0</v>
      </c>
      <c r="E79" s="33">
        <f t="shared" si="3"/>
        <v>0</v>
      </c>
      <c r="F79" s="32">
        <f t="shared" si="3"/>
        <v>0</v>
      </c>
      <c r="G79" s="33">
        <f t="shared" si="3"/>
        <v>0</v>
      </c>
      <c r="H79" s="32">
        <f t="shared" si="3"/>
        <v>0</v>
      </c>
      <c r="I79" s="33">
        <f t="shared" si="3"/>
        <v>0</v>
      </c>
      <c r="J79" s="32">
        <f t="shared" si="3"/>
        <v>0</v>
      </c>
      <c r="K79" s="33">
        <f t="shared" si="3"/>
        <v>0</v>
      </c>
      <c r="L79" s="34">
        <f>SUM(D79:K79)</f>
        <v>0</v>
      </c>
    </row>
    <row r="80" spans="1:12" ht="15.75" thickBot="1" x14ac:dyDescent="0.3"/>
    <row r="81" spans="1:12" ht="16.5" thickBot="1" x14ac:dyDescent="0.3">
      <c r="D81" s="44">
        <f>SUM(D49:D77)</f>
        <v>0</v>
      </c>
      <c r="E81" s="36"/>
      <c r="F81" s="35">
        <f>SUM(F49:F77)</f>
        <v>0</v>
      </c>
      <c r="G81" s="36"/>
      <c r="H81" s="35">
        <f>SUM(H49:H77)</f>
        <v>0</v>
      </c>
      <c r="I81" s="36"/>
      <c r="J81" s="35">
        <f>SUM(J49:J77)</f>
        <v>0</v>
      </c>
      <c r="K81" s="36"/>
      <c r="L81" s="37">
        <f>D81+F81+H81</f>
        <v>0</v>
      </c>
    </row>
    <row r="83" spans="1:12" x14ac:dyDescent="0.25">
      <c r="B83" s="2"/>
      <c r="C83" s="2"/>
      <c r="D83" s="2"/>
      <c r="E83" s="2"/>
    </row>
    <row r="84" spans="1:12" ht="15.75" thickBot="1" x14ac:dyDescent="0.3">
      <c r="A84" s="211" t="s">
        <v>46</v>
      </c>
      <c r="B84" s="211"/>
    </row>
    <row r="85" spans="1:12" ht="12.75" customHeight="1" x14ac:dyDescent="0.25">
      <c r="A85" s="212" t="s">
        <v>2</v>
      </c>
      <c r="B85" s="212" t="s">
        <v>3</v>
      </c>
      <c r="C85" s="212" t="s">
        <v>4</v>
      </c>
      <c r="D85" s="215" t="s">
        <v>5</v>
      </c>
      <c r="E85" s="216"/>
      <c r="F85" s="216"/>
      <c r="G85" s="216"/>
      <c r="H85" s="216"/>
      <c r="I85" s="216"/>
      <c r="J85" s="216"/>
      <c r="K85" s="217"/>
      <c r="L85" s="218" t="s">
        <v>6</v>
      </c>
    </row>
    <row r="86" spans="1:12" ht="21" customHeight="1" x14ac:dyDescent="0.25">
      <c r="A86" s="213"/>
      <c r="B86" s="213"/>
      <c r="C86" s="213"/>
      <c r="D86" s="221" t="s">
        <v>7</v>
      </c>
      <c r="E86" s="222"/>
      <c r="F86" s="222" t="s">
        <v>8</v>
      </c>
      <c r="G86" s="222"/>
      <c r="H86" s="222" t="s">
        <v>9</v>
      </c>
      <c r="I86" s="222"/>
      <c r="J86" s="222" t="s">
        <v>10</v>
      </c>
      <c r="K86" s="222"/>
      <c r="L86" s="219"/>
    </row>
    <row r="87" spans="1:12" ht="13.5" customHeight="1" thickBot="1" x14ac:dyDescent="0.3">
      <c r="A87" s="213"/>
      <c r="B87" s="213"/>
      <c r="C87" s="213"/>
      <c r="D87" s="223">
        <v>1</v>
      </c>
      <c r="E87" s="224"/>
      <c r="F87" s="224">
        <v>2</v>
      </c>
      <c r="G87" s="224"/>
      <c r="H87" s="224">
        <v>3</v>
      </c>
      <c r="I87" s="224"/>
      <c r="J87" s="224">
        <v>4</v>
      </c>
      <c r="K87" s="224"/>
      <c r="L87" s="220"/>
    </row>
    <row r="88" spans="1:12" ht="15.75" thickBot="1" x14ac:dyDescent="0.3">
      <c r="A88" s="214"/>
      <c r="B88" s="214"/>
      <c r="C88" s="214"/>
      <c r="D88" s="4" t="s">
        <v>11</v>
      </c>
      <c r="E88" s="5" t="s">
        <v>12</v>
      </c>
      <c r="F88" s="5" t="s">
        <v>11</v>
      </c>
      <c r="G88" s="5" t="s">
        <v>12</v>
      </c>
      <c r="H88" s="5" t="s">
        <v>11</v>
      </c>
      <c r="I88" s="5" t="s">
        <v>12</v>
      </c>
      <c r="J88" s="5" t="s">
        <v>11</v>
      </c>
      <c r="K88" s="5" t="s">
        <v>12</v>
      </c>
      <c r="L88" s="6"/>
    </row>
    <row r="89" spans="1:12" ht="15.75" x14ac:dyDescent="0.25">
      <c r="A89" s="7">
        <v>1</v>
      </c>
      <c r="B89" s="8" t="s">
        <v>13</v>
      </c>
      <c r="C89" s="9">
        <v>58</v>
      </c>
      <c r="D89" s="45">
        <v>0</v>
      </c>
      <c r="E89" s="24">
        <v>0</v>
      </c>
      <c r="F89" s="46">
        <v>0</v>
      </c>
      <c r="G89" s="24">
        <v>0</v>
      </c>
      <c r="H89" s="46">
        <v>0</v>
      </c>
      <c r="I89" s="24">
        <v>0</v>
      </c>
      <c r="J89" s="46">
        <v>0</v>
      </c>
      <c r="K89" s="24">
        <v>0</v>
      </c>
      <c r="L89" s="47">
        <f>SUM(D89:K89)</f>
        <v>0</v>
      </c>
    </row>
    <row r="90" spans="1:12" ht="15.75" x14ac:dyDescent="0.25">
      <c r="A90" s="7">
        <v>2</v>
      </c>
      <c r="B90" s="8" t="s">
        <v>14</v>
      </c>
      <c r="C90" s="9">
        <v>58</v>
      </c>
      <c r="D90" s="45">
        <v>0</v>
      </c>
      <c r="E90" s="24">
        <v>0</v>
      </c>
      <c r="F90" s="46">
        <v>0</v>
      </c>
      <c r="G90" s="24">
        <v>0</v>
      </c>
      <c r="H90" s="46">
        <v>0</v>
      </c>
      <c r="I90" s="24">
        <v>0</v>
      </c>
      <c r="J90" s="46">
        <v>0</v>
      </c>
      <c r="K90" s="24">
        <v>0</v>
      </c>
      <c r="L90" s="47">
        <f t="shared" ref="L90:L117" si="4">SUM(D90:K90)</f>
        <v>0</v>
      </c>
    </row>
    <row r="91" spans="1:12" ht="15.75" x14ac:dyDescent="0.25">
      <c r="A91" s="7">
        <v>3</v>
      </c>
      <c r="B91" s="8" t="s">
        <v>15</v>
      </c>
      <c r="C91" s="9">
        <v>58</v>
      </c>
      <c r="D91" s="45">
        <v>0</v>
      </c>
      <c r="E91" s="24">
        <v>0</v>
      </c>
      <c r="F91" s="46">
        <v>0</v>
      </c>
      <c r="G91" s="24">
        <v>0</v>
      </c>
      <c r="H91" s="46">
        <v>0</v>
      </c>
      <c r="I91" s="24">
        <v>0</v>
      </c>
      <c r="J91" s="46">
        <v>0</v>
      </c>
      <c r="K91" s="24">
        <v>0</v>
      </c>
      <c r="L91" s="47">
        <f t="shared" si="4"/>
        <v>0</v>
      </c>
    </row>
    <row r="92" spans="1:12" ht="15.75" x14ac:dyDescent="0.25">
      <c r="A92" s="7">
        <v>4</v>
      </c>
      <c r="B92" s="17" t="s">
        <v>16</v>
      </c>
      <c r="C92" s="9">
        <v>58</v>
      </c>
      <c r="D92" s="45">
        <v>0</v>
      </c>
      <c r="E92" s="24">
        <v>0</v>
      </c>
      <c r="F92" s="46">
        <v>0</v>
      </c>
      <c r="G92" s="24">
        <v>0</v>
      </c>
      <c r="H92" s="46">
        <v>0</v>
      </c>
      <c r="I92" s="24">
        <v>0</v>
      </c>
      <c r="J92" s="46">
        <v>0</v>
      </c>
      <c r="K92" s="24">
        <v>0</v>
      </c>
      <c r="L92" s="47">
        <f t="shared" si="4"/>
        <v>0</v>
      </c>
    </row>
    <row r="93" spans="1:12" ht="15.75" x14ac:dyDescent="0.25">
      <c r="A93" s="7">
        <v>5</v>
      </c>
      <c r="B93" s="8" t="s">
        <v>17</v>
      </c>
      <c r="C93" s="9">
        <v>58</v>
      </c>
      <c r="D93" s="45">
        <v>0</v>
      </c>
      <c r="E93" s="24">
        <v>0</v>
      </c>
      <c r="F93" s="46">
        <v>0</v>
      </c>
      <c r="G93" s="24">
        <v>0</v>
      </c>
      <c r="H93" s="46">
        <v>0</v>
      </c>
      <c r="I93" s="24">
        <v>0</v>
      </c>
      <c r="J93" s="46">
        <v>0</v>
      </c>
      <c r="K93" s="24">
        <v>0</v>
      </c>
      <c r="L93" s="47">
        <f t="shared" si="4"/>
        <v>0</v>
      </c>
    </row>
    <row r="94" spans="1:12" ht="15.75" x14ac:dyDescent="0.25">
      <c r="A94" s="7">
        <v>6</v>
      </c>
      <c r="B94" s="8" t="s">
        <v>18</v>
      </c>
      <c r="C94" s="9">
        <v>58</v>
      </c>
      <c r="D94" s="45">
        <v>0</v>
      </c>
      <c r="E94" s="24">
        <v>0</v>
      </c>
      <c r="F94" s="46">
        <v>0</v>
      </c>
      <c r="G94" s="24">
        <v>0</v>
      </c>
      <c r="H94" s="46">
        <v>0</v>
      </c>
      <c r="I94" s="24">
        <v>0</v>
      </c>
      <c r="J94" s="46">
        <v>0</v>
      </c>
      <c r="K94" s="24">
        <v>0</v>
      </c>
      <c r="L94" s="47">
        <f t="shared" si="4"/>
        <v>0</v>
      </c>
    </row>
    <row r="95" spans="1:12" ht="15.75" x14ac:dyDescent="0.25">
      <c r="A95" s="7">
        <v>7</v>
      </c>
      <c r="B95" s="8" t="s">
        <v>19</v>
      </c>
      <c r="C95" s="9">
        <v>58</v>
      </c>
      <c r="D95" s="45">
        <v>0</v>
      </c>
      <c r="E95" s="24">
        <v>0</v>
      </c>
      <c r="F95" s="46">
        <v>0</v>
      </c>
      <c r="G95" s="24">
        <v>0</v>
      </c>
      <c r="H95" s="46">
        <v>0</v>
      </c>
      <c r="I95" s="24">
        <v>0</v>
      </c>
      <c r="J95" s="46">
        <v>0</v>
      </c>
      <c r="K95" s="24">
        <v>0</v>
      </c>
      <c r="L95" s="47">
        <f t="shared" si="4"/>
        <v>0</v>
      </c>
    </row>
    <row r="96" spans="1:12" ht="15.75" x14ac:dyDescent="0.25">
      <c r="A96" s="7">
        <v>8</v>
      </c>
      <c r="B96" s="8" t="s">
        <v>20</v>
      </c>
      <c r="C96" s="9">
        <v>58</v>
      </c>
      <c r="D96" s="45">
        <v>0</v>
      </c>
      <c r="E96" s="24">
        <v>0</v>
      </c>
      <c r="F96" s="46">
        <v>0</v>
      </c>
      <c r="G96" s="24">
        <v>0</v>
      </c>
      <c r="H96" s="46">
        <v>0</v>
      </c>
      <c r="I96" s="24">
        <v>0</v>
      </c>
      <c r="J96" s="46">
        <v>0</v>
      </c>
      <c r="K96" s="24">
        <v>0</v>
      </c>
      <c r="L96" s="47">
        <f t="shared" si="4"/>
        <v>0</v>
      </c>
    </row>
    <row r="97" spans="1:12" ht="15.75" x14ac:dyDescent="0.25">
      <c r="A97" s="7">
        <v>9</v>
      </c>
      <c r="B97" s="17" t="s">
        <v>21</v>
      </c>
      <c r="C97" s="9">
        <v>58</v>
      </c>
      <c r="D97" s="45">
        <v>0</v>
      </c>
      <c r="E97" s="24">
        <v>0</v>
      </c>
      <c r="F97" s="46">
        <v>0</v>
      </c>
      <c r="G97" s="24">
        <v>0</v>
      </c>
      <c r="H97" s="46">
        <v>0</v>
      </c>
      <c r="I97" s="24">
        <v>0</v>
      </c>
      <c r="J97" s="46">
        <v>0</v>
      </c>
      <c r="K97" s="24">
        <v>0</v>
      </c>
      <c r="L97" s="47">
        <f t="shared" si="4"/>
        <v>0</v>
      </c>
    </row>
    <row r="98" spans="1:12" ht="15.75" x14ac:dyDescent="0.25">
      <c r="A98" s="7">
        <v>10</v>
      </c>
      <c r="B98" s="17" t="s">
        <v>22</v>
      </c>
      <c r="C98" s="9">
        <v>58</v>
      </c>
      <c r="D98" s="45">
        <v>0</v>
      </c>
      <c r="E98" s="24">
        <v>0</v>
      </c>
      <c r="F98" s="46">
        <v>0</v>
      </c>
      <c r="G98" s="24">
        <v>0</v>
      </c>
      <c r="H98" s="46">
        <v>0</v>
      </c>
      <c r="I98" s="24">
        <v>0</v>
      </c>
      <c r="J98" s="46">
        <v>0</v>
      </c>
      <c r="K98" s="24">
        <v>0</v>
      </c>
      <c r="L98" s="47">
        <f t="shared" si="4"/>
        <v>0</v>
      </c>
    </row>
    <row r="99" spans="1:12" ht="15.75" x14ac:dyDescent="0.25">
      <c r="A99" s="7">
        <v>11</v>
      </c>
      <c r="B99" s="17" t="s">
        <v>23</v>
      </c>
      <c r="C99" s="9">
        <v>58</v>
      </c>
      <c r="D99" s="45">
        <v>0</v>
      </c>
      <c r="E99" s="24">
        <v>0</v>
      </c>
      <c r="F99" s="46">
        <v>0</v>
      </c>
      <c r="G99" s="24">
        <v>0</v>
      </c>
      <c r="H99" s="46">
        <v>0</v>
      </c>
      <c r="I99" s="24">
        <v>0</v>
      </c>
      <c r="J99" s="46">
        <v>0</v>
      </c>
      <c r="K99" s="24">
        <v>0</v>
      </c>
      <c r="L99" s="47">
        <f t="shared" si="4"/>
        <v>0</v>
      </c>
    </row>
    <row r="100" spans="1:12" ht="15.75" x14ac:dyDescent="0.25">
      <c r="A100" s="7">
        <v>12</v>
      </c>
      <c r="B100" s="17" t="s">
        <v>24</v>
      </c>
      <c r="C100" s="9">
        <v>58</v>
      </c>
      <c r="D100" s="45">
        <v>0</v>
      </c>
      <c r="E100" s="24">
        <v>0</v>
      </c>
      <c r="F100" s="46">
        <v>0</v>
      </c>
      <c r="G100" s="24">
        <v>0</v>
      </c>
      <c r="H100" s="46">
        <v>0</v>
      </c>
      <c r="I100" s="24">
        <v>0</v>
      </c>
      <c r="J100" s="46">
        <v>0</v>
      </c>
      <c r="K100" s="24">
        <v>0</v>
      </c>
      <c r="L100" s="47">
        <f t="shared" si="4"/>
        <v>0</v>
      </c>
    </row>
    <row r="101" spans="1:12" ht="15.75" x14ac:dyDescent="0.25">
      <c r="A101" s="7">
        <v>13</v>
      </c>
      <c r="B101" s="17" t="s">
        <v>25</v>
      </c>
      <c r="C101" s="9">
        <v>58</v>
      </c>
      <c r="D101" s="45">
        <v>0</v>
      </c>
      <c r="E101" s="24">
        <v>0</v>
      </c>
      <c r="F101" s="46">
        <v>0</v>
      </c>
      <c r="G101" s="24">
        <v>0</v>
      </c>
      <c r="H101" s="46">
        <v>0</v>
      </c>
      <c r="I101" s="24">
        <v>0</v>
      </c>
      <c r="J101" s="46">
        <v>0</v>
      </c>
      <c r="K101" s="24">
        <v>0</v>
      </c>
      <c r="L101" s="47">
        <f t="shared" si="4"/>
        <v>0</v>
      </c>
    </row>
    <row r="102" spans="1:12" ht="15.75" x14ac:dyDescent="0.25">
      <c r="A102" s="7">
        <v>14</v>
      </c>
      <c r="B102" s="17" t="s">
        <v>26</v>
      </c>
      <c r="C102" s="9">
        <v>58</v>
      </c>
      <c r="D102" s="45">
        <v>0</v>
      </c>
      <c r="E102" s="24">
        <v>0</v>
      </c>
      <c r="F102" s="46">
        <v>0</v>
      </c>
      <c r="G102" s="24">
        <v>0</v>
      </c>
      <c r="H102" s="46">
        <v>0</v>
      </c>
      <c r="I102" s="24">
        <v>0</v>
      </c>
      <c r="J102" s="46">
        <v>0</v>
      </c>
      <c r="K102" s="24">
        <v>0</v>
      </c>
      <c r="L102" s="47">
        <f t="shared" si="4"/>
        <v>0</v>
      </c>
    </row>
    <row r="103" spans="1:12" ht="15.75" x14ac:dyDescent="0.25">
      <c r="A103" s="7">
        <v>15</v>
      </c>
      <c r="B103" s="17" t="s">
        <v>27</v>
      </c>
      <c r="C103" s="9">
        <v>58</v>
      </c>
      <c r="D103" s="45">
        <v>0</v>
      </c>
      <c r="E103" s="24">
        <v>0</v>
      </c>
      <c r="F103" s="46">
        <v>0</v>
      </c>
      <c r="G103" s="24">
        <v>0</v>
      </c>
      <c r="H103" s="46">
        <v>0</v>
      </c>
      <c r="I103" s="24">
        <v>0</v>
      </c>
      <c r="J103" s="46">
        <v>0</v>
      </c>
      <c r="K103" s="24">
        <v>0</v>
      </c>
      <c r="L103" s="47">
        <f t="shared" si="4"/>
        <v>0</v>
      </c>
    </row>
    <row r="104" spans="1:12" ht="15.75" x14ac:dyDescent="0.25">
      <c r="A104" s="7">
        <v>16</v>
      </c>
      <c r="B104" s="17" t="s">
        <v>28</v>
      </c>
      <c r="C104" s="9">
        <v>58</v>
      </c>
      <c r="D104" s="45">
        <v>0</v>
      </c>
      <c r="E104" s="24">
        <v>0</v>
      </c>
      <c r="F104" s="46">
        <v>0</v>
      </c>
      <c r="G104" s="24">
        <v>0</v>
      </c>
      <c r="H104" s="46">
        <v>0</v>
      </c>
      <c r="I104" s="24">
        <v>0</v>
      </c>
      <c r="J104" s="46">
        <v>0</v>
      </c>
      <c r="K104" s="24">
        <v>0</v>
      </c>
      <c r="L104" s="47">
        <f t="shared" si="4"/>
        <v>0</v>
      </c>
    </row>
    <row r="105" spans="1:12" ht="15.75" x14ac:dyDescent="0.25">
      <c r="A105" s="7">
        <v>17</v>
      </c>
      <c r="B105" s="17" t="s">
        <v>29</v>
      </c>
      <c r="C105" s="9">
        <v>58</v>
      </c>
      <c r="D105" s="45">
        <v>0</v>
      </c>
      <c r="E105" s="24">
        <v>0</v>
      </c>
      <c r="F105" s="46">
        <v>0</v>
      </c>
      <c r="G105" s="24">
        <v>0</v>
      </c>
      <c r="H105" s="46">
        <v>0</v>
      </c>
      <c r="I105" s="24">
        <v>0</v>
      </c>
      <c r="J105" s="46">
        <v>0</v>
      </c>
      <c r="K105" s="24">
        <v>0</v>
      </c>
      <c r="L105" s="47">
        <f t="shared" si="4"/>
        <v>0</v>
      </c>
    </row>
    <row r="106" spans="1:12" ht="15.75" x14ac:dyDescent="0.25">
      <c r="A106" s="7">
        <v>18</v>
      </c>
      <c r="B106" s="17" t="s">
        <v>30</v>
      </c>
      <c r="C106" s="9">
        <v>58</v>
      </c>
      <c r="D106" s="45">
        <v>0</v>
      </c>
      <c r="E106" s="24">
        <v>0</v>
      </c>
      <c r="F106" s="46">
        <v>0</v>
      </c>
      <c r="G106" s="24">
        <v>0</v>
      </c>
      <c r="H106" s="46">
        <v>0</v>
      </c>
      <c r="I106" s="24">
        <v>0</v>
      </c>
      <c r="J106" s="46">
        <v>0</v>
      </c>
      <c r="K106" s="24">
        <v>0</v>
      </c>
      <c r="L106" s="47">
        <f t="shared" si="4"/>
        <v>0</v>
      </c>
    </row>
    <row r="107" spans="1:12" ht="15.75" x14ac:dyDescent="0.25">
      <c r="A107" s="7">
        <v>19</v>
      </c>
      <c r="B107" s="17" t="s">
        <v>31</v>
      </c>
      <c r="C107" s="9">
        <v>58</v>
      </c>
      <c r="D107" s="45">
        <v>0</v>
      </c>
      <c r="E107" s="24">
        <v>0</v>
      </c>
      <c r="F107" s="46">
        <v>0</v>
      </c>
      <c r="G107" s="24">
        <v>0</v>
      </c>
      <c r="H107" s="46">
        <v>0</v>
      </c>
      <c r="I107" s="24">
        <v>0</v>
      </c>
      <c r="J107" s="46">
        <v>0</v>
      </c>
      <c r="K107" s="24">
        <v>0</v>
      </c>
      <c r="L107" s="47">
        <f t="shared" si="4"/>
        <v>0</v>
      </c>
    </row>
    <row r="108" spans="1:12" ht="15.75" x14ac:dyDescent="0.25">
      <c r="A108" s="7">
        <v>20</v>
      </c>
      <c r="B108" s="17" t="s">
        <v>32</v>
      </c>
      <c r="C108" s="9">
        <v>58</v>
      </c>
      <c r="D108" s="45">
        <v>0</v>
      </c>
      <c r="E108" s="24">
        <v>0</v>
      </c>
      <c r="F108" s="46">
        <v>0</v>
      </c>
      <c r="G108" s="24">
        <v>0</v>
      </c>
      <c r="H108" s="46">
        <v>0</v>
      </c>
      <c r="I108" s="24">
        <v>0</v>
      </c>
      <c r="J108" s="46">
        <v>0</v>
      </c>
      <c r="K108" s="24">
        <v>0</v>
      </c>
      <c r="L108" s="47">
        <f t="shared" si="4"/>
        <v>0</v>
      </c>
    </row>
    <row r="109" spans="1:12" ht="15.75" x14ac:dyDescent="0.25">
      <c r="A109" s="7">
        <v>21</v>
      </c>
      <c r="B109" s="17" t="s">
        <v>33</v>
      </c>
      <c r="C109" s="9">
        <v>58</v>
      </c>
      <c r="D109" s="45">
        <v>0</v>
      </c>
      <c r="E109" s="24">
        <v>0</v>
      </c>
      <c r="F109" s="46">
        <v>0</v>
      </c>
      <c r="G109" s="24">
        <v>0</v>
      </c>
      <c r="H109" s="46">
        <v>0</v>
      </c>
      <c r="I109" s="24">
        <v>0</v>
      </c>
      <c r="J109" s="46">
        <v>0</v>
      </c>
      <c r="K109" s="24">
        <v>0</v>
      </c>
      <c r="L109" s="47">
        <f t="shared" si="4"/>
        <v>0</v>
      </c>
    </row>
    <row r="110" spans="1:12" ht="15.75" x14ac:dyDescent="0.25">
      <c r="A110" s="7">
        <v>22</v>
      </c>
      <c r="B110" s="17" t="s">
        <v>34</v>
      </c>
      <c r="C110" s="9">
        <v>58</v>
      </c>
      <c r="D110" s="45">
        <v>0</v>
      </c>
      <c r="E110" s="24">
        <v>0</v>
      </c>
      <c r="F110" s="46">
        <v>0</v>
      </c>
      <c r="G110" s="24">
        <v>0</v>
      </c>
      <c r="H110" s="46">
        <v>0</v>
      </c>
      <c r="I110" s="24">
        <v>0</v>
      </c>
      <c r="J110" s="46">
        <v>0</v>
      </c>
      <c r="K110" s="24">
        <v>0</v>
      </c>
      <c r="L110" s="47">
        <f t="shared" si="4"/>
        <v>0</v>
      </c>
    </row>
    <row r="111" spans="1:12" ht="15.75" x14ac:dyDescent="0.25">
      <c r="A111" s="7">
        <v>23</v>
      </c>
      <c r="B111" s="8" t="s">
        <v>35</v>
      </c>
      <c r="C111" s="9">
        <v>58</v>
      </c>
      <c r="D111" s="45">
        <v>0</v>
      </c>
      <c r="E111" s="24">
        <v>0</v>
      </c>
      <c r="F111" s="46">
        <v>0</v>
      </c>
      <c r="G111" s="24">
        <v>0</v>
      </c>
      <c r="H111" s="46">
        <v>0</v>
      </c>
      <c r="I111" s="24">
        <v>0</v>
      </c>
      <c r="J111" s="46">
        <v>0</v>
      </c>
      <c r="K111" s="24">
        <v>0</v>
      </c>
      <c r="L111" s="47">
        <f t="shared" si="4"/>
        <v>0</v>
      </c>
    </row>
    <row r="112" spans="1:12" ht="15.75" x14ac:dyDescent="0.25">
      <c r="A112" s="7">
        <v>24</v>
      </c>
      <c r="B112" s="8" t="s">
        <v>36</v>
      </c>
      <c r="C112" s="9">
        <v>58</v>
      </c>
      <c r="D112" s="45">
        <v>0</v>
      </c>
      <c r="E112" s="24">
        <v>0</v>
      </c>
      <c r="F112" s="46">
        <v>0</v>
      </c>
      <c r="G112" s="24">
        <v>0</v>
      </c>
      <c r="H112" s="46">
        <v>0</v>
      </c>
      <c r="I112" s="24">
        <v>0</v>
      </c>
      <c r="J112" s="46">
        <v>0</v>
      </c>
      <c r="K112" s="24">
        <v>0</v>
      </c>
      <c r="L112" s="47">
        <f t="shared" si="4"/>
        <v>0</v>
      </c>
    </row>
    <row r="113" spans="1:12" ht="15.75" x14ac:dyDescent="0.25">
      <c r="A113" s="7">
        <v>25</v>
      </c>
      <c r="B113" s="18" t="s">
        <v>37</v>
      </c>
      <c r="C113" s="19">
        <v>58</v>
      </c>
      <c r="D113" s="45">
        <v>0</v>
      </c>
      <c r="E113" s="24">
        <v>0</v>
      </c>
      <c r="F113" s="46">
        <v>0</v>
      </c>
      <c r="G113" s="24">
        <v>0</v>
      </c>
      <c r="H113" s="46">
        <v>0</v>
      </c>
      <c r="I113" s="24">
        <v>0</v>
      </c>
      <c r="J113" s="46">
        <v>0</v>
      </c>
      <c r="K113" s="24">
        <v>0</v>
      </c>
      <c r="L113" s="47">
        <f t="shared" si="4"/>
        <v>0</v>
      </c>
    </row>
    <row r="114" spans="1:12" ht="15.75" x14ac:dyDescent="0.25">
      <c r="A114" s="7">
        <v>26</v>
      </c>
      <c r="B114" s="8" t="s">
        <v>38</v>
      </c>
      <c r="C114" s="22">
        <v>58</v>
      </c>
      <c r="D114" s="45">
        <v>0</v>
      </c>
      <c r="E114" s="24">
        <v>0</v>
      </c>
      <c r="F114" s="46">
        <v>0</v>
      </c>
      <c r="G114" s="24">
        <v>0</v>
      </c>
      <c r="H114" s="46">
        <v>0</v>
      </c>
      <c r="I114" s="24">
        <v>0</v>
      </c>
      <c r="J114" s="46">
        <v>0</v>
      </c>
      <c r="K114" s="24">
        <v>0</v>
      </c>
      <c r="L114" s="47">
        <f t="shared" si="4"/>
        <v>0</v>
      </c>
    </row>
    <row r="115" spans="1:12" ht="15.75" x14ac:dyDescent="0.25">
      <c r="A115" s="7">
        <v>27</v>
      </c>
      <c r="B115" s="18" t="s">
        <v>39</v>
      </c>
      <c r="C115" s="22">
        <v>58</v>
      </c>
      <c r="D115" s="45">
        <v>0</v>
      </c>
      <c r="E115" s="24">
        <v>0</v>
      </c>
      <c r="F115" s="46">
        <v>0</v>
      </c>
      <c r="G115" s="24">
        <v>0</v>
      </c>
      <c r="H115" s="46">
        <v>0</v>
      </c>
      <c r="I115" s="24">
        <v>0</v>
      </c>
      <c r="J115" s="46">
        <v>0</v>
      </c>
      <c r="K115" s="24">
        <v>0</v>
      </c>
      <c r="L115" s="47">
        <f t="shared" si="4"/>
        <v>0</v>
      </c>
    </row>
    <row r="116" spans="1:12" ht="15.75" x14ac:dyDescent="0.25">
      <c r="A116" s="7">
        <v>28</v>
      </c>
      <c r="B116" s="18" t="s">
        <v>40</v>
      </c>
      <c r="C116" s="22">
        <v>58</v>
      </c>
      <c r="D116" s="45">
        <v>0</v>
      </c>
      <c r="E116" s="24">
        <v>0</v>
      </c>
      <c r="F116" s="46">
        <v>0</v>
      </c>
      <c r="G116" s="24">
        <v>0</v>
      </c>
      <c r="H116" s="46">
        <v>0</v>
      </c>
      <c r="I116" s="24">
        <v>0</v>
      </c>
      <c r="J116" s="46">
        <v>0</v>
      </c>
      <c r="K116" s="24">
        <v>0</v>
      </c>
      <c r="L116" s="47">
        <f t="shared" si="4"/>
        <v>0</v>
      </c>
    </row>
    <row r="117" spans="1:12" ht="16.5" thickBot="1" x14ac:dyDescent="0.3">
      <c r="A117" s="7">
        <v>29</v>
      </c>
      <c r="B117" s="18" t="s">
        <v>41</v>
      </c>
      <c r="C117" s="22">
        <v>58</v>
      </c>
      <c r="D117" s="45">
        <v>0</v>
      </c>
      <c r="E117" s="24">
        <v>0</v>
      </c>
      <c r="F117" s="46">
        <v>0</v>
      </c>
      <c r="G117" s="24">
        <v>0</v>
      </c>
      <c r="H117" s="46">
        <v>0</v>
      </c>
      <c r="I117" s="24">
        <v>0</v>
      </c>
      <c r="J117" s="46">
        <v>0</v>
      </c>
      <c r="K117" s="24">
        <v>0</v>
      </c>
      <c r="L117" s="47">
        <f t="shared" si="4"/>
        <v>0</v>
      </c>
    </row>
    <row r="118" spans="1:12" ht="16.5" thickBot="1" x14ac:dyDescent="0.3">
      <c r="A118" s="225" t="s">
        <v>42</v>
      </c>
      <c r="B118" s="226"/>
      <c r="C118" s="48">
        <v>58</v>
      </c>
      <c r="D118" s="49">
        <f t="shared" ref="D118:K118" si="5">SUM(D89:D117)</f>
        <v>0</v>
      </c>
      <c r="E118" s="30">
        <f t="shared" si="5"/>
        <v>0</v>
      </c>
      <c r="F118" s="50">
        <f t="shared" si="5"/>
        <v>0</v>
      </c>
      <c r="G118" s="30">
        <f t="shared" si="5"/>
        <v>0</v>
      </c>
      <c r="H118" s="50">
        <f t="shared" si="5"/>
        <v>0</v>
      </c>
      <c r="I118" s="30">
        <f t="shared" si="5"/>
        <v>0</v>
      </c>
      <c r="J118" s="50">
        <f t="shared" si="5"/>
        <v>0</v>
      </c>
      <c r="K118" s="30">
        <f t="shared" si="5"/>
        <v>0</v>
      </c>
      <c r="L118" s="118">
        <f>SUM(D118:K118)</f>
        <v>0</v>
      </c>
    </row>
    <row r="119" spans="1:12" ht="15.75" x14ac:dyDescent="0.25">
      <c r="A119" s="232" t="s">
        <v>43</v>
      </c>
      <c r="B119" s="232"/>
      <c r="C119" s="32">
        <v>58</v>
      </c>
      <c r="D119" s="52">
        <f>D89+D90+D91+D92+D93+D94+D95+D96+D97+D98+D99+D100+D101+D102+D103+D104+D105+D106+D107+D108+D109+D110+D111+D112+D113</f>
        <v>0</v>
      </c>
      <c r="E119" s="33">
        <f>E89+E90+E91+E92+E93+E94+E95+E96+E97+E98+E99+E100+E101+E102+E103+E104+E105+E106+E107+E108+E109+E110+E111+E112+E113</f>
        <v>0</v>
      </c>
      <c r="F119" s="32">
        <f>F89+F90+F91+F92+F93+F94+F95+F96+F97+F98+F99+F100+F101+F102+F103+F104+F105+F106+F107+F108+F109+F110+F111+F112+F113</f>
        <v>0</v>
      </c>
      <c r="G119" s="33">
        <f>G89+G90+G91+G92+G93+G94+G95+G96+G97+G98+G99+G100+G101+G102+G103+G104+G105+G106+G107+G108+G109+G110+G111+G112+G113</f>
        <v>0</v>
      </c>
      <c r="H119" s="32">
        <f>H89+H90+H91+H92+H93+H94+H95+H96+H97+H98+H99+H100+H101+H102+H103+H104+H105+H106+H107+H108+H109+H110+H111+H112+H113</f>
        <v>0</v>
      </c>
      <c r="I119" s="33">
        <f>I89+I90+I91+I92+I93+I94+I95+I96+I97+I98+I99+I100+I101+I102+I103+I104+I105+I106+I107+I108+I109+I110+I111+I113</f>
        <v>0</v>
      </c>
      <c r="J119" s="32">
        <f>J89+J90+J91+J92+J93+J94+J95+J96+J97+J98+J99+J100+J101+J102+J103+J104+J105+J106+J107+J108+J109+J110+J111+J112+J113</f>
        <v>0</v>
      </c>
      <c r="K119" s="33">
        <f>K89+K90+K91+K92+K93+K94+K95+K96+K97+K98+K99+K100+K101+K102+K103+K104+K105+K106+K107+K108+K109+K110+K111+K113</f>
        <v>0</v>
      </c>
      <c r="L119" s="118">
        <f>D119+E119+F119+G119+H119+I119+J119+K119</f>
        <v>0</v>
      </c>
    </row>
    <row r="121" spans="1:12" ht="15.75" x14ac:dyDescent="0.25">
      <c r="C121" s="152"/>
      <c r="D121" s="133"/>
      <c r="E121" s="133"/>
      <c r="F121" s="133"/>
      <c r="G121" s="133"/>
      <c r="H121" s="133"/>
      <c r="I121" s="133"/>
      <c r="J121" s="133"/>
      <c r="K121" s="133"/>
      <c r="L121" s="133"/>
    </row>
    <row r="122" spans="1:12" ht="15.75" x14ac:dyDescent="0.25">
      <c r="D122" s="133"/>
      <c r="E122" s="133"/>
      <c r="F122" s="133"/>
      <c r="G122" s="133"/>
      <c r="H122" s="133"/>
      <c r="I122" s="133"/>
      <c r="J122" s="133"/>
      <c r="K122" s="133"/>
      <c r="L122" s="133"/>
    </row>
    <row r="123" spans="1:12" ht="15.75" thickBot="1" x14ac:dyDescent="0.3">
      <c r="A123" s="211" t="s">
        <v>47</v>
      </c>
      <c r="B123" s="211"/>
    </row>
    <row r="124" spans="1:12" ht="12.75" customHeight="1" x14ac:dyDescent="0.25">
      <c r="A124" s="212" t="s">
        <v>2</v>
      </c>
      <c r="B124" s="212" t="s">
        <v>3</v>
      </c>
      <c r="C124" s="212" t="s">
        <v>4</v>
      </c>
      <c r="D124" s="215" t="s">
        <v>5</v>
      </c>
      <c r="E124" s="216"/>
      <c r="F124" s="216"/>
      <c r="G124" s="216"/>
      <c r="H124" s="216"/>
      <c r="I124" s="216"/>
      <c r="J124" s="216"/>
      <c r="K124" s="217"/>
      <c r="L124" s="218" t="s">
        <v>6</v>
      </c>
    </row>
    <row r="125" spans="1:12" ht="21.75" customHeight="1" x14ac:dyDescent="0.25">
      <c r="A125" s="213"/>
      <c r="B125" s="213"/>
      <c r="C125" s="213"/>
      <c r="D125" s="221" t="s">
        <v>7</v>
      </c>
      <c r="E125" s="222"/>
      <c r="F125" s="222" t="s">
        <v>8</v>
      </c>
      <c r="G125" s="222"/>
      <c r="H125" s="222" t="s">
        <v>9</v>
      </c>
      <c r="I125" s="222"/>
      <c r="J125" s="222" t="s">
        <v>10</v>
      </c>
      <c r="K125" s="222"/>
      <c r="L125" s="219"/>
    </row>
    <row r="126" spans="1:12" ht="13.5" customHeight="1" thickBot="1" x14ac:dyDescent="0.3">
      <c r="A126" s="213"/>
      <c r="B126" s="213"/>
      <c r="C126" s="213"/>
      <c r="D126" s="223">
        <v>1</v>
      </c>
      <c r="E126" s="224"/>
      <c r="F126" s="224">
        <v>2</v>
      </c>
      <c r="G126" s="224"/>
      <c r="H126" s="224">
        <v>3</v>
      </c>
      <c r="I126" s="224"/>
      <c r="J126" s="224">
        <v>4</v>
      </c>
      <c r="K126" s="224"/>
      <c r="L126" s="220"/>
    </row>
    <row r="127" spans="1:12" ht="15.75" thickBot="1" x14ac:dyDescent="0.3">
      <c r="A127" s="214"/>
      <c r="B127" s="214"/>
      <c r="C127" s="214"/>
      <c r="D127" s="4" t="s">
        <v>11</v>
      </c>
      <c r="E127" s="5" t="s">
        <v>12</v>
      </c>
      <c r="F127" s="5" t="s">
        <v>11</v>
      </c>
      <c r="G127" s="5" t="s">
        <v>12</v>
      </c>
      <c r="H127" s="5" t="s">
        <v>11</v>
      </c>
      <c r="I127" s="5" t="s">
        <v>12</v>
      </c>
      <c r="J127" s="5" t="s">
        <v>11</v>
      </c>
      <c r="K127" s="5" t="s">
        <v>12</v>
      </c>
      <c r="L127" s="6"/>
    </row>
    <row r="128" spans="1:12" ht="15.75" x14ac:dyDescent="0.25">
      <c r="A128" s="7">
        <v>1</v>
      </c>
      <c r="B128" s="8" t="s">
        <v>13</v>
      </c>
      <c r="C128" s="9">
        <v>58</v>
      </c>
      <c r="D128" s="45">
        <v>0</v>
      </c>
      <c r="E128" s="21">
        <v>0</v>
      </c>
      <c r="F128" s="46">
        <v>0</v>
      </c>
      <c r="G128" s="21">
        <v>0</v>
      </c>
      <c r="H128" s="46">
        <v>0</v>
      </c>
      <c r="I128" s="21">
        <v>0</v>
      </c>
      <c r="J128" s="46">
        <v>0</v>
      </c>
      <c r="K128" s="21">
        <v>0</v>
      </c>
      <c r="L128" s="47">
        <f>SUM(D128:K128)</f>
        <v>0</v>
      </c>
    </row>
    <row r="129" spans="1:12" ht="15.75" x14ac:dyDescent="0.25">
      <c r="A129" s="7">
        <v>2</v>
      </c>
      <c r="B129" s="8" t="s">
        <v>14</v>
      </c>
      <c r="C129" s="9">
        <v>58</v>
      </c>
      <c r="D129" s="45">
        <v>0</v>
      </c>
      <c r="E129" s="21">
        <v>0</v>
      </c>
      <c r="F129" s="46">
        <v>0</v>
      </c>
      <c r="G129" s="21">
        <v>0</v>
      </c>
      <c r="H129" s="46">
        <v>0</v>
      </c>
      <c r="I129" s="21">
        <v>0</v>
      </c>
      <c r="J129" s="46">
        <v>0</v>
      </c>
      <c r="K129" s="21">
        <v>0</v>
      </c>
      <c r="L129" s="47">
        <f t="shared" ref="L129:L156" si="6">SUM(D129:K129)</f>
        <v>0</v>
      </c>
    </row>
    <row r="130" spans="1:12" ht="15.75" x14ac:dyDescent="0.25">
      <c r="A130" s="7">
        <v>3</v>
      </c>
      <c r="B130" s="8" t="s">
        <v>15</v>
      </c>
      <c r="C130" s="9">
        <v>58</v>
      </c>
      <c r="D130" s="45">
        <v>0</v>
      </c>
      <c r="E130" s="21">
        <v>0</v>
      </c>
      <c r="F130" s="46">
        <v>0</v>
      </c>
      <c r="G130" s="21">
        <v>0</v>
      </c>
      <c r="H130" s="46">
        <v>0</v>
      </c>
      <c r="I130" s="21">
        <v>0</v>
      </c>
      <c r="J130" s="46">
        <v>0</v>
      </c>
      <c r="K130" s="21">
        <v>0</v>
      </c>
      <c r="L130" s="47">
        <f t="shared" si="6"/>
        <v>0</v>
      </c>
    </row>
    <row r="131" spans="1:12" ht="15.75" x14ac:dyDescent="0.25">
      <c r="A131" s="7">
        <v>4</v>
      </c>
      <c r="B131" s="17" t="s">
        <v>16</v>
      </c>
      <c r="C131" s="9">
        <v>58</v>
      </c>
      <c r="D131" s="45">
        <v>0</v>
      </c>
      <c r="E131" s="21">
        <v>0</v>
      </c>
      <c r="F131" s="46">
        <v>0</v>
      </c>
      <c r="G131" s="21">
        <v>0</v>
      </c>
      <c r="H131" s="46">
        <v>0</v>
      </c>
      <c r="I131" s="21">
        <v>0</v>
      </c>
      <c r="J131" s="46">
        <v>0</v>
      </c>
      <c r="K131" s="21">
        <v>0</v>
      </c>
      <c r="L131" s="47">
        <f t="shared" si="6"/>
        <v>0</v>
      </c>
    </row>
    <row r="132" spans="1:12" ht="15.75" x14ac:dyDescent="0.25">
      <c r="A132" s="7">
        <v>5</v>
      </c>
      <c r="B132" s="8" t="s">
        <v>17</v>
      </c>
      <c r="C132" s="9">
        <v>58</v>
      </c>
      <c r="D132" s="45">
        <v>0</v>
      </c>
      <c r="E132" s="21">
        <v>0</v>
      </c>
      <c r="F132" s="46">
        <v>0</v>
      </c>
      <c r="G132" s="21">
        <v>0</v>
      </c>
      <c r="H132" s="46">
        <v>0</v>
      </c>
      <c r="I132" s="21">
        <v>0</v>
      </c>
      <c r="J132" s="46">
        <v>0</v>
      </c>
      <c r="K132" s="21">
        <v>0</v>
      </c>
      <c r="L132" s="47">
        <f t="shared" si="6"/>
        <v>0</v>
      </c>
    </row>
    <row r="133" spans="1:12" ht="15.75" x14ac:dyDescent="0.25">
      <c r="A133" s="7">
        <v>6</v>
      </c>
      <c r="B133" s="8" t="s">
        <v>18</v>
      </c>
      <c r="C133" s="9">
        <v>58</v>
      </c>
      <c r="D133" s="45">
        <v>0</v>
      </c>
      <c r="E133" s="21">
        <v>0</v>
      </c>
      <c r="F133" s="46">
        <v>0</v>
      </c>
      <c r="G133" s="21">
        <v>0</v>
      </c>
      <c r="H133" s="46">
        <v>0</v>
      </c>
      <c r="I133" s="21">
        <v>0</v>
      </c>
      <c r="J133" s="46">
        <v>0</v>
      </c>
      <c r="K133" s="21">
        <v>0</v>
      </c>
      <c r="L133" s="47">
        <f t="shared" si="6"/>
        <v>0</v>
      </c>
    </row>
    <row r="134" spans="1:12" ht="15.75" x14ac:dyDescent="0.25">
      <c r="A134" s="7">
        <v>7</v>
      </c>
      <c r="B134" s="8" t="s">
        <v>19</v>
      </c>
      <c r="C134" s="9">
        <v>58</v>
      </c>
      <c r="D134" s="45">
        <v>0</v>
      </c>
      <c r="E134" s="21">
        <v>0</v>
      </c>
      <c r="F134" s="46">
        <v>0</v>
      </c>
      <c r="G134" s="21">
        <v>0</v>
      </c>
      <c r="H134" s="46">
        <v>0</v>
      </c>
      <c r="I134" s="21">
        <v>0</v>
      </c>
      <c r="J134" s="46">
        <v>0</v>
      </c>
      <c r="K134" s="21">
        <v>0</v>
      </c>
      <c r="L134" s="47">
        <f t="shared" si="6"/>
        <v>0</v>
      </c>
    </row>
    <row r="135" spans="1:12" ht="15.75" x14ac:dyDescent="0.25">
      <c r="A135" s="7">
        <v>8</v>
      </c>
      <c r="B135" s="8" t="s">
        <v>20</v>
      </c>
      <c r="C135" s="9">
        <v>58</v>
      </c>
      <c r="D135" s="45">
        <v>0</v>
      </c>
      <c r="E135" s="21">
        <v>0</v>
      </c>
      <c r="F135" s="46">
        <v>0</v>
      </c>
      <c r="G135" s="21">
        <v>0</v>
      </c>
      <c r="H135" s="46">
        <v>0</v>
      </c>
      <c r="I135" s="21">
        <v>0</v>
      </c>
      <c r="J135" s="46">
        <v>0</v>
      </c>
      <c r="K135" s="21">
        <v>0</v>
      </c>
      <c r="L135" s="47">
        <f t="shared" si="6"/>
        <v>0</v>
      </c>
    </row>
    <row r="136" spans="1:12" ht="15.75" x14ac:dyDescent="0.25">
      <c r="A136" s="7">
        <v>9</v>
      </c>
      <c r="B136" s="8" t="s">
        <v>21</v>
      </c>
      <c r="C136" s="9">
        <v>58</v>
      </c>
      <c r="D136" s="45">
        <v>0</v>
      </c>
      <c r="E136" s="21">
        <v>0</v>
      </c>
      <c r="F136" s="46">
        <v>0</v>
      </c>
      <c r="G136" s="21">
        <v>0</v>
      </c>
      <c r="H136" s="46">
        <v>0</v>
      </c>
      <c r="I136" s="21">
        <v>0</v>
      </c>
      <c r="J136" s="46">
        <v>0</v>
      </c>
      <c r="K136" s="21">
        <v>0</v>
      </c>
      <c r="L136" s="47">
        <f t="shared" si="6"/>
        <v>0</v>
      </c>
    </row>
    <row r="137" spans="1:12" ht="15.75" x14ac:dyDescent="0.25">
      <c r="A137" s="7">
        <v>10</v>
      </c>
      <c r="B137" s="8" t="s">
        <v>22</v>
      </c>
      <c r="C137" s="9">
        <v>58</v>
      </c>
      <c r="D137" s="45">
        <v>0</v>
      </c>
      <c r="E137" s="21">
        <v>0</v>
      </c>
      <c r="F137" s="46">
        <v>0</v>
      </c>
      <c r="G137" s="21">
        <v>0</v>
      </c>
      <c r="H137" s="46">
        <v>0</v>
      </c>
      <c r="I137" s="21">
        <v>0</v>
      </c>
      <c r="J137" s="46">
        <v>0</v>
      </c>
      <c r="K137" s="21">
        <v>0</v>
      </c>
      <c r="L137" s="47">
        <f t="shared" si="6"/>
        <v>0</v>
      </c>
    </row>
    <row r="138" spans="1:12" ht="15.75" x14ac:dyDescent="0.25">
      <c r="A138" s="7">
        <v>11</v>
      </c>
      <c r="B138" s="8" t="s">
        <v>23</v>
      </c>
      <c r="C138" s="9">
        <v>58</v>
      </c>
      <c r="D138" s="45">
        <v>0</v>
      </c>
      <c r="E138" s="21">
        <v>0</v>
      </c>
      <c r="F138" s="46">
        <v>0</v>
      </c>
      <c r="G138" s="21">
        <v>0</v>
      </c>
      <c r="H138" s="46">
        <v>0</v>
      </c>
      <c r="I138" s="21">
        <v>0</v>
      </c>
      <c r="J138" s="46">
        <v>0</v>
      </c>
      <c r="K138" s="21">
        <v>0</v>
      </c>
      <c r="L138" s="47">
        <f t="shared" si="6"/>
        <v>0</v>
      </c>
    </row>
    <row r="139" spans="1:12" ht="15.75" x14ac:dyDescent="0.25">
      <c r="A139" s="7">
        <v>12</v>
      </c>
      <c r="B139" s="8" t="s">
        <v>24</v>
      </c>
      <c r="C139" s="9">
        <v>58</v>
      </c>
      <c r="D139" s="45">
        <v>0</v>
      </c>
      <c r="E139" s="21">
        <v>0</v>
      </c>
      <c r="F139" s="46">
        <v>0</v>
      </c>
      <c r="G139" s="21">
        <v>0</v>
      </c>
      <c r="H139" s="46">
        <v>0</v>
      </c>
      <c r="I139" s="21">
        <v>0</v>
      </c>
      <c r="J139" s="46">
        <v>0</v>
      </c>
      <c r="K139" s="21">
        <v>0</v>
      </c>
      <c r="L139" s="47">
        <f t="shared" si="6"/>
        <v>0</v>
      </c>
    </row>
    <row r="140" spans="1:12" ht="15.75" x14ac:dyDescent="0.25">
      <c r="A140" s="7">
        <v>13</v>
      </c>
      <c r="B140" s="8" t="s">
        <v>25</v>
      </c>
      <c r="C140" s="9">
        <v>58</v>
      </c>
      <c r="D140" s="45">
        <v>0</v>
      </c>
      <c r="E140" s="21">
        <v>0</v>
      </c>
      <c r="F140" s="46">
        <v>0</v>
      </c>
      <c r="G140" s="21">
        <v>0</v>
      </c>
      <c r="H140" s="46">
        <v>0</v>
      </c>
      <c r="I140" s="21">
        <v>0</v>
      </c>
      <c r="J140" s="46">
        <v>0</v>
      </c>
      <c r="K140" s="21">
        <v>0</v>
      </c>
      <c r="L140" s="47">
        <f t="shared" si="6"/>
        <v>0</v>
      </c>
    </row>
    <row r="141" spans="1:12" ht="15.75" x14ac:dyDescent="0.25">
      <c r="A141" s="7">
        <v>14</v>
      </c>
      <c r="B141" s="8" t="s">
        <v>26</v>
      </c>
      <c r="C141" s="9">
        <v>58</v>
      </c>
      <c r="D141" s="45">
        <v>0</v>
      </c>
      <c r="E141" s="21">
        <v>0</v>
      </c>
      <c r="F141" s="46">
        <v>0</v>
      </c>
      <c r="G141" s="21">
        <v>0</v>
      </c>
      <c r="H141" s="46">
        <v>0</v>
      </c>
      <c r="I141" s="21">
        <v>0</v>
      </c>
      <c r="J141" s="46">
        <v>0</v>
      </c>
      <c r="K141" s="21">
        <v>0</v>
      </c>
      <c r="L141" s="47">
        <f t="shared" si="6"/>
        <v>0</v>
      </c>
    </row>
    <row r="142" spans="1:12" ht="15.75" x14ac:dyDescent="0.25">
      <c r="A142" s="7">
        <v>15</v>
      </c>
      <c r="B142" s="8" t="s">
        <v>27</v>
      </c>
      <c r="C142" s="9">
        <v>58</v>
      </c>
      <c r="D142" s="45">
        <v>0</v>
      </c>
      <c r="E142" s="21">
        <v>0</v>
      </c>
      <c r="F142" s="46">
        <v>0</v>
      </c>
      <c r="G142" s="21">
        <v>0</v>
      </c>
      <c r="H142" s="46">
        <v>0</v>
      </c>
      <c r="I142" s="21">
        <v>0</v>
      </c>
      <c r="J142" s="46">
        <v>0</v>
      </c>
      <c r="K142" s="21">
        <v>0</v>
      </c>
      <c r="L142" s="47">
        <f t="shared" si="6"/>
        <v>0</v>
      </c>
    </row>
    <row r="143" spans="1:12" ht="15.75" x14ac:dyDescent="0.25">
      <c r="A143" s="7">
        <v>16</v>
      </c>
      <c r="B143" s="8" t="s">
        <v>28</v>
      </c>
      <c r="C143" s="9">
        <v>58</v>
      </c>
      <c r="D143" s="45">
        <v>0</v>
      </c>
      <c r="E143" s="21">
        <v>0</v>
      </c>
      <c r="F143" s="46">
        <v>0</v>
      </c>
      <c r="G143" s="21">
        <v>0</v>
      </c>
      <c r="H143" s="46">
        <v>0</v>
      </c>
      <c r="I143" s="21">
        <v>0</v>
      </c>
      <c r="J143" s="46">
        <v>0</v>
      </c>
      <c r="K143" s="21">
        <v>0</v>
      </c>
      <c r="L143" s="47">
        <f t="shared" si="6"/>
        <v>0</v>
      </c>
    </row>
    <row r="144" spans="1:12" ht="15.75" x14ac:dyDescent="0.25">
      <c r="A144" s="7">
        <v>17</v>
      </c>
      <c r="B144" s="8" t="s">
        <v>29</v>
      </c>
      <c r="C144" s="9">
        <v>58</v>
      </c>
      <c r="D144" s="45">
        <v>0</v>
      </c>
      <c r="E144" s="21">
        <v>0</v>
      </c>
      <c r="F144" s="46">
        <v>0</v>
      </c>
      <c r="G144" s="21">
        <v>0</v>
      </c>
      <c r="H144" s="46">
        <v>0</v>
      </c>
      <c r="I144" s="21">
        <v>0</v>
      </c>
      <c r="J144" s="46">
        <v>0</v>
      </c>
      <c r="K144" s="21">
        <v>0</v>
      </c>
      <c r="L144" s="47">
        <f t="shared" si="6"/>
        <v>0</v>
      </c>
    </row>
    <row r="145" spans="1:12" ht="15.75" x14ac:dyDescent="0.25">
      <c r="A145" s="7">
        <v>18</v>
      </c>
      <c r="B145" s="8" t="s">
        <v>30</v>
      </c>
      <c r="C145" s="9">
        <v>58</v>
      </c>
      <c r="D145" s="45">
        <v>0</v>
      </c>
      <c r="E145" s="21">
        <v>0</v>
      </c>
      <c r="F145" s="46">
        <v>0</v>
      </c>
      <c r="G145" s="21">
        <v>0</v>
      </c>
      <c r="H145" s="46">
        <v>0</v>
      </c>
      <c r="I145" s="21">
        <v>0</v>
      </c>
      <c r="J145" s="46">
        <v>0</v>
      </c>
      <c r="K145" s="21">
        <v>0</v>
      </c>
      <c r="L145" s="47">
        <f t="shared" si="6"/>
        <v>0</v>
      </c>
    </row>
    <row r="146" spans="1:12" ht="15.75" x14ac:dyDescent="0.25">
      <c r="A146" s="7">
        <v>19</v>
      </c>
      <c r="B146" s="8" t="s">
        <v>31</v>
      </c>
      <c r="C146" s="9">
        <v>58</v>
      </c>
      <c r="D146" s="45">
        <v>0</v>
      </c>
      <c r="E146" s="21">
        <v>0</v>
      </c>
      <c r="F146" s="46">
        <v>0</v>
      </c>
      <c r="G146" s="21">
        <v>0</v>
      </c>
      <c r="H146" s="46">
        <v>0</v>
      </c>
      <c r="I146" s="21">
        <v>0</v>
      </c>
      <c r="J146" s="46">
        <v>0</v>
      </c>
      <c r="K146" s="21">
        <v>0</v>
      </c>
      <c r="L146" s="47">
        <f t="shared" si="6"/>
        <v>0</v>
      </c>
    </row>
    <row r="147" spans="1:12" ht="15.75" x14ac:dyDescent="0.25">
      <c r="A147" s="7">
        <v>20</v>
      </c>
      <c r="B147" s="8" t="s">
        <v>32</v>
      </c>
      <c r="C147" s="9">
        <v>58</v>
      </c>
      <c r="D147" s="45">
        <v>0</v>
      </c>
      <c r="E147" s="21">
        <v>0</v>
      </c>
      <c r="F147" s="46">
        <v>0</v>
      </c>
      <c r="G147" s="21">
        <v>0</v>
      </c>
      <c r="H147" s="46">
        <v>0</v>
      </c>
      <c r="I147" s="21">
        <v>0</v>
      </c>
      <c r="J147" s="46">
        <v>0</v>
      </c>
      <c r="K147" s="21">
        <v>0</v>
      </c>
      <c r="L147" s="47">
        <f t="shared" si="6"/>
        <v>0</v>
      </c>
    </row>
    <row r="148" spans="1:12" ht="15.75" x14ac:dyDescent="0.25">
      <c r="A148" s="7">
        <v>21</v>
      </c>
      <c r="B148" s="8" t="s">
        <v>33</v>
      </c>
      <c r="C148" s="9">
        <v>58</v>
      </c>
      <c r="D148" s="45">
        <v>0</v>
      </c>
      <c r="E148" s="21">
        <v>0</v>
      </c>
      <c r="F148" s="46">
        <v>0</v>
      </c>
      <c r="G148" s="21">
        <v>0</v>
      </c>
      <c r="H148" s="46">
        <v>0</v>
      </c>
      <c r="I148" s="21">
        <v>0</v>
      </c>
      <c r="J148" s="46">
        <v>0</v>
      </c>
      <c r="K148" s="21">
        <v>0</v>
      </c>
      <c r="L148" s="47">
        <f t="shared" si="6"/>
        <v>0</v>
      </c>
    </row>
    <row r="149" spans="1:12" ht="15.75" x14ac:dyDescent="0.25">
      <c r="A149" s="7">
        <v>22</v>
      </c>
      <c r="B149" s="8" t="s">
        <v>34</v>
      </c>
      <c r="C149" s="9">
        <v>58</v>
      </c>
      <c r="D149" s="45">
        <v>0</v>
      </c>
      <c r="E149" s="21">
        <v>0</v>
      </c>
      <c r="F149" s="46">
        <v>0</v>
      </c>
      <c r="G149" s="21">
        <v>0</v>
      </c>
      <c r="H149" s="46">
        <v>0</v>
      </c>
      <c r="I149" s="21">
        <v>0</v>
      </c>
      <c r="J149" s="46">
        <v>0</v>
      </c>
      <c r="K149" s="21">
        <v>0</v>
      </c>
      <c r="L149" s="47">
        <f t="shared" si="6"/>
        <v>0</v>
      </c>
    </row>
    <row r="150" spans="1:12" ht="15.75" x14ac:dyDescent="0.25">
      <c r="A150" s="7">
        <v>23</v>
      </c>
      <c r="B150" s="8" t="s">
        <v>35</v>
      </c>
      <c r="C150" s="9">
        <v>58</v>
      </c>
      <c r="D150" s="45">
        <v>0</v>
      </c>
      <c r="E150" s="21">
        <v>0</v>
      </c>
      <c r="F150" s="46">
        <v>0</v>
      </c>
      <c r="G150" s="21">
        <v>0</v>
      </c>
      <c r="H150" s="46">
        <v>0</v>
      </c>
      <c r="I150" s="21">
        <v>0</v>
      </c>
      <c r="J150" s="46">
        <v>0</v>
      </c>
      <c r="K150" s="21">
        <v>0</v>
      </c>
      <c r="L150" s="47">
        <f t="shared" si="6"/>
        <v>0</v>
      </c>
    </row>
    <row r="151" spans="1:12" ht="15.75" x14ac:dyDescent="0.25">
      <c r="A151" s="7">
        <v>24</v>
      </c>
      <c r="B151" s="8" t="s">
        <v>36</v>
      </c>
      <c r="C151" s="9">
        <v>58</v>
      </c>
      <c r="D151" s="45">
        <v>0</v>
      </c>
      <c r="E151" s="21">
        <v>0</v>
      </c>
      <c r="F151" s="46">
        <v>0</v>
      </c>
      <c r="G151" s="21">
        <v>0</v>
      </c>
      <c r="H151" s="46">
        <v>0</v>
      </c>
      <c r="I151" s="21">
        <v>0</v>
      </c>
      <c r="J151" s="46">
        <v>0</v>
      </c>
      <c r="K151" s="21">
        <v>0</v>
      </c>
      <c r="L151" s="47">
        <f t="shared" si="6"/>
        <v>0</v>
      </c>
    </row>
    <row r="152" spans="1:12" ht="15.75" x14ac:dyDescent="0.25">
      <c r="A152" s="7">
        <v>25</v>
      </c>
      <c r="B152" s="18" t="s">
        <v>37</v>
      </c>
      <c r="C152" s="19">
        <v>58</v>
      </c>
      <c r="D152" s="45">
        <v>0</v>
      </c>
      <c r="E152" s="21">
        <v>0</v>
      </c>
      <c r="F152" s="46">
        <v>0</v>
      </c>
      <c r="G152" s="21">
        <v>0</v>
      </c>
      <c r="H152" s="46">
        <v>0</v>
      </c>
      <c r="I152" s="21">
        <v>0</v>
      </c>
      <c r="J152" s="46">
        <v>0</v>
      </c>
      <c r="K152" s="21">
        <v>0</v>
      </c>
      <c r="L152" s="47">
        <f t="shared" si="6"/>
        <v>0</v>
      </c>
    </row>
    <row r="153" spans="1:12" ht="15.75" x14ac:dyDescent="0.25">
      <c r="A153" s="7">
        <v>26</v>
      </c>
      <c r="B153" s="8" t="s">
        <v>38</v>
      </c>
      <c r="C153" s="22">
        <v>58</v>
      </c>
      <c r="D153" s="45">
        <v>0</v>
      </c>
      <c r="E153" s="21">
        <v>0</v>
      </c>
      <c r="F153" s="46">
        <v>0</v>
      </c>
      <c r="G153" s="21">
        <v>0</v>
      </c>
      <c r="H153" s="46">
        <v>0</v>
      </c>
      <c r="I153" s="21">
        <v>0</v>
      </c>
      <c r="J153" s="46">
        <v>0</v>
      </c>
      <c r="K153" s="21">
        <v>0</v>
      </c>
      <c r="L153" s="47">
        <f t="shared" si="6"/>
        <v>0</v>
      </c>
    </row>
    <row r="154" spans="1:12" ht="15.75" x14ac:dyDescent="0.25">
      <c r="A154" s="7">
        <v>27</v>
      </c>
      <c r="B154" s="18" t="s">
        <v>39</v>
      </c>
      <c r="C154" s="22">
        <v>58</v>
      </c>
      <c r="D154" s="45">
        <v>0</v>
      </c>
      <c r="E154" s="21">
        <v>0</v>
      </c>
      <c r="F154" s="46">
        <v>0</v>
      </c>
      <c r="G154" s="21">
        <v>0</v>
      </c>
      <c r="H154" s="46">
        <v>0</v>
      </c>
      <c r="I154" s="21">
        <v>0</v>
      </c>
      <c r="J154" s="46">
        <v>0</v>
      </c>
      <c r="K154" s="21">
        <v>0</v>
      </c>
      <c r="L154" s="47">
        <f t="shared" si="6"/>
        <v>0</v>
      </c>
    </row>
    <row r="155" spans="1:12" ht="15.75" x14ac:dyDescent="0.25">
      <c r="A155" s="7">
        <v>28</v>
      </c>
      <c r="B155" s="18" t="s">
        <v>40</v>
      </c>
      <c r="C155" s="22">
        <v>58</v>
      </c>
      <c r="D155" s="45">
        <v>0</v>
      </c>
      <c r="E155" s="21">
        <v>0</v>
      </c>
      <c r="F155" s="46">
        <v>0</v>
      </c>
      <c r="G155" s="21">
        <v>0</v>
      </c>
      <c r="H155" s="46">
        <v>0</v>
      </c>
      <c r="I155" s="21">
        <v>0</v>
      </c>
      <c r="J155" s="46">
        <v>0</v>
      </c>
      <c r="K155" s="21">
        <v>0</v>
      </c>
      <c r="L155" s="47">
        <f t="shared" si="6"/>
        <v>0</v>
      </c>
    </row>
    <row r="156" spans="1:12" ht="16.5" thickBot="1" x14ac:dyDescent="0.3">
      <c r="A156" s="7">
        <v>29</v>
      </c>
      <c r="B156" s="18" t="s">
        <v>41</v>
      </c>
      <c r="C156" s="22">
        <v>58</v>
      </c>
      <c r="D156" s="45">
        <v>0</v>
      </c>
      <c r="E156" s="21">
        <v>0</v>
      </c>
      <c r="F156" s="46">
        <v>0</v>
      </c>
      <c r="G156" s="21">
        <v>0</v>
      </c>
      <c r="H156" s="46">
        <v>0</v>
      </c>
      <c r="I156" s="21">
        <v>0</v>
      </c>
      <c r="J156" s="46">
        <v>0</v>
      </c>
      <c r="K156" s="21">
        <v>0</v>
      </c>
      <c r="L156" s="47">
        <f t="shared" si="6"/>
        <v>0</v>
      </c>
    </row>
    <row r="157" spans="1:12" ht="16.5" thickBot="1" x14ac:dyDescent="0.3">
      <c r="A157" s="225" t="s">
        <v>42</v>
      </c>
      <c r="B157" s="226"/>
      <c r="C157" s="48">
        <v>58</v>
      </c>
      <c r="D157" s="27">
        <f t="shared" ref="D157:K157" si="7">SUM(D128:D156)</f>
        <v>0</v>
      </c>
      <c r="E157" s="55">
        <f t="shared" si="7"/>
        <v>0</v>
      </c>
      <c r="F157" s="27">
        <f t="shared" si="7"/>
        <v>0</v>
      </c>
      <c r="G157" s="55">
        <f t="shared" si="7"/>
        <v>0</v>
      </c>
      <c r="H157" s="56">
        <f t="shared" si="7"/>
        <v>0</v>
      </c>
      <c r="I157" s="57">
        <f t="shared" si="7"/>
        <v>0</v>
      </c>
      <c r="J157" s="56">
        <f t="shared" si="7"/>
        <v>0</v>
      </c>
      <c r="K157" s="57">
        <f t="shared" si="7"/>
        <v>0</v>
      </c>
      <c r="L157" s="51">
        <f>D157+F157+H157+E157+G157+I157+J157+K157</f>
        <v>0</v>
      </c>
    </row>
    <row r="158" spans="1:12" ht="16.5" thickBot="1" x14ac:dyDescent="0.3">
      <c r="A158" s="227" t="s">
        <v>43</v>
      </c>
      <c r="B158" s="228"/>
      <c r="C158" s="48">
        <v>58</v>
      </c>
      <c r="D158" s="32">
        <f>D128+D129+D130+D131+D132+D133+D134+D135+D136+D137+D138+D139+D140+D141+D142+D143+D144+D145+D146+D147+D148+D149+D150+D151+D152</f>
        <v>0</v>
      </c>
      <c r="E158" s="33">
        <f>E128+E129+E130+E131+E132+E133+E134+E135+E136+E137+E138+E139+E140+E141+E142+E143+E144+E145+E146+E147+E148+E149+E150+E151+E152</f>
        <v>0</v>
      </c>
      <c r="F158" s="32">
        <f>SUM(F128:F152)</f>
        <v>0</v>
      </c>
      <c r="G158" s="33">
        <f>G128+G129+G130+G131+G132+G133+G134+G135+G136+G137+G138+G139+G140+G141+G142+G143+G144+G145+G146+G147+G148+G149+G150+G151+G152</f>
        <v>0</v>
      </c>
      <c r="H158" s="32">
        <f>H128+H129+H130+H131+H132+H133+H134+H135+H136+H137+H138+H139+H140+H141+H142+H143+H144+H145+H146+H147+H148+H149+H150+H151+H152</f>
        <v>0</v>
      </c>
      <c r="I158" s="33">
        <f>I128+I129+I130+I131+I132+I133+I134+I135+I136+I137+I138+I139+I140+I141+I142+I143+I144+I145+I146+I147+I148+I149+I150+I151+I152</f>
        <v>0</v>
      </c>
      <c r="J158" s="32">
        <f>J128+J129+J130+J131+J132+J133+J134+J135+J136+J137+J138+J139+J140+J141+J142+J143+J144+J145+J146+J147+J148+J149+J150+J151+J152</f>
        <v>0</v>
      </c>
      <c r="K158" s="33">
        <f>K128+K129+K130+K131+K132+K133+K134+K135+K136+K137+K138+K139+K140+K141+K142+K143+K144+K145+K146+K147+K148+K149+K150+K151+K152</f>
        <v>0</v>
      </c>
      <c r="L158" s="58">
        <f>D158+F158+H158+E158+G158+I158+J158+K158</f>
        <v>0</v>
      </c>
    </row>
    <row r="160" spans="1:12" ht="15.75" x14ac:dyDescent="0.25">
      <c r="C160" s="152"/>
      <c r="D160" s="133"/>
      <c r="E160" s="133"/>
      <c r="F160" s="133"/>
      <c r="G160" s="133"/>
      <c r="H160" s="133"/>
      <c r="I160" s="133"/>
      <c r="J160" s="133"/>
      <c r="K160" s="133"/>
      <c r="L160" s="133"/>
    </row>
    <row r="161" spans="1:13" x14ac:dyDescent="0.25">
      <c r="B161" s="2"/>
      <c r="C161" s="2"/>
      <c r="D161" s="2"/>
      <c r="E161" s="2"/>
    </row>
    <row r="162" spans="1:13" ht="15.75" thickBot="1" x14ac:dyDescent="0.3">
      <c r="A162" s="233" t="s">
        <v>48</v>
      </c>
      <c r="B162" s="211"/>
    </row>
    <row r="163" spans="1:13" ht="12.75" customHeight="1" x14ac:dyDescent="0.25">
      <c r="A163" s="212" t="s">
        <v>2</v>
      </c>
      <c r="B163" s="212" t="s">
        <v>3</v>
      </c>
      <c r="C163" s="212" t="s">
        <v>4</v>
      </c>
      <c r="D163" s="215" t="s">
        <v>5</v>
      </c>
      <c r="E163" s="216"/>
      <c r="F163" s="216"/>
      <c r="G163" s="216"/>
      <c r="H163" s="216"/>
      <c r="I163" s="216"/>
      <c r="J163" s="216"/>
      <c r="K163" s="217"/>
      <c r="L163" s="218" t="s">
        <v>6</v>
      </c>
    </row>
    <row r="164" spans="1:13" ht="24" customHeight="1" x14ac:dyDescent="0.25">
      <c r="A164" s="213"/>
      <c r="B164" s="213"/>
      <c r="C164" s="213"/>
      <c r="D164" s="221" t="s">
        <v>7</v>
      </c>
      <c r="E164" s="222"/>
      <c r="F164" s="222" t="s">
        <v>8</v>
      </c>
      <c r="G164" s="222"/>
      <c r="H164" s="222" t="s">
        <v>9</v>
      </c>
      <c r="I164" s="222"/>
      <c r="J164" s="222" t="s">
        <v>10</v>
      </c>
      <c r="K164" s="222"/>
      <c r="L164" s="219"/>
    </row>
    <row r="165" spans="1:13" ht="13.5" customHeight="1" thickBot="1" x14ac:dyDescent="0.3">
      <c r="A165" s="213"/>
      <c r="B165" s="213"/>
      <c r="C165" s="213"/>
      <c r="D165" s="223">
        <v>1</v>
      </c>
      <c r="E165" s="224"/>
      <c r="F165" s="224">
        <v>2</v>
      </c>
      <c r="G165" s="224"/>
      <c r="H165" s="224">
        <v>3</v>
      </c>
      <c r="I165" s="224"/>
      <c r="J165" s="224">
        <v>4</v>
      </c>
      <c r="K165" s="224"/>
      <c r="L165" s="220"/>
    </row>
    <row r="166" spans="1:13" ht="15.75" thickBot="1" x14ac:dyDescent="0.3">
      <c r="A166" s="214"/>
      <c r="B166" s="214"/>
      <c r="C166" s="214"/>
      <c r="D166" s="4" t="s">
        <v>11</v>
      </c>
      <c r="E166" s="5" t="s">
        <v>12</v>
      </c>
      <c r="F166" s="5" t="s">
        <v>11</v>
      </c>
      <c r="G166" s="5" t="s">
        <v>12</v>
      </c>
      <c r="H166" s="5" t="s">
        <v>11</v>
      </c>
      <c r="I166" s="5" t="s">
        <v>12</v>
      </c>
      <c r="J166" s="5" t="s">
        <v>11</v>
      </c>
      <c r="K166" s="5" t="s">
        <v>12</v>
      </c>
      <c r="L166" s="6"/>
    </row>
    <row r="167" spans="1:13" ht="15.75" x14ac:dyDescent="0.25">
      <c r="A167" s="7">
        <v>1</v>
      </c>
      <c r="B167" s="8" t="s">
        <v>13</v>
      </c>
      <c r="C167" s="9">
        <v>58</v>
      </c>
      <c r="D167" s="59">
        <f t="shared" ref="D167:D195" si="8">D9+D49+D89+D128</f>
        <v>0</v>
      </c>
      <c r="E167" s="59">
        <f t="shared" ref="E167:K167" si="9">E9+E49+E89+E128</f>
        <v>0</v>
      </c>
      <c r="F167" s="59">
        <f t="shared" ref="F167:F195" si="10">F9+F49+F89+F128</f>
        <v>0</v>
      </c>
      <c r="G167" s="59">
        <f t="shared" si="9"/>
        <v>0</v>
      </c>
      <c r="H167" s="59">
        <f t="shared" si="9"/>
        <v>0</v>
      </c>
      <c r="I167" s="59">
        <f t="shared" si="9"/>
        <v>0</v>
      </c>
      <c r="J167" s="59">
        <f t="shared" si="9"/>
        <v>0</v>
      </c>
      <c r="K167" s="59">
        <f t="shared" si="9"/>
        <v>0</v>
      </c>
      <c r="L167" s="60">
        <f t="shared" ref="L167:L195" si="11">D167+F167+H167</f>
        <v>0</v>
      </c>
      <c r="M167" s="61">
        <f t="shared" ref="M167:M196" si="12">L9+L49+L89+L128</f>
        <v>0</v>
      </c>
    </row>
    <row r="168" spans="1:13" ht="15.75" x14ac:dyDescent="0.25">
      <c r="A168" s="7">
        <v>2</v>
      </c>
      <c r="B168" s="8" t="s">
        <v>14</v>
      </c>
      <c r="C168" s="9">
        <v>58</v>
      </c>
      <c r="D168" s="59">
        <f t="shared" si="8"/>
        <v>0</v>
      </c>
      <c r="E168" s="59">
        <f t="shared" ref="E168:E196" si="13">E10+E50+E90+E129</f>
        <v>0</v>
      </c>
      <c r="F168" s="59">
        <f t="shared" si="10"/>
        <v>0</v>
      </c>
      <c r="G168" s="59">
        <f t="shared" ref="G168:K177" si="14">G10+G50+G90+G129</f>
        <v>0</v>
      </c>
      <c r="H168" s="59">
        <f t="shared" si="14"/>
        <v>0</v>
      </c>
      <c r="I168" s="59">
        <f t="shared" si="14"/>
        <v>0</v>
      </c>
      <c r="J168" s="59">
        <f t="shared" si="14"/>
        <v>0</v>
      </c>
      <c r="K168" s="59">
        <f t="shared" si="14"/>
        <v>0</v>
      </c>
      <c r="L168" s="60">
        <f t="shared" si="11"/>
        <v>0</v>
      </c>
      <c r="M168" s="62">
        <f t="shared" si="12"/>
        <v>0</v>
      </c>
    </row>
    <row r="169" spans="1:13" ht="15.75" x14ac:dyDescent="0.25">
      <c r="A169" s="7">
        <v>3</v>
      </c>
      <c r="B169" s="8" t="s">
        <v>15</v>
      </c>
      <c r="C169" s="9">
        <v>58</v>
      </c>
      <c r="D169" s="59">
        <f t="shared" si="8"/>
        <v>0</v>
      </c>
      <c r="E169" s="59">
        <f t="shared" si="13"/>
        <v>0</v>
      </c>
      <c r="F169" s="59">
        <f t="shared" si="10"/>
        <v>0</v>
      </c>
      <c r="G169" s="59">
        <f t="shared" si="14"/>
        <v>0</v>
      </c>
      <c r="H169" s="59">
        <f t="shared" si="14"/>
        <v>0</v>
      </c>
      <c r="I169" s="59">
        <f t="shared" si="14"/>
        <v>0</v>
      </c>
      <c r="J169" s="59">
        <f t="shared" si="14"/>
        <v>0</v>
      </c>
      <c r="K169" s="59">
        <f t="shared" si="14"/>
        <v>0</v>
      </c>
      <c r="L169" s="60">
        <f t="shared" si="11"/>
        <v>0</v>
      </c>
      <c r="M169" s="62">
        <f t="shared" si="12"/>
        <v>0</v>
      </c>
    </row>
    <row r="170" spans="1:13" ht="15.75" x14ac:dyDescent="0.25">
      <c r="A170" s="7">
        <v>4</v>
      </c>
      <c r="B170" s="17" t="s">
        <v>16</v>
      </c>
      <c r="C170" s="9">
        <v>58</v>
      </c>
      <c r="D170" s="59">
        <f t="shared" si="8"/>
        <v>0</v>
      </c>
      <c r="E170" s="59">
        <f t="shared" si="13"/>
        <v>0</v>
      </c>
      <c r="F170" s="59">
        <f t="shared" si="10"/>
        <v>0</v>
      </c>
      <c r="G170" s="59">
        <f t="shared" si="14"/>
        <v>0</v>
      </c>
      <c r="H170" s="59">
        <f t="shared" si="14"/>
        <v>0</v>
      </c>
      <c r="I170" s="59">
        <f t="shared" si="14"/>
        <v>0</v>
      </c>
      <c r="J170" s="59">
        <f t="shared" si="14"/>
        <v>0</v>
      </c>
      <c r="K170" s="59">
        <f t="shared" si="14"/>
        <v>0</v>
      </c>
      <c r="L170" s="60">
        <f t="shared" si="11"/>
        <v>0</v>
      </c>
      <c r="M170" s="62">
        <f t="shared" si="12"/>
        <v>0</v>
      </c>
    </row>
    <row r="171" spans="1:13" ht="15.75" x14ac:dyDescent="0.25">
      <c r="A171" s="7">
        <v>5</v>
      </c>
      <c r="B171" s="8" t="s">
        <v>17</v>
      </c>
      <c r="C171" s="9">
        <v>58</v>
      </c>
      <c r="D171" s="59">
        <f t="shared" si="8"/>
        <v>0</v>
      </c>
      <c r="E171" s="59">
        <f t="shared" si="13"/>
        <v>0</v>
      </c>
      <c r="F171" s="59">
        <f t="shared" si="10"/>
        <v>0</v>
      </c>
      <c r="G171" s="59">
        <f t="shared" si="14"/>
        <v>0</v>
      </c>
      <c r="H171" s="59">
        <f t="shared" si="14"/>
        <v>0</v>
      </c>
      <c r="I171" s="59">
        <f t="shared" si="14"/>
        <v>0</v>
      </c>
      <c r="J171" s="59">
        <f t="shared" si="14"/>
        <v>0</v>
      </c>
      <c r="K171" s="59">
        <f t="shared" si="14"/>
        <v>0</v>
      </c>
      <c r="L171" s="60">
        <f t="shared" si="11"/>
        <v>0</v>
      </c>
      <c r="M171" s="62">
        <f t="shared" si="12"/>
        <v>0</v>
      </c>
    </row>
    <row r="172" spans="1:13" ht="15.75" x14ac:dyDescent="0.25">
      <c r="A172" s="7">
        <v>6</v>
      </c>
      <c r="B172" s="8" t="s">
        <v>18</v>
      </c>
      <c r="C172" s="9">
        <v>58</v>
      </c>
      <c r="D172" s="59">
        <f t="shared" si="8"/>
        <v>0</v>
      </c>
      <c r="E172" s="59">
        <f t="shared" si="13"/>
        <v>0</v>
      </c>
      <c r="F172" s="59">
        <f t="shared" si="10"/>
        <v>0</v>
      </c>
      <c r="G172" s="59">
        <f t="shared" si="14"/>
        <v>0</v>
      </c>
      <c r="H172" s="59">
        <f t="shared" si="14"/>
        <v>0</v>
      </c>
      <c r="I172" s="59">
        <f t="shared" si="14"/>
        <v>0</v>
      </c>
      <c r="J172" s="59">
        <f t="shared" si="14"/>
        <v>0</v>
      </c>
      <c r="K172" s="59">
        <f t="shared" si="14"/>
        <v>0</v>
      </c>
      <c r="L172" s="60">
        <f t="shared" si="11"/>
        <v>0</v>
      </c>
      <c r="M172" s="62">
        <f t="shared" si="12"/>
        <v>0</v>
      </c>
    </row>
    <row r="173" spans="1:13" ht="15.75" x14ac:dyDescent="0.25">
      <c r="A173" s="7">
        <v>7</v>
      </c>
      <c r="B173" s="8" t="s">
        <v>19</v>
      </c>
      <c r="C173" s="9">
        <v>58</v>
      </c>
      <c r="D173" s="59">
        <f t="shared" si="8"/>
        <v>0</v>
      </c>
      <c r="E173" s="59">
        <f t="shared" si="13"/>
        <v>0</v>
      </c>
      <c r="F173" s="59">
        <f t="shared" si="10"/>
        <v>0</v>
      </c>
      <c r="G173" s="59">
        <f t="shared" si="14"/>
        <v>0</v>
      </c>
      <c r="H173" s="59">
        <f t="shared" si="14"/>
        <v>0</v>
      </c>
      <c r="I173" s="59">
        <f t="shared" si="14"/>
        <v>0</v>
      </c>
      <c r="J173" s="59">
        <f t="shared" si="14"/>
        <v>0</v>
      </c>
      <c r="K173" s="59">
        <f t="shared" si="14"/>
        <v>0</v>
      </c>
      <c r="L173" s="60">
        <f t="shared" si="11"/>
        <v>0</v>
      </c>
      <c r="M173" s="62">
        <f t="shared" si="12"/>
        <v>0</v>
      </c>
    </row>
    <row r="174" spans="1:13" ht="15.75" x14ac:dyDescent="0.25">
      <c r="A174" s="7">
        <v>8</v>
      </c>
      <c r="B174" s="8" t="s">
        <v>20</v>
      </c>
      <c r="C174" s="9">
        <v>58</v>
      </c>
      <c r="D174" s="59">
        <f t="shared" si="8"/>
        <v>0</v>
      </c>
      <c r="E174" s="59">
        <f t="shared" si="13"/>
        <v>0</v>
      </c>
      <c r="F174" s="59">
        <f t="shared" si="10"/>
        <v>0</v>
      </c>
      <c r="G174" s="59">
        <f t="shared" si="14"/>
        <v>0</v>
      </c>
      <c r="H174" s="59">
        <f t="shared" si="14"/>
        <v>0</v>
      </c>
      <c r="I174" s="59">
        <f t="shared" si="14"/>
        <v>0</v>
      </c>
      <c r="J174" s="59">
        <f t="shared" si="14"/>
        <v>0</v>
      </c>
      <c r="K174" s="59">
        <f t="shared" si="14"/>
        <v>0</v>
      </c>
      <c r="L174" s="60">
        <f t="shared" si="11"/>
        <v>0</v>
      </c>
      <c r="M174" s="62">
        <f t="shared" si="12"/>
        <v>0</v>
      </c>
    </row>
    <row r="175" spans="1:13" ht="15.75" x14ac:dyDescent="0.25">
      <c r="A175" s="7">
        <v>9</v>
      </c>
      <c r="B175" s="8" t="s">
        <v>21</v>
      </c>
      <c r="C175" s="9">
        <v>58</v>
      </c>
      <c r="D175" s="59">
        <f t="shared" si="8"/>
        <v>0</v>
      </c>
      <c r="E175" s="59">
        <f t="shared" si="13"/>
        <v>0</v>
      </c>
      <c r="F175" s="59">
        <f t="shared" si="10"/>
        <v>0</v>
      </c>
      <c r="G175" s="59">
        <f t="shared" si="14"/>
        <v>0</v>
      </c>
      <c r="H175" s="59">
        <f t="shared" si="14"/>
        <v>0</v>
      </c>
      <c r="I175" s="59">
        <f t="shared" si="14"/>
        <v>0</v>
      </c>
      <c r="J175" s="59">
        <f t="shared" si="14"/>
        <v>0</v>
      </c>
      <c r="K175" s="59">
        <f t="shared" si="14"/>
        <v>0</v>
      </c>
      <c r="L175" s="60">
        <f t="shared" si="11"/>
        <v>0</v>
      </c>
      <c r="M175" s="62">
        <f t="shared" si="12"/>
        <v>0</v>
      </c>
    </row>
    <row r="176" spans="1:13" ht="15.75" x14ac:dyDescent="0.25">
      <c r="A176" s="7">
        <v>10</v>
      </c>
      <c r="B176" s="8" t="s">
        <v>22</v>
      </c>
      <c r="C176" s="9">
        <v>58</v>
      </c>
      <c r="D176" s="59">
        <f t="shared" si="8"/>
        <v>0</v>
      </c>
      <c r="E176" s="59">
        <f t="shared" si="13"/>
        <v>0</v>
      </c>
      <c r="F176" s="59">
        <f t="shared" si="10"/>
        <v>0</v>
      </c>
      <c r="G176" s="59">
        <f t="shared" si="14"/>
        <v>0</v>
      </c>
      <c r="H176" s="59">
        <f t="shared" si="14"/>
        <v>0</v>
      </c>
      <c r="I176" s="59">
        <f t="shared" si="14"/>
        <v>0</v>
      </c>
      <c r="J176" s="59">
        <f t="shared" si="14"/>
        <v>0</v>
      </c>
      <c r="K176" s="59">
        <f t="shared" si="14"/>
        <v>0</v>
      </c>
      <c r="L176" s="60">
        <f t="shared" si="11"/>
        <v>0</v>
      </c>
      <c r="M176" s="62">
        <f t="shared" si="12"/>
        <v>0</v>
      </c>
    </row>
    <row r="177" spans="1:13" ht="15.75" x14ac:dyDescent="0.25">
      <c r="A177" s="7">
        <v>11</v>
      </c>
      <c r="B177" s="8" t="s">
        <v>23</v>
      </c>
      <c r="C177" s="9">
        <v>58</v>
      </c>
      <c r="D177" s="59">
        <f t="shared" si="8"/>
        <v>0</v>
      </c>
      <c r="E177" s="59">
        <f t="shared" si="13"/>
        <v>0</v>
      </c>
      <c r="F177" s="59">
        <f t="shared" si="10"/>
        <v>0</v>
      </c>
      <c r="G177" s="59">
        <f t="shared" si="14"/>
        <v>0</v>
      </c>
      <c r="H177" s="59">
        <f t="shared" si="14"/>
        <v>0</v>
      </c>
      <c r="I177" s="59">
        <f t="shared" si="14"/>
        <v>0</v>
      </c>
      <c r="J177" s="59">
        <f t="shared" si="14"/>
        <v>0</v>
      </c>
      <c r="K177" s="59">
        <f t="shared" si="14"/>
        <v>0</v>
      </c>
      <c r="L177" s="60">
        <f t="shared" si="11"/>
        <v>0</v>
      </c>
      <c r="M177" s="62">
        <f t="shared" si="12"/>
        <v>0</v>
      </c>
    </row>
    <row r="178" spans="1:13" ht="15.75" x14ac:dyDescent="0.25">
      <c r="A178" s="7">
        <v>12</v>
      </c>
      <c r="B178" s="8" t="s">
        <v>24</v>
      </c>
      <c r="C178" s="9">
        <v>58</v>
      </c>
      <c r="D178" s="59">
        <f t="shared" si="8"/>
        <v>0</v>
      </c>
      <c r="E178" s="59">
        <f t="shared" si="13"/>
        <v>0</v>
      </c>
      <c r="F178" s="59">
        <f t="shared" si="10"/>
        <v>0</v>
      </c>
      <c r="G178" s="59">
        <f t="shared" ref="G178:K187" si="15">G20+G60+G100+G139</f>
        <v>0</v>
      </c>
      <c r="H178" s="59">
        <f t="shared" si="15"/>
        <v>0</v>
      </c>
      <c r="I178" s="59">
        <f t="shared" si="15"/>
        <v>0</v>
      </c>
      <c r="J178" s="59">
        <f t="shared" si="15"/>
        <v>0</v>
      </c>
      <c r="K178" s="59">
        <f t="shared" si="15"/>
        <v>0</v>
      </c>
      <c r="L178" s="60">
        <f t="shared" si="11"/>
        <v>0</v>
      </c>
      <c r="M178" s="62">
        <f t="shared" si="12"/>
        <v>0</v>
      </c>
    </row>
    <row r="179" spans="1:13" ht="15.75" x14ac:dyDescent="0.25">
      <c r="A179" s="7">
        <v>13</v>
      </c>
      <c r="B179" s="8" t="s">
        <v>25</v>
      </c>
      <c r="C179" s="9">
        <v>58</v>
      </c>
      <c r="D179" s="59">
        <f t="shared" si="8"/>
        <v>0</v>
      </c>
      <c r="E179" s="59">
        <f t="shared" si="13"/>
        <v>0</v>
      </c>
      <c r="F179" s="59">
        <f t="shared" si="10"/>
        <v>0</v>
      </c>
      <c r="G179" s="59">
        <f t="shared" si="15"/>
        <v>0</v>
      </c>
      <c r="H179" s="59">
        <f t="shared" si="15"/>
        <v>0</v>
      </c>
      <c r="I179" s="59">
        <f t="shared" si="15"/>
        <v>0</v>
      </c>
      <c r="J179" s="59">
        <f t="shared" si="15"/>
        <v>0</v>
      </c>
      <c r="K179" s="59">
        <f t="shared" si="15"/>
        <v>0</v>
      </c>
      <c r="L179" s="60">
        <f t="shared" si="11"/>
        <v>0</v>
      </c>
      <c r="M179" s="62">
        <f t="shared" si="12"/>
        <v>0</v>
      </c>
    </row>
    <row r="180" spans="1:13" ht="15.75" x14ac:dyDescent="0.25">
      <c r="A180" s="7">
        <v>14</v>
      </c>
      <c r="B180" s="8" t="s">
        <v>26</v>
      </c>
      <c r="C180" s="9">
        <v>58</v>
      </c>
      <c r="D180" s="59">
        <f t="shared" si="8"/>
        <v>0</v>
      </c>
      <c r="E180" s="59">
        <f t="shared" si="13"/>
        <v>0</v>
      </c>
      <c r="F180" s="59">
        <f t="shared" si="10"/>
        <v>0</v>
      </c>
      <c r="G180" s="59">
        <f t="shared" si="15"/>
        <v>0</v>
      </c>
      <c r="H180" s="59">
        <f t="shared" si="15"/>
        <v>0</v>
      </c>
      <c r="I180" s="59">
        <f t="shared" si="15"/>
        <v>0</v>
      </c>
      <c r="J180" s="59">
        <f t="shared" si="15"/>
        <v>0</v>
      </c>
      <c r="K180" s="59">
        <f t="shared" si="15"/>
        <v>0</v>
      </c>
      <c r="L180" s="60">
        <f t="shared" si="11"/>
        <v>0</v>
      </c>
      <c r="M180" s="62">
        <f t="shared" si="12"/>
        <v>0</v>
      </c>
    </row>
    <row r="181" spans="1:13" ht="15.75" x14ac:dyDescent="0.25">
      <c r="A181" s="7">
        <v>15</v>
      </c>
      <c r="B181" s="8" t="s">
        <v>27</v>
      </c>
      <c r="C181" s="9">
        <v>58</v>
      </c>
      <c r="D181" s="59">
        <f t="shared" si="8"/>
        <v>0</v>
      </c>
      <c r="E181" s="59">
        <f t="shared" si="13"/>
        <v>0</v>
      </c>
      <c r="F181" s="59">
        <f t="shared" si="10"/>
        <v>0</v>
      </c>
      <c r="G181" s="59">
        <f t="shared" si="15"/>
        <v>0</v>
      </c>
      <c r="H181" s="59">
        <f t="shared" si="15"/>
        <v>0</v>
      </c>
      <c r="I181" s="59">
        <f t="shared" si="15"/>
        <v>0</v>
      </c>
      <c r="J181" s="59">
        <f t="shared" si="15"/>
        <v>0</v>
      </c>
      <c r="K181" s="59">
        <f t="shared" si="15"/>
        <v>0</v>
      </c>
      <c r="L181" s="60">
        <f t="shared" si="11"/>
        <v>0</v>
      </c>
      <c r="M181" s="62">
        <f t="shared" si="12"/>
        <v>0</v>
      </c>
    </row>
    <row r="182" spans="1:13" ht="15.75" x14ac:dyDescent="0.25">
      <c r="A182" s="7">
        <v>16</v>
      </c>
      <c r="B182" s="8" t="s">
        <v>28</v>
      </c>
      <c r="C182" s="9">
        <v>58</v>
      </c>
      <c r="D182" s="59">
        <f t="shared" si="8"/>
        <v>0</v>
      </c>
      <c r="E182" s="59">
        <f t="shared" si="13"/>
        <v>0</v>
      </c>
      <c r="F182" s="59">
        <f t="shared" si="10"/>
        <v>0</v>
      </c>
      <c r="G182" s="59">
        <f t="shared" si="15"/>
        <v>0</v>
      </c>
      <c r="H182" s="59">
        <f t="shared" si="15"/>
        <v>0</v>
      </c>
      <c r="I182" s="59">
        <f t="shared" si="15"/>
        <v>0</v>
      </c>
      <c r="J182" s="59">
        <f t="shared" si="15"/>
        <v>0</v>
      </c>
      <c r="K182" s="59">
        <f t="shared" si="15"/>
        <v>0</v>
      </c>
      <c r="L182" s="60">
        <f t="shared" si="11"/>
        <v>0</v>
      </c>
      <c r="M182" s="62">
        <f t="shared" si="12"/>
        <v>0</v>
      </c>
    </row>
    <row r="183" spans="1:13" ht="15.75" x14ac:dyDescent="0.25">
      <c r="A183" s="7">
        <v>17</v>
      </c>
      <c r="B183" s="8" t="s">
        <v>29</v>
      </c>
      <c r="C183" s="9">
        <v>58</v>
      </c>
      <c r="D183" s="59">
        <f t="shared" si="8"/>
        <v>0</v>
      </c>
      <c r="E183" s="59">
        <f t="shared" si="13"/>
        <v>0</v>
      </c>
      <c r="F183" s="59">
        <f t="shared" si="10"/>
        <v>0</v>
      </c>
      <c r="G183" s="59">
        <f t="shared" si="15"/>
        <v>0</v>
      </c>
      <c r="H183" s="59">
        <f t="shared" si="15"/>
        <v>0</v>
      </c>
      <c r="I183" s="59">
        <f t="shared" si="15"/>
        <v>0</v>
      </c>
      <c r="J183" s="59">
        <f t="shared" si="15"/>
        <v>0</v>
      </c>
      <c r="K183" s="59">
        <f t="shared" si="15"/>
        <v>0</v>
      </c>
      <c r="L183" s="60">
        <f t="shared" si="11"/>
        <v>0</v>
      </c>
      <c r="M183" s="62">
        <f t="shared" si="12"/>
        <v>0</v>
      </c>
    </row>
    <row r="184" spans="1:13" ht="15.75" x14ac:dyDescent="0.25">
      <c r="A184" s="7">
        <v>18</v>
      </c>
      <c r="B184" s="8" t="s">
        <v>30</v>
      </c>
      <c r="C184" s="9">
        <v>58</v>
      </c>
      <c r="D184" s="59">
        <f t="shared" si="8"/>
        <v>0</v>
      </c>
      <c r="E184" s="59">
        <f t="shared" si="13"/>
        <v>0</v>
      </c>
      <c r="F184" s="59">
        <f t="shared" si="10"/>
        <v>0</v>
      </c>
      <c r="G184" s="59">
        <f t="shared" si="15"/>
        <v>0</v>
      </c>
      <c r="H184" s="59">
        <f t="shared" si="15"/>
        <v>0</v>
      </c>
      <c r="I184" s="59">
        <f t="shared" si="15"/>
        <v>0</v>
      </c>
      <c r="J184" s="59">
        <f t="shared" si="15"/>
        <v>0</v>
      </c>
      <c r="K184" s="59">
        <f t="shared" si="15"/>
        <v>0</v>
      </c>
      <c r="L184" s="60">
        <f t="shared" si="11"/>
        <v>0</v>
      </c>
      <c r="M184" s="62">
        <f t="shared" si="12"/>
        <v>0</v>
      </c>
    </row>
    <row r="185" spans="1:13" ht="15.75" x14ac:dyDescent="0.25">
      <c r="A185" s="7">
        <v>19</v>
      </c>
      <c r="B185" s="8" t="s">
        <v>31</v>
      </c>
      <c r="C185" s="9">
        <v>58</v>
      </c>
      <c r="D185" s="59">
        <f t="shared" si="8"/>
        <v>0</v>
      </c>
      <c r="E185" s="59">
        <f t="shared" si="13"/>
        <v>0</v>
      </c>
      <c r="F185" s="59">
        <f t="shared" si="10"/>
        <v>0</v>
      </c>
      <c r="G185" s="59">
        <f t="shared" si="15"/>
        <v>0</v>
      </c>
      <c r="H185" s="59">
        <f t="shared" si="15"/>
        <v>0</v>
      </c>
      <c r="I185" s="59">
        <f t="shared" si="15"/>
        <v>0</v>
      </c>
      <c r="J185" s="59">
        <f t="shared" si="15"/>
        <v>0</v>
      </c>
      <c r="K185" s="59">
        <f t="shared" si="15"/>
        <v>0</v>
      </c>
      <c r="L185" s="60">
        <f t="shared" si="11"/>
        <v>0</v>
      </c>
      <c r="M185" s="62">
        <f t="shared" si="12"/>
        <v>0</v>
      </c>
    </row>
    <row r="186" spans="1:13" ht="15.75" x14ac:dyDescent="0.25">
      <c r="A186" s="7">
        <v>20</v>
      </c>
      <c r="B186" s="8" t="s">
        <v>32</v>
      </c>
      <c r="C186" s="9">
        <v>58</v>
      </c>
      <c r="D186" s="59">
        <f t="shared" si="8"/>
        <v>0</v>
      </c>
      <c r="E186" s="59">
        <f t="shared" si="13"/>
        <v>0</v>
      </c>
      <c r="F186" s="59">
        <f t="shared" si="10"/>
        <v>0</v>
      </c>
      <c r="G186" s="59">
        <f t="shared" si="15"/>
        <v>0</v>
      </c>
      <c r="H186" s="59">
        <f t="shared" si="15"/>
        <v>0</v>
      </c>
      <c r="I186" s="59">
        <f t="shared" si="15"/>
        <v>0</v>
      </c>
      <c r="J186" s="59">
        <f t="shared" si="15"/>
        <v>0</v>
      </c>
      <c r="K186" s="59">
        <f t="shared" si="15"/>
        <v>0</v>
      </c>
      <c r="L186" s="60">
        <f t="shared" si="11"/>
        <v>0</v>
      </c>
      <c r="M186" s="62">
        <f t="shared" si="12"/>
        <v>0</v>
      </c>
    </row>
    <row r="187" spans="1:13" ht="15.75" x14ac:dyDescent="0.25">
      <c r="A187" s="7">
        <v>21</v>
      </c>
      <c r="B187" s="8" t="s">
        <v>33</v>
      </c>
      <c r="C187" s="9">
        <v>58</v>
      </c>
      <c r="D187" s="59">
        <f t="shared" si="8"/>
        <v>0</v>
      </c>
      <c r="E187" s="59">
        <f t="shared" si="13"/>
        <v>0</v>
      </c>
      <c r="F187" s="59">
        <f t="shared" si="10"/>
        <v>0</v>
      </c>
      <c r="G187" s="59">
        <f t="shared" si="15"/>
        <v>0</v>
      </c>
      <c r="H187" s="59">
        <f t="shared" si="15"/>
        <v>0</v>
      </c>
      <c r="I187" s="59">
        <f t="shared" si="15"/>
        <v>0</v>
      </c>
      <c r="J187" s="59">
        <f t="shared" si="15"/>
        <v>0</v>
      </c>
      <c r="K187" s="59">
        <f t="shared" si="15"/>
        <v>0</v>
      </c>
      <c r="L187" s="60">
        <f t="shared" si="11"/>
        <v>0</v>
      </c>
      <c r="M187" s="62">
        <f t="shared" si="12"/>
        <v>0</v>
      </c>
    </row>
    <row r="188" spans="1:13" ht="15.75" x14ac:dyDescent="0.25">
      <c r="A188" s="7">
        <v>22</v>
      </c>
      <c r="B188" s="8" t="s">
        <v>34</v>
      </c>
      <c r="C188" s="9">
        <v>58</v>
      </c>
      <c r="D188" s="59">
        <f t="shared" si="8"/>
        <v>0</v>
      </c>
      <c r="E188" s="59">
        <f t="shared" si="13"/>
        <v>0</v>
      </c>
      <c r="F188" s="59">
        <f t="shared" si="10"/>
        <v>0</v>
      </c>
      <c r="G188" s="59">
        <f t="shared" ref="G188:K195" si="16">G30+G70+G110+G149</f>
        <v>0</v>
      </c>
      <c r="H188" s="59">
        <f t="shared" si="16"/>
        <v>0</v>
      </c>
      <c r="I188" s="59">
        <f t="shared" si="16"/>
        <v>0</v>
      </c>
      <c r="J188" s="59">
        <f t="shared" si="16"/>
        <v>0</v>
      </c>
      <c r="K188" s="59">
        <f t="shared" si="16"/>
        <v>0</v>
      </c>
      <c r="L188" s="60">
        <f t="shared" si="11"/>
        <v>0</v>
      </c>
      <c r="M188" s="62">
        <f t="shared" si="12"/>
        <v>0</v>
      </c>
    </row>
    <row r="189" spans="1:13" ht="15.75" x14ac:dyDescent="0.25">
      <c r="A189" s="7">
        <v>23</v>
      </c>
      <c r="B189" s="8" t="s">
        <v>35</v>
      </c>
      <c r="C189" s="9">
        <v>58</v>
      </c>
      <c r="D189" s="59">
        <f t="shared" si="8"/>
        <v>0</v>
      </c>
      <c r="E189" s="59">
        <f t="shared" si="13"/>
        <v>0</v>
      </c>
      <c r="F189" s="59">
        <f t="shared" si="10"/>
        <v>0</v>
      </c>
      <c r="G189" s="59">
        <f t="shared" si="16"/>
        <v>0</v>
      </c>
      <c r="H189" s="59">
        <f t="shared" si="16"/>
        <v>0</v>
      </c>
      <c r="I189" s="59">
        <f t="shared" si="16"/>
        <v>0</v>
      </c>
      <c r="J189" s="59">
        <f t="shared" si="16"/>
        <v>0</v>
      </c>
      <c r="K189" s="59">
        <f t="shared" si="16"/>
        <v>0</v>
      </c>
      <c r="L189" s="60">
        <f t="shared" si="11"/>
        <v>0</v>
      </c>
      <c r="M189" s="62">
        <f t="shared" si="12"/>
        <v>0</v>
      </c>
    </row>
    <row r="190" spans="1:13" ht="15.75" x14ac:dyDescent="0.25">
      <c r="A190" s="7">
        <v>24</v>
      </c>
      <c r="B190" s="8" t="s">
        <v>36</v>
      </c>
      <c r="C190" s="9">
        <v>58</v>
      </c>
      <c r="D190" s="59">
        <f t="shared" si="8"/>
        <v>0</v>
      </c>
      <c r="E190" s="59">
        <f t="shared" si="13"/>
        <v>0</v>
      </c>
      <c r="F190" s="59">
        <f t="shared" si="10"/>
        <v>0</v>
      </c>
      <c r="G190" s="59">
        <f t="shared" si="16"/>
        <v>0</v>
      </c>
      <c r="H190" s="59">
        <f t="shared" si="16"/>
        <v>0</v>
      </c>
      <c r="I190" s="59">
        <f t="shared" si="16"/>
        <v>0</v>
      </c>
      <c r="J190" s="59">
        <f t="shared" si="16"/>
        <v>0</v>
      </c>
      <c r="K190" s="59">
        <f t="shared" si="16"/>
        <v>0</v>
      </c>
      <c r="L190" s="60">
        <f t="shared" si="11"/>
        <v>0</v>
      </c>
      <c r="M190" s="62">
        <f t="shared" si="12"/>
        <v>0</v>
      </c>
    </row>
    <row r="191" spans="1:13" ht="15.75" x14ac:dyDescent="0.25">
      <c r="A191" s="7">
        <v>25</v>
      </c>
      <c r="B191" s="18" t="s">
        <v>37</v>
      </c>
      <c r="C191" s="19">
        <v>58</v>
      </c>
      <c r="D191" s="59">
        <f t="shared" si="8"/>
        <v>0</v>
      </c>
      <c r="E191" s="59">
        <f t="shared" si="13"/>
        <v>0</v>
      </c>
      <c r="F191" s="59">
        <f t="shared" si="10"/>
        <v>0</v>
      </c>
      <c r="G191" s="59">
        <f t="shared" si="16"/>
        <v>0</v>
      </c>
      <c r="H191" s="59">
        <f t="shared" si="16"/>
        <v>0</v>
      </c>
      <c r="I191" s="59">
        <f t="shared" si="16"/>
        <v>0</v>
      </c>
      <c r="J191" s="59">
        <f t="shared" si="16"/>
        <v>0</v>
      </c>
      <c r="K191" s="59">
        <f t="shared" si="16"/>
        <v>0</v>
      </c>
      <c r="L191" s="60">
        <f t="shared" si="11"/>
        <v>0</v>
      </c>
      <c r="M191" s="62">
        <f t="shared" si="12"/>
        <v>0</v>
      </c>
    </row>
    <row r="192" spans="1:13" ht="15.75" x14ac:dyDescent="0.25">
      <c r="A192" s="7">
        <v>26</v>
      </c>
      <c r="B192" s="8" t="s">
        <v>38</v>
      </c>
      <c r="C192" s="22">
        <v>58</v>
      </c>
      <c r="D192" s="59">
        <f t="shared" si="8"/>
        <v>0</v>
      </c>
      <c r="E192" s="59">
        <f t="shared" si="13"/>
        <v>0</v>
      </c>
      <c r="F192" s="59">
        <f t="shared" si="10"/>
        <v>0</v>
      </c>
      <c r="G192" s="59">
        <f t="shared" si="16"/>
        <v>0</v>
      </c>
      <c r="H192" s="59">
        <f t="shared" si="16"/>
        <v>0</v>
      </c>
      <c r="I192" s="59">
        <f t="shared" si="16"/>
        <v>0</v>
      </c>
      <c r="J192" s="59">
        <f t="shared" si="16"/>
        <v>0</v>
      </c>
      <c r="K192" s="59">
        <f t="shared" si="16"/>
        <v>0</v>
      </c>
      <c r="L192" s="60">
        <f t="shared" si="11"/>
        <v>0</v>
      </c>
      <c r="M192" s="62">
        <f t="shared" si="12"/>
        <v>0</v>
      </c>
    </row>
    <row r="193" spans="1:13" ht="15.75" x14ac:dyDescent="0.25">
      <c r="A193" s="7">
        <v>27</v>
      </c>
      <c r="B193" s="18" t="s">
        <v>39</v>
      </c>
      <c r="C193" s="22">
        <v>58</v>
      </c>
      <c r="D193" s="59">
        <f t="shared" si="8"/>
        <v>0</v>
      </c>
      <c r="E193" s="59">
        <f t="shared" si="13"/>
        <v>0</v>
      </c>
      <c r="F193" s="59">
        <f t="shared" si="10"/>
        <v>0</v>
      </c>
      <c r="G193" s="59">
        <f t="shared" si="16"/>
        <v>0</v>
      </c>
      <c r="H193" s="59">
        <f t="shared" si="16"/>
        <v>0</v>
      </c>
      <c r="I193" s="59">
        <f t="shared" si="16"/>
        <v>0</v>
      </c>
      <c r="J193" s="59">
        <f t="shared" si="16"/>
        <v>0</v>
      </c>
      <c r="K193" s="59">
        <f t="shared" si="16"/>
        <v>0</v>
      </c>
      <c r="L193" s="60">
        <f t="shared" si="11"/>
        <v>0</v>
      </c>
      <c r="M193" s="62">
        <f t="shared" si="12"/>
        <v>0</v>
      </c>
    </row>
    <row r="194" spans="1:13" ht="15.75" x14ac:dyDescent="0.25">
      <c r="A194" s="7">
        <v>28</v>
      </c>
      <c r="B194" s="18" t="s">
        <v>40</v>
      </c>
      <c r="C194" s="22">
        <v>58</v>
      </c>
      <c r="D194" s="59">
        <f t="shared" si="8"/>
        <v>0</v>
      </c>
      <c r="E194" s="59">
        <f t="shared" si="13"/>
        <v>0</v>
      </c>
      <c r="F194" s="59">
        <f t="shared" si="10"/>
        <v>0</v>
      </c>
      <c r="G194" s="59">
        <f t="shared" si="16"/>
        <v>0</v>
      </c>
      <c r="H194" s="59">
        <f t="shared" si="16"/>
        <v>0</v>
      </c>
      <c r="I194" s="59">
        <f t="shared" si="16"/>
        <v>0</v>
      </c>
      <c r="J194" s="59">
        <f t="shared" si="16"/>
        <v>0</v>
      </c>
      <c r="K194" s="59">
        <f t="shared" si="16"/>
        <v>0</v>
      </c>
      <c r="L194" s="60">
        <f t="shared" si="11"/>
        <v>0</v>
      </c>
      <c r="M194" s="62">
        <f t="shared" si="12"/>
        <v>0</v>
      </c>
    </row>
    <row r="195" spans="1:13" ht="20.25" customHeight="1" thickBot="1" x14ac:dyDescent="0.3">
      <c r="A195" s="40">
        <v>29</v>
      </c>
      <c r="B195" s="18" t="s">
        <v>41</v>
      </c>
      <c r="C195" s="22">
        <v>58</v>
      </c>
      <c r="D195" s="59">
        <f t="shared" si="8"/>
        <v>0</v>
      </c>
      <c r="E195" s="59">
        <f t="shared" si="13"/>
        <v>0</v>
      </c>
      <c r="F195" s="59">
        <f t="shared" si="10"/>
        <v>0</v>
      </c>
      <c r="G195" s="59">
        <f t="shared" si="16"/>
        <v>0</v>
      </c>
      <c r="H195" s="59">
        <f t="shared" si="16"/>
        <v>0</v>
      </c>
      <c r="I195" s="59">
        <f t="shared" si="16"/>
        <v>0</v>
      </c>
      <c r="J195" s="59">
        <f t="shared" si="16"/>
        <v>0</v>
      </c>
      <c r="K195" s="59">
        <f t="shared" si="16"/>
        <v>0</v>
      </c>
      <c r="L195" s="60">
        <f t="shared" si="11"/>
        <v>0</v>
      </c>
      <c r="M195" s="62">
        <f t="shared" si="12"/>
        <v>0</v>
      </c>
    </row>
    <row r="196" spans="1:13" ht="15.75" x14ac:dyDescent="0.25">
      <c r="A196" s="234" t="s">
        <v>42</v>
      </c>
      <c r="B196" s="234"/>
      <c r="C196" s="63">
        <v>58</v>
      </c>
      <c r="D196" s="64">
        <f>D38+D81+D121+D160</f>
        <v>0</v>
      </c>
      <c r="E196" s="65">
        <f t="shared" si="13"/>
        <v>0</v>
      </c>
      <c r="F196" s="66">
        <f>F38+F81+F121+F160</f>
        <v>0</v>
      </c>
      <c r="G196" s="65">
        <f>G38+G78+G118+G157</f>
        <v>0</v>
      </c>
      <c r="H196" s="63">
        <f>H38+H81+H121+H160</f>
        <v>0</v>
      </c>
      <c r="I196" s="65">
        <f>I38+I78+I118+I157</f>
        <v>0</v>
      </c>
      <c r="J196" s="63">
        <f>J38+J81+J121+J160</f>
        <v>0</v>
      </c>
      <c r="K196" s="65">
        <f>K38+K78+K118+K157</f>
        <v>0</v>
      </c>
      <c r="L196" s="67">
        <f>SUM(D196:K196)</f>
        <v>0</v>
      </c>
      <c r="M196" s="68">
        <f t="shared" si="12"/>
        <v>0</v>
      </c>
    </row>
    <row r="197" spans="1:13" ht="15.75" x14ac:dyDescent="0.25">
      <c r="A197" s="234" t="s">
        <v>43</v>
      </c>
      <c r="B197" s="234"/>
      <c r="C197" s="69">
        <v>58</v>
      </c>
      <c r="D197" s="70">
        <f t="shared" ref="D197:K197" si="17">SUM(D167:D191)</f>
        <v>0</v>
      </c>
      <c r="E197" s="71">
        <f t="shared" si="17"/>
        <v>0</v>
      </c>
      <c r="F197" s="72">
        <f t="shared" si="17"/>
        <v>0</v>
      </c>
      <c r="G197" s="71">
        <f t="shared" si="17"/>
        <v>0</v>
      </c>
      <c r="H197" s="72">
        <f t="shared" si="17"/>
        <v>0</v>
      </c>
      <c r="I197" s="71">
        <f t="shared" si="17"/>
        <v>0</v>
      </c>
      <c r="J197" s="72">
        <f t="shared" si="17"/>
        <v>0</v>
      </c>
      <c r="K197" s="71">
        <f t="shared" si="17"/>
        <v>0</v>
      </c>
      <c r="L197" s="73">
        <f>D197+F197+H197+E197+G197+I197+J197+K197</f>
        <v>0</v>
      </c>
      <c r="M197" s="74">
        <f>SUM(M167:M191)</f>
        <v>0</v>
      </c>
    </row>
    <row r="199" spans="1:13" s="152" customFormat="1" ht="15.75" x14ac:dyDescent="0.25">
      <c r="D199" s="171"/>
      <c r="E199" s="133"/>
      <c r="F199" s="133"/>
      <c r="G199" s="133"/>
      <c r="H199" s="133"/>
      <c r="I199" s="133"/>
      <c r="J199" s="133"/>
      <c r="K199" s="133"/>
      <c r="L199" s="133"/>
    </row>
  </sheetData>
  <protectedRanges>
    <protectedRange sqref="G9:G37 E9:E37 E49:E77 G49:G77 I49:I77 E89:E117 G89:G117 I89:I117 H49:H79 H89:H119 H9:H39 K49:K77 K89:K117 J49:J79 J89:J119 J9:J39 G128:G156 E128:E156 I128:I156 H128:H158 K128:K156 J128:J158" name="Діапазон2"/>
    <protectedRange sqref="I9:I37 G9:G37 E9:E37 E49:E77 G49:G77 I49:I77 E89:E117 G89:G117 I89:I117 K9:K37 K49:K77 K89:K117 G128:G156 E128:E156 I128:I156 K128:K156" name="Діапазон1"/>
  </protectedRanges>
  <mergeCells count="81">
    <mergeCell ref="A1:I1"/>
    <mergeCell ref="A4:B4"/>
    <mergeCell ref="A5:A8"/>
    <mergeCell ref="B5:B8"/>
    <mergeCell ref="C5:C8"/>
    <mergeCell ref="D5:K5"/>
    <mergeCell ref="L45:L47"/>
    <mergeCell ref="D46:E46"/>
    <mergeCell ref="F46:G46"/>
    <mergeCell ref="H46:I46"/>
    <mergeCell ref="J46:K46"/>
    <mergeCell ref="D47:E47"/>
    <mergeCell ref="F47:G47"/>
    <mergeCell ref="H47:I47"/>
    <mergeCell ref="J47:K47"/>
    <mergeCell ref="L5:L7"/>
    <mergeCell ref="D6:E6"/>
    <mergeCell ref="F6:G6"/>
    <mergeCell ref="H6:I6"/>
    <mergeCell ref="J6:K6"/>
    <mergeCell ref="D7:E7"/>
    <mergeCell ref="F7:G7"/>
    <mergeCell ref="H7:I7"/>
    <mergeCell ref="J7:K7"/>
    <mergeCell ref="A38:B38"/>
    <mergeCell ref="A39:B39"/>
    <mergeCell ref="A44:B44"/>
    <mergeCell ref="A45:A48"/>
    <mergeCell ref="B45:B48"/>
    <mergeCell ref="A78:B78"/>
    <mergeCell ref="C45:C48"/>
    <mergeCell ref="D45:K45"/>
    <mergeCell ref="A79:B79"/>
    <mergeCell ref="A84:B84"/>
    <mergeCell ref="A85:A88"/>
    <mergeCell ref="B85:B88"/>
    <mergeCell ref="C124:C127"/>
    <mergeCell ref="C85:C88"/>
    <mergeCell ref="A118:B118"/>
    <mergeCell ref="A119:B119"/>
    <mergeCell ref="A123:B123"/>
    <mergeCell ref="A124:A127"/>
    <mergeCell ref="B124:B127"/>
    <mergeCell ref="D85:K85"/>
    <mergeCell ref="L85:L87"/>
    <mergeCell ref="D86:E86"/>
    <mergeCell ref="F86:G86"/>
    <mergeCell ref="H86:I86"/>
    <mergeCell ref="J86:K86"/>
    <mergeCell ref="D87:E87"/>
    <mergeCell ref="F87:G87"/>
    <mergeCell ref="H87:I87"/>
    <mergeCell ref="J87:K87"/>
    <mergeCell ref="D124:K124"/>
    <mergeCell ref="L124:L126"/>
    <mergeCell ref="D125:E125"/>
    <mergeCell ref="F125:G125"/>
    <mergeCell ref="H125:I125"/>
    <mergeCell ref="J125:K125"/>
    <mergeCell ref="D126:E126"/>
    <mergeCell ref="F126:G126"/>
    <mergeCell ref="H126:I126"/>
    <mergeCell ref="J126:K126"/>
    <mergeCell ref="A157:B157"/>
    <mergeCell ref="A158:B158"/>
    <mergeCell ref="A162:B162"/>
    <mergeCell ref="A163:A166"/>
    <mergeCell ref="B163:B166"/>
    <mergeCell ref="A196:B196"/>
    <mergeCell ref="A197:B197"/>
    <mergeCell ref="D163:K163"/>
    <mergeCell ref="L163:L165"/>
    <mergeCell ref="D164:E164"/>
    <mergeCell ref="F164:G164"/>
    <mergeCell ref="H164:I164"/>
    <mergeCell ref="J164:K164"/>
    <mergeCell ref="D165:E165"/>
    <mergeCell ref="F165:G165"/>
    <mergeCell ref="H165:I165"/>
    <mergeCell ref="J165:K165"/>
    <mergeCell ref="C163:C166"/>
  </mergeCells>
  <pageMargins left="0.7" right="0.7" top="0.75" bottom="0.75" header="0.3" footer="0.3"/>
  <ignoredErrors>
    <ignoredError sqref="L89:L117" formulaRange="1"/>
  </ignoredErrors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E7D144-3754-411F-BBE7-62E1954444AC}">
  <dimension ref="A2:K186"/>
  <sheetViews>
    <sheetView topLeftCell="A148" zoomScale="87" zoomScaleNormal="87" workbookViewId="0">
      <selection activeCell="M173" sqref="M173"/>
    </sheetView>
  </sheetViews>
  <sheetFormatPr defaultRowHeight="15" x14ac:dyDescent="0.25"/>
  <cols>
    <col min="2" max="2" width="17.7109375" customWidth="1"/>
    <col min="3" max="3" width="14.42578125" customWidth="1"/>
    <col min="4" max="4" width="12.5703125" customWidth="1"/>
    <col min="5" max="5" width="12.140625" customWidth="1"/>
    <col min="7" max="7" width="12.85546875" customWidth="1"/>
    <col min="9" max="9" width="8.7109375" customWidth="1"/>
  </cols>
  <sheetData>
    <row r="2" spans="1:9" x14ac:dyDescent="0.25">
      <c r="A2" s="91" t="s">
        <v>118</v>
      </c>
    </row>
    <row r="3" spans="1:9" ht="16.5" thickBot="1" x14ac:dyDescent="0.3">
      <c r="A3" s="260" t="s">
        <v>117</v>
      </c>
      <c r="B3" s="260"/>
      <c r="D3" t="s">
        <v>120</v>
      </c>
    </row>
    <row r="4" spans="1:9" ht="15.75" thickBot="1" x14ac:dyDescent="0.3">
      <c r="A4" s="261" t="s">
        <v>2</v>
      </c>
      <c r="B4" s="261" t="s">
        <v>3</v>
      </c>
      <c r="C4" s="255" t="s">
        <v>108</v>
      </c>
      <c r="D4" s="256"/>
      <c r="E4" s="256"/>
      <c r="F4" s="255" t="s">
        <v>109</v>
      </c>
      <c r="G4" s="256"/>
      <c r="H4" s="264"/>
      <c r="I4" s="248" t="s">
        <v>110</v>
      </c>
    </row>
    <row r="5" spans="1:9" ht="15" customHeight="1" x14ac:dyDescent="0.25">
      <c r="A5" s="262"/>
      <c r="B5" s="262"/>
      <c r="C5" s="242" t="s">
        <v>111</v>
      </c>
      <c r="D5" s="242" t="s">
        <v>112</v>
      </c>
      <c r="E5" s="242" t="s">
        <v>113</v>
      </c>
      <c r="F5" s="251" t="s">
        <v>114</v>
      </c>
      <c r="G5" s="253" t="s">
        <v>115</v>
      </c>
      <c r="H5" s="242" t="s">
        <v>113</v>
      </c>
      <c r="I5" s="249"/>
    </row>
    <row r="6" spans="1:9" ht="15.75" thickBot="1" x14ac:dyDescent="0.3">
      <c r="A6" s="263"/>
      <c r="B6" s="263"/>
      <c r="C6" s="243"/>
      <c r="D6" s="243"/>
      <c r="E6" s="243"/>
      <c r="F6" s="252"/>
      <c r="G6" s="254"/>
      <c r="H6" s="243"/>
      <c r="I6" s="250"/>
    </row>
    <row r="7" spans="1:9" x14ac:dyDescent="0.25">
      <c r="A7" s="76">
        <v>1</v>
      </c>
      <c r="B7" s="77" t="s">
        <v>13</v>
      </c>
      <c r="C7" s="79"/>
      <c r="D7" s="79"/>
      <c r="E7" s="79"/>
      <c r="F7" s="79"/>
      <c r="G7" s="80"/>
      <c r="H7" s="79"/>
      <c r="I7" s="80"/>
    </row>
    <row r="8" spans="1:9" x14ac:dyDescent="0.25">
      <c r="A8" s="81">
        <v>2</v>
      </c>
      <c r="B8" s="82" t="s">
        <v>14</v>
      </c>
      <c r="C8" s="84"/>
      <c r="D8" s="84"/>
      <c r="E8" s="84"/>
      <c r="F8" s="84"/>
      <c r="G8" s="85"/>
      <c r="H8" s="84"/>
      <c r="I8" s="85"/>
    </row>
    <row r="9" spans="1:9" x14ac:dyDescent="0.25">
      <c r="A9" s="81">
        <v>3</v>
      </c>
      <c r="B9" s="82" t="s">
        <v>15</v>
      </c>
      <c r="C9" s="84"/>
      <c r="D9" s="84"/>
      <c r="E9" s="84"/>
      <c r="F9" s="84"/>
      <c r="G9" s="85"/>
      <c r="H9" s="84"/>
      <c r="I9" s="85"/>
    </row>
    <row r="10" spans="1:9" x14ac:dyDescent="0.25">
      <c r="A10" s="81">
        <v>4</v>
      </c>
      <c r="B10" s="82" t="s">
        <v>16</v>
      </c>
      <c r="C10" s="84"/>
      <c r="D10" s="84"/>
      <c r="E10" s="84"/>
      <c r="F10" s="84"/>
      <c r="G10" s="85"/>
      <c r="H10" s="84"/>
      <c r="I10" s="85"/>
    </row>
    <row r="11" spans="1:9" x14ac:dyDescent="0.25">
      <c r="A11" s="81">
        <v>5</v>
      </c>
      <c r="B11" s="82" t="s">
        <v>17</v>
      </c>
      <c r="C11" s="84"/>
      <c r="D11" s="84"/>
      <c r="E11" s="84"/>
      <c r="F11" s="84"/>
      <c r="G11" s="85"/>
      <c r="H11" s="84"/>
      <c r="I11" s="85"/>
    </row>
    <row r="12" spans="1:9" x14ac:dyDescent="0.25">
      <c r="A12" s="81">
        <v>6</v>
      </c>
      <c r="B12" s="82" t="s">
        <v>18</v>
      </c>
      <c r="C12" s="84"/>
      <c r="D12" s="84"/>
      <c r="E12" s="84"/>
      <c r="F12" s="84"/>
      <c r="G12" s="85"/>
      <c r="H12" s="84"/>
      <c r="I12" s="85"/>
    </row>
    <row r="13" spans="1:9" x14ac:dyDescent="0.25">
      <c r="A13" s="81">
        <v>7</v>
      </c>
      <c r="B13" s="82" t="s">
        <v>19</v>
      </c>
      <c r="C13" s="84"/>
      <c r="D13" s="84"/>
      <c r="E13" s="84"/>
      <c r="F13" s="84"/>
      <c r="G13" s="85"/>
      <c r="H13" s="84"/>
      <c r="I13" s="85"/>
    </row>
    <row r="14" spans="1:9" x14ac:dyDescent="0.25">
      <c r="A14" s="86">
        <v>8</v>
      </c>
      <c r="B14" s="87" t="s">
        <v>20</v>
      </c>
      <c r="C14" s="84"/>
      <c r="D14" s="84"/>
      <c r="E14" s="84"/>
      <c r="F14" s="84"/>
      <c r="G14" s="85"/>
      <c r="H14" s="84"/>
      <c r="I14" s="85"/>
    </row>
    <row r="15" spans="1:9" x14ac:dyDescent="0.25">
      <c r="A15" s="81">
        <v>9</v>
      </c>
      <c r="B15" s="82" t="s">
        <v>21</v>
      </c>
      <c r="C15" s="84"/>
      <c r="D15" s="84"/>
      <c r="E15" s="84"/>
      <c r="F15" s="84"/>
      <c r="G15" s="85"/>
      <c r="H15" s="84"/>
      <c r="I15" s="85"/>
    </row>
    <row r="16" spans="1:9" x14ac:dyDescent="0.25">
      <c r="A16" s="81">
        <v>10</v>
      </c>
      <c r="B16" s="82" t="s">
        <v>22</v>
      </c>
      <c r="C16" s="84"/>
      <c r="D16" s="84"/>
      <c r="E16" s="84"/>
      <c r="F16" s="84"/>
      <c r="G16" s="85"/>
      <c r="H16" s="84"/>
      <c r="I16" s="85"/>
    </row>
    <row r="17" spans="1:9" x14ac:dyDescent="0.25">
      <c r="A17" s="81">
        <v>11</v>
      </c>
      <c r="B17" s="82" t="s">
        <v>23</v>
      </c>
      <c r="C17" s="84"/>
      <c r="D17" s="84"/>
      <c r="E17" s="84"/>
      <c r="F17" s="84"/>
      <c r="G17" s="85"/>
      <c r="H17" s="84"/>
      <c r="I17" s="85"/>
    </row>
    <row r="18" spans="1:9" x14ac:dyDescent="0.25">
      <c r="A18" s="81">
        <v>12</v>
      </c>
      <c r="B18" s="82" t="s">
        <v>24</v>
      </c>
      <c r="C18" s="84"/>
      <c r="D18" s="84"/>
      <c r="E18" s="84"/>
      <c r="F18" s="84"/>
      <c r="G18" s="85"/>
      <c r="H18" s="84"/>
      <c r="I18" s="85"/>
    </row>
    <row r="19" spans="1:9" x14ac:dyDescent="0.25">
      <c r="A19" s="81">
        <v>13</v>
      </c>
      <c r="B19" s="82" t="s">
        <v>25</v>
      </c>
      <c r="C19" s="84"/>
      <c r="D19" s="84"/>
      <c r="E19" s="84"/>
      <c r="F19" s="84"/>
      <c r="G19" s="85"/>
      <c r="H19" s="84"/>
      <c r="I19" s="85"/>
    </row>
    <row r="20" spans="1:9" x14ac:dyDescent="0.25">
      <c r="A20" s="86">
        <v>14</v>
      </c>
      <c r="B20" s="87" t="s">
        <v>26</v>
      </c>
      <c r="C20" s="84"/>
      <c r="D20" s="84"/>
      <c r="E20" s="84"/>
      <c r="F20" s="84"/>
      <c r="G20" s="85"/>
      <c r="H20" s="84"/>
      <c r="I20" s="85"/>
    </row>
    <row r="21" spans="1:9" x14ac:dyDescent="0.25">
      <c r="A21" s="86">
        <v>15</v>
      </c>
      <c r="B21" s="87" t="s">
        <v>27</v>
      </c>
      <c r="C21" s="84"/>
      <c r="D21" s="84"/>
      <c r="E21" s="84"/>
      <c r="F21" s="84"/>
      <c r="G21" s="85"/>
      <c r="H21" s="84"/>
      <c r="I21" s="85"/>
    </row>
    <row r="22" spans="1:9" x14ac:dyDescent="0.25">
      <c r="A22" s="86">
        <v>16</v>
      </c>
      <c r="B22" s="87" t="s">
        <v>28</v>
      </c>
      <c r="C22" s="84"/>
      <c r="D22" s="84"/>
      <c r="E22" s="84"/>
      <c r="F22" s="84"/>
      <c r="G22" s="85"/>
      <c r="H22" s="84"/>
      <c r="I22" s="85"/>
    </row>
    <row r="23" spans="1:9" x14ac:dyDescent="0.25">
      <c r="A23" s="81">
        <v>17</v>
      </c>
      <c r="B23" s="82" t="s">
        <v>29</v>
      </c>
      <c r="C23" s="84"/>
      <c r="D23" s="84"/>
      <c r="E23" s="84"/>
      <c r="F23" s="84"/>
      <c r="G23" s="85"/>
      <c r="H23" s="84"/>
      <c r="I23" s="85"/>
    </row>
    <row r="24" spans="1:9" x14ac:dyDescent="0.25">
      <c r="A24" s="81">
        <v>18</v>
      </c>
      <c r="B24" s="82" t="s">
        <v>30</v>
      </c>
      <c r="C24" s="84"/>
      <c r="D24" s="84"/>
      <c r="E24" s="84"/>
      <c r="F24" s="84"/>
      <c r="G24" s="85"/>
      <c r="H24" s="84"/>
      <c r="I24" s="85"/>
    </row>
    <row r="25" spans="1:9" x14ac:dyDescent="0.25">
      <c r="A25" s="86">
        <v>19</v>
      </c>
      <c r="B25" s="87" t="s">
        <v>31</v>
      </c>
      <c r="C25" s="84"/>
      <c r="D25" s="84"/>
      <c r="E25" s="84"/>
      <c r="F25" s="84"/>
      <c r="G25" s="85"/>
      <c r="H25" s="84"/>
      <c r="I25" s="85"/>
    </row>
    <row r="26" spans="1:9" x14ac:dyDescent="0.25">
      <c r="A26" s="81">
        <v>20</v>
      </c>
      <c r="B26" s="82" t="s">
        <v>32</v>
      </c>
      <c r="C26" s="84"/>
      <c r="D26" s="84"/>
      <c r="E26" s="84"/>
      <c r="F26" s="84"/>
      <c r="G26" s="85"/>
      <c r="H26" s="84"/>
      <c r="I26" s="85"/>
    </row>
    <row r="27" spans="1:9" x14ac:dyDescent="0.25">
      <c r="A27" s="81">
        <v>21</v>
      </c>
      <c r="B27" s="82" t="s">
        <v>33</v>
      </c>
      <c r="C27" s="84"/>
      <c r="D27" s="84"/>
      <c r="E27" s="84"/>
      <c r="F27" s="84"/>
      <c r="G27" s="85"/>
      <c r="H27" s="84"/>
      <c r="I27" s="85"/>
    </row>
    <row r="28" spans="1:9" x14ac:dyDescent="0.25">
      <c r="A28" s="81">
        <v>22</v>
      </c>
      <c r="B28" s="82" t="s">
        <v>34</v>
      </c>
      <c r="C28" s="84"/>
      <c r="D28" s="84"/>
      <c r="E28" s="84"/>
      <c r="F28" s="84"/>
      <c r="G28" s="85"/>
      <c r="H28" s="84"/>
      <c r="I28" s="85"/>
    </row>
    <row r="29" spans="1:9" x14ac:dyDescent="0.25">
      <c r="A29" s="81">
        <v>23</v>
      </c>
      <c r="B29" s="82" t="s">
        <v>35</v>
      </c>
      <c r="C29" s="84"/>
      <c r="D29" s="84"/>
      <c r="E29" s="84"/>
      <c r="F29" s="84"/>
      <c r="G29" s="85"/>
      <c r="H29" s="84"/>
      <c r="I29" s="85"/>
    </row>
    <row r="30" spans="1:9" x14ac:dyDescent="0.25">
      <c r="A30" s="81">
        <v>24</v>
      </c>
      <c r="B30" s="82" t="s">
        <v>36</v>
      </c>
      <c r="C30" s="84"/>
      <c r="D30" s="84"/>
      <c r="E30" s="84"/>
      <c r="F30" s="84"/>
      <c r="G30" s="85"/>
      <c r="H30" s="84"/>
      <c r="I30" s="85"/>
    </row>
    <row r="31" spans="1:9" x14ac:dyDescent="0.25">
      <c r="A31" s="81">
        <v>25</v>
      </c>
      <c r="B31" s="82" t="s">
        <v>37</v>
      </c>
      <c r="C31" s="84"/>
      <c r="D31" s="84"/>
      <c r="E31" s="84"/>
      <c r="F31" s="84"/>
      <c r="G31" s="85"/>
      <c r="H31" s="84"/>
      <c r="I31" s="85"/>
    </row>
    <row r="32" spans="1:9" x14ac:dyDescent="0.25">
      <c r="A32" s="81">
        <v>26</v>
      </c>
      <c r="B32" s="88" t="s">
        <v>106</v>
      </c>
      <c r="C32" s="84"/>
      <c r="D32" s="84"/>
      <c r="E32" s="84"/>
      <c r="F32" s="84"/>
      <c r="G32" s="85"/>
      <c r="H32" s="84"/>
      <c r="I32" s="85"/>
    </row>
    <row r="33" spans="1:11" x14ac:dyDescent="0.25">
      <c r="A33" s="81">
        <v>27</v>
      </c>
      <c r="B33" s="88" t="s">
        <v>39</v>
      </c>
      <c r="C33" s="84"/>
      <c r="D33" s="84"/>
      <c r="E33" s="84"/>
      <c r="F33" s="84"/>
      <c r="G33" s="85"/>
      <c r="H33" s="84"/>
      <c r="I33" s="85"/>
    </row>
    <row r="34" spans="1:11" x14ac:dyDescent="0.25">
      <c r="A34" s="81">
        <v>28</v>
      </c>
      <c r="B34" s="88" t="s">
        <v>40</v>
      </c>
      <c r="C34" s="84"/>
      <c r="D34" s="84"/>
      <c r="E34" s="84"/>
      <c r="F34" s="84"/>
      <c r="G34" s="85"/>
      <c r="H34" s="84"/>
      <c r="I34" s="85"/>
    </row>
    <row r="35" spans="1:11" x14ac:dyDescent="0.25">
      <c r="A35" s="81">
        <v>29</v>
      </c>
      <c r="B35" s="88" t="s">
        <v>41</v>
      </c>
      <c r="C35" s="84"/>
      <c r="D35" s="84"/>
      <c r="E35" s="84"/>
      <c r="F35" s="84"/>
      <c r="G35" s="85"/>
      <c r="H35" s="84"/>
      <c r="I35" s="85"/>
    </row>
    <row r="36" spans="1:11" x14ac:dyDescent="0.25">
      <c r="A36" s="244" t="s">
        <v>107</v>
      </c>
      <c r="B36" s="245"/>
      <c r="C36" s="121">
        <f t="shared" ref="C36:I36" si="0">SUM(C7:C35)</f>
        <v>0</v>
      </c>
      <c r="D36" s="121">
        <f t="shared" si="0"/>
        <v>0</v>
      </c>
      <c r="E36" s="121">
        <f t="shared" si="0"/>
        <v>0</v>
      </c>
      <c r="F36" s="121">
        <f t="shared" si="0"/>
        <v>0</v>
      </c>
      <c r="G36" s="121">
        <f t="shared" si="0"/>
        <v>0</v>
      </c>
      <c r="H36" s="121">
        <f t="shared" si="0"/>
        <v>0</v>
      </c>
      <c r="I36" s="121">
        <f t="shared" si="0"/>
        <v>0</v>
      </c>
    </row>
    <row r="37" spans="1:11" ht="15.75" x14ac:dyDescent="0.25">
      <c r="A37" s="246" t="s">
        <v>43</v>
      </c>
      <c r="B37" s="247"/>
      <c r="C37" s="121"/>
      <c r="D37" s="121"/>
      <c r="E37" s="121"/>
      <c r="F37" s="121"/>
      <c r="G37" s="121"/>
      <c r="H37" s="121"/>
      <c r="I37" s="121"/>
    </row>
    <row r="40" spans="1:11" x14ac:dyDescent="0.25">
      <c r="A40" t="s">
        <v>118</v>
      </c>
    </row>
    <row r="41" spans="1:11" ht="16.5" thickBot="1" x14ac:dyDescent="0.3">
      <c r="A41" s="260" t="s">
        <v>119</v>
      </c>
      <c r="B41" s="260"/>
      <c r="D41" t="s">
        <v>120</v>
      </c>
    </row>
    <row r="42" spans="1:11" ht="15.75" thickBot="1" x14ac:dyDescent="0.3">
      <c r="A42" s="261" t="s">
        <v>2</v>
      </c>
      <c r="B42" s="261" t="s">
        <v>3</v>
      </c>
      <c r="C42" s="255" t="s">
        <v>108</v>
      </c>
      <c r="D42" s="256"/>
      <c r="E42" s="256"/>
      <c r="F42" s="255" t="s">
        <v>109</v>
      </c>
      <c r="G42" s="256"/>
      <c r="H42" s="264"/>
      <c r="I42" s="248" t="s">
        <v>123</v>
      </c>
      <c r="J42" s="238" t="s">
        <v>124</v>
      </c>
    </row>
    <row r="43" spans="1:11" x14ac:dyDescent="0.25">
      <c r="A43" s="262"/>
      <c r="B43" s="262"/>
      <c r="C43" s="242" t="s">
        <v>111</v>
      </c>
      <c r="D43" s="242" t="s">
        <v>112</v>
      </c>
      <c r="E43" s="242" t="s">
        <v>113</v>
      </c>
      <c r="F43" s="251" t="s">
        <v>114</v>
      </c>
      <c r="G43" s="253" t="s">
        <v>115</v>
      </c>
      <c r="H43" s="242" t="s">
        <v>113</v>
      </c>
      <c r="I43" s="249"/>
      <c r="J43" s="239"/>
    </row>
    <row r="44" spans="1:11" ht="15.75" thickBot="1" x14ac:dyDescent="0.3">
      <c r="A44" s="263"/>
      <c r="B44" s="263"/>
      <c r="C44" s="243"/>
      <c r="D44" s="243"/>
      <c r="E44" s="243"/>
      <c r="F44" s="252"/>
      <c r="G44" s="254"/>
      <c r="H44" s="243"/>
      <c r="I44" s="250"/>
      <c r="J44" s="241"/>
    </row>
    <row r="45" spans="1:11" ht="15.75" thickBot="1" x14ac:dyDescent="0.3">
      <c r="A45" s="92">
        <v>1</v>
      </c>
      <c r="B45" s="77" t="s">
        <v>13</v>
      </c>
      <c r="C45" s="78">
        <v>5</v>
      </c>
      <c r="D45" s="79">
        <v>30</v>
      </c>
      <c r="E45" s="79">
        <v>0</v>
      </c>
      <c r="F45" s="79">
        <v>0</v>
      </c>
      <c r="G45" s="80">
        <v>35</v>
      </c>
      <c r="H45" s="79">
        <v>0</v>
      </c>
      <c r="I45" s="98">
        <f>SUM(C45,D45,E45,)</f>
        <v>35</v>
      </c>
      <c r="J45" s="97">
        <f>SUM(F45,G45,H45)</f>
        <v>35</v>
      </c>
    </row>
    <row r="46" spans="1:11" ht="15.75" thickBot="1" x14ac:dyDescent="0.3">
      <c r="A46" s="93">
        <v>2</v>
      </c>
      <c r="B46" s="82" t="s">
        <v>14</v>
      </c>
      <c r="C46" s="83">
        <v>0</v>
      </c>
      <c r="D46" s="84">
        <v>28</v>
      </c>
      <c r="E46" s="84">
        <v>0</v>
      </c>
      <c r="F46" s="84">
        <v>0</v>
      </c>
      <c r="G46" s="85">
        <v>28</v>
      </c>
      <c r="H46" s="84">
        <v>0</v>
      </c>
      <c r="I46" s="98">
        <f t="shared" ref="I46:I74" si="1">SUM(C46,D46,E46,)</f>
        <v>28</v>
      </c>
      <c r="J46" s="97">
        <f t="shared" ref="J46:J74" si="2">SUM(F46,G46,H46)</f>
        <v>28</v>
      </c>
    </row>
    <row r="47" spans="1:11" ht="15.75" thickBot="1" x14ac:dyDescent="0.3">
      <c r="A47" s="93">
        <v>3</v>
      </c>
      <c r="B47" s="82" t="s">
        <v>15</v>
      </c>
      <c r="C47" s="83">
        <v>43</v>
      </c>
      <c r="D47" s="84">
        <v>97</v>
      </c>
      <c r="E47" s="84">
        <v>0</v>
      </c>
      <c r="F47" s="84">
        <v>1</v>
      </c>
      <c r="G47" s="85">
        <v>139</v>
      </c>
      <c r="H47" s="84">
        <v>0</v>
      </c>
      <c r="I47" s="98">
        <f t="shared" si="1"/>
        <v>140</v>
      </c>
      <c r="J47" s="97">
        <f t="shared" si="2"/>
        <v>140</v>
      </c>
      <c r="K47" s="3"/>
    </row>
    <row r="48" spans="1:11" ht="15.75" thickBot="1" x14ac:dyDescent="0.3">
      <c r="A48" s="93">
        <v>4</v>
      </c>
      <c r="B48" s="82" t="s">
        <v>16</v>
      </c>
      <c r="C48" s="83">
        <v>3</v>
      </c>
      <c r="D48" s="84">
        <v>18</v>
      </c>
      <c r="E48" s="84">
        <v>0</v>
      </c>
      <c r="F48" s="84">
        <v>0</v>
      </c>
      <c r="G48" s="85">
        <v>21</v>
      </c>
      <c r="H48" s="84">
        <v>0</v>
      </c>
      <c r="I48" s="98">
        <f t="shared" si="1"/>
        <v>21</v>
      </c>
      <c r="J48" s="97">
        <f t="shared" si="2"/>
        <v>21</v>
      </c>
    </row>
    <row r="49" spans="1:10" ht="15.75" thickBot="1" x14ac:dyDescent="0.3">
      <c r="A49" s="93">
        <v>5</v>
      </c>
      <c r="B49" s="82" t="s">
        <v>17</v>
      </c>
      <c r="C49" s="83">
        <v>6</v>
      </c>
      <c r="D49" s="84">
        <v>30</v>
      </c>
      <c r="E49" s="84">
        <v>0</v>
      </c>
      <c r="F49" s="84">
        <v>0</v>
      </c>
      <c r="G49" s="85">
        <v>36</v>
      </c>
      <c r="H49" s="84">
        <v>0</v>
      </c>
      <c r="I49" s="98">
        <f t="shared" si="1"/>
        <v>36</v>
      </c>
      <c r="J49" s="97">
        <f t="shared" si="2"/>
        <v>36</v>
      </c>
    </row>
    <row r="50" spans="1:10" ht="15.75" thickBot="1" x14ac:dyDescent="0.3">
      <c r="A50" s="93">
        <v>6</v>
      </c>
      <c r="B50" s="82" t="s">
        <v>18</v>
      </c>
      <c r="C50" s="83">
        <v>0</v>
      </c>
      <c r="D50" s="84">
        <v>29</v>
      </c>
      <c r="E50" s="84">
        <v>0</v>
      </c>
      <c r="F50" s="84">
        <v>0</v>
      </c>
      <c r="G50" s="85">
        <v>29</v>
      </c>
      <c r="H50" s="84">
        <v>0</v>
      </c>
      <c r="I50" s="98">
        <f t="shared" si="1"/>
        <v>29</v>
      </c>
      <c r="J50" s="97">
        <f t="shared" si="2"/>
        <v>29</v>
      </c>
    </row>
    <row r="51" spans="1:10" ht="15.75" thickBot="1" x14ac:dyDescent="0.3">
      <c r="A51" s="93">
        <v>7</v>
      </c>
      <c r="B51" s="82" t="s">
        <v>19</v>
      </c>
      <c r="C51" s="83">
        <v>2</v>
      </c>
      <c r="D51" s="84">
        <v>30</v>
      </c>
      <c r="E51" s="84">
        <v>0</v>
      </c>
      <c r="F51" s="84">
        <v>0</v>
      </c>
      <c r="G51" s="85">
        <v>32</v>
      </c>
      <c r="H51" s="84">
        <v>0</v>
      </c>
      <c r="I51" s="98">
        <f t="shared" si="1"/>
        <v>32</v>
      </c>
      <c r="J51" s="97">
        <f t="shared" si="2"/>
        <v>32</v>
      </c>
    </row>
    <row r="52" spans="1:10" ht="15.75" thickBot="1" x14ac:dyDescent="0.3">
      <c r="A52" s="94">
        <v>8</v>
      </c>
      <c r="B52" s="87" t="s">
        <v>20</v>
      </c>
      <c r="C52" s="83">
        <v>2</v>
      </c>
      <c r="D52" s="84">
        <v>25</v>
      </c>
      <c r="E52" s="84">
        <v>0</v>
      </c>
      <c r="F52" s="84">
        <v>0</v>
      </c>
      <c r="G52" s="85">
        <v>27</v>
      </c>
      <c r="H52" s="84">
        <v>0</v>
      </c>
      <c r="I52" s="98">
        <f t="shared" si="1"/>
        <v>27</v>
      </c>
      <c r="J52" s="97">
        <f t="shared" si="2"/>
        <v>27</v>
      </c>
    </row>
    <row r="53" spans="1:10" ht="15.75" thickBot="1" x14ac:dyDescent="0.3">
      <c r="A53" s="93">
        <v>9</v>
      </c>
      <c r="B53" s="82" t="s">
        <v>21</v>
      </c>
      <c r="C53" s="83">
        <v>6</v>
      </c>
      <c r="D53" s="84">
        <v>21</v>
      </c>
      <c r="E53" s="84">
        <v>0</v>
      </c>
      <c r="F53" s="84">
        <v>0</v>
      </c>
      <c r="G53" s="85">
        <v>27</v>
      </c>
      <c r="H53" s="84">
        <v>0</v>
      </c>
      <c r="I53" s="98">
        <f t="shared" si="1"/>
        <v>27</v>
      </c>
      <c r="J53" s="97">
        <f t="shared" si="2"/>
        <v>27</v>
      </c>
    </row>
    <row r="54" spans="1:10" ht="15.75" thickBot="1" x14ac:dyDescent="0.3">
      <c r="A54" s="93">
        <v>10</v>
      </c>
      <c r="B54" s="82" t="s">
        <v>22</v>
      </c>
      <c r="C54" s="83">
        <v>4</v>
      </c>
      <c r="D54" s="84">
        <v>22</v>
      </c>
      <c r="E54" s="84">
        <v>1</v>
      </c>
      <c r="F54" s="84">
        <v>0</v>
      </c>
      <c r="G54" s="85">
        <v>27</v>
      </c>
      <c r="H54" s="84">
        <v>0</v>
      </c>
      <c r="I54" s="98">
        <f t="shared" si="1"/>
        <v>27</v>
      </c>
      <c r="J54" s="97">
        <f t="shared" si="2"/>
        <v>27</v>
      </c>
    </row>
    <row r="55" spans="1:10" ht="15.75" thickBot="1" x14ac:dyDescent="0.3">
      <c r="A55" s="93">
        <v>11</v>
      </c>
      <c r="B55" s="82" t="s">
        <v>23</v>
      </c>
      <c r="C55" s="83">
        <v>0</v>
      </c>
      <c r="D55" s="84">
        <v>0</v>
      </c>
      <c r="E55" s="84">
        <v>0</v>
      </c>
      <c r="F55" s="84">
        <v>0</v>
      </c>
      <c r="G55" s="85">
        <v>0</v>
      </c>
      <c r="H55" s="84">
        <v>0</v>
      </c>
      <c r="I55" s="98">
        <f t="shared" si="1"/>
        <v>0</v>
      </c>
      <c r="J55" s="97">
        <f t="shared" si="2"/>
        <v>0</v>
      </c>
    </row>
    <row r="56" spans="1:10" ht="15.75" thickBot="1" x14ac:dyDescent="0.3">
      <c r="A56" s="93">
        <v>12</v>
      </c>
      <c r="B56" s="82" t="s">
        <v>24</v>
      </c>
      <c r="C56" s="83">
        <v>3</v>
      </c>
      <c r="D56" s="84">
        <v>45</v>
      </c>
      <c r="E56" s="84">
        <v>0</v>
      </c>
      <c r="F56" s="84">
        <v>0</v>
      </c>
      <c r="G56" s="85">
        <v>48</v>
      </c>
      <c r="H56" s="84">
        <v>0</v>
      </c>
      <c r="I56" s="98">
        <f t="shared" si="1"/>
        <v>48</v>
      </c>
      <c r="J56" s="97">
        <f t="shared" si="2"/>
        <v>48</v>
      </c>
    </row>
    <row r="57" spans="1:10" ht="15.75" thickBot="1" x14ac:dyDescent="0.3">
      <c r="A57" s="93">
        <v>13</v>
      </c>
      <c r="B57" s="82" t="s">
        <v>25</v>
      </c>
      <c r="C57" s="83">
        <v>13</v>
      </c>
      <c r="D57" s="84">
        <v>42</v>
      </c>
      <c r="E57" s="84">
        <v>0</v>
      </c>
      <c r="F57" s="84">
        <v>0</v>
      </c>
      <c r="G57" s="85">
        <v>55</v>
      </c>
      <c r="H57" s="84">
        <v>0</v>
      </c>
      <c r="I57" s="98">
        <f t="shared" si="1"/>
        <v>55</v>
      </c>
      <c r="J57" s="97">
        <f t="shared" si="2"/>
        <v>55</v>
      </c>
    </row>
    <row r="58" spans="1:10" ht="15.75" thickBot="1" x14ac:dyDescent="0.3">
      <c r="A58" s="94">
        <v>14</v>
      </c>
      <c r="B58" s="87" t="s">
        <v>26</v>
      </c>
      <c r="C58" s="83">
        <v>31</v>
      </c>
      <c r="D58" s="84">
        <v>75</v>
      </c>
      <c r="E58" s="84">
        <v>0</v>
      </c>
      <c r="F58" s="84">
        <v>0</v>
      </c>
      <c r="G58" s="85">
        <v>106</v>
      </c>
      <c r="H58" s="84">
        <v>0</v>
      </c>
      <c r="I58" s="98">
        <f t="shared" si="1"/>
        <v>106</v>
      </c>
      <c r="J58" s="97">
        <f t="shared" si="2"/>
        <v>106</v>
      </c>
    </row>
    <row r="59" spans="1:10" ht="15.75" thickBot="1" x14ac:dyDescent="0.3">
      <c r="A59" s="94">
        <v>15</v>
      </c>
      <c r="B59" s="87" t="s">
        <v>27</v>
      </c>
      <c r="C59" s="83">
        <v>12</v>
      </c>
      <c r="D59" s="84">
        <v>58</v>
      </c>
      <c r="E59" s="84">
        <v>0</v>
      </c>
      <c r="F59" s="84">
        <v>2</v>
      </c>
      <c r="G59" s="85">
        <v>68</v>
      </c>
      <c r="H59" s="84">
        <v>0</v>
      </c>
      <c r="I59" s="98">
        <f t="shared" si="1"/>
        <v>70</v>
      </c>
      <c r="J59" s="97">
        <f t="shared" si="2"/>
        <v>70</v>
      </c>
    </row>
    <row r="60" spans="1:10" ht="15.75" thickBot="1" x14ac:dyDescent="0.3">
      <c r="A60" s="94">
        <v>16</v>
      </c>
      <c r="B60" s="87" t="s">
        <v>28</v>
      </c>
      <c r="C60" s="83">
        <v>2</v>
      </c>
      <c r="D60" s="84">
        <v>15</v>
      </c>
      <c r="E60" s="84">
        <v>0</v>
      </c>
      <c r="F60" s="84">
        <v>0</v>
      </c>
      <c r="G60" s="85">
        <v>17</v>
      </c>
      <c r="H60" s="84">
        <v>0</v>
      </c>
      <c r="I60" s="98">
        <f t="shared" si="1"/>
        <v>17</v>
      </c>
      <c r="J60" s="97">
        <f t="shared" si="2"/>
        <v>17</v>
      </c>
    </row>
    <row r="61" spans="1:10" ht="15.75" thickBot="1" x14ac:dyDescent="0.3">
      <c r="A61" s="93">
        <v>17</v>
      </c>
      <c r="B61" s="82" t="s">
        <v>29</v>
      </c>
      <c r="C61" s="83">
        <v>5</v>
      </c>
      <c r="D61" s="84">
        <v>23</v>
      </c>
      <c r="E61" s="84">
        <v>0</v>
      </c>
      <c r="F61" s="84">
        <v>0</v>
      </c>
      <c r="G61" s="85">
        <v>28</v>
      </c>
      <c r="H61" s="84">
        <v>0</v>
      </c>
      <c r="I61" s="98">
        <f t="shared" si="1"/>
        <v>28</v>
      </c>
      <c r="J61" s="97">
        <f t="shared" si="2"/>
        <v>28</v>
      </c>
    </row>
    <row r="62" spans="1:10" ht="15.75" thickBot="1" x14ac:dyDescent="0.3">
      <c r="A62" s="93">
        <v>18</v>
      </c>
      <c r="B62" s="82" t="s">
        <v>30</v>
      </c>
      <c r="C62" s="83">
        <v>1</v>
      </c>
      <c r="D62" s="84">
        <v>12</v>
      </c>
      <c r="E62" s="84">
        <v>0</v>
      </c>
      <c r="F62" s="84">
        <v>0</v>
      </c>
      <c r="G62" s="85">
        <v>13</v>
      </c>
      <c r="H62" s="84">
        <v>0</v>
      </c>
      <c r="I62" s="98">
        <f t="shared" si="1"/>
        <v>13</v>
      </c>
      <c r="J62" s="97">
        <f t="shared" si="2"/>
        <v>13</v>
      </c>
    </row>
    <row r="63" spans="1:10" ht="15.75" thickBot="1" x14ac:dyDescent="0.3">
      <c r="A63" s="94">
        <v>19</v>
      </c>
      <c r="B63" s="87" t="s">
        <v>31</v>
      </c>
      <c r="C63" s="83">
        <v>8</v>
      </c>
      <c r="D63" s="84">
        <v>53</v>
      </c>
      <c r="E63" s="84">
        <v>0</v>
      </c>
      <c r="F63" s="104">
        <v>0</v>
      </c>
      <c r="G63" s="105">
        <v>61</v>
      </c>
      <c r="H63" s="104">
        <v>0</v>
      </c>
      <c r="I63" s="98">
        <f t="shared" si="1"/>
        <v>61</v>
      </c>
      <c r="J63" s="97">
        <f t="shared" si="2"/>
        <v>61</v>
      </c>
    </row>
    <row r="64" spans="1:10" ht="15.75" thickBot="1" x14ac:dyDescent="0.3">
      <c r="A64" s="93">
        <v>20</v>
      </c>
      <c r="B64" s="82" t="s">
        <v>32</v>
      </c>
      <c r="C64" s="83">
        <v>4</v>
      </c>
      <c r="D64" s="84">
        <v>14</v>
      </c>
      <c r="E64" s="84">
        <v>0</v>
      </c>
      <c r="F64" s="84">
        <v>0</v>
      </c>
      <c r="G64" s="85">
        <v>18</v>
      </c>
      <c r="H64" s="84">
        <v>0</v>
      </c>
      <c r="I64" s="98">
        <f t="shared" si="1"/>
        <v>18</v>
      </c>
      <c r="J64" s="97">
        <f t="shared" si="2"/>
        <v>18</v>
      </c>
    </row>
    <row r="65" spans="1:10" ht="15.75" thickBot="1" x14ac:dyDescent="0.3">
      <c r="A65" s="93">
        <v>21</v>
      </c>
      <c r="B65" s="82" t="s">
        <v>33</v>
      </c>
      <c r="C65" s="83">
        <v>2</v>
      </c>
      <c r="D65" s="84">
        <v>16</v>
      </c>
      <c r="E65" s="84">
        <v>0</v>
      </c>
      <c r="F65" s="84">
        <v>0</v>
      </c>
      <c r="G65" s="85">
        <v>18</v>
      </c>
      <c r="H65" s="84">
        <v>0</v>
      </c>
      <c r="I65" s="98">
        <f t="shared" si="1"/>
        <v>18</v>
      </c>
      <c r="J65" s="97">
        <f t="shared" si="2"/>
        <v>18</v>
      </c>
    </row>
    <row r="66" spans="1:10" ht="15.75" thickBot="1" x14ac:dyDescent="0.3">
      <c r="A66" s="93">
        <v>22</v>
      </c>
      <c r="B66" s="82" t="s">
        <v>34</v>
      </c>
      <c r="C66" s="83">
        <v>2</v>
      </c>
      <c r="D66" s="84">
        <v>26</v>
      </c>
      <c r="E66" s="84">
        <v>0</v>
      </c>
      <c r="F66" s="84">
        <v>0</v>
      </c>
      <c r="G66" s="85">
        <v>28</v>
      </c>
      <c r="H66" s="84">
        <v>0</v>
      </c>
      <c r="I66" s="98">
        <f t="shared" si="1"/>
        <v>28</v>
      </c>
      <c r="J66" s="97">
        <f t="shared" si="2"/>
        <v>28</v>
      </c>
    </row>
    <row r="67" spans="1:10" ht="15.75" thickBot="1" x14ac:dyDescent="0.3">
      <c r="A67" s="93">
        <v>23</v>
      </c>
      <c r="B67" s="82" t="s">
        <v>35</v>
      </c>
      <c r="C67" s="83">
        <v>0</v>
      </c>
      <c r="D67" s="84">
        <v>7</v>
      </c>
      <c r="E67" s="84">
        <v>0</v>
      </c>
      <c r="F67" s="84">
        <v>0</v>
      </c>
      <c r="G67" s="85">
        <v>7</v>
      </c>
      <c r="H67" s="84">
        <v>0</v>
      </c>
      <c r="I67" s="98">
        <f t="shared" si="1"/>
        <v>7</v>
      </c>
      <c r="J67" s="97">
        <f t="shared" si="2"/>
        <v>7</v>
      </c>
    </row>
    <row r="68" spans="1:10" ht="15.75" thickBot="1" x14ac:dyDescent="0.3">
      <c r="A68" s="93">
        <v>24</v>
      </c>
      <c r="B68" s="82" t="s">
        <v>36</v>
      </c>
      <c r="C68" s="83">
        <v>3</v>
      </c>
      <c r="D68" s="84">
        <v>23</v>
      </c>
      <c r="E68" s="84">
        <v>0</v>
      </c>
      <c r="F68" s="84">
        <v>0</v>
      </c>
      <c r="G68" s="85">
        <v>26</v>
      </c>
      <c r="H68" s="84">
        <v>0</v>
      </c>
      <c r="I68" s="98">
        <f t="shared" si="1"/>
        <v>26</v>
      </c>
      <c r="J68" s="97">
        <f t="shared" si="2"/>
        <v>26</v>
      </c>
    </row>
    <row r="69" spans="1:10" ht="15.75" thickBot="1" x14ac:dyDescent="0.3">
      <c r="A69" s="93">
        <v>25</v>
      </c>
      <c r="B69" s="82" t="s">
        <v>37</v>
      </c>
      <c r="C69" s="83">
        <v>10</v>
      </c>
      <c r="D69" s="84">
        <v>39</v>
      </c>
      <c r="E69" s="84">
        <v>0</v>
      </c>
      <c r="F69" s="84">
        <v>0</v>
      </c>
      <c r="G69" s="85">
        <v>49</v>
      </c>
      <c r="H69" s="84">
        <v>0</v>
      </c>
      <c r="I69" s="98">
        <f t="shared" si="1"/>
        <v>49</v>
      </c>
      <c r="J69" s="97">
        <f t="shared" si="2"/>
        <v>49</v>
      </c>
    </row>
    <row r="70" spans="1:10" ht="15.75" thickBot="1" x14ac:dyDescent="0.3">
      <c r="A70" s="93">
        <v>26</v>
      </c>
      <c r="B70" s="88" t="s">
        <v>106</v>
      </c>
      <c r="C70" s="83">
        <v>2</v>
      </c>
      <c r="D70" s="84">
        <v>21</v>
      </c>
      <c r="E70" s="84">
        <v>0</v>
      </c>
      <c r="F70" s="84">
        <v>0</v>
      </c>
      <c r="G70" s="85">
        <v>23</v>
      </c>
      <c r="H70" s="84">
        <v>0</v>
      </c>
      <c r="I70" s="98">
        <f t="shared" si="1"/>
        <v>23</v>
      </c>
      <c r="J70" s="97">
        <f t="shared" si="2"/>
        <v>23</v>
      </c>
    </row>
    <row r="71" spans="1:10" ht="15.75" thickBot="1" x14ac:dyDescent="0.3">
      <c r="A71" s="93">
        <v>27</v>
      </c>
      <c r="B71" s="88" t="s">
        <v>39</v>
      </c>
      <c r="C71" s="83">
        <v>0</v>
      </c>
      <c r="D71" s="84">
        <v>0</v>
      </c>
      <c r="E71" s="84">
        <v>0</v>
      </c>
      <c r="F71" s="84">
        <v>0</v>
      </c>
      <c r="G71" s="85">
        <v>0</v>
      </c>
      <c r="H71" s="84">
        <v>0</v>
      </c>
      <c r="I71" s="98">
        <f t="shared" si="1"/>
        <v>0</v>
      </c>
      <c r="J71" s="97">
        <f t="shared" si="2"/>
        <v>0</v>
      </c>
    </row>
    <row r="72" spans="1:10" ht="15.75" thickBot="1" x14ac:dyDescent="0.3">
      <c r="A72" s="93">
        <v>28</v>
      </c>
      <c r="B72" s="88" t="s">
        <v>40</v>
      </c>
      <c r="C72" s="83">
        <v>0</v>
      </c>
      <c r="D72" s="84">
        <v>0</v>
      </c>
      <c r="E72" s="84">
        <v>0</v>
      </c>
      <c r="F72" s="84">
        <v>0</v>
      </c>
      <c r="G72" s="85">
        <v>0</v>
      </c>
      <c r="H72" s="84">
        <v>0</v>
      </c>
      <c r="I72" s="98">
        <f t="shared" si="1"/>
        <v>0</v>
      </c>
      <c r="J72" s="97">
        <f t="shared" si="2"/>
        <v>0</v>
      </c>
    </row>
    <row r="73" spans="1:10" x14ac:dyDescent="0.25">
      <c r="A73" s="93">
        <v>29</v>
      </c>
      <c r="B73" s="88" t="s">
        <v>41</v>
      </c>
      <c r="C73" s="83">
        <v>0</v>
      </c>
      <c r="D73" s="84">
        <v>0</v>
      </c>
      <c r="E73" s="84">
        <v>0</v>
      </c>
      <c r="F73" s="84">
        <v>0</v>
      </c>
      <c r="G73" s="85">
        <v>0</v>
      </c>
      <c r="H73" s="84">
        <v>0</v>
      </c>
      <c r="I73" s="98">
        <f t="shared" si="1"/>
        <v>0</v>
      </c>
      <c r="J73" s="97">
        <f t="shared" si="2"/>
        <v>0</v>
      </c>
    </row>
    <row r="74" spans="1:10" ht="15.75" x14ac:dyDescent="0.25">
      <c r="A74" s="257" t="s">
        <v>107</v>
      </c>
      <c r="B74" s="245"/>
      <c r="C74" s="121">
        <f t="shared" ref="C74:H74" si="3">SUM(C45:C73)</f>
        <v>169</v>
      </c>
      <c r="D74" s="121">
        <f t="shared" si="3"/>
        <v>799</v>
      </c>
      <c r="E74" s="121">
        <f t="shared" si="3"/>
        <v>1</v>
      </c>
      <c r="F74" s="121">
        <f t="shared" si="3"/>
        <v>3</v>
      </c>
      <c r="G74" s="121">
        <f t="shared" si="3"/>
        <v>966</v>
      </c>
      <c r="H74" s="121">
        <f t="shared" si="3"/>
        <v>0</v>
      </c>
      <c r="I74" s="129">
        <f t="shared" si="1"/>
        <v>969</v>
      </c>
      <c r="J74" s="130">
        <f t="shared" si="2"/>
        <v>969</v>
      </c>
    </row>
    <row r="75" spans="1:10" ht="16.5" thickBot="1" x14ac:dyDescent="0.3">
      <c r="A75" s="258" t="s">
        <v>43</v>
      </c>
      <c r="B75" s="259"/>
      <c r="C75" s="121">
        <f>C45+C46+C47+C48+C49+C50+C51+C52+C53+C54+C55+C56+++++C57+C58+C59+C60+C61+C62+C63+C64+C65+C66+C67+C68+C69</f>
        <v>167</v>
      </c>
      <c r="D75" s="121">
        <f>D45+D46+D47+D48+D49+D50+D51+D52+D53+D54+D55+D56+D57+D58+D59+D60+D61+D62+D63+D64+D65+++++D66+D67+D68+D69</f>
        <v>778</v>
      </c>
      <c r="E75" s="121">
        <f>E45+E46+E47+E48+E49+E50+E51+E52+E53+E54+E55+E56+E57+E58+E59+E60+E61+E62+E63+E64+E65+E66+E67+E68+E69</f>
        <v>1</v>
      </c>
      <c r="F75" s="121">
        <f>F45+F46+F47+F48+F49+F50+F51+F52+F53+F54+F55+F56+F57+F58+F59+F60+F61+F62+F63+F64+F65+F66+F67+F68+F69</f>
        <v>3</v>
      </c>
      <c r="G75" s="121">
        <f>G45+G46+G47+G48+G49+G50+G51+G52+G53+G54+G55+G56+G57+G58+G59+G60+G61+G62+G63+G64+G65+G66+G67+G68+G69</f>
        <v>943</v>
      </c>
      <c r="H75" s="121">
        <f>H45+H46+H47+H48+H49+H50+H51+H52+H53+H54+H55+H56+H57+H58+H59+H60+H61+H62+H63+H64+H65+H66+H67+H68+H69</f>
        <v>0</v>
      </c>
      <c r="I75" s="129">
        <f>C75+D75+E75</f>
        <v>946</v>
      </c>
      <c r="J75" s="130">
        <f>SUM(F75,G75,H75)</f>
        <v>946</v>
      </c>
    </row>
    <row r="77" spans="1:10" x14ac:dyDescent="0.25">
      <c r="A77" s="91" t="s">
        <v>118</v>
      </c>
    </row>
    <row r="78" spans="1:10" ht="16.5" thickBot="1" x14ac:dyDescent="0.3">
      <c r="A78" s="260" t="s">
        <v>116</v>
      </c>
      <c r="B78" s="260"/>
      <c r="D78" t="s">
        <v>120</v>
      </c>
    </row>
    <row r="79" spans="1:10" ht="15.75" thickBot="1" x14ac:dyDescent="0.3">
      <c r="A79" s="261" t="s">
        <v>2</v>
      </c>
      <c r="B79" s="261" t="s">
        <v>3</v>
      </c>
      <c r="C79" s="255" t="s">
        <v>108</v>
      </c>
      <c r="D79" s="256"/>
      <c r="E79" s="256"/>
      <c r="F79" s="255" t="s">
        <v>109</v>
      </c>
      <c r="G79" s="256"/>
      <c r="H79" s="264"/>
      <c r="I79" s="248" t="s">
        <v>123</v>
      </c>
      <c r="J79" s="238" t="s">
        <v>124</v>
      </c>
    </row>
    <row r="80" spans="1:10" x14ac:dyDescent="0.25">
      <c r="A80" s="262"/>
      <c r="B80" s="262"/>
      <c r="C80" s="242" t="s">
        <v>111</v>
      </c>
      <c r="D80" s="242" t="s">
        <v>112</v>
      </c>
      <c r="E80" s="242" t="s">
        <v>113</v>
      </c>
      <c r="F80" s="251" t="s">
        <v>114</v>
      </c>
      <c r="G80" s="253" t="s">
        <v>115</v>
      </c>
      <c r="H80" s="242" t="s">
        <v>113</v>
      </c>
      <c r="I80" s="249"/>
      <c r="J80" s="239"/>
    </row>
    <row r="81" spans="1:11" ht="15.75" thickBot="1" x14ac:dyDescent="0.3">
      <c r="A81" s="263"/>
      <c r="B81" s="263"/>
      <c r="C81" s="243"/>
      <c r="D81" s="243"/>
      <c r="E81" s="243"/>
      <c r="F81" s="252"/>
      <c r="G81" s="254"/>
      <c r="H81" s="243"/>
      <c r="I81" s="265"/>
      <c r="J81" s="240"/>
    </row>
    <row r="82" spans="1:11" x14ac:dyDescent="0.25">
      <c r="A82" s="92">
        <v>1</v>
      </c>
      <c r="B82" s="77" t="s">
        <v>13</v>
      </c>
      <c r="C82" s="164">
        <v>3</v>
      </c>
      <c r="D82" s="164">
        <v>19</v>
      </c>
      <c r="E82" s="164">
        <v>0</v>
      </c>
      <c r="F82" s="164">
        <v>0</v>
      </c>
      <c r="G82" s="146">
        <v>22</v>
      </c>
      <c r="H82" s="165">
        <v>0</v>
      </c>
      <c r="I82" s="156">
        <f>SUM(C82+D82+E82)</f>
        <v>22</v>
      </c>
      <c r="J82" s="157">
        <f>SUM(F82+G82+H82)</f>
        <v>22</v>
      </c>
    </row>
    <row r="83" spans="1:11" x14ac:dyDescent="0.25">
      <c r="A83" s="93">
        <v>2</v>
      </c>
      <c r="B83" s="82" t="s">
        <v>14</v>
      </c>
      <c r="C83" s="143">
        <v>1</v>
      </c>
      <c r="D83" s="143">
        <v>24</v>
      </c>
      <c r="E83" s="143">
        <v>0</v>
      </c>
      <c r="F83" s="143">
        <v>0</v>
      </c>
      <c r="G83" s="144">
        <v>25</v>
      </c>
      <c r="H83" s="147">
        <v>0</v>
      </c>
      <c r="I83" s="156">
        <f t="shared" ref="I83:I110" si="4">SUM(C83+D83+E83)</f>
        <v>25</v>
      </c>
      <c r="J83" s="157">
        <f t="shared" ref="J83:J110" si="5">SUM(F83+G83+H83)</f>
        <v>25</v>
      </c>
      <c r="K83" s="3"/>
    </row>
    <row r="84" spans="1:11" x14ac:dyDescent="0.25">
      <c r="A84" s="93">
        <v>3</v>
      </c>
      <c r="B84" s="82" t="s">
        <v>15</v>
      </c>
      <c r="C84" s="143">
        <v>26</v>
      </c>
      <c r="D84" s="143">
        <v>55</v>
      </c>
      <c r="E84" s="143">
        <v>0</v>
      </c>
      <c r="F84" s="143">
        <v>0</v>
      </c>
      <c r="G84" s="144">
        <v>81</v>
      </c>
      <c r="H84" s="147">
        <v>0</v>
      </c>
      <c r="I84" s="156">
        <f t="shared" si="4"/>
        <v>81</v>
      </c>
      <c r="J84" s="157">
        <f t="shared" si="5"/>
        <v>81</v>
      </c>
    </row>
    <row r="85" spans="1:11" x14ac:dyDescent="0.25">
      <c r="A85" s="93">
        <v>4</v>
      </c>
      <c r="B85" s="82" t="s">
        <v>16</v>
      </c>
      <c r="C85" s="143">
        <v>1</v>
      </c>
      <c r="D85" s="143">
        <v>10</v>
      </c>
      <c r="E85" s="143">
        <v>0</v>
      </c>
      <c r="F85" s="143">
        <v>0</v>
      </c>
      <c r="G85" s="144">
        <v>11</v>
      </c>
      <c r="H85" s="147">
        <v>0</v>
      </c>
      <c r="I85" s="156">
        <f t="shared" si="4"/>
        <v>11</v>
      </c>
      <c r="J85" s="157">
        <f t="shared" si="5"/>
        <v>11</v>
      </c>
    </row>
    <row r="86" spans="1:11" x14ac:dyDescent="0.25">
      <c r="A86" s="93">
        <v>5</v>
      </c>
      <c r="B86" s="82" t="s">
        <v>17</v>
      </c>
      <c r="C86" s="143">
        <v>5</v>
      </c>
      <c r="D86" s="143">
        <v>18</v>
      </c>
      <c r="E86" s="143">
        <v>0</v>
      </c>
      <c r="F86" s="143">
        <v>0</v>
      </c>
      <c r="G86" s="144">
        <v>23</v>
      </c>
      <c r="H86" s="147">
        <v>0</v>
      </c>
      <c r="I86" s="156">
        <f t="shared" si="4"/>
        <v>23</v>
      </c>
      <c r="J86" s="157">
        <f t="shared" si="5"/>
        <v>23</v>
      </c>
    </row>
    <row r="87" spans="1:11" x14ac:dyDescent="0.25">
      <c r="A87" s="93">
        <v>6</v>
      </c>
      <c r="B87" s="82" t="s">
        <v>18</v>
      </c>
      <c r="C87" s="143">
        <v>0</v>
      </c>
      <c r="D87" s="143">
        <v>29</v>
      </c>
      <c r="E87" s="143">
        <v>0</v>
      </c>
      <c r="F87" s="143">
        <v>1</v>
      </c>
      <c r="G87" s="144">
        <v>28</v>
      </c>
      <c r="H87" s="147">
        <v>0</v>
      </c>
      <c r="I87" s="156">
        <f t="shared" si="4"/>
        <v>29</v>
      </c>
      <c r="J87" s="157">
        <f t="shared" si="5"/>
        <v>29</v>
      </c>
      <c r="K87" s="3"/>
    </row>
    <row r="88" spans="1:11" x14ac:dyDescent="0.25">
      <c r="A88" s="93">
        <v>7</v>
      </c>
      <c r="B88" s="82" t="s">
        <v>19</v>
      </c>
      <c r="C88" s="143">
        <v>4</v>
      </c>
      <c r="D88" s="143">
        <v>33</v>
      </c>
      <c r="E88" s="143">
        <v>0</v>
      </c>
      <c r="F88" s="143">
        <v>0</v>
      </c>
      <c r="G88" s="144">
        <v>37</v>
      </c>
      <c r="H88" s="147">
        <v>0</v>
      </c>
      <c r="I88" s="156">
        <f t="shared" si="4"/>
        <v>37</v>
      </c>
      <c r="J88" s="157">
        <f t="shared" si="5"/>
        <v>37</v>
      </c>
    </row>
    <row r="89" spans="1:11" x14ac:dyDescent="0.25">
      <c r="A89" s="94">
        <v>8</v>
      </c>
      <c r="B89" s="87" t="s">
        <v>20</v>
      </c>
      <c r="C89" s="143">
        <v>0</v>
      </c>
      <c r="D89" s="143">
        <v>15</v>
      </c>
      <c r="E89" s="143">
        <v>0</v>
      </c>
      <c r="F89" s="143">
        <v>0</v>
      </c>
      <c r="G89" s="144">
        <v>15</v>
      </c>
      <c r="H89" s="147">
        <v>0</v>
      </c>
      <c r="I89" s="156">
        <f t="shared" si="4"/>
        <v>15</v>
      </c>
      <c r="J89" s="157">
        <f t="shared" si="5"/>
        <v>15</v>
      </c>
    </row>
    <row r="90" spans="1:11" x14ac:dyDescent="0.25">
      <c r="A90" s="93">
        <v>9</v>
      </c>
      <c r="B90" s="82" t="s">
        <v>21</v>
      </c>
      <c r="C90" s="143">
        <v>2</v>
      </c>
      <c r="D90" s="143">
        <v>24</v>
      </c>
      <c r="E90" s="143">
        <v>0</v>
      </c>
      <c r="F90" s="143">
        <v>0</v>
      </c>
      <c r="G90" s="144">
        <v>26</v>
      </c>
      <c r="H90" s="147">
        <v>0</v>
      </c>
      <c r="I90" s="169">
        <f t="shared" si="4"/>
        <v>26</v>
      </c>
      <c r="J90" s="170">
        <f t="shared" si="5"/>
        <v>26</v>
      </c>
      <c r="K90" s="3"/>
    </row>
    <row r="91" spans="1:11" x14ac:dyDescent="0.25">
      <c r="A91" s="93">
        <v>10</v>
      </c>
      <c r="B91" s="82" t="s">
        <v>22</v>
      </c>
      <c r="C91" s="143">
        <v>4</v>
      </c>
      <c r="D91" s="143">
        <v>21</v>
      </c>
      <c r="E91" s="143">
        <v>0</v>
      </c>
      <c r="F91" s="143">
        <v>1</v>
      </c>
      <c r="G91" s="144">
        <v>24</v>
      </c>
      <c r="H91" s="147">
        <v>0</v>
      </c>
      <c r="I91" s="156">
        <f t="shared" si="4"/>
        <v>25</v>
      </c>
      <c r="J91" s="157">
        <f t="shared" si="5"/>
        <v>25</v>
      </c>
    </row>
    <row r="92" spans="1:11" x14ac:dyDescent="0.25">
      <c r="A92" s="93">
        <v>11</v>
      </c>
      <c r="B92" s="82" t="s">
        <v>23</v>
      </c>
      <c r="C92" s="143">
        <v>0</v>
      </c>
      <c r="D92" s="143">
        <v>0</v>
      </c>
      <c r="E92" s="143">
        <v>0</v>
      </c>
      <c r="F92" s="143">
        <v>0</v>
      </c>
      <c r="G92" s="144">
        <v>0</v>
      </c>
      <c r="H92" s="147">
        <v>0</v>
      </c>
      <c r="I92" s="156">
        <f t="shared" si="4"/>
        <v>0</v>
      </c>
      <c r="J92" s="157">
        <f t="shared" si="5"/>
        <v>0</v>
      </c>
    </row>
    <row r="93" spans="1:11" x14ac:dyDescent="0.25">
      <c r="A93" s="93">
        <v>12</v>
      </c>
      <c r="B93" s="82" t="s">
        <v>24</v>
      </c>
      <c r="C93" s="143">
        <v>6</v>
      </c>
      <c r="D93" s="143">
        <v>40</v>
      </c>
      <c r="E93" s="143">
        <v>0</v>
      </c>
      <c r="F93" s="143">
        <v>0</v>
      </c>
      <c r="G93" s="144">
        <v>46</v>
      </c>
      <c r="H93" s="147">
        <v>0</v>
      </c>
      <c r="I93" s="156">
        <f t="shared" si="4"/>
        <v>46</v>
      </c>
      <c r="J93" s="157">
        <f t="shared" si="5"/>
        <v>46</v>
      </c>
    </row>
    <row r="94" spans="1:11" x14ac:dyDescent="0.25">
      <c r="A94" s="93">
        <v>13</v>
      </c>
      <c r="B94" s="82" t="s">
        <v>25</v>
      </c>
      <c r="C94" s="143">
        <v>6</v>
      </c>
      <c r="D94" s="143">
        <v>34</v>
      </c>
      <c r="E94" s="143">
        <v>0</v>
      </c>
      <c r="F94" s="143">
        <v>0</v>
      </c>
      <c r="G94" s="144">
        <v>40</v>
      </c>
      <c r="H94" s="147">
        <v>0</v>
      </c>
      <c r="I94" s="156">
        <f t="shared" si="4"/>
        <v>40</v>
      </c>
      <c r="J94" s="157">
        <f t="shared" si="5"/>
        <v>40</v>
      </c>
    </row>
    <row r="95" spans="1:11" x14ac:dyDescent="0.25">
      <c r="A95" s="94">
        <v>14</v>
      </c>
      <c r="B95" s="87" t="s">
        <v>26</v>
      </c>
      <c r="C95" s="143">
        <v>18</v>
      </c>
      <c r="D95" s="143">
        <v>66</v>
      </c>
      <c r="E95" s="143">
        <v>0</v>
      </c>
      <c r="F95" s="143">
        <v>1</v>
      </c>
      <c r="G95" s="144">
        <v>83</v>
      </c>
      <c r="H95" s="147">
        <v>0</v>
      </c>
      <c r="I95" s="156">
        <f t="shared" si="4"/>
        <v>84</v>
      </c>
      <c r="J95" s="157">
        <f t="shared" si="5"/>
        <v>84</v>
      </c>
    </row>
    <row r="96" spans="1:11" x14ac:dyDescent="0.25">
      <c r="A96" s="94">
        <v>15</v>
      </c>
      <c r="B96" s="87" t="s">
        <v>27</v>
      </c>
      <c r="C96" s="143">
        <v>6</v>
      </c>
      <c r="D96" s="143">
        <v>50</v>
      </c>
      <c r="E96" s="143">
        <v>0</v>
      </c>
      <c r="F96" s="143">
        <v>0</v>
      </c>
      <c r="G96" s="144">
        <v>56</v>
      </c>
      <c r="H96" s="147">
        <v>0</v>
      </c>
      <c r="I96" s="156">
        <f t="shared" si="4"/>
        <v>56</v>
      </c>
      <c r="J96" s="157">
        <f t="shared" si="5"/>
        <v>56</v>
      </c>
    </row>
    <row r="97" spans="1:11" x14ac:dyDescent="0.25">
      <c r="A97" s="94">
        <v>16</v>
      </c>
      <c r="B97" s="87" t="s">
        <v>28</v>
      </c>
      <c r="C97" s="143">
        <v>0</v>
      </c>
      <c r="D97" s="143">
        <v>12</v>
      </c>
      <c r="E97" s="143">
        <v>0</v>
      </c>
      <c r="F97" s="143">
        <v>0</v>
      </c>
      <c r="G97" s="144">
        <v>12</v>
      </c>
      <c r="H97" s="147">
        <v>0</v>
      </c>
      <c r="I97" s="156">
        <f t="shared" si="4"/>
        <v>12</v>
      </c>
      <c r="J97" s="157">
        <f t="shared" si="5"/>
        <v>12</v>
      </c>
    </row>
    <row r="98" spans="1:11" x14ac:dyDescent="0.25">
      <c r="A98" s="93">
        <v>17</v>
      </c>
      <c r="B98" s="82" t="s">
        <v>29</v>
      </c>
      <c r="C98" s="143">
        <v>1</v>
      </c>
      <c r="D98" s="143">
        <v>17</v>
      </c>
      <c r="E98" s="143">
        <v>0</v>
      </c>
      <c r="F98" s="143">
        <v>0</v>
      </c>
      <c r="G98" s="144">
        <v>18</v>
      </c>
      <c r="H98" s="147">
        <v>0</v>
      </c>
      <c r="I98" s="156">
        <f t="shared" si="4"/>
        <v>18</v>
      </c>
      <c r="J98" s="157">
        <f t="shared" si="5"/>
        <v>18</v>
      </c>
    </row>
    <row r="99" spans="1:11" x14ac:dyDescent="0.25">
      <c r="A99" s="93">
        <v>18</v>
      </c>
      <c r="B99" s="82" t="s">
        <v>30</v>
      </c>
      <c r="C99" s="143">
        <v>1</v>
      </c>
      <c r="D99" s="143">
        <v>7</v>
      </c>
      <c r="E99" s="143">
        <v>0</v>
      </c>
      <c r="F99" s="143">
        <v>0</v>
      </c>
      <c r="G99" s="144">
        <v>8</v>
      </c>
      <c r="H99" s="147">
        <v>0</v>
      </c>
      <c r="I99" s="156">
        <f t="shared" si="4"/>
        <v>8</v>
      </c>
      <c r="J99" s="157">
        <f t="shared" si="5"/>
        <v>8</v>
      </c>
    </row>
    <row r="100" spans="1:11" x14ac:dyDescent="0.25">
      <c r="A100" s="94">
        <v>19</v>
      </c>
      <c r="B100" s="87" t="s">
        <v>31</v>
      </c>
      <c r="C100" s="143">
        <v>5</v>
      </c>
      <c r="D100" s="143">
        <v>48</v>
      </c>
      <c r="E100" s="143">
        <v>0</v>
      </c>
      <c r="F100" s="143">
        <v>0</v>
      </c>
      <c r="G100" s="144">
        <v>53</v>
      </c>
      <c r="H100" s="147">
        <v>0</v>
      </c>
      <c r="I100" s="156">
        <f t="shared" si="4"/>
        <v>53</v>
      </c>
      <c r="J100" s="157">
        <f t="shared" si="5"/>
        <v>53</v>
      </c>
    </row>
    <row r="101" spans="1:11" x14ac:dyDescent="0.25">
      <c r="A101" s="93">
        <v>20</v>
      </c>
      <c r="B101" s="82" t="s">
        <v>32</v>
      </c>
      <c r="C101" s="143">
        <v>2</v>
      </c>
      <c r="D101" s="143">
        <v>17</v>
      </c>
      <c r="E101" s="143">
        <v>0</v>
      </c>
      <c r="F101" s="143">
        <v>0</v>
      </c>
      <c r="G101" s="144">
        <v>19</v>
      </c>
      <c r="H101" s="147">
        <v>0</v>
      </c>
      <c r="I101" s="156">
        <f t="shared" si="4"/>
        <v>19</v>
      </c>
      <c r="J101" s="157">
        <f t="shared" si="5"/>
        <v>19</v>
      </c>
      <c r="K101" s="3"/>
    </row>
    <row r="102" spans="1:11" x14ac:dyDescent="0.25">
      <c r="A102" s="93">
        <v>21</v>
      </c>
      <c r="B102" s="82" t="s">
        <v>33</v>
      </c>
      <c r="C102" s="143">
        <v>3</v>
      </c>
      <c r="D102" s="143">
        <v>13</v>
      </c>
      <c r="E102" s="143">
        <v>0</v>
      </c>
      <c r="F102" s="143">
        <v>0</v>
      </c>
      <c r="G102" s="144">
        <v>16</v>
      </c>
      <c r="H102" s="147">
        <v>0</v>
      </c>
      <c r="I102" s="156">
        <f t="shared" si="4"/>
        <v>16</v>
      </c>
      <c r="J102" s="157">
        <f t="shared" si="5"/>
        <v>16</v>
      </c>
    </row>
    <row r="103" spans="1:11" x14ac:dyDescent="0.25">
      <c r="A103" s="93">
        <v>22</v>
      </c>
      <c r="B103" s="82" t="s">
        <v>34</v>
      </c>
      <c r="C103" s="143">
        <v>5</v>
      </c>
      <c r="D103" s="143">
        <v>20</v>
      </c>
      <c r="E103" s="143">
        <v>0</v>
      </c>
      <c r="F103" s="143">
        <v>0</v>
      </c>
      <c r="G103" s="144">
        <v>25</v>
      </c>
      <c r="H103" s="147">
        <v>0</v>
      </c>
      <c r="I103" s="156">
        <f t="shared" si="4"/>
        <v>25</v>
      </c>
      <c r="J103" s="157">
        <f t="shared" si="5"/>
        <v>25</v>
      </c>
    </row>
    <row r="104" spans="1:11" x14ac:dyDescent="0.25">
      <c r="A104" s="93">
        <v>23</v>
      </c>
      <c r="B104" s="82" t="s">
        <v>35</v>
      </c>
      <c r="C104" s="143">
        <v>0</v>
      </c>
      <c r="D104" s="143">
        <v>15</v>
      </c>
      <c r="E104" s="143">
        <v>0</v>
      </c>
      <c r="F104" s="143">
        <v>0</v>
      </c>
      <c r="G104" s="144">
        <v>15</v>
      </c>
      <c r="H104" s="147">
        <v>0</v>
      </c>
      <c r="I104" s="156">
        <f t="shared" si="4"/>
        <v>15</v>
      </c>
      <c r="J104" s="157">
        <f t="shared" si="5"/>
        <v>15</v>
      </c>
    </row>
    <row r="105" spans="1:11" x14ac:dyDescent="0.25">
      <c r="A105" s="93">
        <v>24</v>
      </c>
      <c r="B105" s="82" t="s">
        <v>36</v>
      </c>
      <c r="C105" s="143">
        <v>3</v>
      </c>
      <c r="D105" s="143">
        <v>16</v>
      </c>
      <c r="E105" s="143">
        <v>0</v>
      </c>
      <c r="F105" s="143">
        <v>0</v>
      </c>
      <c r="G105" s="144">
        <v>19</v>
      </c>
      <c r="H105" s="147">
        <v>0</v>
      </c>
      <c r="I105" s="156">
        <f t="shared" si="4"/>
        <v>19</v>
      </c>
      <c r="J105" s="157">
        <f t="shared" si="5"/>
        <v>19</v>
      </c>
    </row>
    <row r="106" spans="1:11" x14ac:dyDescent="0.25">
      <c r="A106" s="93">
        <v>25</v>
      </c>
      <c r="B106" s="82" t="s">
        <v>37</v>
      </c>
      <c r="C106" s="143">
        <v>9</v>
      </c>
      <c r="D106" s="143">
        <v>32</v>
      </c>
      <c r="E106" s="143">
        <v>0</v>
      </c>
      <c r="F106" s="143">
        <v>0</v>
      </c>
      <c r="G106" s="144">
        <v>41</v>
      </c>
      <c r="H106" s="147">
        <v>0</v>
      </c>
      <c r="I106" s="156">
        <f>SUM(C106+D106+E106)</f>
        <v>41</v>
      </c>
      <c r="J106" s="157">
        <f t="shared" si="5"/>
        <v>41</v>
      </c>
    </row>
    <row r="107" spans="1:11" x14ac:dyDescent="0.25">
      <c r="A107" s="93">
        <v>26</v>
      </c>
      <c r="B107" s="88" t="s">
        <v>106</v>
      </c>
      <c r="C107" s="143">
        <v>3</v>
      </c>
      <c r="D107" s="143">
        <v>10</v>
      </c>
      <c r="E107" s="143">
        <v>0</v>
      </c>
      <c r="F107" s="143">
        <v>0</v>
      </c>
      <c r="G107" s="144">
        <v>13</v>
      </c>
      <c r="H107" s="147">
        <v>0</v>
      </c>
      <c r="I107" s="156">
        <f t="shared" si="4"/>
        <v>13</v>
      </c>
      <c r="J107" s="157">
        <f t="shared" si="5"/>
        <v>13</v>
      </c>
      <c r="K107" s="3"/>
    </row>
    <row r="108" spans="1:11" x14ac:dyDescent="0.25">
      <c r="A108" s="93">
        <v>27</v>
      </c>
      <c r="B108" s="88" t="s">
        <v>39</v>
      </c>
      <c r="C108" s="143">
        <v>0</v>
      </c>
      <c r="D108" s="143">
        <v>0</v>
      </c>
      <c r="E108" s="143">
        <v>0</v>
      </c>
      <c r="F108" s="143">
        <v>0</v>
      </c>
      <c r="G108" s="144">
        <v>0</v>
      </c>
      <c r="H108" s="147">
        <v>0</v>
      </c>
      <c r="I108" s="156">
        <f t="shared" si="4"/>
        <v>0</v>
      </c>
      <c r="J108" s="157">
        <f t="shared" si="5"/>
        <v>0</v>
      </c>
    </row>
    <row r="109" spans="1:11" x14ac:dyDescent="0.25">
      <c r="A109" s="93">
        <v>28</v>
      </c>
      <c r="B109" s="88" t="s">
        <v>40</v>
      </c>
      <c r="C109" s="143">
        <v>0</v>
      </c>
      <c r="D109" s="143">
        <v>0</v>
      </c>
      <c r="E109" s="143">
        <v>0</v>
      </c>
      <c r="F109" s="143">
        <v>0</v>
      </c>
      <c r="G109" s="144">
        <v>0</v>
      </c>
      <c r="H109" s="147">
        <v>0</v>
      </c>
      <c r="I109" s="156">
        <f t="shared" si="4"/>
        <v>0</v>
      </c>
      <c r="J109" s="157">
        <f t="shared" si="5"/>
        <v>0</v>
      </c>
    </row>
    <row r="110" spans="1:11" x14ac:dyDescent="0.25">
      <c r="A110" s="93">
        <v>29</v>
      </c>
      <c r="B110" s="88" t="s">
        <v>41</v>
      </c>
      <c r="C110" s="143">
        <v>0</v>
      </c>
      <c r="D110" s="143">
        <v>0</v>
      </c>
      <c r="E110" s="143">
        <v>0</v>
      </c>
      <c r="F110" s="143">
        <v>0</v>
      </c>
      <c r="G110" s="144">
        <v>0</v>
      </c>
      <c r="H110" s="147">
        <v>0</v>
      </c>
      <c r="I110" s="156">
        <f t="shared" si="4"/>
        <v>0</v>
      </c>
      <c r="J110" s="157">
        <f t="shared" si="5"/>
        <v>0</v>
      </c>
    </row>
    <row r="111" spans="1:11" x14ac:dyDescent="0.25">
      <c r="A111" s="257" t="s">
        <v>107</v>
      </c>
      <c r="B111" s="245"/>
      <c r="C111" s="121">
        <f t="shared" ref="C111:H111" si="6">SUM(C82:C110)</f>
        <v>114</v>
      </c>
      <c r="D111" s="121">
        <f t="shared" si="6"/>
        <v>645</v>
      </c>
      <c r="E111" s="121">
        <f t="shared" si="6"/>
        <v>0</v>
      </c>
      <c r="F111" s="121">
        <f t="shared" si="6"/>
        <v>3</v>
      </c>
      <c r="G111" s="121">
        <f t="shared" si="6"/>
        <v>756</v>
      </c>
      <c r="H111" s="121">
        <f t="shared" si="6"/>
        <v>0</v>
      </c>
      <c r="I111" s="124">
        <f>SUM(I82:I110)</f>
        <v>759</v>
      </c>
      <c r="J111" s="121">
        <f>SUM(J82:J110)</f>
        <v>759</v>
      </c>
    </row>
    <row r="112" spans="1:11" ht="16.5" thickBot="1" x14ac:dyDescent="0.3">
      <c r="A112" s="258" t="s">
        <v>43</v>
      </c>
      <c r="B112" s="259"/>
      <c r="C112" s="121">
        <f>SUM(C82:C106)</f>
        <v>111</v>
      </c>
      <c r="D112" s="121">
        <f t="shared" ref="D112:H112" si="7">SUM(D82:D106)</f>
        <v>635</v>
      </c>
      <c r="E112" s="121">
        <f t="shared" si="7"/>
        <v>0</v>
      </c>
      <c r="F112" s="121">
        <f t="shared" si="7"/>
        <v>3</v>
      </c>
      <c r="G112" s="121">
        <f t="shared" si="7"/>
        <v>743</v>
      </c>
      <c r="H112" s="121">
        <f t="shared" si="7"/>
        <v>0</v>
      </c>
      <c r="I112" s="121">
        <f>SUM(C112:E112)</f>
        <v>746</v>
      </c>
      <c r="J112" s="121">
        <f>SUM(F112:H112)</f>
        <v>746</v>
      </c>
    </row>
    <row r="114" spans="1:10" x14ac:dyDescent="0.25">
      <c r="A114" t="s">
        <v>118</v>
      </c>
    </row>
    <row r="115" spans="1:10" ht="16.5" thickBot="1" x14ac:dyDescent="0.3">
      <c r="A115" s="260" t="s">
        <v>121</v>
      </c>
      <c r="B115" s="260"/>
      <c r="D115" t="s">
        <v>120</v>
      </c>
    </row>
    <row r="116" spans="1:10" ht="24.75" customHeight="1" thickBot="1" x14ac:dyDescent="0.3">
      <c r="A116" s="261" t="s">
        <v>2</v>
      </c>
      <c r="B116" s="261" t="s">
        <v>3</v>
      </c>
      <c r="C116" s="255" t="s">
        <v>108</v>
      </c>
      <c r="D116" s="256"/>
      <c r="E116" s="256"/>
      <c r="F116" s="255" t="s">
        <v>109</v>
      </c>
      <c r="G116" s="256"/>
      <c r="H116" s="264"/>
      <c r="I116" s="248" t="s">
        <v>123</v>
      </c>
      <c r="J116" s="238" t="s">
        <v>124</v>
      </c>
    </row>
    <row r="117" spans="1:10" x14ac:dyDescent="0.25">
      <c r="A117" s="262"/>
      <c r="B117" s="262"/>
      <c r="C117" s="242" t="s">
        <v>111</v>
      </c>
      <c r="D117" s="242" t="s">
        <v>112</v>
      </c>
      <c r="E117" s="242" t="s">
        <v>113</v>
      </c>
      <c r="F117" s="251" t="s">
        <v>114</v>
      </c>
      <c r="G117" s="253" t="s">
        <v>115</v>
      </c>
      <c r="H117" s="242" t="s">
        <v>113</v>
      </c>
      <c r="I117" s="249"/>
      <c r="J117" s="239"/>
    </row>
    <row r="118" spans="1:10" ht="15.75" thickBot="1" x14ac:dyDescent="0.3">
      <c r="A118" s="263"/>
      <c r="B118" s="263"/>
      <c r="C118" s="243"/>
      <c r="D118" s="243"/>
      <c r="E118" s="243"/>
      <c r="F118" s="252"/>
      <c r="G118" s="254"/>
      <c r="H118" s="243"/>
      <c r="I118" s="265"/>
      <c r="J118" s="240"/>
    </row>
    <row r="119" spans="1:10" x14ac:dyDescent="0.25">
      <c r="A119" s="92">
        <v>1</v>
      </c>
      <c r="B119" s="77" t="s">
        <v>13</v>
      </c>
      <c r="C119" s="79">
        <v>2</v>
      </c>
      <c r="D119" s="79">
        <v>25</v>
      </c>
      <c r="E119" s="79">
        <v>0</v>
      </c>
      <c r="F119" s="79">
        <v>0</v>
      </c>
      <c r="G119" s="80">
        <v>27</v>
      </c>
      <c r="H119" s="123">
        <v>0</v>
      </c>
      <c r="I119" s="196">
        <f>SUM(C119:E119)</f>
        <v>27</v>
      </c>
      <c r="J119" s="197">
        <f>SUM(F119:H119)</f>
        <v>27</v>
      </c>
    </row>
    <row r="120" spans="1:10" x14ac:dyDescent="0.25">
      <c r="A120" s="93">
        <v>2</v>
      </c>
      <c r="B120" s="82" t="s">
        <v>14</v>
      </c>
      <c r="C120" s="84">
        <v>3</v>
      </c>
      <c r="D120" s="84">
        <v>11</v>
      </c>
      <c r="E120" s="84">
        <v>0</v>
      </c>
      <c r="F120" s="84">
        <v>0</v>
      </c>
      <c r="G120" s="85">
        <v>14</v>
      </c>
      <c r="H120" s="182">
        <v>0</v>
      </c>
      <c r="I120" s="196">
        <f>SUM(C120:E120)</f>
        <v>14</v>
      </c>
      <c r="J120" s="197">
        <f t="shared" ref="J120:J147" si="8">SUM(F120:H120)</f>
        <v>14</v>
      </c>
    </row>
    <row r="121" spans="1:10" x14ac:dyDescent="0.25">
      <c r="A121" s="93">
        <v>3</v>
      </c>
      <c r="B121" s="82" t="s">
        <v>15</v>
      </c>
      <c r="C121" s="84">
        <v>21</v>
      </c>
      <c r="D121" s="84">
        <v>61</v>
      </c>
      <c r="E121" s="84">
        <v>0</v>
      </c>
      <c r="F121" s="84">
        <v>1</v>
      </c>
      <c r="G121" s="85">
        <v>81</v>
      </c>
      <c r="H121" s="182">
        <v>0</v>
      </c>
      <c r="I121" s="196">
        <f>SUM(C121:E121)</f>
        <v>82</v>
      </c>
      <c r="J121" s="197">
        <f t="shared" si="8"/>
        <v>82</v>
      </c>
    </row>
    <row r="122" spans="1:10" x14ac:dyDescent="0.25">
      <c r="A122" s="93">
        <v>4</v>
      </c>
      <c r="B122" s="82" t="s">
        <v>16</v>
      </c>
      <c r="C122" s="84">
        <v>1</v>
      </c>
      <c r="D122" s="84">
        <v>12</v>
      </c>
      <c r="E122" s="84">
        <v>0</v>
      </c>
      <c r="F122" s="84">
        <v>0</v>
      </c>
      <c r="G122" s="85">
        <v>13</v>
      </c>
      <c r="H122" s="182">
        <v>0</v>
      </c>
      <c r="I122" s="196">
        <f>SUM(C122:E122)</f>
        <v>13</v>
      </c>
      <c r="J122" s="197">
        <f t="shared" si="8"/>
        <v>13</v>
      </c>
    </row>
    <row r="123" spans="1:10" x14ac:dyDescent="0.25">
      <c r="A123" s="93">
        <v>5</v>
      </c>
      <c r="B123" s="82" t="s">
        <v>17</v>
      </c>
      <c r="C123" s="84">
        <v>2</v>
      </c>
      <c r="D123" s="84">
        <v>18</v>
      </c>
      <c r="E123" s="84">
        <v>0</v>
      </c>
      <c r="F123" s="84">
        <v>0</v>
      </c>
      <c r="G123" s="85">
        <v>20</v>
      </c>
      <c r="H123" s="182">
        <v>0</v>
      </c>
      <c r="I123" s="196">
        <f t="shared" ref="I123:I147" si="9">SUM(C123:E123)</f>
        <v>20</v>
      </c>
      <c r="J123" s="197">
        <f t="shared" si="8"/>
        <v>20</v>
      </c>
    </row>
    <row r="124" spans="1:10" x14ac:dyDescent="0.25">
      <c r="A124" s="93">
        <v>6</v>
      </c>
      <c r="B124" s="82" t="s">
        <v>18</v>
      </c>
      <c r="C124" s="84">
        <v>1</v>
      </c>
      <c r="D124" s="84">
        <v>28</v>
      </c>
      <c r="E124" s="84">
        <v>0</v>
      </c>
      <c r="F124" s="84">
        <v>0</v>
      </c>
      <c r="G124" s="85">
        <v>29</v>
      </c>
      <c r="H124" s="182">
        <v>0</v>
      </c>
      <c r="I124" s="196">
        <f>SUM(C124:E124)</f>
        <v>29</v>
      </c>
      <c r="J124" s="197">
        <f t="shared" si="8"/>
        <v>29</v>
      </c>
    </row>
    <row r="125" spans="1:10" x14ac:dyDescent="0.25">
      <c r="A125" s="93">
        <v>7</v>
      </c>
      <c r="B125" s="82" t="s">
        <v>19</v>
      </c>
      <c r="C125" s="84">
        <v>1</v>
      </c>
      <c r="D125" s="84">
        <v>27</v>
      </c>
      <c r="E125" s="84">
        <v>0</v>
      </c>
      <c r="F125" s="84">
        <v>0</v>
      </c>
      <c r="G125" s="85">
        <v>28</v>
      </c>
      <c r="H125" s="182">
        <v>0</v>
      </c>
      <c r="I125" s="196">
        <f>SUM(C125:E125)</f>
        <v>28</v>
      </c>
      <c r="J125" s="197">
        <f t="shared" si="8"/>
        <v>28</v>
      </c>
    </row>
    <row r="126" spans="1:10" x14ac:dyDescent="0.25">
      <c r="A126" s="94">
        <v>8</v>
      </c>
      <c r="B126" s="87" t="s">
        <v>20</v>
      </c>
      <c r="C126" s="84">
        <v>0</v>
      </c>
      <c r="D126" s="84">
        <v>19</v>
      </c>
      <c r="E126" s="84">
        <v>0</v>
      </c>
      <c r="F126" s="84">
        <v>0</v>
      </c>
      <c r="G126" s="85">
        <v>19</v>
      </c>
      <c r="H126" s="182">
        <v>0</v>
      </c>
      <c r="I126" s="196">
        <f>SUM(C126:E126)</f>
        <v>19</v>
      </c>
      <c r="J126" s="197">
        <f t="shared" si="8"/>
        <v>19</v>
      </c>
    </row>
    <row r="127" spans="1:10" x14ac:dyDescent="0.25">
      <c r="A127" s="93">
        <v>9</v>
      </c>
      <c r="B127" s="82" t="s">
        <v>21</v>
      </c>
      <c r="C127" s="84">
        <v>6</v>
      </c>
      <c r="D127" s="84">
        <v>4</v>
      </c>
      <c r="E127" s="84">
        <v>1</v>
      </c>
      <c r="F127" s="84">
        <v>0</v>
      </c>
      <c r="G127" s="85">
        <v>11</v>
      </c>
      <c r="H127" s="182">
        <v>0</v>
      </c>
      <c r="I127" s="196">
        <f>SUM(C127:E127)</f>
        <v>11</v>
      </c>
      <c r="J127" s="197">
        <f t="shared" si="8"/>
        <v>11</v>
      </c>
    </row>
    <row r="128" spans="1:10" x14ac:dyDescent="0.25">
      <c r="A128" s="93">
        <v>10</v>
      </c>
      <c r="B128" s="82" t="s">
        <v>22</v>
      </c>
      <c r="C128" s="84">
        <v>3</v>
      </c>
      <c r="D128" s="84">
        <v>21</v>
      </c>
      <c r="E128" s="84">
        <v>0</v>
      </c>
      <c r="F128" s="84">
        <v>1</v>
      </c>
      <c r="G128" s="85">
        <v>23</v>
      </c>
      <c r="H128" s="182">
        <v>0</v>
      </c>
      <c r="I128" s="196">
        <f>SUM(C128:E128)</f>
        <v>24</v>
      </c>
      <c r="J128" s="197">
        <f t="shared" si="8"/>
        <v>24</v>
      </c>
    </row>
    <row r="129" spans="1:10" x14ac:dyDescent="0.25">
      <c r="A129" s="93">
        <v>11</v>
      </c>
      <c r="B129" s="82" t="s">
        <v>23</v>
      </c>
      <c r="C129" s="84">
        <v>0</v>
      </c>
      <c r="D129" s="84">
        <v>0</v>
      </c>
      <c r="E129" s="84">
        <v>0</v>
      </c>
      <c r="F129" s="84">
        <v>0</v>
      </c>
      <c r="G129" s="85">
        <v>0</v>
      </c>
      <c r="H129" s="182">
        <v>0</v>
      </c>
      <c r="I129" s="196">
        <f t="shared" si="9"/>
        <v>0</v>
      </c>
      <c r="J129" s="197">
        <f t="shared" si="8"/>
        <v>0</v>
      </c>
    </row>
    <row r="130" spans="1:10" x14ac:dyDescent="0.25">
      <c r="A130" s="93">
        <v>12</v>
      </c>
      <c r="B130" s="82" t="s">
        <v>24</v>
      </c>
      <c r="C130" s="84">
        <v>5</v>
      </c>
      <c r="D130" s="84">
        <v>31</v>
      </c>
      <c r="E130" s="84">
        <v>0</v>
      </c>
      <c r="F130" s="84">
        <v>0</v>
      </c>
      <c r="G130" s="85">
        <v>36</v>
      </c>
      <c r="H130" s="182">
        <v>0</v>
      </c>
      <c r="I130" s="196">
        <f t="shared" si="9"/>
        <v>36</v>
      </c>
      <c r="J130" s="197">
        <f t="shared" si="8"/>
        <v>36</v>
      </c>
    </row>
    <row r="131" spans="1:10" x14ac:dyDescent="0.25">
      <c r="A131" s="93">
        <v>13</v>
      </c>
      <c r="B131" s="82" t="s">
        <v>25</v>
      </c>
      <c r="C131" s="84">
        <v>8</v>
      </c>
      <c r="D131" s="84">
        <v>24</v>
      </c>
      <c r="E131" s="84">
        <v>0</v>
      </c>
      <c r="F131" s="84">
        <v>0</v>
      </c>
      <c r="G131" s="85">
        <v>32</v>
      </c>
      <c r="H131" s="182">
        <v>0</v>
      </c>
      <c r="I131" s="196">
        <f t="shared" si="9"/>
        <v>32</v>
      </c>
      <c r="J131" s="197">
        <f t="shared" si="8"/>
        <v>32</v>
      </c>
    </row>
    <row r="132" spans="1:10" x14ac:dyDescent="0.25">
      <c r="A132" s="94">
        <v>14</v>
      </c>
      <c r="B132" s="87" t="s">
        <v>26</v>
      </c>
      <c r="C132" s="84">
        <v>16</v>
      </c>
      <c r="D132" s="84">
        <v>43</v>
      </c>
      <c r="E132" s="84">
        <v>0</v>
      </c>
      <c r="F132" s="84">
        <v>0</v>
      </c>
      <c r="G132" s="85">
        <v>59</v>
      </c>
      <c r="H132" s="182">
        <v>0</v>
      </c>
      <c r="I132" s="196">
        <f t="shared" si="9"/>
        <v>59</v>
      </c>
      <c r="J132" s="197">
        <f t="shared" si="8"/>
        <v>59</v>
      </c>
    </row>
    <row r="133" spans="1:10" x14ac:dyDescent="0.25">
      <c r="A133" s="94">
        <v>15</v>
      </c>
      <c r="B133" s="87" t="s">
        <v>27</v>
      </c>
      <c r="C133" s="84">
        <v>0</v>
      </c>
      <c r="D133" s="84">
        <v>28</v>
      </c>
      <c r="E133" s="84">
        <v>0</v>
      </c>
      <c r="F133" s="84">
        <v>0</v>
      </c>
      <c r="G133" s="85">
        <v>28</v>
      </c>
      <c r="H133" s="182">
        <v>0</v>
      </c>
      <c r="I133" s="196">
        <f t="shared" si="9"/>
        <v>28</v>
      </c>
      <c r="J133" s="197">
        <f t="shared" si="8"/>
        <v>28</v>
      </c>
    </row>
    <row r="134" spans="1:10" x14ac:dyDescent="0.25">
      <c r="A134" s="94">
        <v>16</v>
      </c>
      <c r="B134" s="87" t="s">
        <v>28</v>
      </c>
      <c r="C134" s="84">
        <v>1</v>
      </c>
      <c r="D134" s="84">
        <v>12</v>
      </c>
      <c r="E134" s="84">
        <v>0</v>
      </c>
      <c r="F134" s="84">
        <v>0</v>
      </c>
      <c r="G134" s="85">
        <v>13</v>
      </c>
      <c r="H134" s="182">
        <v>0</v>
      </c>
      <c r="I134" s="196">
        <f t="shared" si="9"/>
        <v>13</v>
      </c>
      <c r="J134" s="197">
        <f t="shared" si="8"/>
        <v>13</v>
      </c>
    </row>
    <row r="135" spans="1:10" x14ac:dyDescent="0.25">
      <c r="A135" s="93">
        <v>17</v>
      </c>
      <c r="B135" s="82" t="s">
        <v>29</v>
      </c>
      <c r="C135" s="84">
        <v>3</v>
      </c>
      <c r="D135" s="84">
        <v>14</v>
      </c>
      <c r="E135" s="84">
        <v>0</v>
      </c>
      <c r="F135" s="84">
        <v>0</v>
      </c>
      <c r="G135" s="85">
        <v>17</v>
      </c>
      <c r="H135" s="182">
        <v>0</v>
      </c>
      <c r="I135" s="196">
        <f t="shared" si="9"/>
        <v>17</v>
      </c>
      <c r="J135" s="197">
        <f t="shared" si="8"/>
        <v>17</v>
      </c>
    </row>
    <row r="136" spans="1:10" x14ac:dyDescent="0.25">
      <c r="A136" s="93">
        <v>18</v>
      </c>
      <c r="B136" s="82" t="s">
        <v>30</v>
      </c>
      <c r="C136" s="84">
        <v>0</v>
      </c>
      <c r="D136" s="84">
        <v>9</v>
      </c>
      <c r="E136" s="84">
        <v>0</v>
      </c>
      <c r="F136" s="84">
        <v>0</v>
      </c>
      <c r="G136" s="85">
        <v>9</v>
      </c>
      <c r="H136" s="182">
        <v>0</v>
      </c>
      <c r="I136" s="196">
        <f t="shared" si="9"/>
        <v>9</v>
      </c>
      <c r="J136" s="197">
        <f t="shared" si="8"/>
        <v>9</v>
      </c>
    </row>
    <row r="137" spans="1:10" x14ac:dyDescent="0.25">
      <c r="A137" s="94">
        <v>19</v>
      </c>
      <c r="B137" s="87" t="s">
        <v>31</v>
      </c>
      <c r="C137" s="84">
        <v>3</v>
      </c>
      <c r="D137" s="84">
        <v>49</v>
      </c>
      <c r="E137" s="84">
        <v>0</v>
      </c>
      <c r="F137" s="84">
        <v>0</v>
      </c>
      <c r="G137" s="85">
        <v>52</v>
      </c>
      <c r="H137" s="182">
        <v>0</v>
      </c>
      <c r="I137" s="196">
        <f t="shared" si="9"/>
        <v>52</v>
      </c>
      <c r="J137" s="197">
        <f t="shared" si="8"/>
        <v>52</v>
      </c>
    </row>
    <row r="138" spans="1:10" x14ac:dyDescent="0.25">
      <c r="A138" s="93">
        <v>20</v>
      </c>
      <c r="B138" s="82" t="s">
        <v>32</v>
      </c>
      <c r="C138" s="84">
        <v>2</v>
      </c>
      <c r="D138" s="84">
        <v>7</v>
      </c>
      <c r="E138" s="84">
        <v>0</v>
      </c>
      <c r="F138" s="84">
        <v>0</v>
      </c>
      <c r="G138" s="85">
        <v>9</v>
      </c>
      <c r="H138" s="182">
        <v>0</v>
      </c>
      <c r="I138" s="196">
        <f>SUM(C138:E138)</f>
        <v>9</v>
      </c>
      <c r="J138" s="197">
        <f t="shared" si="8"/>
        <v>9</v>
      </c>
    </row>
    <row r="139" spans="1:10" x14ac:dyDescent="0.25">
      <c r="A139" s="93">
        <v>21</v>
      </c>
      <c r="B139" s="82" t="s">
        <v>33</v>
      </c>
      <c r="C139" s="84">
        <v>5</v>
      </c>
      <c r="D139" s="84">
        <v>21</v>
      </c>
      <c r="E139" s="84">
        <v>0</v>
      </c>
      <c r="F139" s="84">
        <v>0</v>
      </c>
      <c r="G139" s="85">
        <v>26</v>
      </c>
      <c r="H139" s="182">
        <v>0</v>
      </c>
      <c r="I139" s="196">
        <f>SUM(C139:E139)</f>
        <v>26</v>
      </c>
      <c r="J139" s="197">
        <f t="shared" si="8"/>
        <v>26</v>
      </c>
    </row>
    <row r="140" spans="1:10" x14ac:dyDescent="0.25">
      <c r="A140" s="93">
        <v>22</v>
      </c>
      <c r="B140" s="82" t="s">
        <v>34</v>
      </c>
      <c r="C140" s="84">
        <v>3</v>
      </c>
      <c r="D140" s="84">
        <v>20</v>
      </c>
      <c r="E140" s="84">
        <v>0</v>
      </c>
      <c r="F140" s="84">
        <v>0</v>
      </c>
      <c r="G140" s="85">
        <v>23</v>
      </c>
      <c r="H140" s="182">
        <v>0</v>
      </c>
      <c r="I140" s="196">
        <f>SUM(C140:E140)</f>
        <v>23</v>
      </c>
      <c r="J140" s="197">
        <f t="shared" si="8"/>
        <v>23</v>
      </c>
    </row>
    <row r="141" spans="1:10" x14ac:dyDescent="0.25">
      <c r="A141" s="93">
        <v>23</v>
      </c>
      <c r="B141" s="82" t="s">
        <v>35</v>
      </c>
      <c r="C141" s="84">
        <v>0</v>
      </c>
      <c r="D141" s="84">
        <v>5</v>
      </c>
      <c r="E141" s="84">
        <v>0</v>
      </c>
      <c r="F141" s="84">
        <v>0</v>
      </c>
      <c r="G141" s="85">
        <v>5</v>
      </c>
      <c r="H141" s="182">
        <v>0</v>
      </c>
      <c r="I141" s="196">
        <f>SUM(C141:E141)</f>
        <v>5</v>
      </c>
      <c r="J141" s="197">
        <f t="shared" si="8"/>
        <v>5</v>
      </c>
    </row>
    <row r="142" spans="1:10" x14ac:dyDescent="0.25">
      <c r="A142" s="93">
        <v>24</v>
      </c>
      <c r="B142" s="82" t="s">
        <v>36</v>
      </c>
      <c r="C142" s="84">
        <v>2</v>
      </c>
      <c r="D142" s="84">
        <v>15</v>
      </c>
      <c r="E142" s="84">
        <v>0</v>
      </c>
      <c r="F142" s="84">
        <v>0</v>
      </c>
      <c r="G142" s="85">
        <v>17</v>
      </c>
      <c r="H142" s="182">
        <v>0</v>
      </c>
      <c r="I142" s="196">
        <f t="shared" si="9"/>
        <v>17</v>
      </c>
      <c r="J142" s="197">
        <f t="shared" si="8"/>
        <v>17</v>
      </c>
    </row>
    <row r="143" spans="1:10" x14ac:dyDescent="0.25">
      <c r="A143" s="93">
        <v>25</v>
      </c>
      <c r="B143" s="82" t="s">
        <v>37</v>
      </c>
      <c r="C143" s="84">
        <v>4</v>
      </c>
      <c r="D143" s="84">
        <v>37</v>
      </c>
      <c r="E143" s="84">
        <v>0</v>
      </c>
      <c r="F143" s="84">
        <v>1</v>
      </c>
      <c r="G143" s="85">
        <v>40</v>
      </c>
      <c r="H143" s="182">
        <v>0</v>
      </c>
      <c r="I143" s="196">
        <f>SUM(C143:E143)</f>
        <v>41</v>
      </c>
      <c r="J143" s="197">
        <f t="shared" si="8"/>
        <v>41</v>
      </c>
    </row>
    <row r="144" spans="1:10" x14ac:dyDescent="0.25">
      <c r="A144" s="93">
        <v>26</v>
      </c>
      <c r="B144" s="88" t="s">
        <v>106</v>
      </c>
      <c r="C144" s="84">
        <v>5</v>
      </c>
      <c r="D144" s="84">
        <v>21</v>
      </c>
      <c r="E144" s="84">
        <v>0</v>
      </c>
      <c r="F144" s="84">
        <v>0</v>
      </c>
      <c r="G144" s="85">
        <v>26</v>
      </c>
      <c r="H144" s="182">
        <v>0</v>
      </c>
      <c r="I144" s="196">
        <f>SUM(C144:E144)</f>
        <v>26</v>
      </c>
      <c r="J144" s="197">
        <f t="shared" si="8"/>
        <v>26</v>
      </c>
    </row>
    <row r="145" spans="1:10" x14ac:dyDescent="0.25">
      <c r="A145" s="93">
        <v>27</v>
      </c>
      <c r="B145" s="88" t="s">
        <v>39</v>
      </c>
      <c r="C145" s="84">
        <v>0</v>
      </c>
      <c r="D145" s="84">
        <v>0</v>
      </c>
      <c r="E145" s="84">
        <v>0</v>
      </c>
      <c r="F145" s="84">
        <v>0</v>
      </c>
      <c r="G145" s="85">
        <v>0</v>
      </c>
      <c r="H145" s="182">
        <v>0</v>
      </c>
      <c r="I145" s="196">
        <f t="shared" si="9"/>
        <v>0</v>
      </c>
      <c r="J145" s="197">
        <f t="shared" si="8"/>
        <v>0</v>
      </c>
    </row>
    <row r="146" spans="1:10" x14ac:dyDescent="0.25">
      <c r="A146" s="93">
        <v>28</v>
      </c>
      <c r="B146" s="88" t="s">
        <v>40</v>
      </c>
      <c r="C146" s="84">
        <v>0</v>
      </c>
      <c r="D146" s="84">
        <v>0</v>
      </c>
      <c r="E146" s="84">
        <v>0</v>
      </c>
      <c r="F146" s="84">
        <v>0</v>
      </c>
      <c r="G146" s="85">
        <v>0</v>
      </c>
      <c r="H146" s="182">
        <v>0</v>
      </c>
      <c r="I146" s="196">
        <f t="shared" si="9"/>
        <v>0</v>
      </c>
      <c r="J146" s="197">
        <f t="shared" si="8"/>
        <v>0</v>
      </c>
    </row>
    <row r="147" spans="1:10" ht="15.75" thickBot="1" x14ac:dyDescent="0.3">
      <c r="A147" s="128">
        <v>29</v>
      </c>
      <c r="B147" s="122" t="s">
        <v>41</v>
      </c>
      <c r="C147" s="84">
        <v>0</v>
      </c>
      <c r="D147" s="84">
        <v>0</v>
      </c>
      <c r="E147" s="84">
        <v>0</v>
      </c>
      <c r="F147" s="84">
        <v>0</v>
      </c>
      <c r="G147" s="85">
        <v>0</v>
      </c>
      <c r="H147" s="182">
        <v>0</v>
      </c>
      <c r="I147" s="196">
        <f t="shared" si="9"/>
        <v>0</v>
      </c>
      <c r="J147" s="197">
        <f t="shared" si="8"/>
        <v>0</v>
      </c>
    </row>
    <row r="148" spans="1:10" x14ac:dyDescent="0.25">
      <c r="A148" s="266" t="s">
        <v>107</v>
      </c>
      <c r="B148" s="267"/>
      <c r="C148" s="141">
        <f>SUM(C119:C147)</f>
        <v>97</v>
      </c>
      <c r="D148" s="141">
        <f t="shared" ref="D148:H148" si="10">SUM(D119:D147)</f>
        <v>562</v>
      </c>
      <c r="E148" s="141">
        <f t="shared" si="10"/>
        <v>1</v>
      </c>
      <c r="F148" s="141">
        <f t="shared" si="10"/>
        <v>3</v>
      </c>
      <c r="G148" s="141">
        <f t="shared" si="10"/>
        <v>657</v>
      </c>
      <c r="H148" s="141">
        <f t="shared" si="10"/>
        <v>0</v>
      </c>
      <c r="I148" s="124">
        <f>SUM(I119:I147)</f>
        <v>660</v>
      </c>
      <c r="J148" s="195">
        <f>SUM(J119:J147)</f>
        <v>660</v>
      </c>
    </row>
    <row r="149" spans="1:10" ht="16.5" thickBot="1" x14ac:dyDescent="0.3">
      <c r="A149" s="258" t="s">
        <v>43</v>
      </c>
      <c r="B149" s="259"/>
      <c r="C149" s="190">
        <f>SUM(C119:C143)</f>
        <v>92</v>
      </c>
      <c r="D149" s="190">
        <f t="shared" ref="D149:H149" si="11">SUM(D119:D143)</f>
        <v>541</v>
      </c>
      <c r="E149" s="190">
        <f t="shared" si="11"/>
        <v>1</v>
      </c>
      <c r="F149" s="190">
        <f t="shared" si="11"/>
        <v>3</v>
      </c>
      <c r="G149" s="190">
        <f t="shared" si="11"/>
        <v>631</v>
      </c>
      <c r="H149" s="190">
        <f t="shared" si="11"/>
        <v>0</v>
      </c>
      <c r="I149" s="190">
        <f>SUM(I119:I143)</f>
        <v>634</v>
      </c>
      <c r="J149" s="191">
        <f>SUM(J119:J143)</f>
        <v>634</v>
      </c>
    </row>
    <row r="151" spans="1:10" x14ac:dyDescent="0.25">
      <c r="A151" t="s">
        <v>118</v>
      </c>
    </row>
    <row r="152" spans="1:10" ht="16.5" thickBot="1" x14ac:dyDescent="0.3">
      <c r="A152" s="260" t="s">
        <v>122</v>
      </c>
      <c r="B152" s="260"/>
      <c r="D152" t="s">
        <v>120</v>
      </c>
    </row>
    <row r="153" spans="1:10" ht="15.75" thickBot="1" x14ac:dyDescent="0.3">
      <c r="A153" s="261" t="s">
        <v>2</v>
      </c>
      <c r="B153" s="261" t="s">
        <v>3</v>
      </c>
      <c r="C153" s="255" t="s">
        <v>108</v>
      </c>
      <c r="D153" s="256"/>
      <c r="E153" s="256"/>
      <c r="F153" s="255" t="s">
        <v>109</v>
      </c>
      <c r="G153" s="256"/>
      <c r="H153" s="264"/>
      <c r="I153" s="248" t="s">
        <v>123</v>
      </c>
      <c r="J153" s="238" t="s">
        <v>124</v>
      </c>
    </row>
    <row r="154" spans="1:10" x14ac:dyDescent="0.25">
      <c r="A154" s="262"/>
      <c r="B154" s="262"/>
      <c r="C154" s="242" t="s">
        <v>111</v>
      </c>
      <c r="D154" s="242" t="s">
        <v>112</v>
      </c>
      <c r="E154" s="242" t="s">
        <v>113</v>
      </c>
      <c r="F154" s="251" t="s">
        <v>114</v>
      </c>
      <c r="G154" s="253" t="s">
        <v>115</v>
      </c>
      <c r="H154" s="242" t="s">
        <v>113</v>
      </c>
      <c r="I154" s="249"/>
      <c r="J154" s="239"/>
    </row>
    <row r="155" spans="1:10" ht="15.75" thickBot="1" x14ac:dyDescent="0.3">
      <c r="A155" s="263"/>
      <c r="B155" s="263"/>
      <c r="C155" s="243"/>
      <c r="D155" s="243"/>
      <c r="E155" s="243"/>
      <c r="F155" s="252"/>
      <c r="G155" s="254"/>
      <c r="H155" s="243"/>
      <c r="I155" s="250"/>
      <c r="J155" s="241"/>
    </row>
    <row r="156" spans="1:10" ht="15.75" thickBot="1" x14ac:dyDescent="0.3">
      <c r="A156" s="92">
        <v>1</v>
      </c>
      <c r="B156" s="77" t="s">
        <v>13</v>
      </c>
      <c r="C156" s="79">
        <f t="shared" ref="C156:H156" si="12">SUM(C7+C45+C82+C119)</f>
        <v>10</v>
      </c>
      <c r="D156" s="79">
        <f t="shared" si="12"/>
        <v>74</v>
      </c>
      <c r="E156" s="79">
        <f t="shared" si="12"/>
        <v>0</v>
      </c>
      <c r="F156" s="79">
        <f t="shared" si="12"/>
        <v>0</v>
      </c>
      <c r="G156" s="80">
        <f t="shared" si="12"/>
        <v>84</v>
      </c>
      <c r="H156" s="79">
        <f t="shared" si="12"/>
        <v>0</v>
      </c>
      <c r="I156" s="80">
        <f>SUM(C156+D156+E156)</f>
        <v>84</v>
      </c>
      <c r="J156" s="125">
        <f>SUM(F156+G156+H156)</f>
        <v>84</v>
      </c>
    </row>
    <row r="157" spans="1:10" ht="15.75" thickBot="1" x14ac:dyDescent="0.3">
      <c r="A157" s="93">
        <v>2</v>
      </c>
      <c r="B157" s="82" t="s">
        <v>14</v>
      </c>
      <c r="C157" s="79">
        <f t="shared" ref="C157:H184" si="13">SUM(C8+C46+C83+C120)</f>
        <v>4</v>
      </c>
      <c r="D157" s="79">
        <f t="shared" si="13"/>
        <v>63</v>
      </c>
      <c r="E157" s="79">
        <f t="shared" si="13"/>
        <v>0</v>
      </c>
      <c r="F157" s="79">
        <f t="shared" si="13"/>
        <v>0</v>
      </c>
      <c r="G157" s="80">
        <f t="shared" si="13"/>
        <v>67</v>
      </c>
      <c r="H157" s="79">
        <f t="shared" si="13"/>
        <v>0</v>
      </c>
      <c r="I157" s="80">
        <f t="shared" ref="I157:I184" si="14">SUM(C157+D157+E157)</f>
        <v>67</v>
      </c>
      <c r="J157" s="125">
        <f t="shared" ref="J157:J184" si="15">SUM(F157+G157+H157)</f>
        <v>67</v>
      </c>
    </row>
    <row r="158" spans="1:10" ht="15.75" thickBot="1" x14ac:dyDescent="0.3">
      <c r="A158" s="93">
        <v>3</v>
      </c>
      <c r="B158" s="82" t="s">
        <v>15</v>
      </c>
      <c r="C158" s="79">
        <f t="shared" si="13"/>
        <v>90</v>
      </c>
      <c r="D158" s="79">
        <f t="shared" si="13"/>
        <v>213</v>
      </c>
      <c r="E158" s="79">
        <f t="shared" si="13"/>
        <v>0</v>
      </c>
      <c r="F158" s="79">
        <f t="shared" si="13"/>
        <v>2</v>
      </c>
      <c r="G158" s="80">
        <f t="shared" si="13"/>
        <v>301</v>
      </c>
      <c r="H158" s="79">
        <f t="shared" si="13"/>
        <v>0</v>
      </c>
      <c r="I158" s="80">
        <f t="shared" si="14"/>
        <v>303</v>
      </c>
      <c r="J158" s="125">
        <f t="shared" si="15"/>
        <v>303</v>
      </c>
    </row>
    <row r="159" spans="1:10" ht="15.75" thickBot="1" x14ac:dyDescent="0.3">
      <c r="A159" s="93">
        <v>4</v>
      </c>
      <c r="B159" s="82" t="s">
        <v>16</v>
      </c>
      <c r="C159" s="79">
        <f t="shared" si="13"/>
        <v>5</v>
      </c>
      <c r="D159" s="79">
        <f t="shared" si="13"/>
        <v>40</v>
      </c>
      <c r="E159" s="79">
        <f t="shared" si="13"/>
        <v>0</v>
      </c>
      <c r="F159" s="79">
        <f t="shared" si="13"/>
        <v>0</v>
      </c>
      <c r="G159" s="80">
        <f t="shared" si="13"/>
        <v>45</v>
      </c>
      <c r="H159" s="79">
        <f>SUM(H10+H48+H85+H122)</f>
        <v>0</v>
      </c>
      <c r="I159" s="80">
        <f t="shared" si="14"/>
        <v>45</v>
      </c>
      <c r="J159" s="125">
        <f t="shared" si="15"/>
        <v>45</v>
      </c>
    </row>
    <row r="160" spans="1:10" ht="15.75" thickBot="1" x14ac:dyDescent="0.3">
      <c r="A160" s="93">
        <v>5</v>
      </c>
      <c r="B160" s="82" t="s">
        <v>17</v>
      </c>
      <c r="C160" s="79">
        <f t="shared" si="13"/>
        <v>13</v>
      </c>
      <c r="D160" s="79">
        <f t="shared" si="13"/>
        <v>66</v>
      </c>
      <c r="E160" s="79">
        <f t="shared" si="13"/>
        <v>0</v>
      </c>
      <c r="F160" s="79">
        <f t="shared" si="13"/>
        <v>0</v>
      </c>
      <c r="G160" s="80">
        <f t="shared" si="13"/>
        <v>79</v>
      </c>
      <c r="H160" s="79">
        <f t="shared" si="13"/>
        <v>0</v>
      </c>
      <c r="I160" s="80">
        <f t="shared" si="14"/>
        <v>79</v>
      </c>
      <c r="J160" s="125">
        <f t="shared" si="15"/>
        <v>79</v>
      </c>
    </row>
    <row r="161" spans="1:10" ht="15.75" thickBot="1" x14ac:dyDescent="0.3">
      <c r="A161" s="93">
        <v>6</v>
      </c>
      <c r="B161" s="82" t="s">
        <v>18</v>
      </c>
      <c r="C161" s="79">
        <f t="shared" si="13"/>
        <v>1</v>
      </c>
      <c r="D161" s="79">
        <f t="shared" si="13"/>
        <v>86</v>
      </c>
      <c r="E161" s="79">
        <f t="shared" si="13"/>
        <v>0</v>
      </c>
      <c r="F161" s="79">
        <f t="shared" si="13"/>
        <v>1</v>
      </c>
      <c r="G161" s="80">
        <f t="shared" si="13"/>
        <v>86</v>
      </c>
      <c r="H161" s="79">
        <f t="shared" si="13"/>
        <v>0</v>
      </c>
      <c r="I161" s="80">
        <f t="shared" si="14"/>
        <v>87</v>
      </c>
      <c r="J161" s="125">
        <f t="shared" si="15"/>
        <v>87</v>
      </c>
    </row>
    <row r="162" spans="1:10" ht="15.75" thickBot="1" x14ac:dyDescent="0.3">
      <c r="A162" s="93">
        <v>7</v>
      </c>
      <c r="B162" s="82" t="s">
        <v>19</v>
      </c>
      <c r="C162" s="79">
        <f t="shared" si="13"/>
        <v>7</v>
      </c>
      <c r="D162" s="79">
        <f t="shared" si="13"/>
        <v>90</v>
      </c>
      <c r="E162" s="79">
        <f t="shared" si="13"/>
        <v>0</v>
      </c>
      <c r="F162" s="79">
        <f t="shared" si="13"/>
        <v>0</v>
      </c>
      <c r="G162" s="80">
        <f t="shared" si="13"/>
        <v>97</v>
      </c>
      <c r="H162" s="79">
        <f t="shared" si="13"/>
        <v>0</v>
      </c>
      <c r="I162" s="80">
        <f t="shared" si="14"/>
        <v>97</v>
      </c>
      <c r="J162" s="125">
        <f t="shared" si="15"/>
        <v>97</v>
      </c>
    </row>
    <row r="163" spans="1:10" ht="15.75" thickBot="1" x14ac:dyDescent="0.3">
      <c r="A163" s="94">
        <v>8</v>
      </c>
      <c r="B163" s="87" t="s">
        <v>20</v>
      </c>
      <c r="C163" s="79">
        <f t="shared" si="13"/>
        <v>2</v>
      </c>
      <c r="D163" s="79">
        <f t="shared" si="13"/>
        <v>59</v>
      </c>
      <c r="E163" s="79">
        <f t="shared" si="13"/>
        <v>0</v>
      </c>
      <c r="F163" s="79">
        <f t="shared" si="13"/>
        <v>0</v>
      </c>
      <c r="G163" s="80">
        <f t="shared" si="13"/>
        <v>61</v>
      </c>
      <c r="H163" s="79">
        <f t="shared" si="13"/>
        <v>0</v>
      </c>
      <c r="I163" s="80">
        <f t="shared" si="14"/>
        <v>61</v>
      </c>
      <c r="J163" s="125">
        <f t="shared" si="15"/>
        <v>61</v>
      </c>
    </row>
    <row r="164" spans="1:10" ht="15.75" thickBot="1" x14ac:dyDescent="0.3">
      <c r="A164" s="93">
        <v>9</v>
      </c>
      <c r="B164" s="82" t="s">
        <v>21</v>
      </c>
      <c r="C164" s="79">
        <f t="shared" si="13"/>
        <v>14</v>
      </c>
      <c r="D164" s="79">
        <f t="shared" si="13"/>
        <v>49</v>
      </c>
      <c r="E164" s="79">
        <f t="shared" si="13"/>
        <v>1</v>
      </c>
      <c r="F164" s="79">
        <f t="shared" si="13"/>
        <v>0</v>
      </c>
      <c r="G164" s="80">
        <f t="shared" si="13"/>
        <v>64</v>
      </c>
      <c r="H164" s="79">
        <f t="shared" si="13"/>
        <v>0</v>
      </c>
      <c r="I164" s="80">
        <f t="shared" si="14"/>
        <v>64</v>
      </c>
      <c r="J164" s="125">
        <f t="shared" si="15"/>
        <v>64</v>
      </c>
    </row>
    <row r="165" spans="1:10" ht="15.75" thickBot="1" x14ac:dyDescent="0.3">
      <c r="A165" s="93">
        <v>10</v>
      </c>
      <c r="B165" s="82" t="s">
        <v>22</v>
      </c>
      <c r="C165" s="79">
        <f t="shared" si="13"/>
        <v>11</v>
      </c>
      <c r="D165" s="79">
        <f t="shared" si="13"/>
        <v>64</v>
      </c>
      <c r="E165" s="79">
        <f t="shared" si="13"/>
        <v>1</v>
      </c>
      <c r="F165" s="79">
        <f t="shared" si="13"/>
        <v>2</v>
      </c>
      <c r="G165" s="80">
        <f t="shared" si="13"/>
        <v>74</v>
      </c>
      <c r="H165" s="79">
        <f t="shared" si="13"/>
        <v>0</v>
      </c>
      <c r="I165" s="80">
        <f t="shared" si="14"/>
        <v>76</v>
      </c>
      <c r="J165" s="125">
        <f t="shared" si="15"/>
        <v>76</v>
      </c>
    </row>
    <row r="166" spans="1:10" ht="15.75" thickBot="1" x14ac:dyDescent="0.3">
      <c r="A166" s="93">
        <v>11</v>
      </c>
      <c r="B166" s="82" t="s">
        <v>23</v>
      </c>
      <c r="C166" s="79">
        <f t="shared" si="13"/>
        <v>0</v>
      </c>
      <c r="D166" s="79">
        <f t="shared" si="13"/>
        <v>0</v>
      </c>
      <c r="E166" s="79">
        <f t="shared" si="13"/>
        <v>0</v>
      </c>
      <c r="F166" s="79">
        <f t="shared" si="13"/>
        <v>0</v>
      </c>
      <c r="G166" s="80">
        <f t="shared" si="13"/>
        <v>0</v>
      </c>
      <c r="H166" s="79">
        <f t="shared" si="13"/>
        <v>0</v>
      </c>
      <c r="I166" s="80">
        <f t="shared" si="14"/>
        <v>0</v>
      </c>
      <c r="J166" s="125">
        <f t="shared" si="15"/>
        <v>0</v>
      </c>
    </row>
    <row r="167" spans="1:10" ht="15.75" thickBot="1" x14ac:dyDescent="0.3">
      <c r="A167" s="93">
        <v>12</v>
      </c>
      <c r="B167" s="82" t="s">
        <v>24</v>
      </c>
      <c r="C167" s="79">
        <f t="shared" si="13"/>
        <v>14</v>
      </c>
      <c r="D167" s="79">
        <f t="shared" si="13"/>
        <v>116</v>
      </c>
      <c r="E167" s="79">
        <f t="shared" si="13"/>
        <v>0</v>
      </c>
      <c r="F167" s="79">
        <f t="shared" si="13"/>
        <v>0</v>
      </c>
      <c r="G167" s="80">
        <f t="shared" si="13"/>
        <v>130</v>
      </c>
      <c r="H167" s="79">
        <f t="shared" si="13"/>
        <v>0</v>
      </c>
      <c r="I167" s="80">
        <f t="shared" si="14"/>
        <v>130</v>
      </c>
      <c r="J167" s="125">
        <f t="shared" si="15"/>
        <v>130</v>
      </c>
    </row>
    <row r="168" spans="1:10" ht="15.75" thickBot="1" x14ac:dyDescent="0.3">
      <c r="A168" s="93">
        <v>13</v>
      </c>
      <c r="B168" s="82" t="s">
        <v>25</v>
      </c>
      <c r="C168" s="79">
        <f t="shared" si="13"/>
        <v>27</v>
      </c>
      <c r="D168" s="79">
        <f t="shared" si="13"/>
        <v>100</v>
      </c>
      <c r="E168" s="79">
        <f t="shared" si="13"/>
        <v>0</v>
      </c>
      <c r="F168" s="79">
        <f t="shared" si="13"/>
        <v>0</v>
      </c>
      <c r="G168" s="80">
        <f t="shared" si="13"/>
        <v>127</v>
      </c>
      <c r="H168" s="79">
        <f t="shared" si="13"/>
        <v>0</v>
      </c>
      <c r="I168" s="80">
        <f t="shared" si="14"/>
        <v>127</v>
      </c>
      <c r="J168" s="125">
        <f t="shared" si="15"/>
        <v>127</v>
      </c>
    </row>
    <row r="169" spans="1:10" ht="15.75" thickBot="1" x14ac:dyDescent="0.3">
      <c r="A169" s="94">
        <v>14</v>
      </c>
      <c r="B169" s="87" t="s">
        <v>26</v>
      </c>
      <c r="C169" s="79">
        <f t="shared" si="13"/>
        <v>65</v>
      </c>
      <c r="D169" s="79">
        <f t="shared" si="13"/>
        <v>184</v>
      </c>
      <c r="E169" s="79">
        <f t="shared" si="13"/>
        <v>0</v>
      </c>
      <c r="F169" s="79">
        <f t="shared" si="13"/>
        <v>1</v>
      </c>
      <c r="G169" s="80">
        <f t="shared" si="13"/>
        <v>248</v>
      </c>
      <c r="H169" s="79">
        <f t="shared" si="13"/>
        <v>0</v>
      </c>
      <c r="I169" s="80">
        <f t="shared" si="14"/>
        <v>249</v>
      </c>
      <c r="J169" s="125">
        <f t="shared" si="15"/>
        <v>249</v>
      </c>
    </row>
    <row r="170" spans="1:10" ht="15.75" thickBot="1" x14ac:dyDescent="0.3">
      <c r="A170" s="94">
        <v>15</v>
      </c>
      <c r="B170" s="87" t="s">
        <v>27</v>
      </c>
      <c r="C170" s="79">
        <f t="shared" si="13"/>
        <v>18</v>
      </c>
      <c r="D170" s="79">
        <f t="shared" si="13"/>
        <v>136</v>
      </c>
      <c r="E170" s="79">
        <f t="shared" si="13"/>
        <v>0</v>
      </c>
      <c r="F170" s="79">
        <f t="shared" si="13"/>
        <v>2</v>
      </c>
      <c r="G170" s="80">
        <f t="shared" si="13"/>
        <v>152</v>
      </c>
      <c r="H170" s="79">
        <f t="shared" si="13"/>
        <v>0</v>
      </c>
      <c r="I170" s="80">
        <f t="shared" si="14"/>
        <v>154</v>
      </c>
      <c r="J170" s="125">
        <f t="shared" si="15"/>
        <v>154</v>
      </c>
    </row>
    <row r="171" spans="1:10" ht="15.75" thickBot="1" x14ac:dyDescent="0.3">
      <c r="A171" s="94">
        <v>16</v>
      </c>
      <c r="B171" s="87" t="s">
        <v>28</v>
      </c>
      <c r="C171" s="79">
        <f t="shared" si="13"/>
        <v>3</v>
      </c>
      <c r="D171" s="79">
        <f t="shared" si="13"/>
        <v>39</v>
      </c>
      <c r="E171" s="79">
        <f t="shared" si="13"/>
        <v>0</v>
      </c>
      <c r="F171" s="79">
        <f t="shared" si="13"/>
        <v>0</v>
      </c>
      <c r="G171" s="80">
        <f t="shared" si="13"/>
        <v>42</v>
      </c>
      <c r="H171" s="79">
        <f t="shared" si="13"/>
        <v>0</v>
      </c>
      <c r="I171" s="80">
        <f t="shared" si="14"/>
        <v>42</v>
      </c>
      <c r="J171" s="125">
        <f t="shared" si="15"/>
        <v>42</v>
      </c>
    </row>
    <row r="172" spans="1:10" ht="15.75" thickBot="1" x14ac:dyDescent="0.3">
      <c r="A172" s="93">
        <v>17</v>
      </c>
      <c r="B172" s="82" t="s">
        <v>29</v>
      </c>
      <c r="C172" s="79">
        <f t="shared" si="13"/>
        <v>9</v>
      </c>
      <c r="D172" s="79">
        <f t="shared" si="13"/>
        <v>54</v>
      </c>
      <c r="E172" s="79">
        <f t="shared" si="13"/>
        <v>0</v>
      </c>
      <c r="F172" s="79">
        <f t="shared" si="13"/>
        <v>0</v>
      </c>
      <c r="G172" s="80">
        <f t="shared" si="13"/>
        <v>63</v>
      </c>
      <c r="H172" s="79">
        <f t="shared" si="13"/>
        <v>0</v>
      </c>
      <c r="I172" s="80">
        <f t="shared" si="14"/>
        <v>63</v>
      </c>
      <c r="J172" s="125">
        <f t="shared" si="15"/>
        <v>63</v>
      </c>
    </row>
    <row r="173" spans="1:10" ht="15.75" thickBot="1" x14ac:dyDescent="0.3">
      <c r="A173" s="93">
        <v>18</v>
      </c>
      <c r="B173" s="82" t="s">
        <v>30</v>
      </c>
      <c r="C173" s="79">
        <f t="shared" si="13"/>
        <v>2</v>
      </c>
      <c r="D173" s="79">
        <f t="shared" si="13"/>
        <v>28</v>
      </c>
      <c r="E173" s="79">
        <f t="shared" si="13"/>
        <v>0</v>
      </c>
      <c r="F173" s="79">
        <f t="shared" si="13"/>
        <v>0</v>
      </c>
      <c r="G173" s="80">
        <f t="shared" si="13"/>
        <v>30</v>
      </c>
      <c r="H173" s="79">
        <f t="shared" si="13"/>
        <v>0</v>
      </c>
      <c r="I173" s="80">
        <f t="shared" si="14"/>
        <v>30</v>
      </c>
      <c r="J173" s="125">
        <f t="shared" si="15"/>
        <v>30</v>
      </c>
    </row>
    <row r="174" spans="1:10" ht="15.75" thickBot="1" x14ac:dyDescent="0.3">
      <c r="A174" s="94">
        <v>19</v>
      </c>
      <c r="B174" s="87" t="s">
        <v>31</v>
      </c>
      <c r="C174" s="79">
        <f t="shared" si="13"/>
        <v>16</v>
      </c>
      <c r="D174" s="79">
        <f t="shared" si="13"/>
        <v>150</v>
      </c>
      <c r="E174" s="79">
        <f t="shared" si="13"/>
        <v>0</v>
      </c>
      <c r="F174" s="79">
        <f t="shared" si="13"/>
        <v>0</v>
      </c>
      <c r="G174" s="80">
        <f t="shared" si="13"/>
        <v>166</v>
      </c>
      <c r="H174" s="79">
        <f t="shared" si="13"/>
        <v>0</v>
      </c>
      <c r="I174" s="80">
        <f t="shared" si="14"/>
        <v>166</v>
      </c>
      <c r="J174" s="125">
        <f t="shared" si="15"/>
        <v>166</v>
      </c>
    </row>
    <row r="175" spans="1:10" ht="15.75" thickBot="1" x14ac:dyDescent="0.3">
      <c r="A175" s="93">
        <v>20</v>
      </c>
      <c r="B175" s="82" t="s">
        <v>32</v>
      </c>
      <c r="C175" s="79">
        <f t="shared" si="13"/>
        <v>8</v>
      </c>
      <c r="D175" s="79">
        <f t="shared" si="13"/>
        <v>38</v>
      </c>
      <c r="E175" s="79">
        <f t="shared" si="13"/>
        <v>0</v>
      </c>
      <c r="F175" s="79">
        <f t="shared" si="13"/>
        <v>0</v>
      </c>
      <c r="G175" s="80">
        <f t="shared" si="13"/>
        <v>46</v>
      </c>
      <c r="H175" s="79">
        <f t="shared" si="13"/>
        <v>0</v>
      </c>
      <c r="I175" s="80">
        <f t="shared" si="14"/>
        <v>46</v>
      </c>
      <c r="J175" s="125">
        <f t="shared" si="15"/>
        <v>46</v>
      </c>
    </row>
    <row r="176" spans="1:10" ht="15.75" thickBot="1" x14ac:dyDescent="0.3">
      <c r="A176" s="93">
        <v>21</v>
      </c>
      <c r="B176" s="82" t="s">
        <v>33</v>
      </c>
      <c r="C176" s="79">
        <f t="shared" si="13"/>
        <v>10</v>
      </c>
      <c r="D176" s="79">
        <f t="shared" si="13"/>
        <v>50</v>
      </c>
      <c r="E176" s="79">
        <f t="shared" si="13"/>
        <v>0</v>
      </c>
      <c r="F176" s="79">
        <f t="shared" si="13"/>
        <v>0</v>
      </c>
      <c r="G176" s="80">
        <f t="shared" si="13"/>
        <v>60</v>
      </c>
      <c r="H176" s="79">
        <f t="shared" si="13"/>
        <v>0</v>
      </c>
      <c r="I176" s="80">
        <f t="shared" si="14"/>
        <v>60</v>
      </c>
      <c r="J176" s="125">
        <f t="shared" si="15"/>
        <v>60</v>
      </c>
    </row>
    <row r="177" spans="1:11" ht="15.75" thickBot="1" x14ac:dyDescent="0.3">
      <c r="A177" s="93">
        <v>22</v>
      </c>
      <c r="B177" s="82" t="s">
        <v>34</v>
      </c>
      <c r="C177" s="79">
        <f t="shared" si="13"/>
        <v>10</v>
      </c>
      <c r="D177" s="79">
        <f t="shared" si="13"/>
        <v>66</v>
      </c>
      <c r="E177" s="79">
        <f t="shared" si="13"/>
        <v>0</v>
      </c>
      <c r="F177" s="79">
        <f t="shared" si="13"/>
        <v>0</v>
      </c>
      <c r="G177" s="80">
        <f t="shared" si="13"/>
        <v>76</v>
      </c>
      <c r="H177" s="79">
        <f t="shared" si="13"/>
        <v>0</v>
      </c>
      <c r="I177" s="80">
        <f t="shared" si="14"/>
        <v>76</v>
      </c>
      <c r="J177" s="125">
        <f t="shared" si="15"/>
        <v>76</v>
      </c>
    </row>
    <row r="178" spans="1:11" ht="15.75" thickBot="1" x14ac:dyDescent="0.3">
      <c r="A178" s="93">
        <v>23</v>
      </c>
      <c r="B178" s="82" t="s">
        <v>35</v>
      </c>
      <c r="C178" s="79">
        <f t="shared" si="13"/>
        <v>0</v>
      </c>
      <c r="D178" s="79">
        <f t="shared" si="13"/>
        <v>27</v>
      </c>
      <c r="E178" s="79">
        <f t="shared" si="13"/>
        <v>0</v>
      </c>
      <c r="F178" s="79">
        <f t="shared" si="13"/>
        <v>0</v>
      </c>
      <c r="G178" s="80">
        <f t="shared" si="13"/>
        <v>27</v>
      </c>
      <c r="H178" s="79">
        <f t="shared" si="13"/>
        <v>0</v>
      </c>
      <c r="I178" s="80">
        <f t="shared" si="14"/>
        <v>27</v>
      </c>
      <c r="J178" s="125">
        <f t="shared" si="15"/>
        <v>27</v>
      </c>
    </row>
    <row r="179" spans="1:11" ht="15.75" thickBot="1" x14ac:dyDescent="0.3">
      <c r="A179" s="93">
        <v>24</v>
      </c>
      <c r="B179" s="82" t="s">
        <v>36</v>
      </c>
      <c r="C179" s="79">
        <f t="shared" si="13"/>
        <v>8</v>
      </c>
      <c r="D179" s="79">
        <f t="shared" si="13"/>
        <v>54</v>
      </c>
      <c r="E179" s="79">
        <f t="shared" si="13"/>
        <v>0</v>
      </c>
      <c r="F179" s="79">
        <f t="shared" si="13"/>
        <v>0</v>
      </c>
      <c r="G179" s="80">
        <f t="shared" si="13"/>
        <v>62</v>
      </c>
      <c r="H179" s="79">
        <f t="shared" si="13"/>
        <v>0</v>
      </c>
      <c r="I179" s="80">
        <f t="shared" si="14"/>
        <v>62</v>
      </c>
      <c r="J179" s="125">
        <f t="shared" si="15"/>
        <v>62</v>
      </c>
    </row>
    <row r="180" spans="1:11" ht="15.75" thickBot="1" x14ac:dyDescent="0.3">
      <c r="A180" s="93">
        <v>25</v>
      </c>
      <c r="B180" s="82" t="s">
        <v>37</v>
      </c>
      <c r="C180" s="79">
        <f t="shared" si="13"/>
        <v>23</v>
      </c>
      <c r="D180" s="79">
        <f t="shared" si="13"/>
        <v>108</v>
      </c>
      <c r="E180" s="79">
        <f t="shared" si="13"/>
        <v>0</v>
      </c>
      <c r="F180" s="79">
        <f t="shared" si="13"/>
        <v>1</v>
      </c>
      <c r="G180" s="80">
        <f t="shared" si="13"/>
        <v>130</v>
      </c>
      <c r="H180" s="79">
        <f t="shared" si="13"/>
        <v>0</v>
      </c>
      <c r="I180" s="80">
        <f t="shared" si="14"/>
        <v>131</v>
      </c>
      <c r="J180" s="125">
        <f t="shared" si="15"/>
        <v>131</v>
      </c>
    </row>
    <row r="181" spans="1:11" ht="15.75" thickBot="1" x14ac:dyDescent="0.3">
      <c r="A181" s="93">
        <v>26</v>
      </c>
      <c r="B181" s="88" t="s">
        <v>106</v>
      </c>
      <c r="C181" s="79">
        <f t="shared" si="13"/>
        <v>10</v>
      </c>
      <c r="D181" s="79">
        <f t="shared" si="13"/>
        <v>52</v>
      </c>
      <c r="E181" s="79">
        <f t="shared" si="13"/>
        <v>0</v>
      </c>
      <c r="F181" s="79">
        <f t="shared" si="13"/>
        <v>0</v>
      </c>
      <c r="G181" s="80">
        <f t="shared" si="13"/>
        <v>62</v>
      </c>
      <c r="H181" s="79">
        <f t="shared" si="13"/>
        <v>0</v>
      </c>
      <c r="I181" s="80">
        <f t="shared" si="14"/>
        <v>62</v>
      </c>
      <c r="J181" s="125">
        <f t="shared" si="15"/>
        <v>62</v>
      </c>
    </row>
    <row r="182" spans="1:11" ht="15.75" thickBot="1" x14ac:dyDescent="0.3">
      <c r="A182" s="93">
        <v>27</v>
      </c>
      <c r="B182" s="88" t="s">
        <v>39</v>
      </c>
      <c r="C182" s="79">
        <f t="shared" si="13"/>
        <v>0</v>
      </c>
      <c r="D182" s="79">
        <f t="shared" si="13"/>
        <v>0</v>
      </c>
      <c r="E182" s="79">
        <f t="shared" si="13"/>
        <v>0</v>
      </c>
      <c r="F182" s="79">
        <f t="shared" si="13"/>
        <v>0</v>
      </c>
      <c r="G182" s="80">
        <f t="shared" si="13"/>
        <v>0</v>
      </c>
      <c r="H182" s="79">
        <f t="shared" si="13"/>
        <v>0</v>
      </c>
      <c r="I182" s="80">
        <f t="shared" si="14"/>
        <v>0</v>
      </c>
      <c r="J182" s="125">
        <f t="shared" si="15"/>
        <v>0</v>
      </c>
    </row>
    <row r="183" spans="1:11" ht="15.75" thickBot="1" x14ac:dyDescent="0.3">
      <c r="A183" s="93">
        <v>28</v>
      </c>
      <c r="B183" s="88" t="s">
        <v>40</v>
      </c>
      <c r="C183" s="79">
        <f t="shared" si="13"/>
        <v>0</v>
      </c>
      <c r="D183" s="79">
        <f t="shared" si="13"/>
        <v>0</v>
      </c>
      <c r="E183" s="79">
        <f t="shared" si="13"/>
        <v>0</v>
      </c>
      <c r="F183" s="79">
        <f t="shared" si="13"/>
        <v>0</v>
      </c>
      <c r="G183" s="80">
        <f t="shared" si="13"/>
        <v>0</v>
      </c>
      <c r="H183" s="79">
        <f t="shared" si="13"/>
        <v>0</v>
      </c>
      <c r="I183" s="80">
        <f t="shared" si="14"/>
        <v>0</v>
      </c>
      <c r="J183" s="125">
        <f t="shared" si="15"/>
        <v>0</v>
      </c>
    </row>
    <row r="184" spans="1:11" x14ac:dyDescent="0.25">
      <c r="A184" s="128">
        <v>29</v>
      </c>
      <c r="B184" s="122" t="s">
        <v>41</v>
      </c>
      <c r="C184" s="79">
        <f t="shared" si="13"/>
        <v>0</v>
      </c>
      <c r="D184" s="79">
        <f t="shared" si="13"/>
        <v>0</v>
      </c>
      <c r="E184" s="79">
        <f t="shared" si="13"/>
        <v>0</v>
      </c>
      <c r="F184" s="79">
        <f t="shared" si="13"/>
        <v>0</v>
      </c>
      <c r="G184" s="80">
        <f t="shared" si="13"/>
        <v>0</v>
      </c>
      <c r="H184" s="79">
        <f t="shared" si="13"/>
        <v>0</v>
      </c>
      <c r="I184" s="80">
        <f t="shared" si="14"/>
        <v>0</v>
      </c>
      <c r="J184" s="125">
        <f t="shared" si="15"/>
        <v>0</v>
      </c>
    </row>
    <row r="185" spans="1:11" x14ac:dyDescent="0.25">
      <c r="A185" s="244" t="s">
        <v>107</v>
      </c>
      <c r="B185" s="244"/>
      <c r="C185" s="121">
        <f>SUM(C156:C184)</f>
        <v>380</v>
      </c>
      <c r="D185" s="121">
        <f t="shared" ref="D185:H185" si="16">SUM(D156:D184)</f>
        <v>2006</v>
      </c>
      <c r="E185" s="121">
        <f t="shared" si="16"/>
        <v>2</v>
      </c>
      <c r="F185" s="121">
        <f t="shared" si="16"/>
        <v>9</v>
      </c>
      <c r="G185" s="121">
        <f t="shared" si="16"/>
        <v>2379</v>
      </c>
      <c r="H185" s="121">
        <f t="shared" si="16"/>
        <v>0</v>
      </c>
      <c r="I185" s="121">
        <f>SUM(C185+D185+E185)</f>
        <v>2388</v>
      </c>
      <c r="J185" s="121">
        <f>SUM(F185+G185+H185)</f>
        <v>2388</v>
      </c>
    </row>
    <row r="186" spans="1:11" ht="15.75" x14ac:dyDescent="0.25">
      <c r="A186" s="246" t="s">
        <v>43</v>
      </c>
      <c r="B186" s="246"/>
      <c r="C186" s="121">
        <f>SUM(C156+C157+C158+C159+C160+C161+C162+C163+C164+C165+C166+C167+C168+C169+C170+C171+C172+C173+C174+C175+C176+C177+C178+C179+C180)</f>
        <v>370</v>
      </c>
      <c r="D186" s="121">
        <f>SUM(D156+D157+D158+D159+D160+D161+D162+D163+D164+D165+D166+D167+D168+D169+D170+D171+D172+D173+D174+D175+D176+D177+D178+D179+D180)</f>
        <v>1954</v>
      </c>
      <c r="E186" s="121">
        <f>SUM(E156:E180)</f>
        <v>2</v>
      </c>
      <c r="F186" s="121">
        <f>SUM(F156+F157+F158+F159+F160+F161+F162+F163+F164+F165+F166+F167+F168+F169+F170+F171+F172+F173+F174+F175+F176+F177+F178+F179+F180)</f>
        <v>9</v>
      </c>
      <c r="G186" s="121">
        <f>SUM(G156+G157+G158+G159+G160+G161+G162+G163+G164+G165+G166+G167+G168+G169+G170+G171+G172+G173+G174+G175+G176+G177+G178+G179+G180)</f>
        <v>2317</v>
      </c>
      <c r="H186" s="121">
        <f>SUM(H156+H157+H158+H159+H160+H161+H162+H163+H164+H165+H166+H167+H168+H169+H170+H171+H172+H173+H174+H175+H176+H177+H178+H179+H180)</f>
        <v>0</v>
      </c>
      <c r="I186" s="121">
        <f>SUM(C186+D186+E186)</f>
        <v>2326</v>
      </c>
      <c r="J186" s="121">
        <f>SUM(F186+G186+H186)</f>
        <v>2326</v>
      </c>
      <c r="K186" s="131"/>
    </row>
  </sheetData>
  <mergeCells count="74">
    <mergeCell ref="A185:B185"/>
    <mergeCell ref="A186:B186"/>
    <mergeCell ref="J42:J44"/>
    <mergeCell ref="F153:H153"/>
    <mergeCell ref="I153:I155"/>
    <mergeCell ref="C154:C155"/>
    <mergeCell ref="D154:D155"/>
    <mergeCell ref="E154:E155"/>
    <mergeCell ref="F154:F155"/>
    <mergeCell ref="G154:G155"/>
    <mergeCell ref="H154:H155"/>
    <mergeCell ref="A148:B148"/>
    <mergeCell ref="A149:B149"/>
    <mergeCell ref="A152:B152"/>
    <mergeCell ref="A153:A155"/>
    <mergeCell ref="B153:B155"/>
    <mergeCell ref="C153:E153"/>
    <mergeCell ref="F116:H116"/>
    <mergeCell ref="I116:I118"/>
    <mergeCell ref="C117:C118"/>
    <mergeCell ref="D117:D118"/>
    <mergeCell ref="E117:E118"/>
    <mergeCell ref="F117:F118"/>
    <mergeCell ref="G117:G118"/>
    <mergeCell ref="H117:H118"/>
    <mergeCell ref="C116:E116"/>
    <mergeCell ref="A111:B111"/>
    <mergeCell ref="A112:B112"/>
    <mergeCell ref="A115:B115"/>
    <mergeCell ref="A116:A118"/>
    <mergeCell ref="B116:B118"/>
    <mergeCell ref="A79:A81"/>
    <mergeCell ref="B79:B81"/>
    <mergeCell ref="F79:H79"/>
    <mergeCell ref="I79:I81"/>
    <mergeCell ref="C80:C81"/>
    <mergeCell ref="D80:D81"/>
    <mergeCell ref="E80:E81"/>
    <mergeCell ref="F80:F81"/>
    <mergeCell ref="G80:G81"/>
    <mergeCell ref="H80:H81"/>
    <mergeCell ref="C79:E79"/>
    <mergeCell ref="A3:B3"/>
    <mergeCell ref="A41:B41"/>
    <mergeCell ref="I42:I44"/>
    <mergeCell ref="C43:C44"/>
    <mergeCell ref="D43:D44"/>
    <mergeCell ref="E43:E44"/>
    <mergeCell ref="F43:F44"/>
    <mergeCell ref="G43:G44"/>
    <mergeCell ref="H43:H44"/>
    <mergeCell ref="A42:A44"/>
    <mergeCell ref="B42:B44"/>
    <mergeCell ref="C42:E42"/>
    <mergeCell ref="F42:H42"/>
    <mergeCell ref="F4:H4"/>
    <mergeCell ref="A4:A6"/>
    <mergeCell ref="B4:B6"/>
    <mergeCell ref="J116:J118"/>
    <mergeCell ref="J153:J155"/>
    <mergeCell ref="J79:J81"/>
    <mergeCell ref="H5:H6"/>
    <mergeCell ref="A36:B36"/>
    <mergeCell ref="A37:B37"/>
    <mergeCell ref="I4:I6"/>
    <mergeCell ref="C5:C6"/>
    <mergeCell ref="D5:D6"/>
    <mergeCell ref="E5:E6"/>
    <mergeCell ref="F5:F6"/>
    <mergeCell ref="G5:G6"/>
    <mergeCell ref="C4:E4"/>
    <mergeCell ref="A74:B74"/>
    <mergeCell ref="A75:B75"/>
    <mergeCell ref="A78:B78"/>
  </mergeCells>
  <pageMargins left="0.7" right="0.7" top="0.75" bottom="0.75" header="0.3" footer="0.3"/>
  <pageSetup paperSize="9" orientation="portrait" r:id="rId1"/>
  <ignoredErrors>
    <ignoredError sqref="E186" formula="1"/>
    <ignoredError sqref="J122:J123 J142 J134 J133 J129:J130 J131 J135 I121:J121 I119:J120 I122" formulaRange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DDE12B-97F7-431E-ACEF-4A3C33293C3A}">
  <dimension ref="A1:Q196"/>
  <sheetViews>
    <sheetView topLeftCell="A154" zoomScale="75" zoomScaleNormal="75" workbookViewId="0">
      <selection activeCell="A128" sqref="A128:XFD128"/>
    </sheetView>
  </sheetViews>
  <sheetFormatPr defaultRowHeight="15" x14ac:dyDescent="0.25"/>
  <cols>
    <col min="1" max="1" width="5.28515625" customWidth="1"/>
    <col min="2" max="2" width="24" customWidth="1"/>
    <col min="4" max="4" width="11" customWidth="1"/>
    <col min="6" max="6" width="10.5703125" customWidth="1"/>
    <col min="8" max="8" width="10.42578125" customWidth="1"/>
    <col min="10" max="10" width="10.42578125" customWidth="1"/>
    <col min="12" max="12" width="11" bestFit="1" customWidth="1"/>
    <col min="257" max="257" width="5.28515625" customWidth="1"/>
    <col min="258" max="258" width="24" customWidth="1"/>
    <col min="260" max="260" width="11" customWidth="1"/>
    <col min="262" max="262" width="10.5703125" customWidth="1"/>
    <col min="264" max="264" width="10.42578125" customWidth="1"/>
    <col min="266" max="266" width="10.42578125" customWidth="1"/>
    <col min="513" max="513" width="5.28515625" customWidth="1"/>
    <col min="514" max="514" width="24" customWidth="1"/>
    <col min="516" max="516" width="11" customWidth="1"/>
    <col min="518" max="518" width="10.5703125" customWidth="1"/>
    <col min="520" max="520" width="10.42578125" customWidth="1"/>
    <col min="522" max="522" width="10.42578125" customWidth="1"/>
    <col min="769" max="769" width="5.28515625" customWidth="1"/>
    <col min="770" max="770" width="24" customWidth="1"/>
    <col min="772" max="772" width="11" customWidth="1"/>
    <col min="774" max="774" width="10.5703125" customWidth="1"/>
    <col min="776" max="776" width="10.42578125" customWidth="1"/>
    <col min="778" max="778" width="10.42578125" customWidth="1"/>
    <col min="1025" max="1025" width="5.28515625" customWidth="1"/>
    <col min="1026" max="1026" width="24" customWidth="1"/>
    <col min="1028" max="1028" width="11" customWidth="1"/>
    <col min="1030" max="1030" width="10.5703125" customWidth="1"/>
    <col min="1032" max="1032" width="10.42578125" customWidth="1"/>
    <col min="1034" max="1034" width="10.42578125" customWidth="1"/>
    <col min="1281" max="1281" width="5.28515625" customWidth="1"/>
    <col min="1282" max="1282" width="24" customWidth="1"/>
    <col min="1284" max="1284" width="11" customWidth="1"/>
    <col min="1286" max="1286" width="10.5703125" customWidth="1"/>
    <col min="1288" max="1288" width="10.42578125" customWidth="1"/>
    <col min="1290" max="1290" width="10.42578125" customWidth="1"/>
    <col min="1537" max="1537" width="5.28515625" customWidth="1"/>
    <col min="1538" max="1538" width="24" customWidth="1"/>
    <col min="1540" max="1540" width="11" customWidth="1"/>
    <col min="1542" max="1542" width="10.5703125" customWidth="1"/>
    <col min="1544" max="1544" width="10.42578125" customWidth="1"/>
    <col min="1546" max="1546" width="10.42578125" customWidth="1"/>
    <col min="1793" max="1793" width="5.28515625" customWidth="1"/>
    <col min="1794" max="1794" width="24" customWidth="1"/>
    <col min="1796" max="1796" width="11" customWidth="1"/>
    <col min="1798" max="1798" width="10.5703125" customWidth="1"/>
    <col min="1800" max="1800" width="10.42578125" customWidth="1"/>
    <col min="1802" max="1802" width="10.42578125" customWidth="1"/>
    <col min="2049" max="2049" width="5.28515625" customWidth="1"/>
    <col min="2050" max="2050" width="24" customWidth="1"/>
    <col min="2052" max="2052" width="11" customWidth="1"/>
    <col min="2054" max="2054" width="10.5703125" customWidth="1"/>
    <col min="2056" max="2056" width="10.42578125" customWidth="1"/>
    <col min="2058" max="2058" width="10.42578125" customWidth="1"/>
    <col min="2305" max="2305" width="5.28515625" customWidth="1"/>
    <col min="2306" max="2306" width="24" customWidth="1"/>
    <col min="2308" max="2308" width="11" customWidth="1"/>
    <col min="2310" max="2310" width="10.5703125" customWidth="1"/>
    <col min="2312" max="2312" width="10.42578125" customWidth="1"/>
    <col min="2314" max="2314" width="10.42578125" customWidth="1"/>
    <col min="2561" max="2561" width="5.28515625" customWidth="1"/>
    <col min="2562" max="2562" width="24" customWidth="1"/>
    <col min="2564" max="2564" width="11" customWidth="1"/>
    <col min="2566" max="2566" width="10.5703125" customWidth="1"/>
    <col min="2568" max="2568" width="10.42578125" customWidth="1"/>
    <col min="2570" max="2570" width="10.42578125" customWidth="1"/>
    <col min="2817" max="2817" width="5.28515625" customWidth="1"/>
    <col min="2818" max="2818" width="24" customWidth="1"/>
    <col min="2820" max="2820" width="11" customWidth="1"/>
    <col min="2822" max="2822" width="10.5703125" customWidth="1"/>
    <col min="2824" max="2824" width="10.42578125" customWidth="1"/>
    <col min="2826" max="2826" width="10.42578125" customWidth="1"/>
    <col min="3073" max="3073" width="5.28515625" customWidth="1"/>
    <col min="3074" max="3074" width="24" customWidth="1"/>
    <col min="3076" max="3076" width="11" customWidth="1"/>
    <col min="3078" max="3078" width="10.5703125" customWidth="1"/>
    <col min="3080" max="3080" width="10.42578125" customWidth="1"/>
    <col min="3082" max="3082" width="10.42578125" customWidth="1"/>
    <col min="3329" max="3329" width="5.28515625" customWidth="1"/>
    <col min="3330" max="3330" width="24" customWidth="1"/>
    <col min="3332" max="3332" width="11" customWidth="1"/>
    <col min="3334" max="3334" width="10.5703125" customWidth="1"/>
    <col min="3336" max="3336" width="10.42578125" customWidth="1"/>
    <col min="3338" max="3338" width="10.42578125" customWidth="1"/>
    <col min="3585" max="3585" width="5.28515625" customWidth="1"/>
    <col min="3586" max="3586" width="24" customWidth="1"/>
    <col min="3588" max="3588" width="11" customWidth="1"/>
    <col min="3590" max="3590" width="10.5703125" customWidth="1"/>
    <col min="3592" max="3592" width="10.42578125" customWidth="1"/>
    <col min="3594" max="3594" width="10.42578125" customWidth="1"/>
    <col min="3841" max="3841" width="5.28515625" customWidth="1"/>
    <col min="3842" max="3842" width="24" customWidth="1"/>
    <col min="3844" max="3844" width="11" customWidth="1"/>
    <col min="3846" max="3846" width="10.5703125" customWidth="1"/>
    <col min="3848" max="3848" width="10.42578125" customWidth="1"/>
    <col min="3850" max="3850" width="10.42578125" customWidth="1"/>
    <col min="4097" max="4097" width="5.28515625" customWidth="1"/>
    <col min="4098" max="4098" width="24" customWidth="1"/>
    <col min="4100" max="4100" width="11" customWidth="1"/>
    <col min="4102" max="4102" width="10.5703125" customWidth="1"/>
    <col min="4104" max="4104" width="10.42578125" customWidth="1"/>
    <col min="4106" max="4106" width="10.42578125" customWidth="1"/>
    <col min="4353" max="4353" width="5.28515625" customWidth="1"/>
    <col min="4354" max="4354" width="24" customWidth="1"/>
    <col min="4356" max="4356" width="11" customWidth="1"/>
    <col min="4358" max="4358" width="10.5703125" customWidth="1"/>
    <col min="4360" max="4360" width="10.42578125" customWidth="1"/>
    <col min="4362" max="4362" width="10.42578125" customWidth="1"/>
    <col min="4609" max="4609" width="5.28515625" customWidth="1"/>
    <col min="4610" max="4610" width="24" customWidth="1"/>
    <col min="4612" max="4612" width="11" customWidth="1"/>
    <col min="4614" max="4614" width="10.5703125" customWidth="1"/>
    <col min="4616" max="4616" width="10.42578125" customWidth="1"/>
    <col min="4618" max="4618" width="10.42578125" customWidth="1"/>
    <col min="4865" max="4865" width="5.28515625" customWidth="1"/>
    <col min="4866" max="4866" width="24" customWidth="1"/>
    <col min="4868" max="4868" width="11" customWidth="1"/>
    <col min="4870" max="4870" width="10.5703125" customWidth="1"/>
    <col min="4872" max="4872" width="10.42578125" customWidth="1"/>
    <col min="4874" max="4874" width="10.42578125" customWidth="1"/>
    <col min="5121" max="5121" width="5.28515625" customWidth="1"/>
    <col min="5122" max="5122" width="24" customWidth="1"/>
    <col min="5124" max="5124" width="11" customWidth="1"/>
    <col min="5126" max="5126" width="10.5703125" customWidth="1"/>
    <col min="5128" max="5128" width="10.42578125" customWidth="1"/>
    <col min="5130" max="5130" width="10.42578125" customWidth="1"/>
    <col min="5377" max="5377" width="5.28515625" customWidth="1"/>
    <col min="5378" max="5378" width="24" customWidth="1"/>
    <col min="5380" max="5380" width="11" customWidth="1"/>
    <col min="5382" max="5382" width="10.5703125" customWidth="1"/>
    <col min="5384" max="5384" width="10.42578125" customWidth="1"/>
    <col min="5386" max="5386" width="10.42578125" customWidth="1"/>
    <col min="5633" max="5633" width="5.28515625" customWidth="1"/>
    <col min="5634" max="5634" width="24" customWidth="1"/>
    <col min="5636" max="5636" width="11" customWidth="1"/>
    <col min="5638" max="5638" width="10.5703125" customWidth="1"/>
    <col min="5640" max="5640" width="10.42578125" customWidth="1"/>
    <col min="5642" max="5642" width="10.42578125" customWidth="1"/>
    <col min="5889" max="5889" width="5.28515625" customWidth="1"/>
    <col min="5890" max="5890" width="24" customWidth="1"/>
    <col min="5892" max="5892" width="11" customWidth="1"/>
    <col min="5894" max="5894" width="10.5703125" customWidth="1"/>
    <col min="5896" max="5896" width="10.42578125" customWidth="1"/>
    <col min="5898" max="5898" width="10.42578125" customWidth="1"/>
    <col min="6145" max="6145" width="5.28515625" customWidth="1"/>
    <col min="6146" max="6146" width="24" customWidth="1"/>
    <col min="6148" max="6148" width="11" customWidth="1"/>
    <col min="6150" max="6150" width="10.5703125" customWidth="1"/>
    <col min="6152" max="6152" width="10.42578125" customWidth="1"/>
    <col min="6154" max="6154" width="10.42578125" customWidth="1"/>
    <col min="6401" max="6401" width="5.28515625" customWidth="1"/>
    <col min="6402" max="6402" width="24" customWidth="1"/>
    <col min="6404" max="6404" width="11" customWidth="1"/>
    <col min="6406" max="6406" width="10.5703125" customWidth="1"/>
    <col min="6408" max="6408" width="10.42578125" customWidth="1"/>
    <col min="6410" max="6410" width="10.42578125" customWidth="1"/>
    <col min="6657" max="6657" width="5.28515625" customWidth="1"/>
    <col min="6658" max="6658" width="24" customWidth="1"/>
    <col min="6660" max="6660" width="11" customWidth="1"/>
    <col min="6662" max="6662" width="10.5703125" customWidth="1"/>
    <col min="6664" max="6664" width="10.42578125" customWidth="1"/>
    <col min="6666" max="6666" width="10.42578125" customWidth="1"/>
    <col min="6913" max="6913" width="5.28515625" customWidth="1"/>
    <col min="6914" max="6914" width="24" customWidth="1"/>
    <col min="6916" max="6916" width="11" customWidth="1"/>
    <col min="6918" max="6918" width="10.5703125" customWidth="1"/>
    <col min="6920" max="6920" width="10.42578125" customWidth="1"/>
    <col min="6922" max="6922" width="10.42578125" customWidth="1"/>
    <col min="7169" max="7169" width="5.28515625" customWidth="1"/>
    <col min="7170" max="7170" width="24" customWidth="1"/>
    <col min="7172" max="7172" width="11" customWidth="1"/>
    <col min="7174" max="7174" width="10.5703125" customWidth="1"/>
    <col min="7176" max="7176" width="10.42578125" customWidth="1"/>
    <col min="7178" max="7178" width="10.42578125" customWidth="1"/>
    <col min="7425" max="7425" width="5.28515625" customWidth="1"/>
    <col min="7426" max="7426" width="24" customWidth="1"/>
    <col min="7428" max="7428" width="11" customWidth="1"/>
    <col min="7430" max="7430" width="10.5703125" customWidth="1"/>
    <col min="7432" max="7432" width="10.42578125" customWidth="1"/>
    <col min="7434" max="7434" width="10.42578125" customWidth="1"/>
    <col min="7681" max="7681" width="5.28515625" customWidth="1"/>
    <col min="7682" max="7682" width="24" customWidth="1"/>
    <col min="7684" max="7684" width="11" customWidth="1"/>
    <col min="7686" max="7686" width="10.5703125" customWidth="1"/>
    <col min="7688" max="7688" width="10.42578125" customWidth="1"/>
    <col min="7690" max="7690" width="10.42578125" customWidth="1"/>
    <col min="7937" max="7937" width="5.28515625" customWidth="1"/>
    <col min="7938" max="7938" width="24" customWidth="1"/>
    <col min="7940" max="7940" width="11" customWidth="1"/>
    <col min="7942" max="7942" width="10.5703125" customWidth="1"/>
    <col min="7944" max="7944" width="10.42578125" customWidth="1"/>
    <col min="7946" max="7946" width="10.42578125" customWidth="1"/>
    <col min="8193" max="8193" width="5.28515625" customWidth="1"/>
    <col min="8194" max="8194" width="24" customWidth="1"/>
    <col min="8196" max="8196" width="11" customWidth="1"/>
    <col min="8198" max="8198" width="10.5703125" customWidth="1"/>
    <col min="8200" max="8200" width="10.42578125" customWidth="1"/>
    <col min="8202" max="8202" width="10.42578125" customWidth="1"/>
    <col min="8449" max="8449" width="5.28515625" customWidth="1"/>
    <col min="8450" max="8450" width="24" customWidth="1"/>
    <col min="8452" max="8452" width="11" customWidth="1"/>
    <col min="8454" max="8454" width="10.5703125" customWidth="1"/>
    <col min="8456" max="8456" width="10.42578125" customWidth="1"/>
    <col min="8458" max="8458" width="10.42578125" customWidth="1"/>
    <col min="8705" max="8705" width="5.28515625" customWidth="1"/>
    <col min="8706" max="8706" width="24" customWidth="1"/>
    <col min="8708" max="8708" width="11" customWidth="1"/>
    <col min="8710" max="8710" width="10.5703125" customWidth="1"/>
    <col min="8712" max="8712" width="10.42578125" customWidth="1"/>
    <col min="8714" max="8714" width="10.42578125" customWidth="1"/>
    <col min="8961" max="8961" width="5.28515625" customWidth="1"/>
    <col min="8962" max="8962" width="24" customWidth="1"/>
    <col min="8964" max="8964" width="11" customWidth="1"/>
    <col min="8966" max="8966" width="10.5703125" customWidth="1"/>
    <col min="8968" max="8968" width="10.42578125" customWidth="1"/>
    <col min="8970" max="8970" width="10.42578125" customWidth="1"/>
    <col min="9217" max="9217" width="5.28515625" customWidth="1"/>
    <col min="9218" max="9218" width="24" customWidth="1"/>
    <col min="9220" max="9220" width="11" customWidth="1"/>
    <col min="9222" max="9222" width="10.5703125" customWidth="1"/>
    <col min="9224" max="9224" width="10.42578125" customWidth="1"/>
    <col min="9226" max="9226" width="10.42578125" customWidth="1"/>
    <col min="9473" max="9473" width="5.28515625" customWidth="1"/>
    <col min="9474" max="9474" width="24" customWidth="1"/>
    <col min="9476" max="9476" width="11" customWidth="1"/>
    <col min="9478" max="9478" width="10.5703125" customWidth="1"/>
    <col min="9480" max="9480" width="10.42578125" customWidth="1"/>
    <col min="9482" max="9482" width="10.42578125" customWidth="1"/>
    <col min="9729" max="9729" width="5.28515625" customWidth="1"/>
    <col min="9730" max="9730" width="24" customWidth="1"/>
    <col min="9732" max="9732" width="11" customWidth="1"/>
    <col min="9734" max="9734" width="10.5703125" customWidth="1"/>
    <col min="9736" max="9736" width="10.42578125" customWidth="1"/>
    <col min="9738" max="9738" width="10.42578125" customWidth="1"/>
    <col min="9985" max="9985" width="5.28515625" customWidth="1"/>
    <col min="9986" max="9986" width="24" customWidth="1"/>
    <col min="9988" max="9988" width="11" customWidth="1"/>
    <col min="9990" max="9990" width="10.5703125" customWidth="1"/>
    <col min="9992" max="9992" width="10.42578125" customWidth="1"/>
    <col min="9994" max="9994" width="10.42578125" customWidth="1"/>
    <col min="10241" max="10241" width="5.28515625" customWidth="1"/>
    <col min="10242" max="10242" width="24" customWidth="1"/>
    <col min="10244" max="10244" width="11" customWidth="1"/>
    <col min="10246" max="10246" width="10.5703125" customWidth="1"/>
    <col min="10248" max="10248" width="10.42578125" customWidth="1"/>
    <col min="10250" max="10250" width="10.42578125" customWidth="1"/>
    <col min="10497" max="10497" width="5.28515625" customWidth="1"/>
    <col min="10498" max="10498" width="24" customWidth="1"/>
    <col min="10500" max="10500" width="11" customWidth="1"/>
    <col min="10502" max="10502" width="10.5703125" customWidth="1"/>
    <col min="10504" max="10504" width="10.42578125" customWidth="1"/>
    <col min="10506" max="10506" width="10.42578125" customWidth="1"/>
    <col min="10753" max="10753" width="5.28515625" customWidth="1"/>
    <col min="10754" max="10754" width="24" customWidth="1"/>
    <col min="10756" max="10756" width="11" customWidth="1"/>
    <col min="10758" max="10758" width="10.5703125" customWidth="1"/>
    <col min="10760" max="10760" width="10.42578125" customWidth="1"/>
    <col min="10762" max="10762" width="10.42578125" customWidth="1"/>
    <col min="11009" max="11009" width="5.28515625" customWidth="1"/>
    <col min="11010" max="11010" width="24" customWidth="1"/>
    <col min="11012" max="11012" width="11" customWidth="1"/>
    <col min="11014" max="11014" width="10.5703125" customWidth="1"/>
    <col min="11016" max="11016" width="10.42578125" customWidth="1"/>
    <col min="11018" max="11018" width="10.42578125" customWidth="1"/>
    <col min="11265" max="11265" width="5.28515625" customWidth="1"/>
    <col min="11266" max="11266" width="24" customWidth="1"/>
    <col min="11268" max="11268" width="11" customWidth="1"/>
    <col min="11270" max="11270" width="10.5703125" customWidth="1"/>
    <col min="11272" max="11272" width="10.42578125" customWidth="1"/>
    <col min="11274" max="11274" width="10.42578125" customWidth="1"/>
    <col min="11521" max="11521" width="5.28515625" customWidth="1"/>
    <col min="11522" max="11522" width="24" customWidth="1"/>
    <col min="11524" max="11524" width="11" customWidth="1"/>
    <col min="11526" max="11526" width="10.5703125" customWidth="1"/>
    <col min="11528" max="11528" width="10.42578125" customWidth="1"/>
    <col min="11530" max="11530" width="10.42578125" customWidth="1"/>
    <col min="11777" max="11777" width="5.28515625" customWidth="1"/>
    <col min="11778" max="11778" width="24" customWidth="1"/>
    <col min="11780" max="11780" width="11" customWidth="1"/>
    <col min="11782" max="11782" width="10.5703125" customWidth="1"/>
    <col min="11784" max="11784" width="10.42578125" customWidth="1"/>
    <col min="11786" max="11786" width="10.42578125" customWidth="1"/>
    <col min="12033" max="12033" width="5.28515625" customWidth="1"/>
    <col min="12034" max="12034" width="24" customWidth="1"/>
    <col min="12036" max="12036" width="11" customWidth="1"/>
    <col min="12038" max="12038" width="10.5703125" customWidth="1"/>
    <col min="12040" max="12040" width="10.42578125" customWidth="1"/>
    <col min="12042" max="12042" width="10.42578125" customWidth="1"/>
    <col min="12289" max="12289" width="5.28515625" customWidth="1"/>
    <col min="12290" max="12290" width="24" customWidth="1"/>
    <col min="12292" max="12292" width="11" customWidth="1"/>
    <col min="12294" max="12294" width="10.5703125" customWidth="1"/>
    <col min="12296" max="12296" width="10.42578125" customWidth="1"/>
    <col min="12298" max="12298" width="10.42578125" customWidth="1"/>
    <col min="12545" max="12545" width="5.28515625" customWidth="1"/>
    <col min="12546" max="12546" width="24" customWidth="1"/>
    <col min="12548" max="12548" width="11" customWidth="1"/>
    <col min="12550" max="12550" width="10.5703125" customWidth="1"/>
    <col min="12552" max="12552" width="10.42578125" customWidth="1"/>
    <col min="12554" max="12554" width="10.42578125" customWidth="1"/>
    <col min="12801" max="12801" width="5.28515625" customWidth="1"/>
    <col min="12802" max="12802" width="24" customWidth="1"/>
    <col min="12804" max="12804" width="11" customWidth="1"/>
    <col min="12806" max="12806" width="10.5703125" customWidth="1"/>
    <col min="12808" max="12808" width="10.42578125" customWidth="1"/>
    <col min="12810" max="12810" width="10.42578125" customWidth="1"/>
    <col min="13057" max="13057" width="5.28515625" customWidth="1"/>
    <col min="13058" max="13058" width="24" customWidth="1"/>
    <col min="13060" max="13060" width="11" customWidth="1"/>
    <col min="13062" max="13062" width="10.5703125" customWidth="1"/>
    <col min="13064" max="13064" width="10.42578125" customWidth="1"/>
    <col min="13066" max="13066" width="10.42578125" customWidth="1"/>
    <col min="13313" max="13313" width="5.28515625" customWidth="1"/>
    <col min="13314" max="13314" width="24" customWidth="1"/>
    <col min="13316" max="13316" width="11" customWidth="1"/>
    <col min="13318" max="13318" width="10.5703125" customWidth="1"/>
    <col min="13320" max="13320" width="10.42578125" customWidth="1"/>
    <col min="13322" max="13322" width="10.42578125" customWidth="1"/>
    <col min="13569" max="13569" width="5.28515625" customWidth="1"/>
    <col min="13570" max="13570" width="24" customWidth="1"/>
    <col min="13572" max="13572" width="11" customWidth="1"/>
    <col min="13574" max="13574" width="10.5703125" customWidth="1"/>
    <col min="13576" max="13576" width="10.42578125" customWidth="1"/>
    <col min="13578" max="13578" width="10.42578125" customWidth="1"/>
    <col min="13825" max="13825" width="5.28515625" customWidth="1"/>
    <col min="13826" max="13826" width="24" customWidth="1"/>
    <col min="13828" max="13828" width="11" customWidth="1"/>
    <col min="13830" max="13830" width="10.5703125" customWidth="1"/>
    <col min="13832" max="13832" width="10.42578125" customWidth="1"/>
    <col min="13834" max="13834" width="10.42578125" customWidth="1"/>
    <col min="14081" max="14081" width="5.28515625" customWidth="1"/>
    <col min="14082" max="14082" width="24" customWidth="1"/>
    <col min="14084" max="14084" width="11" customWidth="1"/>
    <col min="14086" max="14086" width="10.5703125" customWidth="1"/>
    <col min="14088" max="14088" width="10.42578125" customWidth="1"/>
    <col min="14090" max="14090" width="10.42578125" customWidth="1"/>
    <col min="14337" max="14337" width="5.28515625" customWidth="1"/>
    <col min="14338" max="14338" width="24" customWidth="1"/>
    <col min="14340" max="14340" width="11" customWidth="1"/>
    <col min="14342" max="14342" width="10.5703125" customWidth="1"/>
    <col min="14344" max="14344" width="10.42578125" customWidth="1"/>
    <col min="14346" max="14346" width="10.42578125" customWidth="1"/>
    <col min="14593" max="14593" width="5.28515625" customWidth="1"/>
    <col min="14594" max="14594" width="24" customWidth="1"/>
    <col min="14596" max="14596" width="11" customWidth="1"/>
    <col min="14598" max="14598" width="10.5703125" customWidth="1"/>
    <col min="14600" max="14600" width="10.42578125" customWidth="1"/>
    <col min="14602" max="14602" width="10.42578125" customWidth="1"/>
    <col min="14849" max="14849" width="5.28515625" customWidth="1"/>
    <col min="14850" max="14850" width="24" customWidth="1"/>
    <col min="14852" max="14852" width="11" customWidth="1"/>
    <col min="14854" max="14854" width="10.5703125" customWidth="1"/>
    <col min="14856" max="14856" width="10.42578125" customWidth="1"/>
    <col min="14858" max="14858" width="10.42578125" customWidth="1"/>
    <col min="15105" max="15105" width="5.28515625" customWidth="1"/>
    <col min="15106" max="15106" width="24" customWidth="1"/>
    <col min="15108" max="15108" width="11" customWidth="1"/>
    <col min="15110" max="15110" width="10.5703125" customWidth="1"/>
    <col min="15112" max="15112" width="10.42578125" customWidth="1"/>
    <col min="15114" max="15114" width="10.42578125" customWidth="1"/>
    <col min="15361" max="15361" width="5.28515625" customWidth="1"/>
    <col min="15362" max="15362" width="24" customWidth="1"/>
    <col min="15364" max="15364" width="11" customWidth="1"/>
    <col min="15366" max="15366" width="10.5703125" customWidth="1"/>
    <col min="15368" max="15368" width="10.42578125" customWidth="1"/>
    <col min="15370" max="15370" width="10.42578125" customWidth="1"/>
    <col min="15617" max="15617" width="5.28515625" customWidth="1"/>
    <col min="15618" max="15618" width="24" customWidth="1"/>
    <col min="15620" max="15620" width="11" customWidth="1"/>
    <col min="15622" max="15622" width="10.5703125" customWidth="1"/>
    <col min="15624" max="15624" width="10.42578125" customWidth="1"/>
    <col min="15626" max="15626" width="10.42578125" customWidth="1"/>
    <col min="15873" max="15873" width="5.28515625" customWidth="1"/>
    <col min="15874" max="15874" width="24" customWidth="1"/>
    <col min="15876" max="15876" width="11" customWidth="1"/>
    <col min="15878" max="15878" width="10.5703125" customWidth="1"/>
    <col min="15880" max="15880" width="10.42578125" customWidth="1"/>
    <col min="15882" max="15882" width="10.42578125" customWidth="1"/>
    <col min="16129" max="16129" width="5.28515625" customWidth="1"/>
    <col min="16130" max="16130" width="24" customWidth="1"/>
    <col min="16132" max="16132" width="11" customWidth="1"/>
    <col min="16134" max="16134" width="10.5703125" customWidth="1"/>
    <col min="16136" max="16136" width="10.42578125" customWidth="1"/>
    <col min="16138" max="16138" width="10.42578125" customWidth="1"/>
  </cols>
  <sheetData>
    <row r="1" spans="1:17" ht="29.25" customHeight="1" x14ac:dyDescent="0.25">
      <c r="A1" s="210"/>
      <c r="B1" s="210"/>
      <c r="C1" s="210"/>
      <c r="D1" s="210"/>
      <c r="E1" s="210"/>
      <c r="F1" s="210"/>
      <c r="G1" s="210"/>
      <c r="H1" s="210"/>
      <c r="I1" s="210"/>
      <c r="J1" s="1"/>
      <c r="K1" s="1"/>
      <c r="L1" s="2"/>
      <c r="M1" s="2"/>
      <c r="N1" s="2"/>
      <c r="O1" s="2"/>
      <c r="P1" s="2"/>
      <c r="Q1" s="2"/>
    </row>
    <row r="3" spans="1:17" x14ac:dyDescent="0.25">
      <c r="B3" s="2" t="s">
        <v>56</v>
      </c>
      <c r="C3" s="2"/>
      <c r="D3" s="2"/>
      <c r="E3" s="2"/>
      <c r="F3" s="2"/>
      <c r="G3" s="2"/>
      <c r="H3" s="2"/>
      <c r="J3" s="2"/>
    </row>
    <row r="4" spans="1:17" ht="15.75" thickBot="1" x14ac:dyDescent="0.3">
      <c r="A4" s="211" t="s">
        <v>1</v>
      </c>
      <c r="B4" s="211"/>
    </row>
    <row r="5" spans="1:17" ht="12.75" customHeight="1" x14ac:dyDescent="0.25">
      <c r="A5" s="212" t="s">
        <v>2</v>
      </c>
      <c r="B5" s="212" t="s">
        <v>3</v>
      </c>
      <c r="C5" s="212" t="s">
        <v>4</v>
      </c>
      <c r="D5" s="215" t="s">
        <v>5</v>
      </c>
      <c r="E5" s="216"/>
      <c r="F5" s="216"/>
      <c r="G5" s="216"/>
      <c r="H5" s="216"/>
      <c r="I5" s="216"/>
      <c r="J5" s="216"/>
      <c r="K5" s="217"/>
      <c r="L5" s="218" t="s">
        <v>6</v>
      </c>
    </row>
    <row r="6" spans="1:17" ht="22.5" customHeight="1" x14ac:dyDescent="0.25">
      <c r="A6" s="213"/>
      <c r="B6" s="213"/>
      <c r="C6" s="213"/>
      <c r="D6" s="221" t="s">
        <v>7</v>
      </c>
      <c r="E6" s="222"/>
      <c r="F6" s="222" t="s">
        <v>8</v>
      </c>
      <c r="G6" s="222"/>
      <c r="H6" s="222" t="s">
        <v>9</v>
      </c>
      <c r="I6" s="222"/>
      <c r="J6" s="222" t="s">
        <v>10</v>
      </c>
      <c r="K6" s="222"/>
      <c r="L6" s="219"/>
    </row>
    <row r="7" spans="1:17" ht="13.5" customHeight="1" thickBot="1" x14ac:dyDescent="0.3">
      <c r="A7" s="213"/>
      <c r="B7" s="213"/>
      <c r="C7" s="213"/>
      <c r="D7" s="223">
        <v>1</v>
      </c>
      <c r="E7" s="224"/>
      <c r="F7" s="224">
        <v>2</v>
      </c>
      <c r="G7" s="224"/>
      <c r="H7" s="224">
        <v>3</v>
      </c>
      <c r="I7" s="224"/>
      <c r="J7" s="224">
        <v>4</v>
      </c>
      <c r="K7" s="224"/>
      <c r="L7" s="220"/>
      <c r="O7" s="3"/>
      <c r="P7" s="3"/>
      <c r="Q7" s="3"/>
    </row>
    <row r="8" spans="1:17" ht="15.75" thickBot="1" x14ac:dyDescent="0.3">
      <c r="A8" s="214"/>
      <c r="B8" s="214"/>
      <c r="C8" s="214"/>
      <c r="D8" s="4" t="s">
        <v>11</v>
      </c>
      <c r="E8" s="5" t="s">
        <v>12</v>
      </c>
      <c r="F8" s="5" t="s">
        <v>11</v>
      </c>
      <c r="G8" s="5" t="s">
        <v>12</v>
      </c>
      <c r="H8" s="5" t="s">
        <v>11</v>
      </c>
      <c r="I8" s="5" t="s">
        <v>12</v>
      </c>
      <c r="J8" s="5" t="s">
        <v>11</v>
      </c>
      <c r="K8" s="5" t="s">
        <v>12</v>
      </c>
      <c r="L8" s="6"/>
      <c r="O8" s="3"/>
      <c r="P8" s="3"/>
      <c r="Q8" s="3"/>
    </row>
    <row r="9" spans="1:17" ht="15.75" x14ac:dyDescent="0.25">
      <c r="A9" s="7">
        <v>1</v>
      </c>
      <c r="B9" s="8" t="s">
        <v>13</v>
      </c>
      <c r="C9" s="9">
        <v>6</v>
      </c>
      <c r="D9" s="10"/>
      <c r="E9" s="11"/>
      <c r="F9" s="12"/>
      <c r="G9" s="13"/>
      <c r="H9" s="14"/>
      <c r="I9" s="13"/>
      <c r="J9" s="14"/>
      <c r="K9" s="13"/>
      <c r="L9" s="15"/>
      <c r="O9" s="3"/>
      <c r="P9" s="3"/>
      <c r="Q9" s="3"/>
    </row>
    <row r="10" spans="1:17" ht="15.75" x14ac:dyDescent="0.25">
      <c r="A10" s="7">
        <v>2</v>
      </c>
      <c r="B10" s="8" t="s">
        <v>14</v>
      </c>
      <c r="C10" s="9">
        <v>6</v>
      </c>
      <c r="D10" s="10"/>
      <c r="E10" s="11"/>
      <c r="F10" s="12"/>
      <c r="G10" s="13"/>
      <c r="H10" s="14"/>
      <c r="I10" s="13"/>
      <c r="J10" s="14"/>
      <c r="K10" s="13"/>
      <c r="L10" s="16"/>
      <c r="O10" s="3"/>
      <c r="P10" s="3"/>
      <c r="Q10" s="3"/>
    </row>
    <row r="11" spans="1:17" ht="15.75" x14ac:dyDescent="0.25">
      <c r="A11" s="7">
        <v>3</v>
      </c>
      <c r="B11" s="8" t="s">
        <v>15</v>
      </c>
      <c r="C11" s="9">
        <v>6</v>
      </c>
      <c r="D11" s="10"/>
      <c r="E11" s="11"/>
      <c r="F11" s="12"/>
      <c r="G11" s="13"/>
      <c r="H11" s="14"/>
      <c r="I11" s="13"/>
      <c r="J11" s="14"/>
      <c r="K11" s="13"/>
      <c r="L11" s="16"/>
      <c r="O11" s="3"/>
      <c r="P11" s="3"/>
      <c r="Q11" s="3"/>
    </row>
    <row r="12" spans="1:17" ht="15.75" x14ac:dyDescent="0.25">
      <c r="A12" s="7">
        <v>4</v>
      </c>
      <c r="B12" s="17" t="s">
        <v>16</v>
      </c>
      <c r="C12" s="9">
        <v>6</v>
      </c>
      <c r="D12" s="10"/>
      <c r="E12" s="11"/>
      <c r="F12" s="12"/>
      <c r="G12" s="13"/>
      <c r="H12" s="14"/>
      <c r="I12" s="13"/>
      <c r="J12" s="14"/>
      <c r="K12" s="13"/>
      <c r="L12" s="16"/>
      <c r="M12" s="3"/>
      <c r="N12" s="3"/>
      <c r="O12" s="3"/>
      <c r="P12" s="3"/>
      <c r="Q12" s="3"/>
    </row>
    <row r="13" spans="1:17" ht="15.75" x14ac:dyDescent="0.25">
      <c r="A13" s="7">
        <v>5</v>
      </c>
      <c r="B13" s="8" t="s">
        <v>17</v>
      </c>
      <c r="C13" s="9">
        <v>6</v>
      </c>
      <c r="D13" s="10"/>
      <c r="E13" s="11"/>
      <c r="F13" s="12"/>
      <c r="G13" s="13"/>
      <c r="H13" s="14"/>
      <c r="I13" s="13"/>
      <c r="J13" s="14"/>
      <c r="K13" s="13"/>
      <c r="L13" s="16"/>
      <c r="O13" s="3"/>
      <c r="P13" s="3"/>
      <c r="Q13" s="3"/>
    </row>
    <row r="14" spans="1:17" ht="15.75" x14ac:dyDescent="0.25">
      <c r="A14" s="7">
        <v>6</v>
      </c>
      <c r="B14" s="8" t="s">
        <v>18</v>
      </c>
      <c r="C14" s="9">
        <v>6</v>
      </c>
      <c r="D14" s="10"/>
      <c r="E14" s="11"/>
      <c r="F14" s="12"/>
      <c r="G14" s="13"/>
      <c r="H14" s="14"/>
      <c r="I14" s="13"/>
      <c r="J14" s="14"/>
      <c r="K14" s="13"/>
      <c r="L14" s="16"/>
    </row>
    <row r="15" spans="1:17" ht="15.75" x14ac:dyDescent="0.25">
      <c r="A15" s="7">
        <v>7</v>
      </c>
      <c r="B15" s="8" t="s">
        <v>19</v>
      </c>
      <c r="C15" s="9">
        <v>6</v>
      </c>
      <c r="D15" s="10"/>
      <c r="E15" s="11"/>
      <c r="F15" s="12"/>
      <c r="G15" s="13"/>
      <c r="H15" s="14"/>
      <c r="I15" s="13"/>
      <c r="J15" s="14"/>
      <c r="K15" s="13"/>
      <c r="L15" s="16"/>
    </row>
    <row r="16" spans="1:17" ht="15.75" x14ac:dyDescent="0.25">
      <c r="A16" s="7">
        <v>8</v>
      </c>
      <c r="B16" s="8" t="s">
        <v>20</v>
      </c>
      <c r="C16" s="9">
        <v>6</v>
      </c>
      <c r="D16" s="10"/>
      <c r="E16" s="11"/>
      <c r="F16" s="12"/>
      <c r="G16" s="13"/>
      <c r="H16" s="14"/>
      <c r="I16" s="13"/>
      <c r="J16" s="14"/>
      <c r="K16" s="13"/>
      <c r="L16" s="16"/>
    </row>
    <row r="17" spans="1:12" ht="15.75" x14ac:dyDescent="0.25">
      <c r="A17" s="7">
        <v>9</v>
      </c>
      <c r="B17" s="8" t="s">
        <v>21</v>
      </c>
      <c r="C17" s="9">
        <v>6</v>
      </c>
      <c r="D17" s="10"/>
      <c r="E17" s="11"/>
      <c r="F17" s="12"/>
      <c r="G17" s="13"/>
      <c r="H17" s="14"/>
      <c r="I17" s="13"/>
      <c r="J17" s="14"/>
      <c r="K17" s="13"/>
      <c r="L17" s="16"/>
    </row>
    <row r="18" spans="1:12" ht="15.75" x14ac:dyDescent="0.25">
      <c r="A18" s="7">
        <v>10</v>
      </c>
      <c r="B18" s="8" t="s">
        <v>22</v>
      </c>
      <c r="C18" s="9">
        <v>6</v>
      </c>
      <c r="D18" s="10"/>
      <c r="E18" s="11"/>
      <c r="F18" s="12"/>
      <c r="G18" s="13"/>
      <c r="H18" s="14"/>
      <c r="I18" s="13"/>
      <c r="J18" s="14"/>
      <c r="K18" s="13"/>
      <c r="L18" s="16"/>
    </row>
    <row r="19" spans="1:12" ht="15.75" x14ac:dyDescent="0.25">
      <c r="A19" s="7">
        <v>11</v>
      </c>
      <c r="B19" s="8" t="s">
        <v>23</v>
      </c>
      <c r="C19" s="9">
        <v>6</v>
      </c>
      <c r="D19" s="10"/>
      <c r="E19" s="11"/>
      <c r="F19" s="12"/>
      <c r="G19" s="13"/>
      <c r="H19" s="14"/>
      <c r="I19" s="13"/>
      <c r="J19" s="14"/>
      <c r="K19" s="13"/>
      <c r="L19" s="16"/>
    </row>
    <row r="20" spans="1:12" ht="15.75" x14ac:dyDescent="0.25">
      <c r="A20" s="7">
        <v>12</v>
      </c>
      <c r="B20" s="8" t="s">
        <v>24</v>
      </c>
      <c r="C20" s="9">
        <v>6</v>
      </c>
      <c r="D20" s="10"/>
      <c r="E20" s="11"/>
      <c r="F20" s="12"/>
      <c r="G20" s="13"/>
      <c r="H20" s="14"/>
      <c r="I20" s="13"/>
      <c r="J20" s="14"/>
      <c r="K20" s="13"/>
      <c r="L20" s="16"/>
    </row>
    <row r="21" spans="1:12" ht="15.75" x14ac:dyDescent="0.25">
      <c r="A21" s="7">
        <v>13</v>
      </c>
      <c r="B21" s="8" t="s">
        <v>25</v>
      </c>
      <c r="C21" s="9">
        <v>6</v>
      </c>
      <c r="D21" s="10"/>
      <c r="E21" s="11"/>
      <c r="F21" s="12"/>
      <c r="G21" s="13"/>
      <c r="H21" s="14"/>
      <c r="I21" s="13"/>
      <c r="J21" s="14"/>
      <c r="K21" s="13"/>
      <c r="L21" s="16"/>
    </row>
    <row r="22" spans="1:12" ht="15.75" x14ac:dyDescent="0.25">
      <c r="A22" s="7">
        <v>14</v>
      </c>
      <c r="B22" s="8" t="s">
        <v>26</v>
      </c>
      <c r="C22" s="9">
        <v>6</v>
      </c>
      <c r="D22" s="10"/>
      <c r="E22" s="11"/>
      <c r="F22" s="12"/>
      <c r="G22" s="13"/>
      <c r="H22" s="14"/>
      <c r="I22" s="13"/>
      <c r="J22" s="14"/>
      <c r="K22" s="13"/>
      <c r="L22" s="16"/>
    </row>
    <row r="23" spans="1:12" ht="15.75" x14ac:dyDescent="0.25">
      <c r="A23" s="7">
        <v>15</v>
      </c>
      <c r="B23" s="8" t="s">
        <v>27</v>
      </c>
      <c r="C23" s="9">
        <v>6</v>
      </c>
      <c r="D23" s="10"/>
      <c r="E23" s="11"/>
      <c r="F23" s="12"/>
      <c r="G23" s="13"/>
      <c r="H23" s="14"/>
      <c r="I23" s="13"/>
      <c r="J23" s="14"/>
      <c r="K23" s="13"/>
      <c r="L23" s="16"/>
    </row>
    <row r="24" spans="1:12" ht="15.75" x14ac:dyDescent="0.25">
      <c r="A24" s="7">
        <v>16</v>
      </c>
      <c r="B24" s="8" t="s">
        <v>28</v>
      </c>
      <c r="C24" s="9">
        <v>6</v>
      </c>
      <c r="D24" s="10"/>
      <c r="E24" s="11"/>
      <c r="F24" s="12"/>
      <c r="G24" s="13"/>
      <c r="H24" s="14"/>
      <c r="I24" s="13"/>
      <c r="J24" s="14"/>
      <c r="K24" s="13"/>
      <c r="L24" s="16"/>
    </row>
    <row r="25" spans="1:12" ht="15.75" x14ac:dyDescent="0.25">
      <c r="A25" s="7">
        <v>17</v>
      </c>
      <c r="B25" s="8" t="s">
        <v>29</v>
      </c>
      <c r="C25" s="9">
        <v>6</v>
      </c>
      <c r="D25" s="10"/>
      <c r="E25" s="11"/>
      <c r="F25" s="12"/>
      <c r="G25" s="13"/>
      <c r="H25" s="14"/>
      <c r="I25" s="13"/>
      <c r="J25" s="14"/>
      <c r="K25" s="13"/>
      <c r="L25" s="16"/>
    </row>
    <row r="26" spans="1:12" ht="15.75" x14ac:dyDescent="0.25">
      <c r="A26" s="7">
        <v>18</v>
      </c>
      <c r="B26" s="8" t="s">
        <v>30</v>
      </c>
      <c r="C26" s="9">
        <v>6</v>
      </c>
      <c r="D26" s="10"/>
      <c r="E26" s="11"/>
      <c r="F26" s="12"/>
      <c r="G26" s="13"/>
      <c r="H26" s="14"/>
      <c r="I26" s="13"/>
      <c r="J26" s="14"/>
      <c r="K26" s="13"/>
      <c r="L26" s="16"/>
    </row>
    <row r="27" spans="1:12" ht="15.75" x14ac:dyDescent="0.25">
      <c r="A27" s="7">
        <v>19</v>
      </c>
      <c r="B27" s="8" t="s">
        <v>31</v>
      </c>
      <c r="C27" s="9">
        <v>6</v>
      </c>
      <c r="D27" s="10"/>
      <c r="E27" s="11"/>
      <c r="F27" s="12"/>
      <c r="G27" s="13"/>
      <c r="H27" s="14"/>
      <c r="I27" s="13"/>
      <c r="J27" s="14"/>
      <c r="K27" s="13"/>
      <c r="L27" s="16"/>
    </row>
    <row r="28" spans="1:12" ht="15.75" x14ac:dyDescent="0.25">
      <c r="A28" s="7">
        <v>20</v>
      </c>
      <c r="B28" s="8" t="s">
        <v>32</v>
      </c>
      <c r="C28" s="9">
        <v>6</v>
      </c>
      <c r="D28" s="10"/>
      <c r="E28" s="11"/>
      <c r="F28" s="12"/>
      <c r="G28" s="13"/>
      <c r="H28" s="14"/>
      <c r="I28" s="13"/>
      <c r="J28" s="14"/>
      <c r="K28" s="13"/>
      <c r="L28" s="16"/>
    </row>
    <row r="29" spans="1:12" ht="15.75" x14ac:dyDescent="0.25">
      <c r="A29" s="7">
        <v>21</v>
      </c>
      <c r="B29" s="8" t="s">
        <v>33</v>
      </c>
      <c r="C29" s="9">
        <v>6</v>
      </c>
      <c r="D29" s="10"/>
      <c r="E29" s="11"/>
      <c r="F29" s="12"/>
      <c r="G29" s="13"/>
      <c r="H29" s="14"/>
      <c r="I29" s="13"/>
      <c r="J29" s="14"/>
      <c r="K29" s="13"/>
      <c r="L29" s="16"/>
    </row>
    <row r="30" spans="1:12" ht="15.75" x14ac:dyDescent="0.25">
      <c r="A30" s="7">
        <v>22</v>
      </c>
      <c r="B30" s="8" t="s">
        <v>34</v>
      </c>
      <c r="C30" s="9">
        <v>6</v>
      </c>
      <c r="D30" s="10"/>
      <c r="E30" s="11"/>
      <c r="F30" s="12"/>
      <c r="G30" s="13"/>
      <c r="H30" s="14"/>
      <c r="I30" s="13"/>
      <c r="J30" s="14"/>
      <c r="K30" s="13"/>
      <c r="L30" s="16"/>
    </row>
    <row r="31" spans="1:12" ht="15.75" x14ac:dyDescent="0.25">
      <c r="A31" s="7">
        <v>23</v>
      </c>
      <c r="B31" s="8" t="s">
        <v>35</v>
      </c>
      <c r="C31" s="9">
        <v>6</v>
      </c>
      <c r="D31" s="10"/>
      <c r="E31" s="11"/>
      <c r="F31" s="12"/>
      <c r="G31" s="13"/>
      <c r="H31" s="14"/>
      <c r="I31" s="13"/>
      <c r="J31" s="14"/>
      <c r="K31" s="13"/>
      <c r="L31" s="16"/>
    </row>
    <row r="32" spans="1:12" ht="15.75" x14ac:dyDescent="0.25">
      <c r="A32" s="7">
        <v>24</v>
      </c>
      <c r="B32" s="8" t="s">
        <v>36</v>
      </c>
      <c r="C32" s="9">
        <v>6</v>
      </c>
      <c r="D32" s="10"/>
      <c r="E32" s="11"/>
      <c r="F32" s="12"/>
      <c r="G32" s="13"/>
      <c r="H32" s="14"/>
      <c r="I32" s="13"/>
      <c r="J32" s="14"/>
      <c r="K32" s="13"/>
      <c r="L32" s="16"/>
    </row>
    <row r="33" spans="1:12" ht="15.75" x14ac:dyDescent="0.25">
      <c r="A33" s="7">
        <v>25</v>
      </c>
      <c r="B33" s="18" t="s">
        <v>37</v>
      </c>
      <c r="C33" s="19">
        <v>6</v>
      </c>
      <c r="D33" s="10"/>
      <c r="E33" s="20"/>
      <c r="F33" s="12"/>
      <c r="G33" s="21"/>
      <c r="H33" s="14"/>
      <c r="I33" s="21"/>
      <c r="J33" s="14"/>
      <c r="K33" s="21"/>
      <c r="L33" s="16"/>
    </row>
    <row r="34" spans="1:12" ht="15.75" x14ac:dyDescent="0.25">
      <c r="A34" s="7">
        <v>26</v>
      </c>
      <c r="B34" s="8" t="s">
        <v>38</v>
      </c>
      <c r="C34" s="22">
        <v>6</v>
      </c>
      <c r="D34" s="10"/>
      <c r="E34" s="23"/>
      <c r="F34" s="12"/>
      <c r="G34" s="24"/>
      <c r="H34" s="14"/>
      <c r="I34" s="24"/>
      <c r="J34" s="14"/>
      <c r="K34" s="24"/>
      <c r="L34" s="16"/>
    </row>
    <row r="35" spans="1:12" ht="15.75" x14ac:dyDescent="0.25">
      <c r="A35" s="7">
        <v>27</v>
      </c>
      <c r="B35" s="18" t="s">
        <v>39</v>
      </c>
      <c r="C35" s="22">
        <v>6</v>
      </c>
      <c r="D35" s="10"/>
      <c r="E35" s="23"/>
      <c r="F35" s="12"/>
      <c r="G35" s="24"/>
      <c r="H35" s="14"/>
      <c r="I35" s="24"/>
      <c r="J35" s="14"/>
      <c r="K35" s="24"/>
      <c r="L35" s="16"/>
    </row>
    <row r="36" spans="1:12" ht="15.75" x14ac:dyDescent="0.25">
      <c r="A36" s="7">
        <v>28</v>
      </c>
      <c r="B36" s="18" t="s">
        <v>40</v>
      </c>
      <c r="C36" s="22">
        <v>6</v>
      </c>
      <c r="D36" s="10"/>
      <c r="E36" s="23"/>
      <c r="F36" s="12"/>
      <c r="G36" s="24"/>
      <c r="H36" s="14"/>
      <c r="I36" s="24"/>
      <c r="J36" s="14"/>
      <c r="K36" s="24"/>
      <c r="L36" s="16"/>
    </row>
    <row r="37" spans="1:12" ht="16.5" thickBot="1" x14ac:dyDescent="0.3">
      <c r="A37" s="7">
        <v>29</v>
      </c>
      <c r="B37" s="18" t="s">
        <v>41</v>
      </c>
      <c r="C37" s="25">
        <v>6</v>
      </c>
      <c r="D37" s="10"/>
      <c r="E37" s="23"/>
      <c r="F37" s="12"/>
      <c r="G37" s="24"/>
      <c r="H37" s="14"/>
      <c r="I37" s="24"/>
      <c r="J37" s="14"/>
      <c r="K37" s="24"/>
      <c r="L37" s="16"/>
    </row>
    <row r="38" spans="1:12" ht="15.75" x14ac:dyDescent="0.25">
      <c r="A38" s="225" t="s">
        <v>42</v>
      </c>
      <c r="B38" s="226"/>
      <c r="C38" s="26">
        <v>6</v>
      </c>
      <c r="D38" s="27">
        <f t="shared" ref="D38:K38" si="0">SUM(D9:D37)</f>
        <v>0</v>
      </c>
      <c r="E38" s="28">
        <f t="shared" si="0"/>
        <v>0</v>
      </c>
      <c r="F38" s="29">
        <f t="shared" si="0"/>
        <v>0</v>
      </c>
      <c r="G38" s="30">
        <f t="shared" si="0"/>
        <v>0</v>
      </c>
      <c r="H38" s="29">
        <f t="shared" si="0"/>
        <v>0</v>
      </c>
      <c r="I38" s="30">
        <f t="shared" si="0"/>
        <v>0</v>
      </c>
      <c r="J38" s="29">
        <f t="shared" si="0"/>
        <v>0</v>
      </c>
      <c r="K38" s="30">
        <f t="shared" si="0"/>
        <v>0</v>
      </c>
      <c r="L38" s="31">
        <f>D38+F38+H38</f>
        <v>0</v>
      </c>
    </row>
    <row r="39" spans="1:12" ht="15" customHeight="1" x14ac:dyDescent="0.25">
      <c r="A39" s="227" t="s">
        <v>43</v>
      </c>
      <c r="B39" s="228"/>
      <c r="C39" s="32">
        <v>6</v>
      </c>
      <c r="D39" s="32">
        <f>SUM(D9:D33)</f>
        <v>0</v>
      </c>
      <c r="E39" s="33">
        <f>SUM(E9:E33)</f>
        <v>0</v>
      </c>
      <c r="F39" s="32">
        <f>F9+F10+F11+F12+F13+F14+F15+F16+F17+F18+F19+F20+F21+F22+F23+F24+F25+F26+F27+F28+F29+F30+F31+F32+F3+F33</f>
        <v>0</v>
      </c>
      <c r="G39" s="33">
        <f>G9+G10+G11+G12+G14+G13+G15+G16+G17+G18+G19+G20+G21+G22+G23+G24+G25+G26+G27+G28+G29+G30+G31+G32+G33</f>
        <v>0</v>
      </c>
      <c r="H39" s="32">
        <f>H9+H10+H11+H12+H13+H14++H15+H16+H17+H18+H19+H20+H21+H22+H23+H24+H25+H26+H27+H28+H29+H30+H31+H32+H33</f>
        <v>0</v>
      </c>
      <c r="I39" s="33">
        <f>I9+I10+I11+I12+I13+I14+I15+I16+I17+I18+I19+I20+I21+I22+I23+I24+I25+I26+I27+I28+I29+I30+I31+I32+I33</f>
        <v>0</v>
      </c>
      <c r="J39" s="32">
        <f>J9+J10+J11+J12+J13+J14++J15+J16+J17+J18+J19+J20+J21+J22+J23+J24+J25+J26+J27+J28+J29+J30+J31+J32+J33</f>
        <v>0</v>
      </c>
      <c r="K39" s="33">
        <f>K9+K10+K11+K12+K13+K14+K15+K16+K17+K18+K19+K20+K21+K22+K23+K24+K25+K26+K27+K28+K29+K30+K31+K32+K33</f>
        <v>0</v>
      </c>
      <c r="L39" s="34">
        <f>L9+L10+L11+L12+L13+L14+L15+L16+L17+L18+L19+L20+L21+L22+L23+L24+L25+L26+L27+L28+L29+L30+L31+L32+L33</f>
        <v>0</v>
      </c>
    </row>
    <row r="41" spans="1:12" ht="15.75" x14ac:dyDescent="0.25">
      <c r="D41" s="133"/>
      <c r="E41" s="133"/>
      <c r="F41" s="133"/>
      <c r="G41" s="133"/>
      <c r="H41" s="133"/>
      <c r="I41" s="133"/>
      <c r="J41" s="133"/>
      <c r="K41" s="133"/>
      <c r="L41" s="133"/>
    </row>
    <row r="43" spans="1:12" x14ac:dyDescent="0.25">
      <c r="B43" s="2" t="s">
        <v>56</v>
      </c>
      <c r="C43" s="2"/>
      <c r="D43" s="2"/>
      <c r="E43" s="2"/>
    </row>
    <row r="44" spans="1:12" ht="15.75" thickBot="1" x14ac:dyDescent="0.3">
      <c r="A44" s="211" t="s">
        <v>45</v>
      </c>
      <c r="B44" s="211"/>
    </row>
    <row r="45" spans="1:12" ht="14.25" customHeight="1" x14ac:dyDescent="0.25">
      <c r="A45" s="212" t="s">
        <v>2</v>
      </c>
      <c r="B45" s="212" t="s">
        <v>3</v>
      </c>
      <c r="C45" s="212" t="s">
        <v>4</v>
      </c>
      <c r="D45" s="215" t="s">
        <v>5</v>
      </c>
      <c r="E45" s="216"/>
      <c r="F45" s="216"/>
      <c r="G45" s="216"/>
      <c r="H45" s="216"/>
      <c r="I45" s="216"/>
      <c r="J45" s="216"/>
      <c r="K45" s="217"/>
      <c r="L45" s="218" t="s">
        <v>6</v>
      </c>
    </row>
    <row r="46" spans="1:12" ht="21.75" customHeight="1" x14ac:dyDescent="0.25">
      <c r="A46" s="213"/>
      <c r="B46" s="213"/>
      <c r="C46" s="213"/>
      <c r="D46" s="221" t="s">
        <v>7</v>
      </c>
      <c r="E46" s="222"/>
      <c r="F46" s="222" t="s">
        <v>8</v>
      </c>
      <c r="G46" s="222"/>
      <c r="H46" s="222" t="s">
        <v>9</v>
      </c>
      <c r="I46" s="222"/>
      <c r="J46" s="222" t="s">
        <v>10</v>
      </c>
      <c r="K46" s="222"/>
      <c r="L46" s="219"/>
    </row>
    <row r="47" spans="1:12" ht="13.5" customHeight="1" thickBot="1" x14ac:dyDescent="0.3">
      <c r="A47" s="213"/>
      <c r="B47" s="213"/>
      <c r="C47" s="213"/>
      <c r="D47" s="223">
        <v>1</v>
      </c>
      <c r="E47" s="224"/>
      <c r="F47" s="224">
        <v>2</v>
      </c>
      <c r="G47" s="224"/>
      <c r="H47" s="224">
        <v>3</v>
      </c>
      <c r="I47" s="224"/>
      <c r="J47" s="224">
        <v>4</v>
      </c>
      <c r="K47" s="224"/>
      <c r="L47" s="220"/>
    </row>
    <row r="48" spans="1:12" ht="15.75" thickBot="1" x14ac:dyDescent="0.3">
      <c r="A48" s="214"/>
      <c r="B48" s="214"/>
      <c r="C48" s="214"/>
      <c r="D48" s="4" t="s">
        <v>11</v>
      </c>
      <c r="E48" s="5" t="s">
        <v>12</v>
      </c>
      <c r="F48" s="5" t="s">
        <v>11</v>
      </c>
      <c r="G48" s="5" t="s">
        <v>12</v>
      </c>
      <c r="H48" s="5" t="s">
        <v>11</v>
      </c>
      <c r="I48" s="5" t="s">
        <v>12</v>
      </c>
      <c r="J48" s="5" t="s">
        <v>11</v>
      </c>
      <c r="K48" s="5" t="s">
        <v>12</v>
      </c>
      <c r="L48" s="6"/>
    </row>
    <row r="49" spans="1:12" ht="15.75" x14ac:dyDescent="0.25">
      <c r="A49" s="7">
        <v>1</v>
      </c>
      <c r="B49" s="8" t="s">
        <v>13</v>
      </c>
      <c r="C49" s="9">
        <v>6</v>
      </c>
      <c r="D49" s="38">
        <v>0</v>
      </c>
      <c r="E49" s="39">
        <v>0</v>
      </c>
      <c r="F49" s="38">
        <v>0</v>
      </c>
      <c r="G49" s="13">
        <v>0</v>
      </c>
      <c r="H49" s="14">
        <v>0</v>
      </c>
      <c r="I49" s="13">
        <v>0</v>
      </c>
      <c r="J49" s="14">
        <v>0</v>
      </c>
      <c r="K49" s="13">
        <v>0</v>
      </c>
      <c r="L49" s="16">
        <f>SUM(D49:K49)</f>
        <v>0</v>
      </c>
    </row>
    <row r="50" spans="1:12" ht="15.75" x14ac:dyDescent="0.25">
      <c r="A50" s="7">
        <v>2</v>
      </c>
      <c r="B50" s="8" t="s">
        <v>14</v>
      </c>
      <c r="C50" s="9">
        <v>6</v>
      </c>
      <c r="D50" s="38">
        <v>0</v>
      </c>
      <c r="E50" s="39">
        <v>0</v>
      </c>
      <c r="F50" s="38">
        <v>0</v>
      </c>
      <c r="G50" s="13">
        <v>0</v>
      </c>
      <c r="H50" s="14">
        <v>0</v>
      </c>
      <c r="I50" s="13">
        <v>0</v>
      </c>
      <c r="J50" s="14">
        <v>0</v>
      </c>
      <c r="K50" s="13">
        <v>0</v>
      </c>
      <c r="L50" s="16">
        <f t="shared" ref="L50:L77" si="1">SUM(D50:K50)</f>
        <v>0</v>
      </c>
    </row>
    <row r="51" spans="1:12" ht="15.75" x14ac:dyDescent="0.25">
      <c r="A51" s="7">
        <v>3</v>
      </c>
      <c r="B51" s="8" t="s">
        <v>15</v>
      </c>
      <c r="C51" s="9">
        <v>6</v>
      </c>
      <c r="D51" s="38">
        <v>0</v>
      </c>
      <c r="E51" s="39">
        <v>0</v>
      </c>
      <c r="F51" s="38">
        <v>0</v>
      </c>
      <c r="G51" s="13">
        <v>0</v>
      </c>
      <c r="H51" s="14">
        <v>0</v>
      </c>
      <c r="I51" s="13">
        <v>0</v>
      </c>
      <c r="J51" s="14">
        <v>0</v>
      </c>
      <c r="K51" s="13">
        <v>0</v>
      </c>
      <c r="L51" s="16">
        <f t="shared" si="1"/>
        <v>0</v>
      </c>
    </row>
    <row r="52" spans="1:12" ht="15.75" x14ac:dyDescent="0.25">
      <c r="A52" s="7">
        <v>4</v>
      </c>
      <c r="B52" s="17" t="s">
        <v>16</v>
      </c>
      <c r="C52" s="9">
        <v>6</v>
      </c>
      <c r="D52" s="38">
        <v>1</v>
      </c>
      <c r="E52" s="39">
        <v>1</v>
      </c>
      <c r="F52" s="38">
        <v>0</v>
      </c>
      <c r="G52" s="13">
        <v>0</v>
      </c>
      <c r="H52" s="14">
        <v>0</v>
      </c>
      <c r="I52" s="13">
        <v>0</v>
      </c>
      <c r="J52" s="14">
        <v>0</v>
      </c>
      <c r="K52" s="13">
        <v>0</v>
      </c>
      <c r="L52" s="16">
        <f t="shared" si="1"/>
        <v>2</v>
      </c>
    </row>
    <row r="53" spans="1:12" ht="15.75" x14ac:dyDescent="0.25">
      <c r="A53" s="7">
        <v>5</v>
      </c>
      <c r="B53" s="8" t="s">
        <v>17</v>
      </c>
      <c r="C53" s="9">
        <v>6</v>
      </c>
      <c r="D53" s="38">
        <v>2</v>
      </c>
      <c r="E53" s="39">
        <v>4</v>
      </c>
      <c r="F53" s="38">
        <v>0</v>
      </c>
      <c r="G53" s="13">
        <v>0</v>
      </c>
      <c r="H53" s="14">
        <v>0</v>
      </c>
      <c r="I53" s="13">
        <v>0</v>
      </c>
      <c r="J53" s="14">
        <v>0</v>
      </c>
      <c r="K53" s="13">
        <v>0</v>
      </c>
      <c r="L53" s="16">
        <f t="shared" si="1"/>
        <v>6</v>
      </c>
    </row>
    <row r="54" spans="1:12" ht="15.75" x14ac:dyDescent="0.25">
      <c r="A54" s="7">
        <v>6</v>
      </c>
      <c r="B54" s="8" t="s">
        <v>18</v>
      </c>
      <c r="C54" s="9">
        <v>6</v>
      </c>
      <c r="D54" s="38">
        <v>0</v>
      </c>
      <c r="E54" s="39">
        <v>0</v>
      </c>
      <c r="F54" s="38">
        <v>0</v>
      </c>
      <c r="G54" s="13">
        <v>0</v>
      </c>
      <c r="H54" s="14">
        <v>0</v>
      </c>
      <c r="I54" s="13">
        <v>0</v>
      </c>
      <c r="J54" s="14">
        <v>0</v>
      </c>
      <c r="K54" s="13">
        <v>0</v>
      </c>
      <c r="L54" s="16">
        <f t="shared" si="1"/>
        <v>0</v>
      </c>
    </row>
    <row r="55" spans="1:12" ht="15.75" x14ac:dyDescent="0.25">
      <c r="A55" s="7">
        <v>7</v>
      </c>
      <c r="B55" s="8" t="s">
        <v>19</v>
      </c>
      <c r="C55" s="9">
        <v>6</v>
      </c>
      <c r="D55" s="38">
        <v>0</v>
      </c>
      <c r="E55" s="39">
        <v>0</v>
      </c>
      <c r="F55" s="38">
        <v>0</v>
      </c>
      <c r="G55" s="13">
        <v>0</v>
      </c>
      <c r="H55" s="14">
        <v>0</v>
      </c>
      <c r="I55" s="13">
        <v>0</v>
      </c>
      <c r="J55" s="14">
        <v>0</v>
      </c>
      <c r="K55" s="13">
        <v>0</v>
      </c>
      <c r="L55" s="16">
        <f t="shared" si="1"/>
        <v>0</v>
      </c>
    </row>
    <row r="56" spans="1:12" ht="15.75" x14ac:dyDescent="0.25">
      <c r="A56" s="7">
        <v>8</v>
      </c>
      <c r="B56" s="8" t="s">
        <v>20</v>
      </c>
      <c r="C56" s="9">
        <v>6</v>
      </c>
      <c r="D56" s="38">
        <v>1</v>
      </c>
      <c r="E56" s="39">
        <v>0</v>
      </c>
      <c r="F56" s="38">
        <v>0</v>
      </c>
      <c r="G56" s="13">
        <v>0</v>
      </c>
      <c r="H56" s="14">
        <v>0</v>
      </c>
      <c r="I56" s="13">
        <v>0</v>
      </c>
      <c r="J56" s="14">
        <v>0</v>
      </c>
      <c r="K56" s="13">
        <v>0</v>
      </c>
      <c r="L56" s="16">
        <f t="shared" si="1"/>
        <v>1</v>
      </c>
    </row>
    <row r="57" spans="1:12" ht="15.75" x14ac:dyDescent="0.25">
      <c r="A57" s="7">
        <v>9</v>
      </c>
      <c r="B57" s="8" t="s">
        <v>21</v>
      </c>
      <c r="C57" s="9">
        <v>6</v>
      </c>
      <c r="D57" s="38">
        <v>0</v>
      </c>
      <c r="E57" s="39">
        <v>0</v>
      </c>
      <c r="F57" s="38">
        <v>0</v>
      </c>
      <c r="G57" s="13">
        <v>0</v>
      </c>
      <c r="H57" s="14">
        <v>0</v>
      </c>
      <c r="I57" s="13">
        <v>0</v>
      </c>
      <c r="J57" s="14">
        <v>0</v>
      </c>
      <c r="K57" s="13">
        <v>0</v>
      </c>
      <c r="L57" s="16">
        <f t="shared" si="1"/>
        <v>0</v>
      </c>
    </row>
    <row r="58" spans="1:12" ht="15.75" x14ac:dyDescent="0.25">
      <c r="A58" s="7">
        <v>10</v>
      </c>
      <c r="B58" s="8" t="s">
        <v>22</v>
      </c>
      <c r="C58" s="9">
        <v>6</v>
      </c>
      <c r="D58" s="38">
        <v>0</v>
      </c>
      <c r="E58" s="39">
        <v>0</v>
      </c>
      <c r="F58" s="38">
        <v>0</v>
      </c>
      <c r="G58" s="13">
        <v>0</v>
      </c>
      <c r="H58" s="14">
        <v>0</v>
      </c>
      <c r="I58" s="13">
        <v>0</v>
      </c>
      <c r="J58" s="14">
        <v>0</v>
      </c>
      <c r="K58" s="13">
        <v>0</v>
      </c>
      <c r="L58" s="16">
        <f t="shared" si="1"/>
        <v>0</v>
      </c>
    </row>
    <row r="59" spans="1:12" ht="15.75" x14ac:dyDescent="0.25">
      <c r="A59" s="7">
        <v>11</v>
      </c>
      <c r="B59" s="8" t="s">
        <v>23</v>
      </c>
      <c r="C59" s="9">
        <v>6</v>
      </c>
      <c r="D59" s="38">
        <v>0</v>
      </c>
      <c r="E59" s="39">
        <v>0</v>
      </c>
      <c r="F59" s="38">
        <v>0</v>
      </c>
      <c r="G59" s="13">
        <v>0</v>
      </c>
      <c r="H59" s="14">
        <v>0</v>
      </c>
      <c r="I59" s="13">
        <v>0</v>
      </c>
      <c r="J59" s="14">
        <v>0</v>
      </c>
      <c r="K59" s="13">
        <v>0</v>
      </c>
      <c r="L59" s="16">
        <f t="shared" si="1"/>
        <v>0</v>
      </c>
    </row>
    <row r="60" spans="1:12" ht="15.75" x14ac:dyDescent="0.25">
      <c r="A60" s="7">
        <v>12</v>
      </c>
      <c r="B60" s="8" t="s">
        <v>24</v>
      </c>
      <c r="C60" s="9">
        <v>6</v>
      </c>
      <c r="D60" s="38">
        <v>20</v>
      </c>
      <c r="E60" s="39">
        <v>3</v>
      </c>
      <c r="F60" s="38">
        <v>6</v>
      </c>
      <c r="G60" s="13">
        <v>0</v>
      </c>
      <c r="H60" s="14">
        <v>2</v>
      </c>
      <c r="I60" s="13">
        <v>0</v>
      </c>
      <c r="J60" s="14">
        <v>0</v>
      </c>
      <c r="K60" s="13">
        <v>0</v>
      </c>
      <c r="L60" s="16">
        <f t="shared" si="1"/>
        <v>31</v>
      </c>
    </row>
    <row r="61" spans="1:12" ht="15.75" x14ac:dyDescent="0.25">
      <c r="A61" s="7">
        <v>13</v>
      </c>
      <c r="B61" s="8" t="s">
        <v>25</v>
      </c>
      <c r="C61" s="9">
        <v>6</v>
      </c>
      <c r="D61" s="38">
        <v>2</v>
      </c>
      <c r="E61" s="39">
        <v>0</v>
      </c>
      <c r="F61" s="38">
        <v>0</v>
      </c>
      <c r="G61" s="13">
        <v>0</v>
      </c>
      <c r="H61" s="14">
        <v>0</v>
      </c>
      <c r="I61" s="13">
        <v>0</v>
      </c>
      <c r="J61" s="14">
        <v>0</v>
      </c>
      <c r="K61" s="13">
        <v>0</v>
      </c>
      <c r="L61" s="16">
        <f t="shared" si="1"/>
        <v>2</v>
      </c>
    </row>
    <row r="62" spans="1:12" ht="15.75" x14ac:dyDescent="0.25">
      <c r="A62" s="7">
        <v>14</v>
      </c>
      <c r="B62" s="8" t="s">
        <v>26</v>
      </c>
      <c r="C62" s="9">
        <v>6</v>
      </c>
      <c r="D62" s="38">
        <v>0</v>
      </c>
      <c r="E62" s="39">
        <v>0</v>
      </c>
      <c r="F62" s="38">
        <v>0</v>
      </c>
      <c r="G62" s="13">
        <v>0</v>
      </c>
      <c r="H62" s="14">
        <v>0</v>
      </c>
      <c r="I62" s="13">
        <v>0</v>
      </c>
      <c r="J62" s="14">
        <v>0</v>
      </c>
      <c r="K62" s="13">
        <v>0</v>
      </c>
      <c r="L62" s="16">
        <f t="shared" si="1"/>
        <v>0</v>
      </c>
    </row>
    <row r="63" spans="1:12" ht="15.75" x14ac:dyDescent="0.25">
      <c r="A63" s="7">
        <v>15</v>
      </c>
      <c r="B63" s="8" t="s">
        <v>27</v>
      </c>
      <c r="C63" s="9">
        <v>6</v>
      </c>
      <c r="D63" s="38">
        <v>1</v>
      </c>
      <c r="E63" s="39">
        <v>0</v>
      </c>
      <c r="F63" s="38">
        <v>0</v>
      </c>
      <c r="G63" s="13">
        <v>0</v>
      </c>
      <c r="H63" s="14">
        <v>0</v>
      </c>
      <c r="I63" s="13">
        <v>0</v>
      </c>
      <c r="J63" s="14">
        <v>0</v>
      </c>
      <c r="K63" s="13">
        <v>0</v>
      </c>
      <c r="L63" s="16">
        <f t="shared" si="1"/>
        <v>1</v>
      </c>
    </row>
    <row r="64" spans="1:12" ht="15.75" x14ac:dyDescent="0.25">
      <c r="A64" s="7">
        <v>16</v>
      </c>
      <c r="B64" s="8" t="s">
        <v>28</v>
      </c>
      <c r="C64" s="9">
        <v>6</v>
      </c>
      <c r="D64" s="38">
        <v>0</v>
      </c>
      <c r="E64" s="39">
        <v>0</v>
      </c>
      <c r="F64" s="38">
        <v>0</v>
      </c>
      <c r="G64" s="13">
        <v>0</v>
      </c>
      <c r="H64" s="14">
        <v>0</v>
      </c>
      <c r="I64" s="13">
        <v>0</v>
      </c>
      <c r="J64" s="14">
        <v>0</v>
      </c>
      <c r="K64" s="13">
        <v>0</v>
      </c>
      <c r="L64" s="16">
        <f t="shared" si="1"/>
        <v>0</v>
      </c>
    </row>
    <row r="65" spans="1:14" ht="17.25" customHeight="1" x14ac:dyDescent="0.25">
      <c r="A65" s="7">
        <v>17</v>
      </c>
      <c r="B65" s="8" t="s">
        <v>29</v>
      </c>
      <c r="C65" s="9">
        <v>6</v>
      </c>
      <c r="D65" s="38">
        <v>0</v>
      </c>
      <c r="E65" s="39">
        <v>0</v>
      </c>
      <c r="F65" s="38">
        <v>0</v>
      </c>
      <c r="G65" s="13">
        <v>0</v>
      </c>
      <c r="H65" s="14">
        <v>0</v>
      </c>
      <c r="I65" s="13">
        <v>0</v>
      </c>
      <c r="J65" s="14">
        <v>0</v>
      </c>
      <c r="K65" s="13">
        <v>0</v>
      </c>
      <c r="L65" s="16">
        <f t="shared" si="1"/>
        <v>0</v>
      </c>
    </row>
    <row r="66" spans="1:14" ht="15.75" x14ac:dyDescent="0.25">
      <c r="A66" s="7">
        <v>18</v>
      </c>
      <c r="B66" s="8" t="s">
        <v>30</v>
      </c>
      <c r="C66" s="9">
        <v>6</v>
      </c>
      <c r="D66" s="38">
        <v>0</v>
      </c>
      <c r="E66" s="39">
        <v>0</v>
      </c>
      <c r="F66" s="38">
        <v>0</v>
      </c>
      <c r="G66" s="13">
        <v>0</v>
      </c>
      <c r="H66" s="14">
        <v>0</v>
      </c>
      <c r="I66" s="13">
        <v>0</v>
      </c>
      <c r="J66" s="14">
        <v>0</v>
      </c>
      <c r="K66" s="13">
        <v>0</v>
      </c>
      <c r="L66" s="16">
        <f t="shared" si="1"/>
        <v>0</v>
      </c>
    </row>
    <row r="67" spans="1:14" ht="15.75" x14ac:dyDescent="0.25">
      <c r="A67" s="7">
        <v>19</v>
      </c>
      <c r="B67" s="8" t="s">
        <v>31</v>
      </c>
      <c r="C67" s="9">
        <v>6</v>
      </c>
      <c r="D67" s="38">
        <v>0</v>
      </c>
      <c r="E67" s="39">
        <v>0</v>
      </c>
      <c r="F67" s="38">
        <v>0</v>
      </c>
      <c r="G67" s="13">
        <v>0</v>
      </c>
      <c r="H67" s="14">
        <v>0</v>
      </c>
      <c r="I67" s="13">
        <v>0</v>
      </c>
      <c r="J67" s="14">
        <v>0</v>
      </c>
      <c r="K67" s="13">
        <v>0</v>
      </c>
      <c r="L67" s="16">
        <f t="shared" si="1"/>
        <v>0</v>
      </c>
    </row>
    <row r="68" spans="1:14" ht="15.75" x14ac:dyDescent="0.25">
      <c r="A68" s="7">
        <v>20</v>
      </c>
      <c r="B68" s="8" t="s">
        <v>32</v>
      </c>
      <c r="C68" s="9">
        <v>6</v>
      </c>
      <c r="D68" s="38">
        <v>0</v>
      </c>
      <c r="E68" s="39">
        <v>0</v>
      </c>
      <c r="F68" s="38">
        <v>0</v>
      </c>
      <c r="G68" s="13">
        <v>0</v>
      </c>
      <c r="H68" s="14">
        <v>0</v>
      </c>
      <c r="I68" s="13">
        <v>0</v>
      </c>
      <c r="J68" s="14">
        <v>0</v>
      </c>
      <c r="K68" s="13">
        <v>0</v>
      </c>
      <c r="L68" s="16">
        <f t="shared" si="1"/>
        <v>0</v>
      </c>
    </row>
    <row r="69" spans="1:14" ht="15.75" x14ac:dyDescent="0.25">
      <c r="A69" s="7">
        <v>21</v>
      </c>
      <c r="B69" s="8" t="s">
        <v>33</v>
      </c>
      <c r="C69" s="9">
        <v>6</v>
      </c>
      <c r="D69" s="38">
        <v>0</v>
      </c>
      <c r="E69" s="39">
        <v>0</v>
      </c>
      <c r="F69" s="38">
        <v>0</v>
      </c>
      <c r="G69" s="13">
        <v>0</v>
      </c>
      <c r="H69" s="14">
        <v>0</v>
      </c>
      <c r="I69" s="13">
        <v>0</v>
      </c>
      <c r="J69" s="14">
        <v>0</v>
      </c>
      <c r="K69" s="13">
        <v>0</v>
      </c>
      <c r="L69" s="16">
        <f t="shared" si="1"/>
        <v>0</v>
      </c>
    </row>
    <row r="70" spans="1:14" ht="15.75" x14ac:dyDescent="0.25">
      <c r="A70" s="7">
        <v>22</v>
      </c>
      <c r="B70" s="8" t="s">
        <v>34</v>
      </c>
      <c r="C70" s="9">
        <v>6</v>
      </c>
      <c r="D70" s="38">
        <v>1</v>
      </c>
      <c r="E70" s="39">
        <v>0</v>
      </c>
      <c r="F70" s="38">
        <v>0</v>
      </c>
      <c r="G70" s="13">
        <v>0</v>
      </c>
      <c r="H70" s="14">
        <v>0</v>
      </c>
      <c r="I70" s="13">
        <v>0</v>
      </c>
      <c r="J70" s="14">
        <v>0</v>
      </c>
      <c r="K70" s="13">
        <v>0</v>
      </c>
      <c r="L70" s="16">
        <f t="shared" si="1"/>
        <v>1</v>
      </c>
    </row>
    <row r="71" spans="1:14" ht="15.75" x14ac:dyDescent="0.25">
      <c r="A71" s="7">
        <v>23</v>
      </c>
      <c r="B71" s="8" t="s">
        <v>35</v>
      </c>
      <c r="C71" s="9">
        <v>6</v>
      </c>
      <c r="D71" s="38">
        <v>0</v>
      </c>
      <c r="E71" s="39">
        <v>0</v>
      </c>
      <c r="F71" s="38">
        <v>0</v>
      </c>
      <c r="G71" s="13">
        <v>0</v>
      </c>
      <c r="H71" s="14">
        <v>0</v>
      </c>
      <c r="I71" s="13">
        <v>0</v>
      </c>
      <c r="J71" s="14">
        <v>0</v>
      </c>
      <c r="K71" s="13">
        <v>0</v>
      </c>
      <c r="L71" s="16">
        <f t="shared" si="1"/>
        <v>0</v>
      </c>
    </row>
    <row r="72" spans="1:14" ht="15.75" x14ac:dyDescent="0.25">
      <c r="A72" s="7">
        <v>24</v>
      </c>
      <c r="B72" s="8" t="s">
        <v>36</v>
      </c>
      <c r="C72" s="9">
        <v>6</v>
      </c>
      <c r="D72" s="38">
        <v>1</v>
      </c>
      <c r="E72" s="39">
        <v>0</v>
      </c>
      <c r="F72" s="38">
        <v>0</v>
      </c>
      <c r="G72" s="13">
        <v>1</v>
      </c>
      <c r="H72" s="14">
        <v>0</v>
      </c>
      <c r="I72" s="13">
        <v>0</v>
      </c>
      <c r="J72" s="14">
        <v>0</v>
      </c>
      <c r="K72" s="13">
        <v>0</v>
      </c>
      <c r="L72" s="16">
        <f t="shared" si="1"/>
        <v>2</v>
      </c>
    </row>
    <row r="73" spans="1:14" ht="15.75" x14ac:dyDescent="0.25">
      <c r="A73" s="7">
        <v>25</v>
      </c>
      <c r="B73" s="18" t="s">
        <v>37</v>
      </c>
      <c r="C73" s="19">
        <v>6</v>
      </c>
      <c r="D73" s="38">
        <v>0</v>
      </c>
      <c r="E73" s="39">
        <v>0</v>
      </c>
      <c r="F73" s="38">
        <v>0</v>
      </c>
      <c r="G73" s="13">
        <v>0</v>
      </c>
      <c r="H73" s="14">
        <v>0</v>
      </c>
      <c r="I73" s="13">
        <v>0</v>
      </c>
      <c r="J73" s="14">
        <v>0</v>
      </c>
      <c r="K73" s="13">
        <v>0</v>
      </c>
      <c r="L73" s="16">
        <f t="shared" si="1"/>
        <v>0</v>
      </c>
    </row>
    <row r="74" spans="1:14" ht="15.75" x14ac:dyDescent="0.25">
      <c r="A74" s="7">
        <v>26</v>
      </c>
      <c r="B74" s="8" t="s">
        <v>38</v>
      </c>
      <c r="C74" s="22">
        <v>6</v>
      </c>
      <c r="D74" s="38">
        <v>0</v>
      </c>
      <c r="E74" s="39">
        <v>0</v>
      </c>
      <c r="F74" s="38">
        <v>0</v>
      </c>
      <c r="G74" s="13">
        <v>0</v>
      </c>
      <c r="H74" s="14">
        <v>0</v>
      </c>
      <c r="I74" s="13">
        <v>0</v>
      </c>
      <c r="J74" s="14">
        <v>0</v>
      </c>
      <c r="K74" s="13">
        <v>0</v>
      </c>
      <c r="L74" s="16">
        <f t="shared" si="1"/>
        <v>0</v>
      </c>
    </row>
    <row r="75" spans="1:14" ht="15.75" x14ac:dyDescent="0.25">
      <c r="A75" s="7">
        <v>27</v>
      </c>
      <c r="B75" s="18" t="s">
        <v>39</v>
      </c>
      <c r="C75" s="22">
        <v>6</v>
      </c>
      <c r="D75" s="38">
        <v>0</v>
      </c>
      <c r="E75" s="39">
        <v>0</v>
      </c>
      <c r="F75" s="38">
        <v>0</v>
      </c>
      <c r="G75" s="13">
        <v>0</v>
      </c>
      <c r="H75" s="14">
        <v>0</v>
      </c>
      <c r="I75" s="13">
        <v>0</v>
      </c>
      <c r="J75" s="14">
        <v>0</v>
      </c>
      <c r="K75" s="13">
        <v>0</v>
      </c>
      <c r="L75" s="16">
        <f t="shared" si="1"/>
        <v>0</v>
      </c>
    </row>
    <row r="76" spans="1:14" ht="15.75" x14ac:dyDescent="0.25">
      <c r="A76" s="7">
        <v>28</v>
      </c>
      <c r="B76" s="18" t="s">
        <v>40</v>
      </c>
      <c r="C76" s="22">
        <v>6</v>
      </c>
      <c r="D76" s="38">
        <v>0</v>
      </c>
      <c r="E76" s="39">
        <v>0</v>
      </c>
      <c r="F76" s="38">
        <v>0</v>
      </c>
      <c r="G76" s="13">
        <v>0</v>
      </c>
      <c r="H76" s="14">
        <v>0</v>
      </c>
      <c r="I76" s="13">
        <v>0</v>
      </c>
      <c r="J76" s="14">
        <v>0</v>
      </c>
      <c r="K76" s="13">
        <v>0</v>
      </c>
      <c r="L76" s="16">
        <f t="shared" si="1"/>
        <v>0</v>
      </c>
    </row>
    <row r="77" spans="1:14" ht="15.75" x14ac:dyDescent="0.25">
      <c r="A77" s="40">
        <v>29</v>
      </c>
      <c r="B77" s="18" t="s">
        <v>41</v>
      </c>
      <c r="C77" s="25">
        <v>6</v>
      </c>
      <c r="D77" s="38">
        <v>0</v>
      </c>
      <c r="E77" s="41">
        <v>0</v>
      </c>
      <c r="F77" s="38">
        <v>0</v>
      </c>
      <c r="G77" s="42">
        <v>0</v>
      </c>
      <c r="H77" s="14">
        <v>0</v>
      </c>
      <c r="I77" s="42">
        <v>0</v>
      </c>
      <c r="J77" s="14">
        <v>0</v>
      </c>
      <c r="K77" s="42">
        <v>0</v>
      </c>
      <c r="L77" s="16">
        <f t="shared" si="1"/>
        <v>0</v>
      </c>
    </row>
    <row r="78" spans="1:14" ht="15.75" x14ac:dyDescent="0.25">
      <c r="A78" s="229" t="s">
        <v>42</v>
      </c>
      <c r="B78" s="229"/>
      <c r="C78" s="26">
        <v>6</v>
      </c>
      <c r="D78" s="32">
        <f t="shared" ref="D78:K78" si="2">SUM(D49:D77)</f>
        <v>29</v>
      </c>
      <c r="E78" s="33">
        <f t="shared" si="2"/>
        <v>8</v>
      </c>
      <c r="F78" s="32">
        <f t="shared" si="2"/>
        <v>6</v>
      </c>
      <c r="G78" s="33">
        <f t="shared" si="2"/>
        <v>1</v>
      </c>
      <c r="H78" s="32">
        <f t="shared" si="2"/>
        <v>2</v>
      </c>
      <c r="I78" s="33">
        <f t="shared" si="2"/>
        <v>0</v>
      </c>
      <c r="J78" s="32">
        <f t="shared" si="2"/>
        <v>0</v>
      </c>
      <c r="K78" s="33">
        <f t="shared" si="2"/>
        <v>0</v>
      </c>
      <c r="L78" s="34">
        <f>SUM(D78:K78)</f>
        <v>46</v>
      </c>
    </row>
    <row r="79" spans="1:14" ht="15.75" x14ac:dyDescent="0.25">
      <c r="A79" s="230" t="s">
        <v>43</v>
      </c>
      <c r="B79" s="231"/>
      <c r="C79" s="32">
        <v>6</v>
      </c>
      <c r="D79" s="32">
        <f>D49+D50+D51+D52+D53+D54+D55+D56+D57+D58+D59+D60+D61+D62+D63+D64+D65+D66+D67+D68+D69+D70+D71+D72+D73</f>
        <v>29</v>
      </c>
      <c r="E79" s="33">
        <f t="shared" ref="E79:K79" si="3">E49+E50+E51+E52+E53+E54+E55+E56+E57+E58+E59+E60+E61+E62+E63+E64+E65+E66+E67+E68+E69+E70+E71+E72+E73</f>
        <v>8</v>
      </c>
      <c r="F79" s="32">
        <f t="shared" si="3"/>
        <v>6</v>
      </c>
      <c r="G79" s="33">
        <f t="shared" si="3"/>
        <v>1</v>
      </c>
      <c r="H79" s="32">
        <f>H49+H50+H51+H52+H53+H54+H55+H56+H57+H58+H59+H60+H61+H62+H63+H64+H65+H66+H67+H68+H69+H70+H71+H72+H73</f>
        <v>2</v>
      </c>
      <c r="I79" s="33">
        <f>I49+I50+I51+I52+I53+I54+I55+I56+I57+I58+I59+I60+I61+I62+I63+I64+I65+I66+I67+I68+I69+I70+I71+I72+I73</f>
        <v>0</v>
      </c>
      <c r="J79" s="32">
        <f t="shared" si="3"/>
        <v>0</v>
      </c>
      <c r="K79" s="33">
        <f t="shared" si="3"/>
        <v>0</v>
      </c>
      <c r="L79" s="34">
        <f>SUM(D79:K79)</f>
        <v>46</v>
      </c>
    </row>
    <row r="80" spans="1:14" x14ac:dyDescent="0.25">
      <c r="N80" s="111"/>
    </row>
    <row r="81" spans="1:12" ht="15.75" x14ac:dyDescent="0.25">
      <c r="D81" s="171"/>
      <c r="E81" s="133"/>
      <c r="F81" s="133"/>
      <c r="G81" s="133"/>
      <c r="H81" s="133"/>
      <c r="I81" s="133"/>
      <c r="J81" s="133"/>
      <c r="K81" s="133"/>
      <c r="L81" s="171"/>
    </row>
    <row r="83" spans="1:12" x14ac:dyDescent="0.25">
      <c r="B83" s="2" t="s">
        <v>56</v>
      </c>
      <c r="C83" s="2"/>
      <c r="D83" s="2"/>
      <c r="E83" s="2"/>
    </row>
    <row r="84" spans="1:12" ht="15.75" thickBot="1" x14ac:dyDescent="0.3">
      <c r="A84" s="211" t="s">
        <v>46</v>
      </c>
      <c r="B84" s="211"/>
    </row>
    <row r="85" spans="1:12" ht="12.75" customHeight="1" x14ac:dyDescent="0.25">
      <c r="A85" s="212" t="s">
        <v>2</v>
      </c>
      <c r="B85" s="212" t="s">
        <v>3</v>
      </c>
      <c r="C85" s="212" t="s">
        <v>4</v>
      </c>
      <c r="D85" s="215" t="s">
        <v>5</v>
      </c>
      <c r="E85" s="216"/>
      <c r="F85" s="216"/>
      <c r="G85" s="216"/>
      <c r="H85" s="216"/>
      <c r="I85" s="216"/>
      <c r="J85" s="216"/>
      <c r="K85" s="217"/>
      <c r="L85" s="218" t="s">
        <v>6</v>
      </c>
    </row>
    <row r="86" spans="1:12" ht="21" customHeight="1" x14ac:dyDescent="0.25">
      <c r="A86" s="213"/>
      <c r="B86" s="213"/>
      <c r="C86" s="213"/>
      <c r="D86" s="221" t="s">
        <v>7</v>
      </c>
      <c r="E86" s="222"/>
      <c r="F86" s="222" t="s">
        <v>8</v>
      </c>
      <c r="G86" s="222"/>
      <c r="H86" s="222" t="s">
        <v>9</v>
      </c>
      <c r="I86" s="222"/>
      <c r="J86" s="222" t="s">
        <v>10</v>
      </c>
      <c r="K86" s="222"/>
      <c r="L86" s="219"/>
    </row>
    <row r="87" spans="1:12" ht="13.5" customHeight="1" thickBot="1" x14ac:dyDescent="0.3">
      <c r="A87" s="213"/>
      <c r="B87" s="213"/>
      <c r="C87" s="213"/>
      <c r="D87" s="223">
        <v>1</v>
      </c>
      <c r="E87" s="224"/>
      <c r="F87" s="224">
        <v>2</v>
      </c>
      <c r="G87" s="224"/>
      <c r="H87" s="224">
        <v>3</v>
      </c>
      <c r="I87" s="224"/>
      <c r="J87" s="224">
        <v>4</v>
      </c>
      <c r="K87" s="224"/>
      <c r="L87" s="220"/>
    </row>
    <row r="88" spans="1:12" ht="15.75" thickBot="1" x14ac:dyDescent="0.3">
      <c r="A88" s="214"/>
      <c r="B88" s="214"/>
      <c r="C88" s="214"/>
      <c r="D88" s="4" t="s">
        <v>11</v>
      </c>
      <c r="E88" s="5" t="s">
        <v>12</v>
      </c>
      <c r="F88" s="5" t="s">
        <v>11</v>
      </c>
      <c r="G88" s="5" t="s">
        <v>12</v>
      </c>
      <c r="H88" s="5" t="s">
        <v>11</v>
      </c>
      <c r="I88" s="5" t="s">
        <v>12</v>
      </c>
      <c r="J88" s="5" t="s">
        <v>11</v>
      </c>
      <c r="K88" s="5" t="s">
        <v>12</v>
      </c>
      <c r="L88" s="6"/>
    </row>
    <row r="89" spans="1:12" ht="15.75" x14ac:dyDescent="0.25">
      <c r="A89" s="7">
        <v>1</v>
      </c>
      <c r="B89" s="8" t="s">
        <v>13</v>
      </c>
      <c r="C89" s="9">
        <v>6</v>
      </c>
      <c r="D89" s="45">
        <v>0</v>
      </c>
      <c r="E89" s="24">
        <v>0</v>
      </c>
      <c r="F89" s="46">
        <v>0</v>
      </c>
      <c r="G89" s="24">
        <v>0</v>
      </c>
      <c r="H89" s="46">
        <v>0</v>
      </c>
      <c r="I89" s="24">
        <v>0</v>
      </c>
      <c r="J89" s="46">
        <v>0</v>
      </c>
      <c r="K89" s="24">
        <v>0</v>
      </c>
      <c r="L89" s="47">
        <f>SUM(D89:K89)</f>
        <v>0</v>
      </c>
    </row>
    <row r="90" spans="1:12" ht="15.75" x14ac:dyDescent="0.25">
      <c r="A90" s="7">
        <v>2</v>
      </c>
      <c r="B90" s="8" t="s">
        <v>14</v>
      </c>
      <c r="C90" s="9">
        <v>6</v>
      </c>
      <c r="D90" s="45">
        <v>0</v>
      </c>
      <c r="E90" s="24">
        <v>0</v>
      </c>
      <c r="F90" s="46">
        <v>0</v>
      </c>
      <c r="G90" s="24">
        <v>0</v>
      </c>
      <c r="H90" s="46">
        <v>0</v>
      </c>
      <c r="I90" s="24">
        <v>0</v>
      </c>
      <c r="J90" s="46">
        <v>0</v>
      </c>
      <c r="K90" s="24">
        <v>0</v>
      </c>
      <c r="L90" s="47">
        <f t="shared" ref="L90:L117" si="4">SUM(D90:K90)</f>
        <v>0</v>
      </c>
    </row>
    <row r="91" spans="1:12" ht="15.75" x14ac:dyDescent="0.25">
      <c r="A91" s="7">
        <v>3</v>
      </c>
      <c r="B91" s="8" t="s">
        <v>15</v>
      </c>
      <c r="C91" s="9">
        <v>6</v>
      </c>
      <c r="D91" s="45">
        <v>0</v>
      </c>
      <c r="E91" s="24">
        <v>0</v>
      </c>
      <c r="F91" s="46">
        <v>0</v>
      </c>
      <c r="G91" s="24">
        <v>0</v>
      </c>
      <c r="H91" s="46">
        <v>0</v>
      </c>
      <c r="I91" s="24">
        <v>0</v>
      </c>
      <c r="J91" s="46">
        <v>0</v>
      </c>
      <c r="K91" s="24">
        <v>0</v>
      </c>
      <c r="L91" s="47">
        <f t="shared" si="4"/>
        <v>0</v>
      </c>
    </row>
    <row r="92" spans="1:12" ht="15.75" x14ac:dyDescent="0.25">
      <c r="A92" s="7">
        <v>4</v>
      </c>
      <c r="B92" s="17" t="s">
        <v>16</v>
      </c>
      <c r="C92" s="9">
        <v>6</v>
      </c>
      <c r="D92" s="45">
        <v>1</v>
      </c>
      <c r="E92" s="24">
        <v>0</v>
      </c>
      <c r="F92" s="46">
        <v>0</v>
      </c>
      <c r="G92" s="24">
        <v>0</v>
      </c>
      <c r="H92" s="46">
        <v>0</v>
      </c>
      <c r="I92" s="24">
        <v>0</v>
      </c>
      <c r="J92" s="46">
        <v>0</v>
      </c>
      <c r="K92" s="24">
        <v>0</v>
      </c>
      <c r="L92" s="47">
        <f t="shared" si="4"/>
        <v>1</v>
      </c>
    </row>
    <row r="93" spans="1:12" ht="15.75" x14ac:dyDescent="0.25">
      <c r="A93" s="7">
        <v>5</v>
      </c>
      <c r="B93" s="8" t="s">
        <v>17</v>
      </c>
      <c r="C93" s="9">
        <v>6</v>
      </c>
      <c r="D93" s="45">
        <v>0</v>
      </c>
      <c r="E93" s="24">
        <v>0</v>
      </c>
      <c r="F93" s="46">
        <v>0</v>
      </c>
      <c r="G93" s="24">
        <v>0</v>
      </c>
      <c r="H93" s="46">
        <v>0</v>
      </c>
      <c r="I93" s="24">
        <v>0</v>
      </c>
      <c r="J93" s="46">
        <v>0</v>
      </c>
      <c r="K93" s="24">
        <v>0</v>
      </c>
      <c r="L93" s="47">
        <f t="shared" si="4"/>
        <v>0</v>
      </c>
    </row>
    <row r="94" spans="1:12" ht="15.75" x14ac:dyDescent="0.25">
      <c r="A94" s="7">
        <v>6</v>
      </c>
      <c r="B94" s="8" t="s">
        <v>18</v>
      </c>
      <c r="C94" s="9">
        <v>6</v>
      </c>
      <c r="D94" s="45">
        <v>1</v>
      </c>
      <c r="E94" s="24">
        <v>0</v>
      </c>
      <c r="F94" s="46">
        <v>0</v>
      </c>
      <c r="G94" s="24">
        <v>0</v>
      </c>
      <c r="H94" s="46">
        <v>0</v>
      </c>
      <c r="I94" s="24">
        <v>0</v>
      </c>
      <c r="J94" s="46">
        <v>0</v>
      </c>
      <c r="K94" s="24">
        <v>0</v>
      </c>
      <c r="L94" s="47">
        <f t="shared" si="4"/>
        <v>1</v>
      </c>
    </row>
    <row r="95" spans="1:12" ht="15.75" x14ac:dyDescent="0.25">
      <c r="A95" s="7">
        <v>7</v>
      </c>
      <c r="B95" s="8" t="s">
        <v>19</v>
      </c>
      <c r="C95" s="9">
        <v>6</v>
      </c>
      <c r="D95" s="45">
        <v>0</v>
      </c>
      <c r="E95" s="24">
        <v>0</v>
      </c>
      <c r="F95" s="46">
        <v>0</v>
      </c>
      <c r="G95" s="24">
        <v>0</v>
      </c>
      <c r="H95" s="46">
        <v>0</v>
      </c>
      <c r="I95" s="24">
        <v>0</v>
      </c>
      <c r="J95" s="46">
        <v>0</v>
      </c>
      <c r="K95" s="24">
        <v>0</v>
      </c>
      <c r="L95" s="47">
        <f t="shared" si="4"/>
        <v>0</v>
      </c>
    </row>
    <row r="96" spans="1:12" ht="15.75" x14ac:dyDescent="0.25">
      <c r="A96" s="7">
        <v>8</v>
      </c>
      <c r="B96" s="8" t="s">
        <v>20</v>
      </c>
      <c r="C96" s="9">
        <v>6</v>
      </c>
      <c r="D96" s="45">
        <v>0</v>
      </c>
      <c r="E96" s="24">
        <v>0</v>
      </c>
      <c r="F96" s="46">
        <v>0</v>
      </c>
      <c r="G96" s="24">
        <v>0</v>
      </c>
      <c r="H96" s="46">
        <v>0</v>
      </c>
      <c r="I96" s="24">
        <v>0</v>
      </c>
      <c r="J96" s="46">
        <v>0</v>
      </c>
      <c r="K96" s="24">
        <v>0</v>
      </c>
      <c r="L96" s="47">
        <f t="shared" si="4"/>
        <v>0</v>
      </c>
    </row>
    <row r="97" spans="1:12" ht="15.75" x14ac:dyDescent="0.25">
      <c r="A97" s="7">
        <v>9</v>
      </c>
      <c r="B97" s="17" t="s">
        <v>21</v>
      </c>
      <c r="C97" s="9">
        <v>6</v>
      </c>
      <c r="D97" s="45">
        <v>0</v>
      </c>
      <c r="E97" s="24">
        <v>0</v>
      </c>
      <c r="F97" s="46">
        <v>0</v>
      </c>
      <c r="G97" s="24">
        <v>0</v>
      </c>
      <c r="H97" s="46">
        <v>0</v>
      </c>
      <c r="I97" s="24">
        <v>0</v>
      </c>
      <c r="J97" s="46">
        <v>0</v>
      </c>
      <c r="K97" s="24">
        <v>0</v>
      </c>
      <c r="L97" s="47">
        <f t="shared" si="4"/>
        <v>0</v>
      </c>
    </row>
    <row r="98" spans="1:12" ht="15.75" x14ac:dyDescent="0.25">
      <c r="A98" s="7">
        <v>10</v>
      </c>
      <c r="B98" s="17" t="s">
        <v>22</v>
      </c>
      <c r="C98" s="9">
        <v>6</v>
      </c>
      <c r="D98" s="45">
        <v>0</v>
      </c>
      <c r="E98" s="24">
        <v>0</v>
      </c>
      <c r="F98" s="46">
        <v>0</v>
      </c>
      <c r="G98" s="24">
        <v>0</v>
      </c>
      <c r="H98" s="46">
        <v>0</v>
      </c>
      <c r="I98" s="24">
        <v>0</v>
      </c>
      <c r="J98" s="46">
        <v>0</v>
      </c>
      <c r="K98" s="24">
        <v>0</v>
      </c>
      <c r="L98" s="47">
        <f t="shared" si="4"/>
        <v>0</v>
      </c>
    </row>
    <row r="99" spans="1:12" ht="15.75" x14ac:dyDescent="0.25">
      <c r="A99" s="7">
        <v>11</v>
      </c>
      <c r="B99" s="17" t="s">
        <v>23</v>
      </c>
      <c r="C99" s="9">
        <v>6</v>
      </c>
      <c r="D99" s="45">
        <v>0</v>
      </c>
      <c r="E99" s="24">
        <v>0</v>
      </c>
      <c r="F99" s="46">
        <v>0</v>
      </c>
      <c r="G99" s="24">
        <v>0</v>
      </c>
      <c r="H99" s="46">
        <v>0</v>
      </c>
      <c r="I99" s="24">
        <v>0</v>
      </c>
      <c r="J99" s="46">
        <v>0</v>
      </c>
      <c r="K99" s="24">
        <v>0</v>
      </c>
      <c r="L99" s="47">
        <f t="shared" si="4"/>
        <v>0</v>
      </c>
    </row>
    <row r="100" spans="1:12" ht="15.75" x14ac:dyDescent="0.25">
      <c r="A100" s="7">
        <v>12</v>
      </c>
      <c r="B100" s="17" t="s">
        <v>24</v>
      </c>
      <c r="C100" s="9">
        <v>6</v>
      </c>
      <c r="D100" s="45">
        <v>25</v>
      </c>
      <c r="E100" s="24">
        <v>11</v>
      </c>
      <c r="F100" s="46">
        <v>6</v>
      </c>
      <c r="G100" s="24">
        <v>4</v>
      </c>
      <c r="H100" s="46">
        <v>0</v>
      </c>
      <c r="I100" s="24">
        <v>0</v>
      </c>
      <c r="J100" s="46">
        <v>0</v>
      </c>
      <c r="K100" s="24">
        <v>0</v>
      </c>
      <c r="L100" s="47">
        <f t="shared" si="4"/>
        <v>46</v>
      </c>
    </row>
    <row r="101" spans="1:12" ht="15.75" x14ac:dyDescent="0.25">
      <c r="A101" s="7">
        <v>13</v>
      </c>
      <c r="B101" s="17" t="s">
        <v>25</v>
      </c>
      <c r="C101" s="9">
        <v>6</v>
      </c>
      <c r="D101" s="45">
        <v>1</v>
      </c>
      <c r="E101" s="24">
        <v>0</v>
      </c>
      <c r="F101" s="46">
        <v>0</v>
      </c>
      <c r="G101" s="24">
        <v>0</v>
      </c>
      <c r="H101" s="46">
        <v>0</v>
      </c>
      <c r="I101" s="24">
        <v>0</v>
      </c>
      <c r="J101" s="46">
        <v>0</v>
      </c>
      <c r="K101" s="24">
        <v>0</v>
      </c>
      <c r="L101" s="47">
        <f t="shared" si="4"/>
        <v>1</v>
      </c>
    </row>
    <row r="102" spans="1:12" ht="15.75" x14ac:dyDescent="0.25">
      <c r="A102" s="7">
        <v>14</v>
      </c>
      <c r="B102" s="17" t="s">
        <v>26</v>
      </c>
      <c r="C102" s="9">
        <v>6</v>
      </c>
      <c r="D102" s="45">
        <v>0</v>
      </c>
      <c r="E102" s="24">
        <v>0</v>
      </c>
      <c r="F102" s="46">
        <v>0</v>
      </c>
      <c r="G102" s="24">
        <v>0</v>
      </c>
      <c r="H102" s="46">
        <v>0</v>
      </c>
      <c r="I102" s="24">
        <v>0</v>
      </c>
      <c r="J102" s="46">
        <v>0</v>
      </c>
      <c r="K102" s="24">
        <v>0</v>
      </c>
      <c r="L102" s="47">
        <f t="shared" si="4"/>
        <v>0</v>
      </c>
    </row>
    <row r="103" spans="1:12" ht="15.75" x14ac:dyDescent="0.25">
      <c r="A103" s="7">
        <v>15</v>
      </c>
      <c r="B103" s="17" t="s">
        <v>27</v>
      </c>
      <c r="C103" s="9">
        <v>6</v>
      </c>
      <c r="D103" s="45">
        <v>0</v>
      </c>
      <c r="E103" s="24">
        <v>0</v>
      </c>
      <c r="F103" s="46">
        <v>0</v>
      </c>
      <c r="G103" s="24">
        <v>0</v>
      </c>
      <c r="H103" s="46">
        <v>0</v>
      </c>
      <c r="I103" s="24">
        <v>0</v>
      </c>
      <c r="J103" s="46">
        <v>0</v>
      </c>
      <c r="K103" s="24">
        <v>0</v>
      </c>
      <c r="L103" s="47">
        <f t="shared" si="4"/>
        <v>0</v>
      </c>
    </row>
    <row r="104" spans="1:12" ht="15.75" x14ac:dyDescent="0.25">
      <c r="A104" s="7">
        <v>16</v>
      </c>
      <c r="B104" s="17" t="s">
        <v>28</v>
      </c>
      <c r="C104" s="9">
        <v>6</v>
      </c>
      <c r="D104" s="45">
        <v>0</v>
      </c>
      <c r="E104" s="24">
        <v>0</v>
      </c>
      <c r="F104" s="46">
        <v>0</v>
      </c>
      <c r="G104" s="24">
        <v>0</v>
      </c>
      <c r="H104" s="46">
        <v>0</v>
      </c>
      <c r="I104" s="24">
        <v>0</v>
      </c>
      <c r="J104" s="46">
        <v>0</v>
      </c>
      <c r="K104" s="24">
        <v>0</v>
      </c>
      <c r="L104" s="47">
        <f t="shared" si="4"/>
        <v>0</v>
      </c>
    </row>
    <row r="105" spans="1:12" ht="15.75" x14ac:dyDescent="0.25">
      <c r="A105" s="7">
        <v>17</v>
      </c>
      <c r="B105" s="17" t="s">
        <v>29</v>
      </c>
      <c r="C105" s="9">
        <v>6</v>
      </c>
      <c r="D105" s="45">
        <v>0</v>
      </c>
      <c r="E105" s="24">
        <v>0</v>
      </c>
      <c r="F105" s="46">
        <v>0</v>
      </c>
      <c r="G105" s="24">
        <v>0</v>
      </c>
      <c r="H105" s="46">
        <v>0</v>
      </c>
      <c r="I105" s="24">
        <v>0</v>
      </c>
      <c r="J105" s="46">
        <v>0</v>
      </c>
      <c r="K105" s="24">
        <v>0</v>
      </c>
      <c r="L105" s="47">
        <f t="shared" si="4"/>
        <v>0</v>
      </c>
    </row>
    <row r="106" spans="1:12" ht="15.75" x14ac:dyDescent="0.25">
      <c r="A106" s="7">
        <v>18</v>
      </c>
      <c r="B106" s="17" t="s">
        <v>30</v>
      </c>
      <c r="C106" s="9">
        <v>6</v>
      </c>
      <c r="D106" s="45">
        <v>0</v>
      </c>
      <c r="E106" s="24">
        <v>0</v>
      </c>
      <c r="F106" s="46">
        <v>0</v>
      </c>
      <c r="G106" s="24">
        <v>0</v>
      </c>
      <c r="H106" s="46">
        <v>0</v>
      </c>
      <c r="I106" s="24">
        <v>0</v>
      </c>
      <c r="J106" s="46">
        <v>0</v>
      </c>
      <c r="K106" s="24">
        <v>0</v>
      </c>
      <c r="L106" s="47">
        <f t="shared" si="4"/>
        <v>0</v>
      </c>
    </row>
    <row r="107" spans="1:12" ht="15.75" x14ac:dyDescent="0.25">
      <c r="A107" s="7">
        <v>19</v>
      </c>
      <c r="B107" s="17" t="s">
        <v>31</v>
      </c>
      <c r="C107" s="9">
        <v>6</v>
      </c>
      <c r="D107" s="45">
        <v>0</v>
      </c>
      <c r="E107" s="24">
        <v>0</v>
      </c>
      <c r="F107" s="46">
        <v>0</v>
      </c>
      <c r="G107" s="24">
        <v>0</v>
      </c>
      <c r="H107" s="46">
        <v>0</v>
      </c>
      <c r="I107" s="24">
        <v>0</v>
      </c>
      <c r="J107" s="46">
        <v>0</v>
      </c>
      <c r="K107" s="24">
        <v>0</v>
      </c>
      <c r="L107" s="47">
        <f t="shared" si="4"/>
        <v>0</v>
      </c>
    </row>
    <row r="108" spans="1:12" ht="15.75" x14ac:dyDescent="0.25">
      <c r="A108" s="7">
        <v>20</v>
      </c>
      <c r="B108" s="17" t="s">
        <v>32</v>
      </c>
      <c r="C108" s="9">
        <v>6</v>
      </c>
      <c r="D108" s="45">
        <v>0</v>
      </c>
      <c r="E108" s="24">
        <v>0</v>
      </c>
      <c r="F108" s="46">
        <v>0</v>
      </c>
      <c r="G108" s="24">
        <v>0</v>
      </c>
      <c r="H108" s="46">
        <v>0</v>
      </c>
      <c r="I108" s="24">
        <v>0</v>
      </c>
      <c r="J108" s="46">
        <v>0</v>
      </c>
      <c r="K108" s="24">
        <v>0</v>
      </c>
      <c r="L108" s="47">
        <f t="shared" si="4"/>
        <v>0</v>
      </c>
    </row>
    <row r="109" spans="1:12" ht="15.75" x14ac:dyDescent="0.25">
      <c r="A109" s="7">
        <v>21</v>
      </c>
      <c r="B109" s="17" t="s">
        <v>33</v>
      </c>
      <c r="C109" s="9">
        <v>6</v>
      </c>
      <c r="D109" s="45">
        <v>0</v>
      </c>
      <c r="E109" s="24">
        <v>0</v>
      </c>
      <c r="F109" s="46">
        <v>0</v>
      </c>
      <c r="G109" s="24">
        <v>0</v>
      </c>
      <c r="H109" s="46">
        <v>0</v>
      </c>
      <c r="I109" s="24">
        <v>0</v>
      </c>
      <c r="J109" s="46">
        <v>0</v>
      </c>
      <c r="K109" s="24">
        <v>0</v>
      </c>
      <c r="L109" s="47">
        <f t="shared" si="4"/>
        <v>0</v>
      </c>
    </row>
    <row r="110" spans="1:12" ht="15.75" x14ac:dyDescent="0.25">
      <c r="A110" s="7">
        <v>22</v>
      </c>
      <c r="B110" s="17" t="s">
        <v>34</v>
      </c>
      <c r="C110" s="9">
        <v>6</v>
      </c>
      <c r="D110" s="45">
        <v>1</v>
      </c>
      <c r="E110" s="24">
        <v>0</v>
      </c>
      <c r="F110" s="46">
        <v>1</v>
      </c>
      <c r="G110" s="24">
        <v>0</v>
      </c>
      <c r="H110" s="46">
        <v>0</v>
      </c>
      <c r="I110" s="24">
        <v>0</v>
      </c>
      <c r="J110" s="46">
        <v>0</v>
      </c>
      <c r="K110" s="24">
        <v>0</v>
      </c>
      <c r="L110" s="47">
        <f t="shared" si="4"/>
        <v>2</v>
      </c>
    </row>
    <row r="111" spans="1:12" ht="15.75" x14ac:dyDescent="0.25">
      <c r="A111" s="7">
        <v>23</v>
      </c>
      <c r="B111" s="8" t="s">
        <v>35</v>
      </c>
      <c r="C111" s="9">
        <v>6</v>
      </c>
      <c r="D111" s="45">
        <v>0</v>
      </c>
      <c r="E111" s="24">
        <v>0</v>
      </c>
      <c r="F111" s="46">
        <v>0</v>
      </c>
      <c r="G111" s="24">
        <v>0</v>
      </c>
      <c r="H111" s="46">
        <v>0</v>
      </c>
      <c r="I111" s="24">
        <v>0</v>
      </c>
      <c r="J111" s="46">
        <v>0</v>
      </c>
      <c r="K111" s="24">
        <v>0</v>
      </c>
      <c r="L111" s="47">
        <f t="shared" si="4"/>
        <v>0</v>
      </c>
    </row>
    <row r="112" spans="1:12" ht="15.75" x14ac:dyDescent="0.25">
      <c r="A112" s="7">
        <v>24</v>
      </c>
      <c r="B112" s="8" t="s">
        <v>36</v>
      </c>
      <c r="C112" s="9">
        <v>6</v>
      </c>
      <c r="D112" s="45">
        <v>0</v>
      </c>
      <c r="E112" s="24">
        <v>0</v>
      </c>
      <c r="F112" s="46">
        <v>0</v>
      </c>
      <c r="G112" s="24">
        <v>0</v>
      </c>
      <c r="H112" s="46">
        <v>0</v>
      </c>
      <c r="I112" s="24">
        <v>0</v>
      </c>
      <c r="J112" s="46">
        <v>0</v>
      </c>
      <c r="K112" s="24">
        <v>0</v>
      </c>
      <c r="L112" s="47">
        <f t="shared" si="4"/>
        <v>0</v>
      </c>
    </row>
    <row r="113" spans="1:12" ht="15.75" x14ac:dyDescent="0.25">
      <c r="A113" s="7">
        <v>25</v>
      </c>
      <c r="B113" s="18" t="s">
        <v>37</v>
      </c>
      <c r="C113" s="19">
        <v>6</v>
      </c>
      <c r="D113" s="45">
        <v>0</v>
      </c>
      <c r="E113" s="24">
        <v>0</v>
      </c>
      <c r="F113" s="46">
        <v>0</v>
      </c>
      <c r="G113" s="24">
        <v>0</v>
      </c>
      <c r="H113" s="46">
        <v>0</v>
      </c>
      <c r="I113" s="24">
        <v>0</v>
      </c>
      <c r="J113" s="46">
        <v>0</v>
      </c>
      <c r="K113" s="24">
        <v>0</v>
      </c>
      <c r="L113" s="47">
        <f t="shared" si="4"/>
        <v>0</v>
      </c>
    </row>
    <row r="114" spans="1:12" ht="15.75" x14ac:dyDescent="0.25">
      <c r="A114" s="7">
        <v>26</v>
      </c>
      <c r="B114" s="8" t="s">
        <v>38</v>
      </c>
      <c r="C114" s="22">
        <v>6</v>
      </c>
      <c r="D114" s="45">
        <v>0</v>
      </c>
      <c r="E114" s="24">
        <v>0</v>
      </c>
      <c r="F114" s="46">
        <v>0</v>
      </c>
      <c r="G114" s="24">
        <v>0</v>
      </c>
      <c r="H114" s="46">
        <v>0</v>
      </c>
      <c r="I114" s="24">
        <v>0</v>
      </c>
      <c r="J114" s="46">
        <v>0</v>
      </c>
      <c r="K114" s="24">
        <v>0</v>
      </c>
      <c r="L114" s="47">
        <f t="shared" si="4"/>
        <v>0</v>
      </c>
    </row>
    <row r="115" spans="1:12" ht="15.75" x14ac:dyDescent="0.25">
      <c r="A115" s="7">
        <v>27</v>
      </c>
      <c r="B115" s="18" t="s">
        <v>39</v>
      </c>
      <c r="C115" s="22">
        <v>6</v>
      </c>
      <c r="D115" s="45">
        <v>0</v>
      </c>
      <c r="E115" s="24">
        <v>0</v>
      </c>
      <c r="F115" s="46">
        <v>0</v>
      </c>
      <c r="G115" s="24">
        <v>0</v>
      </c>
      <c r="H115" s="46">
        <v>0</v>
      </c>
      <c r="I115" s="24">
        <v>0</v>
      </c>
      <c r="J115" s="46">
        <v>0</v>
      </c>
      <c r="K115" s="24">
        <v>0</v>
      </c>
      <c r="L115" s="47">
        <f t="shared" si="4"/>
        <v>0</v>
      </c>
    </row>
    <row r="116" spans="1:12" ht="15.75" x14ac:dyDescent="0.25">
      <c r="A116" s="7">
        <v>28</v>
      </c>
      <c r="B116" s="18" t="s">
        <v>40</v>
      </c>
      <c r="C116" s="22">
        <v>6</v>
      </c>
      <c r="D116" s="45">
        <v>0</v>
      </c>
      <c r="E116" s="24">
        <v>0</v>
      </c>
      <c r="F116" s="46">
        <v>0</v>
      </c>
      <c r="G116" s="24">
        <v>0</v>
      </c>
      <c r="H116" s="46">
        <v>0</v>
      </c>
      <c r="I116" s="24">
        <v>0</v>
      </c>
      <c r="J116" s="46">
        <v>0</v>
      </c>
      <c r="K116" s="24">
        <v>0</v>
      </c>
      <c r="L116" s="47">
        <f t="shared" si="4"/>
        <v>0</v>
      </c>
    </row>
    <row r="117" spans="1:12" ht="16.5" thickBot="1" x14ac:dyDescent="0.3">
      <c r="A117" s="7">
        <v>29</v>
      </c>
      <c r="B117" s="18" t="s">
        <v>41</v>
      </c>
      <c r="C117" s="22">
        <v>6</v>
      </c>
      <c r="D117" s="45">
        <v>0</v>
      </c>
      <c r="E117" s="24">
        <v>0</v>
      </c>
      <c r="F117" s="46">
        <v>0</v>
      </c>
      <c r="G117" s="24">
        <v>0</v>
      </c>
      <c r="H117" s="46">
        <v>0</v>
      </c>
      <c r="I117" s="24">
        <v>0</v>
      </c>
      <c r="J117" s="46">
        <v>0</v>
      </c>
      <c r="K117" s="24">
        <v>0</v>
      </c>
      <c r="L117" s="47">
        <f t="shared" si="4"/>
        <v>0</v>
      </c>
    </row>
    <row r="118" spans="1:12" ht="16.5" thickBot="1" x14ac:dyDescent="0.3">
      <c r="A118" s="225" t="s">
        <v>42</v>
      </c>
      <c r="B118" s="226"/>
      <c r="C118" s="48">
        <v>6</v>
      </c>
      <c r="D118" s="49">
        <f t="shared" ref="D118:K118" si="5">SUM(D89:D117)</f>
        <v>29</v>
      </c>
      <c r="E118" s="30">
        <f t="shared" si="5"/>
        <v>11</v>
      </c>
      <c r="F118" s="50">
        <f t="shared" si="5"/>
        <v>7</v>
      </c>
      <c r="G118" s="30">
        <f t="shared" si="5"/>
        <v>4</v>
      </c>
      <c r="H118" s="50">
        <f t="shared" si="5"/>
        <v>0</v>
      </c>
      <c r="I118" s="30">
        <f t="shared" si="5"/>
        <v>0</v>
      </c>
      <c r="J118" s="50">
        <f t="shared" si="5"/>
        <v>0</v>
      </c>
      <c r="K118" s="30">
        <f t="shared" si="5"/>
        <v>0</v>
      </c>
      <c r="L118" s="118">
        <f>SUM(L89:L117)</f>
        <v>51</v>
      </c>
    </row>
    <row r="119" spans="1:12" ht="15.75" x14ac:dyDescent="0.25">
      <c r="A119" s="232" t="s">
        <v>43</v>
      </c>
      <c r="B119" s="232"/>
      <c r="C119" s="32">
        <v>6</v>
      </c>
      <c r="D119" s="52">
        <f>D89+D90+D91+D92+D93+D94+D95+D96+D97+D98+D99+D100+D101+D102+D103+D104+D105+D106+D107+D108+D109+D110+D111+D112+D113</f>
        <v>29</v>
      </c>
      <c r="E119" s="33">
        <f>E89+E90+E91+E92+E93+E94+E95+E96+E97+E98+E99+E100+E101+E102+E103+E104+E105+E106+E107+E108+E109+E110+E111+E112+E113</f>
        <v>11</v>
      </c>
      <c r="F119" s="32">
        <f>F89+F90+F91+F92+F93+F94+F95+F96+F97+F98+F99+F100+F101+F102+F103+F104+F105+F106+F107+F108+F109+F110+F111+F112+F113</f>
        <v>7</v>
      </c>
      <c r="G119" s="33">
        <f>G89+G90+G91+G92+G93+G94+G95+G96+G97+G98+G99+G100+G101+G102+G103+G104+G105+G106+G107+G108+G109+G110+G111+G112+G113</f>
        <v>4</v>
      </c>
      <c r="H119" s="32">
        <f>H89+H90+H91+H92+H93+H94+H95+H96+H97+H98+H99+H100+H101+H102+H103+H104+H105+H106+H107+H108+H109+H110+H111+H112+H113</f>
        <v>0</v>
      </c>
      <c r="I119" s="33">
        <f>I89+I90+I91+I92+I93+I94+I95+I96+I97+I98+I99+I100+I101+I102+I103+I104+I105+I106+I107+I108+I109+I110+I111+I113</f>
        <v>0</v>
      </c>
      <c r="J119" s="32">
        <f>J89+J90+J91+J92+J93+J94+J95+J96+J97+J98+J99+J100+J101+J102+J103+J104+J105+J106+J107+J108+J109+J110+J111+J112+J113</f>
        <v>0</v>
      </c>
      <c r="K119" s="33">
        <f>K89+K90+K91+K92+K93+K94+K95+K96+K97+K98+K99+K100+K101+K102+K103+K104+K105+K106+K107+K108+K109+K110+K111+K113</f>
        <v>0</v>
      </c>
      <c r="L119" s="118">
        <f>SUM(L89:L113)</f>
        <v>51</v>
      </c>
    </row>
    <row r="121" spans="1:12" ht="15.75" x14ac:dyDescent="0.25">
      <c r="B121" s="136" t="s">
        <v>56</v>
      </c>
      <c r="C121" s="152"/>
      <c r="D121" s="133"/>
      <c r="E121" s="133"/>
      <c r="F121" s="133"/>
      <c r="G121" s="133"/>
      <c r="H121" s="133"/>
      <c r="I121" s="133"/>
      <c r="J121" s="133"/>
      <c r="K121" s="133"/>
      <c r="L121" s="133"/>
    </row>
    <row r="122" spans="1:12" ht="15.75" thickBot="1" x14ac:dyDescent="0.3">
      <c r="A122" s="211" t="s">
        <v>47</v>
      </c>
      <c r="B122" s="211"/>
    </row>
    <row r="123" spans="1:12" ht="12.75" customHeight="1" x14ac:dyDescent="0.25">
      <c r="A123" s="212" t="s">
        <v>2</v>
      </c>
      <c r="B123" s="212" t="s">
        <v>3</v>
      </c>
      <c r="C123" s="212" t="s">
        <v>4</v>
      </c>
      <c r="D123" s="215" t="s">
        <v>5</v>
      </c>
      <c r="E123" s="216"/>
      <c r="F123" s="216"/>
      <c r="G123" s="216"/>
      <c r="H123" s="216"/>
      <c r="I123" s="216"/>
      <c r="J123" s="216"/>
      <c r="K123" s="217"/>
      <c r="L123" s="218" t="s">
        <v>6</v>
      </c>
    </row>
    <row r="124" spans="1:12" ht="21.75" customHeight="1" x14ac:dyDescent="0.25">
      <c r="A124" s="213"/>
      <c r="B124" s="213"/>
      <c r="C124" s="213"/>
      <c r="D124" s="221" t="s">
        <v>7</v>
      </c>
      <c r="E124" s="222"/>
      <c r="F124" s="222" t="s">
        <v>8</v>
      </c>
      <c r="G124" s="222"/>
      <c r="H124" s="222" t="s">
        <v>9</v>
      </c>
      <c r="I124" s="222"/>
      <c r="J124" s="222" t="s">
        <v>10</v>
      </c>
      <c r="K124" s="222"/>
      <c r="L124" s="219"/>
    </row>
    <row r="125" spans="1:12" ht="13.5" customHeight="1" thickBot="1" x14ac:dyDescent="0.3">
      <c r="A125" s="213"/>
      <c r="B125" s="213"/>
      <c r="C125" s="213"/>
      <c r="D125" s="223">
        <v>1</v>
      </c>
      <c r="E125" s="224"/>
      <c r="F125" s="224">
        <v>2</v>
      </c>
      <c r="G125" s="224"/>
      <c r="H125" s="224">
        <v>3</v>
      </c>
      <c r="I125" s="224"/>
      <c r="J125" s="224">
        <v>4</v>
      </c>
      <c r="K125" s="224"/>
      <c r="L125" s="220"/>
    </row>
    <row r="126" spans="1:12" ht="15.75" thickBot="1" x14ac:dyDescent="0.3">
      <c r="A126" s="214"/>
      <c r="B126" s="214"/>
      <c r="C126" s="214"/>
      <c r="D126" s="4" t="s">
        <v>11</v>
      </c>
      <c r="E126" s="5" t="s">
        <v>12</v>
      </c>
      <c r="F126" s="5" t="s">
        <v>11</v>
      </c>
      <c r="G126" s="5" t="s">
        <v>12</v>
      </c>
      <c r="H126" s="5" t="s">
        <v>11</v>
      </c>
      <c r="I126" s="5" t="s">
        <v>12</v>
      </c>
      <c r="J126" s="5" t="s">
        <v>11</v>
      </c>
      <c r="K126" s="5" t="s">
        <v>12</v>
      </c>
      <c r="L126" s="6"/>
    </row>
    <row r="127" spans="1:12" ht="15.75" x14ac:dyDescent="0.25">
      <c r="A127" s="7">
        <v>1</v>
      </c>
      <c r="B127" s="8" t="s">
        <v>13</v>
      </c>
      <c r="C127" s="9">
        <v>6</v>
      </c>
      <c r="D127" s="45">
        <v>4</v>
      </c>
      <c r="E127" s="21">
        <v>2</v>
      </c>
      <c r="F127" s="46">
        <v>0</v>
      </c>
      <c r="G127" s="21">
        <v>0</v>
      </c>
      <c r="H127" s="46">
        <v>0</v>
      </c>
      <c r="I127" s="21">
        <v>0</v>
      </c>
      <c r="J127" s="46">
        <v>0</v>
      </c>
      <c r="K127" s="21">
        <v>0</v>
      </c>
      <c r="L127" s="47">
        <f>SUM(D127:K127)</f>
        <v>6</v>
      </c>
    </row>
    <row r="128" spans="1:12" ht="15.75" x14ac:dyDescent="0.25">
      <c r="A128" s="7">
        <v>2</v>
      </c>
      <c r="B128" s="8" t="s">
        <v>14</v>
      </c>
      <c r="C128" s="9">
        <v>6</v>
      </c>
      <c r="D128" s="45">
        <v>6</v>
      </c>
      <c r="E128" s="21">
        <v>0</v>
      </c>
      <c r="F128" s="46">
        <v>0</v>
      </c>
      <c r="G128" s="21">
        <v>0</v>
      </c>
      <c r="H128" s="46">
        <v>0</v>
      </c>
      <c r="I128" s="21">
        <v>0</v>
      </c>
      <c r="J128" s="46">
        <v>0</v>
      </c>
      <c r="K128" s="21">
        <v>0</v>
      </c>
      <c r="L128" s="47">
        <f t="shared" ref="L128:L155" si="6">SUM(D128:K128)</f>
        <v>6</v>
      </c>
    </row>
    <row r="129" spans="1:12" ht="15.75" x14ac:dyDescent="0.25">
      <c r="A129" s="7">
        <v>3</v>
      </c>
      <c r="B129" s="8" t="s">
        <v>15</v>
      </c>
      <c r="C129" s="9">
        <v>6</v>
      </c>
      <c r="D129" s="45">
        <v>5</v>
      </c>
      <c r="E129" s="21">
        <v>0</v>
      </c>
      <c r="F129" s="46">
        <v>0</v>
      </c>
      <c r="G129" s="21">
        <v>0</v>
      </c>
      <c r="H129" s="46">
        <v>0</v>
      </c>
      <c r="I129" s="21">
        <v>0</v>
      </c>
      <c r="J129" s="46">
        <v>0</v>
      </c>
      <c r="K129" s="21">
        <v>0</v>
      </c>
      <c r="L129" s="47">
        <f t="shared" si="6"/>
        <v>5</v>
      </c>
    </row>
    <row r="130" spans="1:12" ht="15.75" x14ac:dyDescent="0.25">
      <c r="A130" s="7">
        <v>4</v>
      </c>
      <c r="B130" s="17" t="s">
        <v>16</v>
      </c>
      <c r="C130" s="9">
        <v>6</v>
      </c>
      <c r="D130" s="45">
        <v>2</v>
      </c>
      <c r="E130" s="21">
        <v>0</v>
      </c>
      <c r="F130" s="46">
        <v>1</v>
      </c>
      <c r="G130" s="21">
        <v>0</v>
      </c>
      <c r="H130" s="46">
        <v>0</v>
      </c>
      <c r="I130" s="21">
        <v>0</v>
      </c>
      <c r="J130" s="46">
        <v>0</v>
      </c>
      <c r="K130" s="21">
        <v>0</v>
      </c>
      <c r="L130" s="47">
        <f t="shared" si="6"/>
        <v>3</v>
      </c>
    </row>
    <row r="131" spans="1:12" ht="15.75" x14ac:dyDescent="0.25">
      <c r="A131" s="7">
        <v>5</v>
      </c>
      <c r="B131" s="8" t="s">
        <v>17</v>
      </c>
      <c r="C131" s="9">
        <v>6</v>
      </c>
      <c r="D131" s="45">
        <v>10</v>
      </c>
      <c r="E131" s="21">
        <v>5</v>
      </c>
      <c r="F131" s="46">
        <v>1</v>
      </c>
      <c r="G131" s="21">
        <v>0</v>
      </c>
      <c r="H131" s="46">
        <v>0</v>
      </c>
      <c r="I131" s="21">
        <v>0</v>
      </c>
      <c r="J131" s="46">
        <v>0</v>
      </c>
      <c r="K131" s="21">
        <v>0</v>
      </c>
      <c r="L131" s="47">
        <f t="shared" si="6"/>
        <v>16</v>
      </c>
    </row>
    <row r="132" spans="1:12" ht="15.75" x14ac:dyDescent="0.25">
      <c r="A132" s="7">
        <v>6</v>
      </c>
      <c r="B132" s="8" t="s">
        <v>18</v>
      </c>
      <c r="C132" s="9">
        <v>6</v>
      </c>
      <c r="D132" s="45">
        <v>0</v>
      </c>
      <c r="E132" s="21">
        <v>0</v>
      </c>
      <c r="F132" s="46">
        <v>0</v>
      </c>
      <c r="G132" s="21">
        <v>0</v>
      </c>
      <c r="H132" s="46">
        <v>0</v>
      </c>
      <c r="I132" s="21">
        <v>0</v>
      </c>
      <c r="J132" s="46">
        <v>0</v>
      </c>
      <c r="K132" s="21">
        <v>0</v>
      </c>
      <c r="L132" s="47">
        <f t="shared" si="6"/>
        <v>0</v>
      </c>
    </row>
    <row r="133" spans="1:12" ht="15.75" x14ac:dyDescent="0.25">
      <c r="A133" s="7">
        <v>7</v>
      </c>
      <c r="B133" s="8" t="s">
        <v>19</v>
      </c>
      <c r="C133" s="9">
        <v>6</v>
      </c>
      <c r="D133" s="45">
        <v>0</v>
      </c>
      <c r="E133" s="21">
        <v>0</v>
      </c>
      <c r="F133" s="46">
        <v>0</v>
      </c>
      <c r="G133" s="21">
        <v>0</v>
      </c>
      <c r="H133" s="46">
        <v>0</v>
      </c>
      <c r="I133" s="21">
        <v>0</v>
      </c>
      <c r="J133" s="46">
        <v>0</v>
      </c>
      <c r="K133" s="21">
        <v>0</v>
      </c>
      <c r="L133" s="47">
        <f t="shared" si="6"/>
        <v>0</v>
      </c>
    </row>
    <row r="134" spans="1:12" ht="15.75" x14ac:dyDescent="0.25">
      <c r="A134" s="7">
        <v>8</v>
      </c>
      <c r="B134" s="8" t="s">
        <v>20</v>
      </c>
      <c r="C134" s="9">
        <v>6</v>
      </c>
      <c r="D134" s="45">
        <v>0</v>
      </c>
      <c r="E134" s="21">
        <v>0</v>
      </c>
      <c r="F134" s="46">
        <v>0</v>
      </c>
      <c r="G134" s="21">
        <v>0</v>
      </c>
      <c r="H134" s="46">
        <v>0</v>
      </c>
      <c r="I134" s="21">
        <v>0</v>
      </c>
      <c r="J134" s="46">
        <v>0</v>
      </c>
      <c r="K134" s="21">
        <v>0</v>
      </c>
      <c r="L134" s="47">
        <f t="shared" si="6"/>
        <v>0</v>
      </c>
    </row>
    <row r="135" spans="1:12" ht="15.75" x14ac:dyDescent="0.25">
      <c r="A135" s="7">
        <v>9</v>
      </c>
      <c r="B135" s="8" t="s">
        <v>21</v>
      </c>
      <c r="C135" s="9">
        <v>6</v>
      </c>
      <c r="D135" s="45">
        <v>0</v>
      </c>
      <c r="E135" s="21">
        <v>0</v>
      </c>
      <c r="F135" s="46">
        <v>0</v>
      </c>
      <c r="G135" s="21">
        <v>1</v>
      </c>
      <c r="H135" s="46">
        <v>0</v>
      </c>
      <c r="I135" s="21">
        <v>0</v>
      </c>
      <c r="J135" s="46">
        <v>0</v>
      </c>
      <c r="K135" s="21">
        <v>0</v>
      </c>
      <c r="L135" s="47">
        <f t="shared" si="6"/>
        <v>1</v>
      </c>
    </row>
    <row r="136" spans="1:12" ht="15.75" x14ac:dyDescent="0.25">
      <c r="A136" s="7">
        <v>10</v>
      </c>
      <c r="B136" s="8" t="s">
        <v>22</v>
      </c>
      <c r="C136" s="9">
        <v>6</v>
      </c>
      <c r="D136" s="45">
        <v>1</v>
      </c>
      <c r="E136" s="21">
        <v>0</v>
      </c>
      <c r="F136" s="46">
        <v>1</v>
      </c>
      <c r="G136" s="21">
        <v>0</v>
      </c>
      <c r="H136" s="46">
        <v>0</v>
      </c>
      <c r="I136" s="21">
        <v>0</v>
      </c>
      <c r="J136" s="46">
        <v>0</v>
      </c>
      <c r="K136" s="21">
        <v>0</v>
      </c>
      <c r="L136" s="47">
        <f t="shared" si="6"/>
        <v>2</v>
      </c>
    </row>
    <row r="137" spans="1:12" ht="15.75" x14ac:dyDescent="0.25">
      <c r="A137" s="7">
        <v>11</v>
      </c>
      <c r="B137" s="8" t="s">
        <v>23</v>
      </c>
      <c r="C137" s="9">
        <v>6</v>
      </c>
      <c r="D137" s="45">
        <v>0</v>
      </c>
      <c r="E137" s="21">
        <v>0</v>
      </c>
      <c r="F137" s="46">
        <v>0</v>
      </c>
      <c r="G137" s="21">
        <v>0</v>
      </c>
      <c r="H137" s="46">
        <v>0</v>
      </c>
      <c r="I137" s="21">
        <v>0</v>
      </c>
      <c r="J137" s="46">
        <v>0</v>
      </c>
      <c r="K137" s="21">
        <v>0</v>
      </c>
      <c r="L137" s="47">
        <f t="shared" si="6"/>
        <v>0</v>
      </c>
    </row>
    <row r="138" spans="1:12" ht="15.75" x14ac:dyDescent="0.25">
      <c r="A138" s="7">
        <v>12</v>
      </c>
      <c r="B138" s="8" t="s">
        <v>24</v>
      </c>
      <c r="C138" s="9">
        <v>6</v>
      </c>
      <c r="D138" s="45">
        <v>21</v>
      </c>
      <c r="E138" s="21">
        <v>9</v>
      </c>
      <c r="F138" s="46">
        <v>5</v>
      </c>
      <c r="G138" s="21">
        <v>1</v>
      </c>
      <c r="H138" s="46">
        <v>0</v>
      </c>
      <c r="I138" s="21">
        <v>0</v>
      </c>
      <c r="J138" s="46">
        <v>0</v>
      </c>
      <c r="K138" s="21">
        <v>0</v>
      </c>
      <c r="L138" s="47">
        <f t="shared" si="6"/>
        <v>36</v>
      </c>
    </row>
    <row r="139" spans="1:12" ht="15.75" x14ac:dyDescent="0.25">
      <c r="A139" s="7">
        <v>13</v>
      </c>
      <c r="B139" s="8" t="s">
        <v>25</v>
      </c>
      <c r="C139" s="9">
        <v>6</v>
      </c>
      <c r="D139" s="45">
        <v>0</v>
      </c>
      <c r="E139" s="21">
        <v>0</v>
      </c>
      <c r="F139" s="46">
        <v>1</v>
      </c>
      <c r="G139" s="21">
        <v>0</v>
      </c>
      <c r="H139" s="46">
        <v>0</v>
      </c>
      <c r="I139" s="21">
        <v>0</v>
      </c>
      <c r="J139" s="46">
        <v>0</v>
      </c>
      <c r="K139" s="21">
        <v>0</v>
      </c>
      <c r="L139" s="47">
        <f t="shared" si="6"/>
        <v>1</v>
      </c>
    </row>
    <row r="140" spans="1:12" ht="15.75" x14ac:dyDescent="0.25">
      <c r="A140" s="7">
        <v>14</v>
      </c>
      <c r="B140" s="8" t="s">
        <v>26</v>
      </c>
      <c r="C140" s="9">
        <v>6</v>
      </c>
      <c r="D140" s="45">
        <v>5</v>
      </c>
      <c r="E140" s="21">
        <v>0</v>
      </c>
      <c r="F140" s="46">
        <v>0</v>
      </c>
      <c r="G140" s="21">
        <v>0</v>
      </c>
      <c r="H140" s="46">
        <v>0</v>
      </c>
      <c r="I140" s="21">
        <v>0</v>
      </c>
      <c r="J140" s="46">
        <v>0</v>
      </c>
      <c r="K140" s="21">
        <v>0</v>
      </c>
      <c r="L140" s="47">
        <f t="shared" si="6"/>
        <v>5</v>
      </c>
    </row>
    <row r="141" spans="1:12" ht="15.75" x14ac:dyDescent="0.25">
      <c r="A141" s="7">
        <v>15</v>
      </c>
      <c r="B141" s="8" t="s">
        <v>27</v>
      </c>
      <c r="C141" s="9">
        <v>6</v>
      </c>
      <c r="D141" s="45">
        <v>0</v>
      </c>
      <c r="E141" s="21">
        <v>0</v>
      </c>
      <c r="F141" s="46">
        <v>0</v>
      </c>
      <c r="G141" s="21">
        <v>0</v>
      </c>
      <c r="H141" s="46">
        <v>0</v>
      </c>
      <c r="I141" s="21">
        <v>0</v>
      </c>
      <c r="J141" s="46">
        <v>0</v>
      </c>
      <c r="K141" s="21">
        <v>0</v>
      </c>
      <c r="L141" s="47">
        <f t="shared" si="6"/>
        <v>0</v>
      </c>
    </row>
    <row r="142" spans="1:12" ht="15.75" x14ac:dyDescent="0.25">
      <c r="A142" s="7">
        <v>16</v>
      </c>
      <c r="B142" s="8" t="s">
        <v>28</v>
      </c>
      <c r="C142" s="9">
        <v>6</v>
      </c>
      <c r="D142" s="45">
        <v>0</v>
      </c>
      <c r="E142" s="21">
        <v>0</v>
      </c>
      <c r="F142" s="46">
        <v>0</v>
      </c>
      <c r="G142" s="21">
        <v>0</v>
      </c>
      <c r="H142" s="46">
        <v>0</v>
      </c>
      <c r="I142" s="21">
        <v>0</v>
      </c>
      <c r="J142" s="46">
        <v>0</v>
      </c>
      <c r="K142" s="21">
        <v>0</v>
      </c>
      <c r="L142" s="47">
        <f t="shared" si="6"/>
        <v>0</v>
      </c>
    </row>
    <row r="143" spans="1:12" ht="15.75" x14ac:dyDescent="0.25">
      <c r="A143" s="7">
        <v>17</v>
      </c>
      <c r="B143" s="8" t="s">
        <v>29</v>
      </c>
      <c r="C143" s="9">
        <v>6</v>
      </c>
      <c r="D143" s="45">
        <v>0</v>
      </c>
      <c r="E143" s="21">
        <v>0</v>
      </c>
      <c r="F143" s="46">
        <v>0</v>
      </c>
      <c r="G143" s="21">
        <v>0</v>
      </c>
      <c r="H143" s="46">
        <v>0</v>
      </c>
      <c r="I143" s="21">
        <v>0</v>
      </c>
      <c r="J143" s="46">
        <v>0</v>
      </c>
      <c r="K143" s="21">
        <v>0</v>
      </c>
      <c r="L143" s="47">
        <f t="shared" si="6"/>
        <v>0</v>
      </c>
    </row>
    <row r="144" spans="1:12" ht="15.75" x14ac:dyDescent="0.25">
      <c r="A144" s="7">
        <v>18</v>
      </c>
      <c r="B144" s="8" t="s">
        <v>30</v>
      </c>
      <c r="C144" s="9">
        <v>6</v>
      </c>
      <c r="D144" s="45">
        <v>0</v>
      </c>
      <c r="E144" s="21">
        <v>0</v>
      </c>
      <c r="F144" s="46">
        <v>0</v>
      </c>
      <c r="G144" s="21">
        <v>0</v>
      </c>
      <c r="H144" s="46">
        <v>0</v>
      </c>
      <c r="I144" s="21">
        <v>0</v>
      </c>
      <c r="J144" s="46">
        <v>0</v>
      </c>
      <c r="K144" s="21">
        <v>0</v>
      </c>
      <c r="L144" s="47">
        <f t="shared" si="6"/>
        <v>0</v>
      </c>
    </row>
    <row r="145" spans="1:17" ht="15.75" x14ac:dyDescent="0.25">
      <c r="A145" s="7">
        <v>19</v>
      </c>
      <c r="B145" s="8" t="s">
        <v>31</v>
      </c>
      <c r="C145" s="9">
        <v>6</v>
      </c>
      <c r="D145" s="45">
        <v>3</v>
      </c>
      <c r="E145" s="21">
        <v>0</v>
      </c>
      <c r="F145" s="46">
        <v>1</v>
      </c>
      <c r="G145" s="21">
        <v>0</v>
      </c>
      <c r="H145" s="46">
        <v>0</v>
      </c>
      <c r="I145" s="21">
        <v>0</v>
      </c>
      <c r="J145" s="46">
        <v>0</v>
      </c>
      <c r="K145" s="21">
        <v>0</v>
      </c>
      <c r="L145" s="47">
        <f t="shared" si="6"/>
        <v>4</v>
      </c>
    </row>
    <row r="146" spans="1:17" ht="15.75" x14ac:dyDescent="0.25">
      <c r="A146" s="7">
        <v>20</v>
      </c>
      <c r="B146" s="8" t="s">
        <v>32</v>
      </c>
      <c r="C146" s="9">
        <v>6</v>
      </c>
      <c r="D146" s="45">
        <v>0</v>
      </c>
      <c r="E146" s="21">
        <v>0</v>
      </c>
      <c r="F146" s="46">
        <v>0</v>
      </c>
      <c r="G146" s="21">
        <v>0</v>
      </c>
      <c r="H146" s="46">
        <v>0</v>
      </c>
      <c r="I146" s="21">
        <v>0</v>
      </c>
      <c r="J146" s="46">
        <v>0</v>
      </c>
      <c r="K146" s="21">
        <v>0</v>
      </c>
      <c r="L146" s="47">
        <f t="shared" si="6"/>
        <v>0</v>
      </c>
    </row>
    <row r="147" spans="1:17" ht="15.75" x14ac:dyDescent="0.25">
      <c r="A147" s="7">
        <v>21</v>
      </c>
      <c r="B147" s="8" t="s">
        <v>33</v>
      </c>
      <c r="C147" s="9">
        <v>6</v>
      </c>
      <c r="D147" s="45">
        <v>0</v>
      </c>
      <c r="E147" s="21">
        <v>0</v>
      </c>
      <c r="F147" s="46">
        <v>0</v>
      </c>
      <c r="G147" s="21">
        <v>0</v>
      </c>
      <c r="H147" s="46">
        <v>0</v>
      </c>
      <c r="I147" s="21">
        <v>0</v>
      </c>
      <c r="J147" s="46">
        <v>0</v>
      </c>
      <c r="K147" s="21">
        <v>0</v>
      </c>
      <c r="L147" s="47">
        <f t="shared" si="6"/>
        <v>0</v>
      </c>
    </row>
    <row r="148" spans="1:17" ht="15.75" x14ac:dyDescent="0.25">
      <c r="A148" s="7">
        <v>22</v>
      </c>
      <c r="B148" s="8" t="s">
        <v>34</v>
      </c>
      <c r="C148" s="9">
        <v>6</v>
      </c>
      <c r="D148" s="45">
        <v>0</v>
      </c>
      <c r="E148" s="21">
        <v>0</v>
      </c>
      <c r="F148" s="46">
        <v>1</v>
      </c>
      <c r="G148" s="21">
        <v>0</v>
      </c>
      <c r="H148" s="46">
        <v>0</v>
      </c>
      <c r="I148" s="21">
        <v>0</v>
      </c>
      <c r="J148" s="46">
        <v>0</v>
      </c>
      <c r="K148" s="21">
        <v>0</v>
      </c>
      <c r="L148" s="47">
        <f t="shared" si="6"/>
        <v>1</v>
      </c>
    </row>
    <row r="149" spans="1:17" ht="15.75" x14ac:dyDescent="0.25">
      <c r="A149" s="7">
        <v>23</v>
      </c>
      <c r="B149" s="8" t="s">
        <v>35</v>
      </c>
      <c r="C149" s="9">
        <v>6</v>
      </c>
      <c r="D149" s="45">
        <v>0</v>
      </c>
      <c r="E149" s="21">
        <v>0</v>
      </c>
      <c r="F149" s="46">
        <v>0</v>
      </c>
      <c r="G149" s="21">
        <v>0</v>
      </c>
      <c r="H149" s="46">
        <v>0</v>
      </c>
      <c r="I149" s="21">
        <v>0</v>
      </c>
      <c r="J149" s="46">
        <v>0</v>
      </c>
      <c r="K149" s="21">
        <v>0</v>
      </c>
      <c r="L149" s="47">
        <f t="shared" si="6"/>
        <v>0</v>
      </c>
    </row>
    <row r="150" spans="1:17" ht="15.75" x14ac:dyDescent="0.25">
      <c r="A150" s="7">
        <v>24</v>
      </c>
      <c r="B150" s="8" t="s">
        <v>36</v>
      </c>
      <c r="C150" s="9">
        <v>6</v>
      </c>
      <c r="D150" s="45">
        <v>3</v>
      </c>
      <c r="E150" s="21">
        <v>1</v>
      </c>
      <c r="F150" s="46">
        <v>0</v>
      </c>
      <c r="G150" s="21">
        <v>0</v>
      </c>
      <c r="H150" s="46">
        <v>0</v>
      </c>
      <c r="I150" s="21">
        <v>0</v>
      </c>
      <c r="J150" s="46">
        <v>0</v>
      </c>
      <c r="K150" s="21">
        <v>0</v>
      </c>
      <c r="L150" s="47">
        <f t="shared" si="6"/>
        <v>4</v>
      </c>
    </row>
    <row r="151" spans="1:17" ht="15.75" x14ac:dyDescent="0.25">
      <c r="A151" s="7">
        <v>25</v>
      </c>
      <c r="B151" s="18" t="s">
        <v>37</v>
      </c>
      <c r="C151" s="19">
        <v>6</v>
      </c>
      <c r="D151" s="45">
        <v>1</v>
      </c>
      <c r="E151" s="21">
        <v>0</v>
      </c>
      <c r="F151" s="46">
        <v>0</v>
      </c>
      <c r="G151" s="21">
        <v>0</v>
      </c>
      <c r="H151" s="46">
        <v>0</v>
      </c>
      <c r="I151" s="21">
        <v>0</v>
      </c>
      <c r="J151" s="46">
        <v>0</v>
      </c>
      <c r="K151" s="21">
        <v>0</v>
      </c>
      <c r="L151" s="47">
        <f t="shared" si="6"/>
        <v>1</v>
      </c>
    </row>
    <row r="152" spans="1:17" ht="15.75" x14ac:dyDescent="0.25">
      <c r="A152" s="7">
        <v>26</v>
      </c>
      <c r="B152" s="8" t="s">
        <v>38</v>
      </c>
      <c r="C152" s="22">
        <v>6</v>
      </c>
      <c r="D152" s="45">
        <v>0</v>
      </c>
      <c r="E152" s="21">
        <v>0</v>
      </c>
      <c r="F152" s="46">
        <v>0</v>
      </c>
      <c r="G152" s="21">
        <v>0</v>
      </c>
      <c r="H152" s="46">
        <v>0</v>
      </c>
      <c r="I152" s="21">
        <v>0</v>
      </c>
      <c r="J152" s="46">
        <v>0</v>
      </c>
      <c r="K152" s="21">
        <v>0</v>
      </c>
      <c r="L152" s="47">
        <f t="shared" si="6"/>
        <v>0</v>
      </c>
    </row>
    <row r="153" spans="1:17" ht="15.75" x14ac:dyDescent="0.25">
      <c r="A153" s="7">
        <v>27</v>
      </c>
      <c r="B153" s="18" t="s">
        <v>39</v>
      </c>
      <c r="C153" s="22">
        <v>6</v>
      </c>
      <c r="D153" s="45">
        <v>0</v>
      </c>
      <c r="E153" s="53">
        <v>0</v>
      </c>
      <c r="F153" s="46">
        <v>0</v>
      </c>
      <c r="G153" s="53">
        <v>0</v>
      </c>
      <c r="H153" s="53">
        <v>0</v>
      </c>
      <c r="I153" s="53">
        <v>0</v>
      </c>
      <c r="J153" s="53">
        <v>0</v>
      </c>
      <c r="K153" s="53">
        <v>0</v>
      </c>
      <c r="L153" s="47">
        <f t="shared" si="6"/>
        <v>0</v>
      </c>
    </row>
    <row r="154" spans="1:17" ht="15.75" x14ac:dyDescent="0.25">
      <c r="A154" s="7">
        <v>28</v>
      </c>
      <c r="B154" s="18" t="s">
        <v>40</v>
      </c>
      <c r="C154" s="22">
        <v>6</v>
      </c>
      <c r="D154" s="45">
        <v>0</v>
      </c>
      <c r="E154" s="53">
        <v>0</v>
      </c>
      <c r="F154" s="46">
        <v>0</v>
      </c>
      <c r="G154" s="53">
        <v>0</v>
      </c>
      <c r="H154" s="53">
        <v>0</v>
      </c>
      <c r="I154" s="53">
        <v>0</v>
      </c>
      <c r="J154" s="53">
        <v>0</v>
      </c>
      <c r="K154" s="53">
        <v>0</v>
      </c>
      <c r="L154" s="47">
        <f t="shared" si="6"/>
        <v>0</v>
      </c>
    </row>
    <row r="155" spans="1:17" ht="16.5" thickBot="1" x14ac:dyDescent="0.3">
      <c r="A155" s="7">
        <v>29</v>
      </c>
      <c r="B155" s="18" t="s">
        <v>41</v>
      </c>
      <c r="C155" s="22">
        <v>6</v>
      </c>
      <c r="D155" s="45">
        <v>0</v>
      </c>
      <c r="E155" s="53">
        <v>0</v>
      </c>
      <c r="F155" s="46">
        <v>0</v>
      </c>
      <c r="G155" s="53">
        <v>0</v>
      </c>
      <c r="H155" s="53">
        <v>0</v>
      </c>
      <c r="I155" s="53">
        <v>0</v>
      </c>
      <c r="J155" s="53">
        <v>0</v>
      </c>
      <c r="K155" s="53">
        <v>0</v>
      </c>
      <c r="L155" s="47">
        <f t="shared" si="6"/>
        <v>0</v>
      </c>
    </row>
    <row r="156" spans="1:17" ht="16.5" thickBot="1" x14ac:dyDescent="0.3">
      <c r="A156" s="225" t="s">
        <v>42</v>
      </c>
      <c r="B156" s="226"/>
      <c r="C156" s="48">
        <v>6</v>
      </c>
      <c r="D156" s="179">
        <f>SUM(D127:D155)</f>
        <v>61</v>
      </c>
      <c r="E156" s="55">
        <f t="shared" ref="E156:K156" si="7">SUM(E127:E155)</f>
        <v>17</v>
      </c>
      <c r="F156" s="27">
        <f t="shared" si="7"/>
        <v>11</v>
      </c>
      <c r="G156" s="55">
        <f t="shared" si="7"/>
        <v>2</v>
      </c>
      <c r="H156" s="56">
        <f t="shared" si="7"/>
        <v>0</v>
      </c>
      <c r="I156" s="57">
        <f t="shared" si="7"/>
        <v>0</v>
      </c>
      <c r="J156" s="56">
        <f t="shared" si="7"/>
        <v>0</v>
      </c>
      <c r="K156" s="57">
        <f t="shared" si="7"/>
        <v>0</v>
      </c>
      <c r="L156" s="118">
        <f>D156+F156+H156+J156+E156+G156+I156+K156</f>
        <v>91</v>
      </c>
    </row>
    <row r="157" spans="1:17" ht="16.5" thickBot="1" x14ac:dyDescent="0.3">
      <c r="A157" s="227" t="s">
        <v>43</v>
      </c>
      <c r="B157" s="228"/>
      <c r="C157" s="48">
        <v>6</v>
      </c>
      <c r="D157" s="52">
        <f>D127+D128+D129+D130+D131+D132+D133+D134+D135+D136+D137+D138+D139+D140+D141+D142+D143+D144+D145+D146+D147+D148+D149+D150+D151</f>
        <v>61</v>
      </c>
      <c r="E157" s="33">
        <f>E127+E128+E129+E130+E131+E132+E133+E134+E135+E136+E137+E138+E139+E140+E141+E142+E143+E144+E145+E146+E147+E148+E149+E150+E151</f>
        <v>17</v>
      </c>
      <c r="F157" s="32">
        <f>SUM(F127:F151)</f>
        <v>11</v>
      </c>
      <c r="G157" s="33">
        <f>G127+G128+G129+G130+G131+G132+G133+G134+G135+G136+G137+G138+G139+G140+G141+G142+G143+G144+G145+G146+G147+G148+G149+G150+G151</f>
        <v>2</v>
      </c>
      <c r="H157" s="32">
        <f>H127+H128+H129+H130+H131+H132+H133+H134+H135+H136+H137+H138+H139+H140+H141+H142+H143+H144+H145+H146+H147+H148+H149+H150+H151</f>
        <v>0</v>
      </c>
      <c r="I157" s="33">
        <f>I127+I128+I129+I130+I131+I132+I133+I134+I135+I136+I137+I138+I139+I140+I141+I142+I143+I144+I145+I146+I147+I148+I149+I150+I151</f>
        <v>0</v>
      </c>
      <c r="J157" s="32">
        <f>J127+J128+J129+J130+J131+J132+J133+J134+J135+J136+J137+J138+J139+J140+J141+J142+J143+J144+J145+J146+J147+J148+J149+J150+J151</f>
        <v>0</v>
      </c>
      <c r="K157" s="33">
        <f>K127+K128+K129+K130+K131+K132+K133+K134+K135+K136+K137+K138+K139+K140+K141+K142+K143+K144+K145+K146+K147+K148+K149+K150+K151</f>
        <v>0</v>
      </c>
      <c r="L157" s="189">
        <f>D157+F157+H157+J157+E157+G157+I157+K157</f>
        <v>91</v>
      </c>
      <c r="Q157" t="s">
        <v>132</v>
      </c>
    </row>
    <row r="159" spans="1:17" ht="15.75" x14ac:dyDescent="0.25">
      <c r="D159" s="133"/>
      <c r="E159" s="133"/>
      <c r="F159" s="133"/>
      <c r="G159" s="133"/>
      <c r="H159" s="133"/>
      <c r="I159" s="133"/>
      <c r="J159" s="133"/>
      <c r="K159" s="133"/>
      <c r="L159" s="133"/>
    </row>
    <row r="160" spans="1:17" x14ac:dyDescent="0.25">
      <c r="B160" s="2" t="s">
        <v>56</v>
      </c>
      <c r="C160" s="2"/>
      <c r="D160" s="2"/>
      <c r="E160" s="2"/>
    </row>
    <row r="161" spans="1:13" ht="15.75" thickBot="1" x14ac:dyDescent="0.3">
      <c r="A161" s="233" t="s">
        <v>48</v>
      </c>
      <c r="B161" s="211"/>
    </row>
    <row r="162" spans="1:13" ht="12.75" customHeight="1" x14ac:dyDescent="0.25">
      <c r="A162" s="212" t="s">
        <v>2</v>
      </c>
      <c r="B162" s="212" t="s">
        <v>3</v>
      </c>
      <c r="C162" s="212" t="s">
        <v>4</v>
      </c>
      <c r="D162" s="215" t="s">
        <v>5</v>
      </c>
      <c r="E162" s="216"/>
      <c r="F162" s="216"/>
      <c r="G162" s="216"/>
      <c r="H162" s="216"/>
      <c r="I162" s="216"/>
      <c r="J162" s="216"/>
      <c r="K162" s="217"/>
      <c r="L162" s="218" t="s">
        <v>6</v>
      </c>
    </row>
    <row r="163" spans="1:13" ht="24" customHeight="1" x14ac:dyDescent="0.25">
      <c r="A163" s="213"/>
      <c r="B163" s="213"/>
      <c r="C163" s="213"/>
      <c r="D163" s="221" t="s">
        <v>7</v>
      </c>
      <c r="E163" s="222"/>
      <c r="F163" s="222" t="s">
        <v>8</v>
      </c>
      <c r="G163" s="222"/>
      <c r="H163" s="222" t="s">
        <v>9</v>
      </c>
      <c r="I163" s="222"/>
      <c r="J163" s="222" t="s">
        <v>10</v>
      </c>
      <c r="K163" s="222"/>
      <c r="L163" s="219"/>
    </row>
    <row r="164" spans="1:13" ht="13.5" customHeight="1" thickBot="1" x14ac:dyDescent="0.3">
      <c r="A164" s="213"/>
      <c r="B164" s="213"/>
      <c r="C164" s="213"/>
      <c r="D164" s="223">
        <v>1</v>
      </c>
      <c r="E164" s="224"/>
      <c r="F164" s="224">
        <v>2</v>
      </c>
      <c r="G164" s="224"/>
      <c r="H164" s="224">
        <v>3</v>
      </c>
      <c r="I164" s="224"/>
      <c r="J164" s="224">
        <v>4</v>
      </c>
      <c r="K164" s="224"/>
      <c r="L164" s="220"/>
    </row>
    <row r="165" spans="1:13" ht="15.75" thickBot="1" x14ac:dyDescent="0.3">
      <c r="A165" s="214"/>
      <c r="B165" s="214"/>
      <c r="C165" s="214"/>
      <c r="D165" s="4" t="s">
        <v>11</v>
      </c>
      <c r="E165" s="5" t="s">
        <v>12</v>
      </c>
      <c r="F165" s="5" t="s">
        <v>11</v>
      </c>
      <c r="G165" s="5" t="s">
        <v>12</v>
      </c>
      <c r="H165" s="5" t="s">
        <v>11</v>
      </c>
      <c r="I165" s="5" t="s">
        <v>12</v>
      </c>
      <c r="J165" s="5" t="s">
        <v>11</v>
      </c>
      <c r="K165" s="5" t="s">
        <v>12</v>
      </c>
      <c r="L165" s="6"/>
    </row>
    <row r="166" spans="1:13" ht="15.75" x14ac:dyDescent="0.25">
      <c r="A166" s="7">
        <v>1</v>
      </c>
      <c r="B166" s="8" t="s">
        <v>13</v>
      </c>
      <c r="C166" s="9">
        <v>6</v>
      </c>
      <c r="D166" s="59">
        <f>D9+D49+D89+D127</f>
        <v>4</v>
      </c>
      <c r="E166" s="59">
        <f t="shared" ref="E166:K166" si="8">E9+E49+E89+E127</f>
        <v>2</v>
      </c>
      <c r="F166" s="59">
        <f>F9+F49+F89+F127</f>
        <v>0</v>
      </c>
      <c r="G166" s="59">
        <f t="shared" si="8"/>
        <v>0</v>
      </c>
      <c r="H166" s="59">
        <f t="shared" si="8"/>
        <v>0</v>
      </c>
      <c r="I166" s="59">
        <f t="shared" si="8"/>
        <v>0</v>
      </c>
      <c r="J166" s="59">
        <f t="shared" si="8"/>
        <v>0</v>
      </c>
      <c r="K166" s="59">
        <f t="shared" si="8"/>
        <v>0</v>
      </c>
      <c r="L166" s="60">
        <f>SUM(D166:K166)</f>
        <v>6</v>
      </c>
      <c r="M166" s="61">
        <f>L9+L49+L89+L127</f>
        <v>6</v>
      </c>
    </row>
    <row r="167" spans="1:13" ht="15.75" x14ac:dyDescent="0.25">
      <c r="A167" s="7">
        <v>2</v>
      </c>
      <c r="B167" s="8" t="s">
        <v>14</v>
      </c>
      <c r="C167" s="9">
        <v>6</v>
      </c>
      <c r="D167" s="59">
        <f t="shared" ref="D167:K182" si="9">D10+D50+D90+D128</f>
        <v>6</v>
      </c>
      <c r="E167" s="59">
        <f t="shared" si="9"/>
        <v>0</v>
      </c>
      <c r="F167" s="59">
        <f t="shared" si="9"/>
        <v>0</v>
      </c>
      <c r="G167" s="59">
        <f t="shared" si="9"/>
        <v>0</v>
      </c>
      <c r="H167" s="59">
        <f t="shared" si="9"/>
        <v>0</v>
      </c>
      <c r="I167" s="59">
        <f t="shared" si="9"/>
        <v>0</v>
      </c>
      <c r="J167" s="59">
        <f t="shared" si="9"/>
        <v>0</v>
      </c>
      <c r="K167" s="59">
        <f t="shared" si="9"/>
        <v>0</v>
      </c>
      <c r="L167" s="60">
        <f t="shared" ref="L167:L194" si="10">SUM(D167:K167)</f>
        <v>6</v>
      </c>
      <c r="M167" s="62">
        <f t="shared" ref="M167:M194" si="11">L10+L50+L90+L128</f>
        <v>6</v>
      </c>
    </row>
    <row r="168" spans="1:13" ht="15.75" x14ac:dyDescent="0.25">
      <c r="A168" s="7">
        <v>3</v>
      </c>
      <c r="B168" s="8" t="s">
        <v>15</v>
      </c>
      <c r="C168" s="9">
        <v>6</v>
      </c>
      <c r="D168" s="59">
        <f t="shared" si="9"/>
        <v>5</v>
      </c>
      <c r="E168" s="59">
        <f t="shared" si="9"/>
        <v>0</v>
      </c>
      <c r="F168" s="59">
        <f t="shared" si="9"/>
        <v>0</v>
      </c>
      <c r="G168" s="59">
        <f t="shared" si="9"/>
        <v>0</v>
      </c>
      <c r="H168" s="59">
        <f t="shared" si="9"/>
        <v>0</v>
      </c>
      <c r="I168" s="59">
        <f t="shared" si="9"/>
        <v>0</v>
      </c>
      <c r="J168" s="59">
        <f t="shared" si="9"/>
        <v>0</v>
      </c>
      <c r="K168" s="59">
        <f t="shared" si="9"/>
        <v>0</v>
      </c>
      <c r="L168" s="60">
        <f t="shared" si="10"/>
        <v>5</v>
      </c>
      <c r="M168" s="62">
        <f t="shared" si="11"/>
        <v>5</v>
      </c>
    </row>
    <row r="169" spans="1:13" ht="15.75" x14ac:dyDescent="0.25">
      <c r="A169" s="7">
        <v>4</v>
      </c>
      <c r="B169" s="17" t="s">
        <v>16</v>
      </c>
      <c r="C169" s="9">
        <v>6</v>
      </c>
      <c r="D169" s="59">
        <f t="shared" si="9"/>
        <v>4</v>
      </c>
      <c r="E169" s="59">
        <f t="shared" si="9"/>
        <v>1</v>
      </c>
      <c r="F169" s="59">
        <f t="shared" si="9"/>
        <v>1</v>
      </c>
      <c r="G169" s="59">
        <f t="shared" si="9"/>
        <v>0</v>
      </c>
      <c r="H169" s="59">
        <f t="shared" si="9"/>
        <v>0</v>
      </c>
      <c r="I169" s="59">
        <f t="shared" si="9"/>
        <v>0</v>
      </c>
      <c r="J169" s="59">
        <f t="shared" si="9"/>
        <v>0</v>
      </c>
      <c r="K169" s="59">
        <f t="shared" si="9"/>
        <v>0</v>
      </c>
      <c r="L169" s="60">
        <f t="shared" si="10"/>
        <v>6</v>
      </c>
      <c r="M169" s="62">
        <f t="shared" si="11"/>
        <v>6</v>
      </c>
    </row>
    <row r="170" spans="1:13" ht="15.75" x14ac:dyDescent="0.25">
      <c r="A170" s="7">
        <v>5</v>
      </c>
      <c r="B170" s="8" t="s">
        <v>17</v>
      </c>
      <c r="C170" s="9">
        <v>6</v>
      </c>
      <c r="D170" s="59">
        <f t="shared" si="9"/>
        <v>12</v>
      </c>
      <c r="E170" s="59">
        <f t="shared" si="9"/>
        <v>9</v>
      </c>
      <c r="F170" s="59">
        <f t="shared" si="9"/>
        <v>1</v>
      </c>
      <c r="G170" s="59">
        <f t="shared" si="9"/>
        <v>0</v>
      </c>
      <c r="H170" s="59">
        <f t="shared" si="9"/>
        <v>0</v>
      </c>
      <c r="I170" s="59">
        <f t="shared" si="9"/>
        <v>0</v>
      </c>
      <c r="J170" s="59">
        <f t="shared" si="9"/>
        <v>0</v>
      </c>
      <c r="K170" s="59">
        <f t="shared" si="9"/>
        <v>0</v>
      </c>
      <c r="L170" s="60">
        <f t="shared" si="10"/>
        <v>22</v>
      </c>
      <c r="M170" s="62">
        <f t="shared" si="11"/>
        <v>22</v>
      </c>
    </row>
    <row r="171" spans="1:13" ht="15.75" x14ac:dyDescent="0.25">
      <c r="A171" s="7">
        <v>6</v>
      </c>
      <c r="B171" s="8" t="s">
        <v>18</v>
      </c>
      <c r="C171" s="9">
        <v>6</v>
      </c>
      <c r="D171" s="59">
        <f t="shared" si="9"/>
        <v>1</v>
      </c>
      <c r="E171" s="59">
        <f t="shared" si="9"/>
        <v>0</v>
      </c>
      <c r="F171" s="59">
        <f t="shared" si="9"/>
        <v>0</v>
      </c>
      <c r="G171" s="59">
        <f t="shared" si="9"/>
        <v>0</v>
      </c>
      <c r="H171" s="59">
        <f t="shared" si="9"/>
        <v>0</v>
      </c>
      <c r="I171" s="59">
        <f t="shared" si="9"/>
        <v>0</v>
      </c>
      <c r="J171" s="59">
        <f t="shared" si="9"/>
        <v>0</v>
      </c>
      <c r="K171" s="59">
        <f t="shared" si="9"/>
        <v>0</v>
      </c>
      <c r="L171" s="60">
        <f t="shared" si="10"/>
        <v>1</v>
      </c>
      <c r="M171" s="62">
        <f t="shared" si="11"/>
        <v>1</v>
      </c>
    </row>
    <row r="172" spans="1:13" ht="15.75" x14ac:dyDescent="0.25">
      <c r="A172" s="7">
        <v>7</v>
      </c>
      <c r="B172" s="8" t="s">
        <v>19</v>
      </c>
      <c r="C172" s="9">
        <v>6</v>
      </c>
      <c r="D172" s="59">
        <f t="shared" si="9"/>
        <v>0</v>
      </c>
      <c r="E172" s="59">
        <f t="shared" si="9"/>
        <v>0</v>
      </c>
      <c r="F172" s="59">
        <f t="shared" si="9"/>
        <v>0</v>
      </c>
      <c r="G172" s="59">
        <f t="shared" si="9"/>
        <v>0</v>
      </c>
      <c r="H172" s="59">
        <f t="shared" si="9"/>
        <v>0</v>
      </c>
      <c r="I172" s="59">
        <f t="shared" si="9"/>
        <v>0</v>
      </c>
      <c r="J172" s="59">
        <f t="shared" si="9"/>
        <v>0</v>
      </c>
      <c r="K172" s="59">
        <f t="shared" si="9"/>
        <v>0</v>
      </c>
      <c r="L172" s="60">
        <f t="shared" si="10"/>
        <v>0</v>
      </c>
      <c r="M172" s="62">
        <f t="shared" si="11"/>
        <v>0</v>
      </c>
    </row>
    <row r="173" spans="1:13" ht="15.75" x14ac:dyDescent="0.25">
      <c r="A173" s="7">
        <v>8</v>
      </c>
      <c r="B173" s="8" t="s">
        <v>20</v>
      </c>
      <c r="C173" s="9">
        <v>6</v>
      </c>
      <c r="D173" s="59">
        <f t="shared" si="9"/>
        <v>1</v>
      </c>
      <c r="E173" s="59">
        <f t="shared" si="9"/>
        <v>0</v>
      </c>
      <c r="F173" s="59">
        <f t="shared" si="9"/>
        <v>0</v>
      </c>
      <c r="G173" s="59">
        <f t="shared" si="9"/>
        <v>0</v>
      </c>
      <c r="H173" s="59">
        <f t="shared" si="9"/>
        <v>0</v>
      </c>
      <c r="I173" s="59">
        <f t="shared" si="9"/>
        <v>0</v>
      </c>
      <c r="J173" s="59">
        <f t="shared" si="9"/>
        <v>0</v>
      </c>
      <c r="K173" s="59">
        <f t="shared" si="9"/>
        <v>0</v>
      </c>
      <c r="L173" s="60">
        <f t="shared" si="10"/>
        <v>1</v>
      </c>
      <c r="M173" s="62">
        <f t="shared" si="11"/>
        <v>1</v>
      </c>
    </row>
    <row r="174" spans="1:13" ht="15.75" x14ac:dyDescent="0.25">
      <c r="A174" s="7">
        <v>9</v>
      </c>
      <c r="B174" s="8" t="s">
        <v>21</v>
      </c>
      <c r="C174" s="9">
        <v>6</v>
      </c>
      <c r="D174" s="59">
        <f t="shared" si="9"/>
        <v>0</v>
      </c>
      <c r="E174" s="59">
        <f t="shared" si="9"/>
        <v>0</v>
      </c>
      <c r="F174" s="59">
        <f t="shared" si="9"/>
        <v>0</v>
      </c>
      <c r="G174" s="59">
        <f t="shared" si="9"/>
        <v>1</v>
      </c>
      <c r="H174" s="59">
        <f t="shared" si="9"/>
        <v>0</v>
      </c>
      <c r="I174" s="59">
        <f t="shared" si="9"/>
        <v>0</v>
      </c>
      <c r="J174" s="59">
        <f t="shared" si="9"/>
        <v>0</v>
      </c>
      <c r="K174" s="59">
        <f t="shared" si="9"/>
        <v>0</v>
      </c>
      <c r="L174" s="60">
        <f t="shared" si="10"/>
        <v>1</v>
      </c>
      <c r="M174" s="62">
        <f t="shared" si="11"/>
        <v>1</v>
      </c>
    </row>
    <row r="175" spans="1:13" ht="15.75" x14ac:dyDescent="0.25">
      <c r="A175" s="7">
        <v>10</v>
      </c>
      <c r="B175" s="8" t="s">
        <v>22</v>
      </c>
      <c r="C175" s="9">
        <v>6</v>
      </c>
      <c r="D175" s="59">
        <f t="shared" si="9"/>
        <v>1</v>
      </c>
      <c r="E175" s="59">
        <f t="shared" si="9"/>
        <v>0</v>
      </c>
      <c r="F175" s="59">
        <f t="shared" si="9"/>
        <v>1</v>
      </c>
      <c r="G175" s="59">
        <f t="shared" si="9"/>
        <v>0</v>
      </c>
      <c r="H175" s="59">
        <f t="shared" si="9"/>
        <v>0</v>
      </c>
      <c r="I175" s="59">
        <f t="shared" si="9"/>
        <v>0</v>
      </c>
      <c r="J175" s="59">
        <f t="shared" si="9"/>
        <v>0</v>
      </c>
      <c r="K175" s="59">
        <f t="shared" si="9"/>
        <v>0</v>
      </c>
      <c r="L175" s="60">
        <f t="shared" si="10"/>
        <v>2</v>
      </c>
      <c r="M175" s="62">
        <f t="shared" si="11"/>
        <v>2</v>
      </c>
    </row>
    <row r="176" spans="1:13" ht="15.75" x14ac:dyDescent="0.25">
      <c r="A176" s="7">
        <v>11</v>
      </c>
      <c r="B176" s="8" t="s">
        <v>23</v>
      </c>
      <c r="C176" s="9">
        <v>6</v>
      </c>
      <c r="D176" s="59">
        <f t="shared" si="9"/>
        <v>0</v>
      </c>
      <c r="E176" s="59">
        <f t="shared" si="9"/>
        <v>0</v>
      </c>
      <c r="F176" s="59">
        <f t="shared" si="9"/>
        <v>0</v>
      </c>
      <c r="G176" s="59">
        <f t="shared" si="9"/>
        <v>0</v>
      </c>
      <c r="H176" s="59">
        <f t="shared" si="9"/>
        <v>0</v>
      </c>
      <c r="I176" s="59">
        <f t="shared" si="9"/>
        <v>0</v>
      </c>
      <c r="J176" s="59">
        <f t="shared" si="9"/>
        <v>0</v>
      </c>
      <c r="K176" s="59">
        <f t="shared" si="9"/>
        <v>0</v>
      </c>
      <c r="L176" s="60">
        <f t="shared" si="10"/>
        <v>0</v>
      </c>
      <c r="M176" s="62">
        <f t="shared" si="11"/>
        <v>0</v>
      </c>
    </row>
    <row r="177" spans="1:13" ht="15.75" x14ac:dyDescent="0.25">
      <c r="A177" s="7">
        <v>12</v>
      </c>
      <c r="B177" s="8" t="s">
        <v>24</v>
      </c>
      <c r="C177" s="9">
        <v>6</v>
      </c>
      <c r="D177" s="59">
        <f t="shared" si="9"/>
        <v>66</v>
      </c>
      <c r="E177" s="59">
        <f t="shared" si="9"/>
        <v>23</v>
      </c>
      <c r="F177" s="59">
        <f t="shared" si="9"/>
        <v>17</v>
      </c>
      <c r="G177" s="59">
        <f t="shared" si="9"/>
        <v>5</v>
      </c>
      <c r="H177" s="59">
        <f t="shared" si="9"/>
        <v>2</v>
      </c>
      <c r="I177" s="59">
        <f t="shared" si="9"/>
        <v>0</v>
      </c>
      <c r="J177" s="59">
        <f t="shared" si="9"/>
        <v>0</v>
      </c>
      <c r="K177" s="59">
        <f t="shared" si="9"/>
        <v>0</v>
      </c>
      <c r="L177" s="60">
        <f t="shared" si="10"/>
        <v>113</v>
      </c>
      <c r="M177" s="62">
        <f t="shared" si="11"/>
        <v>113</v>
      </c>
    </row>
    <row r="178" spans="1:13" ht="15.75" x14ac:dyDescent="0.25">
      <c r="A178" s="7">
        <v>13</v>
      </c>
      <c r="B178" s="8" t="s">
        <v>25</v>
      </c>
      <c r="C178" s="9">
        <v>6</v>
      </c>
      <c r="D178" s="59">
        <f t="shared" si="9"/>
        <v>3</v>
      </c>
      <c r="E178" s="59">
        <f t="shared" si="9"/>
        <v>0</v>
      </c>
      <c r="F178" s="59">
        <f t="shared" si="9"/>
        <v>1</v>
      </c>
      <c r="G178" s="59">
        <f t="shared" si="9"/>
        <v>0</v>
      </c>
      <c r="H178" s="59">
        <f t="shared" si="9"/>
        <v>0</v>
      </c>
      <c r="I178" s="59">
        <f t="shared" si="9"/>
        <v>0</v>
      </c>
      <c r="J178" s="59">
        <f t="shared" si="9"/>
        <v>0</v>
      </c>
      <c r="K178" s="59">
        <f t="shared" si="9"/>
        <v>0</v>
      </c>
      <c r="L178" s="60">
        <f t="shared" si="10"/>
        <v>4</v>
      </c>
      <c r="M178" s="62">
        <f t="shared" si="11"/>
        <v>4</v>
      </c>
    </row>
    <row r="179" spans="1:13" ht="15.75" x14ac:dyDescent="0.25">
      <c r="A179" s="7">
        <v>14</v>
      </c>
      <c r="B179" s="8" t="s">
        <v>26</v>
      </c>
      <c r="C179" s="9">
        <v>6</v>
      </c>
      <c r="D179" s="59">
        <f t="shared" si="9"/>
        <v>5</v>
      </c>
      <c r="E179" s="59">
        <f t="shared" si="9"/>
        <v>0</v>
      </c>
      <c r="F179" s="59">
        <f t="shared" si="9"/>
        <v>0</v>
      </c>
      <c r="G179" s="59">
        <f t="shared" si="9"/>
        <v>0</v>
      </c>
      <c r="H179" s="59">
        <f t="shared" si="9"/>
        <v>0</v>
      </c>
      <c r="I179" s="59">
        <f t="shared" si="9"/>
        <v>0</v>
      </c>
      <c r="J179" s="59">
        <f t="shared" si="9"/>
        <v>0</v>
      </c>
      <c r="K179" s="59">
        <f t="shared" si="9"/>
        <v>0</v>
      </c>
      <c r="L179" s="60">
        <f t="shared" si="10"/>
        <v>5</v>
      </c>
      <c r="M179" s="62">
        <f t="shared" si="11"/>
        <v>5</v>
      </c>
    </row>
    <row r="180" spans="1:13" ht="15.75" x14ac:dyDescent="0.25">
      <c r="A180" s="7">
        <v>15</v>
      </c>
      <c r="B180" s="8" t="s">
        <v>27</v>
      </c>
      <c r="C180" s="9">
        <v>6</v>
      </c>
      <c r="D180" s="59">
        <f t="shared" si="9"/>
        <v>1</v>
      </c>
      <c r="E180" s="59">
        <f t="shared" si="9"/>
        <v>0</v>
      </c>
      <c r="F180" s="59">
        <f t="shared" si="9"/>
        <v>0</v>
      </c>
      <c r="G180" s="59">
        <f t="shared" si="9"/>
        <v>0</v>
      </c>
      <c r="H180" s="59">
        <f t="shared" si="9"/>
        <v>0</v>
      </c>
      <c r="I180" s="59">
        <f t="shared" si="9"/>
        <v>0</v>
      </c>
      <c r="J180" s="59">
        <f t="shared" si="9"/>
        <v>0</v>
      </c>
      <c r="K180" s="59">
        <f t="shared" si="9"/>
        <v>0</v>
      </c>
      <c r="L180" s="60">
        <f t="shared" si="10"/>
        <v>1</v>
      </c>
      <c r="M180" s="62">
        <f t="shared" si="11"/>
        <v>1</v>
      </c>
    </row>
    <row r="181" spans="1:13" ht="15.75" x14ac:dyDescent="0.25">
      <c r="A181" s="7">
        <v>16</v>
      </c>
      <c r="B181" s="8" t="s">
        <v>28</v>
      </c>
      <c r="C181" s="9">
        <v>6</v>
      </c>
      <c r="D181" s="59">
        <f t="shared" si="9"/>
        <v>0</v>
      </c>
      <c r="E181" s="59">
        <f t="shared" si="9"/>
        <v>0</v>
      </c>
      <c r="F181" s="59">
        <f t="shared" si="9"/>
        <v>0</v>
      </c>
      <c r="G181" s="59">
        <f t="shared" si="9"/>
        <v>0</v>
      </c>
      <c r="H181" s="59">
        <f t="shared" si="9"/>
        <v>0</v>
      </c>
      <c r="I181" s="59">
        <f t="shared" si="9"/>
        <v>0</v>
      </c>
      <c r="J181" s="59">
        <f t="shared" si="9"/>
        <v>0</v>
      </c>
      <c r="K181" s="59">
        <f t="shared" si="9"/>
        <v>0</v>
      </c>
      <c r="L181" s="60">
        <f t="shared" si="10"/>
        <v>0</v>
      </c>
      <c r="M181" s="62">
        <f t="shared" si="11"/>
        <v>0</v>
      </c>
    </row>
    <row r="182" spans="1:13" ht="15.75" x14ac:dyDescent="0.25">
      <c r="A182" s="7">
        <v>17</v>
      </c>
      <c r="B182" s="8" t="s">
        <v>29</v>
      </c>
      <c r="C182" s="9">
        <v>6</v>
      </c>
      <c r="D182" s="59">
        <f t="shared" si="9"/>
        <v>0</v>
      </c>
      <c r="E182" s="59">
        <f t="shared" si="9"/>
        <v>0</v>
      </c>
      <c r="F182" s="59">
        <f t="shared" si="9"/>
        <v>0</v>
      </c>
      <c r="G182" s="59">
        <f t="shared" si="9"/>
        <v>0</v>
      </c>
      <c r="H182" s="59">
        <f t="shared" si="9"/>
        <v>0</v>
      </c>
      <c r="I182" s="59">
        <f t="shared" si="9"/>
        <v>0</v>
      </c>
      <c r="J182" s="59">
        <f t="shared" si="9"/>
        <v>0</v>
      </c>
      <c r="K182" s="59">
        <f t="shared" si="9"/>
        <v>0</v>
      </c>
      <c r="L182" s="60">
        <f t="shared" si="10"/>
        <v>0</v>
      </c>
      <c r="M182" s="62">
        <f t="shared" si="11"/>
        <v>0</v>
      </c>
    </row>
    <row r="183" spans="1:13" ht="15.75" x14ac:dyDescent="0.25">
      <c r="A183" s="7">
        <v>18</v>
      </c>
      <c r="B183" s="8" t="s">
        <v>30</v>
      </c>
      <c r="C183" s="9">
        <v>6</v>
      </c>
      <c r="D183" s="59">
        <f t="shared" ref="D183:K194" si="12">D26+D66+D106+D144</f>
        <v>0</v>
      </c>
      <c r="E183" s="59">
        <f t="shared" si="12"/>
        <v>0</v>
      </c>
      <c r="F183" s="59">
        <f t="shared" si="12"/>
        <v>0</v>
      </c>
      <c r="G183" s="59">
        <f t="shared" si="12"/>
        <v>0</v>
      </c>
      <c r="H183" s="59">
        <f t="shared" si="12"/>
        <v>0</v>
      </c>
      <c r="I183" s="59">
        <f t="shared" si="12"/>
        <v>0</v>
      </c>
      <c r="J183" s="59">
        <f t="shared" si="12"/>
        <v>0</v>
      </c>
      <c r="K183" s="59">
        <f t="shared" si="12"/>
        <v>0</v>
      </c>
      <c r="L183" s="60">
        <f t="shared" si="10"/>
        <v>0</v>
      </c>
      <c r="M183" s="62">
        <f t="shared" si="11"/>
        <v>0</v>
      </c>
    </row>
    <row r="184" spans="1:13" ht="15.75" x14ac:dyDescent="0.25">
      <c r="A184" s="7">
        <v>19</v>
      </c>
      <c r="B184" s="8" t="s">
        <v>31</v>
      </c>
      <c r="C184" s="9">
        <v>6</v>
      </c>
      <c r="D184" s="59">
        <f t="shared" si="12"/>
        <v>3</v>
      </c>
      <c r="E184" s="59">
        <f t="shared" si="12"/>
        <v>0</v>
      </c>
      <c r="F184" s="59">
        <f t="shared" si="12"/>
        <v>1</v>
      </c>
      <c r="G184" s="59">
        <f t="shared" si="12"/>
        <v>0</v>
      </c>
      <c r="H184" s="59">
        <f t="shared" si="12"/>
        <v>0</v>
      </c>
      <c r="I184" s="59">
        <f t="shared" si="12"/>
        <v>0</v>
      </c>
      <c r="J184" s="59">
        <f t="shared" si="12"/>
        <v>0</v>
      </c>
      <c r="K184" s="59">
        <f t="shared" si="12"/>
        <v>0</v>
      </c>
      <c r="L184" s="60">
        <f t="shared" si="10"/>
        <v>4</v>
      </c>
      <c r="M184" s="62">
        <f t="shared" si="11"/>
        <v>4</v>
      </c>
    </row>
    <row r="185" spans="1:13" ht="15.75" x14ac:dyDescent="0.25">
      <c r="A185" s="7">
        <v>20</v>
      </c>
      <c r="B185" s="8" t="s">
        <v>32</v>
      </c>
      <c r="C185" s="9">
        <v>6</v>
      </c>
      <c r="D185" s="59">
        <f t="shared" si="12"/>
        <v>0</v>
      </c>
      <c r="E185" s="59">
        <f t="shared" si="12"/>
        <v>0</v>
      </c>
      <c r="F185" s="59">
        <f t="shared" si="12"/>
        <v>0</v>
      </c>
      <c r="G185" s="59">
        <f t="shared" si="12"/>
        <v>0</v>
      </c>
      <c r="H185" s="59">
        <f t="shared" si="12"/>
        <v>0</v>
      </c>
      <c r="I185" s="59">
        <f t="shared" si="12"/>
        <v>0</v>
      </c>
      <c r="J185" s="59">
        <f t="shared" si="12"/>
        <v>0</v>
      </c>
      <c r="K185" s="59">
        <f t="shared" si="12"/>
        <v>0</v>
      </c>
      <c r="L185" s="60">
        <f t="shared" si="10"/>
        <v>0</v>
      </c>
      <c r="M185" s="62">
        <f t="shared" si="11"/>
        <v>0</v>
      </c>
    </row>
    <row r="186" spans="1:13" ht="15.75" x14ac:dyDescent="0.25">
      <c r="A186" s="7">
        <v>21</v>
      </c>
      <c r="B186" s="8" t="s">
        <v>33</v>
      </c>
      <c r="C186" s="9">
        <v>6</v>
      </c>
      <c r="D186" s="59">
        <f t="shared" si="12"/>
        <v>0</v>
      </c>
      <c r="E186" s="59">
        <f t="shared" si="12"/>
        <v>0</v>
      </c>
      <c r="F186" s="59">
        <f t="shared" si="12"/>
        <v>0</v>
      </c>
      <c r="G186" s="59">
        <f t="shared" si="12"/>
        <v>0</v>
      </c>
      <c r="H186" s="59">
        <f t="shared" si="12"/>
        <v>0</v>
      </c>
      <c r="I186" s="59">
        <f t="shared" si="12"/>
        <v>0</v>
      </c>
      <c r="J186" s="59">
        <f t="shared" si="12"/>
        <v>0</v>
      </c>
      <c r="K186" s="59">
        <f t="shared" si="12"/>
        <v>0</v>
      </c>
      <c r="L186" s="60">
        <f t="shared" si="10"/>
        <v>0</v>
      </c>
      <c r="M186" s="62">
        <f t="shared" si="11"/>
        <v>0</v>
      </c>
    </row>
    <row r="187" spans="1:13" ht="15.75" x14ac:dyDescent="0.25">
      <c r="A187" s="7">
        <v>22</v>
      </c>
      <c r="B187" s="8" t="s">
        <v>34</v>
      </c>
      <c r="C187" s="9">
        <v>6</v>
      </c>
      <c r="D187" s="59">
        <f t="shared" si="12"/>
        <v>2</v>
      </c>
      <c r="E187" s="59">
        <f t="shared" si="12"/>
        <v>0</v>
      </c>
      <c r="F187" s="59">
        <f t="shared" si="12"/>
        <v>2</v>
      </c>
      <c r="G187" s="59">
        <f t="shared" si="12"/>
        <v>0</v>
      </c>
      <c r="H187" s="59">
        <f t="shared" si="12"/>
        <v>0</v>
      </c>
      <c r="I187" s="59">
        <f t="shared" si="12"/>
        <v>0</v>
      </c>
      <c r="J187" s="59">
        <f t="shared" si="12"/>
        <v>0</v>
      </c>
      <c r="K187" s="59">
        <f t="shared" si="12"/>
        <v>0</v>
      </c>
      <c r="L187" s="60">
        <f t="shared" si="10"/>
        <v>4</v>
      </c>
      <c r="M187" s="62">
        <f t="shared" si="11"/>
        <v>4</v>
      </c>
    </row>
    <row r="188" spans="1:13" ht="15.75" x14ac:dyDescent="0.25">
      <c r="A188" s="7">
        <v>23</v>
      </c>
      <c r="B188" s="8" t="s">
        <v>35</v>
      </c>
      <c r="C188" s="9">
        <v>6</v>
      </c>
      <c r="D188" s="59">
        <f t="shared" si="12"/>
        <v>0</v>
      </c>
      <c r="E188" s="59">
        <f t="shared" si="12"/>
        <v>0</v>
      </c>
      <c r="F188" s="59">
        <f t="shared" si="12"/>
        <v>0</v>
      </c>
      <c r="G188" s="59">
        <f t="shared" si="12"/>
        <v>0</v>
      </c>
      <c r="H188" s="59">
        <f t="shared" si="12"/>
        <v>0</v>
      </c>
      <c r="I188" s="59">
        <f t="shared" si="12"/>
        <v>0</v>
      </c>
      <c r="J188" s="59">
        <f t="shared" si="12"/>
        <v>0</v>
      </c>
      <c r="K188" s="59">
        <f t="shared" si="12"/>
        <v>0</v>
      </c>
      <c r="L188" s="60">
        <f t="shared" si="10"/>
        <v>0</v>
      </c>
      <c r="M188" s="62">
        <f t="shared" si="11"/>
        <v>0</v>
      </c>
    </row>
    <row r="189" spans="1:13" ht="15.75" x14ac:dyDescent="0.25">
      <c r="A189" s="7">
        <v>24</v>
      </c>
      <c r="B189" s="8" t="s">
        <v>36</v>
      </c>
      <c r="C189" s="9">
        <v>6</v>
      </c>
      <c r="D189" s="59">
        <f t="shared" si="12"/>
        <v>4</v>
      </c>
      <c r="E189" s="59">
        <f t="shared" si="12"/>
        <v>1</v>
      </c>
      <c r="F189" s="59">
        <f t="shared" si="12"/>
        <v>0</v>
      </c>
      <c r="G189" s="59">
        <f t="shared" si="12"/>
        <v>1</v>
      </c>
      <c r="H189" s="59">
        <f t="shared" si="12"/>
        <v>0</v>
      </c>
      <c r="I189" s="59">
        <f t="shared" si="12"/>
        <v>0</v>
      </c>
      <c r="J189" s="59">
        <f t="shared" si="12"/>
        <v>0</v>
      </c>
      <c r="K189" s="59">
        <f t="shared" si="12"/>
        <v>0</v>
      </c>
      <c r="L189" s="60">
        <f t="shared" si="10"/>
        <v>6</v>
      </c>
      <c r="M189" s="62">
        <f t="shared" si="11"/>
        <v>6</v>
      </c>
    </row>
    <row r="190" spans="1:13" ht="15.75" x14ac:dyDescent="0.25">
      <c r="A190" s="7">
        <v>25</v>
      </c>
      <c r="B190" s="18" t="s">
        <v>37</v>
      </c>
      <c r="C190" s="19">
        <v>6</v>
      </c>
      <c r="D190" s="59">
        <f t="shared" si="12"/>
        <v>1</v>
      </c>
      <c r="E190" s="59">
        <f t="shared" si="12"/>
        <v>0</v>
      </c>
      <c r="F190" s="59">
        <f t="shared" si="12"/>
        <v>0</v>
      </c>
      <c r="G190" s="59">
        <f t="shared" si="12"/>
        <v>0</v>
      </c>
      <c r="H190" s="59">
        <f t="shared" si="12"/>
        <v>0</v>
      </c>
      <c r="I190" s="59">
        <f t="shared" si="12"/>
        <v>0</v>
      </c>
      <c r="J190" s="59">
        <f t="shared" si="12"/>
        <v>0</v>
      </c>
      <c r="K190" s="59">
        <f t="shared" si="12"/>
        <v>0</v>
      </c>
      <c r="L190" s="60">
        <f t="shared" si="10"/>
        <v>1</v>
      </c>
      <c r="M190" s="62">
        <f t="shared" si="11"/>
        <v>1</v>
      </c>
    </row>
    <row r="191" spans="1:13" ht="15.75" x14ac:dyDescent="0.25">
      <c r="A191" s="7">
        <v>26</v>
      </c>
      <c r="B191" s="8" t="s">
        <v>38</v>
      </c>
      <c r="C191" s="22">
        <v>6</v>
      </c>
      <c r="D191" s="59">
        <f t="shared" si="12"/>
        <v>0</v>
      </c>
      <c r="E191" s="59">
        <f t="shared" si="12"/>
        <v>0</v>
      </c>
      <c r="F191" s="59">
        <f t="shared" si="12"/>
        <v>0</v>
      </c>
      <c r="G191" s="59">
        <f t="shared" si="12"/>
        <v>0</v>
      </c>
      <c r="H191" s="59">
        <f t="shared" si="12"/>
        <v>0</v>
      </c>
      <c r="I191" s="59">
        <f t="shared" si="12"/>
        <v>0</v>
      </c>
      <c r="J191" s="59">
        <f t="shared" si="12"/>
        <v>0</v>
      </c>
      <c r="K191" s="59">
        <f t="shared" si="12"/>
        <v>0</v>
      </c>
      <c r="L191" s="60">
        <f t="shared" si="10"/>
        <v>0</v>
      </c>
      <c r="M191" s="62">
        <f t="shared" si="11"/>
        <v>0</v>
      </c>
    </row>
    <row r="192" spans="1:13" ht="15.75" x14ac:dyDescent="0.25">
      <c r="A192" s="7">
        <v>27</v>
      </c>
      <c r="B192" s="18" t="s">
        <v>39</v>
      </c>
      <c r="C192" s="22">
        <v>6</v>
      </c>
      <c r="D192" s="59">
        <f t="shared" si="12"/>
        <v>0</v>
      </c>
      <c r="E192" s="59">
        <f t="shared" si="12"/>
        <v>0</v>
      </c>
      <c r="F192" s="59">
        <f t="shared" si="12"/>
        <v>0</v>
      </c>
      <c r="G192" s="59">
        <f t="shared" si="12"/>
        <v>0</v>
      </c>
      <c r="H192" s="59">
        <f t="shared" si="12"/>
        <v>0</v>
      </c>
      <c r="I192" s="59">
        <f t="shared" si="12"/>
        <v>0</v>
      </c>
      <c r="J192" s="59">
        <f t="shared" si="12"/>
        <v>0</v>
      </c>
      <c r="K192" s="59">
        <f t="shared" si="12"/>
        <v>0</v>
      </c>
      <c r="L192" s="60">
        <f t="shared" si="10"/>
        <v>0</v>
      </c>
      <c r="M192" s="62">
        <f t="shared" si="11"/>
        <v>0</v>
      </c>
    </row>
    <row r="193" spans="1:13" ht="15.75" x14ac:dyDescent="0.25">
      <c r="A193" s="7">
        <v>28</v>
      </c>
      <c r="B193" s="18" t="s">
        <v>40</v>
      </c>
      <c r="C193" s="22">
        <v>6</v>
      </c>
      <c r="D193" s="59">
        <f t="shared" si="12"/>
        <v>0</v>
      </c>
      <c r="E193" s="59">
        <f t="shared" si="12"/>
        <v>0</v>
      </c>
      <c r="F193" s="59">
        <f t="shared" si="12"/>
        <v>0</v>
      </c>
      <c r="G193" s="59">
        <f t="shared" si="12"/>
        <v>0</v>
      </c>
      <c r="H193" s="59">
        <f t="shared" si="12"/>
        <v>0</v>
      </c>
      <c r="I193" s="59">
        <f t="shared" si="12"/>
        <v>0</v>
      </c>
      <c r="J193" s="59">
        <f t="shared" si="12"/>
        <v>0</v>
      </c>
      <c r="K193" s="59">
        <f t="shared" si="12"/>
        <v>0</v>
      </c>
      <c r="L193" s="60">
        <f t="shared" si="10"/>
        <v>0</v>
      </c>
      <c r="M193" s="62">
        <f t="shared" si="11"/>
        <v>0</v>
      </c>
    </row>
    <row r="194" spans="1:13" ht="20.25" customHeight="1" thickBot="1" x14ac:dyDescent="0.3">
      <c r="A194" s="40">
        <v>29</v>
      </c>
      <c r="B194" s="18" t="s">
        <v>41</v>
      </c>
      <c r="C194" s="22">
        <v>6</v>
      </c>
      <c r="D194" s="59">
        <f t="shared" si="12"/>
        <v>0</v>
      </c>
      <c r="E194" s="59">
        <f t="shared" si="12"/>
        <v>0</v>
      </c>
      <c r="F194" s="59">
        <f t="shared" si="12"/>
        <v>0</v>
      </c>
      <c r="G194" s="59">
        <f t="shared" si="12"/>
        <v>0</v>
      </c>
      <c r="H194" s="59">
        <f t="shared" si="12"/>
        <v>0</v>
      </c>
      <c r="I194" s="59">
        <f t="shared" si="12"/>
        <v>0</v>
      </c>
      <c r="J194" s="59">
        <f t="shared" si="12"/>
        <v>0</v>
      </c>
      <c r="K194" s="59">
        <f t="shared" si="12"/>
        <v>0</v>
      </c>
      <c r="L194" s="60">
        <f t="shared" si="10"/>
        <v>0</v>
      </c>
      <c r="M194" s="62">
        <f t="shared" si="11"/>
        <v>0</v>
      </c>
    </row>
    <row r="195" spans="1:13" ht="15.75" x14ac:dyDescent="0.25">
      <c r="A195" s="234" t="s">
        <v>42</v>
      </c>
      <c r="B195" s="234"/>
      <c r="C195" s="63">
        <v>6</v>
      </c>
      <c r="D195" s="64">
        <f>SUM(D166:D194)</f>
        <v>119</v>
      </c>
      <c r="E195" s="64">
        <f t="shared" ref="E195:K195" si="13">SUM(E166:E194)</f>
        <v>36</v>
      </c>
      <c r="F195" s="64">
        <f t="shared" si="13"/>
        <v>24</v>
      </c>
      <c r="G195" s="64">
        <f t="shared" si="13"/>
        <v>7</v>
      </c>
      <c r="H195" s="64">
        <f t="shared" si="13"/>
        <v>2</v>
      </c>
      <c r="I195" s="64">
        <f t="shared" si="13"/>
        <v>0</v>
      </c>
      <c r="J195" s="64">
        <f t="shared" si="13"/>
        <v>0</v>
      </c>
      <c r="K195" s="64">
        <f t="shared" si="13"/>
        <v>0</v>
      </c>
      <c r="L195" s="67">
        <f>SUM(D195:K195)</f>
        <v>188</v>
      </c>
      <c r="M195" s="68">
        <f>L38+L78+L118+L156</f>
        <v>188</v>
      </c>
    </row>
    <row r="196" spans="1:13" ht="15.75" x14ac:dyDescent="0.25">
      <c r="A196" s="234" t="s">
        <v>43</v>
      </c>
      <c r="B196" s="234"/>
      <c r="C196" s="69">
        <v>6</v>
      </c>
      <c r="D196" s="70">
        <f t="shared" ref="D196:K196" si="14">SUM(D166:D190)</f>
        <v>119</v>
      </c>
      <c r="E196" s="120">
        <f t="shared" si="14"/>
        <v>36</v>
      </c>
      <c r="F196" s="70">
        <f t="shared" si="14"/>
        <v>24</v>
      </c>
      <c r="G196" s="120">
        <f t="shared" si="14"/>
        <v>7</v>
      </c>
      <c r="H196" s="70">
        <f t="shared" si="14"/>
        <v>2</v>
      </c>
      <c r="I196" s="120">
        <f t="shared" si="14"/>
        <v>0</v>
      </c>
      <c r="J196" s="70">
        <f t="shared" si="14"/>
        <v>0</v>
      </c>
      <c r="K196" s="120">
        <f t="shared" si="14"/>
        <v>0</v>
      </c>
      <c r="L196" s="73">
        <f>D196+F196+H196+E196+G196+I196+J196+K196</f>
        <v>188</v>
      </c>
      <c r="M196" s="73">
        <f>SUM(M166:M190)</f>
        <v>188</v>
      </c>
    </row>
  </sheetData>
  <protectedRanges>
    <protectedRange sqref="G9:G37 E9:E37 E49:E77 G49:G77 I49:I77 E89:E117 G89:G117 I89:I117 H49:H79 H89:H119 H9:H39 K49:K77 K89:K117 J49:J79 J89:J119 J9:J39 H156:H157 J156:J157 G127:K155 E127:E155" name="Діапазон2"/>
    <protectedRange sqref="I9:I37 G9:G37 E9:E37 I127:I152 E49:E77 G49:G77 I49:I77 E89:E117 G89:G117 I89:I117 K9:K37 K127:K152 K49:K77 K89:K117 G127:G155 E127:E155 H153:K155" name="Діапазон1"/>
  </protectedRanges>
  <mergeCells count="81">
    <mergeCell ref="A195:B195"/>
    <mergeCell ref="A196:B196"/>
    <mergeCell ref="D162:K162"/>
    <mergeCell ref="L162:L164"/>
    <mergeCell ref="D163:E163"/>
    <mergeCell ref="F163:G163"/>
    <mergeCell ref="H163:I163"/>
    <mergeCell ref="J163:K163"/>
    <mergeCell ref="D164:E164"/>
    <mergeCell ref="F164:G164"/>
    <mergeCell ref="H164:I164"/>
    <mergeCell ref="J164:K164"/>
    <mergeCell ref="C162:C165"/>
    <mergeCell ref="A156:B156"/>
    <mergeCell ref="A157:B157"/>
    <mergeCell ref="A161:B161"/>
    <mergeCell ref="A162:A165"/>
    <mergeCell ref="B162:B165"/>
    <mergeCell ref="D123:K123"/>
    <mergeCell ref="L123:L125"/>
    <mergeCell ref="D124:E124"/>
    <mergeCell ref="F124:G124"/>
    <mergeCell ref="H124:I124"/>
    <mergeCell ref="J124:K124"/>
    <mergeCell ref="D125:E125"/>
    <mergeCell ref="F125:G125"/>
    <mergeCell ref="H125:I125"/>
    <mergeCell ref="J125:K125"/>
    <mergeCell ref="D85:K85"/>
    <mergeCell ref="L85:L87"/>
    <mergeCell ref="D86:E86"/>
    <mergeCell ref="F86:G86"/>
    <mergeCell ref="H86:I86"/>
    <mergeCell ref="J86:K86"/>
    <mergeCell ref="D87:E87"/>
    <mergeCell ref="F87:G87"/>
    <mergeCell ref="H87:I87"/>
    <mergeCell ref="J87:K87"/>
    <mergeCell ref="A85:A88"/>
    <mergeCell ref="B85:B88"/>
    <mergeCell ref="C123:C126"/>
    <mergeCell ref="C85:C88"/>
    <mergeCell ref="A118:B118"/>
    <mergeCell ref="A119:B119"/>
    <mergeCell ref="A122:B122"/>
    <mergeCell ref="A123:A126"/>
    <mergeCell ref="B123:B126"/>
    <mergeCell ref="A78:B78"/>
    <mergeCell ref="C45:C48"/>
    <mergeCell ref="D45:K45"/>
    <mergeCell ref="A79:B79"/>
    <mergeCell ref="A84:B84"/>
    <mergeCell ref="A38:B38"/>
    <mergeCell ref="A39:B39"/>
    <mergeCell ref="A44:B44"/>
    <mergeCell ref="A45:A48"/>
    <mergeCell ref="B45:B48"/>
    <mergeCell ref="L5:L7"/>
    <mergeCell ref="D6:E6"/>
    <mergeCell ref="F6:G6"/>
    <mergeCell ref="H6:I6"/>
    <mergeCell ref="J6:K6"/>
    <mergeCell ref="D7:E7"/>
    <mergeCell ref="F7:G7"/>
    <mergeCell ref="H7:I7"/>
    <mergeCell ref="J7:K7"/>
    <mergeCell ref="L45:L47"/>
    <mergeCell ref="D46:E46"/>
    <mergeCell ref="F46:G46"/>
    <mergeCell ref="H46:I46"/>
    <mergeCell ref="J46:K46"/>
    <mergeCell ref="D47:E47"/>
    <mergeCell ref="F47:G47"/>
    <mergeCell ref="H47:I47"/>
    <mergeCell ref="J47:K47"/>
    <mergeCell ref="A1:I1"/>
    <mergeCell ref="A4:B4"/>
    <mergeCell ref="A5:A8"/>
    <mergeCell ref="B5:B8"/>
    <mergeCell ref="C5:C8"/>
    <mergeCell ref="D5:K5"/>
  </mergeCells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C1E9C9-782F-4699-9721-72C2C62752CA}">
  <dimension ref="A2:K186"/>
  <sheetViews>
    <sheetView topLeftCell="A142" zoomScale="75" zoomScaleNormal="75" workbookViewId="0">
      <selection activeCell="M165" sqref="M165"/>
    </sheetView>
  </sheetViews>
  <sheetFormatPr defaultRowHeight="15" x14ac:dyDescent="0.25"/>
  <cols>
    <col min="2" max="2" width="16.140625" customWidth="1"/>
    <col min="3" max="3" width="12.42578125" customWidth="1"/>
    <col min="4" max="4" width="12" customWidth="1"/>
    <col min="7" max="7" width="11.42578125" customWidth="1"/>
    <col min="10" max="10" width="10.42578125" customWidth="1"/>
  </cols>
  <sheetData>
    <row r="2" spans="1:9" x14ac:dyDescent="0.25">
      <c r="A2" t="s">
        <v>118</v>
      </c>
    </row>
    <row r="3" spans="1:9" ht="16.5" thickBot="1" x14ac:dyDescent="0.3">
      <c r="A3" s="260" t="s">
        <v>117</v>
      </c>
      <c r="B3" s="260"/>
      <c r="D3" t="s">
        <v>120</v>
      </c>
    </row>
    <row r="4" spans="1:9" ht="15.75" thickBot="1" x14ac:dyDescent="0.3">
      <c r="A4" s="261" t="s">
        <v>2</v>
      </c>
      <c r="B4" s="261" t="s">
        <v>3</v>
      </c>
      <c r="C4" s="255" t="s">
        <v>108</v>
      </c>
      <c r="D4" s="256"/>
      <c r="E4" s="256"/>
      <c r="F4" s="255" t="s">
        <v>109</v>
      </c>
      <c r="G4" s="256"/>
      <c r="H4" s="264"/>
      <c r="I4" s="248" t="s">
        <v>110</v>
      </c>
    </row>
    <row r="5" spans="1:9" x14ac:dyDescent="0.25">
      <c r="A5" s="262"/>
      <c r="B5" s="262"/>
      <c r="C5" s="242" t="s">
        <v>111</v>
      </c>
      <c r="D5" s="242" t="s">
        <v>112</v>
      </c>
      <c r="E5" s="242" t="s">
        <v>113</v>
      </c>
      <c r="F5" s="251" t="s">
        <v>114</v>
      </c>
      <c r="G5" s="253" t="s">
        <v>115</v>
      </c>
      <c r="H5" s="242" t="s">
        <v>113</v>
      </c>
      <c r="I5" s="249"/>
    </row>
    <row r="6" spans="1:9" ht="15.75" thickBot="1" x14ac:dyDescent="0.3">
      <c r="A6" s="263"/>
      <c r="B6" s="263"/>
      <c r="C6" s="243"/>
      <c r="D6" s="243"/>
      <c r="E6" s="243"/>
      <c r="F6" s="252"/>
      <c r="G6" s="254"/>
      <c r="H6" s="243"/>
      <c r="I6" s="250"/>
    </row>
    <row r="7" spans="1:9" x14ac:dyDescent="0.25">
      <c r="A7" s="76">
        <v>1</v>
      </c>
      <c r="B7" s="77" t="s">
        <v>13</v>
      </c>
      <c r="C7" s="79"/>
      <c r="D7" s="79"/>
      <c r="E7" s="79"/>
      <c r="F7" s="79"/>
      <c r="G7" s="80"/>
      <c r="H7" s="79"/>
      <c r="I7" s="80"/>
    </row>
    <row r="8" spans="1:9" x14ac:dyDescent="0.25">
      <c r="A8" s="81">
        <v>2</v>
      </c>
      <c r="B8" s="82" t="s">
        <v>14</v>
      </c>
      <c r="C8" s="84"/>
      <c r="D8" s="84"/>
      <c r="E8" s="84"/>
      <c r="F8" s="84"/>
      <c r="G8" s="85"/>
      <c r="H8" s="84"/>
      <c r="I8" s="85"/>
    </row>
    <row r="9" spans="1:9" x14ac:dyDescent="0.25">
      <c r="A9" s="81">
        <v>3</v>
      </c>
      <c r="B9" s="82" t="s">
        <v>15</v>
      </c>
      <c r="C9" s="84"/>
      <c r="D9" s="84"/>
      <c r="E9" s="84"/>
      <c r="F9" s="84"/>
      <c r="G9" s="85"/>
      <c r="H9" s="84"/>
      <c r="I9" s="85"/>
    </row>
    <row r="10" spans="1:9" x14ac:dyDescent="0.25">
      <c r="A10" s="81">
        <v>4</v>
      </c>
      <c r="B10" s="82" t="s">
        <v>16</v>
      </c>
      <c r="C10" s="84"/>
      <c r="D10" s="84"/>
      <c r="E10" s="84"/>
      <c r="F10" s="84"/>
      <c r="G10" s="85"/>
      <c r="H10" s="84"/>
      <c r="I10" s="85"/>
    </row>
    <row r="11" spans="1:9" x14ac:dyDescent="0.25">
      <c r="A11" s="81">
        <v>5</v>
      </c>
      <c r="B11" s="82" t="s">
        <v>17</v>
      </c>
      <c r="C11" s="84"/>
      <c r="D11" s="84"/>
      <c r="E11" s="84"/>
      <c r="F11" s="84"/>
      <c r="G11" s="85"/>
      <c r="H11" s="84"/>
      <c r="I11" s="85"/>
    </row>
    <row r="12" spans="1:9" x14ac:dyDescent="0.25">
      <c r="A12" s="81">
        <v>6</v>
      </c>
      <c r="B12" s="82" t="s">
        <v>18</v>
      </c>
      <c r="C12" s="84"/>
      <c r="D12" s="84"/>
      <c r="E12" s="84"/>
      <c r="F12" s="84"/>
      <c r="G12" s="85"/>
      <c r="H12" s="84"/>
      <c r="I12" s="85"/>
    </row>
    <row r="13" spans="1:9" x14ac:dyDescent="0.25">
      <c r="A13" s="81">
        <v>7</v>
      </c>
      <c r="B13" s="82" t="s">
        <v>19</v>
      </c>
      <c r="C13" s="84"/>
      <c r="D13" s="84"/>
      <c r="E13" s="84"/>
      <c r="F13" s="84"/>
      <c r="G13" s="85"/>
      <c r="H13" s="84"/>
      <c r="I13" s="85"/>
    </row>
    <row r="14" spans="1:9" x14ac:dyDescent="0.25">
      <c r="A14" s="86">
        <v>8</v>
      </c>
      <c r="B14" s="87" t="s">
        <v>20</v>
      </c>
      <c r="C14" s="84"/>
      <c r="D14" s="84"/>
      <c r="E14" s="84"/>
      <c r="F14" s="84"/>
      <c r="G14" s="85"/>
      <c r="H14" s="84"/>
      <c r="I14" s="85"/>
    </row>
    <row r="15" spans="1:9" x14ac:dyDescent="0.25">
      <c r="A15" s="81">
        <v>9</v>
      </c>
      <c r="B15" s="82" t="s">
        <v>21</v>
      </c>
      <c r="C15" s="84"/>
      <c r="D15" s="84"/>
      <c r="E15" s="84"/>
      <c r="F15" s="84"/>
      <c r="G15" s="85"/>
      <c r="H15" s="84"/>
      <c r="I15" s="85"/>
    </row>
    <row r="16" spans="1:9" x14ac:dyDescent="0.25">
      <c r="A16" s="81">
        <v>10</v>
      </c>
      <c r="B16" s="82" t="s">
        <v>22</v>
      </c>
      <c r="C16" s="84"/>
      <c r="D16" s="84"/>
      <c r="E16" s="84"/>
      <c r="F16" s="84"/>
      <c r="G16" s="85"/>
      <c r="H16" s="84"/>
      <c r="I16" s="85"/>
    </row>
    <row r="17" spans="1:9" x14ac:dyDescent="0.25">
      <c r="A17" s="81">
        <v>11</v>
      </c>
      <c r="B17" s="82" t="s">
        <v>23</v>
      </c>
      <c r="C17" s="84"/>
      <c r="D17" s="84"/>
      <c r="E17" s="84"/>
      <c r="F17" s="84"/>
      <c r="G17" s="85"/>
      <c r="H17" s="84"/>
      <c r="I17" s="85"/>
    </row>
    <row r="18" spans="1:9" x14ac:dyDescent="0.25">
      <c r="A18" s="81">
        <v>12</v>
      </c>
      <c r="B18" s="82" t="s">
        <v>24</v>
      </c>
      <c r="C18" s="84"/>
      <c r="D18" s="84"/>
      <c r="E18" s="84"/>
      <c r="F18" s="84"/>
      <c r="G18" s="85"/>
      <c r="H18" s="84"/>
      <c r="I18" s="85"/>
    </row>
    <row r="19" spans="1:9" x14ac:dyDescent="0.25">
      <c r="A19" s="81">
        <v>13</v>
      </c>
      <c r="B19" s="82" t="s">
        <v>25</v>
      </c>
      <c r="C19" s="84"/>
      <c r="D19" s="84"/>
      <c r="E19" s="84"/>
      <c r="F19" s="84"/>
      <c r="G19" s="85"/>
      <c r="H19" s="84"/>
      <c r="I19" s="85"/>
    </row>
    <row r="20" spans="1:9" x14ac:dyDescent="0.25">
      <c r="A20" s="86">
        <v>14</v>
      </c>
      <c r="B20" s="87" t="s">
        <v>26</v>
      </c>
      <c r="C20" s="84"/>
      <c r="D20" s="84"/>
      <c r="E20" s="84"/>
      <c r="F20" s="84"/>
      <c r="G20" s="85"/>
      <c r="H20" s="84"/>
      <c r="I20" s="85"/>
    </row>
    <row r="21" spans="1:9" x14ac:dyDescent="0.25">
      <c r="A21" s="86">
        <v>15</v>
      </c>
      <c r="B21" s="87" t="s">
        <v>27</v>
      </c>
      <c r="C21" s="84"/>
      <c r="D21" s="84"/>
      <c r="E21" s="84"/>
      <c r="F21" s="84"/>
      <c r="G21" s="85"/>
      <c r="H21" s="84"/>
      <c r="I21" s="85"/>
    </row>
    <row r="22" spans="1:9" x14ac:dyDescent="0.25">
      <c r="A22" s="86">
        <v>16</v>
      </c>
      <c r="B22" s="87" t="s">
        <v>28</v>
      </c>
      <c r="C22" s="84"/>
      <c r="D22" s="84"/>
      <c r="E22" s="84"/>
      <c r="F22" s="84"/>
      <c r="G22" s="85"/>
      <c r="H22" s="84"/>
      <c r="I22" s="85"/>
    </row>
    <row r="23" spans="1:9" x14ac:dyDescent="0.25">
      <c r="A23" s="81">
        <v>17</v>
      </c>
      <c r="B23" s="82" t="s">
        <v>29</v>
      </c>
      <c r="C23" s="84"/>
      <c r="D23" s="84"/>
      <c r="E23" s="84"/>
      <c r="F23" s="84"/>
      <c r="G23" s="85"/>
      <c r="H23" s="84"/>
      <c r="I23" s="85"/>
    </row>
    <row r="24" spans="1:9" x14ac:dyDescent="0.25">
      <c r="A24" s="81">
        <v>18</v>
      </c>
      <c r="B24" s="82" t="s">
        <v>30</v>
      </c>
      <c r="C24" s="84"/>
      <c r="D24" s="84"/>
      <c r="E24" s="84"/>
      <c r="F24" s="84"/>
      <c r="G24" s="85"/>
      <c r="H24" s="84"/>
      <c r="I24" s="85"/>
    </row>
    <row r="25" spans="1:9" x14ac:dyDescent="0.25">
      <c r="A25" s="86">
        <v>19</v>
      </c>
      <c r="B25" s="87" t="s">
        <v>31</v>
      </c>
      <c r="C25" s="84"/>
      <c r="D25" s="84"/>
      <c r="E25" s="84"/>
      <c r="F25" s="84"/>
      <c r="G25" s="85"/>
      <c r="H25" s="84"/>
      <c r="I25" s="85"/>
    </row>
    <row r="26" spans="1:9" x14ac:dyDescent="0.25">
      <c r="A26" s="81">
        <v>20</v>
      </c>
      <c r="B26" s="82" t="s">
        <v>32</v>
      </c>
      <c r="C26" s="84"/>
      <c r="D26" s="84"/>
      <c r="E26" s="84"/>
      <c r="F26" s="84"/>
      <c r="G26" s="85"/>
      <c r="H26" s="84"/>
      <c r="I26" s="85"/>
    </row>
    <row r="27" spans="1:9" x14ac:dyDescent="0.25">
      <c r="A27" s="81">
        <v>21</v>
      </c>
      <c r="B27" s="82" t="s">
        <v>33</v>
      </c>
      <c r="C27" s="84"/>
      <c r="D27" s="84"/>
      <c r="E27" s="84"/>
      <c r="F27" s="84"/>
      <c r="G27" s="85"/>
      <c r="H27" s="84"/>
      <c r="I27" s="85"/>
    </row>
    <row r="28" spans="1:9" x14ac:dyDescent="0.25">
      <c r="A28" s="81">
        <v>22</v>
      </c>
      <c r="B28" s="82" t="s">
        <v>34</v>
      </c>
      <c r="C28" s="84"/>
      <c r="D28" s="84"/>
      <c r="E28" s="84"/>
      <c r="F28" s="84"/>
      <c r="G28" s="85"/>
      <c r="H28" s="84"/>
      <c r="I28" s="85"/>
    </row>
    <row r="29" spans="1:9" x14ac:dyDescent="0.25">
      <c r="A29" s="81">
        <v>23</v>
      </c>
      <c r="B29" s="82" t="s">
        <v>35</v>
      </c>
      <c r="C29" s="84"/>
      <c r="D29" s="84"/>
      <c r="E29" s="84"/>
      <c r="F29" s="84"/>
      <c r="G29" s="85"/>
      <c r="H29" s="84"/>
      <c r="I29" s="85"/>
    </row>
    <row r="30" spans="1:9" x14ac:dyDescent="0.25">
      <c r="A30" s="81">
        <v>24</v>
      </c>
      <c r="B30" s="82" t="s">
        <v>36</v>
      </c>
      <c r="C30" s="84"/>
      <c r="D30" s="84"/>
      <c r="E30" s="84"/>
      <c r="F30" s="84"/>
      <c r="G30" s="85"/>
      <c r="H30" s="84"/>
      <c r="I30" s="85"/>
    </row>
    <row r="31" spans="1:9" x14ac:dyDescent="0.25">
      <c r="A31" s="81">
        <v>25</v>
      </c>
      <c r="B31" s="82" t="s">
        <v>37</v>
      </c>
      <c r="C31" s="84"/>
      <c r="D31" s="84"/>
      <c r="E31" s="84"/>
      <c r="F31" s="84"/>
      <c r="G31" s="85"/>
      <c r="H31" s="84"/>
      <c r="I31" s="85"/>
    </row>
    <row r="32" spans="1:9" x14ac:dyDescent="0.25">
      <c r="A32" s="81">
        <v>26</v>
      </c>
      <c r="B32" s="88" t="s">
        <v>106</v>
      </c>
      <c r="C32" s="84"/>
      <c r="D32" s="84"/>
      <c r="E32" s="84"/>
      <c r="F32" s="84"/>
      <c r="G32" s="85"/>
      <c r="H32" s="84"/>
      <c r="I32" s="85"/>
    </row>
    <row r="33" spans="1:11" x14ac:dyDescent="0.25">
      <c r="A33" s="81">
        <v>27</v>
      </c>
      <c r="B33" s="88" t="s">
        <v>39</v>
      </c>
      <c r="C33" s="84"/>
      <c r="D33" s="84"/>
      <c r="E33" s="84"/>
      <c r="F33" s="84"/>
      <c r="G33" s="85"/>
      <c r="H33" s="84"/>
      <c r="I33" s="85"/>
    </row>
    <row r="34" spans="1:11" x14ac:dyDescent="0.25">
      <c r="A34" s="81">
        <v>28</v>
      </c>
      <c r="B34" s="88" t="s">
        <v>40</v>
      </c>
      <c r="C34" s="84"/>
      <c r="D34" s="84"/>
      <c r="E34" s="84"/>
      <c r="F34" s="84"/>
      <c r="G34" s="85"/>
      <c r="H34" s="84"/>
      <c r="I34" s="85"/>
    </row>
    <row r="35" spans="1:11" x14ac:dyDescent="0.25">
      <c r="A35" s="81">
        <v>29</v>
      </c>
      <c r="B35" s="88" t="s">
        <v>41</v>
      </c>
      <c r="C35" s="84"/>
      <c r="D35" s="84"/>
      <c r="E35" s="84"/>
      <c r="F35" s="84"/>
      <c r="G35" s="85"/>
      <c r="H35" s="84"/>
      <c r="I35" s="85"/>
    </row>
    <row r="36" spans="1:11" x14ac:dyDescent="0.25">
      <c r="A36" s="268" t="s">
        <v>107</v>
      </c>
      <c r="B36" s="269"/>
      <c r="C36" s="84">
        <f t="shared" ref="C36:I36" si="0">SUM(C7:C35)</f>
        <v>0</v>
      </c>
      <c r="D36" s="84">
        <f t="shared" si="0"/>
        <v>0</v>
      </c>
      <c r="E36" s="84">
        <f t="shared" si="0"/>
        <v>0</v>
      </c>
      <c r="F36" s="84">
        <f t="shared" si="0"/>
        <v>0</v>
      </c>
      <c r="G36" s="85">
        <f t="shared" si="0"/>
        <v>0</v>
      </c>
      <c r="H36" s="84">
        <f t="shared" si="0"/>
        <v>0</v>
      </c>
      <c r="I36" s="85">
        <f t="shared" si="0"/>
        <v>0</v>
      </c>
    </row>
    <row r="37" spans="1:11" ht="16.5" thickBot="1" x14ac:dyDescent="0.3">
      <c r="A37" s="270" t="s">
        <v>43</v>
      </c>
      <c r="B37" s="271"/>
      <c r="C37" s="89"/>
      <c r="D37" s="89"/>
      <c r="E37" s="89"/>
      <c r="F37" s="89"/>
      <c r="G37" s="90"/>
      <c r="H37" s="89"/>
      <c r="I37" s="90"/>
    </row>
    <row r="40" spans="1:11" x14ac:dyDescent="0.25">
      <c r="A40" t="s">
        <v>118</v>
      </c>
    </row>
    <row r="41" spans="1:11" ht="16.5" thickBot="1" x14ac:dyDescent="0.3">
      <c r="A41" s="260" t="s">
        <v>119</v>
      </c>
      <c r="B41" s="260"/>
      <c r="D41" t="s">
        <v>120</v>
      </c>
    </row>
    <row r="42" spans="1:11" ht="15.75" thickBot="1" x14ac:dyDescent="0.3">
      <c r="A42" s="261" t="s">
        <v>2</v>
      </c>
      <c r="B42" s="261" t="s">
        <v>3</v>
      </c>
      <c r="C42" s="255" t="s">
        <v>108</v>
      </c>
      <c r="D42" s="256"/>
      <c r="E42" s="256"/>
      <c r="F42" s="255" t="s">
        <v>109</v>
      </c>
      <c r="G42" s="256"/>
      <c r="H42" s="264"/>
      <c r="I42" s="248" t="s">
        <v>123</v>
      </c>
      <c r="J42" s="238" t="s">
        <v>124</v>
      </c>
    </row>
    <row r="43" spans="1:11" x14ac:dyDescent="0.25">
      <c r="A43" s="262"/>
      <c r="B43" s="262"/>
      <c r="C43" s="242" t="s">
        <v>111</v>
      </c>
      <c r="D43" s="242" t="s">
        <v>112</v>
      </c>
      <c r="E43" s="242" t="s">
        <v>113</v>
      </c>
      <c r="F43" s="251" t="s">
        <v>114</v>
      </c>
      <c r="G43" s="253" t="s">
        <v>115</v>
      </c>
      <c r="H43" s="242" t="s">
        <v>113</v>
      </c>
      <c r="I43" s="249"/>
      <c r="J43" s="239"/>
    </row>
    <row r="44" spans="1:11" ht="15.75" thickBot="1" x14ac:dyDescent="0.3">
      <c r="A44" s="263"/>
      <c r="B44" s="263"/>
      <c r="C44" s="243"/>
      <c r="D44" s="243"/>
      <c r="E44" s="243"/>
      <c r="F44" s="252"/>
      <c r="G44" s="254"/>
      <c r="H44" s="243"/>
      <c r="I44" s="250"/>
      <c r="J44" s="241"/>
    </row>
    <row r="45" spans="1:11" ht="15.75" thickBot="1" x14ac:dyDescent="0.3">
      <c r="A45" s="92">
        <v>1</v>
      </c>
      <c r="B45" s="77" t="s">
        <v>13</v>
      </c>
      <c r="C45" s="78">
        <v>9</v>
      </c>
      <c r="D45" s="79">
        <v>98</v>
      </c>
      <c r="E45" s="79">
        <v>0</v>
      </c>
      <c r="F45" s="79">
        <v>2</v>
      </c>
      <c r="G45" s="80">
        <v>105</v>
      </c>
      <c r="H45" s="79">
        <v>0</v>
      </c>
      <c r="I45" s="95">
        <f>SUM(C45,D45,E45)</f>
        <v>107</v>
      </c>
      <c r="J45" s="96">
        <f>SUM(F45,G45,H45)</f>
        <v>107</v>
      </c>
    </row>
    <row r="46" spans="1:11" ht="15.75" thickBot="1" x14ac:dyDescent="0.3">
      <c r="A46" s="93">
        <v>2</v>
      </c>
      <c r="B46" s="82" t="s">
        <v>14</v>
      </c>
      <c r="C46" s="83">
        <v>3</v>
      </c>
      <c r="D46" s="84">
        <v>102</v>
      </c>
      <c r="E46" s="84">
        <v>0</v>
      </c>
      <c r="F46" s="84">
        <v>0</v>
      </c>
      <c r="G46" s="85">
        <v>105</v>
      </c>
      <c r="H46" s="84">
        <v>0</v>
      </c>
      <c r="I46" s="95">
        <f t="shared" ref="I46:I75" si="1">SUM(C46,D46,E46)</f>
        <v>105</v>
      </c>
      <c r="J46" s="96">
        <f t="shared" ref="J46:J74" si="2">SUM(F46,G46,H46)</f>
        <v>105</v>
      </c>
    </row>
    <row r="47" spans="1:11" ht="15.75" thickBot="1" x14ac:dyDescent="0.3">
      <c r="A47" s="93">
        <v>3</v>
      </c>
      <c r="B47" s="82" t="s">
        <v>15</v>
      </c>
      <c r="C47" s="83">
        <v>101</v>
      </c>
      <c r="D47" s="84">
        <v>215</v>
      </c>
      <c r="E47" s="84">
        <v>0</v>
      </c>
      <c r="F47" s="84">
        <v>1</v>
      </c>
      <c r="G47" s="85">
        <v>315</v>
      </c>
      <c r="H47" s="84">
        <v>0</v>
      </c>
      <c r="I47" s="95">
        <f t="shared" si="1"/>
        <v>316</v>
      </c>
      <c r="J47" s="96">
        <f t="shared" si="2"/>
        <v>316</v>
      </c>
      <c r="K47" s="3"/>
    </row>
    <row r="48" spans="1:11" ht="15.75" thickBot="1" x14ac:dyDescent="0.3">
      <c r="A48" s="93">
        <v>4</v>
      </c>
      <c r="B48" s="82" t="s">
        <v>16</v>
      </c>
      <c r="C48" s="83">
        <v>8</v>
      </c>
      <c r="D48" s="84">
        <v>21</v>
      </c>
      <c r="E48" s="84">
        <v>0</v>
      </c>
      <c r="F48" s="84">
        <v>0</v>
      </c>
      <c r="G48" s="85">
        <v>29</v>
      </c>
      <c r="H48" s="84">
        <v>0</v>
      </c>
      <c r="I48" s="95">
        <f t="shared" si="1"/>
        <v>29</v>
      </c>
      <c r="J48" s="96">
        <f t="shared" si="2"/>
        <v>29</v>
      </c>
    </row>
    <row r="49" spans="1:10" ht="15.75" thickBot="1" x14ac:dyDescent="0.3">
      <c r="A49" s="93">
        <v>5</v>
      </c>
      <c r="B49" s="82" t="s">
        <v>17</v>
      </c>
      <c r="C49" s="83">
        <v>18</v>
      </c>
      <c r="D49" s="84">
        <v>57</v>
      </c>
      <c r="E49" s="84">
        <v>0</v>
      </c>
      <c r="F49" s="84">
        <v>1</v>
      </c>
      <c r="G49" s="85">
        <v>74</v>
      </c>
      <c r="H49" s="84">
        <v>0</v>
      </c>
      <c r="I49" s="95">
        <f t="shared" si="1"/>
        <v>75</v>
      </c>
      <c r="J49" s="96">
        <f t="shared" si="2"/>
        <v>75</v>
      </c>
    </row>
    <row r="50" spans="1:10" ht="15.75" thickBot="1" x14ac:dyDescent="0.3">
      <c r="A50" s="93">
        <v>6</v>
      </c>
      <c r="B50" s="82" t="s">
        <v>18</v>
      </c>
      <c r="C50" s="83">
        <v>3</v>
      </c>
      <c r="D50" s="84">
        <v>198</v>
      </c>
      <c r="E50" s="84">
        <v>0</v>
      </c>
      <c r="F50" s="84">
        <v>2</v>
      </c>
      <c r="G50" s="85">
        <v>199</v>
      </c>
      <c r="H50" s="84">
        <v>0</v>
      </c>
      <c r="I50" s="95">
        <f t="shared" si="1"/>
        <v>201</v>
      </c>
      <c r="J50" s="96">
        <f t="shared" si="2"/>
        <v>201</v>
      </c>
    </row>
    <row r="51" spans="1:10" ht="15.75" thickBot="1" x14ac:dyDescent="0.3">
      <c r="A51" s="93">
        <v>7</v>
      </c>
      <c r="B51" s="82" t="s">
        <v>19</v>
      </c>
      <c r="C51" s="83">
        <v>6</v>
      </c>
      <c r="D51" s="84">
        <v>55</v>
      </c>
      <c r="E51" s="84">
        <v>0</v>
      </c>
      <c r="F51" s="84">
        <v>2</v>
      </c>
      <c r="G51" s="85">
        <v>59</v>
      </c>
      <c r="H51" s="84">
        <v>0</v>
      </c>
      <c r="I51" s="95">
        <f t="shared" si="1"/>
        <v>61</v>
      </c>
      <c r="J51" s="96">
        <f t="shared" si="2"/>
        <v>61</v>
      </c>
    </row>
    <row r="52" spans="1:10" ht="15.75" thickBot="1" x14ac:dyDescent="0.3">
      <c r="A52" s="94">
        <v>8</v>
      </c>
      <c r="B52" s="87" t="s">
        <v>20</v>
      </c>
      <c r="C52" s="83">
        <v>3</v>
      </c>
      <c r="D52" s="84">
        <v>66</v>
      </c>
      <c r="E52" s="84">
        <v>0</v>
      </c>
      <c r="F52" s="84">
        <v>1</v>
      </c>
      <c r="G52" s="85">
        <v>68</v>
      </c>
      <c r="H52" s="84">
        <v>0</v>
      </c>
      <c r="I52" s="95">
        <f t="shared" si="1"/>
        <v>69</v>
      </c>
      <c r="J52" s="96">
        <f t="shared" si="2"/>
        <v>69</v>
      </c>
    </row>
    <row r="53" spans="1:10" ht="15.75" thickBot="1" x14ac:dyDescent="0.3">
      <c r="A53" s="93">
        <v>9</v>
      </c>
      <c r="B53" s="82" t="s">
        <v>21</v>
      </c>
      <c r="C53" s="83">
        <v>19</v>
      </c>
      <c r="D53" s="84">
        <v>113</v>
      </c>
      <c r="E53" s="84">
        <v>0</v>
      </c>
      <c r="F53" s="84">
        <v>2</v>
      </c>
      <c r="G53" s="85">
        <v>130</v>
      </c>
      <c r="H53" s="84">
        <v>0</v>
      </c>
      <c r="I53" s="95">
        <f t="shared" si="1"/>
        <v>132</v>
      </c>
      <c r="J53" s="96">
        <f t="shared" si="2"/>
        <v>132</v>
      </c>
    </row>
    <row r="54" spans="1:10" ht="15.75" thickBot="1" x14ac:dyDescent="0.3">
      <c r="A54" s="93">
        <v>10</v>
      </c>
      <c r="B54" s="82" t="s">
        <v>22</v>
      </c>
      <c r="C54" s="83">
        <v>15</v>
      </c>
      <c r="D54" s="84">
        <v>73</v>
      </c>
      <c r="E54" s="84">
        <v>0</v>
      </c>
      <c r="F54" s="84">
        <v>1</v>
      </c>
      <c r="G54" s="85">
        <v>87</v>
      </c>
      <c r="H54" s="84">
        <v>0</v>
      </c>
      <c r="I54" s="95">
        <f t="shared" si="1"/>
        <v>88</v>
      </c>
      <c r="J54" s="96">
        <f t="shared" si="2"/>
        <v>88</v>
      </c>
    </row>
    <row r="55" spans="1:10" ht="15.75" thickBot="1" x14ac:dyDescent="0.3">
      <c r="A55" s="93">
        <v>11</v>
      </c>
      <c r="B55" s="82" t="s">
        <v>23</v>
      </c>
      <c r="C55" s="83">
        <v>0</v>
      </c>
      <c r="D55" s="84">
        <v>0</v>
      </c>
      <c r="E55" s="84">
        <v>0</v>
      </c>
      <c r="F55" s="84">
        <v>0</v>
      </c>
      <c r="G55" s="85">
        <v>0</v>
      </c>
      <c r="H55" s="84">
        <v>0</v>
      </c>
      <c r="I55" s="95">
        <f t="shared" si="1"/>
        <v>0</v>
      </c>
      <c r="J55" s="96">
        <f t="shared" si="2"/>
        <v>0</v>
      </c>
    </row>
    <row r="56" spans="1:10" ht="15.75" thickBot="1" x14ac:dyDescent="0.3">
      <c r="A56" s="93">
        <v>12</v>
      </c>
      <c r="B56" s="82" t="s">
        <v>24</v>
      </c>
      <c r="C56" s="83">
        <v>16</v>
      </c>
      <c r="D56" s="84">
        <v>205</v>
      </c>
      <c r="E56" s="84">
        <v>0</v>
      </c>
      <c r="F56" s="84">
        <v>0</v>
      </c>
      <c r="G56" s="85">
        <v>221</v>
      </c>
      <c r="H56" s="84">
        <v>0</v>
      </c>
      <c r="I56" s="95">
        <f t="shared" si="1"/>
        <v>221</v>
      </c>
      <c r="J56" s="96">
        <f t="shared" si="2"/>
        <v>221</v>
      </c>
    </row>
    <row r="57" spans="1:10" ht="15.75" thickBot="1" x14ac:dyDescent="0.3">
      <c r="A57" s="93">
        <v>13</v>
      </c>
      <c r="B57" s="82" t="s">
        <v>25</v>
      </c>
      <c r="C57" s="83">
        <v>13</v>
      </c>
      <c r="D57" s="84">
        <v>51</v>
      </c>
      <c r="E57" s="84">
        <v>0</v>
      </c>
      <c r="F57" s="84">
        <v>0</v>
      </c>
      <c r="G57" s="85">
        <v>64</v>
      </c>
      <c r="H57" s="84">
        <v>0</v>
      </c>
      <c r="I57" s="95">
        <f t="shared" si="1"/>
        <v>64</v>
      </c>
      <c r="J57" s="96">
        <f t="shared" si="2"/>
        <v>64</v>
      </c>
    </row>
    <row r="58" spans="1:10" ht="15.75" thickBot="1" x14ac:dyDescent="0.3">
      <c r="A58" s="94">
        <v>14</v>
      </c>
      <c r="B58" s="87" t="s">
        <v>26</v>
      </c>
      <c r="C58" s="83">
        <v>55</v>
      </c>
      <c r="D58" s="84">
        <v>169</v>
      </c>
      <c r="E58" s="84">
        <v>0</v>
      </c>
      <c r="F58" s="84">
        <v>2</v>
      </c>
      <c r="G58" s="85">
        <v>222</v>
      </c>
      <c r="H58" s="84">
        <v>0</v>
      </c>
      <c r="I58" s="95">
        <f t="shared" si="1"/>
        <v>224</v>
      </c>
      <c r="J58" s="96">
        <f t="shared" si="2"/>
        <v>224</v>
      </c>
    </row>
    <row r="59" spans="1:10" ht="15.75" thickBot="1" x14ac:dyDescent="0.3">
      <c r="A59" s="94">
        <v>15</v>
      </c>
      <c r="B59" s="87" t="s">
        <v>27</v>
      </c>
      <c r="C59" s="83">
        <v>12</v>
      </c>
      <c r="D59" s="84">
        <v>128</v>
      </c>
      <c r="E59" s="84">
        <v>1</v>
      </c>
      <c r="F59" s="84">
        <v>7</v>
      </c>
      <c r="G59" s="85">
        <v>134</v>
      </c>
      <c r="H59" s="84">
        <v>0</v>
      </c>
      <c r="I59" s="95">
        <f t="shared" si="1"/>
        <v>141</v>
      </c>
      <c r="J59" s="96">
        <f t="shared" si="2"/>
        <v>141</v>
      </c>
    </row>
    <row r="60" spans="1:10" ht="15.75" thickBot="1" x14ac:dyDescent="0.3">
      <c r="A60" s="94">
        <v>16</v>
      </c>
      <c r="B60" s="87" t="s">
        <v>28</v>
      </c>
      <c r="C60" s="83">
        <v>5</v>
      </c>
      <c r="D60" s="84">
        <v>91</v>
      </c>
      <c r="E60" s="84">
        <v>0</v>
      </c>
      <c r="F60" s="84">
        <v>0</v>
      </c>
      <c r="G60" s="85">
        <v>96</v>
      </c>
      <c r="H60" s="84">
        <v>0</v>
      </c>
      <c r="I60" s="95">
        <f t="shared" si="1"/>
        <v>96</v>
      </c>
      <c r="J60" s="96">
        <f t="shared" si="2"/>
        <v>96</v>
      </c>
    </row>
    <row r="61" spans="1:10" ht="15.75" thickBot="1" x14ac:dyDescent="0.3">
      <c r="A61" s="93">
        <v>17</v>
      </c>
      <c r="B61" s="82" t="s">
        <v>29</v>
      </c>
      <c r="C61" s="83">
        <v>7</v>
      </c>
      <c r="D61" s="84">
        <v>52</v>
      </c>
      <c r="E61" s="84">
        <v>2</v>
      </c>
      <c r="F61" s="84">
        <v>0</v>
      </c>
      <c r="G61" s="85">
        <v>61</v>
      </c>
      <c r="H61" s="84">
        <v>0</v>
      </c>
      <c r="I61" s="95">
        <f t="shared" si="1"/>
        <v>61</v>
      </c>
      <c r="J61" s="96">
        <f t="shared" si="2"/>
        <v>61</v>
      </c>
    </row>
    <row r="62" spans="1:10" ht="15.75" thickBot="1" x14ac:dyDescent="0.3">
      <c r="A62" s="93">
        <v>18</v>
      </c>
      <c r="B62" s="82" t="s">
        <v>30</v>
      </c>
      <c r="C62" s="83">
        <v>4</v>
      </c>
      <c r="D62" s="84">
        <v>50</v>
      </c>
      <c r="E62" s="84">
        <v>0</v>
      </c>
      <c r="F62" s="84">
        <v>0</v>
      </c>
      <c r="G62" s="85">
        <v>54</v>
      </c>
      <c r="H62" s="84">
        <v>0</v>
      </c>
      <c r="I62" s="95">
        <f t="shared" si="1"/>
        <v>54</v>
      </c>
      <c r="J62" s="96">
        <f t="shared" si="2"/>
        <v>54</v>
      </c>
    </row>
    <row r="63" spans="1:10" ht="15.75" thickBot="1" x14ac:dyDescent="0.3">
      <c r="A63" s="94">
        <v>19</v>
      </c>
      <c r="B63" s="87" t="s">
        <v>31</v>
      </c>
      <c r="C63" s="83">
        <v>18</v>
      </c>
      <c r="D63" s="84">
        <v>77</v>
      </c>
      <c r="E63" s="84">
        <v>0</v>
      </c>
      <c r="F63" s="104">
        <v>0</v>
      </c>
      <c r="G63" s="105">
        <v>95</v>
      </c>
      <c r="H63" s="104">
        <v>0</v>
      </c>
      <c r="I63" s="95">
        <f t="shared" si="1"/>
        <v>95</v>
      </c>
      <c r="J63" s="96">
        <f t="shared" si="2"/>
        <v>95</v>
      </c>
    </row>
    <row r="64" spans="1:10" ht="15.75" thickBot="1" x14ac:dyDescent="0.3">
      <c r="A64" s="93">
        <v>20</v>
      </c>
      <c r="B64" s="82" t="s">
        <v>32</v>
      </c>
      <c r="C64" s="83">
        <v>1</v>
      </c>
      <c r="D64" s="84">
        <v>30</v>
      </c>
      <c r="E64" s="84">
        <v>0</v>
      </c>
      <c r="F64" s="84">
        <v>0</v>
      </c>
      <c r="G64" s="85">
        <v>31</v>
      </c>
      <c r="H64" s="84">
        <v>0</v>
      </c>
      <c r="I64" s="95">
        <f t="shared" si="1"/>
        <v>31</v>
      </c>
      <c r="J64" s="96">
        <f t="shared" si="2"/>
        <v>31</v>
      </c>
    </row>
    <row r="65" spans="1:10" ht="15.75" thickBot="1" x14ac:dyDescent="0.3">
      <c r="A65" s="93">
        <v>21</v>
      </c>
      <c r="B65" s="82" t="s">
        <v>33</v>
      </c>
      <c r="C65" s="83">
        <v>16</v>
      </c>
      <c r="D65" s="84">
        <v>85</v>
      </c>
      <c r="E65" s="84">
        <v>0</v>
      </c>
      <c r="F65" s="84">
        <v>0</v>
      </c>
      <c r="G65" s="85">
        <v>101</v>
      </c>
      <c r="H65" s="84">
        <v>0</v>
      </c>
      <c r="I65" s="95">
        <f t="shared" si="1"/>
        <v>101</v>
      </c>
      <c r="J65" s="96">
        <f t="shared" si="2"/>
        <v>101</v>
      </c>
    </row>
    <row r="66" spans="1:10" ht="15.75" thickBot="1" x14ac:dyDescent="0.3">
      <c r="A66" s="93">
        <v>22</v>
      </c>
      <c r="B66" s="82" t="s">
        <v>34</v>
      </c>
      <c r="C66" s="83">
        <v>4</v>
      </c>
      <c r="D66" s="84">
        <v>101</v>
      </c>
      <c r="E66" s="84">
        <v>0</v>
      </c>
      <c r="F66" s="84">
        <v>0</v>
      </c>
      <c r="G66" s="85">
        <v>105</v>
      </c>
      <c r="H66" s="84">
        <v>0</v>
      </c>
      <c r="I66" s="95">
        <f t="shared" si="1"/>
        <v>105</v>
      </c>
      <c r="J66" s="96">
        <f t="shared" si="2"/>
        <v>105</v>
      </c>
    </row>
    <row r="67" spans="1:10" ht="15.75" thickBot="1" x14ac:dyDescent="0.3">
      <c r="A67" s="93">
        <v>23</v>
      </c>
      <c r="B67" s="82" t="s">
        <v>35</v>
      </c>
      <c r="C67" s="83">
        <v>0</v>
      </c>
      <c r="D67" s="84">
        <v>61</v>
      </c>
      <c r="E67" s="84">
        <v>0</v>
      </c>
      <c r="F67" s="84">
        <v>0</v>
      </c>
      <c r="G67" s="85">
        <v>61</v>
      </c>
      <c r="H67" s="84">
        <v>0</v>
      </c>
      <c r="I67" s="95">
        <f t="shared" si="1"/>
        <v>61</v>
      </c>
      <c r="J67" s="96">
        <f t="shared" si="2"/>
        <v>61</v>
      </c>
    </row>
    <row r="68" spans="1:10" ht="15.75" thickBot="1" x14ac:dyDescent="0.3">
      <c r="A68" s="93">
        <v>24</v>
      </c>
      <c r="B68" s="82" t="s">
        <v>36</v>
      </c>
      <c r="C68" s="83">
        <v>12</v>
      </c>
      <c r="D68" s="84">
        <v>57</v>
      </c>
      <c r="E68" s="84">
        <v>0</v>
      </c>
      <c r="F68" s="84">
        <v>0</v>
      </c>
      <c r="G68" s="85">
        <v>69</v>
      </c>
      <c r="H68" s="84">
        <v>0</v>
      </c>
      <c r="I68" s="95">
        <f t="shared" si="1"/>
        <v>69</v>
      </c>
      <c r="J68" s="96">
        <f t="shared" si="2"/>
        <v>69</v>
      </c>
    </row>
    <row r="69" spans="1:10" ht="15.75" thickBot="1" x14ac:dyDescent="0.3">
      <c r="A69" s="93">
        <v>25</v>
      </c>
      <c r="B69" s="82" t="s">
        <v>37</v>
      </c>
      <c r="C69" s="83">
        <v>17</v>
      </c>
      <c r="D69" s="84">
        <v>116</v>
      </c>
      <c r="E69" s="84">
        <v>0</v>
      </c>
      <c r="F69" s="84">
        <v>0</v>
      </c>
      <c r="G69" s="85">
        <v>133</v>
      </c>
      <c r="H69" s="84">
        <v>0</v>
      </c>
      <c r="I69" s="95">
        <f t="shared" si="1"/>
        <v>133</v>
      </c>
      <c r="J69" s="96">
        <f t="shared" si="2"/>
        <v>133</v>
      </c>
    </row>
    <row r="70" spans="1:10" ht="15.75" thickBot="1" x14ac:dyDescent="0.3">
      <c r="A70" s="93">
        <v>26</v>
      </c>
      <c r="B70" s="88" t="s">
        <v>106</v>
      </c>
      <c r="C70" s="83">
        <v>2</v>
      </c>
      <c r="D70" s="84">
        <v>49</v>
      </c>
      <c r="E70" s="84">
        <v>0</v>
      </c>
      <c r="F70" s="84">
        <v>0</v>
      </c>
      <c r="G70" s="85">
        <v>51</v>
      </c>
      <c r="H70" s="84">
        <v>0</v>
      </c>
      <c r="I70" s="95">
        <f t="shared" si="1"/>
        <v>51</v>
      </c>
      <c r="J70" s="96">
        <f t="shared" si="2"/>
        <v>51</v>
      </c>
    </row>
    <row r="71" spans="1:10" ht="15.75" thickBot="1" x14ac:dyDescent="0.3">
      <c r="A71" s="93">
        <v>27</v>
      </c>
      <c r="B71" s="88" t="s">
        <v>39</v>
      </c>
      <c r="C71" s="83">
        <v>0</v>
      </c>
      <c r="D71" s="84">
        <v>0</v>
      </c>
      <c r="E71" s="84">
        <v>0</v>
      </c>
      <c r="F71" s="84">
        <v>0</v>
      </c>
      <c r="G71" s="85">
        <v>0</v>
      </c>
      <c r="H71" s="84">
        <v>0</v>
      </c>
      <c r="I71" s="95">
        <f t="shared" si="1"/>
        <v>0</v>
      </c>
      <c r="J71" s="96">
        <f t="shared" si="2"/>
        <v>0</v>
      </c>
    </row>
    <row r="72" spans="1:10" ht="15.75" thickBot="1" x14ac:dyDescent="0.3">
      <c r="A72" s="93">
        <v>28</v>
      </c>
      <c r="B72" s="88" t="s">
        <v>40</v>
      </c>
      <c r="C72" s="83">
        <v>0</v>
      </c>
      <c r="D72" s="84">
        <v>0</v>
      </c>
      <c r="E72" s="84">
        <v>0</v>
      </c>
      <c r="F72" s="84">
        <v>0</v>
      </c>
      <c r="G72" s="85">
        <v>0</v>
      </c>
      <c r="H72" s="84">
        <v>0</v>
      </c>
      <c r="I72" s="95">
        <v>0</v>
      </c>
      <c r="J72" s="96">
        <f t="shared" si="2"/>
        <v>0</v>
      </c>
    </row>
    <row r="73" spans="1:10" ht="15.75" thickBot="1" x14ac:dyDescent="0.3">
      <c r="A73" s="93">
        <v>29</v>
      </c>
      <c r="B73" s="88" t="s">
        <v>41</v>
      </c>
      <c r="C73" s="83">
        <v>0</v>
      </c>
      <c r="D73" s="84">
        <v>0</v>
      </c>
      <c r="E73" s="84">
        <v>0</v>
      </c>
      <c r="F73" s="84">
        <v>0</v>
      </c>
      <c r="G73" s="85">
        <v>0</v>
      </c>
      <c r="H73" s="84">
        <v>0</v>
      </c>
      <c r="I73" s="95">
        <f t="shared" si="1"/>
        <v>0</v>
      </c>
      <c r="J73" s="96">
        <f t="shared" si="2"/>
        <v>0</v>
      </c>
    </row>
    <row r="74" spans="1:10" ht="15.75" thickBot="1" x14ac:dyDescent="0.3">
      <c r="A74" s="257" t="s">
        <v>107</v>
      </c>
      <c r="B74" s="245"/>
      <c r="C74" s="121">
        <f t="shared" ref="C74:H74" si="3">SUM(C45:C73)</f>
        <v>367</v>
      </c>
      <c r="D74" s="121">
        <f t="shared" si="3"/>
        <v>2320</v>
      </c>
      <c r="E74" s="121">
        <f t="shared" si="3"/>
        <v>3</v>
      </c>
      <c r="F74" s="121">
        <f t="shared" si="3"/>
        <v>21</v>
      </c>
      <c r="G74" s="121">
        <f t="shared" si="3"/>
        <v>2669</v>
      </c>
      <c r="H74" s="121">
        <f t="shared" si="3"/>
        <v>0</v>
      </c>
      <c r="I74" s="112">
        <f>SUM(C74,D74,E74)</f>
        <v>2690</v>
      </c>
      <c r="J74" s="113">
        <f t="shared" si="2"/>
        <v>2690</v>
      </c>
    </row>
    <row r="75" spans="1:10" ht="16.5" thickBot="1" x14ac:dyDescent="0.3">
      <c r="A75" s="258" t="s">
        <v>43</v>
      </c>
      <c r="B75" s="259"/>
      <c r="C75" s="121">
        <f>C45+C46+C47+C48+C49+C50+C51+C52+C53+C54+C55+C56+C57+C58+C59+C60+C61+C62+C63+C64+C65+C66+C67+C68+C69</f>
        <v>365</v>
      </c>
      <c r="D75" s="121">
        <f>D45+D46+D47+D48+D49+D50+D51+D52+D53+D54+D55+D56+D57+D58+D59+D60+D61+D62+D63+D64+D65+D66+D67+D68+D69</f>
        <v>2271</v>
      </c>
      <c r="E75" s="121">
        <f>E45+E46+E47+E48+E49+E50+E51+E52+E53+E54+E55+E56+E57+E58+E59+E60+E61+E62+E63+E64+E65+E66+E67+E68+E69</f>
        <v>3</v>
      </c>
      <c r="F75" s="121">
        <f>F45+F46+F47+F48+F49+F50+F51+F52+F53+F54+F55+F56+F57+F58+F59+F60+F61+F62+F63+F64+F65+F66+F67+F68+F69</f>
        <v>21</v>
      </c>
      <c r="G75" s="121">
        <f>G45+G46+G47+G48+G49+G50+G51+G52+G53+G54+G55+G56+G57+G58+G59+G60+G61+G62+G63+G64+G65+G66+G67+G68+G69</f>
        <v>2618</v>
      </c>
      <c r="H75" s="121">
        <f>H45+H46+H47+H48+H49+H50+H51+H52+H53+H54+H55+H56+H57+H58+H59+H60+H61++++++++H62+H63+H64+H65+H66+H67+H68+H69</f>
        <v>0</v>
      </c>
      <c r="I75" s="114">
        <f t="shared" si="1"/>
        <v>2639</v>
      </c>
      <c r="J75" s="115">
        <f>SUM(F75,G75,H75)</f>
        <v>2639</v>
      </c>
    </row>
    <row r="77" spans="1:10" x14ac:dyDescent="0.25">
      <c r="A77" s="91" t="s">
        <v>118</v>
      </c>
    </row>
    <row r="78" spans="1:10" ht="16.5" thickBot="1" x14ac:dyDescent="0.3">
      <c r="A78" s="260" t="s">
        <v>116</v>
      </c>
      <c r="B78" s="260"/>
      <c r="D78" t="s">
        <v>120</v>
      </c>
    </row>
    <row r="79" spans="1:10" ht="15.75" thickBot="1" x14ac:dyDescent="0.3">
      <c r="A79" s="261" t="s">
        <v>2</v>
      </c>
      <c r="B79" s="261" t="s">
        <v>3</v>
      </c>
      <c r="C79" s="255" t="s">
        <v>108</v>
      </c>
      <c r="D79" s="256"/>
      <c r="E79" s="256"/>
      <c r="F79" s="255" t="s">
        <v>109</v>
      </c>
      <c r="G79" s="256"/>
      <c r="H79" s="264"/>
      <c r="I79" s="248" t="s">
        <v>123</v>
      </c>
      <c r="J79" s="238" t="s">
        <v>124</v>
      </c>
    </row>
    <row r="80" spans="1:10" x14ac:dyDescent="0.25">
      <c r="A80" s="262"/>
      <c r="B80" s="262"/>
      <c r="C80" s="242" t="s">
        <v>111</v>
      </c>
      <c r="D80" s="242" t="s">
        <v>112</v>
      </c>
      <c r="E80" s="242" t="s">
        <v>113</v>
      </c>
      <c r="F80" s="251" t="s">
        <v>114</v>
      </c>
      <c r="G80" s="253" t="s">
        <v>115</v>
      </c>
      <c r="H80" s="242" t="s">
        <v>113</v>
      </c>
      <c r="I80" s="249"/>
      <c r="J80" s="239"/>
    </row>
    <row r="81" spans="1:11" ht="15.75" thickBot="1" x14ac:dyDescent="0.3">
      <c r="A81" s="263"/>
      <c r="B81" s="263"/>
      <c r="C81" s="243"/>
      <c r="D81" s="243"/>
      <c r="E81" s="243"/>
      <c r="F81" s="252"/>
      <c r="G81" s="254"/>
      <c r="H81" s="243"/>
      <c r="I81" s="265"/>
      <c r="J81" s="240"/>
    </row>
    <row r="82" spans="1:11" x14ac:dyDescent="0.25">
      <c r="A82" s="92">
        <v>1</v>
      </c>
      <c r="B82" s="77" t="s">
        <v>13</v>
      </c>
      <c r="C82" s="164">
        <v>1</v>
      </c>
      <c r="D82" s="164">
        <v>75</v>
      </c>
      <c r="E82" s="164">
        <v>0</v>
      </c>
      <c r="F82" s="164">
        <v>0</v>
      </c>
      <c r="G82" s="146">
        <v>76</v>
      </c>
      <c r="H82" s="165">
        <v>0</v>
      </c>
      <c r="I82" s="156">
        <f>SUM(C82+D82+E82)</f>
        <v>76</v>
      </c>
      <c r="J82" s="157">
        <f>SUM(F82+G82+H82)</f>
        <v>76</v>
      </c>
    </row>
    <row r="83" spans="1:11" x14ac:dyDescent="0.25">
      <c r="A83" s="93">
        <v>2</v>
      </c>
      <c r="B83" s="82" t="s">
        <v>14</v>
      </c>
      <c r="C83" s="143">
        <v>3</v>
      </c>
      <c r="D83" s="143">
        <v>87</v>
      </c>
      <c r="E83" s="143">
        <v>0</v>
      </c>
      <c r="F83" s="143">
        <v>0</v>
      </c>
      <c r="G83" s="144">
        <v>90</v>
      </c>
      <c r="H83" s="147">
        <v>0</v>
      </c>
      <c r="I83" s="156">
        <f t="shared" ref="I83:I110" si="4">SUM(C83+D83+E83)</f>
        <v>90</v>
      </c>
      <c r="J83" s="157">
        <f t="shared" ref="J83:J110" si="5">SUM(F83+G83+H83)</f>
        <v>90</v>
      </c>
      <c r="K83" s="3"/>
    </row>
    <row r="84" spans="1:11" x14ac:dyDescent="0.25">
      <c r="A84" s="93">
        <v>3</v>
      </c>
      <c r="B84" s="82" t="s">
        <v>15</v>
      </c>
      <c r="C84" s="143">
        <v>48</v>
      </c>
      <c r="D84" s="143">
        <v>304</v>
      </c>
      <c r="E84" s="143">
        <v>0</v>
      </c>
      <c r="F84" s="143">
        <v>0</v>
      </c>
      <c r="G84" s="144">
        <v>352</v>
      </c>
      <c r="H84" s="147">
        <v>0</v>
      </c>
      <c r="I84" s="156">
        <f t="shared" si="4"/>
        <v>352</v>
      </c>
      <c r="J84" s="157">
        <f t="shared" si="5"/>
        <v>352</v>
      </c>
    </row>
    <row r="85" spans="1:11" x14ac:dyDescent="0.25">
      <c r="A85" s="93">
        <v>4</v>
      </c>
      <c r="B85" s="82" t="s">
        <v>16</v>
      </c>
      <c r="C85" s="143">
        <v>5</v>
      </c>
      <c r="D85" s="143">
        <v>15</v>
      </c>
      <c r="E85" s="143">
        <v>0</v>
      </c>
      <c r="F85" s="143">
        <v>0</v>
      </c>
      <c r="G85" s="144">
        <v>20</v>
      </c>
      <c r="H85" s="147">
        <v>0</v>
      </c>
      <c r="I85" s="156">
        <f t="shared" si="4"/>
        <v>20</v>
      </c>
      <c r="J85" s="157">
        <f t="shared" si="5"/>
        <v>20</v>
      </c>
    </row>
    <row r="86" spans="1:11" x14ac:dyDescent="0.25">
      <c r="A86" s="93">
        <v>5</v>
      </c>
      <c r="B86" s="82" t="s">
        <v>17</v>
      </c>
      <c r="C86" s="143">
        <v>12</v>
      </c>
      <c r="D86" s="143">
        <v>84</v>
      </c>
      <c r="E86" s="143">
        <v>0</v>
      </c>
      <c r="F86" s="143">
        <v>0</v>
      </c>
      <c r="G86" s="144">
        <v>96</v>
      </c>
      <c r="H86" s="147">
        <v>0</v>
      </c>
      <c r="I86" s="156">
        <f>SUM(C86+D86+E86)</f>
        <v>96</v>
      </c>
      <c r="J86" s="157">
        <f t="shared" si="5"/>
        <v>96</v>
      </c>
    </row>
    <row r="87" spans="1:11" x14ac:dyDescent="0.25">
      <c r="A87" s="93">
        <v>6</v>
      </c>
      <c r="B87" s="82" t="s">
        <v>18</v>
      </c>
      <c r="C87" s="143">
        <v>9</v>
      </c>
      <c r="D87" s="143">
        <v>158</v>
      </c>
      <c r="E87" s="143">
        <v>0</v>
      </c>
      <c r="F87" s="143">
        <v>2</v>
      </c>
      <c r="G87" s="144">
        <v>165</v>
      </c>
      <c r="H87" s="147">
        <v>0</v>
      </c>
      <c r="I87" s="156">
        <f t="shared" si="4"/>
        <v>167</v>
      </c>
      <c r="J87" s="157">
        <f t="shared" si="5"/>
        <v>167</v>
      </c>
    </row>
    <row r="88" spans="1:11" x14ac:dyDescent="0.25">
      <c r="A88" s="93">
        <v>7</v>
      </c>
      <c r="B88" s="82" t="s">
        <v>19</v>
      </c>
      <c r="C88" s="143">
        <v>3</v>
      </c>
      <c r="D88" s="143">
        <v>55</v>
      </c>
      <c r="E88" s="143">
        <v>0</v>
      </c>
      <c r="F88" s="143">
        <v>1</v>
      </c>
      <c r="G88" s="144">
        <v>57</v>
      </c>
      <c r="H88" s="147">
        <v>0</v>
      </c>
      <c r="I88" s="156">
        <f>SUM(C88+D88+E88)</f>
        <v>58</v>
      </c>
      <c r="J88" s="157">
        <f t="shared" si="5"/>
        <v>58</v>
      </c>
    </row>
    <row r="89" spans="1:11" x14ac:dyDescent="0.25">
      <c r="A89" s="94">
        <v>8</v>
      </c>
      <c r="B89" s="87" t="s">
        <v>20</v>
      </c>
      <c r="C89" s="143">
        <v>2</v>
      </c>
      <c r="D89" s="143">
        <v>66</v>
      </c>
      <c r="E89" s="143">
        <v>0</v>
      </c>
      <c r="F89" s="143">
        <v>1</v>
      </c>
      <c r="G89" s="144">
        <v>67</v>
      </c>
      <c r="H89" s="147">
        <v>0</v>
      </c>
      <c r="I89" s="156">
        <f t="shared" si="4"/>
        <v>68</v>
      </c>
      <c r="J89" s="157">
        <f t="shared" si="5"/>
        <v>68</v>
      </c>
    </row>
    <row r="90" spans="1:11" x14ac:dyDescent="0.25">
      <c r="A90" s="93">
        <v>9</v>
      </c>
      <c r="B90" s="82" t="s">
        <v>21</v>
      </c>
      <c r="C90" s="143">
        <v>15</v>
      </c>
      <c r="D90" s="143">
        <v>90</v>
      </c>
      <c r="E90" s="143">
        <v>0</v>
      </c>
      <c r="F90" s="143">
        <v>0</v>
      </c>
      <c r="G90" s="144">
        <v>105</v>
      </c>
      <c r="H90" s="147">
        <v>0</v>
      </c>
      <c r="I90" s="156">
        <f t="shared" si="4"/>
        <v>105</v>
      </c>
      <c r="J90" s="157">
        <f t="shared" si="5"/>
        <v>105</v>
      </c>
    </row>
    <row r="91" spans="1:11" x14ac:dyDescent="0.25">
      <c r="A91" s="93">
        <v>10</v>
      </c>
      <c r="B91" s="82" t="s">
        <v>22</v>
      </c>
      <c r="C91" s="143">
        <v>13</v>
      </c>
      <c r="D91" s="143">
        <v>74</v>
      </c>
      <c r="E91" s="143">
        <v>0</v>
      </c>
      <c r="F91" s="143">
        <v>0</v>
      </c>
      <c r="G91" s="144">
        <v>87</v>
      </c>
      <c r="H91" s="147">
        <v>0</v>
      </c>
      <c r="I91" s="156">
        <f t="shared" si="4"/>
        <v>87</v>
      </c>
      <c r="J91" s="157">
        <f t="shared" si="5"/>
        <v>87</v>
      </c>
    </row>
    <row r="92" spans="1:11" x14ac:dyDescent="0.25">
      <c r="A92" s="93">
        <v>11</v>
      </c>
      <c r="B92" s="82" t="s">
        <v>23</v>
      </c>
      <c r="C92" s="143">
        <v>0</v>
      </c>
      <c r="D92" s="143">
        <v>0</v>
      </c>
      <c r="E92" s="143">
        <v>0</v>
      </c>
      <c r="F92" s="143">
        <v>0</v>
      </c>
      <c r="G92" s="144">
        <v>0</v>
      </c>
      <c r="H92" s="147">
        <v>0</v>
      </c>
      <c r="I92" s="156">
        <f t="shared" si="4"/>
        <v>0</v>
      </c>
      <c r="J92" s="157">
        <f t="shared" si="5"/>
        <v>0</v>
      </c>
    </row>
    <row r="93" spans="1:11" x14ac:dyDescent="0.25">
      <c r="A93" s="93">
        <v>12</v>
      </c>
      <c r="B93" s="82" t="s">
        <v>24</v>
      </c>
      <c r="C93" s="143">
        <v>13</v>
      </c>
      <c r="D93" s="143">
        <v>171</v>
      </c>
      <c r="E93" s="143">
        <v>0</v>
      </c>
      <c r="F93" s="143">
        <v>0</v>
      </c>
      <c r="G93" s="144">
        <v>184</v>
      </c>
      <c r="H93" s="147">
        <v>0</v>
      </c>
      <c r="I93" s="156">
        <f t="shared" si="4"/>
        <v>184</v>
      </c>
      <c r="J93" s="157">
        <f t="shared" si="5"/>
        <v>184</v>
      </c>
    </row>
    <row r="94" spans="1:11" x14ac:dyDescent="0.25">
      <c r="A94" s="93">
        <v>13</v>
      </c>
      <c r="B94" s="82" t="s">
        <v>25</v>
      </c>
      <c r="C94" s="143">
        <v>7</v>
      </c>
      <c r="D94" s="143">
        <v>39</v>
      </c>
      <c r="E94" s="143">
        <v>0</v>
      </c>
      <c r="F94" s="143">
        <v>0</v>
      </c>
      <c r="G94" s="144">
        <v>46</v>
      </c>
      <c r="H94" s="147">
        <v>0</v>
      </c>
      <c r="I94" s="156">
        <f t="shared" si="4"/>
        <v>46</v>
      </c>
      <c r="J94" s="157">
        <f t="shared" si="5"/>
        <v>46</v>
      </c>
    </row>
    <row r="95" spans="1:11" x14ac:dyDescent="0.25">
      <c r="A95" s="94">
        <v>14</v>
      </c>
      <c r="B95" s="87" t="s">
        <v>26</v>
      </c>
      <c r="C95" s="143">
        <v>26</v>
      </c>
      <c r="D95" s="143">
        <v>157</v>
      </c>
      <c r="E95" s="143">
        <v>0</v>
      </c>
      <c r="F95" s="143">
        <v>0</v>
      </c>
      <c r="G95" s="144">
        <v>183</v>
      </c>
      <c r="H95" s="147">
        <v>0</v>
      </c>
      <c r="I95" s="156">
        <f t="shared" si="4"/>
        <v>183</v>
      </c>
      <c r="J95" s="157">
        <f t="shared" si="5"/>
        <v>183</v>
      </c>
    </row>
    <row r="96" spans="1:11" x14ac:dyDescent="0.25">
      <c r="A96" s="94">
        <v>15</v>
      </c>
      <c r="B96" s="87" t="s">
        <v>27</v>
      </c>
      <c r="C96" s="143">
        <v>13</v>
      </c>
      <c r="D96" s="143">
        <v>118</v>
      </c>
      <c r="E96" s="143">
        <v>1</v>
      </c>
      <c r="F96" s="143">
        <v>1</v>
      </c>
      <c r="G96" s="144">
        <v>131</v>
      </c>
      <c r="H96" s="147">
        <v>0</v>
      </c>
      <c r="I96" s="156">
        <f t="shared" si="4"/>
        <v>132</v>
      </c>
      <c r="J96" s="157">
        <f t="shared" si="5"/>
        <v>132</v>
      </c>
    </row>
    <row r="97" spans="1:11" x14ac:dyDescent="0.25">
      <c r="A97" s="94">
        <v>16</v>
      </c>
      <c r="B97" s="87" t="s">
        <v>28</v>
      </c>
      <c r="C97" s="143">
        <v>5</v>
      </c>
      <c r="D97" s="143">
        <v>61</v>
      </c>
      <c r="E97" s="143">
        <v>0</v>
      </c>
      <c r="F97" s="143">
        <v>0</v>
      </c>
      <c r="G97" s="144">
        <v>66</v>
      </c>
      <c r="H97" s="147">
        <v>0</v>
      </c>
      <c r="I97" s="156">
        <f t="shared" si="4"/>
        <v>66</v>
      </c>
      <c r="J97" s="157">
        <f t="shared" si="5"/>
        <v>66</v>
      </c>
    </row>
    <row r="98" spans="1:11" x14ac:dyDescent="0.25">
      <c r="A98" s="93">
        <v>17</v>
      </c>
      <c r="B98" s="82" t="s">
        <v>29</v>
      </c>
      <c r="C98" s="143">
        <v>1</v>
      </c>
      <c r="D98" s="143">
        <v>57</v>
      </c>
      <c r="E98" s="143">
        <v>0</v>
      </c>
      <c r="F98" s="143">
        <v>0</v>
      </c>
      <c r="G98" s="144">
        <v>58</v>
      </c>
      <c r="H98" s="147">
        <v>0</v>
      </c>
      <c r="I98" s="156">
        <f>SUM(C98+D98+E98)</f>
        <v>58</v>
      </c>
      <c r="J98" s="157">
        <f t="shared" si="5"/>
        <v>58</v>
      </c>
    </row>
    <row r="99" spans="1:11" x14ac:dyDescent="0.25">
      <c r="A99" s="93">
        <v>18</v>
      </c>
      <c r="B99" s="82" t="s">
        <v>30</v>
      </c>
      <c r="C99" s="143">
        <v>3</v>
      </c>
      <c r="D99" s="143">
        <v>38</v>
      </c>
      <c r="E99" s="143">
        <v>0</v>
      </c>
      <c r="F99" s="143">
        <v>0</v>
      </c>
      <c r="G99" s="144">
        <v>41</v>
      </c>
      <c r="H99" s="147">
        <v>0</v>
      </c>
      <c r="I99" s="156">
        <f t="shared" si="4"/>
        <v>41</v>
      </c>
      <c r="J99" s="157">
        <f t="shared" si="5"/>
        <v>41</v>
      </c>
    </row>
    <row r="100" spans="1:11" x14ac:dyDescent="0.25">
      <c r="A100" s="94">
        <v>19</v>
      </c>
      <c r="B100" s="87" t="s">
        <v>31</v>
      </c>
      <c r="C100" s="143">
        <v>18</v>
      </c>
      <c r="D100" s="143">
        <v>85</v>
      </c>
      <c r="E100" s="143">
        <v>0</v>
      </c>
      <c r="F100" s="143">
        <v>0</v>
      </c>
      <c r="G100" s="144">
        <v>103</v>
      </c>
      <c r="H100" s="147">
        <v>0</v>
      </c>
      <c r="I100" s="156">
        <f t="shared" si="4"/>
        <v>103</v>
      </c>
      <c r="J100" s="157">
        <f t="shared" si="5"/>
        <v>103</v>
      </c>
    </row>
    <row r="101" spans="1:11" x14ac:dyDescent="0.25">
      <c r="A101" s="93">
        <v>20</v>
      </c>
      <c r="B101" s="82" t="s">
        <v>32</v>
      </c>
      <c r="C101" s="143">
        <v>2</v>
      </c>
      <c r="D101" s="143">
        <v>19</v>
      </c>
      <c r="E101" s="143">
        <v>0</v>
      </c>
      <c r="F101" s="143">
        <v>0</v>
      </c>
      <c r="G101" s="144">
        <v>21</v>
      </c>
      <c r="H101" s="147">
        <v>0</v>
      </c>
      <c r="I101" s="156">
        <f t="shared" si="4"/>
        <v>21</v>
      </c>
      <c r="J101" s="157">
        <f t="shared" si="5"/>
        <v>21</v>
      </c>
    </row>
    <row r="102" spans="1:11" x14ac:dyDescent="0.25">
      <c r="A102" s="93">
        <v>21</v>
      </c>
      <c r="B102" s="82" t="s">
        <v>33</v>
      </c>
      <c r="C102" s="143">
        <v>15</v>
      </c>
      <c r="D102" s="143">
        <v>55</v>
      </c>
      <c r="E102" s="143">
        <v>0</v>
      </c>
      <c r="F102" s="143">
        <v>3</v>
      </c>
      <c r="G102" s="144">
        <v>67</v>
      </c>
      <c r="H102" s="147">
        <v>0</v>
      </c>
      <c r="I102" s="156">
        <f t="shared" si="4"/>
        <v>70</v>
      </c>
      <c r="J102" s="157">
        <f t="shared" si="5"/>
        <v>70</v>
      </c>
    </row>
    <row r="103" spans="1:11" x14ac:dyDescent="0.25">
      <c r="A103" s="93">
        <v>22</v>
      </c>
      <c r="B103" s="82" t="s">
        <v>34</v>
      </c>
      <c r="C103" s="143">
        <v>6</v>
      </c>
      <c r="D103" s="143">
        <v>79</v>
      </c>
      <c r="E103" s="143">
        <v>0</v>
      </c>
      <c r="F103" s="143">
        <v>0</v>
      </c>
      <c r="G103" s="144">
        <v>85</v>
      </c>
      <c r="H103" s="147">
        <v>0</v>
      </c>
      <c r="I103" s="156">
        <f t="shared" si="4"/>
        <v>85</v>
      </c>
      <c r="J103" s="157">
        <f t="shared" si="5"/>
        <v>85</v>
      </c>
      <c r="K103" s="3"/>
    </row>
    <row r="104" spans="1:11" x14ac:dyDescent="0.25">
      <c r="A104" s="93">
        <v>23</v>
      </c>
      <c r="B104" s="82" t="s">
        <v>35</v>
      </c>
      <c r="C104" s="143">
        <v>1</v>
      </c>
      <c r="D104" s="143">
        <v>34</v>
      </c>
      <c r="E104" s="143">
        <v>0</v>
      </c>
      <c r="F104" s="143">
        <v>1</v>
      </c>
      <c r="G104" s="144">
        <v>34</v>
      </c>
      <c r="H104" s="147">
        <v>0</v>
      </c>
      <c r="I104" s="156">
        <f t="shared" si="4"/>
        <v>35</v>
      </c>
      <c r="J104" s="157">
        <f t="shared" si="5"/>
        <v>35</v>
      </c>
    </row>
    <row r="105" spans="1:11" x14ac:dyDescent="0.25">
      <c r="A105" s="93">
        <v>24</v>
      </c>
      <c r="B105" s="82" t="s">
        <v>36</v>
      </c>
      <c r="C105" s="143">
        <v>6</v>
      </c>
      <c r="D105" s="143">
        <v>39</v>
      </c>
      <c r="E105" s="143">
        <v>0</v>
      </c>
      <c r="F105" s="143">
        <v>0</v>
      </c>
      <c r="G105" s="144">
        <v>45</v>
      </c>
      <c r="H105" s="147">
        <v>0</v>
      </c>
      <c r="I105" s="156">
        <f t="shared" si="4"/>
        <v>45</v>
      </c>
      <c r="J105" s="157">
        <f t="shared" si="5"/>
        <v>45</v>
      </c>
      <c r="K105" s="3"/>
    </row>
    <row r="106" spans="1:11" x14ac:dyDescent="0.25">
      <c r="A106" s="93">
        <v>25</v>
      </c>
      <c r="B106" s="82" t="s">
        <v>37</v>
      </c>
      <c r="C106" s="143">
        <v>24</v>
      </c>
      <c r="D106" s="143">
        <v>126</v>
      </c>
      <c r="E106" s="143">
        <v>0</v>
      </c>
      <c r="F106" s="143">
        <v>0</v>
      </c>
      <c r="G106" s="144">
        <v>150</v>
      </c>
      <c r="H106" s="147">
        <v>0</v>
      </c>
      <c r="I106" s="156">
        <f t="shared" si="4"/>
        <v>150</v>
      </c>
      <c r="J106" s="157">
        <f t="shared" si="5"/>
        <v>150</v>
      </c>
    </row>
    <row r="107" spans="1:11" x14ac:dyDescent="0.25">
      <c r="A107" s="93">
        <v>26</v>
      </c>
      <c r="B107" s="88" t="s">
        <v>106</v>
      </c>
      <c r="C107" s="143">
        <v>6</v>
      </c>
      <c r="D107" s="143">
        <v>39</v>
      </c>
      <c r="E107" s="143">
        <v>0</v>
      </c>
      <c r="F107" s="143">
        <v>0</v>
      </c>
      <c r="G107" s="144">
        <v>45</v>
      </c>
      <c r="H107" s="147">
        <v>0</v>
      </c>
      <c r="I107" s="156">
        <f t="shared" si="4"/>
        <v>45</v>
      </c>
      <c r="J107" s="157">
        <f t="shared" si="5"/>
        <v>45</v>
      </c>
      <c r="K107" s="3"/>
    </row>
    <row r="108" spans="1:11" x14ac:dyDescent="0.25">
      <c r="A108" s="93">
        <v>27</v>
      </c>
      <c r="B108" s="88" t="s">
        <v>39</v>
      </c>
      <c r="C108" s="143">
        <v>0</v>
      </c>
      <c r="D108" s="143">
        <v>0</v>
      </c>
      <c r="E108" s="143">
        <v>0</v>
      </c>
      <c r="F108" s="143">
        <v>0</v>
      </c>
      <c r="G108" s="144">
        <v>0</v>
      </c>
      <c r="H108" s="147">
        <v>0</v>
      </c>
      <c r="I108" s="156">
        <f t="shared" si="4"/>
        <v>0</v>
      </c>
      <c r="J108" s="157">
        <f t="shared" si="5"/>
        <v>0</v>
      </c>
    </row>
    <row r="109" spans="1:11" x14ac:dyDescent="0.25">
      <c r="A109" s="93">
        <v>28</v>
      </c>
      <c r="B109" s="88" t="s">
        <v>40</v>
      </c>
      <c r="C109" s="143">
        <v>0</v>
      </c>
      <c r="D109" s="143">
        <v>0</v>
      </c>
      <c r="E109" s="143">
        <v>0</v>
      </c>
      <c r="F109" s="143">
        <v>0</v>
      </c>
      <c r="G109" s="144">
        <v>0</v>
      </c>
      <c r="H109" s="147">
        <v>0</v>
      </c>
      <c r="I109" s="156">
        <f t="shared" si="4"/>
        <v>0</v>
      </c>
      <c r="J109" s="157">
        <f t="shared" si="5"/>
        <v>0</v>
      </c>
    </row>
    <row r="110" spans="1:11" x14ac:dyDescent="0.25">
      <c r="A110" s="128">
        <v>29</v>
      </c>
      <c r="B110" s="122" t="s">
        <v>41</v>
      </c>
      <c r="C110" s="143">
        <v>0</v>
      </c>
      <c r="D110" s="143">
        <v>0</v>
      </c>
      <c r="E110" s="143">
        <v>0</v>
      </c>
      <c r="F110" s="143">
        <v>0</v>
      </c>
      <c r="G110" s="144">
        <v>0</v>
      </c>
      <c r="H110" s="147">
        <v>0</v>
      </c>
      <c r="I110" s="156">
        <f t="shared" si="4"/>
        <v>0</v>
      </c>
      <c r="J110" s="157">
        <f t="shared" si="5"/>
        <v>0</v>
      </c>
    </row>
    <row r="111" spans="1:11" x14ac:dyDescent="0.25">
      <c r="A111" s="257" t="s">
        <v>107</v>
      </c>
      <c r="B111" s="244"/>
      <c r="C111" s="121">
        <f t="shared" ref="C111:H111" si="6">SUM(C82:C110)</f>
        <v>257</v>
      </c>
      <c r="D111" s="121">
        <f t="shared" si="6"/>
        <v>2125</v>
      </c>
      <c r="E111" s="121">
        <f t="shared" si="6"/>
        <v>1</v>
      </c>
      <c r="F111" s="121">
        <f t="shared" si="6"/>
        <v>9</v>
      </c>
      <c r="G111" s="121">
        <f t="shared" si="6"/>
        <v>2374</v>
      </c>
      <c r="H111" s="121">
        <f t="shared" si="6"/>
        <v>0</v>
      </c>
      <c r="I111" s="124">
        <f>SUM(I82:I110)</f>
        <v>2383</v>
      </c>
      <c r="J111" s="121">
        <f>SUM(J82:J110)</f>
        <v>2383</v>
      </c>
    </row>
    <row r="112" spans="1:11" ht="16.5" thickBot="1" x14ac:dyDescent="0.3">
      <c r="A112" s="258" t="s">
        <v>43</v>
      </c>
      <c r="B112" s="272"/>
      <c r="C112" s="126">
        <f>SUM(C82+C83+C84+C85+C86+C87+C88+C89+C90+C91+C92+C93+C94+C95+C96+C97+C98+C99+C100+C101+C102+C103+C104+C105+C106)</f>
        <v>251</v>
      </c>
      <c r="D112" s="126">
        <f t="shared" ref="D112:H112" si="7">SUM(D82+D83+D84+D85+D86+D87+D88+D89+D90+D91+D92+D93+D94+D95+D96+D97+D98+D99+D100+D101+D102+D103+D104+D105+D106)</f>
        <v>2086</v>
      </c>
      <c r="E112" s="126">
        <f t="shared" si="7"/>
        <v>1</v>
      </c>
      <c r="F112" s="126">
        <f t="shared" si="7"/>
        <v>9</v>
      </c>
      <c r="G112" s="126">
        <f t="shared" si="7"/>
        <v>2329</v>
      </c>
      <c r="H112" s="126">
        <f t="shared" si="7"/>
        <v>0</v>
      </c>
      <c r="I112" s="186">
        <f>SUM(I82+I83+I84+I85+I86+I87+I88+I89+I90+I91+I92+I93+I94+I95+I96+I97+I98+I99+I100+I101+I102+I103+I104+I105+I106)</f>
        <v>2338</v>
      </c>
      <c r="J112" s="186">
        <f>SUM(J82+J83+J84+J85+J86+J87+J88+J89+J90+J91+J92+J93+J94+J95+J96+J97+J98+J99+J100+J101+J102+J103+J104+J105+J106)</f>
        <v>2338</v>
      </c>
    </row>
    <row r="114" spans="1:10" x14ac:dyDescent="0.25">
      <c r="A114" t="s">
        <v>118</v>
      </c>
    </row>
    <row r="115" spans="1:10" ht="16.5" thickBot="1" x14ac:dyDescent="0.3">
      <c r="A115" s="260" t="s">
        <v>121</v>
      </c>
      <c r="B115" s="260"/>
      <c r="D115" t="s">
        <v>120</v>
      </c>
    </row>
    <row r="116" spans="1:10" ht="22.5" customHeight="1" thickBot="1" x14ac:dyDescent="0.3">
      <c r="A116" s="261" t="s">
        <v>2</v>
      </c>
      <c r="B116" s="261" t="s">
        <v>3</v>
      </c>
      <c r="C116" s="255" t="s">
        <v>108</v>
      </c>
      <c r="D116" s="256"/>
      <c r="E116" s="256"/>
      <c r="F116" s="255" t="s">
        <v>109</v>
      </c>
      <c r="G116" s="256"/>
      <c r="H116" s="273"/>
      <c r="I116" s="248" t="s">
        <v>110</v>
      </c>
      <c r="J116" s="274" t="s">
        <v>124</v>
      </c>
    </row>
    <row r="117" spans="1:10" x14ac:dyDescent="0.25">
      <c r="A117" s="262"/>
      <c r="B117" s="262"/>
      <c r="C117" s="242" t="s">
        <v>111</v>
      </c>
      <c r="D117" s="242" t="s">
        <v>112</v>
      </c>
      <c r="E117" s="242" t="s">
        <v>113</v>
      </c>
      <c r="F117" s="251" t="s">
        <v>114</v>
      </c>
      <c r="G117" s="253" t="s">
        <v>115</v>
      </c>
      <c r="H117" s="277" t="s">
        <v>113</v>
      </c>
      <c r="I117" s="249"/>
      <c r="J117" s="275"/>
    </row>
    <row r="118" spans="1:10" ht="15.75" thickBot="1" x14ac:dyDescent="0.3">
      <c r="A118" s="263"/>
      <c r="B118" s="263"/>
      <c r="C118" s="243"/>
      <c r="D118" s="243"/>
      <c r="E118" s="243"/>
      <c r="F118" s="252"/>
      <c r="G118" s="254"/>
      <c r="H118" s="278"/>
      <c r="I118" s="265"/>
      <c r="J118" s="276"/>
    </row>
    <row r="119" spans="1:10" x14ac:dyDescent="0.25">
      <c r="A119" s="92">
        <v>1</v>
      </c>
      <c r="B119" s="77" t="s">
        <v>13</v>
      </c>
      <c r="C119" s="79">
        <v>7</v>
      </c>
      <c r="D119" s="79">
        <v>81</v>
      </c>
      <c r="E119" s="79">
        <v>1</v>
      </c>
      <c r="F119" s="79">
        <v>0</v>
      </c>
      <c r="G119" s="80">
        <v>89</v>
      </c>
      <c r="H119" s="79">
        <v>0</v>
      </c>
      <c r="I119" s="196">
        <f>C119+D119+E119</f>
        <v>89</v>
      </c>
      <c r="J119" s="197">
        <f>F119+G119+H119</f>
        <v>89</v>
      </c>
    </row>
    <row r="120" spans="1:10" x14ac:dyDescent="0.25">
      <c r="A120" s="93">
        <v>2</v>
      </c>
      <c r="B120" s="82" t="s">
        <v>14</v>
      </c>
      <c r="C120" s="84">
        <v>13</v>
      </c>
      <c r="D120" s="84">
        <v>81</v>
      </c>
      <c r="E120" s="84">
        <v>0</v>
      </c>
      <c r="F120" s="84">
        <v>0</v>
      </c>
      <c r="G120" s="85">
        <v>94</v>
      </c>
      <c r="H120" s="84">
        <v>0</v>
      </c>
      <c r="I120" s="196">
        <f t="shared" ref="I120:I147" si="8">C120+D120+E120</f>
        <v>94</v>
      </c>
      <c r="J120" s="197">
        <f t="shared" ref="J120:J147" si="9">F120+G120+H120</f>
        <v>94</v>
      </c>
    </row>
    <row r="121" spans="1:10" x14ac:dyDescent="0.25">
      <c r="A121" s="93">
        <v>3</v>
      </c>
      <c r="B121" s="82" t="s">
        <v>15</v>
      </c>
      <c r="C121" s="84">
        <v>34</v>
      </c>
      <c r="D121" s="84">
        <v>216</v>
      </c>
      <c r="E121" s="84">
        <v>0</v>
      </c>
      <c r="F121" s="84">
        <v>0</v>
      </c>
      <c r="G121" s="85">
        <v>250</v>
      </c>
      <c r="H121" s="84">
        <v>0</v>
      </c>
      <c r="I121" s="196">
        <f t="shared" si="8"/>
        <v>250</v>
      </c>
      <c r="J121" s="197">
        <f t="shared" si="9"/>
        <v>250</v>
      </c>
    </row>
    <row r="122" spans="1:10" x14ac:dyDescent="0.25">
      <c r="A122" s="93">
        <v>4</v>
      </c>
      <c r="B122" s="82" t="s">
        <v>16</v>
      </c>
      <c r="C122" s="84">
        <v>4</v>
      </c>
      <c r="D122" s="84">
        <v>14</v>
      </c>
      <c r="E122" s="84">
        <v>0</v>
      </c>
      <c r="F122" s="84">
        <v>0</v>
      </c>
      <c r="G122" s="85">
        <v>18</v>
      </c>
      <c r="H122" s="84">
        <v>0</v>
      </c>
      <c r="I122" s="196">
        <f t="shared" si="8"/>
        <v>18</v>
      </c>
      <c r="J122" s="197">
        <f t="shared" si="9"/>
        <v>18</v>
      </c>
    </row>
    <row r="123" spans="1:10" x14ac:dyDescent="0.25">
      <c r="A123" s="93">
        <v>5</v>
      </c>
      <c r="B123" s="82" t="s">
        <v>17</v>
      </c>
      <c r="C123" s="84">
        <v>18</v>
      </c>
      <c r="D123" s="84">
        <v>71</v>
      </c>
      <c r="E123" s="84">
        <v>0</v>
      </c>
      <c r="F123" s="84">
        <v>0</v>
      </c>
      <c r="G123" s="85">
        <v>89</v>
      </c>
      <c r="H123" s="84">
        <v>0</v>
      </c>
      <c r="I123" s="196">
        <f t="shared" si="8"/>
        <v>89</v>
      </c>
      <c r="J123" s="197">
        <f t="shared" si="9"/>
        <v>89</v>
      </c>
    </row>
    <row r="124" spans="1:10" x14ac:dyDescent="0.25">
      <c r="A124" s="93">
        <v>6</v>
      </c>
      <c r="B124" s="82" t="s">
        <v>18</v>
      </c>
      <c r="C124" s="84">
        <v>1</v>
      </c>
      <c r="D124" s="84">
        <v>127</v>
      </c>
      <c r="E124" s="84">
        <v>0</v>
      </c>
      <c r="F124" s="84">
        <v>3</v>
      </c>
      <c r="G124" s="85">
        <v>125</v>
      </c>
      <c r="H124" s="84">
        <v>0</v>
      </c>
      <c r="I124" s="196">
        <f t="shared" si="8"/>
        <v>128</v>
      </c>
      <c r="J124" s="197">
        <f t="shared" si="9"/>
        <v>128</v>
      </c>
    </row>
    <row r="125" spans="1:10" x14ac:dyDescent="0.25">
      <c r="A125" s="93">
        <v>7</v>
      </c>
      <c r="B125" s="82" t="s">
        <v>19</v>
      </c>
      <c r="C125" s="84">
        <v>2</v>
      </c>
      <c r="D125" s="84">
        <v>33</v>
      </c>
      <c r="E125" s="84">
        <v>0</v>
      </c>
      <c r="F125" s="84">
        <v>0</v>
      </c>
      <c r="G125" s="85">
        <v>35</v>
      </c>
      <c r="H125" s="84">
        <v>0</v>
      </c>
      <c r="I125" s="196">
        <f t="shared" si="8"/>
        <v>35</v>
      </c>
      <c r="J125" s="197">
        <f t="shared" si="9"/>
        <v>35</v>
      </c>
    </row>
    <row r="126" spans="1:10" x14ac:dyDescent="0.25">
      <c r="A126" s="94">
        <v>8</v>
      </c>
      <c r="B126" s="87" t="s">
        <v>20</v>
      </c>
      <c r="C126" s="84">
        <v>0</v>
      </c>
      <c r="D126" s="84">
        <v>76</v>
      </c>
      <c r="E126" s="84">
        <v>0</v>
      </c>
      <c r="F126" s="84">
        <v>0</v>
      </c>
      <c r="G126" s="85">
        <v>76</v>
      </c>
      <c r="H126" s="84">
        <v>0</v>
      </c>
      <c r="I126" s="196">
        <f t="shared" si="8"/>
        <v>76</v>
      </c>
      <c r="J126" s="197">
        <f t="shared" si="9"/>
        <v>76</v>
      </c>
    </row>
    <row r="127" spans="1:10" x14ac:dyDescent="0.25">
      <c r="A127" s="93">
        <v>9</v>
      </c>
      <c r="B127" s="82" t="s">
        <v>21</v>
      </c>
      <c r="C127" s="84">
        <v>27</v>
      </c>
      <c r="D127" s="84">
        <v>105</v>
      </c>
      <c r="E127" s="84">
        <v>0</v>
      </c>
      <c r="F127" s="84">
        <v>0</v>
      </c>
      <c r="G127" s="85">
        <v>132</v>
      </c>
      <c r="H127" s="84">
        <v>0</v>
      </c>
      <c r="I127" s="196">
        <f t="shared" si="8"/>
        <v>132</v>
      </c>
      <c r="J127" s="197">
        <f t="shared" si="9"/>
        <v>132</v>
      </c>
    </row>
    <row r="128" spans="1:10" x14ac:dyDescent="0.25">
      <c r="A128" s="93">
        <v>10</v>
      </c>
      <c r="B128" s="82" t="s">
        <v>22</v>
      </c>
      <c r="C128" s="84">
        <v>6</v>
      </c>
      <c r="D128" s="84">
        <v>64</v>
      </c>
      <c r="E128" s="84">
        <v>1</v>
      </c>
      <c r="F128" s="84">
        <v>0</v>
      </c>
      <c r="G128" s="85">
        <v>71</v>
      </c>
      <c r="H128" s="84">
        <v>0</v>
      </c>
      <c r="I128" s="196">
        <f t="shared" si="8"/>
        <v>71</v>
      </c>
      <c r="J128" s="197">
        <f t="shared" si="9"/>
        <v>71</v>
      </c>
    </row>
    <row r="129" spans="1:10" x14ac:dyDescent="0.25">
      <c r="A129" s="93">
        <v>11</v>
      </c>
      <c r="B129" s="82" t="s">
        <v>23</v>
      </c>
      <c r="C129" s="84">
        <v>0</v>
      </c>
      <c r="D129" s="84">
        <v>0</v>
      </c>
      <c r="E129" s="84">
        <v>0</v>
      </c>
      <c r="F129" s="84">
        <v>0</v>
      </c>
      <c r="G129" s="85">
        <v>0</v>
      </c>
      <c r="H129" s="84">
        <v>0</v>
      </c>
      <c r="I129" s="196">
        <f t="shared" si="8"/>
        <v>0</v>
      </c>
      <c r="J129" s="197">
        <f t="shared" si="9"/>
        <v>0</v>
      </c>
    </row>
    <row r="130" spans="1:10" x14ac:dyDescent="0.25">
      <c r="A130" s="93">
        <v>12</v>
      </c>
      <c r="B130" s="82" t="s">
        <v>24</v>
      </c>
      <c r="C130" s="84">
        <v>13</v>
      </c>
      <c r="D130" s="84">
        <v>167</v>
      </c>
      <c r="E130" s="84">
        <v>0</v>
      </c>
      <c r="F130" s="84">
        <v>2</v>
      </c>
      <c r="G130" s="85">
        <v>178</v>
      </c>
      <c r="H130" s="84">
        <v>0</v>
      </c>
      <c r="I130" s="196">
        <f t="shared" si="8"/>
        <v>180</v>
      </c>
      <c r="J130" s="197">
        <f t="shared" si="9"/>
        <v>180</v>
      </c>
    </row>
    <row r="131" spans="1:10" x14ac:dyDescent="0.25">
      <c r="A131" s="93">
        <v>13</v>
      </c>
      <c r="B131" s="82" t="s">
        <v>25</v>
      </c>
      <c r="C131" s="84">
        <v>6</v>
      </c>
      <c r="D131" s="84">
        <v>44</v>
      </c>
      <c r="E131" s="84">
        <v>0</v>
      </c>
      <c r="F131" s="84">
        <v>0</v>
      </c>
      <c r="G131" s="85">
        <v>50</v>
      </c>
      <c r="H131" s="84">
        <v>0</v>
      </c>
      <c r="I131" s="196">
        <f t="shared" si="8"/>
        <v>50</v>
      </c>
      <c r="J131" s="197">
        <f t="shared" si="9"/>
        <v>50</v>
      </c>
    </row>
    <row r="132" spans="1:10" x14ac:dyDescent="0.25">
      <c r="A132" s="94">
        <v>14</v>
      </c>
      <c r="B132" s="87" t="s">
        <v>26</v>
      </c>
      <c r="C132" s="84">
        <v>36</v>
      </c>
      <c r="D132" s="84">
        <v>151</v>
      </c>
      <c r="E132" s="84">
        <v>0</v>
      </c>
      <c r="F132" s="84">
        <v>2</v>
      </c>
      <c r="G132" s="85">
        <v>185</v>
      </c>
      <c r="H132" s="84">
        <v>0</v>
      </c>
      <c r="I132" s="196">
        <f t="shared" si="8"/>
        <v>187</v>
      </c>
      <c r="J132" s="197">
        <f t="shared" si="9"/>
        <v>187</v>
      </c>
    </row>
    <row r="133" spans="1:10" x14ac:dyDescent="0.25">
      <c r="A133" s="94">
        <v>15</v>
      </c>
      <c r="B133" s="87" t="s">
        <v>27</v>
      </c>
      <c r="C133" s="84">
        <v>6</v>
      </c>
      <c r="D133" s="84">
        <v>74</v>
      </c>
      <c r="E133" s="84">
        <v>2</v>
      </c>
      <c r="F133" s="84">
        <v>2</v>
      </c>
      <c r="G133" s="85">
        <v>80</v>
      </c>
      <c r="H133" s="84">
        <v>0</v>
      </c>
      <c r="I133" s="196">
        <f t="shared" si="8"/>
        <v>82</v>
      </c>
      <c r="J133" s="197">
        <f t="shared" si="9"/>
        <v>82</v>
      </c>
    </row>
    <row r="134" spans="1:10" x14ac:dyDescent="0.25">
      <c r="A134" s="94">
        <v>16</v>
      </c>
      <c r="B134" s="87" t="s">
        <v>28</v>
      </c>
      <c r="C134" s="84">
        <v>4</v>
      </c>
      <c r="D134" s="84">
        <v>76</v>
      </c>
      <c r="E134" s="84">
        <v>0</v>
      </c>
      <c r="F134" s="84">
        <v>0</v>
      </c>
      <c r="G134" s="85">
        <v>80</v>
      </c>
      <c r="H134" s="84">
        <v>0</v>
      </c>
      <c r="I134" s="196">
        <f t="shared" si="8"/>
        <v>80</v>
      </c>
      <c r="J134" s="197">
        <f t="shared" si="9"/>
        <v>80</v>
      </c>
    </row>
    <row r="135" spans="1:10" x14ac:dyDescent="0.25">
      <c r="A135" s="93">
        <v>17</v>
      </c>
      <c r="B135" s="82" t="s">
        <v>29</v>
      </c>
      <c r="C135" s="84">
        <v>6</v>
      </c>
      <c r="D135" s="84">
        <v>50</v>
      </c>
      <c r="E135" s="84">
        <v>0</v>
      </c>
      <c r="F135" s="84">
        <v>0</v>
      </c>
      <c r="G135" s="85">
        <v>56</v>
      </c>
      <c r="H135" s="84">
        <v>0</v>
      </c>
      <c r="I135" s="196">
        <f t="shared" si="8"/>
        <v>56</v>
      </c>
      <c r="J135" s="197">
        <f t="shared" si="9"/>
        <v>56</v>
      </c>
    </row>
    <row r="136" spans="1:10" x14ac:dyDescent="0.25">
      <c r="A136" s="93">
        <v>18</v>
      </c>
      <c r="B136" s="82" t="s">
        <v>30</v>
      </c>
      <c r="C136" s="84">
        <v>0</v>
      </c>
      <c r="D136" s="84">
        <v>33</v>
      </c>
      <c r="E136" s="84">
        <v>0</v>
      </c>
      <c r="F136" s="84">
        <v>0</v>
      </c>
      <c r="G136" s="85">
        <v>33</v>
      </c>
      <c r="H136" s="84">
        <v>0</v>
      </c>
      <c r="I136" s="196">
        <f t="shared" si="8"/>
        <v>33</v>
      </c>
      <c r="J136" s="197">
        <f t="shared" si="9"/>
        <v>33</v>
      </c>
    </row>
    <row r="137" spans="1:10" x14ac:dyDescent="0.25">
      <c r="A137" s="94">
        <v>19</v>
      </c>
      <c r="B137" s="87" t="s">
        <v>31</v>
      </c>
      <c r="C137" s="84">
        <v>20</v>
      </c>
      <c r="D137" s="84">
        <v>82</v>
      </c>
      <c r="E137" s="84">
        <v>0</v>
      </c>
      <c r="F137" s="84">
        <v>0</v>
      </c>
      <c r="G137" s="85">
        <v>102</v>
      </c>
      <c r="H137" s="84">
        <v>0</v>
      </c>
      <c r="I137" s="196">
        <f t="shared" si="8"/>
        <v>102</v>
      </c>
      <c r="J137" s="197">
        <f t="shared" si="9"/>
        <v>102</v>
      </c>
    </row>
    <row r="138" spans="1:10" x14ac:dyDescent="0.25">
      <c r="A138" s="93">
        <v>20</v>
      </c>
      <c r="B138" s="82" t="s">
        <v>32</v>
      </c>
      <c r="C138" s="84">
        <v>1</v>
      </c>
      <c r="D138" s="84">
        <v>8</v>
      </c>
      <c r="E138" s="84">
        <v>0</v>
      </c>
      <c r="F138" s="84">
        <v>0</v>
      </c>
      <c r="G138" s="85">
        <v>9</v>
      </c>
      <c r="H138" s="84">
        <v>0</v>
      </c>
      <c r="I138" s="196">
        <f t="shared" si="8"/>
        <v>9</v>
      </c>
      <c r="J138" s="197">
        <f t="shared" si="9"/>
        <v>9</v>
      </c>
    </row>
    <row r="139" spans="1:10" x14ac:dyDescent="0.25">
      <c r="A139" s="93">
        <v>21</v>
      </c>
      <c r="B139" s="82" t="s">
        <v>33</v>
      </c>
      <c r="C139" s="84">
        <v>9</v>
      </c>
      <c r="D139" s="84">
        <v>59</v>
      </c>
      <c r="E139" s="84">
        <v>0</v>
      </c>
      <c r="F139" s="84">
        <v>0</v>
      </c>
      <c r="G139" s="85">
        <v>68</v>
      </c>
      <c r="H139" s="84">
        <v>0</v>
      </c>
      <c r="I139" s="196">
        <f t="shared" si="8"/>
        <v>68</v>
      </c>
      <c r="J139" s="197">
        <f t="shared" si="9"/>
        <v>68</v>
      </c>
    </row>
    <row r="140" spans="1:10" x14ac:dyDescent="0.25">
      <c r="A140" s="93">
        <v>22</v>
      </c>
      <c r="B140" s="82" t="s">
        <v>34</v>
      </c>
      <c r="C140" s="84">
        <v>0</v>
      </c>
      <c r="D140" s="84">
        <v>75</v>
      </c>
      <c r="E140" s="84">
        <v>0</v>
      </c>
      <c r="F140" s="84">
        <v>0</v>
      </c>
      <c r="G140" s="85">
        <v>75</v>
      </c>
      <c r="H140" s="84">
        <v>0</v>
      </c>
      <c r="I140" s="196">
        <f t="shared" si="8"/>
        <v>75</v>
      </c>
      <c r="J140" s="197">
        <f t="shared" si="9"/>
        <v>75</v>
      </c>
    </row>
    <row r="141" spans="1:10" x14ac:dyDescent="0.25">
      <c r="A141" s="93">
        <v>23</v>
      </c>
      <c r="B141" s="82" t="s">
        <v>35</v>
      </c>
      <c r="C141" s="84">
        <v>1</v>
      </c>
      <c r="D141" s="84">
        <v>32</v>
      </c>
      <c r="E141" s="84">
        <v>0</v>
      </c>
      <c r="F141" s="84">
        <v>0</v>
      </c>
      <c r="G141" s="85">
        <v>33</v>
      </c>
      <c r="H141" s="84">
        <v>0</v>
      </c>
      <c r="I141" s="196">
        <f t="shared" si="8"/>
        <v>33</v>
      </c>
      <c r="J141" s="197">
        <f t="shared" si="9"/>
        <v>33</v>
      </c>
    </row>
    <row r="142" spans="1:10" x14ac:dyDescent="0.25">
      <c r="A142" s="93">
        <v>24</v>
      </c>
      <c r="B142" s="82" t="s">
        <v>36</v>
      </c>
      <c r="C142" s="84">
        <v>12</v>
      </c>
      <c r="D142" s="84">
        <v>50</v>
      </c>
      <c r="E142" s="84">
        <v>0</v>
      </c>
      <c r="F142" s="84">
        <v>0</v>
      </c>
      <c r="G142" s="85">
        <v>62</v>
      </c>
      <c r="H142" s="84">
        <v>0</v>
      </c>
      <c r="I142" s="196">
        <f t="shared" si="8"/>
        <v>62</v>
      </c>
      <c r="J142" s="197">
        <f t="shared" si="9"/>
        <v>62</v>
      </c>
    </row>
    <row r="143" spans="1:10" x14ac:dyDescent="0.25">
      <c r="A143" s="93">
        <v>25</v>
      </c>
      <c r="B143" s="82" t="s">
        <v>37</v>
      </c>
      <c r="C143" s="84">
        <v>18</v>
      </c>
      <c r="D143" s="84">
        <v>108</v>
      </c>
      <c r="E143" s="84">
        <v>0</v>
      </c>
      <c r="F143" s="84">
        <v>2</v>
      </c>
      <c r="G143" s="85">
        <v>124</v>
      </c>
      <c r="H143" s="84">
        <v>0</v>
      </c>
      <c r="I143" s="196">
        <f t="shared" si="8"/>
        <v>126</v>
      </c>
      <c r="J143" s="197">
        <f t="shared" si="9"/>
        <v>126</v>
      </c>
    </row>
    <row r="144" spans="1:10" x14ac:dyDescent="0.25">
      <c r="A144" s="93">
        <v>26</v>
      </c>
      <c r="B144" s="88" t="s">
        <v>106</v>
      </c>
      <c r="C144" s="84">
        <v>21</v>
      </c>
      <c r="D144" s="84">
        <v>33</v>
      </c>
      <c r="E144" s="84">
        <v>0</v>
      </c>
      <c r="F144" s="84">
        <v>0</v>
      </c>
      <c r="G144" s="85">
        <v>54</v>
      </c>
      <c r="H144" s="84">
        <v>0</v>
      </c>
      <c r="I144" s="196">
        <f t="shared" si="8"/>
        <v>54</v>
      </c>
      <c r="J144" s="197">
        <f t="shared" si="9"/>
        <v>54</v>
      </c>
    </row>
    <row r="145" spans="1:10" x14ac:dyDescent="0.25">
      <c r="A145" s="93">
        <v>27</v>
      </c>
      <c r="B145" s="88" t="s">
        <v>39</v>
      </c>
      <c r="C145" s="201">
        <v>0</v>
      </c>
      <c r="D145" s="201">
        <v>0</v>
      </c>
      <c r="E145" s="201">
        <v>0</v>
      </c>
      <c r="F145" s="201">
        <v>0</v>
      </c>
      <c r="G145" s="202">
        <v>0</v>
      </c>
      <c r="H145" s="201">
        <v>0</v>
      </c>
      <c r="I145" s="196">
        <f t="shared" si="8"/>
        <v>0</v>
      </c>
      <c r="J145" s="197">
        <f t="shared" si="9"/>
        <v>0</v>
      </c>
    </row>
    <row r="146" spans="1:10" x14ac:dyDescent="0.25">
      <c r="A146" s="93">
        <v>28</v>
      </c>
      <c r="B146" s="88" t="s">
        <v>40</v>
      </c>
      <c r="C146" s="201">
        <v>0</v>
      </c>
      <c r="D146" s="201">
        <v>0</v>
      </c>
      <c r="E146" s="201">
        <v>0</v>
      </c>
      <c r="F146" s="201">
        <v>0</v>
      </c>
      <c r="G146" s="202">
        <v>0</v>
      </c>
      <c r="H146" s="201">
        <v>0</v>
      </c>
      <c r="I146" s="196">
        <f t="shared" si="8"/>
        <v>0</v>
      </c>
      <c r="J146" s="197">
        <f t="shared" si="9"/>
        <v>0</v>
      </c>
    </row>
    <row r="147" spans="1:10" x14ac:dyDescent="0.25">
      <c r="A147" s="128">
        <v>29</v>
      </c>
      <c r="B147" s="122" t="s">
        <v>41</v>
      </c>
      <c r="C147" s="201">
        <v>0</v>
      </c>
      <c r="D147" s="201">
        <v>0</v>
      </c>
      <c r="E147" s="201">
        <v>0</v>
      </c>
      <c r="F147" s="201">
        <v>0</v>
      </c>
      <c r="G147" s="202">
        <v>0</v>
      </c>
      <c r="H147" s="201">
        <v>0</v>
      </c>
      <c r="I147" s="196">
        <f t="shared" si="8"/>
        <v>0</v>
      </c>
      <c r="J147" s="197">
        <f t="shared" si="9"/>
        <v>0</v>
      </c>
    </row>
    <row r="148" spans="1:10" x14ac:dyDescent="0.25">
      <c r="A148" s="257" t="s">
        <v>107</v>
      </c>
      <c r="B148" s="244"/>
      <c r="C148" s="121">
        <f t="shared" ref="C148:H148" si="10">SUM(C119:C147)</f>
        <v>265</v>
      </c>
      <c r="D148" s="121">
        <f t="shared" si="10"/>
        <v>1910</v>
      </c>
      <c r="E148" s="121">
        <f t="shared" si="10"/>
        <v>4</v>
      </c>
      <c r="F148" s="121">
        <f t="shared" si="10"/>
        <v>11</v>
      </c>
      <c r="G148" s="121">
        <f t="shared" si="10"/>
        <v>2168</v>
      </c>
      <c r="H148" s="121">
        <f t="shared" si="10"/>
        <v>0</v>
      </c>
      <c r="I148" s="121">
        <f>SUM(I119:I147)</f>
        <v>2179</v>
      </c>
      <c r="J148" s="121">
        <f>SUM(J119:J147)</f>
        <v>2179</v>
      </c>
    </row>
    <row r="149" spans="1:10" ht="16.5" thickBot="1" x14ac:dyDescent="0.3">
      <c r="A149" s="258" t="s">
        <v>43</v>
      </c>
      <c r="B149" s="272"/>
      <c r="C149" s="186">
        <f>SUM(C119:C143)</f>
        <v>244</v>
      </c>
      <c r="D149" s="186">
        <f t="shared" ref="D149:H149" si="11">SUM(D119:D143)</f>
        <v>1877</v>
      </c>
      <c r="E149" s="186">
        <f t="shared" si="11"/>
        <v>4</v>
      </c>
      <c r="F149" s="186">
        <f>SUM(F119:F143)</f>
        <v>11</v>
      </c>
      <c r="G149" s="186">
        <f t="shared" si="11"/>
        <v>2114</v>
      </c>
      <c r="H149" s="186">
        <f t="shared" si="11"/>
        <v>0</v>
      </c>
      <c r="I149" s="186">
        <f>SUM(I119:I143)</f>
        <v>2125</v>
      </c>
      <c r="J149" s="186">
        <f>SUM(J119:J143)</f>
        <v>2125</v>
      </c>
    </row>
    <row r="151" spans="1:10" x14ac:dyDescent="0.25">
      <c r="A151" t="s">
        <v>118</v>
      </c>
    </row>
    <row r="152" spans="1:10" ht="16.5" thickBot="1" x14ac:dyDescent="0.3">
      <c r="A152" s="260" t="s">
        <v>122</v>
      </c>
      <c r="B152" s="260"/>
      <c r="D152" t="s">
        <v>120</v>
      </c>
    </row>
    <row r="153" spans="1:10" ht="15.75" thickBot="1" x14ac:dyDescent="0.3">
      <c r="A153" s="261" t="s">
        <v>2</v>
      </c>
      <c r="B153" s="261" t="s">
        <v>3</v>
      </c>
      <c r="C153" s="255" t="s">
        <v>108</v>
      </c>
      <c r="D153" s="256"/>
      <c r="E153" s="256"/>
      <c r="F153" s="255" t="s">
        <v>109</v>
      </c>
      <c r="G153" s="256"/>
      <c r="H153" s="264"/>
      <c r="I153" s="248" t="s">
        <v>123</v>
      </c>
      <c r="J153" s="238" t="s">
        <v>124</v>
      </c>
    </row>
    <row r="154" spans="1:10" x14ac:dyDescent="0.25">
      <c r="A154" s="262"/>
      <c r="B154" s="262"/>
      <c r="C154" s="242" t="s">
        <v>111</v>
      </c>
      <c r="D154" s="242" t="s">
        <v>112</v>
      </c>
      <c r="E154" s="242" t="s">
        <v>113</v>
      </c>
      <c r="F154" s="253" t="s">
        <v>114</v>
      </c>
      <c r="G154" s="253" t="s">
        <v>115</v>
      </c>
      <c r="H154" s="242" t="s">
        <v>113</v>
      </c>
      <c r="I154" s="249"/>
      <c r="J154" s="239"/>
    </row>
    <row r="155" spans="1:10" ht="15.75" thickBot="1" x14ac:dyDescent="0.3">
      <c r="A155" s="263"/>
      <c r="B155" s="263"/>
      <c r="C155" s="243"/>
      <c r="D155" s="243"/>
      <c r="E155" s="243"/>
      <c r="F155" s="254"/>
      <c r="G155" s="254"/>
      <c r="H155" s="243"/>
      <c r="I155" s="250"/>
      <c r="J155" s="241"/>
    </row>
    <row r="156" spans="1:10" ht="15.75" thickBot="1" x14ac:dyDescent="0.3">
      <c r="A156" s="92">
        <v>1</v>
      </c>
      <c r="B156" s="77" t="s">
        <v>13</v>
      </c>
      <c r="C156" s="79">
        <f t="shared" ref="C156:H156" si="12">SUM(C7+C45+C82+C119)</f>
        <v>17</v>
      </c>
      <c r="D156" s="79">
        <f t="shared" si="12"/>
        <v>254</v>
      </c>
      <c r="E156" s="79">
        <f t="shared" si="12"/>
        <v>1</v>
      </c>
      <c r="F156" s="99">
        <f t="shared" si="12"/>
        <v>2</v>
      </c>
      <c r="G156" s="99">
        <f t="shared" si="12"/>
        <v>270</v>
      </c>
      <c r="H156" s="99">
        <f t="shared" si="12"/>
        <v>0</v>
      </c>
      <c r="I156" s="85">
        <f>SUM(C156+D156+E156)</f>
        <v>272</v>
      </c>
      <c r="J156" s="125">
        <f>SUM(F156+G156+H156)</f>
        <v>272</v>
      </c>
    </row>
    <row r="157" spans="1:10" ht="15.75" thickBot="1" x14ac:dyDescent="0.3">
      <c r="A157" s="93">
        <v>2</v>
      </c>
      <c r="B157" s="82" t="s">
        <v>14</v>
      </c>
      <c r="C157" s="79">
        <f t="shared" ref="C157:H184" si="13">SUM(C8+C46+C83+C120)</f>
        <v>19</v>
      </c>
      <c r="D157" s="79">
        <f t="shared" si="13"/>
        <v>270</v>
      </c>
      <c r="E157" s="79">
        <f t="shared" si="13"/>
        <v>0</v>
      </c>
      <c r="F157" s="99">
        <f t="shared" si="13"/>
        <v>0</v>
      </c>
      <c r="G157" s="99">
        <f t="shared" si="13"/>
        <v>289</v>
      </c>
      <c r="H157" s="99">
        <f t="shared" si="13"/>
        <v>0</v>
      </c>
      <c r="I157" s="85">
        <f t="shared" ref="I157:I184" si="14">SUM(C157+D157+E157)</f>
        <v>289</v>
      </c>
      <c r="J157" s="125">
        <f t="shared" ref="J157:J184" si="15">SUM(F157+G157+H157)</f>
        <v>289</v>
      </c>
    </row>
    <row r="158" spans="1:10" ht="15.75" thickBot="1" x14ac:dyDescent="0.3">
      <c r="A158" s="93">
        <v>3</v>
      </c>
      <c r="B158" s="82" t="s">
        <v>15</v>
      </c>
      <c r="C158" s="79">
        <f t="shared" si="13"/>
        <v>183</v>
      </c>
      <c r="D158" s="79">
        <f t="shared" si="13"/>
        <v>735</v>
      </c>
      <c r="E158" s="79">
        <f t="shared" si="13"/>
        <v>0</v>
      </c>
      <c r="F158" s="99">
        <f t="shared" si="13"/>
        <v>1</v>
      </c>
      <c r="G158" s="99">
        <f t="shared" si="13"/>
        <v>917</v>
      </c>
      <c r="H158" s="99">
        <f t="shared" si="13"/>
        <v>0</v>
      </c>
      <c r="I158" s="85">
        <f t="shared" si="14"/>
        <v>918</v>
      </c>
      <c r="J158" s="125">
        <f t="shared" si="15"/>
        <v>918</v>
      </c>
    </row>
    <row r="159" spans="1:10" ht="15.75" thickBot="1" x14ac:dyDescent="0.3">
      <c r="A159" s="93">
        <v>4</v>
      </c>
      <c r="B159" s="82" t="s">
        <v>16</v>
      </c>
      <c r="C159" s="79">
        <f t="shared" si="13"/>
        <v>17</v>
      </c>
      <c r="D159" s="79">
        <f t="shared" si="13"/>
        <v>50</v>
      </c>
      <c r="E159" s="79">
        <f t="shared" si="13"/>
        <v>0</v>
      </c>
      <c r="F159" s="99">
        <f t="shared" si="13"/>
        <v>0</v>
      </c>
      <c r="G159" s="99">
        <f t="shared" si="13"/>
        <v>67</v>
      </c>
      <c r="H159" s="99">
        <f t="shared" si="13"/>
        <v>0</v>
      </c>
      <c r="I159" s="85">
        <f t="shared" si="14"/>
        <v>67</v>
      </c>
      <c r="J159" s="125">
        <f t="shared" si="15"/>
        <v>67</v>
      </c>
    </row>
    <row r="160" spans="1:10" ht="15.75" thickBot="1" x14ac:dyDescent="0.3">
      <c r="A160" s="93">
        <v>5</v>
      </c>
      <c r="B160" s="82" t="s">
        <v>17</v>
      </c>
      <c r="C160" s="79">
        <f t="shared" si="13"/>
        <v>48</v>
      </c>
      <c r="D160" s="79">
        <f t="shared" si="13"/>
        <v>212</v>
      </c>
      <c r="E160" s="79">
        <f t="shared" si="13"/>
        <v>0</v>
      </c>
      <c r="F160" s="99">
        <f t="shared" si="13"/>
        <v>1</v>
      </c>
      <c r="G160" s="99">
        <f t="shared" si="13"/>
        <v>259</v>
      </c>
      <c r="H160" s="99">
        <f t="shared" si="13"/>
        <v>0</v>
      </c>
      <c r="I160" s="85">
        <f t="shared" si="14"/>
        <v>260</v>
      </c>
      <c r="J160" s="125">
        <f t="shared" si="15"/>
        <v>260</v>
      </c>
    </row>
    <row r="161" spans="1:10" ht="15.75" thickBot="1" x14ac:dyDescent="0.3">
      <c r="A161" s="93">
        <v>6</v>
      </c>
      <c r="B161" s="82" t="s">
        <v>18</v>
      </c>
      <c r="C161" s="79">
        <f t="shared" si="13"/>
        <v>13</v>
      </c>
      <c r="D161" s="79">
        <f t="shared" si="13"/>
        <v>483</v>
      </c>
      <c r="E161" s="79">
        <f t="shared" si="13"/>
        <v>0</v>
      </c>
      <c r="F161" s="99">
        <f t="shared" si="13"/>
        <v>7</v>
      </c>
      <c r="G161" s="99">
        <f t="shared" si="13"/>
        <v>489</v>
      </c>
      <c r="H161" s="99">
        <f t="shared" si="13"/>
        <v>0</v>
      </c>
      <c r="I161" s="85">
        <f t="shared" si="14"/>
        <v>496</v>
      </c>
      <c r="J161" s="125">
        <f t="shared" si="15"/>
        <v>496</v>
      </c>
    </row>
    <row r="162" spans="1:10" ht="15.75" thickBot="1" x14ac:dyDescent="0.3">
      <c r="A162" s="93">
        <v>7</v>
      </c>
      <c r="B162" s="82" t="s">
        <v>19</v>
      </c>
      <c r="C162" s="79">
        <f t="shared" si="13"/>
        <v>11</v>
      </c>
      <c r="D162" s="79">
        <f t="shared" si="13"/>
        <v>143</v>
      </c>
      <c r="E162" s="79">
        <f t="shared" si="13"/>
        <v>0</v>
      </c>
      <c r="F162" s="99">
        <f t="shared" si="13"/>
        <v>3</v>
      </c>
      <c r="G162" s="99">
        <f t="shared" si="13"/>
        <v>151</v>
      </c>
      <c r="H162" s="99">
        <f t="shared" si="13"/>
        <v>0</v>
      </c>
      <c r="I162" s="85">
        <f t="shared" si="14"/>
        <v>154</v>
      </c>
      <c r="J162" s="125">
        <f t="shared" si="15"/>
        <v>154</v>
      </c>
    </row>
    <row r="163" spans="1:10" ht="15.75" thickBot="1" x14ac:dyDescent="0.3">
      <c r="A163" s="94">
        <v>8</v>
      </c>
      <c r="B163" s="87" t="s">
        <v>20</v>
      </c>
      <c r="C163" s="79">
        <f t="shared" si="13"/>
        <v>5</v>
      </c>
      <c r="D163" s="79">
        <f t="shared" si="13"/>
        <v>208</v>
      </c>
      <c r="E163" s="79">
        <f t="shared" si="13"/>
        <v>0</v>
      </c>
      <c r="F163" s="99">
        <f t="shared" si="13"/>
        <v>2</v>
      </c>
      <c r="G163" s="99">
        <f t="shared" si="13"/>
        <v>211</v>
      </c>
      <c r="H163" s="99">
        <f t="shared" si="13"/>
        <v>0</v>
      </c>
      <c r="I163" s="85">
        <f t="shared" si="14"/>
        <v>213</v>
      </c>
      <c r="J163" s="125">
        <f t="shared" si="15"/>
        <v>213</v>
      </c>
    </row>
    <row r="164" spans="1:10" ht="15.75" thickBot="1" x14ac:dyDescent="0.3">
      <c r="A164" s="93">
        <v>9</v>
      </c>
      <c r="B164" s="82" t="s">
        <v>21</v>
      </c>
      <c r="C164" s="79">
        <f t="shared" si="13"/>
        <v>61</v>
      </c>
      <c r="D164" s="79">
        <f t="shared" si="13"/>
        <v>308</v>
      </c>
      <c r="E164" s="79">
        <f t="shared" si="13"/>
        <v>0</v>
      </c>
      <c r="F164" s="99">
        <f t="shared" si="13"/>
        <v>2</v>
      </c>
      <c r="G164" s="99">
        <f t="shared" si="13"/>
        <v>367</v>
      </c>
      <c r="H164" s="99">
        <f t="shared" si="13"/>
        <v>0</v>
      </c>
      <c r="I164" s="85">
        <f t="shared" si="14"/>
        <v>369</v>
      </c>
      <c r="J164" s="125">
        <f t="shared" si="15"/>
        <v>369</v>
      </c>
    </row>
    <row r="165" spans="1:10" ht="15.75" thickBot="1" x14ac:dyDescent="0.3">
      <c r="A165" s="93">
        <v>10</v>
      </c>
      <c r="B165" s="82" t="s">
        <v>22</v>
      </c>
      <c r="C165" s="79">
        <f t="shared" si="13"/>
        <v>34</v>
      </c>
      <c r="D165" s="79">
        <f t="shared" si="13"/>
        <v>211</v>
      </c>
      <c r="E165" s="79">
        <f t="shared" si="13"/>
        <v>1</v>
      </c>
      <c r="F165" s="99">
        <f t="shared" si="13"/>
        <v>1</v>
      </c>
      <c r="G165" s="99">
        <f t="shared" si="13"/>
        <v>245</v>
      </c>
      <c r="H165" s="99">
        <f t="shared" si="13"/>
        <v>0</v>
      </c>
      <c r="I165" s="85">
        <f t="shared" si="14"/>
        <v>246</v>
      </c>
      <c r="J165" s="125">
        <f t="shared" si="15"/>
        <v>246</v>
      </c>
    </row>
    <row r="166" spans="1:10" ht="15.75" thickBot="1" x14ac:dyDescent="0.3">
      <c r="A166" s="93">
        <v>11</v>
      </c>
      <c r="B166" s="82" t="s">
        <v>23</v>
      </c>
      <c r="C166" s="79">
        <f t="shared" si="13"/>
        <v>0</v>
      </c>
      <c r="D166" s="79">
        <f t="shared" si="13"/>
        <v>0</v>
      </c>
      <c r="E166" s="79">
        <f t="shared" si="13"/>
        <v>0</v>
      </c>
      <c r="F166" s="99">
        <f t="shared" si="13"/>
        <v>0</v>
      </c>
      <c r="G166" s="99">
        <f t="shared" si="13"/>
        <v>0</v>
      </c>
      <c r="H166" s="99">
        <f t="shared" si="13"/>
        <v>0</v>
      </c>
      <c r="I166" s="85">
        <f t="shared" si="14"/>
        <v>0</v>
      </c>
      <c r="J166" s="125">
        <f t="shared" si="15"/>
        <v>0</v>
      </c>
    </row>
    <row r="167" spans="1:10" ht="15.75" thickBot="1" x14ac:dyDescent="0.3">
      <c r="A167" s="93">
        <v>12</v>
      </c>
      <c r="B167" s="82" t="s">
        <v>24</v>
      </c>
      <c r="C167" s="79">
        <f t="shared" si="13"/>
        <v>42</v>
      </c>
      <c r="D167" s="79">
        <f t="shared" si="13"/>
        <v>543</v>
      </c>
      <c r="E167" s="79">
        <f t="shared" si="13"/>
        <v>0</v>
      </c>
      <c r="F167" s="99">
        <f t="shared" si="13"/>
        <v>2</v>
      </c>
      <c r="G167" s="99">
        <f t="shared" si="13"/>
        <v>583</v>
      </c>
      <c r="H167" s="99">
        <f t="shared" si="13"/>
        <v>0</v>
      </c>
      <c r="I167" s="85">
        <f t="shared" si="14"/>
        <v>585</v>
      </c>
      <c r="J167" s="125">
        <f t="shared" si="15"/>
        <v>585</v>
      </c>
    </row>
    <row r="168" spans="1:10" ht="15.75" thickBot="1" x14ac:dyDescent="0.3">
      <c r="A168" s="93">
        <v>13</v>
      </c>
      <c r="B168" s="82" t="s">
        <v>25</v>
      </c>
      <c r="C168" s="79">
        <f t="shared" si="13"/>
        <v>26</v>
      </c>
      <c r="D168" s="79">
        <f t="shared" si="13"/>
        <v>134</v>
      </c>
      <c r="E168" s="79">
        <f t="shared" si="13"/>
        <v>0</v>
      </c>
      <c r="F168" s="99">
        <f t="shared" si="13"/>
        <v>0</v>
      </c>
      <c r="G168" s="99">
        <f t="shared" si="13"/>
        <v>160</v>
      </c>
      <c r="H168" s="99">
        <f t="shared" si="13"/>
        <v>0</v>
      </c>
      <c r="I168" s="85">
        <f t="shared" si="14"/>
        <v>160</v>
      </c>
      <c r="J168" s="125">
        <f t="shared" si="15"/>
        <v>160</v>
      </c>
    </row>
    <row r="169" spans="1:10" ht="15.75" thickBot="1" x14ac:dyDescent="0.3">
      <c r="A169" s="94">
        <v>14</v>
      </c>
      <c r="B169" s="87" t="s">
        <v>26</v>
      </c>
      <c r="C169" s="79">
        <f t="shared" si="13"/>
        <v>117</v>
      </c>
      <c r="D169" s="79">
        <f t="shared" si="13"/>
        <v>477</v>
      </c>
      <c r="E169" s="79">
        <f t="shared" si="13"/>
        <v>0</v>
      </c>
      <c r="F169" s="99">
        <f t="shared" si="13"/>
        <v>4</v>
      </c>
      <c r="G169" s="99">
        <f t="shared" si="13"/>
        <v>590</v>
      </c>
      <c r="H169" s="99">
        <f t="shared" si="13"/>
        <v>0</v>
      </c>
      <c r="I169" s="85">
        <f t="shared" si="14"/>
        <v>594</v>
      </c>
      <c r="J169" s="125">
        <f t="shared" si="15"/>
        <v>594</v>
      </c>
    </row>
    <row r="170" spans="1:10" ht="15.75" thickBot="1" x14ac:dyDescent="0.3">
      <c r="A170" s="94">
        <v>15</v>
      </c>
      <c r="B170" s="87" t="s">
        <v>27</v>
      </c>
      <c r="C170" s="79">
        <f t="shared" si="13"/>
        <v>31</v>
      </c>
      <c r="D170" s="79">
        <f t="shared" si="13"/>
        <v>320</v>
      </c>
      <c r="E170" s="79">
        <f t="shared" si="13"/>
        <v>4</v>
      </c>
      <c r="F170" s="99">
        <f t="shared" si="13"/>
        <v>10</v>
      </c>
      <c r="G170" s="99">
        <f t="shared" si="13"/>
        <v>345</v>
      </c>
      <c r="H170" s="99">
        <f t="shared" si="13"/>
        <v>0</v>
      </c>
      <c r="I170" s="85">
        <f t="shared" si="14"/>
        <v>355</v>
      </c>
      <c r="J170" s="125">
        <f t="shared" si="15"/>
        <v>355</v>
      </c>
    </row>
    <row r="171" spans="1:10" ht="15.75" thickBot="1" x14ac:dyDescent="0.3">
      <c r="A171" s="94">
        <v>16</v>
      </c>
      <c r="B171" s="87" t="s">
        <v>28</v>
      </c>
      <c r="C171" s="79">
        <f t="shared" si="13"/>
        <v>14</v>
      </c>
      <c r="D171" s="79">
        <f t="shared" si="13"/>
        <v>228</v>
      </c>
      <c r="E171" s="79">
        <f t="shared" si="13"/>
        <v>0</v>
      </c>
      <c r="F171" s="99">
        <f t="shared" si="13"/>
        <v>0</v>
      </c>
      <c r="G171" s="99">
        <f t="shared" si="13"/>
        <v>242</v>
      </c>
      <c r="H171" s="99">
        <f t="shared" si="13"/>
        <v>0</v>
      </c>
      <c r="I171" s="85">
        <f t="shared" si="14"/>
        <v>242</v>
      </c>
      <c r="J171" s="125">
        <f t="shared" si="15"/>
        <v>242</v>
      </c>
    </row>
    <row r="172" spans="1:10" ht="15.75" thickBot="1" x14ac:dyDescent="0.3">
      <c r="A172" s="93">
        <v>17</v>
      </c>
      <c r="B172" s="82" t="s">
        <v>29</v>
      </c>
      <c r="C172" s="79">
        <f t="shared" si="13"/>
        <v>14</v>
      </c>
      <c r="D172" s="79">
        <f t="shared" si="13"/>
        <v>159</v>
      </c>
      <c r="E172" s="79">
        <f t="shared" si="13"/>
        <v>2</v>
      </c>
      <c r="F172" s="99">
        <f t="shared" si="13"/>
        <v>0</v>
      </c>
      <c r="G172" s="99">
        <f t="shared" si="13"/>
        <v>175</v>
      </c>
      <c r="H172" s="99">
        <f t="shared" si="13"/>
        <v>0</v>
      </c>
      <c r="I172" s="85">
        <f t="shared" si="14"/>
        <v>175</v>
      </c>
      <c r="J172" s="125">
        <f t="shared" si="15"/>
        <v>175</v>
      </c>
    </row>
    <row r="173" spans="1:10" ht="15.75" thickBot="1" x14ac:dyDescent="0.3">
      <c r="A173" s="93">
        <v>18</v>
      </c>
      <c r="B173" s="82" t="s">
        <v>30</v>
      </c>
      <c r="C173" s="79">
        <f t="shared" si="13"/>
        <v>7</v>
      </c>
      <c r="D173" s="79">
        <f t="shared" si="13"/>
        <v>121</v>
      </c>
      <c r="E173" s="79">
        <f t="shared" si="13"/>
        <v>0</v>
      </c>
      <c r="F173" s="99">
        <f t="shared" si="13"/>
        <v>0</v>
      </c>
      <c r="G173" s="99">
        <f t="shared" si="13"/>
        <v>128</v>
      </c>
      <c r="H173" s="99">
        <f t="shared" si="13"/>
        <v>0</v>
      </c>
      <c r="I173" s="85">
        <f t="shared" si="14"/>
        <v>128</v>
      </c>
      <c r="J173" s="125">
        <f t="shared" si="15"/>
        <v>128</v>
      </c>
    </row>
    <row r="174" spans="1:10" ht="15.75" thickBot="1" x14ac:dyDescent="0.3">
      <c r="A174" s="94">
        <v>19</v>
      </c>
      <c r="B174" s="87" t="s">
        <v>31</v>
      </c>
      <c r="C174" s="79">
        <f t="shared" si="13"/>
        <v>56</v>
      </c>
      <c r="D174" s="79">
        <f t="shared" si="13"/>
        <v>244</v>
      </c>
      <c r="E174" s="79">
        <f t="shared" si="13"/>
        <v>0</v>
      </c>
      <c r="F174" s="99">
        <f t="shared" si="13"/>
        <v>0</v>
      </c>
      <c r="G174" s="99">
        <f t="shared" si="13"/>
        <v>300</v>
      </c>
      <c r="H174" s="99">
        <f t="shared" si="13"/>
        <v>0</v>
      </c>
      <c r="I174" s="85">
        <f t="shared" si="14"/>
        <v>300</v>
      </c>
      <c r="J174" s="125">
        <f t="shared" si="15"/>
        <v>300</v>
      </c>
    </row>
    <row r="175" spans="1:10" ht="15.75" thickBot="1" x14ac:dyDescent="0.3">
      <c r="A175" s="93">
        <v>20</v>
      </c>
      <c r="B175" s="82" t="s">
        <v>32</v>
      </c>
      <c r="C175" s="79">
        <f t="shared" si="13"/>
        <v>4</v>
      </c>
      <c r="D175" s="79">
        <f t="shared" si="13"/>
        <v>57</v>
      </c>
      <c r="E175" s="79">
        <f t="shared" si="13"/>
        <v>0</v>
      </c>
      <c r="F175" s="99">
        <f t="shared" si="13"/>
        <v>0</v>
      </c>
      <c r="G175" s="99">
        <f t="shared" si="13"/>
        <v>61</v>
      </c>
      <c r="H175" s="99">
        <f t="shared" si="13"/>
        <v>0</v>
      </c>
      <c r="I175" s="85">
        <f t="shared" si="14"/>
        <v>61</v>
      </c>
      <c r="J175" s="125">
        <f t="shared" si="15"/>
        <v>61</v>
      </c>
    </row>
    <row r="176" spans="1:10" ht="15.75" thickBot="1" x14ac:dyDescent="0.3">
      <c r="A176" s="93">
        <v>21</v>
      </c>
      <c r="B176" s="82" t="s">
        <v>33</v>
      </c>
      <c r="C176" s="79">
        <f t="shared" si="13"/>
        <v>40</v>
      </c>
      <c r="D176" s="79">
        <f t="shared" si="13"/>
        <v>199</v>
      </c>
      <c r="E176" s="79">
        <f t="shared" si="13"/>
        <v>0</v>
      </c>
      <c r="F176" s="99">
        <f t="shared" si="13"/>
        <v>3</v>
      </c>
      <c r="G176" s="99">
        <f t="shared" si="13"/>
        <v>236</v>
      </c>
      <c r="H176" s="99">
        <f t="shared" si="13"/>
        <v>0</v>
      </c>
      <c r="I176" s="85">
        <f t="shared" si="14"/>
        <v>239</v>
      </c>
      <c r="J176" s="125">
        <f t="shared" si="15"/>
        <v>239</v>
      </c>
    </row>
    <row r="177" spans="1:10" ht="15.75" thickBot="1" x14ac:dyDescent="0.3">
      <c r="A177" s="93">
        <v>22</v>
      </c>
      <c r="B177" s="82" t="s">
        <v>34</v>
      </c>
      <c r="C177" s="79">
        <f t="shared" si="13"/>
        <v>10</v>
      </c>
      <c r="D177" s="79">
        <f t="shared" si="13"/>
        <v>255</v>
      </c>
      <c r="E177" s="79">
        <f t="shared" si="13"/>
        <v>0</v>
      </c>
      <c r="F177" s="99">
        <f t="shared" si="13"/>
        <v>0</v>
      </c>
      <c r="G177" s="99">
        <f t="shared" si="13"/>
        <v>265</v>
      </c>
      <c r="H177" s="99">
        <f t="shared" si="13"/>
        <v>0</v>
      </c>
      <c r="I177" s="85">
        <f t="shared" si="14"/>
        <v>265</v>
      </c>
      <c r="J177" s="125">
        <f t="shared" si="15"/>
        <v>265</v>
      </c>
    </row>
    <row r="178" spans="1:10" ht="15.75" thickBot="1" x14ac:dyDescent="0.3">
      <c r="A178" s="93">
        <v>23</v>
      </c>
      <c r="B178" s="82" t="s">
        <v>35</v>
      </c>
      <c r="C178" s="79">
        <f t="shared" si="13"/>
        <v>2</v>
      </c>
      <c r="D178" s="79">
        <f t="shared" si="13"/>
        <v>127</v>
      </c>
      <c r="E178" s="79">
        <f t="shared" si="13"/>
        <v>0</v>
      </c>
      <c r="F178" s="99">
        <f t="shared" si="13"/>
        <v>1</v>
      </c>
      <c r="G178" s="99">
        <f t="shared" si="13"/>
        <v>128</v>
      </c>
      <c r="H178" s="99">
        <f t="shared" si="13"/>
        <v>0</v>
      </c>
      <c r="I178" s="85">
        <f t="shared" si="14"/>
        <v>129</v>
      </c>
      <c r="J178" s="125">
        <f t="shared" si="15"/>
        <v>129</v>
      </c>
    </row>
    <row r="179" spans="1:10" ht="15.75" thickBot="1" x14ac:dyDescent="0.3">
      <c r="A179" s="93">
        <v>24</v>
      </c>
      <c r="B179" s="82" t="s">
        <v>36</v>
      </c>
      <c r="C179" s="79">
        <f t="shared" si="13"/>
        <v>30</v>
      </c>
      <c r="D179" s="79">
        <f t="shared" si="13"/>
        <v>146</v>
      </c>
      <c r="E179" s="79">
        <f t="shared" si="13"/>
        <v>0</v>
      </c>
      <c r="F179" s="99">
        <f t="shared" si="13"/>
        <v>0</v>
      </c>
      <c r="G179" s="99">
        <f t="shared" si="13"/>
        <v>176</v>
      </c>
      <c r="H179" s="99">
        <f t="shared" si="13"/>
        <v>0</v>
      </c>
      <c r="I179" s="85">
        <f t="shared" si="14"/>
        <v>176</v>
      </c>
      <c r="J179" s="125">
        <f t="shared" si="15"/>
        <v>176</v>
      </c>
    </row>
    <row r="180" spans="1:10" ht="15.75" thickBot="1" x14ac:dyDescent="0.3">
      <c r="A180" s="93">
        <v>25</v>
      </c>
      <c r="B180" s="82" t="s">
        <v>37</v>
      </c>
      <c r="C180" s="79">
        <f t="shared" si="13"/>
        <v>59</v>
      </c>
      <c r="D180" s="79">
        <f t="shared" si="13"/>
        <v>350</v>
      </c>
      <c r="E180" s="79">
        <f t="shared" si="13"/>
        <v>0</v>
      </c>
      <c r="F180" s="99">
        <f t="shared" si="13"/>
        <v>2</v>
      </c>
      <c r="G180" s="99">
        <f t="shared" si="13"/>
        <v>407</v>
      </c>
      <c r="H180" s="99">
        <f t="shared" si="13"/>
        <v>0</v>
      </c>
      <c r="I180" s="85">
        <f t="shared" si="14"/>
        <v>409</v>
      </c>
      <c r="J180" s="125">
        <f t="shared" si="15"/>
        <v>409</v>
      </c>
    </row>
    <row r="181" spans="1:10" ht="15.75" thickBot="1" x14ac:dyDescent="0.3">
      <c r="A181" s="93">
        <v>26</v>
      </c>
      <c r="B181" s="88" t="s">
        <v>106</v>
      </c>
      <c r="C181" s="79">
        <f t="shared" si="13"/>
        <v>29</v>
      </c>
      <c r="D181" s="79">
        <f t="shared" si="13"/>
        <v>121</v>
      </c>
      <c r="E181" s="79">
        <f t="shared" si="13"/>
        <v>0</v>
      </c>
      <c r="F181" s="99">
        <f t="shared" si="13"/>
        <v>0</v>
      </c>
      <c r="G181" s="99">
        <f t="shared" si="13"/>
        <v>150</v>
      </c>
      <c r="H181" s="99">
        <f t="shared" si="13"/>
        <v>0</v>
      </c>
      <c r="I181" s="85">
        <f t="shared" si="14"/>
        <v>150</v>
      </c>
      <c r="J181" s="125">
        <f t="shared" si="15"/>
        <v>150</v>
      </c>
    </row>
    <row r="182" spans="1:10" ht="15.75" thickBot="1" x14ac:dyDescent="0.3">
      <c r="A182" s="93">
        <v>27</v>
      </c>
      <c r="B182" s="88" t="s">
        <v>39</v>
      </c>
      <c r="C182" s="79">
        <f t="shared" si="13"/>
        <v>0</v>
      </c>
      <c r="D182" s="79">
        <f t="shared" si="13"/>
        <v>0</v>
      </c>
      <c r="E182" s="79">
        <f t="shared" si="13"/>
        <v>0</v>
      </c>
      <c r="F182" s="99">
        <f t="shared" si="13"/>
        <v>0</v>
      </c>
      <c r="G182" s="99">
        <f t="shared" si="13"/>
        <v>0</v>
      </c>
      <c r="H182" s="99">
        <f t="shared" si="13"/>
        <v>0</v>
      </c>
      <c r="I182" s="85">
        <f t="shared" si="14"/>
        <v>0</v>
      </c>
      <c r="J182" s="125">
        <f t="shared" si="15"/>
        <v>0</v>
      </c>
    </row>
    <row r="183" spans="1:10" ht="15.75" thickBot="1" x14ac:dyDescent="0.3">
      <c r="A183" s="93">
        <v>28</v>
      </c>
      <c r="B183" s="88" t="s">
        <v>40</v>
      </c>
      <c r="C183" s="79">
        <f t="shared" si="13"/>
        <v>0</v>
      </c>
      <c r="D183" s="79">
        <f t="shared" si="13"/>
        <v>0</v>
      </c>
      <c r="E183" s="79">
        <f t="shared" si="13"/>
        <v>0</v>
      </c>
      <c r="F183" s="99">
        <f t="shared" si="13"/>
        <v>0</v>
      </c>
      <c r="G183" s="99">
        <f t="shared" si="13"/>
        <v>0</v>
      </c>
      <c r="H183" s="99">
        <f t="shared" si="13"/>
        <v>0</v>
      </c>
      <c r="I183" s="85">
        <f t="shared" si="14"/>
        <v>0</v>
      </c>
      <c r="J183" s="125">
        <f t="shared" si="15"/>
        <v>0</v>
      </c>
    </row>
    <row r="184" spans="1:10" x14ac:dyDescent="0.25">
      <c r="A184" s="93">
        <v>29</v>
      </c>
      <c r="B184" s="88" t="s">
        <v>41</v>
      </c>
      <c r="C184" s="79">
        <f t="shared" si="13"/>
        <v>0</v>
      </c>
      <c r="D184" s="79">
        <f t="shared" si="13"/>
        <v>0</v>
      </c>
      <c r="E184" s="79">
        <f t="shared" si="13"/>
        <v>0</v>
      </c>
      <c r="F184" s="99">
        <f t="shared" si="13"/>
        <v>0</v>
      </c>
      <c r="G184" s="99">
        <f t="shared" si="13"/>
        <v>0</v>
      </c>
      <c r="H184" s="99">
        <f t="shared" si="13"/>
        <v>0</v>
      </c>
      <c r="I184" s="85">
        <f t="shared" si="14"/>
        <v>0</v>
      </c>
      <c r="J184" s="125">
        <f t="shared" si="15"/>
        <v>0</v>
      </c>
    </row>
    <row r="185" spans="1:10" x14ac:dyDescent="0.25">
      <c r="A185" s="257" t="s">
        <v>107</v>
      </c>
      <c r="B185" s="245"/>
      <c r="C185" s="121">
        <f t="shared" ref="C185:J185" si="16">SUM(C156:C184)</f>
        <v>889</v>
      </c>
      <c r="D185" s="121">
        <f t="shared" si="16"/>
        <v>6355</v>
      </c>
      <c r="E185" s="121">
        <f t="shared" si="16"/>
        <v>8</v>
      </c>
      <c r="F185" s="121">
        <f t="shared" si="16"/>
        <v>41</v>
      </c>
      <c r="G185" s="121">
        <f t="shared" si="16"/>
        <v>7211</v>
      </c>
      <c r="H185" s="127">
        <f t="shared" si="16"/>
        <v>0</v>
      </c>
      <c r="I185" s="121">
        <f t="shared" si="16"/>
        <v>7252</v>
      </c>
      <c r="J185" s="121">
        <f t="shared" si="16"/>
        <v>7252</v>
      </c>
    </row>
    <row r="186" spans="1:10" ht="16.5" thickBot="1" x14ac:dyDescent="0.3">
      <c r="A186" s="258" t="s">
        <v>43</v>
      </c>
      <c r="B186" s="259"/>
      <c r="C186" s="207">
        <f t="shared" ref="C186:J186" si="17">SUM(C156+C157+C158+C159+C160+C161+C162+C163+C164+C165+C166+C167+C168+C169+C170+C171+C172+C173+C174+C175+C176+C177+C178+C179+C180)</f>
        <v>860</v>
      </c>
      <c r="D186" s="207">
        <f t="shared" si="17"/>
        <v>6234</v>
      </c>
      <c r="E186" s="207">
        <f t="shared" si="17"/>
        <v>8</v>
      </c>
      <c r="F186" s="207">
        <f t="shared" si="17"/>
        <v>41</v>
      </c>
      <c r="G186" s="207">
        <f t="shared" si="17"/>
        <v>7061</v>
      </c>
      <c r="H186" s="208">
        <f t="shared" si="17"/>
        <v>0</v>
      </c>
      <c r="I186" s="209">
        <f t="shared" si="17"/>
        <v>7102</v>
      </c>
      <c r="J186" s="209">
        <f t="shared" si="17"/>
        <v>7102</v>
      </c>
    </row>
  </sheetData>
  <mergeCells count="74">
    <mergeCell ref="J116:J118"/>
    <mergeCell ref="A185:B185"/>
    <mergeCell ref="A186:B186"/>
    <mergeCell ref="J42:J44"/>
    <mergeCell ref="I153:I155"/>
    <mergeCell ref="C154:C155"/>
    <mergeCell ref="D154:D155"/>
    <mergeCell ref="E154:E155"/>
    <mergeCell ref="F154:F155"/>
    <mergeCell ref="G154:G155"/>
    <mergeCell ref="H154:H155"/>
    <mergeCell ref="G117:G118"/>
    <mergeCell ref="H117:H118"/>
    <mergeCell ref="A148:B148"/>
    <mergeCell ref="A149:B149"/>
    <mergeCell ref="A153:A155"/>
    <mergeCell ref="B153:B155"/>
    <mergeCell ref="C153:E153"/>
    <mergeCell ref="F153:H153"/>
    <mergeCell ref="A112:B112"/>
    <mergeCell ref="A116:A118"/>
    <mergeCell ref="B116:B118"/>
    <mergeCell ref="C116:E116"/>
    <mergeCell ref="F116:H116"/>
    <mergeCell ref="A152:B152"/>
    <mergeCell ref="A115:B115"/>
    <mergeCell ref="A78:B78"/>
    <mergeCell ref="A79:A81"/>
    <mergeCell ref="B79:B81"/>
    <mergeCell ref="C79:E79"/>
    <mergeCell ref="I116:I118"/>
    <mergeCell ref="C117:C118"/>
    <mergeCell ref="D117:D118"/>
    <mergeCell ref="E117:E118"/>
    <mergeCell ref="F117:F118"/>
    <mergeCell ref="C80:C81"/>
    <mergeCell ref="D80:D81"/>
    <mergeCell ref="E80:E81"/>
    <mergeCell ref="F80:F81"/>
    <mergeCell ref="A111:B111"/>
    <mergeCell ref="A74:B74"/>
    <mergeCell ref="A75:B75"/>
    <mergeCell ref="A42:A44"/>
    <mergeCell ref="B42:B44"/>
    <mergeCell ref="C42:E42"/>
    <mergeCell ref="C43:C44"/>
    <mergeCell ref="D43:D44"/>
    <mergeCell ref="E43:E44"/>
    <mergeCell ref="F4:H4"/>
    <mergeCell ref="I79:I81"/>
    <mergeCell ref="G80:G81"/>
    <mergeCell ref="H80:H81"/>
    <mergeCell ref="H43:H44"/>
    <mergeCell ref="F42:H42"/>
    <mergeCell ref="I42:I44"/>
    <mergeCell ref="F43:F44"/>
    <mergeCell ref="G43:G44"/>
    <mergeCell ref="F79:H79"/>
    <mergeCell ref="J153:J155"/>
    <mergeCell ref="J79:J81"/>
    <mergeCell ref="A3:B3"/>
    <mergeCell ref="A41:B41"/>
    <mergeCell ref="A4:A6"/>
    <mergeCell ref="B4:B6"/>
    <mergeCell ref="C4:E4"/>
    <mergeCell ref="A36:B36"/>
    <mergeCell ref="A37:B37"/>
    <mergeCell ref="I4:I6"/>
    <mergeCell ref="C5:C6"/>
    <mergeCell ref="D5:D6"/>
    <mergeCell ref="E5:E6"/>
    <mergeCell ref="F5:F6"/>
    <mergeCell ref="G5:G6"/>
    <mergeCell ref="H5:H6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5345F8-09A4-42DA-A028-C3587849E7F2}">
  <dimension ref="A2:V186"/>
  <sheetViews>
    <sheetView topLeftCell="A142" zoomScale="80" zoomScaleNormal="80" workbookViewId="0">
      <selection activeCell="L167" sqref="L167"/>
    </sheetView>
  </sheetViews>
  <sheetFormatPr defaultRowHeight="15" x14ac:dyDescent="0.25"/>
  <cols>
    <col min="2" max="2" width="15.5703125" customWidth="1"/>
    <col min="3" max="3" width="12.7109375" customWidth="1"/>
    <col min="4" max="4" width="12.85546875" customWidth="1"/>
    <col min="5" max="5" width="10.42578125" customWidth="1"/>
    <col min="7" max="7" width="11.5703125" customWidth="1"/>
    <col min="8" max="8" width="9.85546875" customWidth="1"/>
    <col min="10" max="10" width="10.85546875" customWidth="1"/>
  </cols>
  <sheetData>
    <row r="2" spans="1:9" x14ac:dyDescent="0.25">
      <c r="A2" t="s">
        <v>118</v>
      </c>
    </row>
    <row r="3" spans="1:9" ht="16.5" thickBot="1" x14ac:dyDescent="0.3">
      <c r="A3" s="260" t="s">
        <v>117</v>
      </c>
      <c r="B3" s="260"/>
      <c r="D3" t="s">
        <v>120</v>
      </c>
    </row>
    <row r="4" spans="1:9" ht="15.75" thickBot="1" x14ac:dyDescent="0.3">
      <c r="A4" s="261" t="s">
        <v>2</v>
      </c>
      <c r="B4" s="261" t="s">
        <v>3</v>
      </c>
      <c r="C4" s="255" t="s">
        <v>108</v>
      </c>
      <c r="D4" s="256"/>
      <c r="E4" s="256"/>
      <c r="F4" s="255" t="s">
        <v>109</v>
      </c>
      <c r="G4" s="256"/>
      <c r="H4" s="264"/>
      <c r="I4" s="248" t="s">
        <v>110</v>
      </c>
    </row>
    <row r="5" spans="1:9" x14ac:dyDescent="0.25">
      <c r="A5" s="262"/>
      <c r="B5" s="262"/>
      <c r="C5" s="242" t="s">
        <v>111</v>
      </c>
      <c r="D5" s="242" t="s">
        <v>112</v>
      </c>
      <c r="E5" s="242" t="s">
        <v>113</v>
      </c>
      <c r="F5" s="251" t="s">
        <v>114</v>
      </c>
      <c r="G5" s="253" t="s">
        <v>115</v>
      </c>
      <c r="H5" s="242" t="s">
        <v>113</v>
      </c>
      <c r="I5" s="249"/>
    </row>
    <row r="6" spans="1:9" ht="15.75" thickBot="1" x14ac:dyDescent="0.3">
      <c r="A6" s="263"/>
      <c r="B6" s="263"/>
      <c r="C6" s="243"/>
      <c r="D6" s="243"/>
      <c r="E6" s="243"/>
      <c r="F6" s="252"/>
      <c r="G6" s="254"/>
      <c r="H6" s="243"/>
      <c r="I6" s="250"/>
    </row>
    <row r="7" spans="1:9" x14ac:dyDescent="0.25">
      <c r="A7" s="76">
        <v>1</v>
      </c>
      <c r="B7" s="77" t="s">
        <v>13</v>
      </c>
      <c r="C7" s="79"/>
      <c r="D7" s="79"/>
      <c r="E7" s="79"/>
      <c r="F7" s="79"/>
      <c r="G7" s="80"/>
      <c r="H7" s="79"/>
      <c r="I7" s="80"/>
    </row>
    <row r="8" spans="1:9" x14ac:dyDescent="0.25">
      <c r="A8" s="81">
        <v>2</v>
      </c>
      <c r="B8" s="82" t="s">
        <v>14</v>
      </c>
      <c r="C8" s="84"/>
      <c r="D8" s="84"/>
      <c r="E8" s="84"/>
      <c r="F8" s="84"/>
      <c r="G8" s="85"/>
      <c r="H8" s="84"/>
      <c r="I8" s="85"/>
    </row>
    <row r="9" spans="1:9" x14ac:dyDescent="0.25">
      <c r="A9" s="81">
        <v>3</v>
      </c>
      <c r="B9" s="82" t="s">
        <v>15</v>
      </c>
      <c r="C9" s="84"/>
      <c r="D9" s="84"/>
      <c r="E9" s="84"/>
      <c r="F9" s="84"/>
      <c r="G9" s="85"/>
      <c r="H9" s="84"/>
      <c r="I9" s="85"/>
    </row>
    <row r="10" spans="1:9" x14ac:dyDescent="0.25">
      <c r="A10" s="81">
        <v>4</v>
      </c>
      <c r="B10" s="82" t="s">
        <v>16</v>
      </c>
      <c r="C10" s="84"/>
      <c r="D10" s="84"/>
      <c r="E10" s="84"/>
      <c r="F10" s="84"/>
      <c r="G10" s="85"/>
      <c r="H10" s="84"/>
      <c r="I10" s="85"/>
    </row>
    <row r="11" spans="1:9" x14ac:dyDescent="0.25">
      <c r="A11" s="81">
        <v>5</v>
      </c>
      <c r="B11" s="82" t="s">
        <v>17</v>
      </c>
      <c r="C11" s="84"/>
      <c r="D11" s="84"/>
      <c r="E11" s="84"/>
      <c r="F11" s="84"/>
      <c r="G11" s="85"/>
      <c r="H11" s="84"/>
      <c r="I11" s="85"/>
    </row>
    <row r="12" spans="1:9" x14ac:dyDescent="0.25">
      <c r="A12" s="81">
        <v>6</v>
      </c>
      <c r="B12" s="82" t="s">
        <v>18</v>
      </c>
      <c r="C12" s="84"/>
      <c r="D12" s="84"/>
      <c r="E12" s="84"/>
      <c r="F12" s="84"/>
      <c r="G12" s="85"/>
      <c r="H12" s="84"/>
      <c r="I12" s="85"/>
    </row>
    <row r="13" spans="1:9" x14ac:dyDescent="0.25">
      <c r="A13" s="81">
        <v>7</v>
      </c>
      <c r="B13" s="82" t="s">
        <v>19</v>
      </c>
      <c r="C13" s="84"/>
      <c r="D13" s="84"/>
      <c r="E13" s="84"/>
      <c r="F13" s="84"/>
      <c r="G13" s="85"/>
      <c r="H13" s="84"/>
      <c r="I13" s="85"/>
    </row>
    <row r="14" spans="1:9" x14ac:dyDescent="0.25">
      <c r="A14" s="86">
        <v>8</v>
      </c>
      <c r="B14" s="87" t="s">
        <v>20</v>
      </c>
      <c r="C14" s="84"/>
      <c r="D14" s="84"/>
      <c r="E14" s="84"/>
      <c r="F14" s="84"/>
      <c r="G14" s="85"/>
      <c r="H14" s="84"/>
      <c r="I14" s="85"/>
    </row>
    <row r="15" spans="1:9" x14ac:dyDescent="0.25">
      <c r="A15" s="81">
        <v>9</v>
      </c>
      <c r="B15" s="82" t="s">
        <v>21</v>
      </c>
      <c r="C15" s="84"/>
      <c r="D15" s="84"/>
      <c r="E15" s="84"/>
      <c r="F15" s="84"/>
      <c r="G15" s="85"/>
      <c r="H15" s="84"/>
      <c r="I15" s="85"/>
    </row>
    <row r="16" spans="1:9" x14ac:dyDescent="0.25">
      <c r="A16" s="81">
        <v>10</v>
      </c>
      <c r="B16" s="82" t="s">
        <v>22</v>
      </c>
      <c r="C16" s="84"/>
      <c r="D16" s="84"/>
      <c r="E16" s="84"/>
      <c r="F16" s="84"/>
      <c r="G16" s="85"/>
      <c r="H16" s="84"/>
      <c r="I16" s="85"/>
    </row>
    <row r="17" spans="1:9" x14ac:dyDescent="0.25">
      <c r="A17" s="81">
        <v>11</v>
      </c>
      <c r="B17" s="82" t="s">
        <v>23</v>
      </c>
      <c r="C17" s="84"/>
      <c r="D17" s="84"/>
      <c r="E17" s="84"/>
      <c r="F17" s="84"/>
      <c r="G17" s="85"/>
      <c r="H17" s="84"/>
      <c r="I17" s="85"/>
    </row>
    <row r="18" spans="1:9" x14ac:dyDescent="0.25">
      <c r="A18" s="81">
        <v>12</v>
      </c>
      <c r="B18" s="82" t="s">
        <v>24</v>
      </c>
      <c r="C18" s="84"/>
      <c r="D18" s="84"/>
      <c r="E18" s="84"/>
      <c r="F18" s="84"/>
      <c r="G18" s="85"/>
      <c r="H18" s="84"/>
      <c r="I18" s="85"/>
    </row>
    <row r="19" spans="1:9" x14ac:dyDescent="0.25">
      <c r="A19" s="81">
        <v>13</v>
      </c>
      <c r="B19" s="82" t="s">
        <v>25</v>
      </c>
      <c r="C19" s="84"/>
      <c r="D19" s="84"/>
      <c r="E19" s="84"/>
      <c r="F19" s="84"/>
      <c r="G19" s="85"/>
      <c r="H19" s="84"/>
      <c r="I19" s="85"/>
    </row>
    <row r="20" spans="1:9" x14ac:dyDescent="0.25">
      <c r="A20" s="86">
        <v>14</v>
      </c>
      <c r="B20" s="87" t="s">
        <v>26</v>
      </c>
      <c r="C20" s="84"/>
      <c r="D20" s="84"/>
      <c r="E20" s="84"/>
      <c r="F20" s="84"/>
      <c r="G20" s="85"/>
      <c r="H20" s="84"/>
      <c r="I20" s="85"/>
    </row>
    <row r="21" spans="1:9" x14ac:dyDescent="0.25">
      <c r="A21" s="86">
        <v>15</v>
      </c>
      <c r="B21" s="87" t="s">
        <v>27</v>
      </c>
      <c r="C21" s="84"/>
      <c r="D21" s="84"/>
      <c r="E21" s="84"/>
      <c r="F21" s="84"/>
      <c r="G21" s="85"/>
      <c r="H21" s="84"/>
      <c r="I21" s="85"/>
    </row>
    <row r="22" spans="1:9" x14ac:dyDescent="0.25">
      <c r="A22" s="86">
        <v>16</v>
      </c>
      <c r="B22" s="87" t="s">
        <v>28</v>
      </c>
      <c r="C22" s="84"/>
      <c r="D22" s="84"/>
      <c r="E22" s="84"/>
      <c r="F22" s="84"/>
      <c r="G22" s="85"/>
      <c r="H22" s="84"/>
      <c r="I22" s="85"/>
    </row>
    <row r="23" spans="1:9" x14ac:dyDescent="0.25">
      <c r="A23" s="81">
        <v>17</v>
      </c>
      <c r="B23" s="82" t="s">
        <v>29</v>
      </c>
      <c r="C23" s="84"/>
      <c r="D23" s="84"/>
      <c r="E23" s="84"/>
      <c r="F23" s="84"/>
      <c r="G23" s="85"/>
      <c r="H23" s="84"/>
      <c r="I23" s="85"/>
    </row>
    <row r="24" spans="1:9" x14ac:dyDescent="0.25">
      <c r="A24" s="81">
        <v>18</v>
      </c>
      <c r="B24" s="82" t="s">
        <v>30</v>
      </c>
      <c r="C24" s="84"/>
      <c r="D24" s="84"/>
      <c r="E24" s="84"/>
      <c r="F24" s="84"/>
      <c r="G24" s="85"/>
      <c r="H24" s="84"/>
      <c r="I24" s="85"/>
    </row>
    <row r="25" spans="1:9" x14ac:dyDescent="0.25">
      <c r="A25" s="86">
        <v>19</v>
      </c>
      <c r="B25" s="87" t="s">
        <v>31</v>
      </c>
      <c r="C25" s="84"/>
      <c r="D25" s="84"/>
      <c r="E25" s="84"/>
      <c r="F25" s="84"/>
      <c r="G25" s="85"/>
      <c r="H25" s="84"/>
      <c r="I25" s="85"/>
    </row>
    <row r="26" spans="1:9" x14ac:dyDescent="0.25">
      <c r="A26" s="81">
        <v>20</v>
      </c>
      <c r="B26" s="82" t="s">
        <v>32</v>
      </c>
      <c r="C26" s="84"/>
      <c r="D26" s="84"/>
      <c r="E26" s="84"/>
      <c r="F26" s="84"/>
      <c r="G26" s="85"/>
      <c r="H26" s="84"/>
      <c r="I26" s="85"/>
    </row>
    <row r="27" spans="1:9" x14ac:dyDescent="0.25">
      <c r="A27" s="81">
        <v>21</v>
      </c>
      <c r="B27" s="82" t="s">
        <v>33</v>
      </c>
      <c r="C27" s="84"/>
      <c r="D27" s="84"/>
      <c r="E27" s="84"/>
      <c r="F27" s="84"/>
      <c r="G27" s="85"/>
      <c r="H27" s="84"/>
      <c r="I27" s="85"/>
    </row>
    <row r="28" spans="1:9" x14ac:dyDescent="0.25">
      <c r="A28" s="81">
        <v>22</v>
      </c>
      <c r="B28" s="82" t="s">
        <v>34</v>
      </c>
      <c r="C28" s="84"/>
      <c r="D28" s="84"/>
      <c r="E28" s="84"/>
      <c r="F28" s="84"/>
      <c r="G28" s="85"/>
      <c r="H28" s="84"/>
      <c r="I28" s="85"/>
    </row>
    <row r="29" spans="1:9" x14ac:dyDescent="0.25">
      <c r="A29" s="81">
        <v>23</v>
      </c>
      <c r="B29" s="82" t="s">
        <v>35</v>
      </c>
      <c r="C29" s="84"/>
      <c r="D29" s="84"/>
      <c r="E29" s="84"/>
      <c r="F29" s="84"/>
      <c r="G29" s="85"/>
      <c r="H29" s="84"/>
      <c r="I29" s="85"/>
    </row>
    <row r="30" spans="1:9" x14ac:dyDescent="0.25">
      <c r="A30" s="81">
        <v>24</v>
      </c>
      <c r="B30" s="82" t="s">
        <v>36</v>
      </c>
      <c r="C30" s="84"/>
      <c r="D30" s="84"/>
      <c r="E30" s="84"/>
      <c r="F30" s="84"/>
      <c r="G30" s="85"/>
      <c r="H30" s="84"/>
      <c r="I30" s="85"/>
    </row>
    <row r="31" spans="1:9" x14ac:dyDescent="0.25">
      <c r="A31" s="81">
        <v>25</v>
      </c>
      <c r="B31" s="82" t="s">
        <v>37</v>
      </c>
      <c r="C31" s="84"/>
      <c r="D31" s="84"/>
      <c r="E31" s="84"/>
      <c r="F31" s="84"/>
      <c r="G31" s="85"/>
      <c r="H31" s="84"/>
      <c r="I31" s="85"/>
    </row>
    <row r="32" spans="1:9" x14ac:dyDescent="0.25">
      <c r="A32" s="81">
        <v>26</v>
      </c>
      <c r="B32" s="88" t="s">
        <v>106</v>
      </c>
      <c r="C32" s="84"/>
      <c r="D32" s="84"/>
      <c r="E32" s="84"/>
      <c r="F32" s="84"/>
      <c r="G32" s="85"/>
      <c r="H32" s="84"/>
      <c r="I32" s="85"/>
    </row>
    <row r="33" spans="1:22" x14ac:dyDescent="0.25">
      <c r="A33" s="81">
        <v>27</v>
      </c>
      <c r="B33" s="88" t="s">
        <v>39</v>
      </c>
      <c r="C33" s="84"/>
      <c r="D33" s="84"/>
      <c r="E33" s="84"/>
      <c r="F33" s="84"/>
      <c r="G33" s="85"/>
      <c r="H33" s="84"/>
      <c r="I33" s="85"/>
    </row>
    <row r="34" spans="1:22" x14ac:dyDescent="0.25">
      <c r="A34" s="81">
        <v>28</v>
      </c>
      <c r="B34" s="88" t="s">
        <v>40</v>
      </c>
      <c r="C34" s="84"/>
      <c r="D34" s="84"/>
      <c r="E34" s="84"/>
      <c r="F34" s="84"/>
      <c r="G34" s="85"/>
      <c r="H34" s="84"/>
      <c r="I34" s="85"/>
    </row>
    <row r="35" spans="1:22" x14ac:dyDescent="0.25">
      <c r="A35" s="81">
        <v>29</v>
      </c>
      <c r="B35" s="88" t="s">
        <v>41</v>
      </c>
      <c r="C35" s="84"/>
      <c r="D35" s="84"/>
      <c r="E35" s="84"/>
      <c r="F35" s="84"/>
      <c r="G35" s="85"/>
      <c r="H35" s="84"/>
      <c r="I35" s="85"/>
    </row>
    <row r="36" spans="1:22" x14ac:dyDescent="0.25">
      <c r="A36" s="268" t="s">
        <v>107</v>
      </c>
      <c r="B36" s="269"/>
      <c r="C36" s="84">
        <f t="shared" ref="C36:I36" si="0">SUM(C7:C35)</f>
        <v>0</v>
      </c>
      <c r="D36" s="84">
        <f t="shared" si="0"/>
        <v>0</v>
      </c>
      <c r="E36" s="84">
        <f t="shared" si="0"/>
        <v>0</v>
      </c>
      <c r="F36" s="84">
        <f t="shared" si="0"/>
        <v>0</v>
      </c>
      <c r="G36" s="85">
        <f t="shared" si="0"/>
        <v>0</v>
      </c>
      <c r="H36" s="84">
        <f t="shared" si="0"/>
        <v>0</v>
      </c>
      <c r="I36" s="85">
        <f t="shared" si="0"/>
        <v>0</v>
      </c>
    </row>
    <row r="37" spans="1:22" ht="16.5" thickBot="1" x14ac:dyDescent="0.3">
      <c r="A37" s="270" t="s">
        <v>43</v>
      </c>
      <c r="B37" s="271"/>
      <c r="C37" s="89"/>
      <c r="D37" s="89"/>
      <c r="E37" s="89"/>
      <c r="F37" s="89"/>
      <c r="G37" s="90"/>
      <c r="H37" s="89"/>
      <c r="I37" s="90"/>
    </row>
    <row r="40" spans="1:22" x14ac:dyDescent="0.25">
      <c r="A40" t="s">
        <v>118</v>
      </c>
    </row>
    <row r="41" spans="1:22" ht="16.5" thickBot="1" x14ac:dyDescent="0.3">
      <c r="A41" s="260" t="s">
        <v>119</v>
      </c>
      <c r="B41" s="260"/>
      <c r="D41" t="s">
        <v>120</v>
      </c>
    </row>
    <row r="42" spans="1:22" ht="15.75" thickBot="1" x14ac:dyDescent="0.3">
      <c r="A42" s="261" t="s">
        <v>2</v>
      </c>
      <c r="B42" s="261" t="s">
        <v>3</v>
      </c>
      <c r="C42" s="255" t="s">
        <v>108</v>
      </c>
      <c r="D42" s="256"/>
      <c r="E42" s="256"/>
      <c r="F42" s="255" t="s">
        <v>109</v>
      </c>
      <c r="G42" s="256"/>
      <c r="H42" s="264"/>
      <c r="I42" s="281" t="s">
        <v>110</v>
      </c>
      <c r="J42" s="279" t="s">
        <v>125</v>
      </c>
    </row>
    <row r="43" spans="1:22" x14ac:dyDescent="0.25">
      <c r="A43" s="262"/>
      <c r="B43" s="262"/>
      <c r="C43" s="242" t="s">
        <v>111</v>
      </c>
      <c r="D43" s="242" t="s">
        <v>112</v>
      </c>
      <c r="E43" s="242" t="s">
        <v>113</v>
      </c>
      <c r="F43" s="251" t="s">
        <v>114</v>
      </c>
      <c r="G43" s="253" t="s">
        <v>115</v>
      </c>
      <c r="H43" s="242" t="s">
        <v>113</v>
      </c>
      <c r="I43" s="282"/>
      <c r="J43" s="280"/>
    </row>
    <row r="44" spans="1:22" ht="15.75" thickBot="1" x14ac:dyDescent="0.3">
      <c r="A44" s="263"/>
      <c r="B44" s="263"/>
      <c r="C44" s="243"/>
      <c r="D44" s="243"/>
      <c r="E44" s="243"/>
      <c r="F44" s="252"/>
      <c r="G44" s="254"/>
      <c r="H44" s="243"/>
      <c r="I44" s="283"/>
      <c r="J44" s="280"/>
    </row>
    <row r="45" spans="1:22" x14ac:dyDescent="0.25">
      <c r="A45" s="76">
        <v>1</v>
      </c>
      <c r="B45" s="77" t="s">
        <v>13</v>
      </c>
      <c r="C45" s="99">
        <f>SUM('2000 стійкість рифамп'!C45,'2000 чутливість рифампіцин'!C45)</f>
        <v>14</v>
      </c>
      <c r="D45" s="99">
        <f>SUM('2000 стійкість рифамп'!D45,'2000 чутливість рифампіцин'!D45,)</f>
        <v>128</v>
      </c>
      <c r="E45" s="99">
        <f>SUM('2000 стійкість рифамп'!E45,'2000 чутливість рифампіцин'!E45)</f>
        <v>0</v>
      </c>
      <c r="F45" s="99">
        <f>SUM('2000 стійкість рифамп'!F45,'2000 чутливість рифампіцин'!F45)</f>
        <v>2</v>
      </c>
      <c r="G45" s="99">
        <f>SUM('2000 стійкість рифамп'!G45,'2000 чутливість рифампіцин'!G45)</f>
        <v>140</v>
      </c>
      <c r="H45" s="99">
        <f>SUM('2000 стійкість рифамп'!H45,'2000 чутливість рифампіцин'!H45)</f>
        <v>0</v>
      </c>
      <c r="I45" s="99">
        <f>SUM('2000 стійкість рифамп'!I45,'2000 чутливість рифампіцин'!I45,)</f>
        <v>142</v>
      </c>
      <c r="J45" s="102">
        <f>'13'!D49+'13'!F49+'13'!H49</f>
        <v>142</v>
      </c>
      <c r="L45">
        <f>J45-I45</f>
        <v>0</v>
      </c>
      <c r="V45" s="3"/>
    </row>
    <row r="46" spans="1:22" x14ac:dyDescent="0.25">
      <c r="A46" s="81">
        <v>2</v>
      </c>
      <c r="B46" s="82" t="s">
        <v>14</v>
      </c>
      <c r="C46" s="99">
        <f>SUM('2000 стійкість рифамп'!C46,'2000 чутливість рифампіцин'!C46)</f>
        <v>3</v>
      </c>
      <c r="D46" s="99">
        <f>SUM('2000 стійкість рифамп'!D46,'2000 чутливість рифампіцин'!D46,)</f>
        <v>130</v>
      </c>
      <c r="E46" s="99">
        <f>SUM('2000 стійкість рифамп'!E46,'2000 чутливість рифампіцин'!E46)</f>
        <v>0</v>
      </c>
      <c r="F46" s="99">
        <f>SUM('2000 стійкість рифамп'!F46,'2000 чутливість рифампіцин'!F46)</f>
        <v>0</v>
      </c>
      <c r="G46" s="99">
        <f>SUM('2000 стійкість рифамп'!G46,'2000 чутливість рифампіцин'!G46)</f>
        <v>133</v>
      </c>
      <c r="H46" s="99">
        <f>SUM('2000 стійкість рифамп'!H46,'2000 чутливість рифампіцин'!H46)</f>
        <v>0</v>
      </c>
      <c r="I46" s="99">
        <f>SUM('2000 стійкість рифамп'!I46,'2000 чутливість рифампіцин'!I46,)</f>
        <v>133</v>
      </c>
      <c r="J46" s="102">
        <f>'13'!D50+'13'!F50+'13'!H50</f>
        <v>132</v>
      </c>
      <c r="K46" s="131"/>
      <c r="L46">
        <f t="shared" ref="L46:L75" si="1">J46-I46</f>
        <v>-1</v>
      </c>
      <c r="V46" s="3"/>
    </row>
    <row r="47" spans="1:22" x14ac:dyDescent="0.25">
      <c r="A47" s="81">
        <v>3</v>
      </c>
      <c r="B47" s="82" t="s">
        <v>15</v>
      </c>
      <c r="C47" s="99">
        <f>SUM('2000 стійкість рифамп'!C47,'2000 чутливість рифампіцин'!C47)</f>
        <v>144</v>
      </c>
      <c r="D47" s="99">
        <f>SUM('2000 стійкість рифамп'!D47,'2000 чутливість рифампіцин'!D47,)</f>
        <v>312</v>
      </c>
      <c r="E47" s="99">
        <f>SUM('2000 стійкість рифамп'!E47,'2000 чутливість рифампіцин'!E47)</f>
        <v>0</v>
      </c>
      <c r="F47" s="99">
        <f>SUM('2000 стійкість рифамп'!F47,'2000 чутливість рифампіцин'!F47)</f>
        <v>2</v>
      </c>
      <c r="G47" s="99">
        <f>SUM('2000 стійкість рифамп'!G47,'2000 чутливість рифампіцин'!G47)</f>
        <v>454</v>
      </c>
      <c r="H47" s="99">
        <f>SUM('2000 стійкість рифамп'!H47,'2000 чутливість рифампіцин'!H47)</f>
        <v>0</v>
      </c>
      <c r="I47" s="99">
        <f>SUM('2000 стійкість рифамп'!I47,'2000 чутливість рифампіцин'!I47,)</f>
        <v>456</v>
      </c>
      <c r="J47" s="102">
        <f>'13'!D51+'13'!F51+'13'!H51</f>
        <v>455</v>
      </c>
      <c r="K47" s="3"/>
      <c r="L47">
        <f t="shared" si="1"/>
        <v>-1</v>
      </c>
      <c r="V47" s="3"/>
    </row>
    <row r="48" spans="1:22" x14ac:dyDescent="0.25">
      <c r="A48" s="81">
        <v>4</v>
      </c>
      <c r="B48" s="82" t="s">
        <v>16</v>
      </c>
      <c r="C48" s="99">
        <f>SUM('2000 стійкість рифамп'!C48,'2000 чутливість рифампіцин'!C48)</f>
        <v>11</v>
      </c>
      <c r="D48" s="99">
        <f>SUM('2000 стійкість рифамп'!D48,'2000 чутливість рифампіцин'!D48,)</f>
        <v>39</v>
      </c>
      <c r="E48" s="99">
        <f>SUM('2000 стійкість рифамп'!E48,'2000 чутливість рифампіцин'!E48)</f>
        <v>0</v>
      </c>
      <c r="F48" s="99">
        <f>SUM('2000 стійкість рифамп'!F48,'2000 чутливість рифампіцин'!F48)</f>
        <v>0</v>
      </c>
      <c r="G48" s="99">
        <f>SUM('2000 стійкість рифамп'!G48,'2000 чутливість рифампіцин'!G48)</f>
        <v>50</v>
      </c>
      <c r="H48" s="99">
        <f>SUM('2000 стійкість рифамп'!H48,'2000 чутливість рифампіцин'!H48)</f>
        <v>0</v>
      </c>
      <c r="I48" s="99">
        <f>SUM('2000 стійкість рифамп'!I48,'2000 чутливість рифампіцин'!I48,)</f>
        <v>50</v>
      </c>
      <c r="J48" s="102">
        <f>'13'!D52+'13'!F52+'13'!H52</f>
        <v>49</v>
      </c>
      <c r="K48" s="3"/>
      <c r="L48">
        <f t="shared" si="1"/>
        <v>-1</v>
      </c>
      <c r="V48" s="3"/>
    </row>
    <row r="49" spans="1:22" x14ac:dyDescent="0.25">
      <c r="A49" s="81">
        <v>5</v>
      </c>
      <c r="B49" s="82" t="s">
        <v>17</v>
      </c>
      <c r="C49" s="107">
        <f>SUM('2000 стійкість рифамп'!C49,'2000 чутливість рифампіцин'!C49)</f>
        <v>24</v>
      </c>
      <c r="D49" s="108">
        <f>SUM('2000 стійкість рифамп'!D49,'2000 чутливість рифампіцин'!D49,)</f>
        <v>87</v>
      </c>
      <c r="E49" s="108">
        <f>SUM('2000 стійкість рифамп'!E49,'2000 чутливість рифампіцин'!E49)</f>
        <v>0</v>
      </c>
      <c r="F49" s="108">
        <f>SUM('2000 стійкість рифамп'!F49,'2000 чутливість рифампіцин'!F49)</f>
        <v>1</v>
      </c>
      <c r="G49" s="108">
        <f>SUM('2000 стійкість рифамп'!G49,'2000 чутливість рифампіцин'!G49)</f>
        <v>110</v>
      </c>
      <c r="H49" s="108">
        <f>SUM('2000 стійкість рифамп'!H49,'2000 чутливість рифампіцин'!H49)</f>
        <v>0</v>
      </c>
      <c r="I49" s="108">
        <f>SUM('2000 стійкість рифамп'!I49,'2000 чутливість рифампіцин'!I49,)</f>
        <v>111</v>
      </c>
      <c r="J49" s="109">
        <f>'13'!D53+'13'!F53+'13'!H53</f>
        <v>111</v>
      </c>
      <c r="K49" s="3"/>
      <c r="L49">
        <f t="shared" si="1"/>
        <v>0</v>
      </c>
      <c r="V49" s="3"/>
    </row>
    <row r="50" spans="1:22" x14ac:dyDescent="0.25">
      <c r="A50" s="81">
        <v>6</v>
      </c>
      <c r="B50" s="82" t="s">
        <v>18</v>
      </c>
      <c r="C50" s="99">
        <f>SUM('2000 стійкість рифамп'!C50,'2000 чутливість рифампіцин'!C50)</f>
        <v>3</v>
      </c>
      <c r="D50" s="99">
        <f>SUM('2000 стійкість рифамп'!D50,'2000 чутливість рифампіцин'!D50,)</f>
        <v>227</v>
      </c>
      <c r="E50" s="99">
        <f>SUM('2000 стійкість рифамп'!E50,'2000 чутливість рифампіцин'!E50)</f>
        <v>0</v>
      </c>
      <c r="F50" s="99">
        <f>SUM('2000 стійкість рифамп'!F50,'2000 чутливість рифампіцин'!F50)</f>
        <v>2</v>
      </c>
      <c r="G50" s="99">
        <f>SUM('2000 стійкість рифамп'!G50,'2000 чутливість рифампіцин'!G50)</f>
        <v>228</v>
      </c>
      <c r="H50" s="99">
        <f>SUM('2000 стійкість рифамп'!H50,'2000 чутливість рифампіцин'!H50)</f>
        <v>0</v>
      </c>
      <c r="I50" s="99">
        <f>SUM('2000 стійкість рифамп'!I50,'2000 чутливість рифампіцин'!I50,)</f>
        <v>230</v>
      </c>
      <c r="J50" s="102">
        <f>'13'!D54+'13'!F54+'13'!H54</f>
        <v>194</v>
      </c>
      <c r="K50" s="3"/>
      <c r="L50">
        <f t="shared" si="1"/>
        <v>-36</v>
      </c>
      <c r="V50" s="3"/>
    </row>
    <row r="51" spans="1:22" x14ac:dyDescent="0.25">
      <c r="A51" s="81">
        <v>7</v>
      </c>
      <c r="B51" s="82" t="s">
        <v>19</v>
      </c>
      <c r="C51" s="99">
        <f>SUM('2000 стійкість рифамп'!C51,'2000 чутливість рифампіцин'!C51)</f>
        <v>8</v>
      </c>
      <c r="D51" s="99">
        <f>SUM('2000 стійкість рифамп'!D51,'2000 чутливість рифампіцин'!D51,)</f>
        <v>85</v>
      </c>
      <c r="E51" s="99">
        <f>SUM('2000 стійкість рифамп'!E51,'2000 чутливість рифампіцин'!E51)</f>
        <v>0</v>
      </c>
      <c r="F51" s="99">
        <f>SUM('2000 стійкість рифамп'!F51,'2000 чутливість рифампіцин'!F51)</f>
        <v>2</v>
      </c>
      <c r="G51" s="99">
        <f>SUM('2000 стійкість рифамп'!G51,'2000 чутливість рифампіцин'!G51)</f>
        <v>91</v>
      </c>
      <c r="H51" s="99">
        <f>SUM('2000 стійкість рифамп'!H51,'2000 чутливість рифампіцин'!H51)</f>
        <v>0</v>
      </c>
      <c r="I51" s="99">
        <f>SUM('2000 стійкість рифамп'!I51,'2000 чутливість рифампіцин'!I51,)</f>
        <v>93</v>
      </c>
      <c r="J51" s="102">
        <f>'13'!D55+'13'!F55+'13'!H55</f>
        <v>93</v>
      </c>
      <c r="K51" s="3"/>
      <c r="L51">
        <f t="shared" si="1"/>
        <v>0</v>
      </c>
      <c r="V51" s="3"/>
    </row>
    <row r="52" spans="1:22" x14ac:dyDescent="0.25">
      <c r="A52" s="86">
        <v>8</v>
      </c>
      <c r="B52" s="87" t="s">
        <v>20</v>
      </c>
      <c r="C52" s="99">
        <f>SUM('2000 стійкість рифамп'!C52,'2000 чутливість рифампіцин'!C52)</f>
        <v>5</v>
      </c>
      <c r="D52" s="99">
        <f>SUM('2000 стійкість рифамп'!D52,'2000 чутливість рифампіцин'!D52,)</f>
        <v>91</v>
      </c>
      <c r="E52" s="99">
        <f>SUM('2000 стійкість рифамп'!E52,'2000 чутливість рифампіцин'!E52)</f>
        <v>0</v>
      </c>
      <c r="F52" s="99">
        <f>SUM('2000 стійкість рифамп'!F52,'2000 чутливість рифампіцин'!F52)</f>
        <v>1</v>
      </c>
      <c r="G52" s="99">
        <f>SUM('2000 стійкість рифамп'!G52,'2000 чутливість рифампіцин'!G52)</f>
        <v>95</v>
      </c>
      <c r="H52" s="99">
        <f>SUM('2000 стійкість рифамп'!H52,'2000 чутливість рифампіцин'!H52)</f>
        <v>0</v>
      </c>
      <c r="I52" s="99">
        <f>SUM('2000 стійкість рифамп'!I52,'2000 чутливість рифампіцин'!I52,)</f>
        <v>96</v>
      </c>
      <c r="J52" s="102">
        <f>'13'!D56+'13'!F56+'13'!H56</f>
        <v>96</v>
      </c>
      <c r="K52" s="3"/>
      <c r="L52">
        <f t="shared" si="1"/>
        <v>0</v>
      </c>
      <c r="V52" s="3"/>
    </row>
    <row r="53" spans="1:22" x14ac:dyDescent="0.25">
      <c r="A53" s="81">
        <v>9</v>
      </c>
      <c r="B53" s="82" t="s">
        <v>21</v>
      </c>
      <c r="C53" s="99">
        <f>SUM('2000 стійкість рифамп'!C53,'2000 чутливість рифампіцин'!C53)</f>
        <v>25</v>
      </c>
      <c r="D53" s="99">
        <f>SUM('2000 стійкість рифамп'!D53,'2000 чутливість рифампіцин'!D53,)</f>
        <v>134</v>
      </c>
      <c r="E53" s="99">
        <f>SUM('2000 стійкість рифамп'!E53,'2000 чутливість рифампіцин'!E53)</f>
        <v>0</v>
      </c>
      <c r="F53" s="99">
        <f>SUM('2000 стійкість рифамп'!F53,'2000 чутливість рифампіцин'!F53)</f>
        <v>2</v>
      </c>
      <c r="G53" s="99">
        <f>SUM('2000 стійкість рифамп'!G53,'2000 чутливість рифампіцин'!G53)</f>
        <v>157</v>
      </c>
      <c r="H53" s="99">
        <f>SUM('2000 стійкість рифамп'!H53,'2000 чутливість рифампіцин'!H53)</f>
        <v>0</v>
      </c>
      <c r="I53" s="99">
        <f>SUM('2000 стійкість рифамп'!I53,'2000 чутливість рифампіцин'!I53,)</f>
        <v>159</v>
      </c>
      <c r="J53" s="102">
        <f>'13'!D57+'13'!F57+'13'!H57</f>
        <v>159</v>
      </c>
      <c r="K53" s="3"/>
      <c r="L53">
        <f t="shared" si="1"/>
        <v>0</v>
      </c>
      <c r="V53" s="3"/>
    </row>
    <row r="54" spans="1:22" x14ac:dyDescent="0.25">
      <c r="A54" s="81">
        <v>10</v>
      </c>
      <c r="B54" s="82" t="s">
        <v>22</v>
      </c>
      <c r="C54" s="99">
        <f>SUM('2000 стійкість рифамп'!C54,'2000 чутливість рифампіцин'!C54)</f>
        <v>19</v>
      </c>
      <c r="D54" s="99">
        <f>SUM('2000 стійкість рифамп'!D54,'2000 чутливість рифампіцин'!D54,)</f>
        <v>95</v>
      </c>
      <c r="E54" s="99">
        <f>SUM('2000 стійкість рифамп'!E54,'2000 чутливість рифампіцин'!E54)</f>
        <v>1</v>
      </c>
      <c r="F54" s="99">
        <f>SUM('2000 стійкість рифамп'!F54,'2000 чутливість рифампіцин'!F54)</f>
        <v>1</v>
      </c>
      <c r="G54" s="99">
        <f>SUM('2000 стійкість рифамп'!G54,'2000 чутливість рифампіцин'!G54)</f>
        <v>114</v>
      </c>
      <c r="H54" s="99">
        <f>SUM('2000 стійкість рифамп'!H54,'2000 чутливість рифампіцин'!H54)</f>
        <v>0</v>
      </c>
      <c r="I54" s="99">
        <f>SUM('2000 стійкість рифамп'!I54,'2000 чутливість рифампіцин'!I54,)</f>
        <v>115</v>
      </c>
      <c r="J54" s="102">
        <f>'13'!D58+'13'!F58+'13'!H58</f>
        <v>115</v>
      </c>
      <c r="K54" s="3"/>
      <c r="L54">
        <f t="shared" si="1"/>
        <v>0</v>
      </c>
      <c r="V54" s="3"/>
    </row>
    <row r="55" spans="1:22" x14ac:dyDescent="0.25">
      <c r="A55" s="81">
        <v>11</v>
      </c>
      <c r="B55" s="82" t="s">
        <v>23</v>
      </c>
      <c r="C55" s="99">
        <f>SUM('2000 стійкість рифамп'!C55,'2000 чутливість рифампіцин'!C55)</f>
        <v>0</v>
      </c>
      <c r="D55" s="99">
        <f>SUM('2000 стійкість рифамп'!D55,'2000 чутливість рифампіцин'!D55,)</f>
        <v>0</v>
      </c>
      <c r="E55" s="99">
        <f>SUM('2000 стійкість рифамп'!E55,'2000 чутливість рифампіцин'!E55)</f>
        <v>0</v>
      </c>
      <c r="F55" s="99">
        <f>SUM('2000 стійкість рифамп'!F55,'2000 чутливість рифампіцин'!F55)</f>
        <v>0</v>
      </c>
      <c r="G55" s="99">
        <f>SUM('2000 стійкість рифамп'!G55,'2000 чутливість рифампіцин'!G55)</f>
        <v>0</v>
      </c>
      <c r="H55" s="99">
        <f>SUM('2000 стійкість рифамп'!H55,'2000 чутливість рифампіцин'!H55)</f>
        <v>0</v>
      </c>
      <c r="I55" s="99">
        <f>SUM('2000 стійкість рифамп'!I55,'2000 чутливість рифампіцин'!I55,)</f>
        <v>0</v>
      </c>
      <c r="J55" s="102">
        <f>'13'!D59+'13'!F59+'13'!H59</f>
        <v>0</v>
      </c>
      <c r="K55" s="3"/>
      <c r="L55">
        <f t="shared" si="1"/>
        <v>0</v>
      </c>
      <c r="V55" s="3"/>
    </row>
    <row r="56" spans="1:22" x14ac:dyDescent="0.25">
      <c r="A56" s="81">
        <v>12</v>
      </c>
      <c r="B56" s="82" t="s">
        <v>24</v>
      </c>
      <c r="C56" s="99">
        <f>SUM('2000 стійкість рифамп'!C56,'2000 чутливість рифампіцин'!C56)</f>
        <v>19</v>
      </c>
      <c r="D56" s="99">
        <f>SUM('2000 стійкість рифамп'!D56,'2000 чутливість рифампіцин'!D56,)</f>
        <v>250</v>
      </c>
      <c r="E56" s="99">
        <f>SUM('2000 стійкість рифамп'!E56,'2000 чутливість рифампіцин'!E56)</f>
        <v>0</v>
      </c>
      <c r="F56" s="99">
        <f>SUM('2000 стійкість рифамп'!F56,'2000 чутливість рифампіцин'!F56)</f>
        <v>0</v>
      </c>
      <c r="G56" s="99">
        <f>SUM('2000 стійкість рифамп'!G56,'2000 чутливість рифампіцин'!G56)</f>
        <v>269</v>
      </c>
      <c r="H56" s="99">
        <f>SUM('2000 стійкість рифамп'!H56,'2000 чутливість рифампіцин'!H56)</f>
        <v>0</v>
      </c>
      <c r="I56" s="99">
        <f>SUM('2000 стійкість рифамп'!I56,'2000 чутливість рифампіцин'!I56,)</f>
        <v>269</v>
      </c>
      <c r="J56" s="102">
        <f>'13'!D60+'13'!F60+'13'!H60</f>
        <v>269</v>
      </c>
      <c r="K56" s="3"/>
      <c r="L56">
        <f t="shared" si="1"/>
        <v>0</v>
      </c>
      <c r="V56" s="3"/>
    </row>
    <row r="57" spans="1:22" x14ac:dyDescent="0.25">
      <c r="A57" s="81">
        <v>13</v>
      </c>
      <c r="B57" s="82" t="s">
        <v>25</v>
      </c>
      <c r="C57" s="99">
        <f>SUM('2000 стійкість рифамп'!C57,'2000 чутливість рифампіцин'!C57)</f>
        <v>26</v>
      </c>
      <c r="D57" s="99">
        <f>SUM('2000 стійкість рифамп'!D57,'2000 чутливість рифампіцин'!D57,)</f>
        <v>93</v>
      </c>
      <c r="E57" s="99">
        <f>SUM('2000 стійкість рифамп'!E57,'2000 чутливість рифампіцин'!E57)</f>
        <v>0</v>
      </c>
      <c r="F57" s="99">
        <f>SUM('2000 стійкість рифамп'!F57,'2000 чутливість рифампіцин'!F57)</f>
        <v>0</v>
      </c>
      <c r="G57" s="99">
        <f>SUM('2000 стійкість рифамп'!G57,'2000 чутливість рифампіцин'!G57)</f>
        <v>119</v>
      </c>
      <c r="H57" s="99">
        <f>SUM('2000 стійкість рифамп'!H57,'2000 чутливість рифампіцин'!H57)</f>
        <v>0</v>
      </c>
      <c r="I57" s="99">
        <f>SUM('2000 стійкість рифамп'!I57,'2000 чутливість рифампіцин'!I57,)</f>
        <v>119</v>
      </c>
      <c r="J57" s="102">
        <f>'13'!D61+'13'!F61+'13'!H61</f>
        <v>119</v>
      </c>
      <c r="K57" s="3"/>
      <c r="L57">
        <f t="shared" si="1"/>
        <v>0</v>
      </c>
      <c r="V57" s="3"/>
    </row>
    <row r="58" spans="1:22" x14ac:dyDescent="0.25">
      <c r="A58" s="86">
        <v>14</v>
      </c>
      <c r="B58" s="87" t="s">
        <v>26</v>
      </c>
      <c r="C58" s="99">
        <f>SUM('2000 стійкість рифамп'!C58,'2000 чутливість рифампіцин'!C58)</f>
        <v>86</v>
      </c>
      <c r="D58" s="99">
        <f>SUM('2000 стійкість рифамп'!D58,'2000 чутливість рифампіцин'!D58,)</f>
        <v>244</v>
      </c>
      <c r="E58" s="99">
        <f>SUM('2000 стійкість рифамп'!E58,'2000 чутливість рифампіцин'!E58)</f>
        <v>0</v>
      </c>
      <c r="F58" s="99">
        <f>SUM('2000 стійкість рифамп'!F58,'2000 чутливість рифампіцин'!F58)</f>
        <v>2</v>
      </c>
      <c r="G58" s="99">
        <f>SUM('2000 стійкість рифамп'!G58,'2000 чутливість рифампіцин'!G58)</f>
        <v>328</v>
      </c>
      <c r="H58" s="99">
        <f>SUM('2000 стійкість рифамп'!H58,'2000 чутливість рифампіцин'!H58)</f>
        <v>0</v>
      </c>
      <c r="I58" s="99">
        <f>SUM('2000 стійкість рифамп'!I58,'2000 чутливість рифампіцин'!I58,)</f>
        <v>330</v>
      </c>
      <c r="J58" s="102">
        <f>'13'!D62+'13'!F62+'13'!H62</f>
        <v>330</v>
      </c>
      <c r="K58" s="3"/>
      <c r="L58">
        <f t="shared" si="1"/>
        <v>0</v>
      </c>
      <c r="V58" s="3"/>
    </row>
    <row r="59" spans="1:22" x14ac:dyDescent="0.25">
      <c r="A59" s="86">
        <v>15</v>
      </c>
      <c r="B59" s="87" t="s">
        <v>27</v>
      </c>
      <c r="C59" s="99">
        <f>SUM('2000 стійкість рифамп'!C59,'2000 чутливість рифампіцин'!C59)</f>
        <v>24</v>
      </c>
      <c r="D59" s="99">
        <f>SUM('2000 стійкість рифамп'!D59,'2000 чутливість рифампіцин'!D59,)</f>
        <v>186</v>
      </c>
      <c r="E59" s="99">
        <f>SUM('2000 стійкість рифамп'!E59,'2000 чутливість рифампіцин'!E59)</f>
        <v>1</v>
      </c>
      <c r="F59" s="99">
        <f>SUM('2000 стійкість рифамп'!F59,'2000 чутливість рифампіцин'!F59)</f>
        <v>9</v>
      </c>
      <c r="G59" s="99">
        <f>SUM('2000 стійкість рифамп'!G59,'2000 чутливість рифампіцин'!G59)</f>
        <v>202</v>
      </c>
      <c r="H59" s="99">
        <f>SUM('2000 стійкість рифамп'!H59,'2000 чутливість рифампіцин'!H59)</f>
        <v>0</v>
      </c>
      <c r="I59" s="99">
        <f>SUM('2000 стійкість рифамп'!I59,'2000 чутливість рифампіцин'!I59,)</f>
        <v>211</v>
      </c>
      <c r="J59" s="102">
        <f>'13'!D63+'13'!F63+'13'!H63</f>
        <v>211</v>
      </c>
      <c r="K59" s="3"/>
      <c r="L59">
        <f t="shared" si="1"/>
        <v>0</v>
      </c>
      <c r="V59" s="3"/>
    </row>
    <row r="60" spans="1:22" x14ac:dyDescent="0.25">
      <c r="A60" s="86">
        <v>16</v>
      </c>
      <c r="B60" s="87" t="s">
        <v>28</v>
      </c>
      <c r="C60" s="99">
        <f>SUM('2000 стійкість рифамп'!C60,'2000 чутливість рифампіцин'!C60)</f>
        <v>7</v>
      </c>
      <c r="D60" s="99">
        <f>SUM('2000 стійкість рифамп'!D60,'2000 чутливість рифампіцин'!D60,)</f>
        <v>106</v>
      </c>
      <c r="E60" s="99">
        <f>SUM('2000 стійкість рифамп'!E60,'2000 чутливість рифампіцин'!E60)</f>
        <v>0</v>
      </c>
      <c r="F60" s="99">
        <f>SUM('2000 стійкість рифамп'!F60,'2000 чутливість рифампіцин'!F60)</f>
        <v>0</v>
      </c>
      <c r="G60" s="99">
        <f>SUM('2000 стійкість рифамп'!G60,'2000 чутливість рифампіцин'!G60)</f>
        <v>113</v>
      </c>
      <c r="H60" s="99">
        <f>SUM('2000 стійкість рифамп'!H60,'2000 чутливість рифампіцин'!H60)</f>
        <v>0</v>
      </c>
      <c r="I60" s="99">
        <f>SUM('2000 стійкість рифамп'!I60,'2000 чутливість рифампіцин'!I60,)</f>
        <v>113</v>
      </c>
      <c r="J60" s="102">
        <f>'13'!D64+'13'!F64+'13'!H64</f>
        <v>113</v>
      </c>
      <c r="K60" s="3"/>
      <c r="L60">
        <f t="shared" si="1"/>
        <v>0</v>
      </c>
      <c r="V60" s="3"/>
    </row>
    <row r="61" spans="1:22" x14ac:dyDescent="0.25">
      <c r="A61" s="81">
        <v>17</v>
      </c>
      <c r="B61" s="82" t="s">
        <v>29</v>
      </c>
      <c r="C61" s="99">
        <f>SUM('2000 стійкість рифамп'!C61,'2000 чутливість рифампіцин'!C61)</f>
        <v>12</v>
      </c>
      <c r="D61" s="99">
        <f>SUM('2000 стійкість рифамп'!D61,'2000 чутливість рифампіцин'!D61,)</f>
        <v>75</v>
      </c>
      <c r="E61" s="99">
        <f>SUM('2000 стійкість рифамп'!E61,'2000 чутливість рифампіцин'!E61)</f>
        <v>2</v>
      </c>
      <c r="F61" s="99">
        <f>SUM('2000 стійкість рифамп'!F61,'2000 чутливість рифампіцин'!F61)</f>
        <v>0</v>
      </c>
      <c r="G61" s="99">
        <f>SUM('2000 стійкість рифамп'!G61,'2000 чутливість рифампіцин'!G61)</f>
        <v>89</v>
      </c>
      <c r="H61" s="99">
        <f>SUM('2000 стійкість рифамп'!H61,'2000 чутливість рифампіцин'!H61)</f>
        <v>0</v>
      </c>
      <c r="I61" s="99">
        <f>SUM('2000 стійкість рифамп'!I61,'2000 чутливість рифампіцин'!I61,)</f>
        <v>89</v>
      </c>
      <c r="J61" s="102">
        <f>'13'!D65+'13'!F65+'13'!H65</f>
        <v>89</v>
      </c>
      <c r="K61" s="3"/>
      <c r="L61">
        <f t="shared" si="1"/>
        <v>0</v>
      </c>
      <c r="V61" s="3"/>
    </row>
    <row r="62" spans="1:22" x14ac:dyDescent="0.25">
      <c r="A62" s="81">
        <v>18</v>
      </c>
      <c r="B62" s="82" t="s">
        <v>30</v>
      </c>
      <c r="C62" s="99">
        <f>SUM('2000 стійкість рифамп'!C62,'2000 чутливість рифампіцин'!C62)</f>
        <v>5</v>
      </c>
      <c r="D62" s="99">
        <f>SUM('2000 стійкість рифамп'!D62,'2000 чутливість рифампіцин'!D62,)</f>
        <v>62</v>
      </c>
      <c r="E62" s="99">
        <f>SUM('2000 стійкість рифамп'!E62,'2000 чутливість рифампіцин'!E62)</f>
        <v>0</v>
      </c>
      <c r="F62" s="99">
        <f>SUM('2000 стійкість рифамп'!F62,'2000 чутливість рифампіцин'!F62)</f>
        <v>0</v>
      </c>
      <c r="G62" s="99">
        <f>SUM('2000 стійкість рифамп'!G62,'2000 чутливість рифампіцин'!G62)</f>
        <v>67</v>
      </c>
      <c r="H62" s="99">
        <f>SUM('2000 стійкість рифамп'!H62,'2000 чутливість рифампіцин'!H62)</f>
        <v>0</v>
      </c>
      <c r="I62" s="99">
        <f>SUM('2000 стійкість рифамп'!I62,'2000 чутливість рифампіцин'!I62,)</f>
        <v>67</v>
      </c>
      <c r="J62" s="102">
        <f>'13'!D66+'13'!F66+'13'!H66</f>
        <v>67</v>
      </c>
      <c r="K62" s="3"/>
      <c r="L62">
        <f t="shared" si="1"/>
        <v>0</v>
      </c>
      <c r="V62" s="3"/>
    </row>
    <row r="63" spans="1:22" x14ac:dyDescent="0.25">
      <c r="A63" s="86">
        <v>19</v>
      </c>
      <c r="B63" s="87" t="s">
        <v>31</v>
      </c>
      <c r="C63" s="99">
        <f>SUM('2000 стійкість рифамп'!C63,'2000 чутливість рифампіцин'!C63)</f>
        <v>26</v>
      </c>
      <c r="D63" s="99">
        <f>SUM('2000 стійкість рифамп'!D63,'2000 чутливість рифампіцин'!D63,)</f>
        <v>130</v>
      </c>
      <c r="E63" s="99">
        <f>SUM('2000 стійкість рифамп'!E63,'2000 чутливість рифампіцин'!E63)</f>
        <v>0</v>
      </c>
      <c r="F63" s="99">
        <f>SUM('2000 стійкість рифамп'!F63,'2000 чутливість рифампіцин'!F63)</f>
        <v>0</v>
      </c>
      <c r="G63" s="99">
        <f>SUM('2000 стійкість рифамп'!G63,'2000 чутливість рифампіцин'!G63)</f>
        <v>156</v>
      </c>
      <c r="H63" s="99">
        <f>SUM('2000 стійкість рифамп'!H63,'2000 чутливість рифампіцин'!H63)</f>
        <v>0</v>
      </c>
      <c r="I63" s="99">
        <f>SUM('2000 стійкість рифамп'!I63,'2000 чутливість рифампіцин'!I63,)</f>
        <v>156</v>
      </c>
      <c r="J63" s="102">
        <f>'13'!D67+'13'!F67+'13'!H67</f>
        <v>156</v>
      </c>
      <c r="K63" s="106"/>
      <c r="L63">
        <f t="shared" si="1"/>
        <v>0</v>
      </c>
      <c r="V63" s="3"/>
    </row>
    <row r="64" spans="1:22" x14ac:dyDescent="0.25">
      <c r="A64" s="81">
        <v>20</v>
      </c>
      <c r="B64" s="82" t="s">
        <v>32</v>
      </c>
      <c r="C64" s="99">
        <f>SUM('2000 стійкість рифамп'!C64,'2000 чутливість рифампіцин'!C64)</f>
        <v>5</v>
      </c>
      <c r="D64" s="99">
        <f>SUM('2000 стійкість рифамп'!D64,'2000 чутливість рифампіцин'!D64,)</f>
        <v>44</v>
      </c>
      <c r="E64" s="99">
        <f>SUM('2000 стійкість рифамп'!E64,'2000 чутливість рифампіцин'!E64)</f>
        <v>0</v>
      </c>
      <c r="F64" s="99">
        <f>SUM('2000 стійкість рифамп'!F64,'2000 чутливість рифампіцин'!F64)</f>
        <v>0</v>
      </c>
      <c r="G64" s="99">
        <f>SUM('2000 стійкість рифамп'!G64,'2000 чутливість рифампіцин'!G64)</f>
        <v>49</v>
      </c>
      <c r="H64" s="99">
        <f>SUM('2000 стійкість рифамп'!H64,'2000 чутливість рифампіцин'!H64)</f>
        <v>0</v>
      </c>
      <c r="I64" s="99">
        <f>SUM('2000 стійкість рифамп'!I64,'2000 чутливість рифампіцин'!I64,)</f>
        <v>49</v>
      </c>
      <c r="J64" s="102">
        <f>'13'!D68+'13'!F68+'13'!H68</f>
        <v>42</v>
      </c>
      <c r="K64" s="3"/>
      <c r="L64">
        <f t="shared" si="1"/>
        <v>-7</v>
      </c>
      <c r="V64" s="3"/>
    </row>
    <row r="65" spans="1:22" x14ac:dyDescent="0.25">
      <c r="A65" s="81">
        <v>21</v>
      </c>
      <c r="B65" s="82" t="s">
        <v>33</v>
      </c>
      <c r="C65" s="99">
        <f>SUM('2000 стійкість рифамп'!C65,'2000 чутливість рифампіцин'!C65)</f>
        <v>18</v>
      </c>
      <c r="D65" s="99">
        <f>SUM('2000 стійкість рифамп'!D65,'2000 чутливість рифампіцин'!D65,)</f>
        <v>101</v>
      </c>
      <c r="E65" s="99">
        <f>SUM('2000 стійкість рифамп'!E65,'2000 чутливість рифампіцин'!E65)</f>
        <v>0</v>
      </c>
      <c r="F65" s="99">
        <f>SUM('2000 стійкість рифамп'!F65,'2000 чутливість рифампіцин'!F65)</f>
        <v>0</v>
      </c>
      <c r="G65" s="99">
        <f>SUM('2000 стійкість рифамп'!G65,'2000 чутливість рифампіцин'!G65)</f>
        <v>119</v>
      </c>
      <c r="H65" s="99">
        <f>SUM('2000 стійкість рифамп'!H65,'2000 чутливість рифампіцин'!H65)</f>
        <v>0</v>
      </c>
      <c r="I65" s="99">
        <f>SUM('2000 стійкість рифамп'!I65,'2000 чутливість рифампіцин'!I65,)</f>
        <v>119</v>
      </c>
      <c r="J65" s="102">
        <f>'13'!D69+'13'!F69+'13'!H69</f>
        <v>119</v>
      </c>
      <c r="K65" s="3"/>
      <c r="L65">
        <f t="shared" si="1"/>
        <v>0</v>
      </c>
      <c r="V65" s="3"/>
    </row>
    <row r="66" spans="1:22" x14ac:dyDescent="0.25">
      <c r="A66" s="81">
        <v>22</v>
      </c>
      <c r="B66" s="82" t="s">
        <v>34</v>
      </c>
      <c r="C66" s="99">
        <f>SUM('2000 стійкість рифамп'!C66,'2000 чутливість рифампіцин'!C66)</f>
        <v>6</v>
      </c>
      <c r="D66" s="99">
        <f>SUM('2000 стійкість рифамп'!D66,'2000 чутливість рифампіцин'!D66,)</f>
        <v>127</v>
      </c>
      <c r="E66" s="99">
        <f>SUM('2000 стійкість рифамп'!E66,'2000 чутливість рифампіцин'!E66)</f>
        <v>0</v>
      </c>
      <c r="F66" s="99">
        <f>SUM('2000 стійкість рифамп'!F66,'2000 чутливість рифампіцин'!F66)</f>
        <v>0</v>
      </c>
      <c r="G66" s="99">
        <f>SUM('2000 стійкість рифамп'!G66,'2000 чутливість рифампіцин'!G66)</f>
        <v>133</v>
      </c>
      <c r="H66" s="99">
        <f>SUM('2000 стійкість рифамп'!H66,'2000 чутливість рифампіцин'!H66)</f>
        <v>0</v>
      </c>
      <c r="I66" s="99">
        <f>SUM('2000 стійкість рифамп'!I66,'2000 чутливість рифампіцин'!I66,)</f>
        <v>133</v>
      </c>
      <c r="J66" s="102">
        <f>'13'!D70+'13'!F70+'13'!H70</f>
        <v>123</v>
      </c>
      <c r="K66" s="3"/>
      <c r="L66">
        <f t="shared" si="1"/>
        <v>-10</v>
      </c>
      <c r="V66" s="3"/>
    </row>
    <row r="67" spans="1:22" x14ac:dyDescent="0.25">
      <c r="A67" s="81">
        <v>23</v>
      </c>
      <c r="B67" s="82" t="s">
        <v>35</v>
      </c>
      <c r="C67" s="99">
        <f>SUM('2000 стійкість рифамп'!C67,'2000 чутливість рифампіцин'!C67)</f>
        <v>0</v>
      </c>
      <c r="D67" s="99">
        <f>SUM('2000 стійкість рифамп'!D67,'2000 чутливість рифампіцин'!D67,)</f>
        <v>68</v>
      </c>
      <c r="E67" s="99">
        <f>SUM('2000 стійкість рифамп'!E67,'2000 чутливість рифампіцин'!E67)</f>
        <v>0</v>
      </c>
      <c r="F67" s="99">
        <f>SUM('2000 стійкість рифамп'!F67,'2000 чутливість рифампіцин'!F67)</f>
        <v>0</v>
      </c>
      <c r="G67" s="99">
        <f>SUM('2000 стійкість рифамп'!G67,'2000 чутливість рифампіцин'!G67)</f>
        <v>68</v>
      </c>
      <c r="H67" s="99">
        <f>SUM('2000 стійкість рифамп'!H67,'2000 чутливість рифампіцин'!H67)</f>
        <v>0</v>
      </c>
      <c r="I67" s="99">
        <f>SUM('2000 стійкість рифамп'!I67,'2000 чутливість рифампіцин'!I67,)</f>
        <v>68</v>
      </c>
      <c r="J67" s="102">
        <f>'13'!D71+'13'!F71+'13'!H71</f>
        <v>68</v>
      </c>
      <c r="K67" s="3"/>
      <c r="L67">
        <f t="shared" si="1"/>
        <v>0</v>
      </c>
      <c r="V67" s="3"/>
    </row>
    <row r="68" spans="1:22" x14ac:dyDescent="0.25">
      <c r="A68" s="81">
        <v>24</v>
      </c>
      <c r="B68" s="82" t="s">
        <v>36</v>
      </c>
      <c r="C68" s="99">
        <f>SUM('2000 стійкість рифамп'!C68,'2000 чутливість рифампіцин'!C68)</f>
        <v>15</v>
      </c>
      <c r="D68" s="99">
        <f>SUM('2000 стійкість рифамп'!D68,'2000 чутливість рифампіцин'!D68,)</f>
        <v>80</v>
      </c>
      <c r="E68" s="99">
        <f>SUM('2000 стійкість рифамп'!E68,'2000 чутливість рифампіцин'!E68)</f>
        <v>0</v>
      </c>
      <c r="F68" s="99">
        <f>SUM('2000 стійкість рифамп'!F68,'2000 чутливість рифампіцин'!F68)</f>
        <v>0</v>
      </c>
      <c r="G68" s="99">
        <f>SUM('2000 стійкість рифамп'!G68,'2000 чутливість рифампіцин'!G68)</f>
        <v>95</v>
      </c>
      <c r="H68" s="99">
        <f>SUM('2000 стійкість рифамп'!H68,'2000 чутливість рифампіцин'!H68)</f>
        <v>0</v>
      </c>
      <c r="I68" s="99">
        <f>SUM('2000 стійкість рифамп'!I68,'2000 чутливість рифампіцин'!I68,)</f>
        <v>95</v>
      </c>
      <c r="J68" s="102">
        <f>'13'!D72+'13'!F72+'13'!H72</f>
        <v>90</v>
      </c>
      <c r="K68" s="3"/>
      <c r="L68">
        <f t="shared" si="1"/>
        <v>-5</v>
      </c>
      <c r="V68" s="3"/>
    </row>
    <row r="69" spans="1:22" x14ac:dyDescent="0.25">
      <c r="A69" s="81">
        <v>25</v>
      </c>
      <c r="B69" s="82" t="s">
        <v>37</v>
      </c>
      <c r="C69" s="99">
        <f>SUM('2000 стійкість рифамп'!C69,'2000 чутливість рифампіцин'!C69)</f>
        <v>27</v>
      </c>
      <c r="D69" s="99">
        <f>SUM('2000 стійкість рифамп'!D69,'2000 чутливість рифампіцин'!D69,)</f>
        <v>155</v>
      </c>
      <c r="E69" s="99">
        <f>SUM('2000 стійкість рифамп'!E69,'2000 чутливість рифампіцин'!E69)</f>
        <v>0</v>
      </c>
      <c r="F69" s="99">
        <f>SUM('2000 стійкість рифамп'!F69,'2000 чутливість рифампіцин'!F69)</f>
        <v>0</v>
      </c>
      <c r="G69" s="99">
        <f>SUM('2000 стійкість рифамп'!G69,'2000 чутливість рифампіцин'!G69)</f>
        <v>182</v>
      </c>
      <c r="H69" s="99">
        <f>SUM('2000 стійкість рифамп'!H69,'2000 чутливість рифампіцин'!H69)</f>
        <v>0</v>
      </c>
      <c r="I69" s="99">
        <f>SUM('2000 стійкість рифамп'!I69,'2000 чутливість рифампіцин'!I69,)</f>
        <v>182</v>
      </c>
      <c r="J69" s="102">
        <f>'13'!D73+'13'!F73+'13'!H73</f>
        <v>182</v>
      </c>
      <c r="K69" s="3"/>
      <c r="L69">
        <f t="shared" si="1"/>
        <v>0</v>
      </c>
      <c r="V69" s="3"/>
    </row>
    <row r="70" spans="1:22" x14ac:dyDescent="0.25">
      <c r="A70" s="81">
        <v>26</v>
      </c>
      <c r="B70" s="88" t="s">
        <v>106</v>
      </c>
      <c r="C70" s="99">
        <f>SUM('2000 стійкість рифамп'!C70,'2000 чутливість рифампіцин'!C70)</f>
        <v>4</v>
      </c>
      <c r="D70" s="99">
        <f>SUM('2000 стійкість рифамп'!D70,'2000 чутливість рифампіцин'!D70,)</f>
        <v>70</v>
      </c>
      <c r="E70" s="99">
        <f>SUM('2000 стійкість рифамп'!E70,'2000 чутливість рифампіцин'!E70)</f>
        <v>0</v>
      </c>
      <c r="F70" s="99">
        <f>SUM('2000 стійкість рифамп'!F70,'2000 чутливість рифампіцин'!F70)</f>
        <v>0</v>
      </c>
      <c r="G70" s="99">
        <f>SUM('2000 стійкість рифамп'!G70,'2000 чутливість рифампіцин'!G70)</f>
        <v>74</v>
      </c>
      <c r="H70" s="99">
        <f>SUM('2000 стійкість рифамп'!H70,'2000 чутливість рифампіцин'!H70)</f>
        <v>0</v>
      </c>
      <c r="I70" s="99">
        <f>SUM('2000 стійкість рифамп'!I70,'2000 чутливість рифампіцин'!I70,)</f>
        <v>74</v>
      </c>
      <c r="J70" s="102">
        <f>'13'!D74+'13'!F74+'13'!H74</f>
        <v>74</v>
      </c>
      <c r="K70" s="3"/>
      <c r="L70">
        <f t="shared" si="1"/>
        <v>0</v>
      </c>
      <c r="V70" s="3"/>
    </row>
    <row r="71" spans="1:22" x14ac:dyDescent="0.25">
      <c r="A71" s="81">
        <v>27</v>
      </c>
      <c r="B71" s="88" t="s">
        <v>39</v>
      </c>
      <c r="C71" s="99">
        <f>SUM('2000 стійкість рифамп'!C71,'2000 чутливість рифампіцин'!C71)</f>
        <v>0</v>
      </c>
      <c r="D71" s="99">
        <f>SUM('2000 стійкість рифамп'!D71,'2000 чутливість рифампіцин'!D71,)</f>
        <v>0</v>
      </c>
      <c r="E71" s="99">
        <f>SUM('2000 стійкість рифамп'!E71,'2000 чутливість рифампіцин'!E71)</f>
        <v>0</v>
      </c>
      <c r="F71" s="99">
        <f>SUM('2000 стійкість рифамп'!F71,'2000 чутливість рифампіцин'!F71)</f>
        <v>0</v>
      </c>
      <c r="G71" s="99">
        <f>SUM('2000 стійкість рифамп'!G71,'2000 чутливість рифампіцин'!G71)</f>
        <v>0</v>
      </c>
      <c r="H71" s="99">
        <f>SUM('2000 стійкість рифамп'!H71,'2000 чутливість рифампіцин'!H71)</f>
        <v>0</v>
      </c>
      <c r="I71" s="99">
        <f>SUM('2000 стійкість рифамп'!I71,'2000 чутливість рифампіцин'!I71,)</f>
        <v>0</v>
      </c>
      <c r="J71" s="102">
        <f>'13'!D75+'13'!F75+'13'!H75</f>
        <v>0</v>
      </c>
      <c r="L71">
        <f t="shared" si="1"/>
        <v>0</v>
      </c>
    </row>
    <row r="72" spans="1:22" x14ac:dyDescent="0.25">
      <c r="A72" s="81">
        <v>28</v>
      </c>
      <c r="B72" s="88" t="s">
        <v>40</v>
      </c>
      <c r="C72" s="99">
        <f>SUM('2000 стійкість рифамп'!C72,'2000 чутливість рифампіцин'!C72)</f>
        <v>0</v>
      </c>
      <c r="D72" s="99">
        <f>SUM('2000 стійкість рифамп'!D72,'2000 чутливість рифампіцин'!D72,)</f>
        <v>0</v>
      </c>
      <c r="E72" s="99">
        <f>SUM('2000 стійкість рифамп'!E72,'2000 чутливість рифампіцин'!E72)</f>
        <v>0</v>
      </c>
      <c r="F72" s="99">
        <f>SUM('2000 стійкість рифамп'!F72,'2000 чутливість рифампіцин'!F72)</f>
        <v>0</v>
      </c>
      <c r="G72" s="99">
        <f>SUM('2000 стійкість рифамп'!G72,'2000 чутливість рифампіцин'!G72)</f>
        <v>0</v>
      </c>
      <c r="H72" s="99">
        <f>SUM('2000 стійкість рифамп'!H72,'2000 чутливість рифампіцин'!H72)</f>
        <v>0</v>
      </c>
      <c r="I72" s="99">
        <f>SUM('2000 стійкість рифамп'!I72,'2000 чутливість рифампіцин'!I72,)</f>
        <v>0</v>
      </c>
      <c r="J72" s="102">
        <f>'13'!D76+'13'!F76+'13'!H76</f>
        <v>0</v>
      </c>
      <c r="L72">
        <f t="shared" si="1"/>
        <v>0</v>
      </c>
    </row>
    <row r="73" spans="1:22" x14ac:dyDescent="0.25">
      <c r="A73" s="81">
        <v>29</v>
      </c>
      <c r="B73" s="88" t="s">
        <v>41</v>
      </c>
      <c r="C73" s="99">
        <f>SUM('2000 стійкість рифамп'!C73,'2000 чутливість рифампіцин'!C73)</f>
        <v>0</v>
      </c>
      <c r="D73" s="99">
        <f>SUM('2000 стійкість рифамп'!D73,'2000 чутливість рифампіцин'!D73,)</f>
        <v>0</v>
      </c>
      <c r="E73" s="99">
        <f>SUM('2000 стійкість рифамп'!E73,'2000 чутливість рифампіцин'!E73)</f>
        <v>0</v>
      </c>
      <c r="F73" s="99">
        <f>SUM('2000 стійкість рифамп'!F73,'2000 чутливість рифампіцин'!F73)</f>
        <v>0</v>
      </c>
      <c r="G73" s="99">
        <f>SUM('2000 стійкість рифамп'!G73,'2000 чутливість рифампіцин'!G73)</f>
        <v>0</v>
      </c>
      <c r="H73" s="99">
        <f>SUM('2000 стійкість рифамп'!H73,'2000 чутливість рифампіцин'!H73)</f>
        <v>0</v>
      </c>
      <c r="I73" s="99">
        <f>SUM('2000 стійкість рифамп'!I73,'2000 чутливість рифампіцин'!I73,)</f>
        <v>0</v>
      </c>
      <c r="J73" s="102">
        <f>'13'!D77+'13'!F77+'13'!H77</f>
        <v>0</v>
      </c>
      <c r="L73">
        <f t="shared" si="1"/>
        <v>0</v>
      </c>
    </row>
    <row r="74" spans="1:22" x14ac:dyDescent="0.25">
      <c r="A74" s="244" t="s">
        <v>107</v>
      </c>
      <c r="B74" s="245"/>
      <c r="C74" s="121">
        <f>SUM('2000 стійкість рифамп'!C74,'2000 чутливість рифампіцин'!C74)</f>
        <v>536</v>
      </c>
      <c r="D74" s="121">
        <f>SUM('2000 стійкість рифамп'!D74,'2000 чутливість рифампіцин'!D74,)</f>
        <v>3119</v>
      </c>
      <c r="E74" s="121">
        <f>SUM('2000 стійкість рифамп'!E74,'2000 чутливість рифампіцин'!E74)</f>
        <v>4</v>
      </c>
      <c r="F74" s="121">
        <f>SUM('2000 стійкість рифамп'!F74,'2000 чутливість рифампіцин'!F74)</f>
        <v>24</v>
      </c>
      <c r="G74" s="121">
        <f>SUM('2000 стійкість рифамп'!G74,'2000 чутливість рифампіцин'!G74)</f>
        <v>3635</v>
      </c>
      <c r="H74" s="121">
        <f>SUM('2000 стійкість рифамп'!H74,'2000 чутливість рифампіцин'!H74)</f>
        <v>0</v>
      </c>
      <c r="I74" s="121">
        <f>SUM('2000 стійкість рифамп'!I74,'2000 чутливість рифампіцин'!I74,)</f>
        <v>3659</v>
      </c>
      <c r="J74" s="121">
        <f>'13'!D78+'13'!F78+'13'!H78</f>
        <v>3598</v>
      </c>
      <c r="L74">
        <f t="shared" si="1"/>
        <v>-61</v>
      </c>
    </row>
    <row r="75" spans="1:22" ht="15.75" x14ac:dyDescent="0.25">
      <c r="A75" s="246" t="s">
        <v>43</v>
      </c>
      <c r="B75" s="247"/>
      <c r="C75" s="121">
        <f>SUM('2000 стійкість рифамп'!C75,'2000 чутливість рифампіцин'!C75)</f>
        <v>532</v>
      </c>
      <c r="D75" s="121">
        <f>SUM('2000 стійкість рифамп'!D75,'2000 чутливість рифампіцин'!D75)</f>
        <v>3049</v>
      </c>
      <c r="E75" s="121">
        <f>SUM('2000 стійкість рифамп'!E75,'2000 чутливість рифампіцин'!E75)</f>
        <v>4</v>
      </c>
      <c r="F75" s="121">
        <f>SUM('2000 стійкість рифамп'!F75,'2000 чутливість рифампіцин'!F75)</f>
        <v>24</v>
      </c>
      <c r="G75" s="121">
        <f>SUM('2000 стійкість рифамп'!G75,'2000 чутливість рифампіцин'!G75)</f>
        <v>3561</v>
      </c>
      <c r="H75" s="121">
        <f>SUM('2000 стійкість рифамп'!H75,'2000 чутливість рифампіцин'!H75)</f>
        <v>0</v>
      </c>
      <c r="I75" s="186">
        <f>SUM('2000 стійкість рифамп'!I75,'2000 чутливість рифампіцин'!I75)</f>
        <v>3585</v>
      </c>
      <c r="J75" s="186">
        <f>'13'!D79+'13'!F79+'13'!H79</f>
        <v>3524</v>
      </c>
      <c r="L75">
        <f t="shared" si="1"/>
        <v>-61</v>
      </c>
      <c r="R75" t="s">
        <v>132</v>
      </c>
    </row>
    <row r="77" spans="1:22" x14ac:dyDescent="0.25">
      <c r="A77" s="91" t="s">
        <v>118</v>
      </c>
    </row>
    <row r="78" spans="1:22" ht="16.5" thickBot="1" x14ac:dyDescent="0.3">
      <c r="A78" s="260" t="s">
        <v>116</v>
      </c>
      <c r="B78" s="260"/>
      <c r="D78" t="s">
        <v>120</v>
      </c>
    </row>
    <row r="79" spans="1:22" ht="15.75" thickBot="1" x14ac:dyDescent="0.3">
      <c r="A79" s="261" t="s">
        <v>2</v>
      </c>
      <c r="B79" s="261" t="s">
        <v>3</v>
      </c>
      <c r="C79" s="255" t="s">
        <v>108</v>
      </c>
      <c r="D79" s="256"/>
      <c r="E79" s="256"/>
      <c r="F79" s="255" t="s">
        <v>109</v>
      </c>
      <c r="G79" s="256"/>
      <c r="H79" s="264"/>
      <c r="I79" s="248" t="s">
        <v>110</v>
      </c>
      <c r="J79" s="286" t="s">
        <v>125</v>
      </c>
    </row>
    <row r="80" spans="1:22" x14ac:dyDescent="0.25">
      <c r="A80" s="262"/>
      <c r="B80" s="262"/>
      <c r="C80" s="242" t="s">
        <v>111</v>
      </c>
      <c r="D80" s="242" t="s">
        <v>112</v>
      </c>
      <c r="E80" s="277" t="s">
        <v>113</v>
      </c>
      <c r="F80" s="253" t="s">
        <v>114</v>
      </c>
      <c r="G80" s="253" t="s">
        <v>115</v>
      </c>
      <c r="H80" s="242" t="s">
        <v>113</v>
      </c>
      <c r="I80" s="284"/>
      <c r="J80" s="287"/>
    </row>
    <row r="81" spans="1:18" ht="15.75" thickBot="1" x14ac:dyDescent="0.3">
      <c r="A81" s="263"/>
      <c r="B81" s="263"/>
      <c r="C81" s="243"/>
      <c r="D81" s="243"/>
      <c r="E81" s="278"/>
      <c r="F81" s="254"/>
      <c r="G81" s="254"/>
      <c r="H81" s="243"/>
      <c r="I81" s="285"/>
      <c r="J81" s="288"/>
    </row>
    <row r="82" spans="1:18" ht="15.75" thickBot="1" x14ac:dyDescent="0.3">
      <c r="A82" s="76">
        <v>1</v>
      </c>
      <c r="B82" s="77" t="s">
        <v>13</v>
      </c>
      <c r="C82" s="145">
        <f>SUM('2000 стійкість рифамп'!C82+'2000 чутливість рифампіцин'!C82)</f>
        <v>4</v>
      </c>
      <c r="D82" s="145">
        <f>SUM('2000 стійкість рифамп'!D82+'2000 чутливість рифампіцин'!D82)</f>
        <v>94</v>
      </c>
      <c r="E82" s="145">
        <f>SUM('2000 стійкість рифамп'!E82+'2000 чутливість рифампіцин'!E82)</f>
        <v>0</v>
      </c>
      <c r="F82" s="145">
        <f>SUM('2000 стійкість рифамп'!F82+'2000 чутливість рифампіцин'!F82)</f>
        <v>0</v>
      </c>
      <c r="G82" s="145">
        <f>SUM('2000 стійкість рифамп'!G82+'2000 чутливість рифампіцин'!G82)</f>
        <v>98</v>
      </c>
      <c r="H82" s="145">
        <f>SUM('2000 стійкість рифамп'!H82+'2000 чутливість рифампіцин'!H82)</f>
        <v>0</v>
      </c>
      <c r="I82" s="146">
        <f>SUM('2000 стійкість рифамп'!I82+'2000 чутливість рифампіцин'!I82)</f>
        <v>98</v>
      </c>
      <c r="J82" s="148">
        <f>SUM('13'!D89+'13'!F89+'13'!H89)</f>
        <v>98</v>
      </c>
      <c r="K82" s="3"/>
      <c r="L82" s="111"/>
    </row>
    <row r="83" spans="1:18" ht="15.75" thickBot="1" x14ac:dyDescent="0.3">
      <c r="A83" s="81">
        <v>2</v>
      </c>
      <c r="B83" s="82" t="s">
        <v>14</v>
      </c>
      <c r="C83" s="145">
        <f>SUM('2000 стійкість рифамп'!C83+'2000 чутливість рифампіцин'!C83)</f>
        <v>4</v>
      </c>
      <c r="D83" s="145">
        <f>SUM('2000 стійкість рифамп'!D83+'2000 чутливість рифампіцин'!D83)</f>
        <v>111</v>
      </c>
      <c r="E83" s="145">
        <f>SUM('2000 стійкість рифамп'!E83+'2000 чутливість рифампіцин'!E83)</f>
        <v>0</v>
      </c>
      <c r="F83" s="145">
        <f>SUM('2000 стійкість рифамп'!F83+'2000 чутливість рифампіцин'!F83)</f>
        <v>0</v>
      </c>
      <c r="G83" s="145">
        <f>SUM('2000 стійкість рифамп'!G83+'2000 чутливість рифампіцин'!G83)</f>
        <v>115</v>
      </c>
      <c r="H83" s="145">
        <f>SUM('2000 стійкість рифамп'!H83+'2000 чутливість рифампіцин'!H83)</f>
        <v>0</v>
      </c>
      <c r="I83" s="146">
        <f>SUM('2000 стійкість рифамп'!I83+'2000 чутливість рифампіцин'!I83)</f>
        <v>115</v>
      </c>
      <c r="J83" s="148">
        <f>SUM('13'!D90+'13'!F90+'13'!H90)</f>
        <v>115</v>
      </c>
      <c r="K83" s="3"/>
    </row>
    <row r="84" spans="1:18" ht="15.75" thickBot="1" x14ac:dyDescent="0.3">
      <c r="A84" s="81">
        <v>3</v>
      </c>
      <c r="B84" s="82" t="s">
        <v>15</v>
      </c>
      <c r="C84" s="145">
        <f>SUM('2000 стійкість рифамп'!C84+'2000 чутливість рифампіцин'!C84)</f>
        <v>74</v>
      </c>
      <c r="D84" s="145">
        <f>SUM('2000 стійкість рифамп'!D84+'2000 чутливість рифампіцин'!D84)</f>
        <v>359</v>
      </c>
      <c r="E84" s="145">
        <f>SUM('2000 стійкість рифамп'!E84+'2000 чутливість рифампіцин'!E84)</f>
        <v>0</v>
      </c>
      <c r="F84" s="145">
        <f>SUM('2000 стійкість рифамп'!F84+'2000 чутливість рифампіцин'!F84)</f>
        <v>0</v>
      </c>
      <c r="G84" s="145">
        <f>SUM('2000 стійкість рифамп'!G84+'2000 чутливість рифампіцин'!G84)</f>
        <v>433</v>
      </c>
      <c r="H84" s="145">
        <f>SUM('2000 стійкість рифамп'!H84+'2000 чутливість рифампіцин'!H84)</f>
        <v>0</v>
      </c>
      <c r="I84" s="146">
        <f>SUM('2000 стійкість рифамп'!I84+'2000 чутливість рифампіцин'!I84)</f>
        <v>433</v>
      </c>
      <c r="J84" s="148">
        <f>SUM('13'!D91+'13'!F91+'13'!H91)</f>
        <v>433</v>
      </c>
      <c r="K84" s="3"/>
    </row>
    <row r="85" spans="1:18" ht="15.75" thickBot="1" x14ac:dyDescent="0.3">
      <c r="A85" s="81">
        <v>4</v>
      </c>
      <c r="B85" s="82" t="s">
        <v>16</v>
      </c>
      <c r="C85" s="162">
        <f>SUM('2000 стійкість рифамп'!C85+'2000 чутливість рифампіцин'!C85)</f>
        <v>6</v>
      </c>
      <c r="D85" s="162">
        <f>SUM('2000 стійкість рифамп'!D85+'2000 чутливість рифампіцин'!D85)</f>
        <v>25</v>
      </c>
      <c r="E85" s="162">
        <f>SUM('2000 стійкість рифамп'!E85+'2000 чутливість рифампіцин'!E85)</f>
        <v>0</v>
      </c>
      <c r="F85" s="162">
        <f>SUM('2000 стійкість рифамп'!F85+'2000 чутливість рифампіцин'!F85)</f>
        <v>0</v>
      </c>
      <c r="G85" s="162">
        <f>SUM('2000 стійкість рифамп'!G85+'2000 чутливість рифампіцин'!G85)</f>
        <v>31</v>
      </c>
      <c r="H85" s="162">
        <f>SUM('2000 стійкість рифамп'!H85+'2000 чутливість рифампіцин'!H85)</f>
        <v>0</v>
      </c>
      <c r="I85" s="163">
        <f>SUM('2000 стійкість рифамп'!I85+'2000 чутливість рифампіцин'!I85)</f>
        <v>31</v>
      </c>
      <c r="J85" s="148">
        <f>SUM('13'!D92+'13'!F92+'13'!H92)</f>
        <v>31</v>
      </c>
    </row>
    <row r="86" spans="1:18" s="161" customFormat="1" ht="15.75" thickBot="1" x14ac:dyDescent="0.3">
      <c r="A86" s="158">
        <v>5</v>
      </c>
      <c r="B86" s="159" t="s">
        <v>17</v>
      </c>
      <c r="C86" s="145">
        <f>SUM('2000 стійкість рифамп'!C86+'2000 чутливість рифампіцин'!C86)</f>
        <v>17</v>
      </c>
      <c r="D86" s="145">
        <f>SUM('2000 стійкість рифамп'!D86+'2000 чутливість рифампіцин'!D86)</f>
        <v>102</v>
      </c>
      <c r="E86" s="145">
        <f>SUM('2000 стійкість рифамп'!E86+'2000 чутливість рифампіцин'!E86)</f>
        <v>0</v>
      </c>
      <c r="F86" s="145">
        <f>SUM('2000 стійкість рифамп'!F86+'2000 чутливість рифампіцин'!F86)</f>
        <v>0</v>
      </c>
      <c r="G86" s="145">
        <f>SUM('2000 стійкість рифамп'!G86+'2000 чутливість рифампіцин'!G86)</f>
        <v>119</v>
      </c>
      <c r="H86" s="145">
        <f>SUM('2000 стійкість рифамп'!H86+'2000 чутливість рифампіцин'!H86)</f>
        <v>0</v>
      </c>
      <c r="I86" s="146">
        <f>SUM('2000 стійкість рифамп'!I86+'2000 чутливість рифампіцин'!I86)</f>
        <v>119</v>
      </c>
      <c r="J86" s="160">
        <f>SUM('13'!D93+'13'!F93+'13'!H93)</f>
        <v>119</v>
      </c>
    </row>
    <row r="87" spans="1:18" ht="15.75" thickBot="1" x14ac:dyDescent="0.3">
      <c r="A87" s="81">
        <v>6</v>
      </c>
      <c r="B87" s="82" t="s">
        <v>18</v>
      </c>
      <c r="C87" s="145">
        <f>SUM('2000 стійкість рифамп'!C87+'2000 чутливість рифампіцин'!C87)</f>
        <v>9</v>
      </c>
      <c r="D87" s="145">
        <f>SUM('2000 стійкість рифамп'!D87+'2000 чутливість рифампіцин'!D87)</f>
        <v>187</v>
      </c>
      <c r="E87" s="145">
        <f>SUM('2000 стійкість рифамп'!E87+'2000 чутливість рифампіцин'!E87)</f>
        <v>0</v>
      </c>
      <c r="F87" s="145">
        <f>SUM('2000 стійкість рифамп'!F87+'2000 чутливість рифампіцин'!F87)</f>
        <v>3</v>
      </c>
      <c r="G87" s="145">
        <f>SUM('2000 стійкість рифамп'!G87+'2000 чутливість рифампіцин'!G87)</f>
        <v>193</v>
      </c>
      <c r="H87" s="145">
        <f>SUM('2000 стійкість рифамп'!H87+'2000 чутливість рифампіцин'!H87)</f>
        <v>0</v>
      </c>
      <c r="I87" s="146">
        <f>SUM('2000 стійкість рифамп'!I87+'2000 чутливість рифампіцин'!I87)</f>
        <v>196</v>
      </c>
      <c r="J87" s="148">
        <f>SUM('13'!D94+'13'!F94+'13'!H94)</f>
        <v>196</v>
      </c>
    </row>
    <row r="88" spans="1:18" ht="15.75" thickBot="1" x14ac:dyDescent="0.3">
      <c r="A88" s="81">
        <v>7</v>
      </c>
      <c r="B88" s="82" t="s">
        <v>19</v>
      </c>
      <c r="C88" s="145">
        <f>SUM('2000 стійкість рифамп'!C88+'2000 чутливість рифампіцин'!C88)</f>
        <v>7</v>
      </c>
      <c r="D88" s="145">
        <f>SUM('2000 стійкість рифамп'!D88+'2000 чутливість рифампіцин'!D88)</f>
        <v>88</v>
      </c>
      <c r="E88" s="145">
        <f>SUM('2000 стійкість рифамп'!E88+'2000 чутливість рифампіцин'!E88)</f>
        <v>0</v>
      </c>
      <c r="F88" s="145">
        <f>SUM('2000 стійкість рифамп'!F88+'2000 чутливість рифампіцин'!F88)</f>
        <v>1</v>
      </c>
      <c r="G88" s="145">
        <f>SUM('2000 стійкість рифамп'!G88+'2000 чутливість рифампіцин'!G88)</f>
        <v>94</v>
      </c>
      <c r="H88" s="145">
        <f>SUM('2000 стійкість рифамп'!H88+'2000 чутливість рифампіцин'!H88)</f>
        <v>0</v>
      </c>
      <c r="I88" s="146">
        <f>SUM('2000 стійкість рифамп'!I88+'2000 чутливість рифампіцин'!I88)</f>
        <v>95</v>
      </c>
      <c r="J88" s="148">
        <f>SUM('13'!D95+'13'!F95+'13'!H95)</f>
        <v>95</v>
      </c>
    </row>
    <row r="89" spans="1:18" ht="15.75" thickBot="1" x14ac:dyDescent="0.3">
      <c r="A89" s="86">
        <v>8</v>
      </c>
      <c r="B89" s="87" t="s">
        <v>20</v>
      </c>
      <c r="C89" s="145">
        <f>SUM('2000 стійкість рифамп'!C89+'2000 чутливість рифампіцин'!C89)</f>
        <v>2</v>
      </c>
      <c r="D89" s="145">
        <f>SUM('2000 стійкість рифамп'!D89+'2000 чутливість рифампіцин'!D89)</f>
        <v>81</v>
      </c>
      <c r="E89" s="145">
        <f>SUM('2000 стійкість рифамп'!E89+'2000 чутливість рифампіцин'!E89)</f>
        <v>0</v>
      </c>
      <c r="F89" s="145">
        <f>SUM('2000 стійкість рифамп'!F89+'2000 чутливість рифампіцин'!F89)</f>
        <v>1</v>
      </c>
      <c r="G89" s="145">
        <f>SUM('2000 стійкість рифамп'!G89+'2000 чутливість рифампіцин'!G89)</f>
        <v>82</v>
      </c>
      <c r="H89" s="145">
        <f>SUM('2000 стійкість рифамп'!H89+'2000 чутливість рифампіцин'!H89)</f>
        <v>0</v>
      </c>
      <c r="I89" s="146">
        <f>SUM('2000 стійкість рифамп'!I89+'2000 чутливість рифампіцин'!I89)</f>
        <v>83</v>
      </c>
      <c r="J89" s="148">
        <f>SUM('13'!D96+'13'!F96+'13'!H96)</f>
        <v>83</v>
      </c>
    </row>
    <row r="90" spans="1:18" ht="15.75" thickBot="1" x14ac:dyDescent="0.3">
      <c r="A90" s="81">
        <v>9</v>
      </c>
      <c r="B90" s="82" t="s">
        <v>21</v>
      </c>
      <c r="C90" s="145">
        <f>SUM('2000 стійкість рифамп'!C90+'2000 чутливість рифампіцин'!C90)</f>
        <v>17</v>
      </c>
      <c r="D90" s="145">
        <f>SUM('2000 стійкість рифамп'!D90+'2000 чутливість рифампіцин'!D90)</f>
        <v>114</v>
      </c>
      <c r="E90" s="145">
        <f>SUM('2000 стійкість рифамп'!E90+'2000 чутливість рифампіцин'!E90)</f>
        <v>0</v>
      </c>
      <c r="F90" s="145">
        <f>SUM('2000 стійкість рифамп'!F90+'2000 чутливість рифампіцин'!F90)</f>
        <v>0</v>
      </c>
      <c r="G90" s="145">
        <f>SUM('2000 стійкість рифамп'!G90+'2000 чутливість рифампіцин'!G90)</f>
        <v>131</v>
      </c>
      <c r="H90" s="145">
        <f>SUM('2000 стійкість рифамп'!H90+'2000 чутливість рифампіцин'!H90)</f>
        <v>0</v>
      </c>
      <c r="I90" s="146">
        <f>SUM('2000 стійкість рифамп'!I90+'2000 чутливість рифампіцин'!I90)</f>
        <v>131</v>
      </c>
      <c r="J90" s="148">
        <f>SUM('13'!D97+'13'!F97+'13'!H97)</f>
        <v>131</v>
      </c>
    </row>
    <row r="91" spans="1:18" ht="15.75" thickBot="1" x14ac:dyDescent="0.3">
      <c r="A91" s="81">
        <v>10</v>
      </c>
      <c r="B91" s="82" t="s">
        <v>22</v>
      </c>
      <c r="C91" s="145">
        <f>SUM('2000 стійкість рифамп'!C91+'2000 чутливість рифампіцин'!C91)</f>
        <v>17</v>
      </c>
      <c r="D91" s="145">
        <f>SUM('2000 стійкість рифамп'!D91+'2000 чутливість рифампіцин'!D91)</f>
        <v>95</v>
      </c>
      <c r="E91" s="145">
        <f>SUM('2000 стійкість рифамп'!E91+'2000 чутливість рифампіцин'!E91)</f>
        <v>0</v>
      </c>
      <c r="F91" s="145">
        <f>SUM('2000 стійкість рифамп'!F91+'2000 чутливість рифампіцин'!F91)</f>
        <v>1</v>
      </c>
      <c r="G91" s="145">
        <f>SUM('2000 стійкість рифамп'!G91+'2000 чутливість рифампіцин'!G91)</f>
        <v>111</v>
      </c>
      <c r="H91" s="145">
        <f>SUM('2000 стійкість рифамп'!H91+'2000 чутливість рифампіцин'!H91)</f>
        <v>0</v>
      </c>
      <c r="I91" s="146">
        <f>SUM('2000 стійкість рифамп'!I91+'2000 чутливість рифампіцин'!I91)</f>
        <v>112</v>
      </c>
      <c r="J91" s="148">
        <f>SUM('13'!D98+'13'!F98+'13'!H98)</f>
        <v>112</v>
      </c>
    </row>
    <row r="92" spans="1:18" ht="15.75" thickBot="1" x14ac:dyDescent="0.3">
      <c r="A92" s="81">
        <v>11</v>
      </c>
      <c r="B92" s="82" t="s">
        <v>23</v>
      </c>
      <c r="C92" s="145">
        <f>SUM('2000 стійкість рифамп'!C92+'2000 чутливість рифампіцин'!C92)</f>
        <v>0</v>
      </c>
      <c r="D92" s="145">
        <f>SUM('2000 стійкість рифамп'!D92+'2000 чутливість рифампіцин'!D92)</f>
        <v>0</v>
      </c>
      <c r="E92" s="145">
        <f>SUM('2000 стійкість рифамп'!E92+'2000 чутливість рифампіцин'!E92)</f>
        <v>0</v>
      </c>
      <c r="F92" s="145">
        <f>SUM('2000 стійкість рифамп'!F92+'2000 чутливість рифампіцин'!F92)</f>
        <v>0</v>
      </c>
      <c r="G92" s="145">
        <f>SUM('2000 стійкість рифамп'!G92+'2000 чутливість рифампіцин'!G92)</f>
        <v>0</v>
      </c>
      <c r="H92" s="145">
        <f>SUM('2000 стійкість рифамп'!H92+'2000 чутливість рифампіцин'!H92)</f>
        <v>0</v>
      </c>
      <c r="I92" s="146">
        <f>SUM('2000 стійкість рифамп'!I92+'2000 чутливість рифампіцин'!I92)</f>
        <v>0</v>
      </c>
      <c r="J92" s="148">
        <f>SUM('13'!D99+'13'!F99+'13'!H99)</f>
        <v>0</v>
      </c>
    </row>
    <row r="93" spans="1:18" ht="15.75" thickBot="1" x14ac:dyDescent="0.3">
      <c r="A93" s="81">
        <v>12</v>
      </c>
      <c r="B93" s="82" t="s">
        <v>24</v>
      </c>
      <c r="C93" s="145">
        <f>SUM('2000 стійкість рифамп'!C93+'2000 чутливість рифампіцин'!C93)</f>
        <v>19</v>
      </c>
      <c r="D93" s="145">
        <f>SUM('2000 стійкість рифамп'!D93+'2000 чутливість рифампіцин'!D93)</f>
        <v>211</v>
      </c>
      <c r="E93" s="145">
        <f>SUM('2000 стійкість рифамп'!E93+'2000 чутливість рифампіцин'!E93)</f>
        <v>0</v>
      </c>
      <c r="F93" s="145">
        <f>SUM('2000 стійкість рифамп'!F93+'2000 чутливість рифампіцин'!F93)</f>
        <v>0</v>
      </c>
      <c r="G93" s="145">
        <f>SUM('2000 стійкість рифамп'!G93+'2000 чутливість рифампіцин'!G93)</f>
        <v>230</v>
      </c>
      <c r="H93" s="145">
        <f>SUM('2000 стійкість рифамп'!H93+'2000 чутливість рифампіцин'!H93)</f>
        <v>0</v>
      </c>
      <c r="I93" s="146">
        <f>SUM('2000 стійкість рифамп'!I93+'2000 чутливість рифампіцин'!I93)</f>
        <v>230</v>
      </c>
      <c r="J93" s="148">
        <f>SUM('13'!D100+'13'!F100+'13'!H100)</f>
        <v>230</v>
      </c>
    </row>
    <row r="94" spans="1:18" ht="15.75" thickBot="1" x14ac:dyDescent="0.3">
      <c r="A94" s="81">
        <v>13</v>
      </c>
      <c r="B94" s="82" t="s">
        <v>25</v>
      </c>
      <c r="C94" s="145">
        <f>SUM('2000 стійкість рифамп'!C94+'2000 чутливість рифампіцин'!C94)</f>
        <v>13</v>
      </c>
      <c r="D94" s="145">
        <f>SUM('2000 стійкість рифамп'!D94+'2000 чутливість рифампіцин'!D94)</f>
        <v>73</v>
      </c>
      <c r="E94" s="145">
        <f>SUM('2000 стійкість рифамп'!E94+'2000 чутливість рифампіцин'!E94)</f>
        <v>0</v>
      </c>
      <c r="F94" s="145">
        <f>SUM('2000 стійкість рифамп'!F94+'2000 чутливість рифампіцин'!F94)</f>
        <v>0</v>
      </c>
      <c r="G94" s="145">
        <f>SUM('2000 стійкість рифамп'!G94+'2000 чутливість рифампіцин'!G94)</f>
        <v>86</v>
      </c>
      <c r="H94" s="145">
        <f>SUM('2000 стійкість рифамп'!H94+'2000 чутливість рифампіцин'!H94)</f>
        <v>0</v>
      </c>
      <c r="I94" s="146">
        <f>SUM('2000 стійкість рифамп'!I94+'2000 чутливість рифампіцин'!I94)</f>
        <v>86</v>
      </c>
      <c r="J94" s="148">
        <f>SUM('13'!D101+'13'!F101+'13'!H101)</f>
        <v>86</v>
      </c>
    </row>
    <row r="95" spans="1:18" ht="15.75" thickBot="1" x14ac:dyDescent="0.3">
      <c r="A95" s="86">
        <v>14</v>
      </c>
      <c r="B95" s="87" t="s">
        <v>26</v>
      </c>
      <c r="C95" s="145">
        <f>SUM('2000 стійкість рифамп'!C95+'2000 чутливість рифампіцин'!C95)</f>
        <v>44</v>
      </c>
      <c r="D95" s="145">
        <f>SUM('2000 стійкість рифамп'!D95+'2000 чутливість рифампіцин'!D95)</f>
        <v>223</v>
      </c>
      <c r="E95" s="145">
        <f>SUM('2000 стійкість рифамп'!E95+'2000 чутливість рифампіцин'!E95)</f>
        <v>0</v>
      </c>
      <c r="F95" s="145">
        <f>SUM('2000 стійкість рифамп'!F95+'2000 чутливість рифампіцин'!F95)</f>
        <v>1</v>
      </c>
      <c r="G95" s="145">
        <f>SUM('2000 стійкість рифамп'!G95+'2000 чутливість рифампіцин'!G95)</f>
        <v>266</v>
      </c>
      <c r="H95" s="145">
        <f>SUM('2000 стійкість рифамп'!H95+'2000 чутливість рифампіцин'!H95)</f>
        <v>0</v>
      </c>
      <c r="I95" s="146">
        <f>SUM('2000 стійкість рифамп'!I95+'2000 чутливість рифампіцин'!I95)</f>
        <v>267</v>
      </c>
      <c r="J95" s="148">
        <f>SUM('13'!D102+'13'!F102+'13'!H102)</f>
        <v>267</v>
      </c>
      <c r="R95" t="s">
        <v>49</v>
      </c>
    </row>
    <row r="96" spans="1:18" s="161" customFormat="1" ht="15.75" thickBot="1" x14ac:dyDescent="0.3">
      <c r="A96" s="166">
        <v>15</v>
      </c>
      <c r="B96" s="167" t="s">
        <v>27</v>
      </c>
      <c r="C96" s="145">
        <f>SUM('2000 стійкість рифамп'!C96+'2000 чутливість рифампіцин'!C96)</f>
        <v>19</v>
      </c>
      <c r="D96" s="145">
        <f>SUM('2000 стійкість рифамп'!D96+'2000 чутливість рифампіцин'!D96)</f>
        <v>168</v>
      </c>
      <c r="E96" s="145">
        <f>SUM('2000 стійкість рифамп'!E96+'2000 чутливість рифампіцин'!E96)</f>
        <v>1</v>
      </c>
      <c r="F96" s="145">
        <f>SUM('2000 стійкість рифамп'!F96+'2000 чутливість рифампіцин'!F96)</f>
        <v>1</v>
      </c>
      <c r="G96" s="145">
        <f>SUM('2000 стійкість рифамп'!G96+'2000 чутливість рифампіцин'!G96)</f>
        <v>187</v>
      </c>
      <c r="H96" s="145">
        <f>SUM('2000 стійкість рифамп'!H96+'2000 чутливість рифампіцин'!H96)</f>
        <v>0</v>
      </c>
      <c r="I96" s="146">
        <f>SUM('2000 стійкість рифамп'!I96+'2000 чутливість рифампіцин'!I96)</f>
        <v>188</v>
      </c>
      <c r="J96" s="160">
        <f>SUM('13'!D103+'13'!F103+'13'!H103)</f>
        <v>188</v>
      </c>
    </row>
    <row r="97" spans="1:18" ht="15.75" thickBot="1" x14ac:dyDescent="0.3">
      <c r="A97" s="86">
        <v>16</v>
      </c>
      <c r="B97" s="87" t="s">
        <v>28</v>
      </c>
      <c r="C97" s="145">
        <f>SUM('2000 стійкість рифамп'!C97+'2000 чутливість рифампіцин'!C97)</f>
        <v>5</v>
      </c>
      <c r="D97" s="145">
        <f>SUM('2000 стійкість рифамп'!D97+'2000 чутливість рифампіцин'!D97)</f>
        <v>73</v>
      </c>
      <c r="E97" s="145">
        <f>SUM('2000 стійкість рифамп'!E97+'2000 чутливість рифампіцин'!E97)</f>
        <v>0</v>
      </c>
      <c r="F97" s="145">
        <f>SUM('2000 стійкість рифамп'!F97+'2000 чутливість рифампіцин'!F97)</f>
        <v>0</v>
      </c>
      <c r="G97" s="145">
        <f>SUM('2000 стійкість рифамп'!G97+'2000 чутливість рифампіцин'!G97)</f>
        <v>78</v>
      </c>
      <c r="H97" s="145">
        <f>SUM('2000 стійкість рифамп'!H97+'2000 чутливість рифампіцин'!H97)</f>
        <v>0</v>
      </c>
      <c r="I97" s="146">
        <f>SUM('2000 стійкість рифамп'!I97+'2000 чутливість рифампіцин'!I97)</f>
        <v>78</v>
      </c>
      <c r="J97" s="148">
        <f>SUM('13'!D104+'13'!F104+'13'!H104)</f>
        <v>78</v>
      </c>
    </row>
    <row r="98" spans="1:18" ht="15.75" thickBot="1" x14ac:dyDescent="0.3">
      <c r="A98" s="81">
        <v>17</v>
      </c>
      <c r="B98" s="82" t="s">
        <v>29</v>
      </c>
      <c r="C98" s="145">
        <f>SUM('2000 стійкість рифамп'!C98+'2000 чутливість рифампіцин'!C98)</f>
        <v>2</v>
      </c>
      <c r="D98" s="145">
        <f>SUM('2000 стійкість рифамп'!D98+'2000 чутливість рифампіцин'!D98)</f>
        <v>74</v>
      </c>
      <c r="E98" s="145">
        <f>SUM('2000 стійкість рифамп'!E98+'2000 чутливість рифампіцин'!E98)</f>
        <v>0</v>
      </c>
      <c r="F98" s="145">
        <f>SUM('2000 стійкість рифамп'!F98+'2000 чутливість рифампіцин'!F98)</f>
        <v>0</v>
      </c>
      <c r="G98" s="145">
        <f>SUM('2000 стійкість рифамп'!G98+'2000 чутливість рифампіцин'!G98)</f>
        <v>76</v>
      </c>
      <c r="H98" s="145">
        <f>SUM('2000 стійкість рифамп'!H98+'2000 чутливість рифампіцин'!H98)</f>
        <v>0</v>
      </c>
      <c r="I98" s="146">
        <f>SUM('2000 стійкість рифамп'!I98+'2000 чутливість рифампіцин'!I98)</f>
        <v>76</v>
      </c>
      <c r="J98" s="148">
        <f>SUM('13'!D105+'13'!F105+'13'!H105)</f>
        <v>76</v>
      </c>
      <c r="K98" s="3"/>
      <c r="R98" t="s">
        <v>49</v>
      </c>
    </row>
    <row r="99" spans="1:18" ht="15.75" thickBot="1" x14ac:dyDescent="0.3">
      <c r="A99" s="81">
        <v>18</v>
      </c>
      <c r="B99" s="82" t="s">
        <v>30</v>
      </c>
      <c r="C99" s="145">
        <f>SUM('2000 стійкість рифамп'!C99+'2000 чутливість рифампіцин'!C99)</f>
        <v>4</v>
      </c>
      <c r="D99" s="145">
        <f>SUM('2000 стійкість рифамп'!D99+'2000 чутливість рифампіцин'!D99)</f>
        <v>45</v>
      </c>
      <c r="E99" s="145">
        <f>SUM('2000 стійкість рифамп'!E99+'2000 чутливість рифампіцин'!E99)</f>
        <v>0</v>
      </c>
      <c r="F99" s="145">
        <f>SUM('2000 стійкість рифамп'!F99+'2000 чутливість рифампіцин'!F99)</f>
        <v>0</v>
      </c>
      <c r="G99" s="145">
        <f>SUM('2000 стійкість рифамп'!G99+'2000 чутливість рифампіцин'!G99)</f>
        <v>49</v>
      </c>
      <c r="H99" s="145">
        <f>SUM('2000 стійкість рифамп'!H99+'2000 чутливість рифампіцин'!H99)</f>
        <v>0</v>
      </c>
      <c r="I99" s="146">
        <f>SUM('2000 стійкість рифамп'!I99+'2000 чутливість рифампіцин'!I99)</f>
        <v>49</v>
      </c>
      <c r="J99" s="148">
        <f>SUM('13'!D106+'13'!F106+'13'!H106)</f>
        <v>49</v>
      </c>
    </row>
    <row r="100" spans="1:18" ht="15.75" thickBot="1" x14ac:dyDescent="0.3">
      <c r="A100" s="86">
        <v>19</v>
      </c>
      <c r="B100" s="87" t="s">
        <v>31</v>
      </c>
      <c r="C100" s="145">
        <f>SUM('2000 стійкість рифамп'!C100+'2000 чутливість рифампіцин'!C100)</f>
        <v>23</v>
      </c>
      <c r="D100" s="145">
        <f>SUM('2000 стійкість рифамп'!D100+'2000 чутливість рифампіцин'!D100)</f>
        <v>133</v>
      </c>
      <c r="E100" s="145">
        <f>SUM('2000 стійкість рифамп'!E100+'2000 чутливість рифампіцин'!E100)</f>
        <v>0</v>
      </c>
      <c r="F100" s="145">
        <f>SUM('2000 стійкість рифамп'!F100+'2000 чутливість рифампіцин'!F100)</f>
        <v>0</v>
      </c>
      <c r="G100" s="145">
        <f>SUM('2000 стійкість рифамп'!G100+'2000 чутливість рифампіцин'!G100)</f>
        <v>156</v>
      </c>
      <c r="H100" s="145">
        <f>SUM('2000 стійкість рифамп'!H100+'2000 чутливість рифампіцин'!H100)</f>
        <v>0</v>
      </c>
      <c r="I100" s="146">
        <f>SUM('2000 стійкість рифамп'!I100+'2000 чутливість рифампіцин'!I100)</f>
        <v>156</v>
      </c>
      <c r="J100" s="148">
        <f>SUM('13'!D107+'13'!F107+'13'!H107)</f>
        <v>156</v>
      </c>
    </row>
    <row r="101" spans="1:18" ht="15.75" thickBot="1" x14ac:dyDescent="0.3">
      <c r="A101" s="81">
        <v>20</v>
      </c>
      <c r="B101" s="82" t="s">
        <v>32</v>
      </c>
      <c r="C101" s="145">
        <f>SUM('2000 стійкість рифамп'!C101+'2000 чутливість рифампіцин'!C101)</f>
        <v>4</v>
      </c>
      <c r="D101" s="145">
        <f>SUM('2000 стійкість рифамп'!D101+'2000 чутливість рифампіцин'!D101)</f>
        <v>36</v>
      </c>
      <c r="E101" s="145">
        <f>SUM('2000 стійкість рифамп'!E101+'2000 чутливість рифампіцин'!E101)</f>
        <v>0</v>
      </c>
      <c r="F101" s="145">
        <f>SUM('2000 стійкість рифамп'!F101+'2000 чутливість рифампіцин'!F101)</f>
        <v>0</v>
      </c>
      <c r="G101" s="145">
        <f>SUM('2000 стійкість рифамп'!G101+'2000 чутливість рифампіцин'!G101)</f>
        <v>40</v>
      </c>
      <c r="H101" s="145">
        <f>SUM('2000 стійкість рифамп'!H101+'2000 чутливість рифампіцин'!H101)</f>
        <v>0</v>
      </c>
      <c r="I101" s="146">
        <f>SUM('2000 стійкість рифамп'!I101+'2000 чутливість рифампіцин'!I101)</f>
        <v>40</v>
      </c>
      <c r="J101" s="148">
        <f>SUM('13'!D108+'13'!F108+'13'!H108)</f>
        <v>40</v>
      </c>
      <c r="K101" s="3"/>
    </row>
    <row r="102" spans="1:18" ht="15.75" thickBot="1" x14ac:dyDescent="0.3">
      <c r="A102" s="81">
        <v>21</v>
      </c>
      <c r="B102" s="82" t="s">
        <v>33</v>
      </c>
      <c r="C102" s="145">
        <f>SUM('2000 стійкість рифамп'!C102+'2000 чутливість рифампіцин'!C102)</f>
        <v>18</v>
      </c>
      <c r="D102" s="145">
        <f>SUM('2000 стійкість рифамп'!D102+'2000 чутливість рифампіцин'!D102)</f>
        <v>68</v>
      </c>
      <c r="E102" s="145">
        <f>SUM('2000 стійкість рифамп'!E102+'2000 чутливість рифампіцин'!E102)</f>
        <v>0</v>
      </c>
      <c r="F102" s="145">
        <f>SUM('2000 стійкість рифамп'!F102+'2000 чутливість рифампіцин'!F102)</f>
        <v>3</v>
      </c>
      <c r="G102" s="145">
        <f>SUM('2000 стійкість рифамп'!G102+'2000 чутливість рифампіцин'!G102)</f>
        <v>83</v>
      </c>
      <c r="H102" s="145">
        <f>SUM('2000 стійкість рифамп'!H102+'2000 чутливість рифампіцин'!H102)</f>
        <v>0</v>
      </c>
      <c r="I102" s="146">
        <f>SUM('2000 стійкість рифамп'!I102+'2000 чутливість рифампіцин'!I102)</f>
        <v>86</v>
      </c>
      <c r="J102" s="148">
        <f>SUM('13'!D109+'13'!F109+'13'!H109)</f>
        <v>86</v>
      </c>
    </row>
    <row r="103" spans="1:18" ht="15.75" thickBot="1" x14ac:dyDescent="0.3">
      <c r="A103" s="81">
        <v>22</v>
      </c>
      <c r="B103" s="82" t="s">
        <v>34</v>
      </c>
      <c r="C103" s="145">
        <f>SUM('2000 стійкість рифамп'!C103+'2000 чутливість рифампіцин'!C103)</f>
        <v>11</v>
      </c>
      <c r="D103" s="145">
        <f>SUM('2000 стійкість рифамп'!D103+'2000 чутливість рифампіцин'!D103)</f>
        <v>99</v>
      </c>
      <c r="E103" s="145">
        <f>SUM('2000 стійкість рифамп'!E103+'2000 чутливість рифампіцин'!E103)</f>
        <v>0</v>
      </c>
      <c r="F103" s="145">
        <f>SUM('2000 стійкість рифамп'!F103+'2000 чутливість рифампіцин'!F103)</f>
        <v>0</v>
      </c>
      <c r="G103" s="145">
        <f>SUM('2000 стійкість рифамп'!G103+'2000 чутливість рифампіцин'!G103)</f>
        <v>110</v>
      </c>
      <c r="H103" s="145">
        <f>SUM('2000 стійкість рифамп'!H103+'2000 чутливість рифампіцин'!H103)</f>
        <v>0</v>
      </c>
      <c r="I103" s="146">
        <f>SUM('2000 стійкість рифамп'!I103+'2000 чутливість рифампіцин'!I103)</f>
        <v>110</v>
      </c>
      <c r="J103" s="148">
        <f>SUM('13'!D110+'13'!F110+'13'!H110)</f>
        <v>110</v>
      </c>
      <c r="K103" s="131"/>
    </row>
    <row r="104" spans="1:18" ht="15.75" thickBot="1" x14ac:dyDescent="0.3">
      <c r="A104" s="81">
        <v>23</v>
      </c>
      <c r="B104" s="82" t="s">
        <v>35</v>
      </c>
      <c r="C104" s="145">
        <f>SUM('2000 стійкість рифамп'!C104+'2000 чутливість рифампіцин'!C104)</f>
        <v>1</v>
      </c>
      <c r="D104" s="145">
        <f>SUM('2000 стійкість рифамп'!D104+'2000 чутливість рифампіцин'!D104)</f>
        <v>49</v>
      </c>
      <c r="E104" s="145">
        <f>SUM('2000 стійкість рифамп'!E104+'2000 чутливість рифампіцин'!E104)</f>
        <v>0</v>
      </c>
      <c r="F104" s="145">
        <f>SUM('2000 стійкість рифамп'!F104+'2000 чутливість рифампіцин'!F104)</f>
        <v>1</v>
      </c>
      <c r="G104" s="145">
        <f>SUM('2000 стійкість рифамп'!G104+'2000 чутливість рифампіцин'!G104)</f>
        <v>49</v>
      </c>
      <c r="H104" s="145">
        <f>SUM('2000 стійкість рифамп'!H104+'2000 чутливість рифампіцин'!H104)</f>
        <v>0</v>
      </c>
      <c r="I104" s="146">
        <f>SUM('2000 стійкість рифамп'!I104+'2000 чутливість рифампіцин'!I104)</f>
        <v>50</v>
      </c>
      <c r="J104" s="148">
        <f>SUM('13'!D111+'13'!F111+'13'!H111)</f>
        <v>50</v>
      </c>
    </row>
    <row r="105" spans="1:18" ht="15.75" thickBot="1" x14ac:dyDescent="0.3">
      <c r="A105" s="81">
        <v>24</v>
      </c>
      <c r="B105" s="82" t="s">
        <v>36</v>
      </c>
      <c r="C105" s="145">
        <f>SUM('2000 стійкість рифамп'!C105+'2000 чутливість рифампіцин'!C105)</f>
        <v>9</v>
      </c>
      <c r="D105" s="145">
        <f>SUM('2000 стійкість рифамп'!D105+'2000 чутливість рифампіцин'!D105)</f>
        <v>55</v>
      </c>
      <c r="E105" s="145">
        <f>SUM('2000 стійкість рифамп'!E105+'2000 чутливість рифампіцин'!E105)</f>
        <v>0</v>
      </c>
      <c r="F105" s="145">
        <f>SUM('2000 стійкість рифамп'!F105+'2000 чутливість рифампіцин'!F105)</f>
        <v>0</v>
      </c>
      <c r="G105" s="145">
        <f>SUM('2000 стійкість рифамп'!G105+'2000 чутливість рифампіцин'!G105)</f>
        <v>64</v>
      </c>
      <c r="H105" s="145">
        <f>SUM('2000 стійкість рифамп'!H105+'2000 чутливість рифампіцин'!H105)</f>
        <v>0</v>
      </c>
      <c r="I105" s="146">
        <f>SUM('2000 стійкість рифамп'!I105+'2000 чутливість рифампіцин'!I105)</f>
        <v>64</v>
      </c>
      <c r="J105" s="148">
        <f>SUM('13'!D112+'13'!F112+'13'!H112)</f>
        <v>64</v>
      </c>
      <c r="K105" s="3"/>
    </row>
    <row r="106" spans="1:18" ht="15.75" thickBot="1" x14ac:dyDescent="0.3">
      <c r="A106" s="81">
        <v>25</v>
      </c>
      <c r="B106" s="82" t="s">
        <v>37</v>
      </c>
      <c r="C106" s="145">
        <f>SUM('2000 стійкість рифамп'!C106+'2000 чутливість рифампіцин'!C106)</f>
        <v>33</v>
      </c>
      <c r="D106" s="145">
        <f>SUM('2000 стійкість рифамп'!D106+'2000 чутливість рифампіцин'!D106)</f>
        <v>158</v>
      </c>
      <c r="E106" s="145">
        <f>SUM('2000 стійкість рифамп'!E106+'2000 чутливість рифампіцин'!E106)</f>
        <v>0</v>
      </c>
      <c r="F106" s="145">
        <f>SUM('2000 стійкість рифамп'!F106+'2000 чутливість рифампіцин'!F106)</f>
        <v>0</v>
      </c>
      <c r="G106" s="145">
        <f>SUM('2000 стійкість рифамп'!G106+'2000 чутливість рифампіцин'!G106)</f>
        <v>191</v>
      </c>
      <c r="H106" s="145">
        <f>SUM('2000 стійкість рифамп'!H106+'2000 чутливість рифампіцин'!H106)</f>
        <v>0</v>
      </c>
      <c r="I106" s="146">
        <f>SUM('2000 стійкість рифамп'!I106+'2000 чутливість рифампіцин'!I106)</f>
        <v>191</v>
      </c>
      <c r="J106" s="168">
        <f>SUM('13'!D113+'13'!F113+'13'!H113)</f>
        <v>191</v>
      </c>
    </row>
    <row r="107" spans="1:18" ht="15.75" thickBot="1" x14ac:dyDescent="0.3">
      <c r="A107" s="81">
        <v>26</v>
      </c>
      <c r="B107" s="88" t="s">
        <v>106</v>
      </c>
      <c r="C107" s="145">
        <f>SUM('2000 стійкість рифамп'!C107+'2000 чутливість рифампіцин'!C107)</f>
        <v>9</v>
      </c>
      <c r="D107" s="145">
        <f>SUM('2000 стійкість рифамп'!D107+'2000 чутливість рифампіцин'!D107)</f>
        <v>49</v>
      </c>
      <c r="E107" s="145">
        <f>SUM('2000 стійкість рифамп'!E107+'2000 чутливість рифампіцин'!E107)</f>
        <v>0</v>
      </c>
      <c r="F107" s="145">
        <f>SUM('2000 стійкість рифамп'!F107+'2000 чутливість рифампіцин'!F107)</f>
        <v>0</v>
      </c>
      <c r="G107" s="145">
        <f>SUM('2000 стійкість рифамп'!G107+'2000 чутливість рифампіцин'!G107)</f>
        <v>58</v>
      </c>
      <c r="H107" s="145">
        <f>SUM('2000 стійкість рифамп'!H107+'2000 чутливість рифампіцин'!H107)</f>
        <v>0</v>
      </c>
      <c r="I107" s="146">
        <f>SUM('2000 стійкість рифамп'!I107+'2000 чутливість рифампіцин'!I107)</f>
        <v>58</v>
      </c>
      <c r="J107" s="168">
        <f>SUM('13'!D114+'13'!F114+'13'!H114)</f>
        <v>58</v>
      </c>
      <c r="K107" s="3"/>
    </row>
    <row r="108" spans="1:18" ht="15.75" thickBot="1" x14ac:dyDescent="0.3">
      <c r="A108" s="81">
        <v>27</v>
      </c>
      <c r="B108" s="88" t="s">
        <v>39</v>
      </c>
      <c r="C108" s="145">
        <f>SUM('2000 стійкість рифамп'!C108+'2000 чутливість рифампіцин'!C108)</f>
        <v>0</v>
      </c>
      <c r="D108" s="145">
        <f>SUM('2000 стійкість рифамп'!D108+'2000 чутливість рифампіцин'!D108)</f>
        <v>0</v>
      </c>
      <c r="E108" s="145">
        <f>SUM('2000 стійкість рифамп'!E108+'2000 чутливість рифампіцин'!E108)</f>
        <v>0</v>
      </c>
      <c r="F108" s="145">
        <f>SUM('2000 стійкість рифамп'!F108+'2000 чутливість рифампіцин'!F108)</f>
        <v>0</v>
      </c>
      <c r="G108" s="145">
        <f>SUM('2000 стійкість рифамп'!G108+'2000 чутливість рифампіцин'!G108)</f>
        <v>0</v>
      </c>
      <c r="H108" s="145">
        <f>SUM('2000 стійкість рифамп'!H108+'2000 чутливість рифампіцин'!H108)</f>
        <v>0</v>
      </c>
      <c r="I108" s="146">
        <f>SUM('2000 стійкість рифамп'!I108+'2000 чутливість рифампіцин'!I108)</f>
        <v>0</v>
      </c>
      <c r="J108" s="168">
        <f>SUM('13'!D115+'13'!F115+'13'!H115)</f>
        <v>0</v>
      </c>
    </row>
    <row r="109" spans="1:18" ht="15.75" thickBot="1" x14ac:dyDescent="0.3">
      <c r="A109" s="81">
        <v>28</v>
      </c>
      <c r="B109" s="88" t="s">
        <v>40</v>
      </c>
      <c r="C109" s="145">
        <f>SUM('2000 стійкість рифамп'!C109+'2000 чутливість рифампіцин'!C109)</f>
        <v>0</v>
      </c>
      <c r="D109" s="145">
        <f>SUM('2000 стійкість рифамп'!D109+'2000 чутливість рифампіцин'!D109)</f>
        <v>0</v>
      </c>
      <c r="E109" s="145">
        <f>SUM('2000 стійкість рифамп'!E109+'2000 чутливість рифампіцин'!E109)</f>
        <v>0</v>
      </c>
      <c r="F109" s="145">
        <f>SUM('2000 стійкість рифамп'!F109+'2000 чутливість рифампіцин'!F109)</f>
        <v>0</v>
      </c>
      <c r="G109" s="145">
        <f>SUM('2000 стійкість рифамп'!G109+'2000 чутливість рифампіцин'!G109)</f>
        <v>0</v>
      </c>
      <c r="H109" s="145">
        <f>SUM('2000 стійкість рифамп'!H109+'2000 чутливість рифампіцин'!H109)</f>
        <v>0</v>
      </c>
      <c r="I109" s="146">
        <f>SUM('2000 стійкість рифамп'!I109+'2000 чутливість рифампіцин'!I109)</f>
        <v>0</v>
      </c>
      <c r="J109" s="168">
        <f>SUM('13'!D116+'13'!F116+'13'!H116)</f>
        <v>0</v>
      </c>
    </row>
    <row r="110" spans="1:18" ht="15.75" thickBot="1" x14ac:dyDescent="0.3">
      <c r="A110" s="81">
        <v>29</v>
      </c>
      <c r="B110" s="88" t="s">
        <v>41</v>
      </c>
      <c r="C110" s="145">
        <f>SUM('2000 стійкість рифамп'!C110+'2000 чутливість рифампіцин'!C110)</f>
        <v>0</v>
      </c>
      <c r="D110" s="145">
        <f>SUM('2000 стійкість рифамп'!D110+'2000 чутливість рифампіцин'!D110)</f>
        <v>0</v>
      </c>
      <c r="E110" s="145">
        <f>SUM('2000 стійкість рифамп'!E110+'2000 чутливість рифампіцин'!E110)</f>
        <v>0</v>
      </c>
      <c r="F110" s="145">
        <f>SUM('2000 стійкість рифамп'!F110+'2000 чутливість рифампіцин'!F110)</f>
        <v>0</v>
      </c>
      <c r="G110" s="145">
        <f>SUM('2000 стійкість рифамп'!G110+'2000 чутливість рифампіцин'!G110)</f>
        <v>0</v>
      </c>
      <c r="H110" s="145">
        <f>SUM('2000 стійкість рифамп'!H110+'2000 чутливість рифампіцин'!H110)</f>
        <v>0</v>
      </c>
      <c r="I110" s="146">
        <f>SUM('2000 стійкість рифамп'!I110+'2000 чутливість рифампіцин'!I110)</f>
        <v>0</v>
      </c>
      <c r="J110" s="168">
        <f>SUM('13'!D117+'13'!F117+'13'!H117)</f>
        <v>0</v>
      </c>
    </row>
    <row r="111" spans="1:18" x14ac:dyDescent="0.25">
      <c r="A111" s="244" t="s">
        <v>107</v>
      </c>
      <c r="B111" s="245"/>
      <c r="C111" s="140">
        <f t="shared" ref="C111:H111" si="2">SUM(C82:C110)</f>
        <v>371</v>
      </c>
      <c r="D111" s="141">
        <f t="shared" si="2"/>
        <v>2770</v>
      </c>
      <c r="E111" s="142">
        <f t="shared" si="2"/>
        <v>1</v>
      </c>
      <c r="F111" s="140">
        <f t="shared" si="2"/>
        <v>12</v>
      </c>
      <c r="G111" s="141">
        <f t="shared" si="2"/>
        <v>3130</v>
      </c>
      <c r="H111" s="142">
        <f t="shared" si="2"/>
        <v>0</v>
      </c>
      <c r="I111" s="149">
        <f>SUM(I82:I110)</f>
        <v>3142</v>
      </c>
      <c r="J111" s="151">
        <f>SUM('13'!D118+'13'!F118+'13'!H118)</f>
        <v>3142</v>
      </c>
      <c r="K111" s="150">
        <f>SUM(C111:E111)</f>
        <v>3142</v>
      </c>
      <c r="L111" s="137">
        <f>SUM(F111:H111)</f>
        <v>3142</v>
      </c>
    </row>
    <row r="112" spans="1:18" ht="16.5" thickBot="1" x14ac:dyDescent="0.3">
      <c r="A112" s="246" t="s">
        <v>43</v>
      </c>
      <c r="B112" s="247"/>
      <c r="C112" s="138">
        <f>SUM(C82+C83+C84+C85+C86+C87+C88+C89+C90+C91+C92+C93+C94+C95+C96+C97+C98+C99+C100+C101+C102+C103+C104+C105+C106+C107+C108+C109+C110)</f>
        <v>371</v>
      </c>
      <c r="D112" s="126">
        <f t="shared" ref="D112:H112" si="3">SUM(D82+D83+D84+D85+D86+D87+D88+D89+D90+D91+D92+D93+D94+D95+D96+D97+D98+D99+D100+D101+D102+D103+D104+D105+D106+D107+D108+D109+D110)</f>
        <v>2770</v>
      </c>
      <c r="E112" s="139">
        <f t="shared" si="3"/>
        <v>1</v>
      </c>
      <c r="F112" s="138">
        <f t="shared" si="3"/>
        <v>12</v>
      </c>
      <c r="G112" s="126">
        <f t="shared" si="3"/>
        <v>3130</v>
      </c>
      <c r="H112" s="139">
        <f t="shared" si="3"/>
        <v>0</v>
      </c>
      <c r="I112" s="187">
        <f>SUM(I82+I83+I84+I85+I86+I87+I88+I89+I90+I91+I92+I93+I94+I95+I96+I97+I98+I99+I100+I101+I102+I103+I104+I105+I106)</f>
        <v>3084</v>
      </c>
      <c r="J112" s="188">
        <f>SUM('13'!D119+'13'!F119+'13'!H119)</f>
        <v>3084</v>
      </c>
    </row>
    <row r="114" spans="1:11" x14ac:dyDescent="0.25">
      <c r="A114" t="s">
        <v>118</v>
      </c>
    </row>
    <row r="115" spans="1:11" ht="16.5" thickBot="1" x14ac:dyDescent="0.3">
      <c r="A115" s="260" t="s">
        <v>121</v>
      </c>
      <c r="B115" s="260"/>
      <c r="D115" t="s">
        <v>120</v>
      </c>
    </row>
    <row r="116" spans="1:11" ht="15.75" thickBot="1" x14ac:dyDescent="0.3">
      <c r="A116" s="261" t="s">
        <v>2</v>
      </c>
      <c r="B116" s="261" t="s">
        <v>3</v>
      </c>
      <c r="C116" s="255" t="s">
        <v>108</v>
      </c>
      <c r="D116" s="256"/>
      <c r="E116" s="256"/>
      <c r="F116" s="255" t="s">
        <v>109</v>
      </c>
      <c r="G116" s="256"/>
      <c r="H116" s="264"/>
      <c r="I116" s="248" t="s">
        <v>110</v>
      </c>
      <c r="J116" s="286" t="s">
        <v>125</v>
      </c>
    </row>
    <row r="117" spans="1:11" x14ac:dyDescent="0.25">
      <c r="A117" s="262"/>
      <c r="B117" s="262"/>
      <c r="C117" s="242" t="s">
        <v>111</v>
      </c>
      <c r="D117" s="242" t="s">
        <v>112</v>
      </c>
      <c r="E117" s="242" t="s">
        <v>113</v>
      </c>
      <c r="F117" s="251" t="s">
        <v>114</v>
      </c>
      <c r="G117" s="253" t="s">
        <v>115</v>
      </c>
      <c r="H117" s="242" t="s">
        <v>113</v>
      </c>
      <c r="I117" s="249"/>
      <c r="J117" s="287"/>
    </row>
    <row r="118" spans="1:11" ht="15.75" thickBot="1" x14ac:dyDescent="0.3">
      <c r="A118" s="263"/>
      <c r="B118" s="263"/>
      <c r="C118" s="243"/>
      <c r="D118" s="243"/>
      <c r="E118" s="243"/>
      <c r="F118" s="252"/>
      <c r="G118" s="254"/>
      <c r="H118" s="243"/>
      <c r="I118" s="250"/>
      <c r="J118" s="288"/>
    </row>
    <row r="119" spans="1:11" ht="15.75" thickBot="1" x14ac:dyDescent="0.3">
      <c r="A119" s="76">
        <v>1</v>
      </c>
      <c r="B119" s="77" t="s">
        <v>13</v>
      </c>
      <c r="C119" s="164">
        <f>'2000 стійкість рифамп'!C119+'2000 чутливість рифампіцин'!C119</f>
        <v>9</v>
      </c>
      <c r="D119" s="164">
        <f>'2000 стійкість рифамп'!D119+'2000 чутливість рифампіцин'!D119</f>
        <v>106</v>
      </c>
      <c r="E119" s="164">
        <f>'2000 стійкість рифамп'!E119+'2000 чутливість рифампіцин'!E119</f>
        <v>1</v>
      </c>
      <c r="F119" s="164">
        <f>'2000 стійкість рифамп'!F119+'2000 чутливість рифампіцин'!F119</f>
        <v>0</v>
      </c>
      <c r="G119" s="164">
        <f>'2000 стійкість рифамп'!G119+'2000 чутливість рифампіцин'!G119</f>
        <v>116</v>
      </c>
      <c r="H119" s="164">
        <f>'2000 стійкість рифамп'!H119+'2000 чутливість рифампіцин'!H119</f>
        <v>0</v>
      </c>
      <c r="I119" s="146">
        <f>SUM(C119:E119)</f>
        <v>116</v>
      </c>
      <c r="J119" s="198">
        <f>SUM('13'!D128+'13'!F128+'13'!H128)</f>
        <v>116</v>
      </c>
    </row>
    <row r="120" spans="1:11" ht="15.75" thickBot="1" x14ac:dyDescent="0.3">
      <c r="A120" s="81">
        <v>2</v>
      </c>
      <c r="B120" s="82" t="s">
        <v>14</v>
      </c>
      <c r="C120" s="164">
        <f>'2000 стійкість рифамп'!C120+'2000 чутливість рифампіцин'!C120</f>
        <v>16</v>
      </c>
      <c r="D120" s="164">
        <f>'2000 стійкість рифамп'!D120+'2000 чутливість рифампіцин'!D120</f>
        <v>92</v>
      </c>
      <c r="E120" s="164">
        <f>'2000 стійкість рифамп'!E120+'2000 чутливість рифампіцин'!E120</f>
        <v>0</v>
      </c>
      <c r="F120" s="164">
        <f>'2000 стійкість рифамп'!F120+'2000 чутливість рифампіцин'!F120</f>
        <v>0</v>
      </c>
      <c r="G120" s="164">
        <f>'2000 стійкість рифамп'!G120+'2000 чутливість рифампіцин'!G120</f>
        <v>108</v>
      </c>
      <c r="H120" s="164">
        <f>'2000 стійкість рифамп'!H120+'2000 чутливість рифампіцин'!H120</f>
        <v>0</v>
      </c>
      <c r="I120" s="146">
        <f>SUM(C120:E120)</f>
        <v>108</v>
      </c>
      <c r="J120" s="198">
        <f>SUM('13'!D129+'13'!F129+'13'!H129)</f>
        <v>108</v>
      </c>
    </row>
    <row r="121" spans="1:11" ht="15.75" thickBot="1" x14ac:dyDescent="0.3">
      <c r="A121" s="81">
        <v>3</v>
      </c>
      <c r="B121" s="82" t="s">
        <v>15</v>
      </c>
      <c r="C121" s="164">
        <f>'2000 стійкість рифамп'!C121+'2000 чутливість рифампіцин'!C121</f>
        <v>55</v>
      </c>
      <c r="D121" s="164">
        <f>'2000 стійкість рифамп'!D121+'2000 чутливість рифампіцин'!D121</f>
        <v>277</v>
      </c>
      <c r="E121" s="164">
        <f>'2000 стійкість рифамп'!E121+'2000 чутливість рифампіцин'!E121</f>
        <v>0</v>
      </c>
      <c r="F121" s="164">
        <f>'2000 стійкість рифамп'!F121+'2000 чутливість рифампіцин'!F121</f>
        <v>1</v>
      </c>
      <c r="G121" s="164">
        <f>'2000 стійкість рифамп'!G121+'2000 чутливість рифампіцин'!G121</f>
        <v>331</v>
      </c>
      <c r="H121" s="164">
        <f>'2000 стійкість рифамп'!H121+'2000 чутливість рифампіцин'!H121</f>
        <v>0</v>
      </c>
      <c r="I121" s="146">
        <f>SUM(C121:E121)</f>
        <v>332</v>
      </c>
      <c r="J121" s="198">
        <f>SUM('13'!D130+'13'!F130+'13'!H130)</f>
        <v>332</v>
      </c>
      <c r="K121" s="3"/>
    </row>
    <row r="122" spans="1:11" ht="15.75" thickBot="1" x14ac:dyDescent="0.3">
      <c r="A122" s="81">
        <v>4</v>
      </c>
      <c r="B122" s="82" t="s">
        <v>16</v>
      </c>
      <c r="C122" s="164">
        <f>'2000 стійкість рифамп'!C122+'2000 чутливість рифампіцин'!C122</f>
        <v>5</v>
      </c>
      <c r="D122" s="164">
        <f>'2000 стійкість рифамп'!D122+'2000 чутливість рифампіцин'!D122</f>
        <v>26</v>
      </c>
      <c r="E122" s="164">
        <f>'2000 стійкість рифамп'!E122+'2000 чутливість рифампіцин'!E122</f>
        <v>0</v>
      </c>
      <c r="F122" s="164">
        <f>'2000 стійкість рифамп'!F122+'2000 чутливість рифампіцин'!F122</f>
        <v>0</v>
      </c>
      <c r="G122" s="164">
        <f>'2000 стійкість рифамп'!G122+'2000 чутливість рифампіцин'!G122</f>
        <v>31</v>
      </c>
      <c r="H122" s="164">
        <f>'2000 стійкість рифамп'!H122+'2000 чутливість рифампіцин'!H122</f>
        <v>0</v>
      </c>
      <c r="I122" s="146">
        <f>SUM(C122:E122)</f>
        <v>31</v>
      </c>
      <c r="J122" s="198">
        <f>SUM('13'!D131+'13'!F131+'13'!H131)</f>
        <v>31</v>
      </c>
    </row>
    <row r="123" spans="1:11" ht="15.75" thickBot="1" x14ac:dyDescent="0.3">
      <c r="A123" s="81">
        <v>5</v>
      </c>
      <c r="B123" s="82" t="s">
        <v>17</v>
      </c>
      <c r="C123" s="164">
        <f>'2000 стійкість рифамп'!C123+'2000 чутливість рифампіцин'!C123</f>
        <v>20</v>
      </c>
      <c r="D123" s="164">
        <f>'2000 стійкість рифамп'!D123+'2000 чутливість рифампіцин'!D123</f>
        <v>89</v>
      </c>
      <c r="E123" s="164">
        <f>'2000 стійкість рифамп'!E123+'2000 чутливість рифампіцин'!E123</f>
        <v>0</v>
      </c>
      <c r="F123" s="164">
        <f>'2000 стійкість рифамп'!F123+'2000 чутливість рифампіцин'!F123</f>
        <v>0</v>
      </c>
      <c r="G123" s="164">
        <f>'2000 стійкість рифамп'!G123+'2000 чутливість рифампіцин'!G123</f>
        <v>109</v>
      </c>
      <c r="H123" s="164">
        <f>'2000 стійкість рифамп'!H123+'2000 чутливість рифампіцин'!H123</f>
        <v>0</v>
      </c>
      <c r="I123" s="146">
        <f t="shared" ref="I123:I147" si="4">SUM(C123:E123)</f>
        <v>109</v>
      </c>
      <c r="J123" s="198">
        <f>'13'!D132+'13'!F132+'13'!H132+'13'!J132</f>
        <v>109</v>
      </c>
    </row>
    <row r="124" spans="1:11" ht="15.75" thickBot="1" x14ac:dyDescent="0.3">
      <c r="A124" s="81">
        <v>6</v>
      </c>
      <c r="B124" s="82" t="s">
        <v>18</v>
      </c>
      <c r="C124" s="164">
        <f>'2000 стійкість рифамп'!C124+'2000 чутливість рифампіцин'!C124</f>
        <v>2</v>
      </c>
      <c r="D124" s="164">
        <f>'2000 стійкість рифамп'!D124+'2000 чутливість рифампіцин'!D124</f>
        <v>155</v>
      </c>
      <c r="E124" s="164">
        <f>'2000 стійкість рифамп'!E124+'2000 чутливість рифампіцин'!E124</f>
        <v>0</v>
      </c>
      <c r="F124" s="164">
        <f>'2000 стійкість рифамп'!F124+'2000 чутливість рифампіцин'!F124</f>
        <v>3</v>
      </c>
      <c r="G124" s="164">
        <f>'2000 стійкість рифамп'!G124+'2000 чутливість рифампіцин'!G124</f>
        <v>154</v>
      </c>
      <c r="H124" s="164">
        <f>'2000 стійкість рифамп'!H124+'2000 чутливість рифампіцин'!H124</f>
        <v>0</v>
      </c>
      <c r="I124" s="146">
        <f t="shared" si="4"/>
        <v>157</v>
      </c>
      <c r="J124" s="198">
        <f>SUM('13'!D133+'13'!F133+'13'!H133)</f>
        <v>157</v>
      </c>
    </row>
    <row r="125" spans="1:11" ht="15.75" thickBot="1" x14ac:dyDescent="0.3">
      <c r="A125" s="81">
        <v>7</v>
      </c>
      <c r="B125" s="82" t="s">
        <v>19</v>
      </c>
      <c r="C125" s="164">
        <f>'2000 стійкість рифамп'!C125+'2000 чутливість рифампіцин'!C125</f>
        <v>3</v>
      </c>
      <c r="D125" s="164">
        <f>'2000 стійкість рифамп'!D125+'2000 чутливість рифампіцин'!D125</f>
        <v>60</v>
      </c>
      <c r="E125" s="164">
        <f>'2000 стійкість рифамп'!E125+'2000 чутливість рифампіцин'!E125</f>
        <v>0</v>
      </c>
      <c r="F125" s="164">
        <f>'2000 стійкість рифамп'!F125+'2000 чутливість рифампіцин'!F125</f>
        <v>0</v>
      </c>
      <c r="G125" s="164">
        <f>'2000 стійкість рифамп'!G125+'2000 чутливість рифампіцин'!G125</f>
        <v>63</v>
      </c>
      <c r="H125" s="164">
        <f>'2000 стійкість рифамп'!H125+'2000 чутливість рифампіцин'!H125</f>
        <v>0</v>
      </c>
      <c r="I125" s="146">
        <f t="shared" si="4"/>
        <v>63</v>
      </c>
      <c r="J125" s="198">
        <f>SUM('13'!D134+'13'!F134+'13'!H134)</f>
        <v>63</v>
      </c>
    </row>
    <row r="126" spans="1:11" ht="15.75" thickBot="1" x14ac:dyDescent="0.3">
      <c r="A126" s="86">
        <v>8</v>
      </c>
      <c r="B126" s="87" t="s">
        <v>20</v>
      </c>
      <c r="C126" s="164">
        <f>'2000 стійкість рифамп'!C126+'2000 чутливість рифампіцин'!C126</f>
        <v>0</v>
      </c>
      <c r="D126" s="164">
        <f>'2000 стійкість рифамп'!D126+'2000 чутливість рифампіцин'!D126</f>
        <v>95</v>
      </c>
      <c r="E126" s="164">
        <f>'2000 стійкість рифамп'!E126+'2000 чутливість рифампіцин'!E126</f>
        <v>0</v>
      </c>
      <c r="F126" s="164">
        <f>'2000 стійкість рифамп'!F126+'2000 чутливість рифампіцин'!F126</f>
        <v>0</v>
      </c>
      <c r="G126" s="164">
        <f>'2000 стійкість рифамп'!G126+'2000 чутливість рифампіцин'!G126</f>
        <v>95</v>
      </c>
      <c r="H126" s="164">
        <f>'2000 стійкість рифамп'!H126+'2000 чутливість рифампіцин'!H126</f>
        <v>0</v>
      </c>
      <c r="I126" s="146">
        <f t="shared" si="4"/>
        <v>95</v>
      </c>
      <c r="J126" s="198">
        <f>SUM('13'!D135+'13'!F135+'13'!H135)</f>
        <v>95</v>
      </c>
    </row>
    <row r="127" spans="1:11" ht="15.75" thickBot="1" x14ac:dyDescent="0.3">
      <c r="A127" s="81">
        <v>9</v>
      </c>
      <c r="B127" s="82" t="s">
        <v>21</v>
      </c>
      <c r="C127" s="164">
        <f>'2000 стійкість рифамп'!C127+'2000 чутливість рифампіцин'!C127</f>
        <v>33</v>
      </c>
      <c r="D127" s="164">
        <f>'2000 стійкість рифамп'!D127+'2000 чутливість рифампіцин'!D127</f>
        <v>109</v>
      </c>
      <c r="E127" s="164">
        <f>'2000 стійкість рифамп'!E127+'2000 чутливість рифампіцин'!E127</f>
        <v>1</v>
      </c>
      <c r="F127" s="164">
        <f>'2000 стійкість рифамп'!F127+'2000 чутливість рифампіцин'!F127</f>
        <v>0</v>
      </c>
      <c r="G127" s="164">
        <f>'2000 стійкість рифамп'!G127+'2000 чутливість рифампіцин'!G127</f>
        <v>143</v>
      </c>
      <c r="H127" s="164">
        <f>'2000 стійкість рифамп'!H127+'2000 чутливість рифампіцин'!H127</f>
        <v>0</v>
      </c>
      <c r="I127" s="146">
        <f t="shared" si="4"/>
        <v>143</v>
      </c>
      <c r="J127" s="198">
        <f>SUM('13'!D136+'13'!F136+'13'!H136)</f>
        <v>143</v>
      </c>
      <c r="K127" s="3"/>
    </row>
    <row r="128" spans="1:11" ht="15.75" thickBot="1" x14ac:dyDescent="0.3">
      <c r="A128" s="81">
        <v>10</v>
      </c>
      <c r="B128" s="82" t="s">
        <v>22</v>
      </c>
      <c r="C128" s="164">
        <f>'2000 стійкість рифамп'!C128+'2000 чутливість рифампіцин'!C128</f>
        <v>9</v>
      </c>
      <c r="D128" s="164">
        <f>'2000 стійкість рифамп'!D128+'2000 чутливість рифампіцин'!D128</f>
        <v>85</v>
      </c>
      <c r="E128" s="164">
        <f>'2000 стійкість рифамп'!E128+'2000 чутливість рифампіцин'!E128</f>
        <v>1</v>
      </c>
      <c r="F128" s="164">
        <f>'2000 стійкість рифамп'!F128+'2000 чутливість рифампіцин'!F128</f>
        <v>1</v>
      </c>
      <c r="G128" s="164">
        <f>'2000 стійкість рифамп'!G128+'2000 чутливість рифампіцин'!G128</f>
        <v>94</v>
      </c>
      <c r="H128" s="164">
        <f>'2000 стійкість рифамп'!H128+'2000 чутливість рифампіцин'!H128</f>
        <v>0</v>
      </c>
      <c r="I128" s="146">
        <f t="shared" si="4"/>
        <v>95</v>
      </c>
      <c r="J128" s="198">
        <f>SUM('13'!D137+'13'!F137+'13'!H137)</f>
        <v>95</v>
      </c>
    </row>
    <row r="129" spans="1:11" ht="15.75" thickBot="1" x14ac:dyDescent="0.3">
      <c r="A129" s="81">
        <v>11</v>
      </c>
      <c r="B129" s="82" t="s">
        <v>23</v>
      </c>
      <c r="C129" s="164">
        <f>'2000 стійкість рифамп'!C129+'2000 чутливість рифампіцин'!C129</f>
        <v>0</v>
      </c>
      <c r="D129" s="164">
        <f>'2000 стійкість рифамп'!D129+'2000 чутливість рифампіцин'!D129</f>
        <v>0</v>
      </c>
      <c r="E129" s="164">
        <f>'2000 стійкість рифамп'!E129+'2000 чутливість рифампіцин'!E129</f>
        <v>0</v>
      </c>
      <c r="F129" s="164">
        <f>'2000 стійкість рифамп'!F129+'2000 чутливість рифампіцин'!F129</f>
        <v>0</v>
      </c>
      <c r="G129" s="164">
        <f>'2000 стійкість рифамп'!G129+'2000 чутливість рифампіцин'!G129</f>
        <v>0</v>
      </c>
      <c r="H129" s="164">
        <f>'2000 стійкість рифамп'!H129+'2000 чутливість рифампіцин'!H129</f>
        <v>0</v>
      </c>
      <c r="I129" s="146">
        <f t="shared" si="4"/>
        <v>0</v>
      </c>
      <c r="J129" s="198">
        <f>SUM('13'!D138+'13'!F138+'13'!H138)</f>
        <v>0</v>
      </c>
    </row>
    <row r="130" spans="1:11" ht="15.75" thickBot="1" x14ac:dyDescent="0.3">
      <c r="A130" s="81">
        <v>12</v>
      </c>
      <c r="B130" s="82" t="s">
        <v>24</v>
      </c>
      <c r="C130" s="164">
        <f>'2000 стійкість рифамп'!C130+'2000 чутливість рифампіцин'!C130</f>
        <v>18</v>
      </c>
      <c r="D130" s="164">
        <f>'2000 стійкість рифамп'!D130+'2000 чутливість рифампіцин'!D130</f>
        <v>198</v>
      </c>
      <c r="E130" s="164">
        <f>'2000 стійкість рифамп'!E130+'2000 чутливість рифампіцин'!E130</f>
        <v>0</v>
      </c>
      <c r="F130" s="164">
        <f>'2000 стійкість рифамп'!F130+'2000 чутливість рифампіцин'!F130</f>
        <v>2</v>
      </c>
      <c r="G130" s="164">
        <f>'2000 стійкість рифамп'!G130+'2000 чутливість рифампіцин'!G130</f>
        <v>214</v>
      </c>
      <c r="H130" s="164">
        <f>'2000 стійкість рифамп'!H130+'2000 чутливість рифампіцин'!H130</f>
        <v>0</v>
      </c>
      <c r="I130" s="146">
        <f t="shared" si="4"/>
        <v>216</v>
      </c>
      <c r="J130" s="198">
        <f>SUM('13'!D139+'13'!F139+'13'!H139)</f>
        <v>216</v>
      </c>
      <c r="K130" s="3"/>
    </row>
    <row r="131" spans="1:11" ht="15.75" thickBot="1" x14ac:dyDescent="0.3">
      <c r="A131" s="81">
        <v>13</v>
      </c>
      <c r="B131" s="82" t="s">
        <v>25</v>
      </c>
      <c r="C131" s="164">
        <f>'2000 стійкість рифамп'!C131+'2000 чутливість рифампіцин'!C131</f>
        <v>14</v>
      </c>
      <c r="D131" s="164">
        <f>'2000 стійкість рифамп'!D131+'2000 чутливість рифампіцин'!D131</f>
        <v>68</v>
      </c>
      <c r="E131" s="164">
        <f>'2000 стійкість рифамп'!E131+'2000 чутливість рифампіцин'!E131</f>
        <v>0</v>
      </c>
      <c r="F131" s="164">
        <f>'2000 стійкість рифамп'!F131+'2000 чутливість рифампіцин'!F131</f>
        <v>0</v>
      </c>
      <c r="G131" s="164">
        <f>'2000 стійкість рифамп'!G131+'2000 чутливість рифампіцин'!G131</f>
        <v>82</v>
      </c>
      <c r="H131" s="164">
        <f>'2000 стійкість рифамп'!H131+'2000 чутливість рифампіцин'!H131</f>
        <v>0</v>
      </c>
      <c r="I131" s="146">
        <f t="shared" si="4"/>
        <v>82</v>
      </c>
      <c r="J131" s="198">
        <f>SUM('13'!D140+'13'!F140+'13'!H140+'13'!J140)</f>
        <v>82</v>
      </c>
      <c r="K131" s="3"/>
    </row>
    <row r="132" spans="1:11" ht="15.75" thickBot="1" x14ac:dyDescent="0.3">
      <c r="A132" s="86">
        <v>14</v>
      </c>
      <c r="B132" s="87" t="s">
        <v>26</v>
      </c>
      <c r="C132" s="164">
        <f>'2000 стійкість рифамп'!C132+'2000 чутливість рифампіцин'!C132</f>
        <v>52</v>
      </c>
      <c r="D132" s="164">
        <f>'2000 стійкість рифамп'!D132+'2000 чутливість рифампіцин'!D132</f>
        <v>194</v>
      </c>
      <c r="E132" s="164">
        <f>'2000 стійкість рифамп'!E132+'2000 чутливість рифампіцин'!E132</f>
        <v>0</v>
      </c>
      <c r="F132" s="164">
        <f>'2000 стійкість рифамп'!F132+'2000 чутливість рифампіцин'!F132</f>
        <v>2</v>
      </c>
      <c r="G132" s="164">
        <f>'2000 стійкість рифамп'!G132+'2000 чутливість рифампіцин'!G132</f>
        <v>244</v>
      </c>
      <c r="H132" s="164">
        <f>'2000 стійкість рифамп'!H132+'2000 чутливість рифампіцин'!H132</f>
        <v>0</v>
      </c>
      <c r="I132" s="146">
        <f t="shared" si="4"/>
        <v>246</v>
      </c>
      <c r="J132" s="198">
        <f>SUM('13'!D141+'13'!F141+'13'!H141)</f>
        <v>246</v>
      </c>
    </row>
    <row r="133" spans="1:11" ht="15.75" thickBot="1" x14ac:dyDescent="0.3">
      <c r="A133" s="86">
        <v>15</v>
      </c>
      <c r="B133" s="87" t="s">
        <v>27</v>
      </c>
      <c r="C133" s="164">
        <f>'2000 стійкість рифамп'!C133+'2000 чутливість рифампіцин'!C133</f>
        <v>6</v>
      </c>
      <c r="D133" s="164">
        <f>'2000 стійкість рифамп'!D133+'2000 чутливість рифампіцин'!D133</f>
        <v>102</v>
      </c>
      <c r="E133" s="164">
        <f>'2000 стійкість рифамп'!E133+'2000 чутливість рифампіцин'!E133</f>
        <v>2</v>
      </c>
      <c r="F133" s="164">
        <f>'2000 стійкість рифамп'!F133+'2000 чутливість рифампіцин'!F133</f>
        <v>2</v>
      </c>
      <c r="G133" s="164">
        <f>'2000 стійкість рифамп'!G133+'2000 чутливість рифампіцин'!G133</f>
        <v>108</v>
      </c>
      <c r="H133" s="164">
        <f>'2000 стійкість рифамп'!H133+'2000 чутливість рифампіцин'!H133</f>
        <v>0</v>
      </c>
      <c r="I133" s="146">
        <f t="shared" si="4"/>
        <v>110</v>
      </c>
      <c r="J133" s="198">
        <f>SUM('13'!D142+'13'!F142+'13'!H142)</f>
        <v>110</v>
      </c>
      <c r="K133" s="111"/>
    </row>
    <row r="134" spans="1:11" ht="15.75" thickBot="1" x14ac:dyDescent="0.3">
      <c r="A134" s="86">
        <v>16</v>
      </c>
      <c r="B134" s="87" t="s">
        <v>28</v>
      </c>
      <c r="C134" s="164">
        <f>'2000 стійкість рифамп'!C134+'2000 чутливість рифампіцин'!C134</f>
        <v>5</v>
      </c>
      <c r="D134" s="164">
        <f>'2000 стійкість рифамп'!D134+'2000 чутливість рифампіцин'!D134</f>
        <v>88</v>
      </c>
      <c r="E134" s="164">
        <f>'2000 стійкість рифамп'!E134+'2000 чутливість рифампіцин'!E134</f>
        <v>0</v>
      </c>
      <c r="F134" s="164">
        <f>'2000 стійкість рифамп'!F134+'2000 чутливість рифампіцин'!F134</f>
        <v>0</v>
      </c>
      <c r="G134" s="164">
        <f>'2000 стійкість рифамп'!G134+'2000 чутливість рифампіцин'!G134</f>
        <v>93</v>
      </c>
      <c r="H134" s="164">
        <f>'2000 стійкість рифамп'!H134+'2000 чутливість рифампіцин'!H134</f>
        <v>0</v>
      </c>
      <c r="I134" s="146">
        <f t="shared" si="4"/>
        <v>93</v>
      </c>
      <c r="J134" s="198">
        <f>SUM('13'!D143+'13'!F143+'13'!H143)</f>
        <v>93</v>
      </c>
    </row>
    <row r="135" spans="1:11" ht="15.75" thickBot="1" x14ac:dyDescent="0.3">
      <c r="A135" s="81">
        <v>17</v>
      </c>
      <c r="B135" s="82" t="s">
        <v>29</v>
      </c>
      <c r="C135" s="164">
        <f>'2000 стійкість рифамп'!C135+'2000 чутливість рифампіцин'!C135</f>
        <v>9</v>
      </c>
      <c r="D135" s="164">
        <f>'2000 стійкість рифамп'!D135+'2000 чутливість рифампіцин'!D135</f>
        <v>64</v>
      </c>
      <c r="E135" s="164">
        <f>'2000 стійкість рифамп'!E135+'2000 чутливість рифампіцин'!E135</f>
        <v>0</v>
      </c>
      <c r="F135" s="164">
        <f>'2000 стійкість рифамп'!F135+'2000 чутливість рифампіцин'!F135</f>
        <v>0</v>
      </c>
      <c r="G135" s="164">
        <f>'2000 стійкість рифамп'!G135+'2000 чутливість рифампіцин'!G135</f>
        <v>73</v>
      </c>
      <c r="H135" s="164">
        <f>'2000 стійкість рифамп'!H135+'2000 чутливість рифампіцин'!H135</f>
        <v>0</v>
      </c>
      <c r="I135" s="146">
        <f t="shared" si="4"/>
        <v>73</v>
      </c>
      <c r="J135" s="198">
        <f>SUM('13'!D144+'13'!F144+'13'!H144)</f>
        <v>73</v>
      </c>
    </row>
    <row r="136" spans="1:11" ht="15.75" thickBot="1" x14ac:dyDescent="0.3">
      <c r="A136" s="81">
        <v>18</v>
      </c>
      <c r="B136" s="82" t="s">
        <v>30</v>
      </c>
      <c r="C136" s="164">
        <f>'2000 стійкість рифамп'!C136+'2000 чутливість рифампіцин'!C136</f>
        <v>0</v>
      </c>
      <c r="D136" s="164">
        <f>'2000 стійкість рифамп'!D136+'2000 чутливість рифампіцин'!D136</f>
        <v>42</v>
      </c>
      <c r="E136" s="164">
        <f>'2000 стійкість рифамп'!E136+'2000 чутливість рифампіцин'!E136</f>
        <v>0</v>
      </c>
      <c r="F136" s="164">
        <f>'2000 стійкість рифамп'!F136+'2000 чутливість рифампіцин'!F136</f>
        <v>0</v>
      </c>
      <c r="G136" s="164">
        <f>'2000 стійкість рифамп'!G136+'2000 чутливість рифампіцин'!G136</f>
        <v>42</v>
      </c>
      <c r="H136" s="164">
        <f>'2000 стійкість рифамп'!H136+'2000 чутливість рифампіцин'!H136</f>
        <v>0</v>
      </c>
      <c r="I136" s="146">
        <f t="shared" si="4"/>
        <v>42</v>
      </c>
      <c r="J136" s="198">
        <f>SUM('13'!D145+'13'!F145+'13'!H145)</f>
        <v>42</v>
      </c>
    </row>
    <row r="137" spans="1:11" ht="15.75" thickBot="1" x14ac:dyDescent="0.3">
      <c r="A137" s="86">
        <v>19</v>
      </c>
      <c r="B137" s="87" t="s">
        <v>31</v>
      </c>
      <c r="C137" s="164">
        <f>'2000 стійкість рифамп'!C137+'2000 чутливість рифампіцин'!C137</f>
        <v>23</v>
      </c>
      <c r="D137" s="164">
        <f>'2000 стійкість рифамп'!D137+'2000 чутливість рифампіцин'!D137</f>
        <v>131</v>
      </c>
      <c r="E137" s="164">
        <f>'2000 стійкість рифамп'!E137+'2000 чутливість рифампіцин'!E137</f>
        <v>0</v>
      </c>
      <c r="F137" s="164">
        <f>'2000 стійкість рифамп'!F137+'2000 чутливість рифампіцин'!F137</f>
        <v>0</v>
      </c>
      <c r="G137" s="164">
        <f>'2000 стійкість рифамп'!G137+'2000 чутливість рифампіцин'!G137</f>
        <v>154</v>
      </c>
      <c r="H137" s="164">
        <f>'2000 стійкість рифамп'!H137+'2000 чутливість рифампіцин'!H137</f>
        <v>0</v>
      </c>
      <c r="I137" s="146">
        <f t="shared" si="4"/>
        <v>154</v>
      </c>
      <c r="J137" s="200">
        <f>SUM('13'!D146+'13'!F146+'13'!H146)</f>
        <v>154</v>
      </c>
    </row>
    <row r="138" spans="1:11" ht="15.75" thickBot="1" x14ac:dyDescent="0.3">
      <c r="A138" s="81">
        <v>20</v>
      </c>
      <c r="B138" s="82" t="s">
        <v>32</v>
      </c>
      <c r="C138" s="164">
        <f>'2000 стійкість рифамп'!C138+'2000 чутливість рифампіцин'!C138</f>
        <v>3</v>
      </c>
      <c r="D138" s="164">
        <f>'2000 стійкість рифамп'!D138+'2000 чутливість рифампіцин'!D138</f>
        <v>15</v>
      </c>
      <c r="E138" s="164">
        <f>'2000 стійкість рифамп'!E138+'2000 чутливість рифампіцин'!E138</f>
        <v>0</v>
      </c>
      <c r="F138" s="164">
        <f>'2000 стійкість рифамп'!F138+'2000 чутливість рифампіцин'!F138</f>
        <v>0</v>
      </c>
      <c r="G138" s="164">
        <f>'2000 стійкість рифамп'!G138+'2000 чутливість рифампіцин'!G138</f>
        <v>18</v>
      </c>
      <c r="H138" s="164">
        <f>'2000 стійкість рифамп'!H138+'2000 чутливість рифампіцин'!H138</f>
        <v>0</v>
      </c>
      <c r="I138" s="146">
        <f t="shared" si="4"/>
        <v>18</v>
      </c>
      <c r="J138" s="198">
        <f>SUM('13'!D147+'13'!F147+'13'!H147)</f>
        <v>18</v>
      </c>
    </row>
    <row r="139" spans="1:11" ht="15.75" thickBot="1" x14ac:dyDescent="0.3">
      <c r="A139" s="81">
        <v>21</v>
      </c>
      <c r="B139" s="82" t="s">
        <v>33</v>
      </c>
      <c r="C139" s="164">
        <f>'2000 стійкість рифамп'!C139+'2000 чутливість рифампіцин'!C139</f>
        <v>14</v>
      </c>
      <c r="D139" s="164">
        <f>'2000 стійкість рифамп'!D139+'2000 чутливість рифампіцин'!D139</f>
        <v>80</v>
      </c>
      <c r="E139" s="164">
        <f>'2000 стійкість рифамп'!E139+'2000 чутливість рифампіцин'!E139</f>
        <v>0</v>
      </c>
      <c r="F139" s="164">
        <f>'2000 стійкість рифамп'!F139+'2000 чутливість рифампіцин'!F139</f>
        <v>0</v>
      </c>
      <c r="G139" s="164">
        <f>'2000 стійкість рифамп'!G139+'2000 чутливість рифампіцин'!G139</f>
        <v>94</v>
      </c>
      <c r="H139" s="164">
        <f>'2000 стійкість рифамп'!H139+'2000 чутливість рифампіцин'!H139</f>
        <v>0</v>
      </c>
      <c r="I139" s="146">
        <f t="shared" si="4"/>
        <v>94</v>
      </c>
      <c r="J139" s="198">
        <f>SUM('13'!D148+'13'!F148+'13'!H148)</f>
        <v>94</v>
      </c>
    </row>
    <row r="140" spans="1:11" ht="15.75" thickBot="1" x14ac:dyDescent="0.3">
      <c r="A140" s="81">
        <v>22</v>
      </c>
      <c r="B140" s="82" t="s">
        <v>34</v>
      </c>
      <c r="C140" s="164">
        <f>'2000 стійкість рифамп'!C140+'2000 чутливість рифампіцин'!C140</f>
        <v>3</v>
      </c>
      <c r="D140" s="164">
        <f>'2000 стійкість рифамп'!D140+'2000 чутливість рифампіцин'!D140</f>
        <v>95</v>
      </c>
      <c r="E140" s="164">
        <f>'2000 стійкість рифамп'!E140+'2000 чутливість рифампіцин'!E140</f>
        <v>0</v>
      </c>
      <c r="F140" s="164">
        <f>'2000 стійкість рифамп'!F140+'2000 чутливість рифампіцин'!F140</f>
        <v>0</v>
      </c>
      <c r="G140" s="164">
        <f>'2000 стійкість рифамп'!G140+'2000 чутливість рифампіцин'!G140</f>
        <v>98</v>
      </c>
      <c r="H140" s="164">
        <f>'2000 стійкість рифамп'!H140+'2000 чутливість рифампіцин'!H140</f>
        <v>0</v>
      </c>
      <c r="I140" s="146">
        <f t="shared" si="4"/>
        <v>98</v>
      </c>
      <c r="J140" s="198">
        <f>SUM('13'!D149+'13'!F149+'13'!H149)</f>
        <v>98</v>
      </c>
    </row>
    <row r="141" spans="1:11" ht="15.75" thickBot="1" x14ac:dyDescent="0.3">
      <c r="A141" s="81">
        <v>23</v>
      </c>
      <c r="B141" s="82" t="s">
        <v>35</v>
      </c>
      <c r="C141" s="164">
        <f>'2000 стійкість рифамп'!C141+'2000 чутливість рифампіцин'!C141</f>
        <v>1</v>
      </c>
      <c r="D141" s="164">
        <f>'2000 стійкість рифамп'!D141+'2000 чутливість рифампіцин'!D141</f>
        <v>37</v>
      </c>
      <c r="E141" s="164">
        <f>'2000 стійкість рифамп'!E141+'2000 чутливість рифампіцин'!E141</f>
        <v>0</v>
      </c>
      <c r="F141" s="164">
        <f>'2000 стійкість рифамп'!F141+'2000 чутливість рифампіцин'!F141</f>
        <v>0</v>
      </c>
      <c r="G141" s="164">
        <f>'2000 стійкість рифамп'!G141+'2000 чутливість рифампіцин'!G141</f>
        <v>38</v>
      </c>
      <c r="H141" s="164">
        <f>'2000 стійкість рифамп'!H141+'2000 чутливість рифампіцин'!H141</f>
        <v>0</v>
      </c>
      <c r="I141" s="146">
        <f t="shared" si="4"/>
        <v>38</v>
      </c>
      <c r="J141" s="198">
        <f>SUM('13'!D150+'13'!F150+'13'!H150)</f>
        <v>38</v>
      </c>
    </row>
    <row r="142" spans="1:11" ht="15.75" thickBot="1" x14ac:dyDescent="0.3">
      <c r="A142" s="81">
        <v>24</v>
      </c>
      <c r="B142" s="82" t="s">
        <v>36</v>
      </c>
      <c r="C142" s="164">
        <f>'2000 стійкість рифамп'!C142+'2000 чутливість рифампіцин'!C142</f>
        <v>14</v>
      </c>
      <c r="D142" s="164">
        <f>'2000 стійкість рифамп'!D142+'2000 чутливість рифампіцин'!D142</f>
        <v>65</v>
      </c>
      <c r="E142" s="164">
        <f>'2000 стійкість рифамп'!E142+'2000 чутливість рифампіцин'!E142</f>
        <v>0</v>
      </c>
      <c r="F142" s="164">
        <f>'2000 стійкість рифамп'!F142+'2000 чутливість рифампіцин'!F142</f>
        <v>0</v>
      </c>
      <c r="G142" s="164">
        <f>'2000 стійкість рифамп'!G142+'2000 чутливість рифампіцин'!G142</f>
        <v>79</v>
      </c>
      <c r="H142" s="164">
        <f>'2000 стійкість рифамп'!H142+'2000 чутливість рифампіцин'!H142</f>
        <v>0</v>
      </c>
      <c r="I142" s="146">
        <f t="shared" si="4"/>
        <v>79</v>
      </c>
      <c r="J142" s="200">
        <f>SUM('13'!D151+'13'!F151+'13'!H151)</f>
        <v>79</v>
      </c>
    </row>
    <row r="143" spans="1:11" ht="15.75" thickBot="1" x14ac:dyDescent="0.3">
      <c r="A143" s="81">
        <v>25</v>
      </c>
      <c r="B143" s="82" t="s">
        <v>37</v>
      </c>
      <c r="C143" s="164">
        <f>'2000 стійкість рифамп'!C143+'2000 чутливість рифампіцин'!C143</f>
        <v>22</v>
      </c>
      <c r="D143" s="164">
        <f>'2000 стійкість рифамп'!D143+'2000 чутливість рифампіцин'!D143</f>
        <v>145</v>
      </c>
      <c r="E143" s="164">
        <f>'2000 стійкість рифамп'!E143+'2000 чутливість рифампіцин'!E143</f>
        <v>0</v>
      </c>
      <c r="F143" s="164">
        <f>'2000 стійкість рифамп'!F143+'2000 чутливість рифампіцин'!F143</f>
        <v>3</v>
      </c>
      <c r="G143" s="164">
        <f>'2000 стійкість рифамп'!G143+'2000 чутливість рифампіцин'!G143</f>
        <v>164</v>
      </c>
      <c r="H143" s="164">
        <f>'2000 стійкість рифамп'!H143+'2000 чутливість рифампіцин'!H143</f>
        <v>0</v>
      </c>
      <c r="I143" s="146">
        <f t="shared" si="4"/>
        <v>167</v>
      </c>
      <c r="J143" s="198">
        <f>SUM('13'!D152+'13'!F152+'13'!H152)</f>
        <v>167</v>
      </c>
    </row>
    <row r="144" spans="1:11" ht="15.75" thickBot="1" x14ac:dyDescent="0.3">
      <c r="A144" s="81">
        <v>26</v>
      </c>
      <c r="B144" s="88" t="s">
        <v>106</v>
      </c>
      <c r="C144" s="164">
        <f>'2000 стійкість рифамп'!C144+'2000 чутливість рифампіцин'!C144</f>
        <v>26</v>
      </c>
      <c r="D144" s="164">
        <f>'2000 стійкість рифамп'!D144+'2000 чутливість рифампіцин'!D144</f>
        <v>54</v>
      </c>
      <c r="E144" s="164">
        <f>'2000 стійкість рифамп'!E144+'2000 чутливість рифампіцин'!E144</f>
        <v>0</v>
      </c>
      <c r="F144" s="164">
        <f>'2000 стійкість рифамп'!F144+'2000 чутливість рифампіцин'!F144</f>
        <v>0</v>
      </c>
      <c r="G144" s="164">
        <f>'2000 стійкість рифамп'!G144+'2000 чутливість рифампіцин'!G144</f>
        <v>80</v>
      </c>
      <c r="H144" s="164">
        <f>'2000 стійкість рифамп'!H144+'2000 чутливість рифампіцин'!H144</f>
        <v>0</v>
      </c>
      <c r="I144" s="146">
        <f t="shared" si="4"/>
        <v>80</v>
      </c>
      <c r="J144" s="198">
        <f>SUM('13'!D153+'13'!F153+'13'!H153)</f>
        <v>80</v>
      </c>
    </row>
    <row r="145" spans="1:11" ht="15.75" thickBot="1" x14ac:dyDescent="0.3">
      <c r="A145" s="81">
        <v>27</v>
      </c>
      <c r="B145" s="88" t="s">
        <v>39</v>
      </c>
      <c r="C145" s="164">
        <f>'2000 стійкість рифамп'!C145+'2000 чутливість рифампіцин'!C145</f>
        <v>0</v>
      </c>
      <c r="D145" s="164">
        <f>'2000 стійкість рифамп'!D145+'2000 чутливість рифампіцин'!D145</f>
        <v>0</v>
      </c>
      <c r="E145" s="164">
        <f>'2000 стійкість рифамп'!E145+'2000 чутливість рифампіцин'!E145</f>
        <v>0</v>
      </c>
      <c r="F145" s="164">
        <f>'2000 стійкість рифамп'!F145+'2000 чутливість рифампіцин'!F145</f>
        <v>0</v>
      </c>
      <c r="G145" s="164">
        <f>'2000 стійкість рифамп'!G145+'2000 чутливість рифампіцин'!G145</f>
        <v>0</v>
      </c>
      <c r="H145" s="164">
        <f>'2000 стійкість рифамп'!H145+'2000 чутливість рифампіцин'!H145</f>
        <v>0</v>
      </c>
      <c r="I145" s="146">
        <f t="shared" si="4"/>
        <v>0</v>
      </c>
      <c r="J145" s="198">
        <f>SUM('13'!D154+'13'!F154+'13'!H154)</f>
        <v>0</v>
      </c>
    </row>
    <row r="146" spans="1:11" ht="15.75" thickBot="1" x14ac:dyDescent="0.3">
      <c r="A146" s="81">
        <v>28</v>
      </c>
      <c r="B146" s="88" t="s">
        <v>40</v>
      </c>
      <c r="C146" s="164">
        <f>'2000 стійкість рифамп'!C146+'2000 чутливість рифампіцин'!C146</f>
        <v>0</v>
      </c>
      <c r="D146" s="164">
        <f>'2000 стійкість рифамп'!D146+'2000 чутливість рифампіцин'!D146</f>
        <v>0</v>
      </c>
      <c r="E146" s="164">
        <f>'2000 стійкість рифамп'!E146+'2000 чутливість рифампіцин'!E146</f>
        <v>0</v>
      </c>
      <c r="F146" s="164">
        <f>'2000 стійкість рифамп'!F146+'2000 чутливість рифампіцин'!F146</f>
        <v>0</v>
      </c>
      <c r="G146" s="164">
        <f>'2000 стійкість рифамп'!G146+'2000 чутливість рифампіцин'!G146</f>
        <v>0</v>
      </c>
      <c r="H146" s="164">
        <f>'2000 стійкість рифамп'!H146+'2000 чутливість рифампіцин'!H146</f>
        <v>0</v>
      </c>
      <c r="I146" s="146">
        <f t="shared" si="4"/>
        <v>0</v>
      </c>
      <c r="J146" s="198">
        <f>SUM('13'!D155+'13'!F155+'13'!H155)</f>
        <v>0</v>
      </c>
    </row>
    <row r="147" spans="1:11" x14ac:dyDescent="0.25">
      <c r="A147" s="81">
        <v>29</v>
      </c>
      <c r="B147" s="88" t="s">
        <v>41</v>
      </c>
      <c r="C147" s="164">
        <f>'2000 стійкість рифамп'!C147+'2000 чутливість рифампіцин'!C147</f>
        <v>0</v>
      </c>
      <c r="D147" s="164">
        <f>'2000 стійкість рифамп'!D147+'2000 чутливість рифампіцин'!D147</f>
        <v>0</v>
      </c>
      <c r="E147" s="164">
        <f>'2000 стійкість рифамп'!E147+'2000 чутливість рифампіцин'!E147</f>
        <v>0</v>
      </c>
      <c r="F147" s="164">
        <f>'2000 стійкість рифамп'!F147+'2000 чутливість рифампіцин'!F147</f>
        <v>0</v>
      </c>
      <c r="G147" s="164">
        <f>'2000 стійкість рифамп'!G147+'2000 чутливість рифампіцин'!G147</f>
        <v>0</v>
      </c>
      <c r="H147" s="164">
        <f>'2000 стійкість рифамп'!H147+'2000 чутливість рифампіцин'!H147</f>
        <v>0</v>
      </c>
      <c r="I147" s="146">
        <f t="shared" si="4"/>
        <v>0</v>
      </c>
      <c r="J147" s="198">
        <f>SUM('13'!D156+'13'!F156+'13'!H156)</f>
        <v>0</v>
      </c>
    </row>
    <row r="148" spans="1:11" x14ac:dyDescent="0.25">
      <c r="A148" s="244" t="s">
        <v>107</v>
      </c>
      <c r="B148" s="245"/>
      <c r="C148" s="121">
        <f>SUM(C119:C147)</f>
        <v>362</v>
      </c>
      <c r="D148" s="121">
        <f t="shared" ref="D148:H148" si="5">SUM(D119:D147)</f>
        <v>2472</v>
      </c>
      <c r="E148" s="121">
        <f t="shared" si="5"/>
        <v>5</v>
      </c>
      <c r="F148" s="121">
        <f t="shared" si="5"/>
        <v>14</v>
      </c>
      <c r="G148" s="121">
        <f t="shared" si="5"/>
        <v>2825</v>
      </c>
      <c r="H148" s="121">
        <f t="shared" si="5"/>
        <v>0</v>
      </c>
      <c r="I148" s="121">
        <f>SUM(I119:I147)</f>
        <v>2839</v>
      </c>
      <c r="J148" s="121">
        <f>SUM(J119:J147)</f>
        <v>2839</v>
      </c>
    </row>
    <row r="149" spans="1:11" ht="15.75" x14ac:dyDescent="0.25">
      <c r="A149" s="246" t="s">
        <v>43</v>
      </c>
      <c r="B149" s="247"/>
      <c r="C149" s="121">
        <f t="shared" ref="C149:H149" si="6">SUM(C119:C143)</f>
        <v>336</v>
      </c>
      <c r="D149" s="121">
        <f t="shared" si="6"/>
        <v>2418</v>
      </c>
      <c r="E149" s="121">
        <f t="shared" si="6"/>
        <v>5</v>
      </c>
      <c r="F149" s="121">
        <f t="shared" si="6"/>
        <v>14</v>
      </c>
      <c r="G149" s="121">
        <f t="shared" si="6"/>
        <v>2745</v>
      </c>
      <c r="H149" s="121">
        <f t="shared" si="6"/>
        <v>0</v>
      </c>
      <c r="I149" s="121">
        <f>SUM(I119:I143)</f>
        <v>2759</v>
      </c>
      <c r="J149" s="121">
        <f>SUM(J119:J143)</f>
        <v>2759</v>
      </c>
    </row>
    <row r="151" spans="1:11" x14ac:dyDescent="0.25">
      <c r="A151" t="s">
        <v>118</v>
      </c>
    </row>
    <row r="152" spans="1:11" ht="16.5" thickBot="1" x14ac:dyDescent="0.3">
      <c r="A152" s="260" t="s">
        <v>122</v>
      </c>
      <c r="B152" s="260"/>
      <c r="D152" t="s">
        <v>120</v>
      </c>
    </row>
    <row r="153" spans="1:11" ht="15.75" thickBot="1" x14ac:dyDescent="0.3">
      <c r="A153" s="261" t="s">
        <v>2</v>
      </c>
      <c r="B153" s="261" t="s">
        <v>3</v>
      </c>
      <c r="C153" s="255" t="s">
        <v>108</v>
      </c>
      <c r="D153" s="256"/>
      <c r="E153" s="256"/>
      <c r="F153" s="255" t="s">
        <v>109</v>
      </c>
      <c r="G153" s="256"/>
      <c r="H153" s="264"/>
      <c r="I153" s="248" t="s">
        <v>110</v>
      </c>
      <c r="J153" s="199"/>
    </row>
    <row r="154" spans="1:11" x14ac:dyDescent="0.25">
      <c r="A154" s="262"/>
      <c r="B154" s="262"/>
      <c r="C154" s="242" t="s">
        <v>111</v>
      </c>
      <c r="D154" s="242" t="s">
        <v>112</v>
      </c>
      <c r="E154" s="242" t="s">
        <v>113</v>
      </c>
      <c r="F154" s="251" t="s">
        <v>114</v>
      </c>
      <c r="G154" s="253" t="s">
        <v>115</v>
      </c>
      <c r="H154" s="242" t="s">
        <v>113</v>
      </c>
      <c r="I154" s="249"/>
      <c r="J154" s="199"/>
    </row>
    <row r="155" spans="1:11" ht="15.75" thickBot="1" x14ac:dyDescent="0.3">
      <c r="A155" s="263"/>
      <c r="B155" s="263"/>
      <c r="C155" s="243"/>
      <c r="D155" s="243"/>
      <c r="E155" s="243"/>
      <c r="F155" s="252"/>
      <c r="G155" s="254"/>
      <c r="H155" s="243"/>
      <c r="I155" s="250"/>
      <c r="J155" s="199"/>
    </row>
    <row r="156" spans="1:11" ht="15.75" thickBot="1" x14ac:dyDescent="0.3">
      <c r="A156" s="76">
        <v>1</v>
      </c>
      <c r="B156" s="77" t="s">
        <v>13</v>
      </c>
      <c r="C156" s="79">
        <f>SUM(C7+C45+C82+C119)</f>
        <v>27</v>
      </c>
      <c r="D156" s="79">
        <f t="shared" ref="D156:H156" si="7">SUM(D7+D45+D82+D119)</f>
        <v>328</v>
      </c>
      <c r="E156" s="79">
        <f t="shared" si="7"/>
        <v>1</v>
      </c>
      <c r="F156" s="79">
        <f t="shared" si="7"/>
        <v>2</v>
      </c>
      <c r="G156" s="80">
        <f t="shared" si="7"/>
        <v>354</v>
      </c>
      <c r="H156" s="123">
        <f t="shared" si="7"/>
        <v>0</v>
      </c>
      <c r="I156" s="153">
        <f>SUM(I7+I45+I82+I119)</f>
        <v>356</v>
      </c>
      <c r="J156" s="152"/>
      <c r="K156" s="152"/>
    </row>
    <row r="157" spans="1:11" ht="15.75" thickBot="1" x14ac:dyDescent="0.3">
      <c r="A157" s="81">
        <v>2</v>
      </c>
      <c r="B157" s="82" t="s">
        <v>14</v>
      </c>
      <c r="C157" s="79">
        <f t="shared" ref="C157:I184" si="8">SUM(C8+C46+C83+C120)</f>
        <v>23</v>
      </c>
      <c r="D157" s="79">
        <f t="shared" si="8"/>
        <v>333</v>
      </c>
      <c r="E157" s="79">
        <f t="shared" si="8"/>
        <v>0</v>
      </c>
      <c r="F157" s="79">
        <f t="shared" si="8"/>
        <v>0</v>
      </c>
      <c r="G157" s="80">
        <f t="shared" si="8"/>
        <v>356</v>
      </c>
      <c r="H157" s="123">
        <f t="shared" si="8"/>
        <v>0</v>
      </c>
      <c r="I157" s="153">
        <f>SUM(I8+I46+I83+I120)</f>
        <v>356</v>
      </c>
      <c r="J157" s="152"/>
      <c r="K157" s="152"/>
    </row>
    <row r="158" spans="1:11" ht="15.75" thickBot="1" x14ac:dyDescent="0.3">
      <c r="A158" s="81">
        <v>3</v>
      </c>
      <c r="B158" s="82" t="s">
        <v>15</v>
      </c>
      <c r="C158" s="79">
        <f t="shared" si="8"/>
        <v>273</v>
      </c>
      <c r="D158" s="79">
        <f t="shared" si="8"/>
        <v>948</v>
      </c>
      <c r="E158" s="79">
        <f t="shared" si="8"/>
        <v>0</v>
      </c>
      <c r="F158" s="79">
        <f t="shared" si="8"/>
        <v>3</v>
      </c>
      <c r="G158" s="80">
        <f t="shared" si="8"/>
        <v>1218</v>
      </c>
      <c r="H158" s="123">
        <f t="shared" si="8"/>
        <v>0</v>
      </c>
      <c r="I158" s="153">
        <f t="shared" si="8"/>
        <v>1221</v>
      </c>
      <c r="J158" s="152"/>
      <c r="K158" s="152"/>
    </row>
    <row r="159" spans="1:11" ht="15.75" thickBot="1" x14ac:dyDescent="0.3">
      <c r="A159" s="81">
        <v>4</v>
      </c>
      <c r="B159" s="82" t="s">
        <v>16</v>
      </c>
      <c r="C159" s="79">
        <f t="shared" si="8"/>
        <v>22</v>
      </c>
      <c r="D159" s="79">
        <f t="shared" si="8"/>
        <v>90</v>
      </c>
      <c r="E159" s="79">
        <f t="shared" si="8"/>
        <v>0</v>
      </c>
      <c r="F159" s="79">
        <f t="shared" si="8"/>
        <v>0</v>
      </c>
      <c r="G159" s="80">
        <f t="shared" si="8"/>
        <v>112</v>
      </c>
      <c r="H159" s="123">
        <f t="shared" si="8"/>
        <v>0</v>
      </c>
      <c r="I159" s="153">
        <f>SUM(I10+I48+I85+I122)</f>
        <v>112</v>
      </c>
      <c r="J159" s="152"/>
      <c r="K159" s="152"/>
    </row>
    <row r="160" spans="1:11" ht="15.75" thickBot="1" x14ac:dyDescent="0.3">
      <c r="A160" s="81">
        <v>5</v>
      </c>
      <c r="B160" s="82" t="s">
        <v>17</v>
      </c>
      <c r="C160" s="79">
        <f t="shared" si="8"/>
        <v>61</v>
      </c>
      <c r="D160" s="79">
        <f t="shared" si="8"/>
        <v>278</v>
      </c>
      <c r="E160" s="79">
        <f t="shared" si="8"/>
        <v>0</v>
      </c>
      <c r="F160" s="79">
        <f t="shared" si="8"/>
        <v>1</v>
      </c>
      <c r="G160" s="80">
        <f t="shared" si="8"/>
        <v>338</v>
      </c>
      <c r="H160" s="123">
        <f t="shared" si="8"/>
        <v>0</v>
      </c>
      <c r="I160" s="153">
        <f t="shared" si="8"/>
        <v>339</v>
      </c>
      <c r="J160" s="152"/>
      <c r="K160" s="152"/>
    </row>
    <row r="161" spans="1:13" ht="15.75" thickBot="1" x14ac:dyDescent="0.3">
      <c r="A161" s="81">
        <v>6</v>
      </c>
      <c r="B161" s="82" t="s">
        <v>18</v>
      </c>
      <c r="C161" s="79">
        <f t="shared" si="8"/>
        <v>14</v>
      </c>
      <c r="D161" s="79">
        <f t="shared" si="8"/>
        <v>569</v>
      </c>
      <c r="E161" s="79">
        <f t="shared" si="8"/>
        <v>0</v>
      </c>
      <c r="F161" s="79">
        <f t="shared" si="8"/>
        <v>8</v>
      </c>
      <c r="G161" s="80">
        <f t="shared" si="8"/>
        <v>575</v>
      </c>
      <c r="H161" s="123">
        <f t="shared" si="8"/>
        <v>0</v>
      </c>
      <c r="I161" s="153">
        <f t="shared" si="8"/>
        <v>583</v>
      </c>
      <c r="J161" s="152"/>
      <c r="K161" s="152"/>
    </row>
    <row r="162" spans="1:13" ht="15.75" thickBot="1" x14ac:dyDescent="0.3">
      <c r="A162" s="81">
        <v>7</v>
      </c>
      <c r="B162" s="82" t="s">
        <v>19</v>
      </c>
      <c r="C162" s="79">
        <f t="shared" si="8"/>
        <v>18</v>
      </c>
      <c r="D162" s="79">
        <f t="shared" si="8"/>
        <v>233</v>
      </c>
      <c r="E162" s="79">
        <f t="shared" si="8"/>
        <v>0</v>
      </c>
      <c r="F162" s="79">
        <f t="shared" si="8"/>
        <v>3</v>
      </c>
      <c r="G162" s="80">
        <f t="shared" si="8"/>
        <v>248</v>
      </c>
      <c r="H162" s="123">
        <f t="shared" si="8"/>
        <v>0</v>
      </c>
      <c r="I162" s="153">
        <f t="shared" si="8"/>
        <v>251</v>
      </c>
      <c r="J162" s="152"/>
      <c r="K162" s="152"/>
    </row>
    <row r="163" spans="1:13" ht="15.75" thickBot="1" x14ac:dyDescent="0.3">
      <c r="A163" s="86">
        <v>8</v>
      </c>
      <c r="B163" s="87" t="s">
        <v>20</v>
      </c>
      <c r="C163" s="79">
        <f t="shared" si="8"/>
        <v>7</v>
      </c>
      <c r="D163" s="79">
        <f t="shared" si="8"/>
        <v>267</v>
      </c>
      <c r="E163" s="79">
        <f t="shared" si="8"/>
        <v>0</v>
      </c>
      <c r="F163" s="79">
        <f t="shared" si="8"/>
        <v>2</v>
      </c>
      <c r="G163" s="80">
        <f t="shared" si="8"/>
        <v>272</v>
      </c>
      <c r="H163" s="123">
        <f t="shared" si="8"/>
        <v>0</v>
      </c>
      <c r="I163" s="153">
        <f t="shared" si="8"/>
        <v>274</v>
      </c>
      <c r="J163" s="152"/>
      <c r="K163" s="152"/>
    </row>
    <row r="164" spans="1:13" ht="15.75" thickBot="1" x14ac:dyDescent="0.3">
      <c r="A164" s="81">
        <v>9</v>
      </c>
      <c r="B164" s="82" t="s">
        <v>21</v>
      </c>
      <c r="C164" s="79">
        <f t="shared" si="8"/>
        <v>75</v>
      </c>
      <c r="D164" s="79">
        <f t="shared" si="8"/>
        <v>357</v>
      </c>
      <c r="E164" s="79">
        <f t="shared" si="8"/>
        <v>1</v>
      </c>
      <c r="F164" s="79">
        <f t="shared" si="8"/>
        <v>2</v>
      </c>
      <c r="G164" s="80">
        <f t="shared" si="8"/>
        <v>431</v>
      </c>
      <c r="H164" s="123">
        <f t="shared" si="8"/>
        <v>0</v>
      </c>
      <c r="I164" s="153">
        <f t="shared" si="8"/>
        <v>433</v>
      </c>
      <c r="J164" s="152"/>
      <c r="K164" s="152"/>
    </row>
    <row r="165" spans="1:13" ht="15.75" thickBot="1" x14ac:dyDescent="0.3">
      <c r="A165" s="81">
        <v>10</v>
      </c>
      <c r="B165" s="82" t="s">
        <v>22</v>
      </c>
      <c r="C165" s="79">
        <f t="shared" si="8"/>
        <v>45</v>
      </c>
      <c r="D165" s="79">
        <f t="shared" si="8"/>
        <v>275</v>
      </c>
      <c r="E165" s="79">
        <f t="shared" si="8"/>
        <v>2</v>
      </c>
      <c r="F165" s="79">
        <f t="shared" si="8"/>
        <v>3</v>
      </c>
      <c r="G165" s="80">
        <f t="shared" si="8"/>
        <v>319</v>
      </c>
      <c r="H165" s="123">
        <f t="shared" si="8"/>
        <v>0</v>
      </c>
      <c r="I165" s="153">
        <f>SUM(I16+I54+I91+I128)</f>
        <v>322</v>
      </c>
      <c r="J165" s="152"/>
      <c r="K165" s="152"/>
    </row>
    <row r="166" spans="1:13" ht="15.75" thickBot="1" x14ac:dyDescent="0.3">
      <c r="A166" s="81">
        <v>11</v>
      </c>
      <c r="B166" s="82" t="s">
        <v>23</v>
      </c>
      <c r="C166" s="79">
        <f t="shared" si="8"/>
        <v>0</v>
      </c>
      <c r="D166" s="79">
        <f t="shared" si="8"/>
        <v>0</v>
      </c>
      <c r="E166" s="79">
        <f t="shared" si="8"/>
        <v>0</v>
      </c>
      <c r="F166" s="79">
        <f t="shared" si="8"/>
        <v>0</v>
      </c>
      <c r="G166" s="80">
        <f t="shared" si="8"/>
        <v>0</v>
      </c>
      <c r="H166" s="123">
        <f t="shared" si="8"/>
        <v>0</v>
      </c>
      <c r="I166" s="153">
        <f t="shared" si="8"/>
        <v>0</v>
      </c>
      <c r="J166" s="152"/>
      <c r="K166" s="152"/>
    </row>
    <row r="167" spans="1:13" ht="15.75" thickBot="1" x14ac:dyDescent="0.3">
      <c r="A167" s="81">
        <v>12</v>
      </c>
      <c r="B167" s="82" t="s">
        <v>24</v>
      </c>
      <c r="C167" s="79">
        <f t="shared" si="8"/>
        <v>56</v>
      </c>
      <c r="D167" s="79">
        <f t="shared" si="8"/>
        <v>659</v>
      </c>
      <c r="E167" s="79">
        <f t="shared" si="8"/>
        <v>0</v>
      </c>
      <c r="F167" s="79">
        <f t="shared" si="8"/>
        <v>2</v>
      </c>
      <c r="G167" s="80">
        <f t="shared" si="8"/>
        <v>713</v>
      </c>
      <c r="H167" s="123">
        <f t="shared" si="8"/>
        <v>0</v>
      </c>
      <c r="I167" s="153">
        <f t="shared" si="8"/>
        <v>715</v>
      </c>
      <c r="J167" s="152"/>
      <c r="K167" s="152"/>
    </row>
    <row r="168" spans="1:13" ht="15.75" thickBot="1" x14ac:dyDescent="0.3">
      <c r="A168" s="81">
        <v>13</v>
      </c>
      <c r="B168" s="82" t="s">
        <v>25</v>
      </c>
      <c r="C168" s="79">
        <f t="shared" si="8"/>
        <v>53</v>
      </c>
      <c r="D168" s="79">
        <f t="shared" si="8"/>
        <v>234</v>
      </c>
      <c r="E168" s="79">
        <f t="shared" si="8"/>
        <v>0</v>
      </c>
      <c r="F168" s="79">
        <f t="shared" si="8"/>
        <v>0</v>
      </c>
      <c r="G168" s="80">
        <f t="shared" si="8"/>
        <v>287</v>
      </c>
      <c r="H168" s="123">
        <f t="shared" si="8"/>
        <v>0</v>
      </c>
      <c r="I168" s="153">
        <f t="shared" si="8"/>
        <v>287</v>
      </c>
      <c r="J168" s="152"/>
      <c r="K168" s="152"/>
    </row>
    <row r="169" spans="1:13" ht="15.75" thickBot="1" x14ac:dyDescent="0.3">
      <c r="A169" s="86">
        <v>14</v>
      </c>
      <c r="B169" s="87" t="s">
        <v>26</v>
      </c>
      <c r="C169" s="79">
        <f t="shared" si="8"/>
        <v>182</v>
      </c>
      <c r="D169" s="79">
        <f t="shared" si="8"/>
        <v>661</v>
      </c>
      <c r="E169" s="79">
        <f t="shared" si="8"/>
        <v>0</v>
      </c>
      <c r="F169" s="79">
        <f t="shared" si="8"/>
        <v>5</v>
      </c>
      <c r="G169" s="80">
        <f t="shared" si="8"/>
        <v>838</v>
      </c>
      <c r="H169" s="123">
        <f t="shared" si="8"/>
        <v>0</v>
      </c>
      <c r="I169" s="153">
        <f t="shared" si="8"/>
        <v>843</v>
      </c>
      <c r="J169" s="152"/>
      <c r="K169" s="152"/>
    </row>
    <row r="170" spans="1:13" ht="15.75" thickBot="1" x14ac:dyDescent="0.3">
      <c r="A170" s="86">
        <v>15</v>
      </c>
      <c r="B170" s="87" t="s">
        <v>27</v>
      </c>
      <c r="C170" s="79">
        <f t="shared" si="8"/>
        <v>49</v>
      </c>
      <c r="D170" s="79">
        <f t="shared" si="8"/>
        <v>456</v>
      </c>
      <c r="E170" s="79">
        <f t="shared" si="8"/>
        <v>4</v>
      </c>
      <c r="F170" s="79">
        <f t="shared" si="8"/>
        <v>12</v>
      </c>
      <c r="G170" s="80">
        <f t="shared" si="8"/>
        <v>497</v>
      </c>
      <c r="H170" s="123">
        <f t="shared" si="8"/>
        <v>0</v>
      </c>
      <c r="I170" s="153">
        <f t="shared" si="8"/>
        <v>509</v>
      </c>
      <c r="J170" s="152"/>
      <c r="K170" s="152"/>
    </row>
    <row r="171" spans="1:13" ht="15.75" thickBot="1" x14ac:dyDescent="0.3">
      <c r="A171" s="86">
        <v>16</v>
      </c>
      <c r="B171" s="87" t="s">
        <v>28</v>
      </c>
      <c r="C171" s="79">
        <f t="shared" si="8"/>
        <v>17</v>
      </c>
      <c r="D171" s="79">
        <f t="shared" si="8"/>
        <v>267</v>
      </c>
      <c r="E171" s="79">
        <f t="shared" si="8"/>
        <v>0</v>
      </c>
      <c r="F171" s="79">
        <f t="shared" si="8"/>
        <v>0</v>
      </c>
      <c r="G171" s="80">
        <f t="shared" si="8"/>
        <v>284</v>
      </c>
      <c r="H171" s="123">
        <f t="shared" si="8"/>
        <v>0</v>
      </c>
      <c r="I171" s="153">
        <f t="shared" si="8"/>
        <v>284</v>
      </c>
      <c r="J171" s="152"/>
      <c r="K171" s="152"/>
    </row>
    <row r="172" spans="1:13" ht="15.75" thickBot="1" x14ac:dyDescent="0.3">
      <c r="A172" s="81">
        <v>17</v>
      </c>
      <c r="B172" s="82" t="s">
        <v>29</v>
      </c>
      <c r="C172" s="79">
        <f t="shared" si="8"/>
        <v>23</v>
      </c>
      <c r="D172" s="79">
        <f t="shared" si="8"/>
        <v>213</v>
      </c>
      <c r="E172" s="79">
        <f t="shared" si="8"/>
        <v>2</v>
      </c>
      <c r="F172" s="79">
        <f t="shared" si="8"/>
        <v>0</v>
      </c>
      <c r="G172" s="80">
        <f t="shared" si="8"/>
        <v>238</v>
      </c>
      <c r="H172" s="123">
        <f t="shared" si="8"/>
        <v>0</v>
      </c>
      <c r="I172" s="153">
        <f t="shared" si="8"/>
        <v>238</v>
      </c>
      <c r="J172" s="152"/>
      <c r="K172" s="152"/>
    </row>
    <row r="173" spans="1:13" ht="15.75" thickBot="1" x14ac:dyDescent="0.3">
      <c r="A173" s="81">
        <v>18</v>
      </c>
      <c r="B173" s="82" t="s">
        <v>30</v>
      </c>
      <c r="C173" s="79">
        <f>SUM(C24+C62+C99+C136)</f>
        <v>9</v>
      </c>
      <c r="D173" s="79">
        <f t="shared" si="8"/>
        <v>149</v>
      </c>
      <c r="E173" s="79">
        <f t="shared" si="8"/>
        <v>0</v>
      </c>
      <c r="F173" s="79">
        <f t="shared" si="8"/>
        <v>0</v>
      </c>
      <c r="G173" s="80">
        <f t="shared" si="8"/>
        <v>158</v>
      </c>
      <c r="H173" s="123">
        <f t="shared" si="8"/>
        <v>0</v>
      </c>
      <c r="I173" s="153">
        <f>SUM(I24+I62+I99+I136)</f>
        <v>158</v>
      </c>
      <c r="J173" s="155"/>
      <c r="K173" s="152"/>
      <c r="M173" s="111"/>
    </row>
    <row r="174" spans="1:13" ht="15.75" thickBot="1" x14ac:dyDescent="0.3">
      <c r="A174" s="86">
        <v>19</v>
      </c>
      <c r="B174" s="87" t="s">
        <v>31</v>
      </c>
      <c r="C174" s="79">
        <f t="shared" si="8"/>
        <v>72</v>
      </c>
      <c r="D174" s="79">
        <f t="shared" si="8"/>
        <v>394</v>
      </c>
      <c r="E174" s="79">
        <f t="shared" si="8"/>
        <v>0</v>
      </c>
      <c r="F174" s="79">
        <f t="shared" si="8"/>
        <v>0</v>
      </c>
      <c r="G174" s="80">
        <f t="shared" si="8"/>
        <v>466</v>
      </c>
      <c r="H174" s="123">
        <f t="shared" si="8"/>
        <v>0</v>
      </c>
      <c r="I174" s="153">
        <f t="shared" si="8"/>
        <v>466</v>
      </c>
      <c r="J174" s="152"/>
      <c r="K174" s="152"/>
    </row>
    <row r="175" spans="1:13" ht="15.75" thickBot="1" x14ac:dyDescent="0.3">
      <c r="A175" s="81">
        <v>20</v>
      </c>
      <c r="B175" s="82" t="s">
        <v>32</v>
      </c>
      <c r="C175" s="79">
        <f t="shared" si="8"/>
        <v>12</v>
      </c>
      <c r="D175" s="79">
        <f t="shared" si="8"/>
        <v>95</v>
      </c>
      <c r="E175" s="79">
        <f t="shared" si="8"/>
        <v>0</v>
      </c>
      <c r="F175" s="79">
        <f t="shared" si="8"/>
        <v>0</v>
      </c>
      <c r="G175" s="80">
        <f t="shared" si="8"/>
        <v>107</v>
      </c>
      <c r="H175" s="123">
        <f t="shared" si="8"/>
        <v>0</v>
      </c>
      <c r="I175" s="153">
        <f t="shared" si="8"/>
        <v>107</v>
      </c>
      <c r="J175" s="152"/>
      <c r="K175" s="152"/>
    </row>
    <row r="176" spans="1:13" ht="15.75" thickBot="1" x14ac:dyDescent="0.3">
      <c r="A176" s="81">
        <v>21</v>
      </c>
      <c r="B176" s="82" t="s">
        <v>33</v>
      </c>
      <c r="C176" s="79">
        <f t="shared" si="8"/>
        <v>50</v>
      </c>
      <c r="D176" s="79">
        <f t="shared" si="8"/>
        <v>249</v>
      </c>
      <c r="E176" s="79">
        <f t="shared" si="8"/>
        <v>0</v>
      </c>
      <c r="F176" s="79">
        <f t="shared" si="8"/>
        <v>3</v>
      </c>
      <c r="G176" s="80">
        <f t="shared" si="8"/>
        <v>296</v>
      </c>
      <c r="H176" s="123">
        <f t="shared" si="8"/>
        <v>0</v>
      </c>
      <c r="I176" s="153">
        <f t="shared" si="8"/>
        <v>299</v>
      </c>
      <c r="J176" s="152"/>
      <c r="K176" s="152"/>
    </row>
    <row r="177" spans="1:11" ht="15.75" thickBot="1" x14ac:dyDescent="0.3">
      <c r="A177" s="81">
        <v>22</v>
      </c>
      <c r="B177" s="82" t="s">
        <v>34</v>
      </c>
      <c r="C177" s="79">
        <f t="shared" si="8"/>
        <v>20</v>
      </c>
      <c r="D177" s="79">
        <f t="shared" si="8"/>
        <v>321</v>
      </c>
      <c r="E177" s="79">
        <f t="shared" si="8"/>
        <v>0</v>
      </c>
      <c r="F177" s="79">
        <f t="shared" si="8"/>
        <v>0</v>
      </c>
      <c r="G177" s="80">
        <f t="shared" si="8"/>
        <v>341</v>
      </c>
      <c r="H177" s="123">
        <f t="shared" si="8"/>
        <v>0</v>
      </c>
      <c r="I177" s="153">
        <f t="shared" si="8"/>
        <v>341</v>
      </c>
      <c r="J177" s="152"/>
      <c r="K177" s="152"/>
    </row>
    <row r="178" spans="1:11" ht="15.75" thickBot="1" x14ac:dyDescent="0.3">
      <c r="A178" s="81">
        <v>23</v>
      </c>
      <c r="B178" s="82" t="s">
        <v>35</v>
      </c>
      <c r="C178" s="79">
        <f t="shared" si="8"/>
        <v>2</v>
      </c>
      <c r="D178" s="79">
        <f t="shared" si="8"/>
        <v>154</v>
      </c>
      <c r="E178" s="79">
        <f t="shared" si="8"/>
        <v>0</v>
      </c>
      <c r="F178" s="79">
        <f t="shared" si="8"/>
        <v>1</v>
      </c>
      <c r="G178" s="80">
        <f t="shared" si="8"/>
        <v>155</v>
      </c>
      <c r="H178" s="123">
        <f t="shared" si="8"/>
        <v>0</v>
      </c>
      <c r="I178" s="153">
        <f t="shared" si="8"/>
        <v>156</v>
      </c>
      <c r="J178" s="152"/>
      <c r="K178" s="152"/>
    </row>
    <row r="179" spans="1:11" ht="15.75" thickBot="1" x14ac:dyDescent="0.3">
      <c r="A179" s="81">
        <v>24</v>
      </c>
      <c r="B179" s="82" t="s">
        <v>36</v>
      </c>
      <c r="C179" s="79">
        <f t="shared" si="8"/>
        <v>38</v>
      </c>
      <c r="D179" s="79">
        <f t="shared" si="8"/>
        <v>200</v>
      </c>
      <c r="E179" s="79">
        <f t="shared" si="8"/>
        <v>0</v>
      </c>
      <c r="F179" s="79">
        <f t="shared" si="8"/>
        <v>0</v>
      </c>
      <c r="G179" s="80">
        <f t="shared" si="8"/>
        <v>238</v>
      </c>
      <c r="H179" s="123">
        <f t="shared" si="8"/>
        <v>0</v>
      </c>
      <c r="I179" s="153">
        <f t="shared" si="8"/>
        <v>238</v>
      </c>
      <c r="J179" s="152"/>
      <c r="K179" s="152"/>
    </row>
    <row r="180" spans="1:11" ht="15.75" thickBot="1" x14ac:dyDescent="0.3">
      <c r="A180" s="81">
        <v>25</v>
      </c>
      <c r="B180" s="82" t="s">
        <v>37</v>
      </c>
      <c r="C180" s="79">
        <f t="shared" si="8"/>
        <v>82</v>
      </c>
      <c r="D180" s="79">
        <f t="shared" si="8"/>
        <v>458</v>
      </c>
      <c r="E180" s="79">
        <f t="shared" si="8"/>
        <v>0</v>
      </c>
      <c r="F180" s="79">
        <f t="shared" si="8"/>
        <v>3</v>
      </c>
      <c r="G180" s="80">
        <f t="shared" si="8"/>
        <v>537</v>
      </c>
      <c r="H180" s="123">
        <f t="shared" si="8"/>
        <v>0</v>
      </c>
      <c r="I180" s="153">
        <f t="shared" si="8"/>
        <v>540</v>
      </c>
      <c r="J180" s="152"/>
      <c r="K180" s="152"/>
    </row>
    <row r="181" spans="1:11" ht="15.75" thickBot="1" x14ac:dyDescent="0.3">
      <c r="A181" s="81">
        <v>26</v>
      </c>
      <c r="B181" s="88" t="s">
        <v>106</v>
      </c>
      <c r="C181" s="79">
        <f t="shared" si="8"/>
        <v>39</v>
      </c>
      <c r="D181" s="79">
        <f t="shared" si="8"/>
        <v>173</v>
      </c>
      <c r="E181" s="79">
        <f t="shared" si="8"/>
        <v>0</v>
      </c>
      <c r="F181" s="79">
        <f t="shared" si="8"/>
        <v>0</v>
      </c>
      <c r="G181" s="80">
        <f t="shared" si="8"/>
        <v>212</v>
      </c>
      <c r="H181" s="123">
        <f t="shared" si="8"/>
        <v>0</v>
      </c>
      <c r="I181" s="153">
        <f t="shared" si="8"/>
        <v>212</v>
      </c>
      <c r="J181" s="152"/>
      <c r="K181" s="152"/>
    </row>
    <row r="182" spans="1:11" ht="15.75" thickBot="1" x14ac:dyDescent="0.3">
      <c r="A182" s="81">
        <v>27</v>
      </c>
      <c r="B182" s="88" t="s">
        <v>39</v>
      </c>
      <c r="C182" s="79">
        <f t="shared" si="8"/>
        <v>0</v>
      </c>
      <c r="D182" s="79">
        <f t="shared" si="8"/>
        <v>0</v>
      </c>
      <c r="E182" s="79">
        <f t="shared" si="8"/>
        <v>0</v>
      </c>
      <c r="F182" s="79">
        <f t="shared" si="8"/>
        <v>0</v>
      </c>
      <c r="G182" s="80">
        <f t="shared" si="8"/>
        <v>0</v>
      </c>
      <c r="H182" s="123">
        <f t="shared" si="8"/>
        <v>0</v>
      </c>
      <c r="I182" s="153">
        <f t="shared" si="8"/>
        <v>0</v>
      </c>
      <c r="J182" s="152"/>
      <c r="K182" s="152"/>
    </row>
    <row r="183" spans="1:11" ht="15.75" thickBot="1" x14ac:dyDescent="0.3">
      <c r="A183" s="81">
        <v>28</v>
      </c>
      <c r="B183" s="88" t="s">
        <v>40</v>
      </c>
      <c r="C183" s="79">
        <f t="shared" si="8"/>
        <v>0</v>
      </c>
      <c r="D183" s="79">
        <f t="shared" si="8"/>
        <v>0</v>
      </c>
      <c r="E183" s="79">
        <f t="shared" si="8"/>
        <v>0</v>
      </c>
      <c r="F183" s="79">
        <f t="shared" si="8"/>
        <v>0</v>
      </c>
      <c r="G183" s="80">
        <f t="shared" si="8"/>
        <v>0</v>
      </c>
      <c r="H183" s="123">
        <f t="shared" si="8"/>
        <v>0</v>
      </c>
      <c r="I183" s="153">
        <f t="shared" si="8"/>
        <v>0</v>
      </c>
      <c r="J183" s="152"/>
      <c r="K183" s="152"/>
    </row>
    <row r="184" spans="1:11" x14ac:dyDescent="0.25">
      <c r="A184" s="81">
        <v>29</v>
      </c>
      <c r="B184" s="88" t="s">
        <v>41</v>
      </c>
      <c r="C184" s="79">
        <f t="shared" si="8"/>
        <v>0</v>
      </c>
      <c r="D184" s="79">
        <f t="shared" si="8"/>
        <v>0</v>
      </c>
      <c r="E184" s="79">
        <f t="shared" si="8"/>
        <v>0</v>
      </c>
      <c r="F184" s="79">
        <f t="shared" si="8"/>
        <v>0</v>
      </c>
      <c r="G184" s="80">
        <f t="shared" si="8"/>
        <v>0</v>
      </c>
      <c r="H184" s="123">
        <f t="shared" si="8"/>
        <v>0</v>
      </c>
      <c r="I184" s="153">
        <f t="shared" si="8"/>
        <v>0</v>
      </c>
      <c r="J184" s="152"/>
      <c r="K184" s="152"/>
    </row>
    <row r="185" spans="1:11" x14ac:dyDescent="0.25">
      <c r="A185" s="244" t="s">
        <v>107</v>
      </c>
      <c r="B185" s="245"/>
      <c r="C185" s="121">
        <f t="shared" ref="C185:I185" si="9">SUM(C156:C184)</f>
        <v>1269</v>
      </c>
      <c r="D185" s="121">
        <f t="shared" si="9"/>
        <v>8361</v>
      </c>
      <c r="E185" s="121">
        <f t="shared" si="9"/>
        <v>10</v>
      </c>
      <c r="F185" s="121">
        <f t="shared" si="9"/>
        <v>50</v>
      </c>
      <c r="G185" s="121">
        <f t="shared" si="9"/>
        <v>9590</v>
      </c>
      <c r="H185" s="127">
        <f t="shared" si="9"/>
        <v>0</v>
      </c>
      <c r="I185" s="154">
        <f t="shared" si="9"/>
        <v>9640</v>
      </c>
      <c r="J185" s="152"/>
      <c r="K185" s="152"/>
    </row>
    <row r="186" spans="1:11" ht="15.75" x14ac:dyDescent="0.25">
      <c r="A186" s="246" t="s">
        <v>43</v>
      </c>
      <c r="B186" s="247"/>
      <c r="C186" s="209">
        <f>SUM(C156+C158+C159+C160+++C161+C162+C163+C164+C165+C166+C167+C168+C169+C170+C171+C172+C173+C174++C175+C176+C177+C178+C179+C180+C157)</f>
        <v>1230</v>
      </c>
      <c r="D186" s="209">
        <f t="shared" ref="D186:I186" si="10">SUM(D156+D158+D159+D160+++D161+D162+D163+D164+D165+D166+D167+D168+D169+D170+D171+D172+D173+D174++D175+D176+D177+D178+D179+D180+D157)</f>
        <v>8188</v>
      </c>
      <c r="E186" s="209">
        <f t="shared" si="10"/>
        <v>10</v>
      </c>
      <c r="F186" s="209">
        <f t="shared" si="10"/>
        <v>50</v>
      </c>
      <c r="G186" s="209">
        <f t="shared" si="10"/>
        <v>9378</v>
      </c>
      <c r="H186" s="209">
        <f t="shared" si="10"/>
        <v>0</v>
      </c>
      <c r="I186" s="209">
        <f t="shared" si="10"/>
        <v>9428</v>
      </c>
      <c r="J186" s="152"/>
      <c r="K186" s="152"/>
    </row>
  </sheetData>
  <mergeCells count="73">
    <mergeCell ref="J116:J118"/>
    <mergeCell ref="J79:J81"/>
    <mergeCell ref="I153:I155"/>
    <mergeCell ref="C154:C155"/>
    <mergeCell ref="D154:D155"/>
    <mergeCell ref="E154:E155"/>
    <mergeCell ref="F154:F155"/>
    <mergeCell ref="G154:G155"/>
    <mergeCell ref="H154:H155"/>
    <mergeCell ref="F153:H153"/>
    <mergeCell ref="C116:E116"/>
    <mergeCell ref="F116:H116"/>
    <mergeCell ref="I116:I118"/>
    <mergeCell ref="C117:C118"/>
    <mergeCell ref="D117:D118"/>
    <mergeCell ref="E117:E118"/>
    <mergeCell ref="F117:F118"/>
    <mergeCell ref="A153:A155"/>
    <mergeCell ref="B153:B155"/>
    <mergeCell ref="C153:E153"/>
    <mergeCell ref="A185:B185"/>
    <mergeCell ref="A152:B152"/>
    <mergeCell ref="A186:B186"/>
    <mergeCell ref="H117:H118"/>
    <mergeCell ref="C79:E79"/>
    <mergeCell ref="F79:H79"/>
    <mergeCell ref="I79:I81"/>
    <mergeCell ref="C80:C81"/>
    <mergeCell ref="D80:D81"/>
    <mergeCell ref="E80:E81"/>
    <mergeCell ref="F80:F81"/>
    <mergeCell ref="G80:G81"/>
    <mergeCell ref="H80:H81"/>
    <mergeCell ref="A116:A118"/>
    <mergeCell ref="B116:B118"/>
    <mergeCell ref="A148:B148"/>
    <mergeCell ref="A149:B149"/>
    <mergeCell ref="G117:G118"/>
    <mergeCell ref="C4:E4"/>
    <mergeCell ref="A78:B78"/>
    <mergeCell ref="A79:A81"/>
    <mergeCell ref="B79:B81"/>
    <mergeCell ref="A111:B111"/>
    <mergeCell ref="A74:B74"/>
    <mergeCell ref="A75:B75"/>
    <mergeCell ref="G43:G44"/>
    <mergeCell ref="H43:H44"/>
    <mergeCell ref="A42:A44"/>
    <mergeCell ref="B42:B44"/>
    <mergeCell ref="C42:E42"/>
    <mergeCell ref="F42:H42"/>
    <mergeCell ref="A115:B115"/>
    <mergeCell ref="A3:B3"/>
    <mergeCell ref="A41:B41"/>
    <mergeCell ref="A4:A6"/>
    <mergeCell ref="B4:B6"/>
    <mergeCell ref="A112:B112"/>
    <mergeCell ref="F4:H4"/>
    <mergeCell ref="H5:H6"/>
    <mergeCell ref="A36:B36"/>
    <mergeCell ref="A37:B37"/>
    <mergeCell ref="J42:J44"/>
    <mergeCell ref="I4:I6"/>
    <mergeCell ref="C5:C6"/>
    <mergeCell ref="D5:D6"/>
    <mergeCell ref="E5:E6"/>
    <mergeCell ref="F5:F6"/>
    <mergeCell ref="G5:G6"/>
    <mergeCell ref="I42:I44"/>
    <mergeCell ref="C43:C44"/>
    <mergeCell ref="D43:D44"/>
    <mergeCell ref="E43:E44"/>
    <mergeCell ref="F43:F44"/>
  </mergeCells>
  <pageMargins left="0.7" right="0.7" top="0.75" bottom="0.75" header="0.3" footer="0.3"/>
  <pageSetup paperSize="9"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9D30A6-D93B-453A-9B46-A4DB7DDC75C8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00C66F-EDB6-4F24-A8C0-A1DD7F474AF1}">
  <dimension ref="A1:Q196"/>
  <sheetViews>
    <sheetView topLeftCell="A151" zoomScale="82" zoomScaleNormal="82" workbookViewId="0">
      <selection activeCell="P170" sqref="P170"/>
    </sheetView>
  </sheetViews>
  <sheetFormatPr defaultRowHeight="15" x14ac:dyDescent="0.25"/>
  <cols>
    <col min="1" max="1" width="5.28515625" customWidth="1"/>
    <col min="2" max="2" width="24" customWidth="1"/>
    <col min="4" max="4" width="11" customWidth="1"/>
    <col min="6" max="6" width="10.5703125" customWidth="1"/>
    <col min="8" max="8" width="10.42578125" customWidth="1"/>
    <col min="10" max="10" width="10.42578125" customWidth="1"/>
    <col min="257" max="257" width="5.28515625" customWidth="1"/>
    <col min="258" max="258" width="24" customWidth="1"/>
    <col min="260" max="260" width="11" customWidth="1"/>
    <col min="262" max="262" width="10.5703125" customWidth="1"/>
    <col min="264" max="264" width="10.42578125" customWidth="1"/>
    <col min="266" max="266" width="10.42578125" customWidth="1"/>
    <col min="513" max="513" width="5.28515625" customWidth="1"/>
    <col min="514" max="514" width="24" customWidth="1"/>
    <col min="516" max="516" width="11" customWidth="1"/>
    <col min="518" max="518" width="10.5703125" customWidth="1"/>
    <col min="520" max="520" width="10.42578125" customWidth="1"/>
    <col min="522" max="522" width="10.42578125" customWidth="1"/>
    <col min="769" max="769" width="5.28515625" customWidth="1"/>
    <col min="770" max="770" width="24" customWidth="1"/>
    <col min="772" max="772" width="11" customWidth="1"/>
    <col min="774" max="774" width="10.5703125" customWidth="1"/>
    <col min="776" max="776" width="10.42578125" customWidth="1"/>
    <col min="778" max="778" width="10.42578125" customWidth="1"/>
    <col min="1025" max="1025" width="5.28515625" customWidth="1"/>
    <col min="1026" max="1026" width="24" customWidth="1"/>
    <col min="1028" max="1028" width="11" customWidth="1"/>
    <col min="1030" max="1030" width="10.5703125" customWidth="1"/>
    <col min="1032" max="1032" width="10.42578125" customWidth="1"/>
    <col min="1034" max="1034" width="10.42578125" customWidth="1"/>
    <col min="1281" max="1281" width="5.28515625" customWidth="1"/>
    <col min="1282" max="1282" width="24" customWidth="1"/>
    <col min="1284" max="1284" width="11" customWidth="1"/>
    <col min="1286" max="1286" width="10.5703125" customWidth="1"/>
    <col min="1288" max="1288" width="10.42578125" customWidth="1"/>
    <col min="1290" max="1290" width="10.42578125" customWidth="1"/>
    <col min="1537" max="1537" width="5.28515625" customWidth="1"/>
    <col min="1538" max="1538" width="24" customWidth="1"/>
    <col min="1540" max="1540" width="11" customWidth="1"/>
    <col min="1542" max="1542" width="10.5703125" customWidth="1"/>
    <col min="1544" max="1544" width="10.42578125" customWidth="1"/>
    <col min="1546" max="1546" width="10.42578125" customWidth="1"/>
    <col min="1793" max="1793" width="5.28515625" customWidth="1"/>
    <col min="1794" max="1794" width="24" customWidth="1"/>
    <col min="1796" max="1796" width="11" customWidth="1"/>
    <col min="1798" max="1798" width="10.5703125" customWidth="1"/>
    <col min="1800" max="1800" width="10.42578125" customWidth="1"/>
    <col min="1802" max="1802" width="10.42578125" customWidth="1"/>
    <col min="2049" max="2049" width="5.28515625" customWidth="1"/>
    <col min="2050" max="2050" width="24" customWidth="1"/>
    <col min="2052" max="2052" width="11" customWidth="1"/>
    <col min="2054" max="2054" width="10.5703125" customWidth="1"/>
    <col min="2056" max="2056" width="10.42578125" customWidth="1"/>
    <col min="2058" max="2058" width="10.42578125" customWidth="1"/>
    <col min="2305" max="2305" width="5.28515625" customWidth="1"/>
    <col min="2306" max="2306" width="24" customWidth="1"/>
    <col min="2308" max="2308" width="11" customWidth="1"/>
    <col min="2310" max="2310" width="10.5703125" customWidth="1"/>
    <col min="2312" max="2312" width="10.42578125" customWidth="1"/>
    <col min="2314" max="2314" width="10.42578125" customWidth="1"/>
    <col min="2561" max="2561" width="5.28515625" customWidth="1"/>
    <col min="2562" max="2562" width="24" customWidth="1"/>
    <col min="2564" max="2564" width="11" customWidth="1"/>
    <col min="2566" max="2566" width="10.5703125" customWidth="1"/>
    <col min="2568" max="2568" width="10.42578125" customWidth="1"/>
    <col min="2570" max="2570" width="10.42578125" customWidth="1"/>
    <col min="2817" max="2817" width="5.28515625" customWidth="1"/>
    <col min="2818" max="2818" width="24" customWidth="1"/>
    <col min="2820" max="2820" width="11" customWidth="1"/>
    <col min="2822" max="2822" width="10.5703125" customWidth="1"/>
    <col min="2824" max="2824" width="10.42578125" customWidth="1"/>
    <col min="2826" max="2826" width="10.42578125" customWidth="1"/>
    <col min="3073" max="3073" width="5.28515625" customWidth="1"/>
    <col min="3074" max="3074" width="24" customWidth="1"/>
    <col min="3076" max="3076" width="11" customWidth="1"/>
    <col min="3078" max="3078" width="10.5703125" customWidth="1"/>
    <col min="3080" max="3080" width="10.42578125" customWidth="1"/>
    <col min="3082" max="3082" width="10.42578125" customWidth="1"/>
    <col min="3329" max="3329" width="5.28515625" customWidth="1"/>
    <col min="3330" max="3330" width="24" customWidth="1"/>
    <col min="3332" max="3332" width="11" customWidth="1"/>
    <col min="3334" max="3334" width="10.5703125" customWidth="1"/>
    <col min="3336" max="3336" width="10.42578125" customWidth="1"/>
    <col min="3338" max="3338" width="10.42578125" customWidth="1"/>
    <col min="3585" max="3585" width="5.28515625" customWidth="1"/>
    <col min="3586" max="3586" width="24" customWidth="1"/>
    <col min="3588" max="3588" width="11" customWidth="1"/>
    <col min="3590" max="3590" width="10.5703125" customWidth="1"/>
    <col min="3592" max="3592" width="10.42578125" customWidth="1"/>
    <col min="3594" max="3594" width="10.42578125" customWidth="1"/>
    <col min="3841" max="3841" width="5.28515625" customWidth="1"/>
    <col min="3842" max="3842" width="24" customWidth="1"/>
    <col min="3844" max="3844" width="11" customWidth="1"/>
    <col min="3846" max="3846" width="10.5703125" customWidth="1"/>
    <col min="3848" max="3848" width="10.42578125" customWidth="1"/>
    <col min="3850" max="3850" width="10.42578125" customWidth="1"/>
    <col min="4097" max="4097" width="5.28515625" customWidth="1"/>
    <col min="4098" max="4098" width="24" customWidth="1"/>
    <col min="4100" max="4100" width="11" customWidth="1"/>
    <col min="4102" max="4102" width="10.5703125" customWidth="1"/>
    <col min="4104" max="4104" width="10.42578125" customWidth="1"/>
    <col min="4106" max="4106" width="10.42578125" customWidth="1"/>
    <col min="4353" max="4353" width="5.28515625" customWidth="1"/>
    <col min="4354" max="4354" width="24" customWidth="1"/>
    <col min="4356" max="4356" width="11" customWidth="1"/>
    <col min="4358" max="4358" width="10.5703125" customWidth="1"/>
    <col min="4360" max="4360" width="10.42578125" customWidth="1"/>
    <col min="4362" max="4362" width="10.42578125" customWidth="1"/>
    <col min="4609" max="4609" width="5.28515625" customWidth="1"/>
    <col min="4610" max="4610" width="24" customWidth="1"/>
    <col min="4612" max="4612" width="11" customWidth="1"/>
    <col min="4614" max="4614" width="10.5703125" customWidth="1"/>
    <col min="4616" max="4616" width="10.42578125" customWidth="1"/>
    <col min="4618" max="4618" width="10.42578125" customWidth="1"/>
    <col min="4865" max="4865" width="5.28515625" customWidth="1"/>
    <col min="4866" max="4866" width="24" customWidth="1"/>
    <col min="4868" max="4868" width="11" customWidth="1"/>
    <col min="4870" max="4870" width="10.5703125" customWidth="1"/>
    <col min="4872" max="4872" width="10.42578125" customWidth="1"/>
    <col min="4874" max="4874" width="10.42578125" customWidth="1"/>
    <col min="5121" max="5121" width="5.28515625" customWidth="1"/>
    <col min="5122" max="5122" width="24" customWidth="1"/>
    <col min="5124" max="5124" width="11" customWidth="1"/>
    <col min="5126" max="5126" width="10.5703125" customWidth="1"/>
    <col min="5128" max="5128" width="10.42578125" customWidth="1"/>
    <col min="5130" max="5130" width="10.42578125" customWidth="1"/>
    <col min="5377" max="5377" width="5.28515625" customWidth="1"/>
    <col min="5378" max="5378" width="24" customWidth="1"/>
    <col min="5380" max="5380" width="11" customWidth="1"/>
    <col min="5382" max="5382" width="10.5703125" customWidth="1"/>
    <col min="5384" max="5384" width="10.42578125" customWidth="1"/>
    <col min="5386" max="5386" width="10.42578125" customWidth="1"/>
    <col min="5633" max="5633" width="5.28515625" customWidth="1"/>
    <col min="5634" max="5634" width="24" customWidth="1"/>
    <col min="5636" max="5636" width="11" customWidth="1"/>
    <col min="5638" max="5638" width="10.5703125" customWidth="1"/>
    <col min="5640" max="5640" width="10.42578125" customWidth="1"/>
    <col min="5642" max="5642" width="10.42578125" customWidth="1"/>
    <col min="5889" max="5889" width="5.28515625" customWidth="1"/>
    <col min="5890" max="5890" width="24" customWidth="1"/>
    <col min="5892" max="5892" width="11" customWidth="1"/>
    <col min="5894" max="5894" width="10.5703125" customWidth="1"/>
    <col min="5896" max="5896" width="10.42578125" customWidth="1"/>
    <col min="5898" max="5898" width="10.42578125" customWidth="1"/>
    <col min="6145" max="6145" width="5.28515625" customWidth="1"/>
    <col min="6146" max="6146" width="24" customWidth="1"/>
    <col min="6148" max="6148" width="11" customWidth="1"/>
    <col min="6150" max="6150" width="10.5703125" customWidth="1"/>
    <col min="6152" max="6152" width="10.42578125" customWidth="1"/>
    <col min="6154" max="6154" width="10.42578125" customWidth="1"/>
    <col min="6401" max="6401" width="5.28515625" customWidth="1"/>
    <col min="6402" max="6402" width="24" customWidth="1"/>
    <col min="6404" max="6404" width="11" customWidth="1"/>
    <col min="6406" max="6406" width="10.5703125" customWidth="1"/>
    <col min="6408" max="6408" width="10.42578125" customWidth="1"/>
    <col min="6410" max="6410" width="10.42578125" customWidth="1"/>
    <col min="6657" max="6657" width="5.28515625" customWidth="1"/>
    <col min="6658" max="6658" width="24" customWidth="1"/>
    <col min="6660" max="6660" width="11" customWidth="1"/>
    <col min="6662" max="6662" width="10.5703125" customWidth="1"/>
    <col min="6664" max="6664" width="10.42578125" customWidth="1"/>
    <col min="6666" max="6666" width="10.42578125" customWidth="1"/>
    <col min="6913" max="6913" width="5.28515625" customWidth="1"/>
    <col min="6914" max="6914" width="24" customWidth="1"/>
    <col min="6916" max="6916" width="11" customWidth="1"/>
    <col min="6918" max="6918" width="10.5703125" customWidth="1"/>
    <col min="6920" max="6920" width="10.42578125" customWidth="1"/>
    <col min="6922" max="6922" width="10.42578125" customWidth="1"/>
    <col min="7169" max="7169" width="5.28515625" customWidth="1"/>
    <col min="7170" max="7170" width="24" customWidth="1"/>
    <col min="7172" max="7172" width="11" customWidth="1"/>
    <col min="7174" max="7174" width="10.5703125" customWidth="1"/>
    <col min="7176" max="7176" width="10.42578125" customWidth="1"/>
    <col min="7178" max="7178" width="10.42578125" customWidth="1"/>
    <col min="7425" max="7425" width="5.28515625" customWidth="1"/>
    <col min="7426" max="7426" width="24" customWidth="1"/>
    <col min="7428" max="7428" width="11" customWidth="1"/>
    <col min="7430" max="7430" width="10.5703125" customWidth="1"/>
    <col min="7432" max="7432" width="10.42578125" customWidth="1"/>
    <col min="7434" max="7434" width="10.42578125" customWidth="1"/>
    <col min="7681" max="7681" width="5.28515625" customWidth="1"/>
    <col min="7682" max="7682" width="24" customWidth="1"/>
    <col min="7684" max="7684" width="11" customWidth="1"/>
    <col min="7686" max="7686" width="10.5703125" customWidth="1"/>
    <col min="7688" max="7688" width="10.42578125" customWidth="1"/>
    <col min="7690" max="7690" width="10.42578125" customWidth="1"/>
    <col min="7937" max="7937" width="5.28515625" customWidth="1"/>
    <col min="7938" max="7938" width="24" customWidth="1"/>
    <col min="7940" max="7940" width="11" customWidth="1"/>
    <col min="7942" max="7942" width="10.5703125" customWidth="1"/>
    <col min="7944" max="7944" width="10.42578125" customWidth="1"/>
    <col min="7946" max="7946" width="10.42578125" customWidth="1"/>
    <col min="8193" max="8193" width="5.28515625" customWidth="1"/>
    <col min="8194" max="8194" width="24" customWidth="1"/>
    <col min="8196" max="8196" width="11" customWidth="1"/>
    <col min="8198" max="8198" width="10.5703125" customWidth="1"/>
    <col min="8200" max="8200" width="10.42578125" customWidth="1"/>
    <col min="8202" max="8202" width="10.42578125" customWidth="1"/>
    <col min="8449" max="8449" width="5.28515625" customWidth="1"/>
    <col min="8450" max="8450" width="24" customWidth="1"/>
    <col min="8452" max="8452" width="11" customWidth="1"/>
    <col min="8454" max="8454" width="10.5703125" customWidth="1"/>
    <col min="8456" max="8456" width="10.42578125" customWidth="1"/>
    <col min="8458" max="8458" width="10.42578125" customWidth="1"/>
    <col min="8705" max="8705" width="5.28515625" customWidth="1"/>
    <col min="8706" max="8706" width="24" customWidth="1"/>
    <col min="8708" max="8708" width="11" customWidth="1"/>
    <col min="8710" max="8710" width="10.5703125" customWidth="1"/>
    <col min="8712" max="8712" width="10.42578125" customWidth="1"/>
    <col min="8714" max="8714" width="10.42578125" customWidth="1"/>
    <col min="8961" max="8961" width="5.28515625" customWidth="1"/>
    <col min="8962" max="8962" width="24" customWidth="1"/>
    <col min="8964" max="8964" width="11" customWidth="1"/>
    <col min="8966" max="8966" width="10.5703125" customWidth="1"/>
    <col min="8968" max="8968" width="10.42578125" customWidth="1"/>
    <col min="8970" max="8970" width="10.42578125" customWidth="1"/>
    <col min="9217" max="9217" width="5.28515625" customWidth="1"/>
    <col min="9218" max="9218" width="24" customWidth="1"/>
    <col min="9220" max="9220" width="11" customWidth="1"/>
    <col min="9222" max="9222" width="10.5703125" customWidth="1"/>
    <col min="9224" max="9224" width="10.42578125" customWidth="1"/>
    <col min="9226" max="9226" width="10.42578125" customWidth="1"/>
    <col min="9473" max="9473" width="5.28515625" customWidth="1"/>
    <col min="9474" max="9474" width="24" customWidth="1"/>
    <col min="9476" max="9476" width="11" customWidth="1"/>
    <col min="9478" max="9478" width="10.5703125" customWidth="1"/>
    <col min="9480" max="9480" width="10.42578125" customWidth="1"/>
    <col min="9482" max="9482" width="10.42578125" customWidth="1"/>
    <col min="9729" max="9729" width="5.28515625" customWidth="1"/>
    <col min="9730" max="9730" width="24" customWidth="1"/>
    <col min="9732" max="9732" width="11" customWidth="1"/>
    <col min="9734" max="9734" width="10.5703125" customWidth="1"/>
    <col min="9736" max="9736" width="10.42578125" customWidth="1"/>
    <col min="9738" max="9738" width="10.42578125" customWidth="1"/>
    <col min="9985" max="9985" width="5.28515625" customWidth="1"/>
    <col min="9986" max="9986" width="24" customWidth="1"/>
    <col min="9988" max="9988" width="11" customWidth="1"/>
    <col min="9990" max="9990" width="10.5703125" customWidth="1"/>
    <col min="9992" max="9992" width="10.42578125" customWidth="1"/>
    <col min="9994" max="9994" width="10.42578125" customWidth="1"/>
    <col min="10241" max="10241" width="5.28515625" customWidth="1"/>
    <col min="10242" max="10242" width="24" customWidth="1"/>
    <col min="10244" max="10244" width="11" customWidth="1"/>
    <col min="10246" max="10246" width="10.5703125" customWidth="1"/>
    <col min="10248" max="10248" width="10.42578125" customWidth="1"/>
    <col min="10250" max="10250" width="10.42578125" customWidth="1"/>
    <col min="10497" max="10497" width="5.28515625" customWidth="1"/>
    <col min="10498" max="10498" width="24" customWidth="1"/>
    <col min="10500" max="10500" width="11" customWidth="1"/>
    <col min="10502" max="10502" width="10.5703125" customWidth="1"/>
    <col min="10504" max="10504" width="10.42578125" customWidth="1"/>
    <col min="10506" max="10506" width="10.42578125" customWidth="1"/>
    <col min="10753" max="10753" width="5.28515625" customWidth="1"/>
    <col min="10754" max="10754" width="24" customWidth="1"/>
    <col min="10756" max="10756" width="11" customWidth="1"/>
    <col min="10758" max="10758" width="10.5703125" customWidth="1"/>
    <col min="10760" max="10760" width="10.42578125" customWidth="1"/>
    <col min="10762" max="10762" width="10.42578125" customWidth="1"/>
    <col min="11009" max="11009" width="5.28515625" customWidth="1"/>
    <col min="11010" max="11010" width="24" customWidth="1"/>
    <col min="11012" max="11012" width="11" customWidth="1"/>
    <col min="11014" max="11014" width="10.5703125" customWidth="1"/>
    <col min="11016" max="11016" width="10.42578125" customWidth="1"/>
    <col min="11018" max="11018" width="10.42578125" customWidth="1"/>
    <col min="11265" max="11265" width="5.28515625" customWidth="1"/>
    <col min="11266" max="11266" width="24" customWidth="1"/>
    <col min="11268" max="11268" width="11" customWidth="1"/>
    <col min="11270" max="11270" width="10.5703125" customWidth="1"/>
    <col min="11272" max="11272" width="10.42578125" customWidth="1"/>
    <col min="11274" max="11274" width="10.42578125" customWidth="1"/>
    <col min="11521" max="11521" width="5.28515625" customWidth="1"/>
    <col min="11522" max="11522" width="24" customWidth="1"/>
    <col min="11524" max="11524" width="11" customWidth="1"/>
    <col min="11526" max="11526" width="10.5703125" customWidth="1"/>
    <col min="11528" max="11528" width="10.42578125" customWidth="1"/>
    <col min="11530" max="11530" width="10.42578125" customWidth="1"/>
    <col min="11777" max="11777" width="5.28515625" customWidth="1"/>
    <col min="11778" max="11778" width="24" customWidth="1"/>
    <col min="11780" max="11780" width="11" customWidth="1"/>
    <col min="11782" max="11782" width="10.5703125" customWidth="1"/>
    <col min="11784" max="11784" width="10.42578125" customWidth="1"/>
    <col min="11786" max="11786" width="10.42578125" customWidth="1"/>
    <col min="12033" max="12033" width="5.28515625" customWidth="1"/>
    <col min="12034" max="12034" width="24" customWidth="1"/>
    <col min="12036" max="12036" width="11" customWidth="1"/>
    <col min="12038" max="12038" width="10.5703125" customWidth="1"/>
    <col min="12040" max="12040" width="10.42578125" customWidth="1"/>
    <col min="12042" max="12042" width="10.42578125" customWidth="1"/>
    <col min="12289" max="12289" width="5.28515625" customWidth="1"/>
    <col min="12290" max="12290" width="24" customWidth="1"/>
    <col min="12292" max="12292" width="11" customWidth="1"/>
    <col min="12294" max="12294" width="10.5703125" customWidth="1"/>
    <col min="12296" max="12296" width="10.42578125" customWidth="1"/>
    <col min="12298" max="12298" width="10.42578125" customWidth="1"/>
    <col min="12545" max="12545" width="5.28515625" customWidth="1"/>
    <col min="12546" max="12546" width="24" customWidth="1"/>
    <col min="12548" max="12548" width="11" customWidth="1"/>
    <col min="12550" max="12550" width="10.5703125" customWidth="1"/>
    <col min="12552" max="12552" width="10.42578125" customWidth="1"/>
    <col min="12554" max="12554" width="10.42578125" customWidth="1"/>
    <col min="12801" max="12801" width="5.28515625" customWidth="1"/>
    <col min="12802" max="12802" width="24" customWidth="1"/>
    <col min="12804" max="12804" width="11" customWidth="1"/>
    <col min="12806" max="12806" width="10.5703125" customWidth="1"/>
    <col min="12808" max="12808" width="10.42578125" customWidth="1"/>
    <col min="12810" max="12810" width="10.42578125" customWidth="1"/>
    <col min="13057" max="13057" width="5.28515625" customWidth="1"/>
    <col min="13058" max="13058" width="24" customWidth="1"/>
    <col min="13060" max="13060" width="11" customWidth="1"/>
    <col min="13062" max="13062" width="10.5703125" customWidth="1"/>
    <col min="13064" max="13064" width="10.42578125" customWidth="1"/>
    <col min="13066" max="13066" width="10.42578125" customWidth="1"/>
    <col min="13313" max="13313" width="5.28515625" customWidth="1"/>
    <col min="13314" max="13314" width="24" customWidth="1"/>
    <col min="13316" max="13316" width="11" customWidth="1"/>
    <col min="13318" max="13318" width="10.5703125" customWidth="1"/>
    <col min="13320" max="13320" width="10.42578125" customWidth="1"/>
    <col min="13322" max="13322" width="10.42578125" customWidth="1"/>
    <col min="13569" max="13569" width="5.28515625" customWidth="1"/>
    <col min="13570" max="13570" width="24" customWidth="1"/>
    <col min="13572" max="13572" width="11" customWidth="1"/>
    <col min="13574" max="13574" width="10.5703125" customWidth="1"/>
    <col min="13576" max="13576" width="10.42578125" customWidth="1"/>
    <col min="13578" max="13578" width="10.42578125" customWidth="1"/>
    <col min="13825" max="13825" width="5.28515625" customWidth="1"/>
    <col min="13826" max="13826" width="24" customWidth="1"/>
    <col min="13828" max="13828" width="11" customWidth="1"/>
    <col min="13830" max="13830" width="10.5703125" customWidth="1"/>
    <col min="13832" max="13832" width="10.42578125" customWidth="1"/>
    <col min="13834" max="13834" width="10.42578125" customWidth="1"/>
    <col min="14081" max="14081" width="5.28515625" customWidth="1"/>
    <col min="14082" max="14082" width="24" customWidth="1"/>
    <col min="14084" max="14084" width="11" customWidth="1"/>
    <col min="14086" max="14086" width="10.5703125" customWidth="1"/>
    <col min="14088" max="14088" width="10.42578125" customWidth="1"/>
    <col min="14090" max="14090" width="10.42578125" customWidth="1"/>
    <col min="14337" max="14337" width="5.28515625" customWidth="1"/>
    <col min="14338" max="14338" width="24" customWidth="1"/>
    <col min="14340" max="14340" width="11" customWidth="1"/>
    <col min="14342" max="14342" width="10.5703125" customWidth="1"/>
    <col min="14344" max="14344" width="10.42578125" customWidth="1"/>
    <col min="14346" max="14346" width="10.42578125" customWidth="1"/>
    <col min="14593" max="14593" width="5.28515625" customWidth="1"/>
    <col min="14594" max="14594" width="24" customWidth="1"/>
    <col min="14596" max="14596" width="11" customWidth="1"/>
    <col min="14598" max="14598" width="10.5703125" customWidth="1"/>
    <col min="14600" max="14600" width="10.42578125" customWidth="1"/>
    <col min="14602" max="14602" width="10.42578125" customWidth="1"/>
    <col min="14849" max="14849" width="5.28515625" customWidth="1"/>
    <col min="14850" max="14850" width="24" customWidth="1"/>
    <col min="14852" max="14852" width="11" customWidth="1"/>
    <col min="14854" max="14854" width="10.5703125" customWidth="1"/>
    <col min="14856" max="14856" width="10.42578125" customWidth="1"/>
    <col min="14858" max="14858" width="10.42578125" customWidth="1"/>
    <col min="15105" max="15105" width="5.28515625" customWidth="1"/>
    <col min="15106" max="15106" width="24" customWidth="1"/>
    <col min="15108" max="15108" width="11" customWidth="1"/>
    <col min="15110" max="15110" width="10.5703125" customWidth="1"/>
    <col min="15112" max="15112" width="10.42578125" customWidth="1"/>
    <col min="15114" max="15114" width="10.42578125" customWidth="1"/>
    <col min="15361" max="15361" width="5.28515625" customWidth="1"/>
    <col min="15362" max="15362" width="24" customWidth="1"/>
    <col min="15364" max="15364" width="11" customWidth="1"/>
    <col min="15366" max="15366" width="10.5703125" customWidth="1"/>
    <col min="15368" max="15368" width="10.42578125" customWidth="1"/>
    <col min="15370" max="15370" width="10.42578125" customWidth="1"/>
    <col min="15617" max="15617" width="5.28515625" customWidth="1"/>
    <col min="15618" max="15618" width="24" customWidth="1"/>
    <col min="15620" max="15620" width="11" customWidth="1"/>
    <col min="15622" max="15622" width="10.5703125" customWidth="1"/>
    <col min="15624" max="15624" width="10.42578125" customWidth="1"/>
    <col min="15626" max="15626" width="10.42578125" customWidth="1"/>
    <col min="15873" max="15873" width="5.28515625" customWidth="1"/>
    <col min="15874" max="15874" width="24" customWidth="1"/>
    <col min="15876" max="15876" width="11" customWidth="1"/>
    <col min="15878" max="15878" width="10.5703125" customWidth="1"/>
    <col min="15880" max="15880" width="10.42578125" customWidth="1"/>
    <col min="15882" max="15882" width="10.42578125" customWidth="1"/>
    <col min="16129" max="16129" width="5.28515625" customWidth="1"/>
    <col min="16130" max="16130" width="24" customWidth="1"/>
    <col min="16132" max="16132" width="11" customWidth="1"/>
    <col min="16134" max="16134" width="10.5703125" customWidth="1"/>
    <col min="16136" max="16136" width="10.42578125" customWidth="1"/>
    <col min="16138" max="16138" width="10.42578125" customWidth="1"/>
  </cols>
  <sheetData>
    <row r="1" spans="1:17" ht="29.25" customHeight="1" x14ac:dyDescent="0.25">
      <c r="A1" s="210"/>
      <c r="B1" s="210"/>
      <c r="C1" s="210"/>
      <c r="D1" s="210"/>
      <c r="E1" s="210"/>
      <c r="F1" s="210"/>
      <c r="G1" s="210"/>
      <c r="H1" s="210"/>
      <c r="I1" s="210"/>
      <c r="J1" s="1"/>
      <c r="K1" s="1"/>
      <c r="L1" s="2"/>
      <c r="M1" s="2"/>
      <c r="N1" s="2"/>
      <c r="O1" s="2"/>
      <c r="P1" s="2"/>
      <c r="Q1" s="2"/>
    </row>
    <row r="3" spans="1:17" x14ac:dyDescent="0.25">
      <c r="B3" s="2" t="s">
        <v>57</v>
      </c>
      <c r="C3" s="2"/>
      <c r="D3" s="2"/>
      <c r="E3" s="2"/>
      <c r="F3" s="2"/>
      <c r="G3" s="2"/>
      <c r="H3" s="2"/>
      <c r="J3" s="2"/>
    </row>
    <row r="4" spans="1:17" ht="15.75" thickBot="1" x14ac:dyDescent="0.3">
      <c r="A4" s="211" t="s">
        <v>1</v>
      </c>
      <c r="B4" s="211"/>
    </row>
    <row r="5" spans="1:17" ht="12.75" customHeight="1" x14ac:dyDescent="0.25">
      <c r="A5" s="212" t="s">
        <v>2</v>
      </c>
      <c r="B5" s="212" t="s">
        <v>3</v>
      </c>
      <c r="C5" s="212" t="s">
        <v>4</v>
      </c>
      <c r="D5" s="215" t="s">
        <v>5</v>
      </c>
      <c r="E5" s="216"/>
      <c r="F5" s="216"/>
      <c r="G5" s="216"/>
      <c r="H5" s="216"/>
      <c r="I5" s="216"/>
      <c r="J5" s="216"/>
      <c r="K5" s="217"/>
      <c r="L5" s="218" t="s">
        <v>6</v>
      </c>
    </row>
    <row r="6" spans="1:17" ht="22.5" customHeight="1" x14ac:dyDescent="0.25">
      <c r="A6" s="213"/>
      <c r="B6" s="213"/>
      <c r="C6" s="213"/>
      <c r="D6" s="221" t="s">
        <v>7</v>
      </c>
      <c r="E6" s="222"/>
      <c r="F6" s="222" t="s">
        <v>8</v>
      </c>
      <c r="G6" s="222"/>
      <c r="H6" s="222" t="s">
        <v>9</v>
      </c>
      <c r="I6" s="222"/>
      <c r="J6" s="222" t="s">
        <v>10</v>
      </c>
      <c r="K6" s="222"/>
      <c r="L6" s="219"/>
    </row>
    <row r="7" spans="1:17" ht="13.5" customHeight="1" thickBot="1" x14ac:dyDescent="0.3">
      <c r="A7" s="213"/>
      <c r="B7" s="213"/>
      <c r="C7" s="213"/>
      <c r="D7" s="223">
        <v>1</v>
      </c>
      <c r="E7" s="224"/>
      <c r="F7" s="224">
        <v>2</v>
      </c>
      <c r="G7" s="224"/>
      <c r="H7" s="224">
        <v>3</v>
      </c>
      <c r="I7" s="224"/>
      <c r="J7" s="224">
        <v>4</v>
      </c>
      <c r="K7" s="224"/>
      <c r="L7" s="220"/>
      <c r="O7" s="3"/>
      <c r="P7" s="3"/>
      <c r="Q7" s="3"/>
    </row>
    <row r="8" spans="1:17" ht="15.75" thickBot="1" x14ac:dyDescent="0.3">
      <c r="A8" s="214"/>
      <c r="B8" s="214"/>
      <c r="C8" s="214"/>
      <c r="D8" s="4" t="s">
        <v>11</v>
      </c>
      <c r="E8" s="5" t="s">
        <v>12</v>
      </c>
      <c r="F8" s="5" t="s">
        <v>11</v>
      </c>
      <c r="G8" s="5" t="s">
        <v>12</v>
      </c>
      <c r="H8" s="5" t="s">
        <v>11</v>
      </c>
      <c r="I8" s="5" t="s">
        <v>12</v>
      </c>
      <c r="J8" s="5" t="s">
        <v>11</v>
      </c>
      <c r="K8" s="5" t="s">
        <v>12</v>
      </c>
      <c r="L8" s="6"/>
      <c r="O8" s="3"/>
      <c r="P8" s="3"/>
      <c r="Q8" s="3"/>
    </row>
    <row r="9" spans="1:17" ht="15.75" x14ac:dyDescent="0.25">
      <c r="A9" s="7">
        <v>1</v>
      </c>
      <c r="B9" s="8" t="s">
        <v>13</v>
      </c>
      <c r="C9" s="9">
        <v>7</v>
      </c>
      <c r="D9" s="10"/>
      <c r="E9" s="11"/>
      <c r="F9" s="12"/>
      <c r="G9" s="13"/>
      <c r="H9" s="14"/>
      <c r="I9" s="13"/>
      <c r="J9" s="14"/>
      <c r="K9" s="13"/>
      <c r="L9" s="15"/>
      <c r="O9" s="3"/>
      <c r="P9" s="3"/>
      <c r="Q9" s="3"/>
    </row>
    <row r="10" spans="1:17" ht="15.75" x14ac:dyDescent="0.25">
      <c r="A10" s="7">
        <v>2</v>
      </c>
      <c r="B10" s="8" t="s">
        <v>14</v>
      </c>
      <c r="C10" s="9">
        <v>7</v>
      </c>
      <c r="D10" s="10"/>
      <c r="E10" s="11"/>
      <c r="F10" s="12"/>
      <c r="G10" s="13"/>
      <c r="H10" s="14"/>
      <c r="I10" s="13"/>
      <c r="J10" s="14"/>
      <c r="K10" s="13"/>
      <c r="L10" s="16"/>
      <c r="O10" s="3"/>
      <c r="P10" s="3"/>
      <c r="Q10" s="3"/>
    </row>
    <row r="11" spans="1:17" ht="15.75" x14ac:dyDescent="0.25">
      <c r="A11" s="7">
        <v>3</v>
      </c>
      <c r="B11" s="8" t="s">
        <v>15</v>
      </c>
      <c r="C11" s="9">
        <v>7</v>
      </c>
      <c r="D11" s="10"/>
      <c r="E11" s="11"/>
      <c r="F11" s="12"/>
      <c r="G11" s="13"/>
      <c r="H11" s="14"/>
      <c r="I11" s="13"/>
      <c r="J11" s="14"/>
      <c r="K11" s="13"/>
      <c r="L11" s="16"/>
      <c r="O11" s="3"/>
      <c r="P11" s="3"/>
      <c r="Q11" s="3"/>
    </row>
    <row r="12" spans="1:17" ht="15.75" x14ac:dyDescent="0.25">
      <c r="A12" s="7">
        <v>4</v>
      </c>
      <c r="B12" s="17" t="s">
        <v>16</v>
      </c>
      <c r="C12" s="9">
        <v>7</v>
      </c>
      <c r="D12" s="10"/>
      <c r="E12" s="11"/>
      <c r="F12" s="12"/>
      <c r="G12" s="13"/>
      <c r="H12" s="14"/>
      <c r="I12" s="13"/>
      <c r="J12" s="14"/>
      <c r="K12" s="13"/>
      <c r="L12" s="16"/>
      <c r="M12" s="3"/>
      <c r="N12" s="3"/>
      <c r="O12" s="3"/>
      <c r="P12" s="3"/>
      <c r="Q12" s="3"/>
    </row>
    <row r="13" spans="1:17" ht="15.75" x14ac:dyDescent="0.25">
      <c r="A13" s="7">
        <v>5</v>
      </c>
      <c r="B13" s="8" t="s">
        <v>17</v>
      </c>
      <c r="C13" s="9">
        <v>7</v>
      </c>
      <c r="D13" s="10"/>
      <c r="E13" s="11"/>
      <c r="F13" s="12"/>
      <c r="G13" s="13"/>
      <c r="H13" s="14"/>
      <c r="I13" s="13"/>
      <c r="J13" s="14"/>
      <c r="K13" s="13"/>
      <c r="L13" s="16"/>
      <c r="O13" s="3"/>
      <c r="P13" s="3"/>
      <c r="Q13" s="3"/>
    </row>
    <row r="14" spans="1:17" ht="15.75" x14ac:dyDescent="0.25">
      <c r="A14" s="7">
        <v>6</v>
      </c>
      <c r="B14" s="8" t="s">
        <v>18</v>
      </c>
      <c r="C14" s="9">
        <v>7</v>
      </c>
      <c r="D14" s="10"/>
      <c r="E14" s="11"/>
      <c r="F14" s="12"/>
      <c r="G14" s="13"/>
      <c r="H14" s="14"/>
      <c r="I14" s="13"/>
      <c r="J14" s="14"/>
      <c r="K14" s="13"/>
      <c r="L14" s="16"/>
    </row>
    <row r="15" spans="1:17" ht="15.75" x14ac:dyDescent="0.25">
      <c r="A15" s="7">
        <v>7</v>
      </c>
      <c r="B15" s="8" t="s">
        <v>19</v>
      </c>
      <c r="C15" s="9">
        <v>7</v>
      </c>
      <c r="D15" s="10"/>
      <c r="E15" s="11"/>
      <c r="F15" s="12"/>
      <c r="G15" s="13"/>
      <c r="H15" s="14"/>
      <c r="I15" s="13"/>
      <c r="J15" s="14"/>
      <c r="K15" s="13"/>
      <c r="L15" s="16"/>
    </row>
    <row r="16" spans="1:17" ht="15.75" x14ac:dyDescent="0.25">
      <c r="A16" s="7">
        <v>8</v>
      </c>
      <c r="B16" s="8" t="s">
        <v>20</v>
      </c>
      <c r="C16" s="9">
        <v>7</v>
      </c>
      <c r="D16" s="10"/>
      <c r="E16" s="11"/>
      <c r="F16" s="12"/>
      <c r="G16" s="13"/>
      <c r="H16" s="14"/>
      <c r="I16" s="13"/>
      <c r="J16" s="14"/>
      <c r="K16" s="13"/>
      <c r="L16" s="16"/>
    </row>
    <row r="17" spans="1:12" ht="15.75" x14ac:dyDescent="0.25">
      <c r="A17" s="7">
        <v>9</v>
      </c>
      <c r="B17" s="8" t="s">
        <v>21</v>
      </c>
      <c r="C17" s="9">
        <v>7</v>
      </c>
      <c r="D17" s="10"/>
      <c r="E17" s="11"/>
      <c r="F17" s="12"/>
      <c r="G17" s="13"/>
      <c r="H17" s="14"/>
      <c r="I17" s="13"/>
      <c r="J17" s="14"/>
      <c r="K17" s="13"/>
      <c r="L17" s="16"/>
    </row>
    <row r="18" spans="1:12" ht="15.75" x14ac:dyDescent="0.25">
      <c r="A18" s="7">
        <v>10</v>
      </c>
      <c r="B18" s="8" t="s">
        <v>22</v>
      </c>
      <c r="C18" s="9">
        <v>7</v>
      </c>
      <c r="D18" s="10"/>
      <c r="E18" s="11"/>
      <c r="F18" s="12"/>
      <c r="G18" s="13"/>
      <c r="H18" s="14"/>
      <c r="I18" s="13"/>
      <c r="J18" s="14"/>
      <c r="K18" s="13"/>
      <c r="L18" s="16"/>
    </row>
    <row r="19" spans="1:12" ht="15.75" x14ac:dyDescent="0.25">
      <c r="A19" s="7">
        <v>11</v>
      </c>
      <c r="B19" s="8" t="s">
        <v>23</v>
      </c>
      <c r="C19" s="9">
        <v>7</v>
      </c>
      <c r="D19" s="10"/>
      <c r="E19" s="11"/>
      <c r="F19" s="12"/>
      <c r="G19" s="13"/>
      <c r="H19" s="14"/>
      <c r="I19" s="13"/>
      <c r="J19" s="14"/>
      <c r="K19" s="13"/>
      <c r="L19" s="16"/>
    </row>
    <row r="20" spans="1:12" ht="15.75" x14ac:dyDescent="0.25">
      <c r="A20" s="7">
        <v>12</v>
      </c>
      <c r="B20" s="8" t="s">
        <v>24</v>
      </c>
      <c r="C20" s="9">
        <v>7</v>
      </c>
      <c r="D20" s="10"/>
      <c r="E20" s="11"/>
      <c r="F20" s="12"/>
      <c r="G20" s="13"/>
      <c r="H20" s="14"/>
      <c r="I20" s="13"/>
      <c r="J20" s="14"/>
      <c r="K20" s="13"/>
      <c r="L20" s="16"/>
    </row>
    <row r="21" spans="1:12" ht="15.75" x14ac:dyDescent="0.25">
      <c r="A21" s="7">
        <v>13</v>
      </c>
      <c r="B21" s="8" t="s">
        <v>25</v>
      </c>
      <c r="C21" s="9">
        <v>7</v>
      </c>
      <c r="D21" s="10"/>
      <c r="E21" s="11"/>
      <c r="F21" s="12"/>
      <c r="G21" s="13"/>
      <c r="H21" s="14"/>
      <c r="I21" s="13"/>
      <c r="J21" s="14"/>
      <c r="K21" s="13"/>
      <c r="L21" s="16"/>
    </row>
    <row r="22" spans="1:12" ht="15.75" x14ac:dyDescent="0.25">
      <c r="A22" s="7">
        <v>14</v>
      </c>
      <c r="B22" s="8" t="s">
        <v>26</v>
      </c>
      <c r="C22" s="9">
        <v>7</v>
      </c>
      <c r="D22" s="10"/>
      <c r="E22" s="11"/>
      <c r="F22" s="12"/>
      <c r="G22" s="13"/>
      <c r="H22" s="14"/>
      <c r="I22" s="13"/>
      <c r="J22" s="14"/>
      <c r="K22" s="13"/>
      <c r="L22" s="16"/>
    </row>
    <row r="23" spans="1:12" ht="15.75" x14ac:dyDescent="0.25">
      <c r="A23" s="7">
        <v>15</v>
      </c>
      <c r="B23" s="8" t="s">
        <v>27</v>
      </c>
      <c r="C23" s="9">
        <v>7</v>
      </c>
      <c r="D23" s="10"/>
      <c r="E23" s="11"/>
      <c r="F23" s="12"/>
      <c r="G23" s="13"/>
      <c r="H23" s="14"/>
      <c r="I23" s="13"/>
      <c r="J23" s="14"/>
      <c r="K23" s="13"/>
      <c r="L23" s="16"/>
    </row>
    <row r="24" spans="1:12" ht="15.75" x14ac:dyDescent="0.25">
      <c r="A24" s="7">
        <v>16</v>
      </c>
      <c r="B24" s="8" t="s">
        <v>28</v>
      </c>
      <c r="C24" s="9">
        <v>7</v>
      </c>
      <c r="D24" s="10"/>
      <c r="E24" s="11"/>
      <c r="F24" s="12"/>
      <c r="G24" s="13"/>
      <c r="H24" s="14"/>
      <c r="I24" s="13"/>
      <c r="J24" s="14"/>
      <c r="K24" s="13"/>
      <c r="L24" s="16"/>
    </row>
    <row r="25" spans="1:12" ht="15.75" x14ac:dyDescent="0.25">
      <c r="A25" s="7">
        <v>17</v>
      </c>
      <c r="B25" s="8" t="s">
        <v>29</v>
      </c>
      <c r="C25" s="9">
        <v>7</v>
      </c>
      <c r="D25" s="10"/>
      <c r="E25" s="11"/>
      <c r="F25" s="12"/>
      <c r="G25" s="13"/>
      <c r="H25" s="14"/>
      <c r="I25" s="13"/>
      <c r="J25" s="14"/>
      <c r="K25" s="13"/>
      <c r="L25" s="16"/>
    </row>
    <row r="26" spans="1:12" ht="15.75" x14ac:dyDescent="0.25">
      <c r="A26" s="7">
        <v>18</v>
      </c>
      <c r="B26" s="8" t="s">
        <v>30</v>
      </c>
      <c r="C26" s="9">
        <v>7</v>
      </c>
      <c r="D26" s="10"/>
      <c r="E26" s="11"/>
      <c r="F26" s="12"/>
      <c r="G26" s="13"/>
      <c r="H26" s="14"/>
      <c r="I26" s="13"/>
      <c r="J26" s="14"/>
      <c r="K26" s="13"/>
      <c r="L26" s="16"/>
    </row>
    <row r="27" spans="1:12" ht="15.75" x14ac:dyDescent="0.25">
      <c r="A27" s="7">
        <v>19</v>
      </c>
      <c r="B27" s="8" t="s">
        <v>31</v>
      </c>
      <c r="C27" s="9">
        <v>7</v>
      </c>
      <c r="D27" s="10"/>
      <c r="E27" s="11"/>
      <c r="F27" s="12"/>
      <c r="G27" s="13"/>
      <c r="H27" s="14"/>
      <c r="I27" s="13"/>
      <c r="J27" s="14"/>
      <c r="K27" s="13"/>
      <c r="L27" s="16"/>
    </row>
    <row r="28" spans="1:12" ht="15.75" x14ac:dyDescent="0.25">
      <c r="A28" s="7">
        <v>20</v>
      </c>
      <c r="B28" s="8" t="s">
        <v>32</v>
      </c>
      <c r="C28" s="9">
        <v>7</v>
      </c>
      <c r="D28" s="10"/>
      <c r="E28" s="11"/>
      <c r="F28" s="12"/>
      <c r="G28" s="13"/>
      <c r="H28" s="14"/>
      <c r="I28" s="13"/>
      <c r="J28" s="14"/>
      <c r="K28" s="13"/>
      <c r="L28" s="16"/>
    </row>
    <row r="29" spans="1:12" ht="15.75" x14ac:dyDescent="0.25">
      <c r="A29" s="7">
        <v>21</v>
      </c>
      <c r="B29" s="8" t="s">
        <v>33</v>
      </c>
      <c r="C29" s="9">
        <v>7</v>
      </c>
      <c r="D29" s="10"/>
      <c r="E29" s="11"/>
      <c r="F29" s="12"/>
      <c r="G29" s="13"/>
      <c r="H29" s="14"/>
      <c r="I29" s="13"/>
      <c r="J29" s="14"/>
      <c r="K29" s="13"/>
      <c r="L29" s="16"/>
    </row>
    <row r="30" spans="1:12" ht="15.75" x14ac:dyDescent="0.25">
      <c r="A30" s="7">
        <v>22</v>
      </c>
      <c r="B30" s="8" t="s">
        <v>34</v>
      </c>
      <c r="C30" s="9">
        <v>7</v>
      </c>
      <c r="D30" s="10"/>
      <c r="E30" s="11"/>
      <c r="F30" s="12"/>
      <c r="G30" s="13"/>
      <c r="H30" s="14"/>
      <c r="I30" s="13"/>
      <c r="J30" s="14"/>
      <c r="K30" s="13"/>
      <c r="L30" s="16"/>
    </row>
    <row r="31" spans="1:12" ht="15.75" x14ac:dyDescent="0.25">
      <c r="A31" s="7">
        <v>23</v>
      </c>
      <c r="B31" s="8" t="s">
        <v>35</v>
      </c>
      <c r="C31" s="9">
        <v>7</v>
      </c>
      <c r="D31" s="10"/>
      <c r="E31" s="11"/>
      <c r="F31" s="12"/>
      <c r="G31" s="13"/>
      <c r="H31" s="14"/>
      <c r="I31" s="13"/>
      <c r="J31" s="14"/>
      <c r="K31" s="13"/>
      <c r="L31" s="16"/>
    </row>
    <row r="32" spans="1:12" ht="15.75" x14ac:dyDescent="0.25">
      <c r="A32" s="7">
        <v>24</v>
      </c>
      <c r="B32" s="8" t="s">
        <v>36</v>
      </c>
      <c r="C32" s="9">
        <v>7</v>
      </c>
      <c r="D32" s="10"/>
      <c r="E32" s="11"/>
      <c r="F32" s="12"/>
      <c r="G32" s="13"/>
      <c r="H32" s="14"/>
      <c r="I32" s="13"/>
      <c r="J32" s="14"/>
      <c r="K32" s="13"/>
      <c r="L32" s="16"/>
    </row>
    <row r="33" spans="1:12" ht="15.75" x14ac:dyDescent="0.25">
      <c r="A33" s="7">
        <v>25</v>
      </c>
      <c r="B33" s="18" t="s">
        <v>37</v>
      </c>
      <c r="C33" s="19">
        <v>7</v>
      </c>
      <c r="D33" s="10"/>
      <c r="E33" s="20"/>
      <c r="F33" s="12"/>
      <c r="G33" s="21"/>
      <c r="H33" s="14"/>
      <c r="I33" s="21"/>
      <c r="J33" s="14"/>
      <c r="K33" s="21"/>
      <c r="L33" s="16"/>
    </row>
    <row r="34" spans="1:12" ht="15.75" x14ac:dyDescent="0.25">
      <c r="A34" s="7">
        <v>26</v>
      </c>
      <c r="B34" s="8" t="s">
        <v>38</v>
      </c>
      <c r="C34" s="22">
        <v>7</v>
      </c>
      <c r="D34" s="10"/>
      <c r="E34" s="23"/>
      <c r="F34" s="12"/>
      <c r="G34" s="24"/>
      <c r="H34" s="14"/>
      <c r="I34" s="24"/>
      <c r="J34" s="14"/>
      <c r="K34" s="24"/>
      <c r="L34" s="16"/>
    </row>
    <row r="35" spans="1:12" ht="15.75" x14ac:dyDescent="0.25">
      <c r="A35" s="7">
        <v>27</v>
      </c>
      <c r="B35" s="18" t="s">
        <v>39</v>
      </c>
      <c r="C35" s="22">
        <v>7</v>
      </c>
      <c r="D35" s="10"/>
      <c r="E35" s="23"/>
      <c r="F35" s="12"/>
      <c r="G35" s="24"/>
      <c r="H35" s="14"/>
      <c r="I35" s="24"/>
      <c r="J35" s="14"/>
      <c r="K35" s="24"/>
      <c r="L35" s="16"/>
    </row>
    <row r="36" spans="1:12" ht="15.75" x14ac:dyDescent="0.25">
      <c r="A36" s="7">
        <v>28</v>
      </c>
      <c r="B36" s="18" t="s">
        <v>40</v>
      </c>
      <c r="C36" s="22">
        <v>7</v>
      </c>
      <c r="D36" s="10"/>
      <c r="E36" s="23"/>
      <c r="F36" s="12"/>
      <c r="G36" s="24"/>
      <c r="H36" s="14"/>
      <c r="I36" s="24"/>
      <c r="J36" s="14"/>
      <c r="K36" s="24"/>
      <c r="L36" s="16"/>
    </row>
    <row r="37" spans="1:12" ht="16.5" thickBot="1" x14ac:dyDescent="0.3">
      <c r="A37" s="7">
        <v>29</v>
      </c>
      <c r="B37" s="18" t="s">
        <v>41</v>
      </c>
      <c r="C37" s="25">
        <v>7</v>
      </c>
      <c r="D37" s="10"/>
      <c r="E37" s="23"/>
      <c r="F37" s="12"/>
      <c r="G37" s="24"/>
      <c r="H37" s="14"/>
      <c r="I37" s="24"/>
      <c r="J37" s="14"/>
      <c r="K37" s="24"/>
      <c r="L37" s="16"/>
    </row>
    <row r="38" spans="1:12" ht="15.75" x14ac:dyDescent="0.25">
      <c r="A38" s="225" t="s">
        <v>42</v>
      </c>
      <c r="B38" s="226"/>
      <c r="C38" s="26">
        <v>7</v>
      </c>
      <c r="D38" s="27">
        <f t="shared" ref="D38:K38" si="0">SUM(D9:D37)</f>
        <v>0</v>
      </c>
      <c r="E38" s="28">
        <f t="shared" si="0"/>
        <v>0</v>
      </c>
      <c r="F38" s="29">
        <f t="shared" si="0"/>
        <v>0</v>
      </c>
      <c r="G38" s="30">
        <f t="shared" si="0"/>
        <v>0</v>
      </c>
      <c r="H38" s="29">
        <f t="shared" si="0"/>
        <v>0</v>
      </c>
      <c r="I38" s="30">
        <f t="shared" si="0"/>
        <v>0</v>
      </c>
      <c r="J38" s="29">
        <f t="shared" si="0"/>
        <v>0</v>
      </c>
      <c r="K38" s="30">
        <f t="shared" si="0"/>
        <v>0</v>
      </c>
      <c r="L38" s="31">
        <f>D38+F38+H38</f>
        <v>0</v>
      </c>
    </row>
    <row r="39" spans="1:12" ht="15" customHeight="1" x14ac:dyDescent="0.25">
      <c r="A39" s="227" t="s">
        <v>43</v>
      </c>
      <c r="B39" s="228"/>
      <c r="C39" s="32">
        <v>7</v>
      </c>
      <c r="D39" s="32">
        <f>SUM(D9:D33)</f>
        <v>0</v>
      </c>
      <c r="E39" s="33">
        <f>SUM(E9:E33)</f>
        <v>0</v>
      </c>
      <c r="F39" s="32">
        <f>F9+F10+F11+F12+F13+F14+F15+F16+F17+F18+F19+F20+F21+F22+F23+F24+F25+F26+F27+F28+F29+F30+F31+F32+F3+F33</f>
        <v>0</v>
      </c>
      <c r="G39" s="33">
        <f>G9+G10+G11+G12+G14+G13+G15+G16+G17+G18+G19+G20+G21+G22+G23+G24+G25+G26+G27+G28+G29+G30+G31+G32+G33</f>
        <v>0</v>
      </c>
      <c r="H39" s="32">
        <f>H9+H10+H11+H12+H13+H14++H15+H16+H17+H18+H19+H20+H21+H22+H23+H24+H25+H26+H27+H28+H29+H30+H31+H32+H33</f>
        <v>0</v>
      </c>
      <c r="I39" s="33">
        <f>I9+I10+I11+I12+I13+I14+I15+I16+I17+I18+I19+I20+I21+I22+I23+I24+I25+I26+I27+I28+I29+I30+I31+I32+I33</f>
        <v>0</v>
      </c>
      <c r="J39" s="32">
        <f>J9+J10+J11+J12+J13+J14++J15+J16+J17+J18+J19+J20+J21+J22+J23+J24+J25+J26+J27+J28+J29+J30+J31+J32+J33</f>
        <v>0</v>
      </c>
      <c r="K39" s="33">
        <f>K9+K10+K11+K12+K13+K14+K15+K16+K17+K18+K19+K20+K21+K22+K23+K24+K25+K26+K27+K28+K29+K30+K31+K32+K33</f>
        <v>0</v>
      </c>
      <c r="L39" s="34">
        <f>L9+L10+L11+L12+L13+L14+L15+L16+L17+L18+L19+L20+L21+L22+L23+L24+L25+L26+L27+L28+L29+L30+L31+L32+L33</f>
        <v>0</v>
      </c>
    </row>
    <row r="41" spans="1:12" ht="15.75" x14ac:dyDescent="0.25">
      <c r="D41" s="133"/>
      <c r="E41" s="133"/>
      <c r="F41" s="133"/>
      <c r="G41" s="133"/>
      <c r="H41" s="133"/>
      <c r="I41" s="133"/>
      <c r="J41" s="133"/>
      <c r="K41" s="133"/>
      <c r="L41" s="133"/>
    </row>
    <row r="43" spans="1:12" x14ac:dyDescent="0.25">
      <c r="B43" s="2" t="s">
        <v>57</v>
      </c>
      <c r="C43" s="2"/>
      <c r="D43" s="2"/>
      <c r="E43" s="2"/>
    </row>
    <row r="44" spans="1:12" ht="15.75" thickBot="1" x14ac:dyDescent="0.3">
      <c r="A44" s="211" t="s">
        <v>45</v>
      </c>
      <c r="B44" s="211"/>
    </row>
    <row r="45" spans="1:12" ht="14.25" customHeight="1" x14ac:dyDescent="0.25">
      <c r="A45" s="212" t="s">
        <v>2</v>
      </c>
      <c r="B45" s="212" t="s">
        <v>3</v>
      </c>
      <c r="C45" s="212" t="s">
        <v>4</v>
      </c>
      <c r="D45" s="215" t="s">
        <v>5</v>
      </c>
      <c r="E45" s="216"/>
      <c r="F45" s="216"/>
      <c r="G45" s="216"/>
      <c r="H45" s="216"/>
      <c r="I45" s="216"/>
      <c r="J45" s="216"/>
      <c r="K45" s="217"/>
      <c r="L45" s="218" t="s">
        <v>6</v>
      </c>
    </row>
    <row r="46" spans="1:12" ht="21.75" customHeight="1" x14ac:dyDescent="0.25">
      <c r="A46" s="213"/>
      <c r="B46" s="213"/>
      <c r="C46" s="213"/>
      <c r="D46" s="221" t="s">
        <v>7</v>
      </c>
      <c r="E46" s="222"/>
      <c r="F46" s="222" t="s">
        <v>8</v>
      </c>
      <c r="G46" s="222"/>
      <c r="H46" s="222" t="s">
        <v>9</v>
      </c>
      <c r="I46" s="222"/>
      <c r="J46" s="222" t="s">
        <v>10</v>
      </c>
      <c r="K46" s="222"/>
      <c r="L46" s="219"/>
    </row>
    <row r="47" spans="1:12" ht="13.5" customHeight="1" thickBot="1" x14ac:dyDescent="0.3">
      <c r="A47" s="213"/>
      <c r="B47" s="213"/>
      <c r="C47" s="213"/>
      <c r="D47" s="223">
        <v>1</v>
      </c>
      <c r="E47" s="224"/>
      <c r="F47" s="224">
        <v>2</v>
      </c>
      <c r="G47" s="224"/>
      <c r="H47" s="224">
        <v>3</v>
      </c>
      <c r="I47" s="224"/>
      <c r="J47" s="224">
        <v>4</v>
      </c>
      <c r="K47" s="224"/>
      <c r="L47" s="220"/>
    </row>
    <row r="48" spans="1:12" ht="15.75" thickBot="1" x14ac:dyDescent="0.3">
      <c r="A48" s="214"/>
      <c r="B48" s="214"/>
      <c r="C48" s="214"/>
      <c r="D48" s="4" t="s">
        <v>11</v>
      </c>
      <c r="E48" s="5" t="s">
        <v>12</v>
      </c>
      <c r="F48" s="5" t="s">
        <v>11</v>
      </c>
      <c r="G48" s="5" t="s">
        <v>12</v>
      </c>
      <c r="H48" s="5" t="s">
        <v>11</v>
      </c>
      <c r="I48" s="5" t="s">
        <v>12</v>
      </c>
      <c r="J48" s="5" t="s">
        <v>11</v>
      </c>
      <c r="K48" s="5" t="s">
        <v>12</v>
      </c>
      <c r="L48" s="6"/>
    </row>
    <row r="49" spans="1:12" ht="15.75" x14ac:dyDescent="0.25">
      <c r="A49" s="7">
        <v>1</v>
      </c>
      <c r="B49" s="8" t="s">
        <v>13</v>
      </c>
      <c r="C49" s="9">
        <v>7</v>
      </c>
      <c r="D49" s="38">
        <v>0</v>
      </c>
      <c r="E49" s="39">
        <v>0</v>
      </c>
      <c r="F49" s="38">
        <v>0</v>
      </c>
      <c r="G49" s="13">
        <v>0</v>
      </c>
      <c r="H49" s="14">
        <v>0</v>
      </c>
      <c r="I49" s="13">
        <v>0</v>
      </c>
      <c r="J49" s="14">
        <v>0</v>
      </c>
      <c r="K49" s="13">
        <v>0</v>
      </c>
      <c r="L49" s="16">
        <f>SUM(D49:K49)</f>
        <v>0</v>
      </c>
    </row>
    <row r="50" spans="1:12" ht="15.75" x14ac:dyDescent="0.25">
      <c r="A50" s="7">
        <v>2</v>
      </c>
      <c r="B50" s="8" t="s">
        <v>14</v>
      </c>
      <c r="C50" s="9">
        <v>7</v>
      </c>
      <c r="D50" s="38">
        <v>0</v>
      </c>
      <c r="E50" s="39">
        <v>0</v>
      </c>
      <c r="F50" s="38">
        <v>0</v>
      </c>
      <c r="G50" s="13">
        <v>0</v>
      </c>
      <c r="H50" s="14">
        <v>0</v>
      </c>
      <c r="I50" s="13">
        <v>0</v>
      </c>
      <c r="J50" s="14">
        <v>0</v>
      </c>
      <c r="K50" s="13">
        <v>0</v>
      </c>
      <c r="L50" s="16">
        <f t="shared" ref="L50:L77" si="1">SUM(D50:K50)</f>
        <v>0</v>
      </c>
    </row>
    <row r="51" spans="1:12" ht="15.75" x14ac:dyDescent="0.25">
      <c r="A51" s="7">
        <v>3</v>
      </c>
      <c r="B51" s="8" t="s">
        <v>15</v>
      </c>
      <c r="C51" s="9">
        <v>7</v>
      </c>
      <c r="D51" s="38">
        <v>0</v>
      </c>
      <c r="E51" s="39">
        <v>0</v>
      </c>
      <c r="F51" s="38">
        <v>0</v>
      </c>
      <c r="G51" s="13">
        <v>0</v>
      </c>
      <c r="H51" s="14">
        <v>0</v>
      </c>
      <c r="I51" s="13">
        <v>0</v>
      </c>
      <c r="J51" s="14">
        <v>0</v>
      </c>
      <c r="K51" s="13">
        <v>0</v>
      </c>
      <c r="L51" s="16">
        <f t="shared" si="1"/>
        <v>0</v>
      </c>
    </row>
    <row r="52" spans="1:12" ht="15.75" x14ac:dyDescent="0.25">
      <c r="A52" s="7">
        <v>4</v>
      </c>
      <c r="B52" s="17" t="s">
        <v>16</v>
      </c>
      <c r="C52" s="9">
        <v>7</v>
      </c>
      <c r="D52" s="38">
        <v>1</v>
      </c>
      <c r="E52" s="39">
        <v>1</v>
      </c>
      <c r="F52" s="38">
        <v>0</v>
      </c>
      <c r="G52" s="13">
        <v>0</v>
      </c>
      <c r="H52" s="14">
        <v>0</v>
      </c>
      <c r="I52" s="13">
        <v>0</v>
      </c>
      <c r="J52" s="14">
        <v>0</v>
      </c>
      <c r="K52" s="13">
        <v>0</v>
      </c>
      <c r="L52" s="16">
        <f t="shared" si="1"/>
        <v>2</v>
      </c>
    </row>
    <row r="53" spans="1:12" ht="15.75" x14ac:dyDescent="0.25">
      <c r="A53" s="7">
        <v>5</v>
      </c>
      <c r="B53" s="8" t="s">
        <v>17</v>
      </c>
      <c r="C53" s="9">
        <v>7</v>
      </c>
      <c r="D53" s="38">
        <v>2</v>
      </c>
      <c r="E53" s="39">
        <v>4</v>
      </c>
      <c r="F53" s="38">
        <v>0</v>
      </c>
      <c r="G53" s="13">
        <v>0</v>
      </c>
      <c r="H53" s="14">
        <v>0</v>
      </c>
      <c r="I53" s="13">
        <v>0</v>
      </c>
      <c r="J53" s="14">
        <v>0</v>
      </c>
      <c r="K53" s="13">
        <v>0</v>
      </c>
      <c r="L53" s="16">
        <f t="shared" si="1"/>
        <v>6</v>
      </c>
    </row>
    <row r="54" spans="1:12" ht="15.75" x14ac:dyDescent="0.25">
      <c r="A54" s="7">
        <v>6</v>
      </c>
      <c r="B54" s="8" t="s">
        <v>18</v>
      </c>
      <c r="C54" s="9">
        <v>7</v>
      </c>
      <c r="D54" s="38">
        <v>0</v>
      </c>
      <c r="E54" s="39">
        <v>0</v>
      </c>
      <c r="F54" s="38">
        <v>0</v>
      </c>
      <c r="G54" s="13">
        <v>0</v>
      </c>
      <c r="H54" s="14">
        <v>0</v>
      </c>
      <c r="I54" s="13">
        <v>0</v>
      </c>
      <c r="J54" s="14">
        <v>0</v>
      </c>
      <c r="K54" s="13">
        <v>0</v>
      </c>
      <c r="L54" s="16">
        <f t="shared" si="1"/>
        <v>0</v>
      </c>
    </row>
    <row r="55" spans="1:12" ht="15.75" x14ac:dyDescent="0.25">
      <c r="A55" s="7">
        <v>7</v>
      </c>
      <c r="B55" s="8" t="s">
        <v>19</v>
      </c>
      <c r="C55" s="9">
        <v>7</v>
      </c>
      <c r="D55" s="38">
        <v>0</v>
      </c>
      <c r="E55" s="39">
        <v>0</v>
      </c>
      <c r="F55" s="38">
        <v>0</v>
      </c>
      <c r="G55" s="13">
        <v>0</v>
      </c>
      <c r="H55" s="14">
        <v>0</v>
      </c>
      <c r="I55" s="13">
        <v>0</v>
      </c>
      <c r="J55" s="14">
        <v>0</v>
      </c>
      <c r="K55" s="13">
        <v>0</v>
      </c>
      <c r="L55" s="16">
        <f t="shared" si="1"/>
        <v>0</v>
      </c>
    </row>
    <row r="56" spans="1:12" ht="15.75" x14ac:dyDescent="0.25">
      <c r="A56" s="7">
        <v>8</v>
      </c>
      <c r="B56" s="8" t="s">
        <v>20</v>
      </c>
      <c r="C56" s="9">
        <v>7</v>
      </c>
      <c r="D56" s="38">
        <v>1</v>
      </c>
      <c r="E56" s="39">
        <v>0</v>
      </c>
      <c r="F56" s="38">
        <v>0</v>
      </c>
      <c r="G56" s="13">
        <v>0</v>
      </c>
      <c r="H56" s="14">
        <v>0</v>
      </c>
      <c r="I56" s="13">
        <v>0</v>
      </c>
      <c r="J56" s="14">
        <v>0</v>
      </c>
      <c r="K56" s="13">
        <v>0</v>
      </c>
      <c r="L56" s="16">
        <f t="shared" si="1"/>
        <v>1</v>
      </c>
    </row>
    <row r="57" spans="1:12" ht="15.75" x14ac:dyDescent="0.25">
      <c r="A57" s="7">
        <v>9</v>
      </c>
      <c r="B57" s="8" t="s">
        <v>21</v>
      </c>
      <c r="C57" s="9">
        <v>7</v>
      </c>
      <c r="D57" s="38">
        <v>0</v>
      </c>
      <c r="E57" s="39">
        <v>0</v>
      </c>
      <c r="F57" s="38">
        <v>0</v>
      </c>
      <c r="G57" s="13">
        <v>0</v>
      </c>
      <c r="H57" s="14">
        <v>0</v>
      </c>
      <c r="I57" s="13">
        <v>0</v>
      </c>
      <c r="J57" s="14">
        <v>0</v>
      </c>
      <c r="K57" s="13">
        <v>0</v>
      </c>
      <c r="L57" s="16">
        <f t="shared" si="1"/>
        <v>0</v>
      </c>
    </row>
    <row r="58" spans="1:12" ht="15.75" x14ac:dyDescent="0.25">
      <c r="A58" s="7">
        <v>10</v>
      </c>
      <c r="B58" s="8" t="s">
        <v>22</v>
      </c>
      <c r="C58" s="9">
        <v>7</v>
      </c>
      <c r="D58" s="38">
        <v>0</v>
      </c>
      <c r="E58" s="39">
        <v>0</v>
      </c>
      <c r="F58" s="38">
        <v>0</v>
      </c>
      <c r="G58" s="13">
        <v>0</v>
      </c>
      <c r="H58" s="14">
        <v>0</v>
      </c>
      <c r="I58" s="13">
        <v>0</v>
      </c>
      <c r="J58" s="14">
        <v>0</v>
      </c>
      <c r="K58" s="13">
        <v>0</v>
      </c>
      <c r="L58" s="16">
        <f t="shared" si="1"/>
        <v>0</v>
      </c>
    </row>
    <row r="59" spans="1:12" ht="15.75" x14ac:dyDescent="0.25">
      <c r="A59" s="7">
        <v>11</v>
      </c>
      <c r="B59" s="8" t="s">
        <v>23</v>
      </c>
      <c r="C59" s="9">
        <v>7</v>
      </c>
      <c r="D59" s="38">
        <v>0</v>
      </c>
      <c r="E59" s="39">
        <v>0</v>
      </c>
      <c r="F59" s="38">
        <v>0</v>
      </c>
      <c r="G59" s="13">
        <v>0</v>
      </c>
      <c r="H59" s="14">
        <v>0</v>
      </c>
      <c r="I59" s="13">
        <v>0</v>
      </c>
      <c r="J59" s="14">
        <v>0</v>
      </c>
      <c r="K59" s="13">
        <v>0</v>
      </c>
      <c r="L59" s="16">
        <f t="shared" si="1"/>
        <v>0</v>
      </c>
    </row>
    <row r="60" spans="1:12" ht="15.75" x14ac:dyDescent="0.25">
      <c r="A60" s="7">
        <v>12</v>
      </c>
      <c r="B60" s="8" t="s">
        <v>24</v>
      </c>
      <c r="C60" s="9">
        <v>7</v>
      </c>
      <c r="D60" s="38">
        <v>8</v>
      </c>
      <c r="E60" s="39">
        <v>1</v>
      </c>
      <c r="F60" s="38">
        <v>1</v>
      </c>
      <c r="G60" s="13">
        <v>0</v>
      </c>
      <c r="H60" s="14">
        <v>0</v>
      </c>
      <c r="I60" s="13">
        <v>0</v>
      </c>
      <c r="J60" s="14">
        <v>0</v>
      </c>
      <c r="K60" s="13">
        <v>0</v>
      </c>
      <c r="L60" s="16">
        <f t="shared" si="1"/>
        <v>10</v>
      </c>
    </row>
    <row r="61" spans="1:12" ht="15.75" x14ac:dyDescent="0.25">
      <c r="A61" s="7">
        <v>13</v>
      </c>
      <c r="B61" s="8" t="s">
        <v>25</v>
      </c>
      <c r="C61" s="9">
        <v>7</v>
      </c>
      <c r="D61" s="38">
        <v>2</v>
      </c>
      <c r="E61" s="39">
        <v>0</v>
      </c>
      <c r="F61" s="38">
        <v>0</v>
      </c>
      <c r="G61" s="13">
        <v>0</v>
      </c>
      <c r="H61" s="14">
        <v>0</v>
      </c>
      <c r="I61" s="13">
        <v>0</v>
      </c>
      <c r="J61" s="14">
        <v>0</v>
      </c>
      <c r="K61" s="13">
        <v>0</v>
      </c>
      <c r="L61" s="16">
        <f t="shared" si="1"/>
        <v>2</v>
      </c>
    </row>
    <row r="62" spans="1:12" ht="15.75" x14ac:dyDescent="0.25">
      <c r="A62" s="7">
        <v>14</v>
      </c>
      <c r="B62" s="8" t="s">
        <v>26</v>
      </c>
      <c r="C62" s="9">
        <v>7</v>
      </c>
      <c r="D62" s="38">
        <v>0</v>
      </c>
      <c r="E62" s="39">
        <v>0</v>
      </c>
      <c r="F62" s="38">
        <v>0</v>
      </c>
      <c r="G62" s="13">
        <v>0</v>
      </c>
      <c r="H62" s="14">
        <v>0</v>
      </c>
      <c r="I62" s="13">
        <v>0</v>
      </c>
      <c r="J62" s="14">
        <v>0</v>
      </c>
      <c r="K62" s="13">
        <v>0</v>
      </c>
      <c r="L62" s="16">
        <f t="shared" si="1"/>
        <v>0</v>
      </c>
    </row>
    <row r="63" spans="1:12" ht="15.75" x14ac:dyDescent="0.25">
      <c r="A63" s="7">
        <v>15</v>
      </c>
      <c r="B63" s="8" t="s">
        <v>27</v>
      </c>
      <c r="C63" s="9">
        <v>7</v>
      </c>
      <c r="D63" s="38">
        <v>1</v>
      </c>
      <c r="E63" s="39">
        <v>0</v>
      </c>
      <c r="F63" s="38">
        <v>0</v>
      </c>
      <c r="G63" s="13">
        <v>0</v>
      </c>
      <c r="H63" s="14">
        <v>0</v>
      </c>
      <c r="I63" s="13">
        <v>0</v>
      </c>
      <c r="J63" s="14">
        <v>0</v>
      </c>
      <c r="K63" s="13">
        <v>0</v>
      </c>
      <c r="L63" s="16">
        <f t="shared" si="1"/>
        <v>1</v>
      </c>
    </row>
    <row r="64" spans="1:12" ht="15.75" x14ac:dyDescent="0.25">
      <c r="A64" s="7">
        <v>16</v>
      </c>
      <c r="B64" s="8" t="s">
        <v>28</v>
      </c>
      <c r="C64" s="9">
        <v>7</v>
      </c>
      <c r="D64" s="38">
        <v>0</v>
      </c>
      <c r="E64" s="39">
        <v>0</v>
      </c>
      <c r="F64" s="38">
        <v>0</v>
      </c>
      <c r="G64" s="13">
        <v>0</v>
      </c>
      <c r="H64" s="14">
        <v>0</v>
      </c>
      <c r="I64" s="13">
        <v>0</v>
      </c>
      <c r="J64" s="14">
        <v>0</v>
      </c>
      <c r="K64" s="13">
        <v>0</v>
      </c>
      <c r="L64" s="16">
        <f t="shared" si="1"/>
        <v>0</v>
      </c>
    </row>
    <row r="65" spans="1:14" ht="15.75" x14ac:dyDescent="0.25">
      <c r="A65" s="7">
        <v>17</v>
      </c>
      <c r="B65" s="8" t="s">
        <v>29</v>
      </c>
      <c r="C65" s="9">
        <v>7</v>
      </c>
      <c r="D65" s="38">
        <v>0</v>
      </c>
      <c r="E65" s="39">
        <v>0</v>
      </c>
      <c r="F65" s="38">
        <v>0</v>
      </c>
      <c r="G65" s="13">
        <v>0</v>
      </c>
      <c r="H65" s="14">
        <v>0</v>
      </c>
      <c r="I65" s="13">
        <v>0</v>
      </c>
      <c r="J65" s="14">
        <v>0</v>
      </c>
      <c r="K65" s="13">
        <v>0</v>
      </c>
      <c r="L65" s="16">
        <f t="shared" si="1"/>
        <v>0</v>
      </c>
    </row>
    <row r="66" spans="1:14" ht="15.75" x14ac:dyDescent="0.25">
      <c r="A66" s="7">
        <v>18</v>
      </c>
      <c r="B66" s="8" t="s">
        <v>30</v>
      </c>
      <c r="C66" s="9">
        <v>7</v>
      </c>
      <c r="D66" s="38">
        <v>0</v>
      </c>
      <c r="E66" s="39">
        <v>0</v>
      </c>
      <c r="F66" s="38">
        <v>0</v>
      </c>
      <c r="G66" s="13">
        <v>0</v>
      </c>
      <c r="H66" s="14">
        <v>0</v>
      </c>
      <c r="I66" s="13">
        <v>0</v>
      </c>
      <c r="J66" s="14">
        <v>0</v>
      </c>
      <c r="K66" s="13">
        <v>0</v>
      </c>
      <c r="L66" s="16">
        <f t="shared" si="1"/>
        <v>0</v>
      </c>
    </row>
    <row r="67" spans="1:14" ht="15.75" x14ac:dyDescent="0.25">
      <c r="A67" s="7">
        <v>19</v>
      </c>
      <c r="B67" s="8" t="s">
        <v>31</v>
      </c>
      <c r="C67" s="9">
        <v>7</v>
      </c>
      <c r="D67" s="38">
        <v>0</v>
      </c>
      <c r="E67" s="39">
        <v>0</v>
      </c>
      <c r="F67" s="38">
        <v>0</v>
      </c>
      <c r="G67" s="13">
        <v>0</v>
      </c>
      <c r="H67" s="14">
        <v>0</v>
      </c>
      <c r="I67" s="13">
        <v>0</v>
      </c>
      <c r="J67" s="14">
        <v>0</v>
      </c>
      <c r="K67" s="13">
        <v>0</v>
      </c>
      <c r="L67" s="16">
        <f t="shared" si="1"/>
        <v>0</v>
      </c>
    </row>
    <row r="68" spans="1:14" ht="15.75" x14ac:dyDescent="0.25">
      <c r="A68" s="7">
        <v>20</v>
      </c>
      <c r="B68" s="8" t="s">
        <v>32</v>
      </c>
      <c r="C68" s="9">
        <v>7</v>
      </c>
      <c r="D68" s="38">
        <v>0</v>
      </c>
      <c r="E68" s="39">
        <v>0</v>
      </c>
      <c r="F68" s="38">
        <v>0</v>
      </c>
      <c r="G68" s="13">
        <v>0</v>
      </c>
      <c r="H68" s="14">
        <v>0</v>
      </c>
      <c r="I68" s="13">
        <v>0</v>
      </c>
      <c r="J68" s="14">
        <v>0</v>
      </c>
      <c r="K68" s="13">
        <v>0</v>
      </c>
      <c r="L68" s="16">
        <f t="shared" si="1"/>
        <v>0</v>
      </c>
    </row>
    <row r="69" spans="1:14" ht="15.75" x14ac:dyDescent="0.25">
      <c r="A69" s="7">
        <v>21</v>
      </c>
      <c r="B69" s="8" t="s">
        <v>33</v>
      </c>
      <c r="C69" s="9">
        <v>7</v>
      </c>
      <c r="D69" s="38">
        <v>0</v>
      </c>
      <c r="E69" s="39">
        <v>0</v>
      </c>
      <c r="F69" s="38">
        <v>0</v>
      </c>
      <c r="G69" s="13">
        <v>0</v>
      </c>
      <c r="H69" s="14">
        <v>0</v>
      </c>
      <c r="I69" s="13">
        <v>0</v>
      </c>
      <c r="J69" s="14">
        <v>0</v>
      </c>
      <c r="K69" s="13">
        <v>0</v>
      </c>
      <c r="L69" s="16">
        <f t="shared" si="1"/>
        <v>0</v>
      </c>
    </row>
    <row r="70" spans="1:14" ht="15.75" x14ac:dyDescent="0.25">
      <c r="A70" s="7">
        <v>22</v>
      </c>
      <c r="B70" s="8" t="s">
        <v>34</v>
      </c>
      <c r="C70" s="9">
        <v>7</v>
      </c>
      <c r="D70" s="38">
        <v>1</v>
      </c>
      <c r="E70" s="39">
        <v>0</v>
      </c>
      <c r="F70" s="38">
        <v>0</v>
      </c>
      <c r="G70" s="13">
        <v>0</v>
      </c>
      <c r="H70" s="14">
        <v>0</v>
      </c>
      <c r="I70" s="13">
        <v>0</v>
      </c>
      <c r="J70" s="14">
        <v>0</v>
      </c>
      <c r="K70" s="13">
        <v>0</v>
      </c>
      <c r="L70" s="16">
        <f t="shared" si="1"/>
        <v>1</v>
      </c>
    </row>
    <row r="71" spans="1:14" ht="15.75" x14ac:dyDescent="0.25">
      <c r="A71" s="7">
        <v>23</v>
      </c>
      <c r="B71" s="8" t="s">
        <v>35</v>
      </c>
      <c r="C71" s="9">
        <v>7</v>
      </c>
      <c r="D71" s="38">
        <v>0</v>
      </c>
      <c r="E71" s="39">
        <v>0</v>
      </c>
      <c r="F71" s="38">
        <v>0</v>
      </c>
      <c r="G71" s="13">
        <v>0</v>
      </c>
      <c r="H71" s="14">
        <v>0</v>
      </c>
      <c r="I71" s="13">
        <v>0</v>
      </c>
      <c r="J71" s="14">
        <v>0</v>
      </c>
      <c r="K71" s="13">
        <v>0</v>
      </c>
      <c r="L71" s="16">
        <f t="shared" si="1"/>
        <v>0</v>
      </c>
    </row>
    <row r="72" spans="1:14" ht="15.75" x14ac:dyDescent="0.25">
      <c r="A72" s="7">
        <v>24</v>
      </c>
      <c r="B72" s="8" t="s">
        <v>36</v>
      </c>
      <c r="C72" s="9">
        <v>7</v>
      </c>
      <c r="D72" s="38">
        <v>1</v>
      </c>
      <c r="E72" s="39">
        <v>0</v>
      </c>
      <c r="F72" s="38">
        <v>0</v>
      </c>
      <c r="G72" s="13">
        <v>1</v>
      </c>
      <c r="H72" s="14">
        <v>0</v>
      </c>
      <c r="I72" s="13">
        <v>0</v>
      </c>
      <c r="J72" s="14">
        <v>0</v>
      </c>
      <c r="K72" s="13">
        <v>0</v>
      </c>
      <c r="L72" s="16">
        <f t="shared" si="1"/>
        <v>2</v>
      </c>
    </row>
    <row r="73" spans="1:14" ht="15.75" x14ac:dyDescent="0.25">
      <c r="A73" s="7">
        <v>25</v>
      </c>
      <c r="B73" s="18" t="s">
        <v>37</v>
      </c>
      <c r="C73" s="19">
        <v>7</v>
      </c>
      <c r="D73" s="38">
        <v>0</v>
      </c>
      <c r="E73" s="39">
        <v>0</v>
      </c>
      <c r="F73" s="38">
        <v>0</v>
      </c>
      <c r="G73" s="13">
        <v>0</v>
      </c>
      <c r="H73" s="14">
        <v>0</v>
      </c>
      <c r="I73" s="13">
        <v>0</v>
      </c>
      <c r="J73" s="14">
        <v>0</v>
      </c>
      <c r="K73" s="13">
        <v>0</v>
      </c>
      <c r="L73" s="16">
        <f t="shared" si="1"/>
        <v>0</v>
      </c>
    </row>
    <row r="74" spans="1:14" ht="15.75" x14ac:dyDescent="0.25">
      <c r="A74" s="7">
        <v>26</v>
      </c>
      <c r="B74" s="8" t="s">
        <v>38</v>
      </c>
      <c r="C74" s="22">
        <v>7</v>
      </c>
      <c r="D74" s="38">
        <v>0</v>
      </c>
      <c r="E74" s="39">
        <v>0</v>
      </c>
      <c r="F74" s="38">
        <v>0</v>
      </c>
      <c r="G74" s="13">
        <v>0</v>
      </c>
      <c r="H74" s="14">
        <v>0</v>
      </c>
      <c r="I74" s="13">
        <v>0</v>
      </c>
      <c r="J74" s="14">
        <v>0</v>
      </c>
      <c r="K74" s="13">
        <v>0</v>
      </c>
      <c r="L74" s="16">
        <f t="shared" si="1"/>
        <v>0</v>
      </c>
    </row>
    <row r="75" spans="1:14" ht="15.75" x14ac:dyDescent="0.25">
      <c r="A75" s="7">
        <v>27</v>
      </c>
      <c r="B75" s="18" t="s">
        <v>39</v>
      </c>
      <c r="C75" s="22">
        <v>7</v>
      </c>
      <c r="D75" s="38">
        <v>0</v>
      </c>
      <c r="E75" s="39">
        <v>0</v>
      </c>
      <c r="F75" s="38">
        <v>0</v>
      </c>
      <c r="G75" s="13">
        <v>0</v>
      </c>
      <c r="H75" s="14">
        <v>0</v>
      </c>
      <c r="I75" s="13">
        <v>0</v>
      </c>
      <c r="J75" s="14">
        <v>0</v>
      </c>
      <c r="K75" s="13">
        <v>0</v>
      </c>
      <c r="L75" s="16">
        <f t="shared" si="1"/>
        <v>0</v>
      </c>
    </row>
    <row r="76" spans="1:14" ht="15.75" x14ac:dyDescent="0.25">
      <c r="A76" s="7">
        <v>28</v>
      </c>
      <c r="B76" s="18" t="s">
        <v>40</v>
      </c>
      <c r="C76" s="22">
        <v>7</v>
      </c>
      <c r="D76" s="38">
        <v>0</v>
      </c>
      <c r="E76" s="39">
        <v>0</v>
      </c>
      <c r="F76" s="38">
        <v>0</v>
      </c>
      <c r="G76" s="13">
        <v>0</v>
      </c>
      <c r="H76" s="14">
        <v>0</v>
      </c>
      <c r="I76" s="13">
        <v>0</v>
      </c>
      <c r="J76" s="14">
        <v>0</v>
      </c>
      <c r="K76" s="13">
        <v>0</v>
      </c>
      <c r="L76" s="16">
        <f t="shared" si="1"/>
        <v>0</v>
      </c>
    </row>
    <row r="77" spans="1:14" ht="15.75" x14ac:dyDescent="0.25">
      <c r="A77" s="40">
        <v>29</v>
      </c>
      <c r="B77" s="18" t="s">
        <v>41</v>
      </c>
      <c r="C77" s="25">
        <v>7</v>
      </c>
      <c r="D77" s="38">
        <v>0</v>
      </c>
      <c r="E77" s="41">
        <v>0</v>
      </c>
      <c r="F77" s="38">
        <v>0</v>
      </c>
      <c r="G77" s="42">
        <v>0</v>
      </c>
      <c r="H77" s="14">
        <v>0</v>
      </c>
      <c r="I77" s="42">
        <v>0</v>
      </c>
      <c r="J77" s="14">
        <v>0</v>
      </c>
      <c r="K77" s="42">
        <v>0</v>
      </c>
      <c r="L77" s="16">
        <f t="shared" si="1"/>
        <v>0</v>
      </c>
    </row>
    <row r="78" spans="1:14" ht="15.75" x14ac:dyDescent="0.25">
      <c r="A78" s="229" t="s">
        <v>42</v>
      </c>
      <c r="B78" s="229"/>
      <c r="C78" s="26">
        <v>7</v>
      </c>
      <c r="D78" s="32">
        <f>SUM(D49:D77)</f>
        <v>17</v>
      </c>
      <c r="E78" s="33">
        <f t="shared" ref="E78:K78" si="2">SUM(E49:E77)</f>
        <v>6</v>
      </c>
      <c r="F78" s="32">
        <f t="shared" si="2"/>
        <v>1</v>
      </c>
      <c r="G78" s="33">
        <f t="shared" si="2"/>
        <v>1</v>
      </c>
      <c r="H78" s="32">
        <f t="shared" si="2"/>
        <v>0</v>
      </c>
      <c r="I78" s="33">
        <f t="shared" si="2"/>
        <v>0</v>
      </c>
      <c r="J78" s="32">
        <f t="shared" si="2"/>
        <v>0</v>
      </c>
      <c r="K78" s="33">
        <f t="shared" si="2"/>
        <v>0</v>
      </c>
      <c r="L78" s="34">
        <f>SUM(D78:K78)</f>
        <v>25</v>
      </c>
    </row>
    <row r="79" spans="1:14" ht="15.75" x14ac:dyDescent="0.25">
      <c r="A79" s="230" t="s">
        <v>43</v>
      </c>
      <c r="B79" s="231"/>
      <c r="C79" s="32">
        <v>7</v>
      </c>
      <c r="D79" s="32">
        <f>D49+D50+D51+D52+D53+D54+D55+D56+D57+D58+D59+D60+D61+D62+D63+D64+D65+D66+D67+D68+D69+D70+D71+D72+D73</f>
        <v>17</v>
      </c>
      <c r="E79" s="33">
        <f t="shared" ref="E79:K79" si="3">E49+E50+E51+E52+E53+E54+E55+E56+E57+E58+E59+E60+E61+E62+E63+E64+E65+E66+E67+E68+E69+E70+E71+E72+E73</f>
        <v>6</v>
      </c>
      <c r="F79" s="32">
        <f t="shared" si="3"/>
        <v>1</v>
      </c>
      <c r="G79" s="33">
        <f t="shared" si="3"/>
        <v>1</v>
      </c>
      <c r="H79" s="32">
        <f>H49+H50+H51+H52+H53+H54+H55+H56+H57+H58+H59+H60+H61+H62+H63+H64+H65+H66+H67+H68+H69+H70+H71+H72+H73</f>
        <v>0</v>
      </c>
      <c r="I79" s="33">
        <f t="shared" si="3"/>
        <v>0</v>
      </c>
      <c r="J79" s="32">
        <f t="shared" si="3"/>
        <v>0</v>
      </c>
      <c r="K79" s="33">
        <f t="shared" si="3"/>
        <v>0</v>
      </c>
      <c r="L79" s="34">
        <f>SUM(D79:K79)</f>
        <v>25</v>
      </c>
    </row>
    <row r="80" spans="1:14" x14ac:dyDescent="0.25">
      <c r="N80" s="111"/>
    </row>
    <row r="81" spans="1:12" ht="15.75" x14ac:dyDescent="0.25">
      <c r="D81" s="171"/>
      <c r="E81" s="133"/>
      <c r="F81" s="133"/>
      <c r="G81" s="133"/>
      <c r="H81" s="133"/>
      <c r="I81" s="133"/>
      <c r="J81" s="133"/>
      <c r="K81" s="133"/>
      <c r="L81" s="171"/>
    </row>
    <row r="83" spans="1:12" x14ac:dyDescent="0.25">
      <c r="B83" s="2" t="s">
        <v>57</v>
      </c>
      <c r="C83" s="2"/>
      <c r="D83" s="2"/>
      <c r="E83" s="2"/>
    </row>
    <row r="84" spans="1:12" ht="15.75" thickBot="1" x14ac:dyDescent="0.3">
      <c r="A84" s="211" t="s">
        <v>46</v>
      </c>
      <c r="B84" s="211"/>
    </row>
    <row r="85" spans="1:12" ht="12.75" customHeight="1" x14ac:dyDescent="0.25">
      <c r="A85" s="212" t="s">
        <v>2</v>
      </c>
      <c r="B85" s="212" t="s">
        <v>3</v>
      </c>
      <c r="C85" s="212" t="s">
        <v>4</v>
      </c>
      <c r="D85" s="215" t="s">
        <v>5</v>
      </c>
      <c r="E85" s="216"/>
      <c r="F85" s="216"/>
      <c r="G85" s="216"/>
      <c r="H85" s="216"/>
      <c r="I85" s="216"/>
      <c r="J85" s="216"/>
      <c r="K85" s="217"/>
      <c r="L85" s="218" t="s">
        <v>6</v>
      </c>
    </row>
    <row r="86" spans="1:12" ht="21" customHeight="1" x14ac:dyDescent="0.25">
      <c r="A86" s="213"/>
      <c r="B86" s="213"/>
      <c r="C86" s="213"/>
      <c r="D86" s="221" t="s">
        <v>7</v>
      </c>
      <c r="E86" s="222"/>
      <c r="F86" s="222" t="s">
        <v>8</v>
      </c>
      <c r="G86" s="222"/>
      <c r="H86" s="222" t="s">
        <v>9</v>
      </c>
      <c r="I86" s="222"/>
      <c r="J86" s="222" t="s">
        <v>10</v>
      </c>
      <c r="K86" s="222"/>
      <c r="L86" s="219"/>
    </row>
    <row r="87" spans="1:12" ht="13.5" customHeight="1" thickBot="1" x14ac:dyDescent="0.3">
      <c r="A87" s="213"/>
      <c r="B87" s="213"/>
      <c r="C87" s="213"/>
      <c r="D87" s="223">
        <v>1</v>
      </c>
      <c r="E87" s="224"/>
      <c r="F87" s="224">
        <v>2</v>
      </c>
      <c r="G87" s="224"/>
      <c r="H87" s="224">
        <v>3</v>
      </c>
      <c r="I87" s="224"/>
      <c r="J87" s="224">
        <v>4</v>
      </c>
      <c r="K87" s="224"/>
      <c r="L87" s="220"/>
    </row>
    <row r="88" spans="1:12" ht="15.75" thickBot="1" x14ac:dyDescent="0.3">
      <c r="A88" s="214"/>
      <c r="B88" s="214"/>
      <c r="C88" s="214"/>
      <c r="D88" s="4" t="s">
        <v>11</v>
      </c>
      <c r="E88" s="5" t="s">
        <v>12</v>
      </c>
      <c r="F88" s="5" t="s">
        <v>11</v>
      </c>
      <c r="G88" s="5" t="s">
        <v>12</v>
      </c>
      <c r="H88" s="5" t="s">
        <v>11</v>
      </c>
      <c r="I88" s="5" t="s">
        <v>12</v>
      </c>
      <c r="J88" s="5" t="s">
        <v>11</v>
      </c>
      <c r="K88" s="5" t="s">
        <v>12</v>
      </c>
      <c r="L88" s="6"/>
    </row>
    <row r="89" spans="1:12" ht="15.75" x14ac:dyDescent="0.25">
      <c r="A89" s="7">
        <v>1</v>
      </c>
      <c r="B89" s="8" t="s">
        <v>13</v>
      </c>
      <c r="C89" s="9">
        <v>7</v>
      </c>
      <c r="D89" s="45">
        <v>0</v>
      </c>
      <c r="E89" s="24">
        <v>0</v>
      </c>
      <c r="F89" s="46">
        <v>0</v>
      </c>
      <c r="G89" s="24">
        <v>0</v>
      </c>
      <c r="H89" s="46">
        <v>0</v>
      </c>
      <c r="I89" s="24">
        <v>0</v>
      </c>
      <c r="J89" s="46">
        <v>0</v>
      </c>
      <c r="K89" s="24">
        <v>0</v>
      </c>
      <c r="L89" s="47">
        <f>SUM(D89:K89)</f>
        <v>0</v>
      </c>
    </row>
    <row r="90" spans="1:12" ht="15.75" x14ac:dyDescent="0.25">
      <c r="A90" s="7">
        <v>2</v>
      </c>
      <c r="B90" s="8" t="s">
        <v>14</v>
      </c>
      <c r="C90" s="9">
        <v>7</v>
      </c>
      <c r="D90" s="45">
        <v>0</v>
      </c>
      <c r="E90" s="24">
        <v>0</v>
      </c>
      <c r="F90" s="46">
        <v>0</v>
      </c>
      <c r="G90" s="24">
        <v>0</v>
      </c>
      <c r="H90" s="46">
        <v>0</v>
      </c>
      <c r="I90" s="24">
        <v>0</v>
      </c>
      <c r="J90" s="46">
        <v>0</v>
      </c>
      <c r="K90" s="24">
        <v>0</v>
      </c>
      <c r="L90" s="47">
        <f t="shared" ref="L90:L117" si="4">SUM(D90:K90)</f>
        <v>0</v>
      </c>
    </row>
    <row r="91" spans="1:12" ht="15.75" x14ac:dyDescent="0.25">
      <c r="A91" s="7">
        <v>3</v>
      </c>
      <c r="B91" s="8" t="s">
        <v>15</v>
      </c>
      <c r="C91" s="9">
        <v>7</v>
      </c>
      <c r="D91" s="45">
        <v>0</v>
      </c>
      <c r="E91" s="24">
        <v>0</v>
      </c>
      <c r="F91" s="46">
        <v>0</v>
      </c>
      <c r="G91" s="24">
        <v>0</v>
      </c>
      <c r="H91" s="46">
        <v>0</v>
      </c>
      <c r="I91" s="24">
        <v>0</v>
      </c>
      <c r="J91" s="46">
        <v>0</v>
      </c>
      <c r="K91" s="24">
        <v>0</v>
      </c>
      <c r="L91" s="47">
        <f t="shared" si="4"/>
        <v>0</v>
      </c>
    </row>
    <row r="92" spans="1:12" ht="15.75" x14ac:dyDescent="0.25">
      <c r="A92" s="7">
        <v>4</v>
      </c>
      <c r="B92" s="17" t="s">
        <v>16</v>
      </c>
      <c r="C92" s="9">
        <v>7</v>
      </c>
      <c r="D92" s="45">
        <v>1</v>
      </c>
      <c r="E92" s="24">
        <v>0</v>
      </c>
      <c r="F92" s="46">
        <v>0</v>
      </c>
      <c r="G92" s="24">
        <v>0</v>
      </c>
      <c r="H92" s="46">
        <v>0</v>
      </c>
      <c r="I92" s="24">
        <v>0</v>
      </c>
      <c r="J92" s="46">
        <v>0</v>
      </c>
      <c r="K92" s="24">
        <v>0</v>
      </c>
      <c r="L92" s="47">
        <f t="shared" si="4"/>
        <v>1</v>
      </c>
    </row>
    <row r="93" spans="1:12" ht="15.75" x14ac:dyDescent="0.25">
      <c r="A93" s="7">
        <v>5</v>
      </c>
      <c r="B93" s="8" t="s">
        <v>17</v>
      </c>
      <c r="C93" s="9">
        <v>7</v>
      </c>
      <c r="D93" s="45">
        <v>0</v>
      </c>
      <c r="E93" s="24">
        <v>0</v>
      </c>
      <c r="F93" s="46">
        <v>0</v>
      </c>
      <c r="G93" s="24">
        <v>0</v>
      </c>
      <c r="H93" s="46">
        <v>0</v>
      </c>
      <c r="I93" s="24">
        <v>0</v>
      </c>
      <c r="J93" s="46">
        <v>0</v>
      </c>
      <c r="K93" s="24">
        <v>0</v>
      </c>
      <c r="L93" s="47">
        <f t="shared" si="4"/>
        <v>0</v>
      </c>
    </row>
    <row r="94" spans="1:12" ht="15.75" x14ac:dyDescent="0.25">
      <c r="A94" s="7">
        <v>6</v>
      </c>
      <c r="B94" s="8" t="s">
        <v>18</v>
      </c>
      <c r="C94" s="9">
        <v>7</v>
      </c>
      <c r="D94" s="45">
        <v>0</v>
      </c>
      <c r="E94" s="24">
        <v>0</v>
      </c>
      <c r="F94" s="46">
        <v>0</v>
      </c>
      <c r="G94" s="24">
        <v>0</v>
      </c>
      <c r="H94" s="46">
        <v>0</v>
      </c>
      <c r="I94" s="24">
        <v>0</v>
      </c>
      <c r="J94" s="46">
        <v>0</v>
      </c>
      <c r="K94" s="24">
        <v>0</v>
      </c>
      <c r="L94" s="47">
        <f t="shared" si="4"/>
        <v>0</v>
      </c>
    </row>
    <row r="95" spans="1:12" ht="15.75" x14ac:dyDescent="0.25">
      <c r="A95" s="7">
        <v>7</v>
      </c>
      <c r="B95" s="8" t="s">
        <v>19</v>
      </c>
      <c r="C95" s="9">
        <v>7</v>
      </c>
      <c r="D95" s="45">
        <v>0</v>
      </c>
      <c r="E95" s="24">
        <v>0</v>
      </c>
      <c r="F95" s="46">
        <v>0</v>
      </c>
      <c r="G95" s="24">
        <v>0</v>
      </c>
      <c r="H95" s="46">
        <v>0</v>
      </c>
      <c r="I95" s="24">
        <v>0</v>
      </c>
      <c r="J95" s="46">
        <v>0</v>
      </c>
      <c r="K95" s="24">
        <v>0</v>
      </c>
      <c r="L95" s="47">
        <f t="shared" si="4"/>
        <v>0</v>
      </c>
    </row>
    <row r="96" spans="1:12" ht="15.75" x14ac:dyDescent="0.25">
      <c r="A96" s="7">
        <v>8</v>
      </c>
      <c r="B96" s="8" t="s">
        <v>20</v>
      </c>
      <c r="C96" s="9">
        <v>7</v>
      </c>
      <c r="D96" s="45">
        <v>0</v>
      </c>
      <c r="E96" s="24">
        <v>0</v>
      </c>
      <c r="F96" s="46">
        <v>0</v>
      </c>
      <c r="G96" s="24">
        <v>0</v>
      </c>
      <c r="H96" s="46">
        <v>0</v>
      </c>
      <c r="I96" s="24">
        <v>0</v>
      </c>
      <c r="J96" s="46">
        <v>0</v>
      </c>
      <c r="K96" s="24">
        <v>0</v>
      </c>
      <c r="L96" s="47">
        <f t="shared" si="4"/>
        <v>0</v>
      </c>
    </row>
    <row r="97" spans="1:12" ht="15.75" x14ac:dyDescent="0.25">
      <c r="A97" s="7">
        <v>9</v>
      </c>
      <c r="B97" s="17" t="s">
        <v>21</v>
      </c>
      <c r="C97" s="9">
        <v>7</v>
      </c>
      <c r="D97" s="45">
        <v>0</v>
      </c>
      <c r="E97" s="24">
        <v>0</v>
      </c>
      <c r="F97" s="46">
        <v>0</v>
      </c>
      <c r="G97" s="24">
        <v>0</v>
      </c>
      <c r="H97" s="46">
        <v>0</v>
      </c>
      <c r="I97" s="24">
        <v>0</v>
      </c>
      <c r="J97" s="46">
        <v>0</v>
      </c>
      <c r="K97" s="24">
        <v>0</v>
      </c>
      <c r="L97" s="47">
        <f t="shared" si="4"/>
        <v>0</v>
      </c>
    </row>
    <row r="98" spans="1:12" ht="15.75" x14ac:dyDescent="0.25">
      <c r="A98" s="7">
        <v>10</v>
      </c>
      <c r="B98" s="17" t="s">
        <v>22</v>
      </c>
      <c r="C98" s="9">
        <v>7</v>
      </c>
      <c r="D98" s="45">
        <v>0</v>
      </c>
      <c r="E98" s="24">
        <v>0</v>
      </c>
      <c r="F98" s="46">
        <v>0</v>
      </c>
      <c r="G98" s="24">
        <v>0</v>
      </c>
      <c r="H98" s="46">
        <v>0</v>
      </c>
      <c r="I98" s="24">
        <v>0</v>
      </c>
      <c r="J98" s="46">
        <v>0</v>
      </c>
      <c r="K98" s="24">
        <v>0</v>
      </c>
      <c r="L98" s="47">
        <f t="shared" si="4"/>
        <v>0</v>
      </c>
    </row>
    <row r="99" spans="1:12" ht="15.75" x14ac:dyDescent="0.25">
      <c r="A99" s="7">
        <v>11</v>
      </c>
      <c r="B99" s="17" t="s">
        <v>23</v>
      </c>
      <c r="C99" s="9">
        <v>7</v>
      </c>
      <c r="D99" s="45">
        <v>0</v>
      </c>
      <c r="E99" s="24">
        <v>0</v>
      </c>
      <c r="F99" s="46">
        <v>0</v>
      </c>
      <c r="G99" s="24">
        <v>0</v>
      </c>
      <c r="H99" s="46">
        <v>0</v>
      </c>
      <c r="I99" s="24">
        <v>0</v>
      </c>
      <c r="J99" s="46">
        <v>0</v>
      </c>
      <c r="K99" s="24">
        <v>0</v>
      </c>
      <c r="L99" s="47">
        <f t="shared" si="4"/>
        <v>0</v>
      </c>
    </row>
    <row r="100" spans="1:12" ht="15.75" x14ac:dyDescent="0.25">
      <c r="A100" s="7">
        <v>12</v>
      </c>
      <c r="B100" s="17" t="s">
        <v>24</v>
      </c>
      <c r="C100" s="9">
        <v>7</v>
      </c>
      <c r="D100" s="45">
        <v>7</v>
      </c>
      <c r="E100" s="24">
        <v>1</v>
      </c>
      <c r="F100" s="46">
        <v>0</v>
      </c>
      <c r="G100" s="24">
        <v>2</v>
      </c>
      <c r="H100" s="46">
        <v>0</v>
      </c>
      <c r="I100" s="24">
        <v>0</v>
      </c>
      <c r="J100" s="46">
        <v>0</v>
      </c>
      <c r="K100" s="24">
        <v>0</v>
      </c>
      <c r="L100" s="47">
        <f t="shared" si="4"/>
        <v>10</v>
      </c>
    </row>
    <row r="101" spans="1:12" ht="15.75" x14ac:dyDescent="0.25">
      <c r="A101" s="7">
        <v>13</v>
      </c>
      <c r="B101" s="17" t="s">
        <v>25</v>
      </c>
      <c r="C101" s="9">
        <v>7</v>
      </c>
      <c r="D101" s="45">
        <v>0</v>
      </c>
      <c r="E101" s="24">
        <v>0</v>
      </c>
      <c r="F101" s="46">
        <v>0</v>
      </c>
      <c r="G101" s="24">
        <v>0</v>
      </c>
      <c r="H101" s="46">
        <v>0</v>
      </c>
      <c r="I101" s="24">
        <v>0</v>
      </c>
      <c r="J101" s="46">
        <v>0</v>
      </c>
      <c r="K101" s="24">
        <v>0</v>
      </c>
      <c r="L101" s="47">
        <f t="shared" si="4"/>
        <v>0</v>
      </c>
    </row>
    <row r="102" spans="1:12" ht="15.75" x14ac:dyDescent="0.25">
      <c r="A102" s="7">
        <v>14</v>
      </c>
      <c r="B102" s="17" t="s">
        <v>26</v>
      </c>
      <c r="C102" s="9">
        <v>7</v>
      </c>
      <c r="D102" s="45">
        <v>0</v>
      </c>
      <c r="E102" s="24">
        <v>0</v>
      </c>
      <c r="F102" s="46">
        <v>0</v>
      </c>
      <c r="G102" s="24">
        <v>0</v>
      </c>
      <c r="H102" s="46">
        <v>0</v>
      </c>
      <c r="I102" s="24">
        <v>0</v>
      </c>
      <c r="J102" s="46">
        <v>0</v>
      </c>
      <c r="K102" s="24">
        <v>0</v>
      </c>
      <c r="L102" s="47">
        <f t="shared" si="4"/>
        <v>0</v>
      </c>
    </row>
    <row r="103" spans="1:12" ht="15.75" x14ac:dyDescent="0.25">
      <c r="A103" s="7">
        <v>15</v>
      </c>
      <c r="B103" s="17" t="s">
        <v>27</v>
      </c>
      <c r="C103" s="9">
        <v>7</v>
      </c>
      <c r="D103" s="45">
        <v>0</v>
      </c>
      <c r="E103" s="24">
        <v>0</v>
      </c>
      <c r="F103" s="46">
        <v>0</v>
      </c>
      <c r="G103" s="24">
        <v>0</v>
      </c>
      <c r="H103" s="46">
        <v>0</v>
      </c>
      <c r="I103" s="24">
        <v>0</v>
      </c>
      <c r="J103" s="46">
        <v>0</v>
      </c>
      <c r="K103" s="24">
        <v>0</v>
      </c>
      <c r="L103" s="47">
        <f t="shared" si="4"/>
        <v>0</v>
      </c>
    </row>
    <row r="104" spans="1:12" ht="15.75" x14ac:dyDescent="0.25">
      <c r="A104" s="7">
        <v>16</v>
      </c>
      <c r="B104" s="17" t="s">
        <v>28</v>
      </c>
      <c r="C104" s="9">
        <v>7</v>
      </c>
      <c r="D104" s="45">
        <v>0</v>
      </c>
      <c r="E104" s="24">
        <v>0</v>
      </c>
      <c r="F104" s="46">
        <v>0</v>
      </c>
      <c r="G104" s="24">
        <v>0</v>
      </c>
      <c r="H104" s="46">
        <v>0</v>
      </c>
      <c r="I104" s="24">
        <v>0</v>
      </c>
      <c r="J104" s="46">
        <v>0</v>
      </c>
      <c r="K104" s="24">
        <v>0</v>
      </c>
      <c r="L104" s="47">
        <f t="shared" si="4"/>
        <v>0</v>
      </c>
    </row>
    <row r="105" spans="1:12" ht="15.75" x14ac:dyDescent="0.25">
      <c r="A105" s="7">
        <v>17</v>
      </c>
      <c r="B105" s="17" t="s">
        <v>29</v>
      </c>
      <c r="C105" s="9">
        <v>7</v>
      </c>
      <c r="D105" s="45">
        <v>0</v>
      </c>
      <c r="E105" s="24">
        <v>0</v>
      </c>
      <c r="F105" s="46">
        <v>0</v>
      </c>
      <c r="G105" s="24">
        <v>0</v>
      </c>
      <c r="H105" s="46">
        <v>0</v>
      </c>
      <c r="I105" s="24">
        <v>0</v>
      </c>
      <c r="J105" s="46">
        <v>0</v>
      </c>
      <c r="K105" s="24">
        <v>0</v>
      </c>
      <c r="L105" s="47">
        <f t="shared" si="4"/>
        <v>0</v>
      </c>
    </row>
    <row r="106" spans="1:12" ht="15.75" x14ac:dyDescent="0.25">
      <c r="A106" s="7">
        <v>18</v>
      </c>
      <c r="B106" s="17" t="s">
        <v>30</v>
      </c>
      <c r="C106" s="9">
        <v>7</v>
      </c>
      <c r="D106" s="45">
        <v>0</v>
      </c>
      <c r="E106" s="24">
        <v>0</v>
      </c>
      <c r="F106" s="46">
        <v>0</v>
      </c>
      <c r="G106" s="24">
        <v>0</v>
      </c>
      <c r="H106" s="46">
        <v>0</v>
      </c>
      <c r="I106" s="24">
        <v>0</v>
      </c>
      <c r="J106" s="46">
        <v>0</v>
      </c>
      <c r="K106" s="24">
        <v>0</v>
      </c>
      <c r="L106" s="47">
        <f t="shared" si="4"/>
        <v>0</v>
      </c>
    </row>
    <row r="107" spans="1:12" ht="15.75" x14ac:dyDescent="0.25">
      <c r="A107" s="7">
        <v>19</v>
      </c>
      <c r="B107" s="17" t="s">
        <v>31</v>
      </c>
      <c r="C107" s="9">
        <v>7</v>
      </c>
      <c r="D107" s="45">
        <v>0</v>
      </c>
      <c r="E107" s="24">
        <v>0</v>
      </c>
      <c r="F107" s="46">
        <v>0</v>
      </c>
      <c r="G107" s="24">
        <v>0</v>
      </c>
      <c r="H107" s="46">
        <v>0</v>
      </c>
      <c r="I107" s="24">
        <v>0</v>
      </c>
      <c r="J107" s="46">
        <v>0</v>
      </c>
      <c r="K107" s="24">
        <v>0</v>
      </c>
      <c r="L107" s="47">
        <f t="shared" si="4"/>
        <v>0</v>
      </c>
    </row>
    <row r="108" spans="1:12" ht="15.75" x14ac:dyDescent="0.25">
      <c r="A108" s="7">
        <v>20</v>
      </c>
      <c r="B108" s="17" t="s">
        <v>32</v>
      </c>
      <c r="C108" s="9">
        <v>7</v>
      </c>
      <c r="D108" s="45">
        <v>0</v>
      </c>
      <c r="E108" s="24">
        <v>0</v>
      </c>
      <c r="F108" s="46">
        <v>0</v>
      </c>
      <c r="G108" s="24">
        <v>0</v>
      </c>
      <c r="H108" s="46">
        <v>0</v>
      </c>
      <c r="I108" s="24">
        <v>0</v>
      </c>
      <c r="J108" s="46">
        <v>0</v>
      </c>
      <c r="K108" s="24">
        <v>0</v>
      </c>
      <c r="L108" s="47">
        <f t="shared" si="4"/>
        <v>0</v>
      </c>
    </row>
    <row r="109" spans="1:12" ht="15.75" x14ac:dyDescent="0.25">
      <c r="A109" s="7">
        <v>21</v>
      </c>
      <c r="B109" s="17" t="s">
        <v>33</v>
      </c>
      <c r="C109" s="9">
        <v>7</v>
      </c>
      <c r="D109" s="45">
        <v>0</v>
      </c>
      <c r="E109" s="24">
        <v>0</v>
      </c>
      <c r="F109" s="46">
        <v>0</v>
      </c>
      <c r="G109" s="24">
        <v>0</v>
      </c>
      <c r="H109" s="46">
        <v>0</v>
      </c>
      <c r="I109" s="24">
        <v>0</v>
      </c>
      <c r="J109" s="46">
        <v>0</v>
      </c>
      <c r="K109" s="24">
        <v>0</v>
      </c>
      <c r="L109" s="47">
        <f t="shared" si="4"/>
        <v>0</v>
      </c>
    </row>
    <row r="110" spans="1:12" ht="15.75" x14ac:dyDescent="0.25">
      <c r="A110" s="7">
        <v>22</v>
      </c>
      <c r="B110" s="17" t="s">
        <v>34</v>
      </c>
      <c r="C110" s="9">
        <v>7</v>
      </c>
      <c r="D110" s="45">
        <v>1</v>
      </c>
      <c r="E110" s="24">
        <v>0</v>
      </c>
      <c r="F110" s="46">
        <v>1</v>
      </c>
      <c r="G110" s="24">
        <v>0</v>
      </c>
      <c r="H110" s="46">
        <v>0</v>
      </c>
      <c r="I110" s="24">
        <v>0</v>
      </c>
      <c r="J110" s="46">
        <v>0</v>
      </c>
      <c r="K110" s="24">
        <v>0</v>
      </c>
      <c r="L110" s="47">
        <f t="shared" si="4"/>
        <v>2</v>
      </c>
    </row>
    <row r="111" spans="1:12" ht="15.75" x14ac:dyDescent="0.25">
      <c r="A111" s="7">
        <v>23</v>
      </c>
      <c r="B111" s="8" t="s">
        <v>35</v>
      </c>
      <c r="C111" s="9">
        <v>7</v>
      </c>
      <c r="D111" s="45">
        <v>0</v>
      </c>
      <c r="E111" s="24">
        <v>0</v>
      </c>
      <c r="F111" s="46">
        <v>0</v>
      </c>
      <c r="G111" s="24">
        <v>0</v>
      </c>
      <c r="H111" s="46">
        <v>0</v>
      </c>
      <c r="I111" s="24">
        <v>0</v>
      </c>
      <c r="J111" s="46">
        <v>0</v>
      </c>
      <c r="K111" s="24">
        <v>0</v>
      </c>
      <c r="L111" s="47">
        <f t="shared" si="4"/>
        <v>0</v>
      </c>
    </row>
    <row r="112" spans="1:12" ht="15.75" x14ac:dyDescent="0.25">
      <c r="A112" s="7">
        <v>24</v>
      </c>
      <c r="B112" s="8" t="s">
        <v>36</v>
      </c>
      <c r="C112" s="9">
        <v>7</v>
      </c>
      <c r="D112" s="45">
        <v>0</v>
      </c>
      <c r="E112" s="24">
        <v>0</v>
      </c>
      <c r="F112" s="46">
        <v>0</v>
      </c>
      <c r="G112" s="24">
        <v>0</v>
      </c>
      <c r="H112" s="46">
        <v>0</v>
      </c>
      <c r="I112" s="24">
        <v>0</v>
      </c>
      <c r="J112" s="46">
        <v>0</v>
      </c>
      <c r="K112" s="24">
        <v>0</v>
      </c>
      <c r="L112" s="47">
        <f t="shared" si="4"/>
        <v>0</v>
      </c>
    </row>
    <row r="113" spans="1:12" ht="15.75" x14ac:dyDescent="0.25">
      <c r="A113" s="7">
        <v>25</v>
      </c>
      <c r="B113" s="18" t="s">
        <v>37</v>
      </c>
      <c r="C113" s="19">
        <v>7</v>
      </c>
      <c r="D113" s="45">
        <v>0</v>
      </c>
      <c r="E113" s="24">
        <v>0</v>
      </c>
      <c r="F113" s="46">
        <v>0</v>
      </c>
      <c r="G113" s="24">
        <v>0</v>
      </c>
      <c r="H113" s="46">
        <v>0</v>
      </c>
      <c r="I113" s="24">
        <v>0</v>
      </c>
      <c r="J113" s="46">
        <v>0</v>
      </c>
      <c r="K113" s="24">
        <v>0</v>
      </c>
      <c r="L113" s="47">
        <f t="shared" si="4"/>
        <v>0</v>
      </c>
    </row>
    <row r="114" spans="1:12" ht="15.75" x14ac:dyDescent="0.25">
      <c r="A114" s="7">
        <v>26</v>
      </c>
      <c r="B114" s="8" t="s">
        <v>38</v>
      </c>
      <c r="C114" s="22">
        <v>7</v>
      </c>
      <c r="D114" s="45">
        <v>0</v>
      </c>
      <c r="E114" s="24">
        <v>0</v>
      </c>
      <c r="F114" s="46">
        <v>0</v>
      </c>
      <c r="G114" s="24">
        <v>0</v>
      </c>
      <c r="H114" s="46">
        <v>0</v>
      </c>
      <c r="I114" s="24">
        <v>0</v>
      </c>
      <c r="J114" s="46">
        <v>0</v>
      </c>
      <c r="K114" s="24">
        <v>0</v>
      </c>
      <c r="L114" s="47">
        <f t="shared" si="4"/>
        <v>0</v>
      </c>
    </row>
    <row r="115" spans="1:12" ht="15.75" x14ac:dyDescent="0.25">
      <c r="A115" s="7">
        <v>27</v>
      </c>
      <c r="B115" s="18" t="s">
        <v>39</v>
      </c>
      <c r="C115" s="22">
        <v>7</v>
      </c>
      <c r="D115" s="45">
        <v>0</v>
      </c>
      <c r="E115" s="24">
        <v>0</v>
      </c>
      <c r="F115" s="46">
        <v>0</v>
      </c>
      <c r="G115" s="24">
        <v>0</v>
      </c>
      <c r="H115" s="46">
        <v>0</v>
      </c>
      <c r="I115" s="24">
        <v>0</v>
      </c>
      <c r="J115" s="46">
        <v>0</v>
      </c>
      <c r="K115" s="24">
        <v>0</v>
      </c>
      <c r="L115" s="47">
        <f t="shared" si="4"/>
        <v>0</v>
      </c>
    </row>
    <row r="116" spans="1:12" ht="15.75" x14ac:dyDescent="0.25">
      <c r="A116" s="7">
        <v>28</v>
      </c>
      <c r="B116" s="18" t="s">
        <v>40</v>
      </c>
      <c r="C116" s="22">
        <v>7</v>
      </c>
      <c r="D116" s="45">
        <v>0</v>
      </c>
      <c r="E116" s="24">
        <v>0</v>
      </c>
      <c r="F116" s="46">
        <v>0</v>
      </c>
      <c r="G116" s="24">
        <v>0</v>
      </c>
      <c r="H116" s="46">
        <v>0</v>
      </c>
      <c r="I116" s="24">
        <v>0</v>
      </c>
      <c r="J116" s="46">
        <v>0</v>
      </c>
      <c r="K116" s="24">
        <v>0</v>
      </c>
      <c r="L116" s="47">
        <f t="shared" si="4"/>
        <v>0</v>
      </c>
    </row>
    <row r="117" spans="1:12" ht="16.5" thickBot="1" x14ac:dyDescent="0.3">
      <c r="A117" s="7">
        <v>29</v>
      </c>
      <c r="B117" s="18" t="s">
        <v>41</v>
      </c>
      <c r="C117" s="22">
        <v>7</v>
      </c>
      <c r="D117" s="45">
        <v>0</v>
      </c>
      <c r="E117" s="24">
        <v>0</v>
      </c>
      <c r="F117" s="46">
        <v>0</v>
      </c>
      <c r="G117" s="24">
        <v>0</v>
      </c>
      <c r="H117" s="46">
        <v>0</v>
      </c>
      <c r="I117" s="24">
        <v>0</v>
      </c>
      <c r="J117" s="46">
        <v>0</v>
      </c>
      <c r="K117" s="24">
        <v>0</v>
      </c>
      <c r="L117" s="47">
        <f t="shared" si="4"/>
        <v>0</v>
      </c>
    </row>
    <row r="118" spans="1:12" ht="16.5" thickBot="1" x14ac:dyDescent="0.3">
      <c r="A118" s="225" t="s">
        <v>42</v>
      </c>
      <c r="B118" s="226"/>
      <c r="C118" s="48">
        <v>7</v>
      </c>
      <c r="D118" s="49">
        <f t="shared" ref="D118:K118" si="5">SUM(D89:D117)</f>
        <v>9</v>
      </c>
      <c r="E118" s="30">
        <f t="shared" si="5"/>
        <v>1</v>
      </c>
      <c r="F118" s="50">
        <f t="shared" si="5"/>
        <v>1</v>
      </c>
      <c r="G118" s="30">
        <f t="shared" si="5"/>
        <v>2</v>
      </c>
      <c r="H118" s="50">
        <f t="shared" si="5"/>
        <v>0</v>
      </c>
      <c r="I118" s="30">
        <f t="shared" si="5"/>
        <v>0</v>
      </c>
      <c r="J118" s="50">
        <f t="shared" si="5"/>
        <v>0</v>
      </c>
      <c r="K118" s="30">
        <f t="shared" si="5"/>
        <v>0</v>
      </c>
      <c r="L118" s="118">
        <f>SUM(L89:L117)</f>
        <v>13</v>
      </c>
    </row>
    <row r="119" spans="1:12" ht="15.75" x14ac:dyDescent="0.25">
      <c r="A119" s="232" t="s">
        <v>43</v>
      </c>
      <c r="B119" s="232"/>
      <c r="C119" s="32">
        <v>7</v>
      </c>
      <c r="D119" s="52">
        <f>D89+D90+D91+D92+D93+D94+D95+D96+D97+D98+D99+D100+D101+D102+D103+D104+D105+D106+D107+D108+D109+D110+D111+D112+D113</f>
        <v>9</v>
      </c>
      <c r="E119" s="33">
        <f>E89+E90+E91+E92+E93+E94+E95+E96+E97+E98+E99+E100+E101+E102+E103+E104+E105+E106+E107+E108+E109+E110+E111+E112+E113</f>
        <v>1</v>
      </c>
      <c r="F119" s="32">
        <f>F89+F90+F91+F92+F93+F94+F95+F96+F97+F98+F99+F100+F101+F102+F103+F104+F105+F106+F107+F108+F109+F110+F111+F112+F113</f>
        <v>1</v>
      </c>
      <c r="G119" s="33">
        <f>G89+G90+G91+G92+G93+G94+G95+G96+G97+G98+G99+G100+G101+G102+G103+G104+G105+G106+G107+G108+G109+G110+G111+G112+G113</f>
        <v>2</v>
      </c>
      <c r="H119" s="32">
        <f>H89+H90+H91+H92+H93+H94+H95+H96+H97+H98+H99+H100+H101+H102+H103+H104+H105+H106+H107+H108+H109+H110+H111+H112+H113</f>
        <v>0</v>
      </c>
      <c r="I119" s="33">
        <f>I89+I90+I91+I92+I93+I94+I95+I96+I97+I98+I99+I100+I101+I102+I103+I104+I105+I106+I107+I108+I109+I110+I111+I113</f>
        <v>0</v>
      </c>
      <c r="J119" s="32">
        <f>J89+J90+J91+J92+J93+J94+J95+J96+J97+J98+J99+J100+J101+J102+J103+J104+J105+J106+J107+J108+J109+J110+J111+J112+J113</f>
        <v>0</v>
      </c>
      <c r="K119" s="33">
        <f>K89+K90+K91+K92+K93+K94+K95+K96+K97+K98+K99+K100+K101+K102+K103+K104+K105+K106+K107+K108+K109+K110+K111+K113</f>
        <v>0</v>
      </c>
      <c r="L119" s="118">
        <f>SUM(L89:L114)</f>
        <v>13</v>
      </c>
    </row>
    <row r="120" spans="1:12" x14ac:dyDescent="0.25">
      <c r="L120" t="s">
        <v>131</v>
      </c>
    </row>
    <row r="121" spans="1:12" ht="15.75" x14ac:dyDescent="0.25">
      <c r="B121" s="134" t="s">
        <v>57</v>
      </c>
      <c r="D121" s="133"/>
      <c r="E121" s="133"/>
      <c r="F121" s="133"/>
      <c r="G121" s="133"/>
      <c r="H121" s="133"/>
      <c r="I121" s="133"/>
      <c r="J121" s="133"/>
      <c r="K121" s="133"/>
      <c r="L121" s="133"/>
    </row>
    <row r="122" spans="1:12" ht="15.75" thickBot="1" x14ac:dyDescent="0.3">
      <c r="A122" s="211" t="s">
        <v>47</v>
      </c>
      <c r="B122" s="211"/>
    </row>
    <row r="123" spans="1:12" ht="12.75" customHeight="1" x14ac:dyDescent="0.25">
      <c r="A123" s="212" t="s">
        <v>2</v>
      </c>
      <c r="B123" s="212" t="s">
        <v>3</v>
      </c>
      <c r="C123" s="212" t="s">
        <v>4</v>
      </c>
      <c r="D123" s="215" t="s">
        <v>5</v>
      </c>
      <c r="E123" s="216"/>
      <c r="F123" s="216"/>
      <c r="G123" s="216"/>
      <c r="H123" s="216"/>
      <c r="I123" s="216"/>
      <c r="J123" s="216"/>
      <c r="K123" s="217"/>
      <c r="L123" s="218" t="s">
        <v>6</v>
      </c>
    </row>
    <row r="124" spans="1:12" ht="21.75" customHeight="1" x14ac:dyDescent="0.25">
      <c r="A124" s="213"/>
      <c r="B124" s="213"/>
      <c r="C124" s="213"/>
      <c r="D124" s="221" t="s">
        <v>7</v>
      </c>
      <c r="E124" s="222"/>
      <c r="F124" s="222" t="s">
        <v>8</v>
      </c>
      <c r="G124" s="222"/>
      <c r="H124" s="222" t="s">
        <v>9</v>
      </c>
      <c r="I124" s="222"/>
      <c r="J124" s="222" t="s">
        <v>10</v>
      </c>
      <c r="K124" s="222"/>
      <c r="L124" s="219"/>
    </row>
    <row r="125" spans="1:12" ht="13.5" customHeight="1" thickBot="1" x14ac:dyDescent="0.3">
      <c r="A125" s="213"/>
      <c r="B125" s="213"/>
      <c r="C125" s="213"/>
      <c r="D125" s="223">
        <v>1</v>
      </c>
      <c r="E125" s="224"/>
      <c r="F125" s="224">
        <v>2</v>
      </c>
      <c r="G125" s="224"/>
      <c r="H125" s="224">
        <v>3</v>
      </c>
      <c r="I125" s="224"/>
      <c r="J125" s="224">
        <v>4</v>
      </c>
      <c r="K125" s="224"/>
      <c r="L125" s="220"/>
    </row>
    <row r="126" spans="1:12" ht="15.75" thickBot="1" x14ac:dyDescent="0.3">
      <c r="A126" s="214"/>
      <c r="B126" s="214"/>
      <c r="C126" s="214"/>
      <c r="D126" s="4" t="s">
        <v>11</v>
      </c>
      <c r="E126" s="5" t="s">
        <v>12</v>
      </c>
      <c r="F126" s="5" t="s">
        <v>11</v>
      </c>
      <c r="G126" s="5" t="s">
        <v>12</v>
      </c>
      <c r="H126" s="5" t="s">
        <v>11</v>
      </c>
      <c r="I126" s="5" t="s">
        <v>12</v>
      </c>
      <c r="J126" s="5" t="s">
        <v>11</v>
      </c>
      <c r="K126" s="5" t="s">
        <v>12</v>
      </c>
      <c r="L126" s="6"/>
    </row>
    <row r="127" spans="1:12" ht="15.75" x14ac:dyDescent="0.25">
      <c r="A127" s="7">
        <v>1</v>
      </c>
      <c r="B127" s="8" t="s">
        <v>13</v>
      </c>
      <c r="C127" s="9">
        <v>7</v>
      </c>
      <c r="D127" s="45">
        <v>4</v>
      </c>
      <c r="E127" s="21">
        <v>2</v>
      </c>
      <c r="F127" s="46">
        <v>0</v>
      </c>
      <c r="G127" s="21">
        <v>0</v>
      </c>
      <c r="H127" s="46">
        <v>0</v>
      </c>
      <c r="I127" s="21">
        <v>0</v>
      </c>
      <c r="J127" s="46">
        <v>0</v>
      </c>
      <c r="K127" s="21">
        <v>0</v>
      </c>
      <c r="L127" s="47">
        <f>SUM(D127:K127)</f>
        <v>6</v>
      </c>
    </row>
    <row r="128" spans="1:12" ht="15.75" x14ac:dyDescent="0.25">
      <c r="A128" s="7">
        <v>2</v>
      </c>
      <c r="B128" s="8" t="s">
        <v>14</v>
      </c>
      <c r="C128" s="9">
        <v>7</v>
      </c>
      <c r="D128" s="45">
        <v>5</v>
      </c>
      <c r="E128" s="21">
        <v>0</v>
      </c>
      <c r="F128" s="46">
        <v>0</v>
      </c>
      <c r="G128" s="21">
        <v>0</v>
      </c>
      <c r="H128" s="46">
        <v>0</v>
      </c>
      <c r="I128" s="21">
        <v>0</v>
      </c>
      <c r="J128" s="46">
        <v>0</v>
      </c>
      <c r="K128" s="21">
        <v>0</v>
      </c>
      <c r="L128" s="47">
        <f t="shared" ref="L128:L155" si="6">SUM(D128:K128)</f>
        <v>5</v>
      </c>
    </row>
    <row r="129" spans="1:12" ht="15.75" x14ac:dyDescent="0.25">
      <c r="A129" s="7">
        <v>3</v>
      </c>
      <c r="B129" s="8" t="s">
        <v>15</v>
      </c>
      <c r="C129" s="9">
        <v>7</v>
      </c>
      <c r="D129" s="45">
        <v>5</v>
      </c>
      <c r="E129" s="21">
        <v>0</v>
      </c>
      <c r="F129" s="46">
        <v>0</v>
      </c>
      <c r="G129" s="21">
        <v>0</v>
      </c>
      <c r="H129" s="46">
        <v>0</v>
      </c>
      <c r="I129" s="21">
        <v>0</v>
      </c>
      <c r="J129" s="46">
        <v>0</v>
      </c>
      <c r="K129" s="21">
        <v>0</v>
      </c>
      <c r="L129" s="47">
        <f t="shared" si="6"/>
        <v>5</v>
      </c>
    </row>
    <row r="130" spans="1:12" ht="15.75" x14ac:dyDescent="0.25">
      <c r="A130" s="7">
        <v>4</v>
      </c>
      <c r="B130" s="17" t="s">
        <v>16</v>
      </c>
      <c r="C130" s="9">
        <v>7</v>
      </c>
      <c r="D130" s="45">
        <v>2</v>
      </c>
      <c r="E130" s="21">
        <v>0</v>
      </c>
      <c r="F130" s="46">
        <v>1</v>
      </c>
      <c r="G130" s="21">
        <v>0</v>
      </c>
      <c r="H130" s="46">
        <v>0</v>
      </c>
      <c r="I130" s="21">
        <v>0</v>
      </c>
      <c r="J130" s="46">
        <v>0</v>
      </c>
      <c r="K130" s="21">
        <v>0</v>
      </c>
      <c r="L130" s="47">
        <f t="shared" si="6"/>
        <v>3</v>
      </c>
    </row>
    <row r="131" spans="1:12" ht="15.75" x14ac:dyDescent="0.25">
      <c r="A131" s="7">
        <v>5</v>
      </c>
      <c r="B131" s="8" t="s">
        <v>17</v>
      </c>
      <c r="C131" s="9">
        <v>7</v>
      </c>
      <c r="D131" s="45">
        <v>10</v>
      </c>
      <c r="E131" s="21">
        <v>5</v>
      </c>
      <c r="F131" s="46">
        <v>1</v>
      </c>
      <c r="G131" s="21">
        <v>0</v>
      </c>
      <c r="H131" s="46">
        <v>0</v>
      </c>
      <c r="I131" s="21">
        <v>0</v>
      </c>
      <c r="J131" s="46">
        <v>0</v>
      </c>
      <c r="K131" s="21">
        <v>0</v>
      </c>
      <c r="L131" s="47">
        <f t="shared" si="6"/>
        <v>16</v>
      </c>
    </row>
    <row r="132" spans="1:12" ht="15.75" x14ac:dyDescent="0.25">
      <c r="A132" s="7">
        <v>6</v>
      </c>
      <c r="B132" s="8" t="s">
        <v>18</v>
      </c>
      <c r="C132" s="9">
        <v>7</v>
      </c>
      <c r="D132" s="45">
        <v>0</v>
      </c>
      <c r="E132" s="21">
        <v>0</v>
      </c>
      <c r="F132" s="46">
        <v>0</v>
      </c>
      <c r="G132" s="21">
        <v>0</v>
      </c>
      <c r="H132" s="46">
        <v>0</v>
      </c>
      <c r="I132" s="21">
        <v>0</v>
      </c>
      <c r="J132" s="46">
        <v>0</v>
      </c>
      <c r="K132" s="21">
        <v>0</v>
      </c>
      <c r="L132" s="47">
        <f t="shared" si="6"/>
        <v>0</v>
      </c>
    </row>
    <row r="133" spans="1:12" ht="15.75" x14ac:dyDescent="0.25">
      <c r="A133" s="7">
        <v>7</v>
      </c>
      <c r="B133" s="8" t="s">
        <v>19</v>
      </c>
      <c r="C133" s="9">
        <v>7</v>
      </c>
      <c r="D133" s="45">
        <v>0</v>
      </c>
      <c r="E133" s="21">
        <v>0</v>
      </c>
      <c r="F133" s="46">
        <v>0</v>
      </c>
      <c r="G133" s="21">
        <v>0</v>
      </c>
      <c r="H133" s="46">
        <v>0</v>
      </c>
      <c r="I133" s="21">
        <v>0</v>
      </c>
      <c r="J133" s="46">
        <v>0</v>
      </c>
      <c r="K133" s="21">
        <v>0</v>
      </c>
      <c r="L133" s="47">
        <f t="shared" si="6"/>
        <v>0</v>
      </c>
    </row>
    <row r="134" spans="1:12" ht="15.75" x14ac:dyDescent="0.25">
      <c r="A134" s="7">
        <v>8</v>
      </c>
      <c r="B134" s="8" t="s">
        <v>20</v>
      </c>
      <c r="C134" s="9">
        <v>7</v>
      </c>
      <c r="D134" s="45">
        <v>0</v>
      </c>
      <c r="E134" s="21">
        <v>0</v>
      </c>
      <c r="F134" s="46">
        <v>0</v>
      </c>
      <c r="G134" s="21">
        <v>0</v>
      </c>
      <c r="H134" s="46">
        <v>0</v>
      </c>
      <c r="I134" s="21">
        <v>0</v>
      </c>
      <c r="J134" s="46">
        <v>0</v>
      </c>
      <c r="K134" s="21">
        <v>0</v>
      </c>
      <c r="L134" s="47">
        <f t="shared" si="6"/>
        <v>0</v>
      </c>
    </row>
    <row r="135" spans="1:12" ht="15.75" x14ac:dyDescent="0.25">
      <c r="A135" s="7">
        <v>9</v>
      </c>
      <c r="B135" s="8" t="s">
        <v>21</v>
      </c>
      <c r="C135" s="9">
        <v>7</v>
      </c>
      <c r="D135" s="45">
        <v>0</v>
      </c>
      <c r="E135" s="21">
        <v>0</v>
      </c>
      <c r="F135" s="46">
        <v>0</v>
      </c>
      <c r="G135" s="21">
        <v>1</v>
      </c>
      <c r="H135" s="46">
        <v>0</v>
      </c>
      <c r="I135" s="21">
        <v>0</v>
      </c>
      <c r="J135" s="46">
        <v>0</v>
      </c>
      <c r="K135" s="21">
        <v>0</v>
      </c>
      <c r="L135" s="47">
        <f t="shared" si="6"/>
        <v>1</v>
      </c>
    </row>
    <row r="136" spans="1:12" ht="15.75" x14ac:dyDescent="0.25">
      <c r="A136" s="7">
        <v>10</v>
      </c>
      <c r="B136" s="8" t="s">
        <v>22</v>
      </c>
      <c r="C136" s="9">
        <v>7</v>
      </c>
      <c r="D136" s="45">
        <v>1</v>
      </c>
      <c r="E136" s="21">
        <v>0</v>
      </c>
      <c r="F136" s="46">
        <v>1</v>
      </c>
      <c r="G136" s="21">
        <v>0</v>
      </c>
      <c r="H136" s="46">
        <v>0</v>
      </c>
      <c r="I136" s="21">
        <v>0</v>
      </c>
      <c r="J136" s="46">
        <v>0</v>
      </c>
      <c r="K136" s="21">
        <v>0</v>
      </c>
      <c r="L136" s="47">
        <f t="shared" si="6"/>
        <v>2</v>
      </c>
    </row>
    <row r="137" spans="1:12" ht="15.75" x14ac:dyDescent="0.25">
      <c r="A137" s="7">
        <v>11</v>
      </c>
      <c r="B137" s="8" t="s">
        <v>23</v>
      </c>
      <c r="C137" s="9">
        <v>7</v>
      </c>
      <c r="D137" s="45">
        <v>0</v>
      </c>
      <c r="E137" s="21">
        <v>0</v>
      </c>
      <c r="F137" s="46">
        <v>0</v>
      </c>
      <c r="G137" s="21">
        <v>0</v>
      </c>
      <c r="H137" s="46">
        <v>0</v>
      </c>
      <c r="I137" s="21">
        <v>0</v>
      </c>
      <c r="J137" s="46">
        <v>0</v>
      </c>
      <c r="K137" s="21">
        <v>0</v>
      </c>
      <c r="L137" s="47">
        <f t="shared" si="6"/>
        <v>0</v>
      </c>
    </row>
    <row r="138" spans="1:12" ht="15.75" x14ac:dyDescent="0.25">
      <c r="A138" s="7">
        <v>12</v>
      </c>
      <c r="B138" s="8" t="s">
        <v>24</v>
      </c>
      <c r="C138" s="9">
        <v>7</v>
      </c>
      <c r="D138" s="45">
        <v>4</v>
      </c>
      <c r="E138" s="21">
        <v>1</v>
      </c>
      <c r="F138" s="46">
        <v>0</v>
      </c>
      <c r="G138" s="21">
        <v>0</v>
      </c>
      <c r="H138" s="46">
        <v>0</v>
      </c>
      <c r="I138" s="21">
        <v>0</v>
      </c>
      <c r="J138" s="46">
        <v>0</v>
      </c>
      <c r="K138" s="21">
        <v>0</v>
      </c>
      <c r="L138" s="47">
        <f t="shared" si="6"/>
        <v>5</v>
      </c>
    </row>
    <row r="139" spans="1:12" ht="15.75" x14ac:dyDescent="0.25">
      <c r="A139" s="7">
        <v>13</v>
      </c>
      <c r="B139" s="8" t="s">
        <v>25</v>
      </c>
      <c r="C139" s="9">
        <v>7</v>
      </c>
      <c r="D139" s="45">
        <v>0</v>
      </c>
      <c r="E139" s="21">
        <v>0</v>
      </c>
      <c r="F139" s="46">
        <v>1</v>
      </c>
      <c r="G139" s="21">
        <v>0</v>
      </c>
      <c r="H139" s="46">
        <v>0</v>
      </c>
      <c r="I139" s="21">
        <v>0</v>
      </c>
      <c r="J139" s="46">
        <v>0</v>
      </c>
      <c r="K139" s="21">
        <v>0</v>
      </c>
      <c r="L139" s="47">
        <f t="shared" si="6"/>
        <v>1</v>
      </c>
    </row>
    <row r="140" spans="1:12" ht="15.75" x14ac:dyDescent="0.25">
      <c r="A140" s="7">
        <v>14</v>
      </c>
      <c r="B140" s="8" t="s">
        <v>26</v>
      </c>
      <c r="C140" s="9">
        <v>7</v>
      </c>
      <c r="D140" s="45">
        <v>5</v>
      </c>
      <c r="E140" s="21">
        <v>0</v>
      </c>
      <c r="F140" s="46">
        <v>0</v>
      </c>
      <c r="G140" s="21">
        <v>0</v>
      </c>
      <c r="H140" s="46">
        <v>0</v>
      </c>
      <c r="I140" s="21">
        <v>0</v>
      </c>
      <c r="J140" s="46">
        <v>0</v>
      </c>
      <c r="K140" s="21">
        <v>0</v>
      </c>
      <c r="L140" s="47">
        <f t="shared" si="6"/>
        <v>5</v>
      </c>
    </row>
    <row r="141" spans="1:12" ht="15.75" x14ac:dyDescent="0.25">
      <c r="A141" s="7">
        <v>15</v>
      </c>
      <c r="B141" s="8" t="s">
        <v>27</v>
      </c>
      <c r="C141" s="9">
        <v>7</v>
      </c>
      <c r="D141" s="45">
        <v>0</v>
      </c>
      <c r="E141" s="21">
        <v>0</v>
      </c>
      <c r="F141" s="46">
        <v>0</v>
      </c>
      <c r="G141" s="21">
        <v>0</v>
      </c>
      <c r="H141" s="46">
        <v>0</v>
      </c>
      <c r="I141" s="21">
        <v>0</v>
      </c>
      <c r="J141" s="46">
        <v>0</v>
      </c>
      <c r="K141" s="21">
        <v>0</v>
      </c>
      <c r="L141" s="47">
        <f t="shared" si="6"/>
        <v>0</v>
      </c>
    </row>
    <row r="142" spans="1:12" ht="15.75" x14ac:dyDescent="0.25">
      <c r="A142" s="7">
        <v>16</v>
      </c>
      <c r="B142" s="8" t="s">
        <v>28</v>
      </c>
      <c r="C142" s="9">
        <v>7</v>
      </c>
      <c r="D142" s="45">
        <v>0</v>
      </c>
      <c r="E142" s="21">
        <v>0</v>
      </c>
      <c r="F142" s="46">
        <v>0</v>
      </c>
      <c r="G142" s="21">
        <v>0</v>
      </c>
      <c r="H142" s="46">
        <v>0</v>
      </c>
      <c r="I142" s="21">
        <v>0</v>
      </c>
      <c r="J142" s="46">
        <v>0</v>
      </c>
      <c r="K142" s="21">
        <v>0</v>
      </c>
      <c r="L142" s="47">
        <f t="shared" si="6"/>
        <v>0</v>
      </c>
    </row>
    <row r="143" spans="1:12" ht="15.75" x14ac:dyDescent="0.25">
      <c r="A143" s="7">
        <v>17</v>
      </c>
      <c r="B143" s="8" t="s">
        <v>29</v>
      </c>
      <c r="C143" s="9">
        <v>7</v>
      </c>
      <c r="D143" s="45">
        <v>0</v>
      </c>
      <c r="E143" s="21">
        <v>0</v>
      </c>
      <c r="F143" s="46">
        <v>0</v>
      </c>
      <c r="G143" s="21">
        <v>0</v>
      </c>
      <c r="H143" s="46">
        <v>0</v>
      </c>
      <c r="I143" s="21">
        <v>0</v>
      </c>
      <c r="J143" s="46">
        <v>0</v>
      </c>
      <c r="K143" s="21">
        <v>0</v>
      </c>
      <c r="L143" s="47">
        <f t="shared" si="6"/>
        <v>0</v>
      </c>
    </row>
    <row r="144" spans="1:12" ht="15.75" x14ac:dyDescent="0.25">
      <c r="A144" s="7">
        <v>18</v>
      </c>
      <c r="B144" s="8" t="s">
        <v>30</v>
      </c>
      <c r="C144" s="9">
        <v>7</v>
      </c>
      <c r="D144" s="45">
        <v>0</v>
      </c>
      <c r="E144" s="21">
        <v>0</v>
      </c>
      <c r="F144" s="46">
        <v>0</v>
      </c>
      <c r="G144" s="21">
        <v>0</v>
      </c>
      <c r="H144" s="46">
        <v>0</v>
      </c>
      <c r="I144" s="21">
        <v>0</v>
      </c>
      <c r="J144" s="46">
        <v>0</v>
      </c>
      <c r="K144" s="21">
        <v>0</v>
      </c>
      <c r="L144" s="47">
        <f t="shared" si="6"/>
        <v>0</v>
      </c>
    </row>
    <row r="145" spans="1:12" ht="15.75" x14ac:dyDescent="0.25">
      <c r="A145" s="7">
        <v>19</v>
      </c>
      <c r="B145" s="8" t="s">
        <v>31</v>
      </c>
      <c r="C145" s="9">
        <v>7</v>
      </c>
      <c r="D145" s="45">
        <v>3</v>
      </c>
      <c r="E145" s="21">
        <v>0</v>
      </c>
      <c r="F145" s="46">
        <v>1</v>
      </c>
      <c r="G145" s="21">
        <v>0</v>
      </c>
      <c r="H145" s="46">
        <v>0</v>
      </c>
      <c r="I145" s="21">
        <v>0</v>
      </c>
      <c r="J145" s="46">
        <v>0</v>
      </c>
      <c r="K145" s="21">
        <v>0</v>
      </c>
      <c r="L145" s="47">
        <f t="shared" si="6"/>
        <v>4</v>
      </c>
    </row>
    <row r="146" spans="1:12" ht="15.75" x14ac:dyDescent="0.25">
      <c r="A146" s="7">
        <v>20</v>
      </c>
      <c r="B146" s="8" t="s">
        <v>32</v>
      </c>
      <c r="C146" s="9">
        <v>7</v>
      </c>
      <c r="D146" s="45">
        <v>0</v>
      </c>
      <c r="E146" s="21">
        <v>0</v>
      </c>
      <c r="F146" s="46">
        <v>0</v>
      </c>
      <c r="G146" s="21">
        <v>0</v>
      </c>
      <c r="H146" s="46">
        <v>0</v>
      </c>
      <c r="I146" s="21">
        <v>0</v>
      </c>
      <c r="J146" s="46">
        <v>0</v>
      </c>
      <c r="K146" s="21">
        <v>0</v>
      </c>
      <c r="L146" s="47">
        <f t="shared" si="6"/>
        <v>0</v>
      </c>
    </row>
    <row r="147" spans="1:12" ht="15.75" x14ac:dyDescent="0.25">
      <c r="A147" s="7">
        <v>21</v>
      </c>
      <c r="B147" s="8" t="s">
        <v>33</v>
      </c>
      <c r="C147" s="9">
        <v>7</v>
      </c>
      <c r="D147" s="45">
        <v>0</v>
      </c>
      <c r="E147" s="21">
        <v>0</v>
      </c>
      <c r="F147" s="46">
        <v>0</v>
      </c>
      <c r="G147" s="21">
        <v>0</v>
      </c>
      <c r="H147" s="46">
        <v>0</v>
      </c>
      <c r="I147" s="21">
        <v>0</v>
      </c>
      <c r="J147" s="46">
        <v>0</v>
      </c>
      <c r="K147" s="21">
        <v>0</v>
      </c>
      <c r="L147" s="47">
        <f t="shared" si="6"/>
        <v>0</v>
      </c>
    </row>
    <row r="148" spans="1:12" ht="15.75" x14ac:dyDescent="0.25">
      <c r="A148" s="7">
        <v>22</v>
      </c>
      <c r="B148" s="8" t="s">
        <v>34</v>
      </c>
      <c r="C148" s="9">
        <v>7</v>
      </c>
      <c r="D148" s="45">
        <v>0</v>
      </c>
      <c r="E148" s="21">
        <v>0</v>
      </c>
      <c r="F148" s="46">
        <v>1</v>
      </c>
      <c r="G148" s="21">
        <v>0</v>
      </c>
      <c r="H148" s="46">
        <v>0</v>
      </c>
      <c r="I148" s="21">
        <v>0</v>
      </c>
      <c r="J148" s="46">
        <v>0</v>
      </c>
      <c r="K148" s="21">
        <v>0</v>
      </c>
      <c r="L148" s="47">
        <f t="shared" si="6"/>
        <v>1</v>
      </c>
    </row>
    <row r="149" spans="1:12" ht="15.75" x14ac:dyDescent="0.25">
      <c r="A149" s="7">
        <v>23</v>
      </c>
      <c r="B149" s="8" t="s">
        <v>35</v>
      </c>
      <c r="C149" s="9">
        <v>7</v>
      </c>
      <c r="D149" s="45">
        <v>0</v>
      </c>
      <c r="E149" s="21">
        <v>0</v>
      </c>
      <c r="F149" s="46">
        <v>0</v>
      </c>
      <c r="G149" s="21">
        <v>0</v>
      </c>
      <c r="H149" s="46">
        <v>0</v>
      </c>
      <c r="I149" s="21">
        <v>0</v>
      </c>
      <c r="J149" s="46">
        <v>0</v>
      </c>
      <c r="K149" s="21">
        <v>0</v>
      </c>
      <c r="L149" s="47">
        <f t="shared" si="6"/>
        <v>0</v>
      </c>
    </row>
    <row r="150" spans="1:12" ht="15.75" x14ac:dyDescent="0.25">
      <c r="A150" s="7">
        <v>24</v>
      </c>
      <c r="B150" s="8" t="s">
        <v>36</v>
      </c>
      <c r="C150" s="9">
        <v>7</v>
      </c>
      <c r="D150" s="45">
        <v>3</v>
      </c>
      <c r="E150" s="21">
        <v>1</v>
      </c>
      <c r="F150" s="46">
        <v>0</v>
      </c>
      <c r="G150" s="21">
        <v>0</v>
      </c>
      <c r="H150" s="46">
        <v>0</v>
      </c>
      <c r="I150" s="21">
        <v>0</v>
      </c>
      <c r="J150" s="46">
        <v>0</v>
      </c>
      <c r="K150" s="21">
        <v>0</v>
      </c>
      <c r="L150" s="47">
        <f t="shared" si="6"/>
        <v>4</v>
      </c>
    </row>
    <row r="151" spans="1:12" ht="15.75" x14ac:dyDescent="0.25">
      <c r="A151" s="7">
        <v>25</v>
      </c>
      <c r="B151" s="18" t="s">
        <v>37</v>
      </c>
      <c r="C151" s="19">
        <v>7</v>
      </c>
      <c r="D151" s="45">
        <v>1</v>
      </c>
      <c r="E151" s="21">
        <v>0</v>
      </c>
      <c r="F151" s="46">
        <v>0</v>
      </c>
      <c r="G151" s="21">
        <v>0</v>
      </c>
      <c r="H151" s="46">
        <v>0</v>
      </c>
      <c r="I151" s="21">
        <v>0</v>
      </c>
      <c r="J151" s="46">
        <v>0</v>
      </c>
      <c r="K151" s="21">
        <v>0</v>
      </c>
      <c r="L151" s="47">
        <f t="shared" si="6"/>
        <v>1</v>
      </c>
    </row>
    <row r="152" spans="1:12" ht="15.75" x14ac:dyDescent="0.25">
      <c r="A152" s="7">
        <v>26</v>
      </c>
      <c r="B152" s="8" t="s">
        <v>38</v>
      </c>
      <c r="C152" s="22">
        <v>7</v>
      </c>
      <c r="D152" s="45">
        <v>0</v>
      </c>
      <c r="E152" s="21">
        <v>0</v>
      </c>
      <c r="F152" s="46">
        <v>0</v>
      </c>
      <c r="G152" s="21">
        <v>0</v>
      </c>
      <c r="H152" s="46">
        <v>0</v>
      </c>
      <c r="I152" s="21">
        <v>0</v>
      </c>
      <c r="J152" s="46">
        <v>0</v>
      </c>
      <c r="K152" s="21">
        <v>0</v>
      </c>
      <c r="L152" s="47">
        <f t="shared" si="6"/>
        <v>0</v>
      </c>
    </row>
    <row r="153" spans="1:12" ht="15.75" x14ac:dyDescent="0.25">
      <c r="A153" s="7">
        <v>27</v>
      </c>
      <c r="B153" s="18" t="s">
        <v>39</v>
      </c>
      <c r="C153" s="22">
        <v>7</v>
      </c>
      <c r="D153" s="45">
        <v>0</v>
      </c>
      <c r="E153" s="53">
        <v>0</v>
      </c>
      <c r="F153" s="46">
        <v>0</v>
      </c>
      <c r="G153" s="53">
        <v>0</v>
      </c>
      <c r="H153" s="46">
        <v>0</v>
      </c>
      <c r="I153" s="53">
        <v>0</v>
      </c>
      <c r="J153" s="46">
        <v>0</v>
      </c>
      <c r="K153" s="53">
        <v>0</v>
      </c>
      <c r="L153" s="47">
        <f t="shared" si="6"/>
        <v>0</v>
      </c>
    </row>
    <row r="154" spans="1:12" ht="15.75" x14ac:dyDescent="0.25">
      <c r="A154" s="7">
        <v>28</v>
      </c>
      <c r="B154" s="18" t="s">
        <v>40</v>
      </c>
      <c r="C154" s="22">
        <v>7</v>
      </c>
      <c r="D154" s="45">
        <v>0</v>
      </c>
      <c r="E154" s="53">
        <v>0</v>
      </c>
      <c r="F154" s="46">
        <v>0</v>
      </c>
      <c r="G154" s="53">
        <v>0</v>
      </c>
      <c r="H154" s="46">
        <v>0</v>
      </c>
      <c r="I154" s="53">
        <v>0</v>
      </c>
      <c r="J154" s="46">
        <v>0</v>
      </c>
      <c r="K154" s="53">
        <v>0</v>
      </c>
      <c r="L154" s="47">
        <f t="shared" si="6"/>
        <v>0</v>
      </c>
    </row>
    <row r="155" spans="1:12" ht="16.5" thickBot="1" x14ac:dyDescent="0.3">
      <c r="A155" s="7">
        <v>29</v>
      </c>
      <c r="B155" s="18" t="s">
        <v>41</v>
      </c>
      <c r="C155" s="22">
        <v>7</v>
      </c>
      <c r="D155" s="45">
        <v>0</v>
      </c>
      <c r="E155" s="53">
        <v>0</v>
      </c>
      <c r="F155" s="46">
        <v>0</v>
      </c>
      <c r="G155" s="53">
        <v>0</v>
      </c>
      <c r="H155" s="46">
        <v>0</v>
      </c>
      <c r="I155" s="53">
        <v>0</v>
      </c>
      <c r="J155" s="46">
        <v>0</v>
      </c>
      <c r="K155" s="53">
        <v>0</v>
      </c>
      <c r="L155" s="47">
        <f t="shared" si="6"/>
        <v>0</v>
      </c>
    </row>
    <row r="156" spans="1:12" ht="16.5" thickBot="1" x14ac:dyDescent="0.3">
      <c r="A156" s="225" t="s">
        <v>42</v>
      </c>
      <c r="B156" s="226"/>
      <c r="C156" s="48">
        <v>7</v>
      </c>
      <c r="D156" s="179">
        <f>SUM(D127:D155)</f>
        <v>43</v>
      </c>
      <c r="E156" s="55">
        <f t="shared" ref="E156:K156" si="7">SUM(E127:E155)</f>
        <v>9</v>
      </c>
      <c r="F156" s="27">
        <f t="shared" si="7"/>
        <v>6</v>
      </c>
      <c r="G156" s="55">
        <f t="shared" si="7"/>
        <v>1</v>
      </c>
      <c r="H156" s="56">
        <f t="shared" si="7"/>
        <v>0</v>
      </c>
      <c r="I156" s="57">
        <f t="shared" si="7"/>
        <v>0</v>
      </c>
      <c r="J156" s="56">
        <f t="shared" si="7"/>
        <v>0</v>
      </c>
      <c r="K156" s="57">
        <f t="shared" si="7"/>
        <v>0</v>
      </c>
      <c r="L156" s="118">
        <f>D156+F156+H156+J156+E156+G156+I156+K156</f>
        <v>59</v>
      </c>
    </row>
    <row r="157" spans="1:12" ht="16.5" thickBot="1" x14ac:dyDescent="0.3">
      <c r="A157" s="227" t="s">
        <v>43</v>
      </c>
      <c r="B157" s="228"/>
      <c r="C157" s="48">
        <v>7</v>
      </c>
      <c r="D157" s="32">
        <f>D127+D128+D129+D130+D131+D132+D133+D134+D135+D136+D137+D138+D139+D140+D141+D142+D143+D144+D145+D146+D147+D148+D149+D150+D151</f>
        <v>43</v>
      </c>
      <c r="E157" s="33">
        <f>E127+E128+E129+E130+E131+E132+E133+E134+E135+E136+E137+E138+E139+E140+E141+E142+E143+E144+E145+E146+E147+E148+E149+E150+E151</f>
        <v>9</v>
      </c>
      <c r="F157" s="32">
        <f>SUM(F127:F151)</f>
        <v>6</v>
      </c>
      <c r="G157" s="33">
        <f>G127+G128+G129+G130+G131+G132+G133+G134+G135+G136+G137+G138+G139+G140+G141+G142+G143+G144+G145+G146+G147+G148+G149+G150+G151</f>
        <v>1</v>
      </c>
      <c r="H157" s="32">
        <f>H127+H128+H129+H130+H131+H132+H133+H134+H135+H136+H137+H138+H139+H140+H141+H142+H143+H144+H145+H146+H147+H148+H149+H150+H151</f>
        <v>0</v>
      </c>
      <c r="I157" s="33">
        <f>I127+I128+I129+I130+I131+I132+I133+I134+I135+I136+I137+I138+I139+I140+I141+I142+I143+I144+I145+I146+I147+I148+I149+I150+I151</f>
        <v>0</v>
      </c>
      <c r="J157" s="32">
        <f>J127+J128+J129+J130+J131+J132+J133+J134+J135+J136+J137+J138+J139+J140+J141+J142+J143+J144+J145+J146+J147+J148+J149+J150+J151</f>
        <v>0</v>
      </c>
      <c r="K157" s="33">
        <f>K127+K128+K129+K130+K131+K132+K133+K134+K135+K136+K137+K138+K139+K140+K141+K142+K143+K144+K145+K146+K147+K148+K149+K150+K151</f>
        <v>0</v>
      </c>
      <c r="L157" s="58">
        <f>D157+F157+H157+J157+E157+G157+I157+K157</f>
        <v>59</v>
      </c>
    </row>
    <row r="159" spans="1:12" ht="15.75" x14ac:dyDescent="0.25">
      <c r="D159" s="133"/>
      <c r="E159" s="133"/>
      <c r="F159" s="133"/>
      <c r="G159" s="133"/>
      <c r="H159" s="133"/>
      <c r="I159" s="133"/>
      <c r="J159" s="133"/>
      <c r="K159" s="133"/>
      <c r="L159" s="133"/>
    </row>
    <row r="160" spans="1:12" x14ac:dyDescent="0.25">
      <c r="B160" s="2" t="s">
        <v>57</v>
      </c>
      <c r="C160" s="2"/>
      <c r="D160" s="2"/>
      <c r="E160" s="2"/>
    </row>
    <row r="161" spans="1:13" ht="15.75" thickBot="1" x14ac:dyDescent="0.3">
      <c r="A161" s="233" t="s">
        <v>48</v>
      </c>
      <c r="B161" s="211"/>
    </row>
    <row r="162" spans="1:13" ht="12.75" customHeight="1" x14ac:dyDescent="0.25">
      <c r="A162" s="212" t="s">
        <v>2</v>
      </c>
      <c r="B162" s="212" t="s">
        <v>3</v>
      </c>
      <c r="C162" s="212" t="s">
        <v>4</v>
      </c>
      <c r="D162" s="215" t="s">
        <v>5</v>
      </c>
      <c r="E162" s="216"/>
      <c r="F162" s="216"/>
      <c r="G162" s="216"/>
      <c r="H162" s="216"/>
      <c r="I162" s="216"/>
      <c r="J162" s="216"/>
      <c r="K162" s="217"/>
      <c r="L162" s="218" t="s">
        <v>6</v>
      </c>
    </row>
    <row r="163" spans="1:13" ht="24" customHeight="1" x14ac:dyDescent="0.25">
      <c r="A163" s="213"/>
      <c r="B163" s="213"/>
      <c r="C163" s="213"/>
      <c r="D163" s="221" t="s">
        <v>7</v>
      </c>
      <c r="E163" s="222"/>
      <c r="F163" s="222" t="s">
        <v>8</v>
      </c>
      <c r="G163" s="222"/>
      <c r="H163" s="222" t="s">
        <v>9</v>
      </c>
      <c r="I163" s="222"/>
      <c r="J163" s="222" t="s">
        <v>10</v>
      </c>
      <c r="K163" s="222"/>
      <c r="L163" s="219"/>
    </row>
    <row r="164" spans="1:13" ht="13.5" customHeight="1" thickBot="1" x14ac:dyDescent="0.3">
      <c r="A164" s="213"/>
      <c r="B164" s="213"/>
      <c r="C164" s="213"/>
      <c r="D164" s="223">
        <v>1</v>
      </c>
      <c r="E164" s="224"/>
      <c r="F164" s="224">
        <v>2</v>
      </c>
      <c r="G164" s="224"/>
      <c r="H164" s="224">
        <v>3</v>
      </c>
      <c r="I164" s="224"/>
      <c r="J164" s="224">
        <v>4</v>
      </c>
      <c r="K164" s="224"/>
      <c r="L164" s="220"/>
    </row>
    <row r="165" spans="1:13" ht="15.75" thickBot="1" x14ac:dyDescent="0.3">
      <c r="A165" s="214"/>
      <c r="B165" s="214"/>
      <c r="C165" s="214"/>
      <c r="D165" s="4" t="s">
        <v>11</v>
      </c>
      <c r="E165" s="5" t="s">
        <v>12</v>
      </c>
      <c r="F165" s="5" t="s">
        <v>11</v>
      </c>
      <c r="G165" s="5" t="s">
        <v>12</v>
      </c>
      <c r="H165" s="5" t="s">
        <v>11</v>
      </c>
      <c r="I165" s="5" t="s">
        <v>12</v>
      </c>
      <c r="J165" s="5" t="s">
        <v>11</v>
      </c>
      <c r="K165" s="5" t="s">
        <v>12</v>
      </c>
      <c r="L165" s="6"/>
    </row>
    <row r="166" spans="1:13" ht="15.75" x14ac:dyDescent="0.25">
      <c r="A166" s="7">
        <v>1</v>
      </c>
      <c r="B166" s="8" t="s">
        <v>13</v>
      </c>
      <c r="C166" s="9">
        <v>7</v>
      </c>
      <c r="D166" s="59">
        <f>D9+D49+D89+D127</f>
        <v>4</v>
      </c>
      <c r="E166" s="59">
        <f t="shared" ref="E166:K166" si="8">E9+E49+E89+E127</f>
        <v>2</v>
      </c>
      <c r="F166" s="59">
        <f>F9+F49+F89+F127</f>
        <v>0</v>
      </c>
      <c r="G166" s="59">
        <f t="shared" si="8"/>
        <v>0</v>
      </c>
      <c r="H166" s="59">
        <f t="shared" si="8"/>
        <v>0</v>
      </c>
      <c r="I166" s="59">
        <f t="shared" si="8"/>
        <v>0</v>
      </c>
      <c r="J166" s="59">
        <f t="shared" si="8"/>
        <v>0</v>
      </c>
      <c r="K166" s="59">
        <f t="shared" si="8"/>
        <v>0</v>
      </c>
      <c r="L166" s="60">
        <f>SUM(D166:K166)</f>
        <v>6</v>
      </c>
      <c r="M166" s="61">
        <f>L9+L49+L89+L127</f>
        <v>6</v>
      </c>
    </row>
    <row r="167" spans="1:13" ht="15.75" x14ac:dyDescent="0.25">
      <c r="A167" s="7">
        <v>2</v>
      </c>
      <c r="B167" s="8" t="s">
        <v>14</v>
      </c>
      <c r="C167" s="9">
        <v>7</v>
      </c>
      <c r="D167" s="59">
        <f t="shared" ref="D167:K182" si="9">D10+D50+D90+D128</f>
        <v>5</v>
      </c>
      <c r="E167" s="59">
        <f t="shared" si="9"/>
        <v>0</v>
      </c>
      <c r="F167" s="59">
        <f t="shared" si="9"/>
        <v>0</v>
      </c>
      <c r="G167" s="59">
        <f t="shared" si="9"/>
        <v>0</v>
      </c>
      <c r="H167" s="59">
        <f t="shared" si="9"/>
        <v>0</v>
      </c>
      <c r="I167" s="59">
        <f t="shared" si="9"/>
        <v>0</v>
      </c>
      <c r="J167" s="59">
        <f t="shared" si="9"/>
        <v>0</v>
      </c>
      <c r="K167" s="59">
        <f t="shared" si="9"/>
        <v>0</v>
      </c>
      <c r="L167" s="60">
        <f t="shared" ref="L167:L194" si="10">SUM(D167:K167)</f>
        <v>5</v>
      </c>
      <c r="M167" s="62">
        <f t="shared" ref="M167:M194" si="11">L10+L50+L90+L128</f>
        <v>5</v>
      </c>
    </row>
    <row r="168" spans="1:13" ht="15.75" x14ac:dyDescent="0.25">
      <c r="A168" s="7">
        <v>3</v>
      </c>
      <c r="B168" s="8" t="s">
        <v>15</v>
      </c>
      <c r="C168" s="9">
        <v>7</v>
      </c>
      <c r="D168" s="59">
        <f t="shared" si="9"/>
        <v>5</v>
      </c>
      <c r="E168" s="59">
        <f t="shared" si="9"/>
        <v>0</v>
      </c>
      <c r="F168" s="59">
        <f t="shared" si="9"/>
        <v>0</v>
      </c>
      <c r="G168" s="59">
        <f t="shared" si="9"/>
        <v>0</v>
      </c>
      <c r="H168" s="59">
        <f t="shared" si="9"/>
        <v>0</v>
      </c>
      <c r="I168" s="59">
        <f t="shared" si="9"/>
        <v>0</v>
      </c>
      <c r="J168" s="59">
        <f t="shared" si="9"/>
        <v>0</v>
      </c>
      <c r="K168" s="59">
        <f t="shared" si="9"/>
        <v>0</v>
      </c>
      <c r="L168" s="60">
        <f t="shared" si="10"/>
        <v>5</v>
      </c>
      <c r="M168" s="62">
        <f t="shared" si="11"/>
        <v>5</v>
      </c>
    </row>
    <row r="169" spans="1:13" ht="15.75" x14ac:dyDescent="0.25">
      <c r="A169" s="7">
        <v>4</v>
      </c>
      <c r="B169" s="17" t="s">
        <v>16</v>
      </c>
      <c r="C169" s="9">
        <v>7</v>
      </c>
      <c r="D169" s="59">
        <f t="shared" si="9"/>
        <v>4</v>
      </c>
      <c r="E169" s="59">
        <f t="shared" si="9"/>
        <v>1</v>
      </c>
      <c r="F169" s="59">
        <f t="shared" si="9"/>
        <v>1</v>
      </c>
      <c r="G169" s="59">
        <f t="shared" si="9"/>
        <v>0</v>
      </c>
      <c r="H169" s="59">
        <f t="shared" si="9"/>
        <v>0</v>
      </c>
      <c r="I169" s="59">
        <f t="shared" si="9"/>
        <v>0</v>
      </c>
      <c r="J169" s="59">
        <f t="shared" si="9"/>
        <v>0</v>
      </c>
      <c r="K169" s="59">
        <f t="shared" si="9"/>
        <v>0</v>
      </c>
      <c r="L169" s="60">
        <f t="shared" si="10"/>
        <v>6</v>
      </c>
      <c r="M169" s="62">
        <f t="shared" si="11"/>
        <v>6</v>
      </c>
    </row>
    <row r="170" spans="1:13" ht="15.75" x14ac:dyDescent="0.25">
      <c r="A170" s="7">
        <v>5</v>
      </c>
      <c r="B170" s="8" t="s">
        <v>17</v>
      </c>
      <c r="C170" s="9">
        <v>7</v>
      </c>
      <c r="D170" s="59">
        <f t="shared" si="9"/>
        <v>12</v>
      </c>
      <c r="E170" s="59">
        <f t="shared" si="9"/>
        <v>9</v>
      </c>
      <c r="F170" s="59">
        <f t="shared" si="9"/>
        <v>1</v>
      </c>
      <c r="G170" s="59">
        <f t="shared" si="9"/>
        <v>0</v>
      </c>
      <c r="H170" s="59">
        <f t="shared" si="9"/>
        <v>0</v>
      </c>
      <c r="I170" s="59">
        <f t="shared" si="9"/>
        <v>0</v>
      </c>
      <c r="J170" s="59">
        <f t="shared" si="9"/>
        <v>0</v>
      </c>
      <c r="K170" s="59">
        <f t="shared" si="9"/>
        <v>0</v>
      </c>
      <c r="L170" s="60">
        <f t="shared" si="10"/>
        <v>22</v>
      </c>
      <c r="M170" s="62">
        <f t="shared" si="11"/>
        <v>22</v>
      </c>
    </row>
    <row r="171" spans="1:13" ht="15.75" x14ac:dyDescent="0.25">
      <c r="A171" s="7">
        <v>6</v>
      </c>
      <c r="B171" s="8" t="s">
        <v>18</v>
      </c>
      <c r="C171" s="9">
        <v>7</v>
      </c>
      <c r="D171" s="59">
        <f t="shared" si="9"/>
        <v>0</v>
      </c>
      <c r="E171" s="59">
        <f t="shared" si="9"/>
        <v>0</v>
      </c>
      <c r="F171" s="59">
        <f t="shared" si="9"/>
        <v>0</v>
      </c>
      <c r="G171" s="59">
        <f t="shared" si="9"/>
        <v>0</v>
      </c>
      <c r="H171" s="59">
        <f t="shared" si="9"/>
        <v>0</v>
      </c>
      <c r="I171" s="59">
        <f t="shared" si="9"/>
        <v>0</v>
      </c>
      <c r="J171" s="59">
        <f t="shared" si="9"/>
        <v>0</v>
      </c>
      <c r="K171" s="59">
        <f t="shared" si="9"/>
        <v>0</v>
      </c>
      <c r="L171" s="60">
        <f t="shared" si="10"/>
        <v>0</v>
      </c>
      <c r="M171" s="62">
        <f t="shared" si="11"/>
        <v>0</v>
      </c>
    </row>
    <row r="172" spans="1:13" ht="15.75" x14ac:dyDescent="0.25">
      <c r="A172" s="7">
        <v>7</v>
      </c>
      <c r="B172" s="8" t="s">
        <v>19</v>
      </c>
      <c r="C172" s="9">
        <v>7</v>
      </c>
      <c r="D172" s="59">
        <f t="shared" si="9"/>
        <v>0</v>
      </c>
      <c r="E172" s="59">
        <f t="shared" si="9"/>
        <v>0</v>
      </c>
      <c r="F172" s="59">
        <f t="shared" si="9"/>
        <v>0</v>
      </c>
      <c r="G172" s="59">
        <f t="shared" si="9"/>
        <v>0</v>
      </c>
      <c r="H172" s="59">
        <f t="shared" si="9"/>
        <v>0</v>
      </c>
      <c r="I172" s="59">
        <f t="shared" si="9"/>
        <v>0</v>
      </c>
      <c r="J172" s="59">
        <f t="shared" si="9"/>
        <v>0</v>
      </c>
      <c r="K172" s="59">
        <f t="shared" si="9"/>
        <v>0</v>
      </c>
      <c r="L172" s="60">
        <f t="shared" si="10"/>
        <v>0</v>
      </c>
      <c r="M172" s="62">
        <f t="shared" si="11"/>
        <v>0</v>
      </c>
    </row>
    <row r="173" spans="1:13" ht="15.75" x14ac:dyDescent="0.25">
      <c r="A173" s="7">
        <v>8</v>
      </c>
      <c r="B173" s="8" t="s">
        <v>20</v>
      </c>
      <c r="C173" s="9">
        <v>7</v>
      </c>
      <c r="D173" s="59">
        <f t="shared" si="9"/>
        <v>1</v>
      </c>
      <c r="E173" s="59">
        <f t="shared" si="9"/>
        <v>0</v>
      </c>
      <c r="F173" s="59">
        <f t="shared" si="9"/>
        <v>0</v>
      </c>
      <c r="G173" s="59">
        <f t="shared" si="9"/>
        <v>0</v>
      </c>
      <c r="H173" s="59">
        <f t="shared" si="9"/>
        <v>0</v>
      </c>
      <c r="I173" s="59">
        <f t="shared" si="9"/>
        <v>0</v>
      </c>
      <c r="J173" s="59">
        <f t="shared" si="9"/>
        <v>0</v>
      </c>
      <c r="K173" s="59">
        <f t="shared" si="9"/>
        <v>0</v>
      </c>
      <c r="L173" s="60">
        <f t="shared" si="10"/>
        <v>1</v>
      </c>
      <c r="M173" s="62">
        <f t="shared" si="11"/>
        <v>1</v>
      </c>
    </row>
    <row r="174" spans="1:13" ht="15.75" x14ac:dyDescent="0.25">
      <c r="A174" s="7">
        <v>9</v>
      </c>
      <c r="B174" s="8" t="s">
        <v>21</v>
      </c>
      <c r="C174" s="9">
        <v>7</v>
      </c>
      <c r="D174" s="59">
        <f t="shared" si="9"/>
        <v>0</v>
      </c>
      <c r="E174" s="59">
        <f t="shared" si="9"/>
        <v>0</v>
      </c>
      <c r="F174" s="59">
        <f t="shared" si="9"/>
        <v>0</v>
      </c>
      <c r="G174" s="59">
        <f t="shared" si="9"/>
        <v>1</v>
      </c>
      <c r="H174" s="59">
        <f t="shared" si="9"/>
        <v>0</v>
      </c>
      <c r="I174" s="59">
        <f t="shared" si="9"/>
        <v>0</v>
      </c>
      <c r="J174" s="59">
        <f t="shared" si="9"/>
        <v>0</v>
      </c>
      <c r="K174" s="59">
        <f t="shared" si="9"/>
        <v>0</v>
      </c>
      <c r="L174" s="60">
        <f t="shared" si="10"/>
        <v>1</v>
      </c>
      <c r="M174" s="62">
        <f t="shared" si="11"/>
        <v>1</v>
      </c>
    </row>
    <row r="175" spans="1:13" ht="15.75" x14ac:dyDescent="0.25">
      <c r="A175" s="7">
        <v>10</v>
      </c>
      <c r="B175" s="8" t="s">
        <v>22</v>
      </c>
      <c r="C175" s="9">
        <v>7</v>
      </c>
      <c r="D175" s="59">
        <f t="shared" si="9"/>
        <v>1</v>
      </c>
      <c r="E175" s="59">
        <f t="shared" si="9"/>
        <v>0</v>
      </c>
      <c r="F175" s="59">
        <f t="shared" si="9"/>
        <v>1</v>
      </c>
      <c r="G175" s="59">
        <f t="shared" si="9"/>
        <v>0</v>
      </c>
      <c r="H175" s="59">
        <f t="shared" si="9"/>
        <v>0</v>
      </c>
      <c r="I175" s="59">
        <f t="shared" si="9"/>
        <v>0</v>
      </c>
      <c r="J175" s="59">
        <f t="shared" si="9"/>
        <v>0</v>
      </c>
      <c r="K175" s="59">
        <f t="shared" si="9"/>
        <v>0</v>
      </c>
      <c r="L175" s="60">
        <f t="shared" si="10"/>
        <v>2</v>
      </c>
      <c r="M175" s="62">
        <f t="shared" si="11"/>
        <v>2</v>
      </c>
    </row>
    <row r="176" spans="1:13" ht="15.75" x14ac:dyDescent="0.25">
      <c r="A176" s="7">
        <v>11</v>
      </c>
      <c r="B176" s="8" t="s">
        <v>23</v>
      </c>
      <c r="C176" s="9">
        <v>7</v>
      </c>
      <c r="D176" s="59">
        <f t="shared" si="9"/>
        <v>0</v>
      </c>
      <c r="E176" s="59">
        <f t="shared" si="9"/>
        <v>0</v>
      </c>
      <c r="F176" s="59">
        <f t="shared" si="9"/>
        <v>0</v>
      </c>
      <c r="G176" s="59">
        <f t="shared" si="9"/>
        <v>0</v>
      </c>
      <c r="H176" s="59">
        <f t="shared" si="9"/>
        <v>0</v>
      </c>
      <c r="I176" s="59">
        <f t="shared" si="9"/>
        <v>0</v>
      </c>
      <c r="J176" s="59">
        <f t="shared" si="9"/>
        <v>0</v>
      </c>
      <c r="K176" s="59">
        <f t="shared" si="9"/>
        <v>0</v>
      </c>
      <c r="L176" s="60">
        <f t="shared" si="10"/>
        <v>0</v>
      </c>
      <c r="M176" s="62">
        <f t="shared" si="11"/>
        <v>0</v>
      </c>
    </row>
    <row r="177" spans="1:13" ht="15.75" x14ac:dyDescent="0.25">
      <c r="A177" s="7">
        <v>12</v>
      </c>
      <c r="B177" s="8" t="s">
        <v>24</v>
      </c>
      <c r="C177" s="9">
        <v>7</v>
      </c>
      <c r="D177" s="59">
        <f t="shared" si="9"/>
        <v>19</v>
      </c>
      <c r="E177" s="59">
        <f t="shared" si="9"/>
        <v>3</v>
      </c>
      <c r="F177" s="59">
        <f t="shared" si="9"/>
        <v>1</v>
      </c>
      <c r="G177" s="59">
        <f t="shared" si="9"/>
        <v>2</v>
      </c>
      <c r="H177" s="59">
        <f t="shared" si="9"/>
        <v>0</v>
      </c>
      <c r="I177" s="59">
        <f t="shared" si="9"/>
        <v>0</v>
      </c>
      <c r="J177" s="59">
        <f t="shared" si="9"/>
        <v>0</v>
      </c>
      <c r="K177" s="59">
        <f t="shared" si="9"/>
        <v>0</v>
      </c>
      <c r="L177" s="60">
        <f t="shared" si="10"/>
        <v>25</v>
      </c>
      <c r="M177" s="62">
        <f t="shared" si="11"/>
        <v>25</v>
      </c>
    </row>
    <row r="178" spans="1:13" ht="15.75" x14ac:dyDescent="0.25">
      <c r="A178" s="7">
        <v>13</v>
      </c>
      <c r="B178" s="8" t="s">
        <v>25</v>
      </c>
      <c r="C178" s="9">
        <v>7</v>
      </c>
      <c r="D178" s="59">
        <f t="shared" si="9"/>
        <v>2</v>
      </c>
      <c r="E178" s="59">
        <f t="shared" si="9"/>
        <v>0</v>
      </c>
      <c r="F178" s="59">
        <f t="shared" si="9"/>
        <v>1</v>
      </c>
      <c r="G178" s="59">
        <f t="shared" si="9"/>
        <v>0</v>
      </c>
      <c r="H178" s="59">
        <f t="shared" si="9"/>
        <v>0</v>
      </c>
      <c r="I178" s="59">
        <f t="shared" si="9"/>
        <v>0</v>
      </c>
      <c r="J178" s="59">
        <f t="shared" si="9"/>
        <v>0</v>
      </c>
      <c r="K178" s="59">
        <f t="shared" si="9"/>
        <v>0</v>
      </c>
      <c r="L178" s="60">
        <f t="shared" si="10"/>
        <v>3</v>
      </c>
      <c r="M178" s="62">
        <f t="shared" si="11"/>
        <v>3</v>
      </c>
    </row>
    <row r="179" spans="1:13" ht="15.75" x14ac:dyDescent="0.25">
      <c r="A179" s="7">
        <v>14</v>
      </c>
      <c r="B179" s="8" t="s">
        <v>26</v>
      </c>
      <c r="C179" s="9">
        <v>7</v>
      </c>
      <c r="D179" s="59">
        <f t="shared" si="9"/>
        <v>5</v>
      </c>
      <c r="E179" s="59">
        <f t="shared" si="9"/>
        <v>0</v>
      </c>
      <c r="F179" s="59">
        <f t="shared" si="9"/>
        <v>0</v>
      </c>
      <c r="G179" s="59">
        <f t="shared" si="9"/>
        <v>0</v>
      </c>
      <c r="H179" s="59">
        <f t="shared" si="9"/>
        <v>0</v>
      </c>
      <c r="I179" s="59">
        <f t="shared" si="9"/>
        <v>0</v>
      </c>
      <c r="J179" s="59">
        <f t="shared" si="9"/>
        <v>0</v>
      </c>
      <c r="K179" s="59">
        <f t="shared" si="9"/>
        <v>0</v>
      </c>
      <c r="L179" s="60">
        <f t="shared" si="10"/>
        <v>5</v>
      </c>
      <c r="M179" s="62">
        <f t="shared" si="11"/>
        <v>5</v>
      </c>
    </row>
    <row r="180" spans="1:13" ht="15.75" x14ac:dyDescent="0.25">
      <c r="A180" s="7">
        <v>15</v>
      </c>
      <c r="B180" s="8" t="s">
        <v>27</v>
      </c>
      <c r="C180" s="9">
        <v>7</v>
      </c>
      <c r="D180" s="59">
        <f t="shared" si="9"/>
        <v>1</v>
      </c>
      <c r="E180" s="59">
        <f t="shared" si="9"/>
        <v>0</v>
      </c>
      <c r="F180" s="59">
        <f t="shared" si="9"/>
        <v>0</v>
      </c>
      <c r="G180" s="59">
        <f t="shared" si="9"/>
        <v>0</v>
      </c>
      <c r="H180" s="59">
        <f t="shared" si="9"/>
        <v>0</v>
      </c>
      <c r="I180" s="59">
        <f t="shared" si="9"/>
        <v>0</v>
      </c>
      <c r="J180" s="59">
        <f t="shared" si="9"/>
        <v>0</v>
      </c>
      <c r="K180" s="59">
        <f t="shared" si="9"/>
        <v>0</v>
      </c>
      <c r="L180" s="60">
        <f t="shared" si="10"/>
        <v>1</v>
      </c>
      <c r="M180" s="62">
        <f t="shared" si="11"/>
        <v>1</v>
      </c>
    </row>
    <row r="181" spans="1:13" ht="15.75" x14ac:dyDescent="0.25">
      <c r="A181" s="7">
        <v>16</v>
      </c>
      <c r="B181" s="8" t="s">
        <v>28</v>
      </c>
      <c r="C181" s="9">
        <v>7</v>
      </c>
      <c r="D181" s="59">
        <f t="shared" si="9"/>
        <v>0</v>
      </c>
      <c r="E181" s="59">
        <f t="shared" si="9"/>
        <v>0</v>
      </c>
      <c r="F181" s="59">
        <f t="shared" si="9"/>
        <v>0</v>
      </c>
      <c r="G181" s="59">
        <f t="shared" si="9"/>
        <v>0</v>
      </c>
      <c r="H181" s="59">
        <f t="shared" si="9"/>
        <v>0</v>
      </c>
      <c r="I181" s="59">
        <f t="shared" si="9"/>
        <v>0</v>
      </c>
      <c r="J181" s="59">
        <f t="shared" si="9"/>
        <v>0</v>
      </c>
      <c r="K181" s="59">
        <f t="shared" si="9"/>
        <v>0</v>
      </c>
      <c r="L181" s="60">
        <f t="shared" si="10"/>
        <v>0</v>
      </c>
      <c r="M181" s="62">
        <f t="shared" si="11"/>
        <v>0</v>
      </c>
    </row>
    <row r="182" spans="1:13" ht="15.75" x14ac:dyDescent="0.25">
      <c r="A182" s="7">
        <v>17</v>
      </c>
      <c r="B182" s="8" t="s">
        <v>29</v>
      </c>
      <c r="C182" s="9">
        <v>7</v>
      </c>
      <c r="D182" s="59">
        <f t="shared" si="9"/>
        <v>0</v>
      </c>
      <c r="E182" s="59">
        <f t="shared" si="9"/>
        <v>0</v>
      </c>
      <c r="F182" s="59">
        <f t="shared" si="9"/>
        <v>0</v>
      </c>
      <c r="G182" s="59">
        <f t="shared" si="9"/>
        <v>0</v>
      </c>
      <c r="H182" s="59">
        <f t="shared" si="9"/>
        <v>0</v>
      </c>
      <c r="I182" s="59">
        <f t="shared" si="9"/>
        <v>0</v>
      </c>
      <c r="J182" s="59">
        <f t="shared" si="9"/>
        <v>0</v>
      </c>
      <c r="K182" s="59">
        <f t="shared" si="9"/>
        <v>0</v>
      </c>
      <c r="L182" s="60">
        <f t="shared" si="10"/>
        <v>0</v>
      </c>
      <c r="M182" s="62">
        <f t="shared" si="11"/>
        <v>0</v>
      </c>
    </row>
    <row r="183" spans="1:13" ht="15.75" x14ac:dyDescent="0.25">
      <c r="A183" s="7">
        <v>18</v>
      </c>
      <c r="B183" s="8" t="s">
        <v>30</v>
      </c>
      <c r="C183" s="9">
        <v>7</v>
      </c>
      <c r="D183" s="59">
        <f t="shared" ref="D183:K194" si="12">D26+D66+D106+D144</f>
        <v>0</v>
      </c>
      <c r="E183" s="59">
        <f t="shared" si="12"/>
        <v>0</v>
      </c>
      <c r="F183" s="59">
        <f t="shared" si="12"/>
        <v>0</v>
      </c>
      <c r="G183" s="59">
        <f t="shared" si="12"/>
        <v>0</v>
      </c>
      <c r="H183" s="59">
        <f t="shared" si="12"/>
        <v>0</v>
      </c>
      <c r="I183" s="59">
        <f t="shared" si="12"/>
        <v>0</v>
      </c>
      <c r="J183" s="59">
        <f t="shared" si="12"/>
        <v>0</v>
      </c>
      <c r="K183" s="59">
        <f t="shared" si="12"/>
        <v>0</v>
      </c>
      <c r="L183" s="60">
        <f t="shared" si="10"/>
        <v>0</v>
      </c>
      <c r="M183" s="62">
        <f t="shared" si="11"/>
        <v>0</v>
      </c>
    </row>
    <row r="184" spans="1:13" ht="15.75" x14ac:dyDescent="0.25">
      <c r="A184" s="7">
        <v>19</v>
      </c>
      <c r="B184" s="8" t="s">
        <v>31</v>
      </c>
      <c r="C184" s="9">
        <v>7</v>
      </c>
      <c r="D184" s="59">
        <f t="shared" si="12"/>
        <v>3</v>
      </c>
      <c r="E184" s="59">
        <f t="shared" si="12"/>
        <v>0</v>
      </c>
      <c r="F184" s="59">
        <f t="shared" si="12"/>
        <v>1</v>
      </c>
      <c r="G184" s="59">
        <f t="shared" si="12"/>
        <v>0</v>
      </c>
      <c r="H184" s="59">
        <f t="shared" si="12"/>
        <v>0</v>
      </c>
      <c r="I184" s="59">
        <f t="shared" si="12"/>
        <v>0</v>
      </c>
      <c r="J184" s="59">
        <f t="shared" si="12"/>
        <v>0</v>
      </c>
      <c r="K184" s="59">
        <f t="shared" si="12"/>
        <v>0</v>
      </c>
      <c r="L184" s="60">
        <f t="shared" si="10"/>
        <v>4</v>
      </c>
      <c r="M184" s="62">
        <f t="shared" si="11"/>
        <v>4</v>
      </c>
    </row>
    <row r="185" spans="1:13" ht="15.75" x14ac:dyDescent="0.25">
      <c r="A185" s="7">
        <v>20</v>
      </c>
      <c r="B185" s="8" t="s">
        <v>32</v>
      </c>
      <c r="C185" s="9">
        <v>7</v>
      </c>
      <c r="D185" s="59">
        <f t="shared" si="12"/>
        <v>0</v>
      </c>
      <c r="E185" s="59">
        <f t="shared" si="12"/>
        <v>0</v>
      </c>
      <c r="F185" s="59">
        <f t="shared" si="12"/>
        <v>0</v>
      </c>
      <c r="G185" s="59">
        <f t="shared" si="12"/>
        <v>0</v>
      </c>
      <c r="H185" s="59">
        <f t="shared" si="12"/>
        <v>0</v>
      </c>
      <c r="I185" s="59">
        <f t="shared" si="12"/>
        <v>0</v>
      </c>
      <c r="J185" s="59">
        <f t="shared" si="12"/>
        <v>0</v>
      </c>
      <c r="K185" s="59">
        <f t="shared" si="12"/>
        <v>0</v>
      </c>
      <c r="L185" s="60">
        <f t="shared" si="10"/>
        <v>0</v>
      </c>
      <c r="M185" s="62">
        <f t="shared" si="11"/>
        <v>0</v>
      </c>
    </row>
    <row r="186" spans="1:13" ht="15.75" x14ac:dyDescent="0.25">
      <c r="A186" s="7">
        <v>21</v>
      </c>
      <c r="B186" s="8" t="s">
        <v>33</v>
      </c>
      <c r="C186" s="9">
        <v>7</v>
      </c>
      <c r="D186" s="59">
        <f t="shared" si="12"/>
        <v>0</v>
      </c>
      <c r="E186" s="59">
        <f t="shared" si="12"/>
        <v>0</v>
      </c>
      <c r="F186" s="59">
        <f t="shared" si="12"/>
        <v>0</v>
      </c>
      <c r="G186" s="59">
        <f t="shared" si="12"/>
        <v>0</v>
      </c>
      <c r="H186" s="59">
        <f t="shared" si="12"/>
        <v>0</v>
      </c>
      <c r="I186" s="59">
        <f t="shared" si="12"/>
        <v>0</v>
      </c>
      <c r="J186" s="59">
        <f t="shared" si="12"/>
        <v>0</v>
      </c>
      <c r="K186" s="59">
        <f t="shared" si="12"/>
        <v>0</v>
      </c>
      <c r="L186" s="60">
        <f t="shared" si="10"/>
        <v>0</v>
      </c>
      <c r="M186" s="62">
        <f t="shared" si="11"/>
        <v>0</v>
      </c>
    </row>
    <row r="187" spans="1:13" ht="15.75" x14ac:dyDescent="0.25">
      <c r="A187" s="7">
        <v>22</v>
      </c>
      <c r="B187" s="8" t="s">
        <v>34</v>
      </c>
      <c r="C187" s="9">
        <v>7</v>
      </c>
      <c r="D187" s="59">
        <f t="shared" si="12"/>
        <v>2</v>
      </c>
      <c r="E187" s="59">
        <f t="shared" si="12"/>
        <v>0</v>
      </c>
      <c r="F187" s="59">
        <f t="shared" si="12"/>
        <v>2</v>
      </c>
      <c r="G187" s="59">
        <f t="shared" si="12"/>
        <v>0</v>
      </c>
      <c r="H187" s="59">
        <f t="shared" si="12"/>
        <v>0</v>
      </c>
      <c r="I187" s="59">
        <f t="shared" si="12"/>
        <v>0</v>
      </c>
      <c r="J187" s="59">
        <f t="shared" si="12"/>
        <v>0</v>
      </c>
      <c r="K187" s="59">
        <f t="shared" si="12"/>
        <v>0</v>
      </c>
      <c r="L187" s="60">
        <f t="shared" si="10"/>
        <v>4</v>
      </c>
      <c r="M187" s="62">
        <f t="shared" si="11"/>
        <v>4</v>
      </c>
    </row>
    <row r="188" spans="1:13" ht="15.75" x14ac:dyDescent="0.25">
      <c r="A188" s="7">
        <v>23</v>
      </c>
      <c r="B188" s="8" t="s">
        <v>35</v>
      </c>
      <c r="C188" s="9">
        <v>7</v>
      </c>
      <c r="D188" s="59">
        <f t="shared" si="12"/>
        <v>0</v>
      </c>
      <c r="E188" s="59">
        <f t="shared" si="12"/>
        <v>0</v>
      </c>
      <c r="F188" s="59">
        <f t="shared" si="12"/>
        <v>0</v>
      </c>
      <c r="G188" s="59">
        <f t="shared" si="12"/>
        <v>0</v>
      </c>
      <c r="H188" s="59">
        <f t="shared" si="12"/>
        <v>0</v>
      </c>
      <c r="I188" s="59">
        <f t="shared" si="12"/>
        <v>0</v>
      </c>
      <c r="J188" s="59">
        <f t="shared" si="12"/>
        <v>0</v>
      </c>
      <c r="K188" s="59">
        <f t="shared" si="12"/>
        <v>0</v>
      </c>
      <c r="L188" s="60">
        <f t="shared" si="10"/>
        <v>0</v>
      </c>
      <c r="M188" s="62">
        <f t="shared" si="11"/>
        <v>0</v>
      </c>
    </row>
    <row r="189" spans="1:13" ht="15.75" x14ac:dyDescent="0.25">
      <c r="A189" s="7">
        <v>24</v>
      </c>
      <c r="B189" s="8" t="s">
        <v>36</v>
      </c>
      <c r="C189" s="9">
        <v>7</v>
      </c>
      <c r="D189" s="59">
        <f t="shared" si="12"/>
        <v>4</v>
      </c>
      <c r="E189" s="59">
        <f t="shared" si="12"/>
        <v>1</v>
      </c>
      <c r="F189" s="59">
        <f t="shared" si="12"/>
        <v>0</v>
      </c>
      <c r="G189" s="59">
        <f t="shared" si="12"/>
        <v>1</v>
      </c>
      <c r="H189" s="59">
        <f t="shared" si="12"/>
        <v>0</v>
      </c>
      <c r="I189" s="59">
        <f t="shared" si="12"/>
        <v>0</v>
      </c>
      <c r="J189" s="59">
        <f t="shared" si="12"/>
        <v>0</v>
      </c>
      <c r="K189" s="59">
        <f t="shared" si="12"/>
        <v>0</v>
      </c>
      <c r="L189" s="60">
        <f t="shared" si="10"/>
        <v>6</v>
      </c>
      <c r="M189" s="62">
        <f t="shared" si="11"/>
        <v>6</v>
      </c>
    </row>
    <row r="190" spans="1:13" ht="15.75" x14ac:dyDescent="0.25">
      <c r="A190" s="7">
        <v>25</v>
      </c>
      <c r="B190" s="18" t="s">
        <v>37</v>
      </c>
      <c r="C190" s="19">
        <v>7</v>
      </c>
      <c r="D190" s="59">
        <f t="shared" si="12"/>
        <v>1</v>
      </c>
      <c r="E190" s="59">
        <f t="shared" si="12"/>
        <v>0</v>
      </c>
      <c r="F190" s="59">
        <f t="shared" si="12"/>
        <v>0</v>
      </c>
      <c r="G190" s="59">
        <f t="shared" si="12"/>
        <v>0</v>
      </c>
      <c r="H190" s="59">
        <f t="shared" si="12"/>
        <v>0</v>
      </c>
      <c r="I190" s="59">
        <f t="shared" si="12"/>
        <v>0</v>
      </c>
      <c r="J190" s="59">
        <f t="shared" si="12"/>
        <v>0</v>
      </c>
      <c r="K190" s="59">
        <f t="shared" si="12"/>
        <v>0</v>
      </c>
      <c r="L190" s="60">
        <f t="shared" si="10"/>
        <v>1</v>
      </c>
      <c r="M190" s="62">
        <f t="shared" si="11"/>
        <v>1</v>
      </c>
    </row>
    <row r="191" spans="1:13" ht="15.75" x14ac:dyDescent="0.25">
      <c r="A191" s="7">
        <v>26</v>
      </c>
      <c r="B191" s="8" t="s">
        <v>38</v>
      </c>
      <c r="C191" s="22">
        <v>7</v>
      </c>
      <c r="D191" s="59">
        <f t="shared" si="12"/>
        <v>0</v>
      </c>
      <c r="E191" s="59">
        <f t="shared" si="12"/>
        <v>0</v>
      </c>
      <c r="F191" s="59">
        <f t="shared" si="12"/>
        <v>0</v>
      </c>
      <c r="G191" s="59">
        <f t="shared" si="12"/>
        <v>0</v>
      </c>
      <c r="H191" s="59">
        <f t="shared" si="12"/>
        <v>0</v>
      </c>
      <c r="I191" s="59">
        <f t="shared" si="12"/>
        <v>0</v>
      </c>
      <c r="J191" s="59">
        <f t="shared" si="12"/>
        <v>0</v>
      </c>
      <c r="K191" s="59">
        <f t="shared" si="12"/>
        <v>0</v>
      </c>
      <c r="L191" s="60">
        <f t="shared" si="10"/>
        <v>0</v>
      </c>
      <c r="M191" s="62">
        <f t="shared" si="11"/>
        <v>0</v>
      </c>
    </row>
    <row r="192" spans="1:13" ht="15.75" x14ac:dyDescent="0.25">
      <c r="A192" s="7">
        <v>27</v>
      </c>
      <c r="B192" s="18" t="s">
        <v>39</v>
      </c>
      <c r="C192" s="22">
        <v>7</v>
      </c>
      <c r="D192" s="59">
        <f t="shared" si="12"/>
        <v>0</v>
      </c>
      <c r="E192" s="59">
        <f t="shared" si="12"/>
        <v>0</v>
      </c>
      <c r="F192" s="59">
        <f t="shared" si="12"/>
        <v>0</v>
      </c>
      <c r="G192" s="59">
        <f t="shared" si="12"/>
        <v>0</v>
      </c>
      <c r="H192" s="59">
        <f t="shared" si="12"/>
        <v>0</v>
      </c>
      <c r="I192" s="59">
        <f t="shared" si="12"/>
        <v>0</v>
      </c>
      <c r="J192" s="59">
        <f t="shared" si="12"/>
        <v>0</v>
      </c>
      <c r="K192" s="59">
        <f t="shared" si="12"/>
        <v>0</v>
      </c>
      <c r="L192" s="60">
        <f t="shared" si="10"/>
        <v>0</v>
      </c>
      <c r="M192" s="62">
        <f t="shared" si="11"/>
        <v>0</v>
      </c>
    </row>
    <row r="193" spans="1:13" ht="15.75" x14ac:dyDescent="0.25">
      <c r="A193" s="7">
        <v>28</v>
      </c>
      <c r="B193" s="18" t="s">
        <v>40</v>
      </c>
      <c r="C193" s="22">
        <v>7</v>
      </c>
      <c r="D193" s="59">
        <f t="shared" si="12"/>
        <v>0</v>
      </c>
      <c r="E193" s="59">
        <f t="shared" si="12"/>
        <v>0</v>
      </c>
      <c r="F193" s="59">
        <f t="shared" si="12"/>
        <v>0</v>
      </c>
      <c r="G193" s="59">
        <f t="shared" si="12"/>
        <v>0</v>
      </c>
      <c r="H193" s="59">
        <f t="shared" si="12"/>
        <v>0</v>
      </c>
      <c r="I193" s="59">
        <f t="shared" si="12"/>
        <v>0</v>
      </c>
      <c r="J193" s="59">
        <f t="shared" si="12"/>
        <v>0</v>
      </c>
      <c r="K193" s="59">
        <f t="shared" si="12"/>
        <v>0</v>
      </c>
      <c r="L193" s="60">
        <f t="shared" si="10"/>
        <v>0</v>
      </c>
      <c r="M193" s="62">
        <f t="shared" si="11"/>
        <v>0</v>
      </c>
    </row>
    <row r="194" spans="1:13" ht="20.25" customHeight="1" thickBot="1" x14ac:dyDescent="0.3">
      <c r="A194" s="40">
        <v>29</v>
      </c>
      <c r="B194" s="18" t="s">
        <v>41</v>
      </c>
      <c r="C194" s="22">
        <v>7</v>
      </c>
      <c r="D194" s="59">
        <f t="shared" si="12"/>
        <v>0</v>
      </c>
      <c r="E194" s="59">
        <f t="shared" si="12"/>
        <v>0</v>
      </c>
      <c r="F194" s="59">
        <f t="shared" si="12"/>
        <v>0</v>
      </c>
      <c r="G194" s="59">
        <f t="shared" si="12"/>
        <v>0</v>
      </c>
      <c r="H194" s="59">
        <f t="shared" si="12"/>
        <v>0</v>
      </c>
      <c r="I194" s="59">
        <f t="shared" si="12"/>
        <v>0</v>
      </c>
      <c r="J194" s="59">
        <f t="shared" si="12"/>
        <v>0</v>
      </c>
      <c r="K194" s="59">
        <f t="shared" si="12"/>
        <v>0</v>
      </c>
      <c r="L194" s="60">
        <f t="shared" si="10"/>
        <v>0</v>
      </c>
      <c r="M194" s="62">
        <f t="shared" si="11"/>
        <v>0</v>
      </c>
    </row>
    <row r="195" spans="1:13" ht="15.75" x14ac:dyDescent="0.25">
      <c r="A195" s="234" t="s">
        <v>42</v>
      </c>
      <c r="B195" s="234"/>
      <c r="C195" s="63">
        <v>7</v>
      </c>
      <c r="D195" s="64">
        <f>SUM(D166:D194)</f>
        <v>69</v>
      </c>
      <c r="E195" s="64">
        <f t="shared" ref="E195:K195" si="13">SUM(E166:E194)</f>
        <v>16</v>
      </c>
      <c r="F195" s="64">
        <f t="shared" si="13"/>
        <v>8</v>
      </c>
      <c r="G195" s="64">
        <f t="shared" si="13"/>
        <v>4</v>
      </c>
      <c r="H195" s="64">
        <f t="shared" si="13"/>
        <v>0</v>
      </c>
      <c r="I195" s="64">
        <f t="shared" si="13"/>
        <v>0</v>
      </c>
      <c r="J195" s="64">
        <f t="shared" si="13"/>
        <v>0</v>
      </c>
      <c r="K195" s="64">
        <f t="shared" si="13"/>
        <v>0</v>
      </c>
      <c r="L195" s="67">
        <f>SUM(D195:K195)</f>
        <v>97</v>
      </c>
      <c r="M195" s="68">
        <f>L38+L78+L118+L156</f>
        <v>97</v>
      </c>
    </row>
    <row r="196" spans="1:13" ht="15.75" x14ac:dyDescent="0.25">
      <c r="A196" s="234" t="s">
        <v>43</v>
      </c>
      <c r="B196" s="234"/>
      <c r="C196" s="69">
        <v>7</v>
      </c>
      <c r="D196" s="70">
        <f t="shared" ref="D196:K196" si="14">SUM(D166:D190)</f>
        <v>69</v>
      </c>
      <c r="E196" s="120">
        <f t="shared" si="14"/>
        <v>16</v>
      </c>
      <c r="F196" s="70">
        <f t="shared" si="14"/>
        <v>8</v>
      </c>
      <c r="G196" s="120">
        <f t="shared" si="14"/>
        <v>4</v>
      </c>
      <c r="H196" s="70">
        <f t="shared" si="14"/>
        <v>0</v>
      </c>
      <c r="I196" s="120">
        <f t="shared" si="14"/>
        <v>0</v>
      </c>
      <c r="J196" s="70">
        <f t="shared" si="14"/>
        <v>0</v>
      </c>
      <c r="K196" s="120">
        <f t="shared" si="14"/>
        <v>0</v>
      </c>
      <c r="L196" s="73">
        <f>D196+F196+H196+E196+G196+I196+J196+K196</f>
        <v>97</v>
      </c>
      <c r="M196" s="73">
        <f>SUM(M166:M190)</f>
        <v>97</v>
      </c>
    </row>
  </sheetData>
  <protectedRanges>
    <protectedRange sqref="G9:G37 E9:E37 E49:E77 G49:G77 I49:I77 E89:E117 G89:G117 I89:I117 H49:H79 H89:H119 H9:H39 K49:K77 K89:K117 J49:J79 J89:J119 J9:J39 G127:G155 E127:E155 I127:I155 H127:H157 K127:K155 J127:J157" name="Діапазон2"/>
    <protectedRange sqref="I9:I37 G9:G37 E9:E37 E49:E77 G49:G77 I49:I77 E89:E117 G89:G117 I89:I117 K9:K37 K49:K77 K89:K117 G127:G155 E127:E155 I127:I155 K127:K155" name="Діапазон1"/>
  </protectedRanges>
  <mergeCells count="81">
    <mergeCell ref="A195:B195"/>
    <mergeCell ref="A196:B196"/>
    <mergeCell ref="D162:K162"/>
    <mergeCell ref="L162:L164"/>
    <mergeCell ref="D163:E163"/>
    <mergeCell ref="F163:G163"/>
    <mergeCell ref="H163:I163"/>
    <mergeCell ref="J163:K163"/>
    <mergeCell ref="D164:E164"/>
    <mergeCell ref="F164:G164"/>
    <mergeCell ref="H164:I164"/>
    <mergeCell ref="J164:K164"/>
    <mergeCell ref="C162:C165"/>
    <mergeCell ref="A156:B156"/>
    <mergeCell ref="A157:B157"/>
    <mergeCell ref="A161:B161"/>
    <mergeCell ref="A162:A165"/>
    <mergeCell ref="B162:B165"/>
    <mergeCell ref="D123:K123"/>
    <mergeCell ref="L123:L125"/>
    <mergeCell ref="D124:E124"/>
    <mergeCell ref="F124:G124"/>
    <mergeCell ref="H124:I124"/>
    <mergeCell ref="J124:K124"/>
    <mergeCell ref="D125:E125"/>
    <mergeCell ref="F125:G125"/>
    <mergeCell ref="H125:I125"/>
    <mergeCell ref="J125:K125"/>
    <mergeCell ref="D85:K85"/>
    <mergeCell ref="L85:L87"/>
    <mergeCell ref="D86:E86"/>
    <mergeCell ref="F86:G86"/>
    <mergeCell ref="H86:I86"/>
    <mergeCell ref="J86:K86"/>
    <mergeCell ref="D87:E87"/>
    <mergeCell ref="F87:G87"/>
    <mergeCell ref="H87:I87"/>
    <mergeCell ref="J87:K87"/>
    <mergeCell ref="A85:A88"/>
    <mergeCell ref="B85:B88"/>
    <mergeCell ref="C123:C126"/>
    <mergeCell ref="C85:C88"/>
    <mergeCell ref="A118:B118"/>
    <mergeCell ref="A119:B119"/>
    <mergeCell ref="A122:B122"/>
    <mergeCell ref="A123:A126"/>
    <mergeCell ref="B123:B126"/>
    <mergeCell ref="A78:B78"/>
    <mergeCell ref="C45:C48"/>
    <mergeCell ref="D45:K45"/>
    <mergeCell ref="A79:B79"/>
    <mergeCell ref="A84:B84"/>
    <mergeCell ref="A38:B38"/>
    <mergeCell ref="A39:B39"/>
    <mergeCell ref="A44:B44"/>
    <mergeCell ref="A45:A48"/>
    <mergeCell ref="B45:B48"/>
    <mergeCell ref="L5:L7"/>
    <mergeCell ref="D6:E6"/>
    <mergeCell ref="F6:G6"/>
    <mergeCell ref="H6:I6"/>
    <mergeCell ref="J6:K6"/>
    <mergeCell ref="D7:E7"/>
    <mergeCell ref="F7:G7"/>
    <mergeCell ref="H7:I7"/>
    <mergeCell ref="J7:K7"/>
    <mergeCell ref="L45:L47"/>
    <mergeCell ref="D46:E46"/>
    <mergeCell ref="F46:G46"/>
    <mergeCell ref="H46:I46"/>
    <mergeCell ref="J46:K46"/>
    <mergeCell ref="D47:E47"/>
    <mergeCell ref="F47:G47"/>
    <mergeCell ref="H47:I47"/>
    <mergeCell ref="J47:K47"/>
    <mergeCell ref="A1:I1"/>
    <mergeCell ref="A4:B4"/>
    <mergeCell ref="A5:A8"/>
    <mergeCell ref="B5:B8"/>
    <mergeCell ref="C5:C8"/>
    <mergeCell ref="D5:K5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9F77FD-0F7C-48D3-ABD0-92138851C7E0}">
  <dimension ref="A1:Q197"/>
  <sheetViews>
    <sheetView topLeftCell="A151" zoomScale="80" zoomScaleNormal="80" workbookViewId="0">
      <selection activeCell="U132" sqref="U132"/>
    </sheetView>
  </sheetViews>
  <sheetFormatPr defaultRowHeight="15" x14ac:dyDescent="0.25"/>
  <cols>
    <col min="1" max="1" width="5.28515625" customWidth="1"/>
    <col min="2" max="2" width="24" customWidth="1"/>
    <col min="4" max="4" width="11" customWidth="1"/>
    <col min="6" max="6" width="10.5703125" customWidth="1"/>
    <col min="8" max="8" width="10.42578125" customWidth="1"/>
    <col min="10" max="10" width="10.42578125" customWidth="1"/>
    <col min="257" max="257" width="5.28515625" customWidth="1"/>
    <col min="258" max="258" width="24" customWidth="1"/>
    <col min="260" max="260" width="11" customWidth="1"/>
    <col min="262" max="262" width="10.5703125" customWidth="1"/>
    <col min="264" max="264" width="10.42578125" customWidth="1"/>
    <col min="266" max="266" width="10.42578125" customWidth="1"/>
    <col min="513" max="513" width="5.28515625" customWidth="1"/>
    <col min="514" max="514" width="24" customWidth="1"/>
    <col min="516" max="516" width="11" customWidth="1"/>
    <col min="518" max="518" width="10.5703125" customWidth="1"/>
    <col min="520" max="520" width="10.42578125" customWidth="1"/>
    <col min="522" max="522" width="10.42578125" customWidth="1"/>
    <col min="769" max="769" width="5.28515625" customWidth="1"/>
    <col min="770" max="770" width="24" customWidth="1"/>
    <col min="772" max="772" width="11" customWidth="1"/>
    <col min="774" max="774" width="10.5703125" customWidth="1"/>
    <col min="776" max="776" width="10.42578125" customWidth="1"/>
    <col min="778" max="778" width="10.42578125" customWidth="1"/>
    <col min="1025" max="1025" width="5.28515625" customWidth="1"/>
    <col min="1026" max="1026" width="24" customWidth="1"/>
    <col min="1028" max="1028" width="11" customWidth="1"/>
    <col min="1030" max="1030" width="10.5703125" customWidth="1"/>
    <col min="1032" max="1032" width="10.42578125" customWidth="1"/>
    <col min="1034" max="1034" width="10.42578125" customWidth="1"/>
    <col min="1281" max="1281" width="5.28515625" customWidth="1"/>
    <col min="1282" max="1282" width="24" customWidth="1"/>
    <col min="1284" max="1284" width="11" customWidth="1"/>
    <col min="1286" max="1286" width="10.5703125" customWidth="1"/>
    <col min="1288" max="1288" width="10.42578125" customWidth="1"/>
    <col min="1290" max="1290" width="10.42578125" customWidth="1"/>
    <col min="1537" max="1537" width="5.28515625" customWidth="1"/>
    <col min="1538" max="1538" width="24" customWidth="1"/>
    <col min="1540" max="1540" width="11" customWidth="1"/>
    <col min="1542" max="1542" width="10.5703125" customWidth="1"/>
    <col min="1544" max="1544" width="10.42578125" customWidth="1"/>
    <col min="1546" max="1546" width="10.42578125" customWidth="1"/>
    <col min="1793" max="1793" width="5.28515625" customWidth="1"/>
    <col min="1794" max="1794" width="24" customWidth="1"/>
    <col min="1796" max="1796" width="11" customWidth="1"/>
    <col min="1798" max="1798" width="10.5703125" customWidth="1"/>
    <col min="1800" max="1800" width="10.42578125" customWidth="1"/>
    <col min="1802" max="1802" width="10.42578125" customWidth="1"/>
    <col min="2049" max="2049" width="5.28515625" customWidth="1"/>
    <col min="2050" max="2050" width="24" customWidth="1"/>
    <col min="2052" max="2052" width="11" customWidth="1"/>
    <col min="2054" max="2054" width="10.5703125" customWidth="1"/>
    <col min="2056" max="2056" width="10.42578125" customWidth="1"/>
    <col min="2058" max="2058" width="10.42578125" customWidth="1"/>
    <col min="2305" max="2305" width="5.28515625" customWidth="1"/>
    <col min="2306" max="2306" width="24" customWidth="1"/>
    <col min="2308" max="2308" width="11" customWidth="1"/>
    <col min="2310" max="2310" width="10.5703125" customWidth="1"/>
    <col min="2312" max="2312" width="10.42578125" customWidth="1"/>
    <col min="2314" max="2314" width="10.42578125" customWidth="1"/>
    <col min="2561" max="2561" width="5.28515625" customWidth="1"/>
    <col min="2562" max="2562" width="24" customWidth="1"/>
    <col min="2564" max="2564" width="11" customWidth="1"/>
    <col min="2566" max="2566" width="10.5703125" customWidth="1"/>
    <col min="2568" max="2568" width="10.42578125" customWidth="1"/>
    <col min="2570" max="2570" width="10.42578125" customWidth="1"/>
    <col min="2817" max="2817" width="5.28515625" customWidth="1"/>
    <col min="2818" max="2818" width="24" customWidth="1"/>
    <col min="2820" max="2820" width="11" customWidth="1"/>
    <col min="2822" max="2822" width="10.5703125" customWidth="1"/>
    <col min="2824" max="2824" width="10.42578125" customWidth="1"/>
    <col min="2826" max="2826" width="10.42578125" customWidth="1"/>
    <col min="3073" max="3073" width="5.28515625" customWidth="1"/>
    <col min="3074" max="3074" width="24" customWidth="1"/>
    <col min="3076" max="3076" width="11" customWidth="1"/>
    <col min="3078" max="3078" width="10.5703125" customWidth="1"/>
    <col min="3080" max="3080" width="10.42578125" customWidth="1"/>
    <col min="3082" max="3082" width="10.42578125" customWidth="1"/>
    <col min="3329" max="3329" width="5.28515625" customWidth="1"/>
    <col min="3330" max="3330" width="24" customWidth="1"/>
    <col min="3332" max="3332" width="11" customWidth="1"/>
    <col min="3334" max="3334" width="10.5703125" customWidth="1"/>
    <col min="3336" max="3336" width="10.42578125" customWidth="1"/>
    <col min="3338" max="3338" width="10.42578125" customWidth="1"/>
    <col min="3585" max="3585" width="5.28515625" customWidth="1"/>
    <col min="3586" max="3586" width="24" customWidth="1"/>
    <col min="3588" max="3588" width="11" customWidth="1"/>
    <col min="3590" max="3590" width="10.5703125" customWidth="1"/>
    <col min="3592" max="3592" width="10.42578125" customWidth="1"/>
    <col min="3594" max="3594" width="10.42578125" customWidth="1"/>
    <col min="3841" max="3841" width="5.28515625" customWidth="1"/>
    <col min="3842" max="3842" width="24" customWidth="1"/>
    <col min="3844" max="3844" width="11" customWidth="1"/>
    <col min="3846" max="3846" width="10.5703125" customWidth="1"/>
    <col min="3848" max="3848" width="10.42578125" customWidth="1"/>
    <col min="3850" max="3850" width="10.42578125" customWidth="1"/>
    <col min="4097" max="4097" width="5.28515625" customWidth="1"/>
    <col min="4098" max="4098" width="24" customWidth="1"/>
    <col min="4100" max="4100" width="11" customWidth="1"/>
    <col min="4102" max="4102" width="10.5703125" customWidth="1"/>
    <col min="4104" max="4104" width="10.42578125" customWidth="1"/>
    <col min="4106" max="4106" width="10.42578125" customWidth="1"/>
    <col min="4353" max="4353" width="5.28515625" customWidth="1"/>
    <col min="4354" max="4354" width="24" customWidth="1"/>
    <col min="4356" max="4356" width="11" customWidth="1"/>
    <col min="4358" max="4358" width="10.5703125" customWidth="1"/>
    <col min="4360" max="4360" width="10.42578125" customWidth="1"/>
    <col min="4362" max="4362" width="10.42578125" customWidth="1"/>
    <col min="4609" max="4609" width="5.28515625" customWidth="1"/>
    <col min="4610" max="4610" width="24" customWidth="1"/>
    <col min="4612" max="4612" width="11" customWidth="1"/>
    <col min="4614" max="4614" width="10.5703125" customWidth="1"/>
    <col min="4616" max="4616" width="10.42578125" customWidth="1"/>
    <col min="4618" max="4618" width="10.42578125" customWidth="1"/>
    <col min="4865" max="4865" width="5.28515625" customWidth="1"/>
    <col min="4866" max="4866" width="24" customWidth="1"/>
    <col min="4868" max="4868" width="11" customWidth="1"/>
    <col min="4870" max="4870" width="10.5703125" customWidth="1"/>
    <col min="4872" max="4872" width="10.42578125" customWidth="1"/>
    <col min="4874" max="4874" width="10.42578125" customWidth="1"/>
    <col min="5121" max="5121" width="5.28515625" customWidth="1"/>
    <col min="5122" max="5122" width="24" customWidth="1"/>
    <col min="5124" max="5124" width="11" customWidth="1"/>
    <col min="5126" max="5126" width="10.5703125" customWidth="1"/>
    <col min="5128" max="5128" width="10.42578125" customWidth="1"/>
    <col min="5130" max="5130" width="10.42578125" customWidth="1"/>
    <col min="5377" max="5377" width="5.28515625" customWidth="1"/>
    <col min="5378" max="5378" width="24" customWidth="1"/>
    <col min="5380" max="5380" width="11" customWidth="1"/>
    <col min="5382" max="5382" width="10.5703125" customWidth="1"/>
    <col min="5384" max="5384" width="10.42578125" customWidth="1"/>
    <col min="5386" max="5386" width="10.42578125" customWidth="1"/>
    <col min="5633" max="5633" width="5.28515625" customWidth="1"/>
    <col min="5634" max="5634" width="24" customWidth="1"/>
    <col min="5636" max="5636" width="11" customWidth="1"/>
    <col min="5638" max="5638" width="10.5703125" customWidth="1"/>
    <col min="5640" max="5640" width="10.42578125" customWidth="1"/>
    <col min="5642" max="5642" width="10.42578125" customWidth="1"/>
    <col min="5889" max="5889" width="5.28515625" customWidth="1"/>
    <col min="5890" max="5890" width="24" customWidth="1"/>
    <col min="5892" max="5892" width="11" customWidth="1"/>
    <col min="5894" max="5894" width="10.5703125" customWidth="1"/>
    <col min="5896" max="5896" width="10.42578125" customWidth="1"/>
    <col min="5898" max="5898" width="10.42578125" customWidth="1"/>
    <col min="6145" max="6145" width="5.28515625" customWidth="1"/>
    <col min="6146" max="6146" width="24" customWidth="1"/>
    <col min="6148" max="6148" width="11" customWidth="1"/>
    <col min="6150" max="6150" width="10.5703125" customWidth="1"/>
    <col min="6152" max="6152" width="10.42578125" customWidth="1"/>
    <col min="6154" max="6154" width="10.42578125" customWidth="1"/>
    <col min="6401" max="6401" width="5.28515625" customWidth="1"/>
    <col min="6402" max="6402" width="24" customWidth="1"/>
    <col min="6404" max="6404" width="11" customWidth="1"/>
    <col min="6406" max="6406" width="10.5703125" customWidth="1"/>
    <col min="6408" max="6408" width="10.42578125" customWidth="1"/>
    <col min="6410" max="6410" width="10.42578125" customWidth="1"/>
    <col min="6657" max="6657" width="5.28515625" customWidth="1"/>
    <col min="6658" max="6658" width="24" customWidth="1"/>
    <col min="6660" max="6660" width="11" customWidth="1"/>
    <col min="6662" max="6662" width="10.5703125" customWidth="1"/>
    <col min="6664" max="6664" width="10.42578125" customWidth="1"/>
    <col min="6666" max="6666" width="10.42578125" customWidth="1"/>
    <col min="6913" max="6913" width="5.28515625" customWidth="1"/>
    <col min="6914" max="6914" width="24" customWidth="1"/>
    <col min="6916" max="6916" width="11" customWidth="1"/>
    <col min="6918" max="6918" width="10.5703125" customWidth="1"/>
    <col min="6920" max="6920" width="10.42578125" customWidth="1"/>
    <col min="6922" max="6922" width="10.42578125" customWidth="1"/>
    <col min="7169" max="7169" width="5.28515625" customWidth="1"/>
    <col min="7170" max="7170" width="24" customWidth="1"/>
    <col min="7172" max="7172" width="11" customWidth="1"/>
    <col min="7174" max="7174" width="10.5703125" customWidth="1"/>
    <col min="7176" max="7176" width="10.42578125" customWidth="1"/>
    <col min="7178" max="7178" width="10.42578125" customWidth="1"/>
    <col min="7425" max="7425" width="5.28515625" customWidth="1"/>
    <col min="7426" max="7426" width="24" customWidth="1"/>
    <col min="7428" max="7428" width="11" customWidth="1"/>
    <col min="7430" max="7430" width="10.5703125" customWidth="1"/>
    <col min="7432" max="7432" width="10.42578125" customWidth="1"/>
    <col min="7434" max="7434" width="10.42578125" customWidth="1"/>
    <col min="7681" max="7681" width="5.28515625" customWidth="1"/>
    <col min="7682" max="7682" width="24" customWidth="1"/>
    <col min="7684" max="7684" width="11" customWidth="1"/>
    <col min="7686" max="7686" width="10.5703125" customWidth="1"/>
    <col min="7688" max="7688" width="10.42578125" customWidth="1"/>
    <col min="7690" max="7690" width="10.42578125" customWidth="1"/>
    <col min="7937" max="7937" width="5.28515625" customWidth="1"/>
    <col min="7938" max="7938" width="24" customWidth="1"/>
    <col min="7940" max="7940" width="11" customWidth="1"/>
    <col min="7942" max="7942" width="10.5703125" customWidth="1"/>
    <col min="7944" max="7944" width="10.42578125" customWidth="1"/>
    <col min="7946" max="7946" width="10.42578125" customWidth="1"/>
    <col min="8193" max="8193" width="5.28515625" customWidth="1"/>
    <col min="8194" max="8194" width="24" customWidth="1"/>
    <col min="8196" max="8196" width="11" customWidth="1"/>
    <col min="8198" max="8198" width="10.5703125" customWidth="1"/>
    <col min="8200" max="8200" width="10.42578125" customWidth="1"/>
    <col min="8202" max="8202" width="10.42578125" customWidth="1"/>
    <col min="8449" max="8449" width="5.28515625" customWidth="1"/>
    <col min="8450" max="8450" width="24" customWidth="1"/>
    <col min="8452" max="8452" width="11" customWidth="1"/>
    <col min="8454" max="8454" width="10.5703125" customWidth="1"/>
    <col min="8456" max="8456" width="10.42578125" customWidth="1"/>
    <col min="8458" max="8458" width="10.42578125" customWidth="1"/>
    <col min="8705" max="8705" width="5.28515625" customWidth="1"/>
    <col min="8706" max="8706" width="24" customWidth="1"/>
    <col min="8708" max="8708" width="11" customWidth="1"/>
    <col min="8710" max="8710" width="10.5703125" customWidth="1"/>
    <col min="8712" max="8712" width="10.42578125" customWidth="1"/>
    <col min="8714" max="8714" width="10.42578125" customWidth="1"/>
    <col min="8961" max="8961" width="5.28515625" customWidth="1"/>
    <col min="8962" max="8962" width="24" customWidth="1"/>
    <col min="8964" max="8964" width="11" customWidth="1"/>
    <col min="8966" max="8966" width="10.5703125" customWidth="1"/>
    <col min="8968" max="8968" width="10.42578125" customWidth="1"/>
    <col min="8970" max="8970" width="10.42578125" customWidth="1"/>
    <col min="9217" max="9217" width="5.28515625" customWidth="1"/>
    <col min="9218" max="9218" width="24" customWidth="1"/>
    <col min="9220" max="9220" width="11" customWidth="1"/>
    <col min="9222" max="9222" width="10.5703125" customWidth="1"/>
    <col min="9224" max="9224" width="10.42578125" customWidth="1"/>
    <col min="9226" max="9226" width="10.42578125" customWidth="1"/>
    <col min="9473" max="9473" width="5.28515625" customWidth="1"/>
    <col min="9474" max="9474" width="24" customWidth="1"/>
    <col min="9476" max="9476" width="11" customWidth="1"/>
    <col min="9478" max="9478" width="10.5703125" customWidth="1"/>
    <col min="9480" max="9480" width="10.42578125" customWidth="1"/>
    <col min="9482" max="9482" width="10.42578125" customWidth="1"/>
    <col min="9729" max="9729" width="5.28515625" customWidth="1"/>
    <col min="9730" max="9730" width="24" customWidth="1"/>
    <col min="9732" max="9732" width="11" customWidth="1"/>
    <col min="9734" max="9734" width="10.5703125" customWidth="1"/>
    <col min="9736" max="9736" width="10.42578125" customWidth="1"/>
    <col min="9738" max="9738" width="10.42578125" customWidth="1"/>
    <col min="9985" max="9985" width="5.28515625" customWidth="1"/>
    <col min="9986" max="9986" width="24" customWidth="1"/>
    <col min="9988" max="9988" width="11" customWidth="1"/>
    <col min="9990" max="9990" width="10.5703125" customWidth="1"/>
    <col min="9992" max="9992" width="10.42578125" customWidth="1"/>
    <col min="9994" max="9994" width="10.42578125" customWidth="1"/>
    <col min="10241" max="10241" width="5.28515625" customWidth="1"/>
    <col min="10242" max="10242" width="24" customWidth="1"/>
    <col min="10244" max="10244" width="11" customWidth="1"/>
    <col min="10246" max="10246" width="10.5703125" customWidth="1"/>
    <col min="10248" max="10248" width="10.42578125" customWidth="1"/>
    <col min="10250" max="10250" width="10.42578125" customWidth="1"/>
    <col min="10497" max="10497" width="5.28515625" customWidth="1"/>
    <col min="10498" max="10498" width="24" customWidth="1"/>
    <col min="10500" max="10500" width="11" customWidth="1"/>
    <col min="10502" max="10502" width="10.5703125" customWidth="1"/>
    <col min="10504" max="10504" width="10.42578125" customWidth="1"/>
    <col min="10506" max="10506" width="10.42578125" customWidth="1"/>
    <col min="10753" max="10753" width="5.28515625" customWidth="1"/>
    <col min="10754" max="10754" width="24" customWidth="1"/>
    <col min="10756" max="10756" width="11" customWidth="1"/>
    <col min="10758" max="10758" width="10.5703125" customWidth="1"/>
    <col min="10760" max="10760" width="10.42578125" customWidth="1"/>
    <col min="10762" max="10762" width="10.42578125" customWidth="1"/>
    <col min="11009" max="11009" width="5.28515625" customWidth="1"/>
    <col min="11010" max="11010" width="24" customWidth="1"/>
    <col min="11012" max="11012" width="11" customWidth="1"/>
    <col min="11014" max="11014" width="10.5703125" customWidth="1"/>
    <col min="11016" max="11016" width="10.42578125" customWidth="1"/>
    <col min="11018" max="11018" width="10.42578125" customWidth="1"/>
    <col min="11265" max="11265" width="5.28515625" customWidth="1"/>
    <col min="11266" max="11266" width="24" customWidth="1"/>
    <col min="11268" max="11268" width="11" customWidth="1"/>
    <col min="11270" max="11270" width="10.5703125" customWidth="1"/>
    <col min="11272" max="11272" width="10.42578125" customWidth="1"/>
    <col min="11274" max="11274" width="10.42578125" customWidth="1"/>
    <col min="11521" max="11521" width="5.28515625" customWidth="1"/>
    <col min="11522" max="11522" width="24" customWidth="1"/>
    <col min="11524" max="11524" width="11" customWidth="1"/>
    <col min="11526" max="11526" width="10.5703125" customWidth="1"/>
    <col min="11528" max="11528" width="10.42578125" customWidth="1"/>
    <col min="11530" max="11530" width="10.42578125" customWidth="1"/>
    <col min="11777" max="11777" width="5.28515625" customWidth="1"/>
    <col min="11778" max="11778" width="24" customWidth="1"/>
    <col min="11780" max="11780" width="11" customWidth="1"/>
    <col min="11782" max="11782" width="10.5703125" customWidth="1"/>
    <col min="11784" max="11784" width="10.42578125" customWidth="1"/>
    <col min="11786" max="11786" width="10.42578125" customWidth="1"/>
    <col min="12033" max="12033" width="5.28515625" customWidth="1"/>
    <col min="12034" max="12034" width="24" customWidth="1"/>
    <col min="12036" max="12036" width="11" customWidth="1"/>
    <col min="12038" max="12038" width="10.5703125" customWidth="1"/>
    <col min="12040" max="12040" width="10.42578125" customWidth="1"/>
    <col min="12042" max="12042" width="10.42578125" customWidth="1"/>
    <col min="12289" max="12289" width="5.28515625" customWidth="1"/>
    <col min="12290" max="12290" width="24" customWidth="1"/>
    <col min="12292" max="12292" width="11" customWidth="1"/>
    <col min="12294" max="12294" width="10.5703125" customWidth="1"/>
    <col min="12296" max="12296" width="10.42578125" customWidth="1"/>
    <col min="12298" max="12298" width="10.42578125" customWidth="1"/>
    <col min="12545" max="12545" width="5.28515625" customWidth="1"/>
    <col min="12546" max="12546" width="24" customWidth="1"/>
    <col min="12548" max="12548" width="11" customWidth="1"/>
    <col min="12550" max="12550" width="10.5703125" customWidth="1"/>
    <col min="12552" max="12552" width="10.42578125" customWidth="1"/>
    <col min="12554" max="12554" width="10.42578125" customWidth="1"/>
    <col min="12801" max="12801" width="5.28515625" customWidth="1"/>
    <col min="12802" max="12802" width="24" customWidth="1"/>
    <col min="12804" max="12804" width="11" customWidth="1"/>
    <col min="12806" max="12806" width="10.5703125" customWidth="1"/>
    <col min="12808" max="12808" width="10.42578125" customWidth="1"/>
    <col min="12810" max="12810" width="10.42578125" customWidth="1"/>
    <col min="13057" max="13057" width="5.28515625" customWidth="1"/>
    <col min="13058" max="13058" width="24" customWidth="1"/>
    <col min="13060" max="13060" width="11" customWidth="1"/>
    <col min="13062" max="13062" width="10.5703125" customWidth="1"/>
    <col min="13064" max="13064" width="10.42578125" customWidth="1"/>
    <col min="13066" max="13066" width="10.42578125" customWidth="1"/>
    <col min="13313" max="13313" width="5.28515625" customWidth="1"/>
    <col min="13314" max="13314" width="24" customWidth="1"/>
    <col min="13316" max="13316" width="11" customWidth="1"/>
    <col min="13318" max="13318" width="10.5703125" customWidth="1"/>
    <col min="13320" max="13320" width="10.42578125" customWidth="1"/>
    <col min="13322" max="13322" width="10.42578125" customWidth="1"/>
    <col min="13569" max="13569" width="5.28515625" customWidth="1"/>
    <col min="13570" max="13570" width="24" customWidth="1"/>
    <col min="13572" max="13572" width="11" customWidth="1"/>
    <col min="13574" max="13574" width="10.5703125" customWidth="1"/>
    <col min="13576" max="13576" width="10.42578125" customWidth="1"/>
    <col min="13578" max="13578" width="10.42578125" customWidth="1"/>
    <col min="13825" max="13825" width="5.28515625" customWidth="1"/>
    <col min="13826" max="13826" width="24" customWidth="1"/>
    <col min="13828" max="13828" width="11" customWidth="1"/>
    <col min="13830" max="13830" width="10.5703125" customWidth="1"/>
    <col min="13832" max="13832" width="10.42578125" customWidth="1"/>
    <col min="13834" max="13834" width="10.42578125" customWidth="1"/>
    <col min="14081" max="14081" width="5.28515625" customWidth="1"/>
    <col min="14082" max="14082" width="24" customWidth="1"/>
    <col min="14084" max="14084" width="11" customWidth="1"/>
    <col min="14086" max="14086" width="10.5703125" customWidth="1"/>
    <col min="14088" max="14088" width="10.42578125" customWidth="1"/>
    <col min="14090" max="14090" width="10.42578125" customWidth="1"/>
    <col min="14337" max="14337" width="5.28515625" customWidth="1"/>
    <col min="14338" max="14338" width="24" customWidth="1"/>
    <col min="14340" max="14340" width="11" customWidth="1"/>
    <col min="14342" max="14342" width="10.5703125" customWidth="1"/>
    <col min="14344" max="14344" width="10.42578125" customWidth="1"/>
    <col min="14346" max="14346" width="10.42578125" customWidth="1"/>
    <col min="14593" max="14593" width="5.28515625" customWidth="1"/>
    <col min="14594" max="14594" width="24" customWidth="1"/>
    <col min="14596" max="14596" width="11" customWidth="1"/>
    <col min="14598" max="14598" width="10.5703125" customWidth="1"/>
    <col min="14600" max="14600" width="10.42578125" customWidth="1"/>
    <col min="14602" max="14602" width="10.42578125" customWidth="1"/>
    <col min="14849" max="14849" width="5.28515625" customWidth="1"/>
    <col min="14850" max="14850" width="24" customWidth="1"/>
    <col min="14852" max="14852" width="11" customWidth="1"/>
    <col min="14854" max="14854" width="10.5703125" customWidth="1"/>
    <col min="14856" max="14856" width="10.42578125" customWidth="1"/>
    <col min="14858" max="14858" width="10.42578125" customWidth="1"/>
    <col min="15105" max="15105" width="5.28515625" customWidth="1"/>
    <col min="15106" max="15106" width="24" customWidth="1"/>
    <col min="15108" max="15108" width="11" customWidth="1"/>
    <col min="15110" max="15110" width="10.5703125" customWidth="1"/>
    <col min="15112" max="15112" width="10.42578125" customWidth="1"/>
    <col min="15114" max="15114" width="10.42578125" customWidth="1"/>
    <col min="15361" max="15361" width="5.28515625" customWidth="1"/>
    <col min="15362" max="15362" width="24" customWidth="1"/>
    <col min="15364" max="15364" width="11" customWidth="1"/>
    <col min="15366" max="15366" width="10.5703125" customWidth="1"/>
    <col min="15368" max="15368" width="10.42578125" customWidth="1"/>
    <col min="15370" max="15370" width="10.42578125" customWidth="1"/>
    <col min="15617" max="15617" width="5.28515625" customWidth="1"/>
    <col min="15618" max="15618" width="24" customWidth="1"/>
    <col min="15620" max="15620" width="11" customWidth="1"/>
    <col min="15622" max="15622" width="10.5703125" customWidth="1"/>
    <col min="15624" max="15624" width="10.42578125" customWidth="1"/>
    <col min="15626" max="15626" width="10.42578125" customWidth="1"/>
    <col min="15873" max="15873" width="5.28515625" customWidth="1"/>
    <col min="15874" max="15874" width="24" customWidth="1"/>
    <col min="15876" max="15876" width="11" customWidth="1"/>
    <col min="15878" max="15878" width="10.5703125" customWidth="1"/>
    <col min="15880" max="15880" width="10.42578125" customWidth="1"/>
    <col min="15882" max="15882" width="10.42578125" customWidth="1"/>
    <col min="16129" max="16129" width="5.28515625" customWidth="1"/>
    <col min="16130" max="16130" width="24" customWidth="1"/>
    <col min="16132" max="16132" width="11" customWidth="1"/>
    <col min="16134" max="16134" width="10.5703125" customWidth="1"/>
    <col min="16136" max="16136" width="10.42578125" customWidth="1"/>
    <col min="16138" max="16138" width="10.42578125" customWidth="1"/>
  </cols>
  <sheetData>
    <row r="1" spans="1:17" ht="29.25" customHeight="1" x14ac:dyDescent="0.25">
      <c r="A1" s="210"/>
      <c r="B1" s="210"/>
      <c r="C1" s="210"/>
      <c r="D1" s="210"/>
      <c r="E1" s="210"/>
      <c r="F1" s="210"/>
      <c r="G1" s="210"/>
      <c r="H1" s="210"/>
      <c r="I1" s="210"/>
      <c r="J1" s="1"/>
      <c r="K1" s="1"/>
      <c r="L1" s="2"/>
      <c r="M1" s="2"/>
      <c r="N1" s="2"/>
      <c r="O1" s="2"/>
      <c r="P1" s="2"/>
      <c r="Q1" s="2"/>
    </row>
    <row r="3" spans="1:17" x14ac:dyDescent="0.25">
      <c r="B3" s="2" t="s">
        <v>0</v>
      </c>
      <c r="C3" s="2"/>
      <c r="D3" s="2"/>
      <c r="E3" s="2"/>
      <c r="F3" s="2"/>
      <c r="G3" s="2"/>
      <c r="H3" s="2"/>
      <c r="J3" s="2"/>
    </row>
    <row r="4" spans="1:17" ht="15.75" thickBot="1" x14ac:dyDescent="0.3">
      <c r="A4" s="211" t="s">
        <v>1</v>
      </c>
      <c r="B4" s="211"/>
    </row>
    <row r="5" spans="1:17" ht="12.75" customHeight="1" x14ac:dyDescent="0.25">
      <c r="A5" s="212" t="s">
        <v>2</v>
      </c>
      <c r="B5" s="212" t="s">
        <v>3</v>
      </c>
      <c r="C5" s="212" t="s">
        <v>4</v>
      </c>
      <c r="D5" s="215" t="s">
        <v>5</v>
      </c>
      <c r="E5" s="216"/>
      <c r="F5" s="216"/>
      <c r="G5" s="216"/>
      <c r="H5" s="216"/>
      <c r="I5" s="216"/>
      <c r="J5" s="216"/>
      <c r="K5" s="217"/>
      <c r="L5" s="218" t="s">
        <v>6</v>
      </c>
    </row>
    <row r="6" spans="1:17" ht="22.5" customHeight="1" x14ac:dyDescent="0.25">
      <c r="A6" s="213"/>
      <c r="B6" s="213"/>
      <c r="C6" s="213"/>
      <c r="D6" s="221" t="s">
        <v>7</v>
      </c>
      <c r="E6" s="222"/>
      <c r="F6" s="222" t="s">
        <v>8</v>
      </c>
      <c r="G6" s="222"/>
      <c r="H6" s="222" t="s">
        <v>9</v>
      </c>
      <c r="I6" s="222"/>
      <c r="J6" s="222" t="s">
        <v>10</v>
      </c>
      <c r="K6" s="222"/>
      <c r="L6" s="219"/>
    </row>
    <row r="7" spans="1:17" ht="13.5" customHeight="1" thickBot="1" x14ac:dyDescent="0.3">
      <c r="A7" s="213"/>
      <c r="B7" s="213"/>
      <c r="C7" s="213"/>
      <c r="D7" s="223">
        <v>1</v>
      </c>
      <c r="E7" s="224"/>
      <c r="F7" s="224">
        <v>2</v>
      </c>
      <c r="G7" s="224"/>
      <c r="H7" s="224">
        <v>3</v>
      </c>
      <c r="I7" s="224"/>
      <c r="J7" s="224">
        <v>4</v>
      </c>
      <c r="K7" s="224"/>
      <c r="L7" s="220"/>
      <c r="O7" s="3"/>
      <c r="P7" s="3"/>
      <c r="Q7" s="3"/>
    </row>
    <row r="8" spans="1:17" ht="15.75" thickBot="1" x14ac:dyDescent="0.3">
      <c r="A8" s="214"/>
      <c r="B8" s="214"/>
      <c r="C8" s="214"/>
      <c r="D8" s="4" t="s">
        <v>11</v>
      </c>
      <c r="E8" s="5" t="s">
        <v>12</v>
      </c>
      <c r="F8" s="5" t="s">
        <v>11</v>
      </c>
      <c r="G8" s="5" t="s">
        <v>12</v>
      </c>
      <c r="H8" s="5" t="s">
        <v>11</v>
      </c>
      <c r="I8" s="5" t="s">
        <v>12</v>
      </c>
      <c r="J8" s="5" t="s">
        <v>11</v>
      </c>
      <c r="K8" s="5" t="s">
        <v>12</v>
      </c>
      <c r="L8" s="6"/>
      <c r="O8" s="3"/>
      <c r="P8" s="3"/>
      <c r="Q8" s="3"/>
    </row>
    <row r="9" spans="1:17" ht="15.75" x14ac:dyDescent="0.25">
      <c r="A9" s="7">
        <v>1</v>
      </c>
      <c r="B9" s="8" t="s">
        <v>13</v>
      </c>
      <c r="C9" s="9">
        <v>8</v>
      </c>
      <c r="D9" s="10">
        <v>158</v>
      </c>
      <c r="E9" s="11"/>
      <c r="F9" s="12">
        <v>39</v>
      </c>
      <c r="G9" s="13"/>
      <c r="H9" s="14">
        <v>7</v>
      </c>
      <c r="I9" s="13"/>
      <c r="J9" s="14">
        <v>0</v>
      </c>
      <c r="K9" s="13">
        <v>0</v>
      </c>
      <c r="L9" s="15">
        <f>SUM(D9:K9)</f>
        <v>204</v>
      </c>
      <c r="O9" s="3"/>
      <c r="P9" s="3"/>
      <c r="Q9" s="3"/>
    </row>
    <row r="10" spans="1:17" ht="15.75" x14ac:dyDescent="0.25">
      <c r="A10" s="7">
        <v>2</v>
      </c>
      <c r="B10" s="8" t="s">
        <v>14</v>
      </c>
      <c r="C10" s="9">
        <v>8</v>
      </c>
      <c r="D10" s="10">
        <v>109</v>
      </c>
      <c r="E10" s="11"/>
      <c r="F10" s="12">
        <v>34</v>
      </c>
      <c r="G10" s="13"/>
      <c r="H10" s="14">
        <v>13</v>
      </c>
      <c r="I10" s="13"/>
      <c r="J10" s="14">
        <v>0</v>
      </c>
      <c r="K10" s="13">
        <v>0</v>
      </c>
      <c r="L10" s="15">
        <f>SUM(D10:K10)</f>
        <v>156</v>
      </c>
      <c r="O10" s="3"/>
      <c r="P10" s="3"/>
      <c r="Q10" s="3"/>
    </row>
    <row r="11" spans="1:17" ht="15.75" x14ac:dyDescent="0.25">
      <c r="A11" s="7">
        <v>3</v>
      </c>
      <c r="B11" s="8" t="s">
        <v>15</v>
      </c>
      <c r="C11" s="9">
        <v>8</v>
      </c>
      <c r="D11" s="10">
        <v>557</v>
      </c>
      <c r="E11" s="11"/>
      <c r="F11" s="12">
        <v>147</v>
      </c>
      <c r="G11" s="13"/>
      <c r="H11" s="14">
        <v>29</v>
      </c>
      <c r="I11" s="13"/>
      <c r="J11" s="14">
        <v>0</v>
      </c>
      <c r="K11" s="13">
        <v>0</v>
      </c>
      <c r="L11" s="15">
        <f t="shared" ref="L11:L37" si="0">SUM(D11:K11)</f>
        <v>733</v>
      </c>
      <c r="O11" s="3"/>
      <c r="P11" s="3"/>
      <c r="Q11" s="3"/>
    </row>
    <row r="12" spans="1:17" ht="15.75" x14ac:dyDescent="0.25">
      <c r="A12" s="7">
        <v>4</v>
      </c>
      <c r="B12" s="17" t="s">
        <v>16</v>
      </c>
      <c r="C12" s="9">
        <v>8</v>
      </c>
      <c r="D12" s="10">
        <v>43</v>
      </c>
      <c r="E12" s="11"/>
      <c r="F12" s="12">
        <v>16</v>
      </c>
      <c r="G12" s="13"/>
      <c r="H12" s="14">
        <v>1</v>
      </c>
      <c r="I12" s="13"/>
      <c r="J12" s="14">
        <v>0</v>
      </c>
      <c r="K12" s="13">
        <v>0</v>
      </c>
      <c r="L12" s="15">
        <f t="shared" si="0"/>
        <v>60</v>
      </c>
      <c r="M12" s="3"/>
      <c r="N12" s="3"/>
      <c r="O12" s="3"/>
      <c r="P12" s="3"/>
      <c r="Q12" s="3"/>
    </row>
    <row r="13" spans="1:17" ht="15.75" x14ac:dyDescent="0.25">
      <c r="A13" s="7">
        <v>5</v>
      </c>
      <c r="B13" s="8" t="s">
        <v>17</v>
      </c>
      <c r="C13" s="9">
        <v>8</v>
      </c>
      <c r="D13" s="10">
        <v>134</v>
      </c>
      <c r="E13" s="11"/>
      <c r="F13" s="12">
        <v>31</v>
      </c>
      <c r="G13" s="13"/>
      <c r="H13" s="14">
        <v>6</v>
      </c>
      <c r="I13" s="13"/>
      <c r="J13" s="14">
        <v>0</v>
      </c>
      <c r="K13" s="13">
        <v>0</v>
      </c>
      <c r="L13" s="15">
        <f t="shared" si="0"/>
        <v>171</v>
      </c>
      <c r="O13" s="3"/>
      <c r="P13" s="3"/>
      <c r="Q13" s="3"/>
    </row>
    <row r="14" spans="1:17" ht="15.75" x14ac:dyDescent="0.25">
      <c r="A14" s="7">
        <v>6</v>
      </c>
      <c r="B14" s="8" t="s">
        <v>18</v>
      </c>
      <c r="C14" s="9">
        <v>8</v>
      </c>
      <c r="D14" s="10">
        <v>187</v>
      </c>
      <c r="E14" s="11"/>
      <c r="F14" s="12">
        <v>54</v>
      </c>
      <c r="G14" s="13"/>
      <c r="H14" s="14">
        <v>24</v>
      </c>
      <c r="I14" s="13"/>
      <c r="J14" s="14">
        <v>0</v>
      </c>
      <c r="K14" s="13">
        <v>0</v>
      </c>
      <c r="L14" s="15">
        <f t="shared" si="0"/>
        <v>265</v>
      </c>
    </row>
    <row r="15" spans="1:17" ht="15.75" x14ac:dyDescent="0.25">
      <c r="A15" s="7">
        <v>7</v>
      </c>
      <c r="B15" s="8" t="s">
        <v>19</v>
      </c>
      <c r="C15" s="9">
        <v>8</v>
      </c>
      <c r="D15" s="10">
        <v>103</v>
      </c>
      <c r="E15" s="11"/>
      <c r="F15" s="12">
        <v>34</v>
      </c>
      <c r="G15" s="13"/>
      <c r="H15" s="14">
        <v>6</v>
      </c>
      <c r="I15" s="13"/>
      <c r="J15" s="14">
        <v>0</v>
      </c>
      <c r="K15" s="13">
        <v>0</v>
      </c>
      <c r="L15" s="15">
        <f t="shared" si="0"/>
        <v>143</v>
      </c>
    </row>
    <row r="16" spans="1:17" ht="15.75" x14ac:dyDescent="0.25">
      <c r="A16" s="7">
        <v>8</v>
      </c>
      <c r="B16" s="8" t="s">
        <v>20</v>
      </c>
      <c r="C16" s="9">
        <v>8</v>
      </c>
      <c r="D16" s="10">
        <v>119</v>
      </c>
      <c r="E16" s="11"/>
      <c r="F16" s="12">
        <v>19</v>
      </c>
      <c r="G16" s="13"/>
      <c r="H16" s="14">
        <v>4</v>
      </c>
      <c r="I16" s="13"/>
      <c r="J16" s="14">
        <v>0</v>
      </c>
      <c r="K16" s="13">
        <v>0</v>
      </c>
      <c r="L16" s="15">
        <f t="shared" si="0"/>
        <v>142</v>
      </c>
    </row>
    <row r="17" spans="1:12" ht="15.75" x14ac:dyDescent="0.25">
      <c r="A17" s="7">
        <v>9</v>
      </c>
      <c r="B17" s="8" t="s">
        <v>21</v>
      </c>
      <c r="C17" s="9">
        <v>8</v>
      </c>
      <c r="D17" s="10">
        <v>162</v>
      </c>
      <c r="E17" s="11"/>
      <c r="F17" s="12">
        <v>38</v>
      </c>
      <c r="G17" s="13"/>
      <c r="H17" s="14">
        <v>19</v>
      </c>
      <c r="I17" s="13"/>
      <c r="J17" s="14">
        <v>0</v>
      </c>
      <c r="K17" s="13">
        <v>0</v>
      </c>
      <c r="L17" s="15">
        <f t="shared" si="0"/>
        <v>219</v>
      </c>
    </row>
    <row r="18" spans="1:12" ht="15.75" x14ac:dyDescent="0.25">
      <c r="A18" s="7">
        <v>10</v>
      </c>
      <c r="B18" s="8" t="s">
        <v>22</v>
      </c>
      <c r="C18" s="9">
        <v>8</v>
      </c>
      <c r="D18" s="10">
        <v>143</v>
      </c>
      <c r="E18" s="11"/>
      <c r="F18" s="12">
        <v>40</v>
      </c>
      <c r="G18" s="13"/>
      <c r="H18" s="14">
        <v>21</v>
      </c>
      <c r="I18" s="13"/>
      <c r="J18" s="14">
        <v>0</v>
      </c>
      <c r="K18" s="13">
        <v>0</v>
      </c>
      <c r="L18" s="15">
        <f t="shared" si="0"/>
        <v>204</v>
      </c>
    </row>
    <row r="19" spans="1:12" ht="15.75" x14ac:dyDescent="0.25">
      <c r="A19" s="7">
        <v>11</v>
      </c>
      <c r="B19" s="8" t="s">
        <v>23</v>
      </c>
      <c r="C19" s="9">
        <v>8</v>
      </c>
      <c r="D19" s="10">
        <v>0</v>
      </c>
      <c r="E19" s="11"/>
      <c r="F19" s="12">
        <v>0</v>
      </c>
      <c r="G19" s="13"/>
      <c r="H19" s="14">
        <v>0</v>
      </c>
      <c r="I19" s="13"/>
      <c r="J19" s="14">
        <v>0</v>
      </c>
      <c r="K19" s="13">
        <v>0</v>
      </c>
      <c r="L19" s="15">
        <f t="shared" si="0"/>
        <v>0</v>
      </c>
    </row>
    <row r="20" spans="1:12" ht="15.75" x14ac:dyDescent="0.25">
      <c r="A20" s="7">
        <v>12</v>
      </c>
      <c r="B20" s="8" t="s">
        <v>24</v>
      </c>
      <c r="C20" s="9">
        <v>8</v>
      </c>
      <c r="D20" s="10">
        <v>243</v>
      </c>
      <c r="E20" s="11"/>
      <c r="F20" s="12">
        <v>76</v>
      </c>
      <c r="G20" s="13"/>
      <c r="H20" s="14">
        <v>12</v>
      </c>
      <c r="I20" s="13"/>
      <c r="J20" s="14">
        <v>0</v>
      </c>
      <c r="K20" s="13">
        <v>0</v>
      </c>
      <c r="L20" s="15">
        <f t="shared" si="0"/>
        <v>331</v>
      </c>
    </row>
    <row r="21" spans="1:12" ht="15.75" x14ac:dyDescent="0.25">
      <c r="A21" s="7">
        <v>13</v>
      </c>
      <c r="B21" s="8" t="s">
        <v>25</v>
      </c>
      <c r="C21" s="9">
        <v>8</v>
      </c>
      <c r="D21" s="10">
        <v>146</v>
      </c>
      <c r="E21" s="11"/>
      <c r="F21" s="12">
        <v>24</v>
      </c>
      <c r="G21" s="13"/>
      <c r="H21" s="14">
        <v>27</v>
      </c>
      <c r="I21" s="13"/>
      <c r="J21" s="14">
        <v>0</v>
      </c>
      <c r="K21" s="13">
        <v>0</v>
      </c>
      <c r="L21" s="15">
        <f t="shared" si="0"/>
        <v>197</v>
      </c>
    </row>
    <row r="22" spans="1:12" ht="15.75" x14ac:dyDescent="0.25">
      <c r="A22" s="7">
        <v>14</v>
      </c>
      <c r="B22" s="8" t="s">
        <v>26</v>
      </c>
      <c r="C22" s="9">
        <v>8</v>
      </c>
      <c r="D22" s="10">
        <v>333</v>
      </c>
      <c r="E22" s="11"/>
      <c r="F22" s="12">
        <v>99</v>
      </c>
      <c r="G22" s="13"/>
      <c r="H22" s="14">
        <v>29</v>
      </c>
      <c r="I22" s="13"/>
      <c r="J22" s="14">
        <v>0</v>
      </c>
      <c r="K22" s="13">
        <v>0</v>
      </c>
      <c r="L22" s="15">
        <f t="shared" si="0"/>
        <v>461</v>
      </c>
    </row>
    <row r="23" spans="1:12" ht="15.75" x14ac:dyDescent="0.25">
      <c r="A23" s="7">
        <v>15</v>
      </c>
      <c r="B23" s="8" t="s">
        <v>27</v>
      </c>
      <c r="C23" s="9">
        <v>8</v>
      </c>
      <c r="D23" s="10">
        <v>174</v>
      </c>
      <c r="E23" s="11"/>
      <c r="F23" s="12">
        <v>34</v>
      </c>
      <c r="G23" s="13"/>
      <c r="H23" s="14">
        <v>9</v>
      </c>
      <c r="I23" s="13"/>
      <c r="J23" s="14">
        <v>0</v>
      </c>
      <c r="K23" s="13">
        <v>0</v>
      </c>
      <c r="L23" s="15">
        <f t="shared" si="0"/>
        <v>217</v>
      </c>
    </row>
    <row r="24" spans="1:12" ht="15.75" x14ac:dyDescent="0.25">
      <c r="A24" s="7">
        <v>16</v>
      </c>
      <c r="B24" s="8" t="s">
        <v>28</v>
      </c>
      <c r="C24" s="9">
        <v>8</v>
      </c>
      <c r="D24" s="10">
        <v>107</v>
      </c>
      <c r="E24" s="11"/>
      <c r="F24" s="12">
        <v>41</v>
      </c>
      <c r="G24" s="13"/>
      <c r="H24" s="14">
        <v>1</v>
      </c>
      <c r="I24" s="13"/>
      <c r="J24" s="14">
        <v>0</v>
      </c>
      <c r="K24" s="13">
        <v>0</v>
      </c>
      <c r="L24" s="15">
        <f t="shared" si="0"/>
        <v>149</v>
      </c>
    </row>
    <row r="25" spans="1:12" ht="15.75" x14ac:dyDescent="0.25">
      <c r="A25" s="7">
        <v>17</v>
      </c>
      <c r="B25" s="8" t="s">
        <v>29</v>
      </c>
      <c r="C25" s="9">
        <v>8</v>
      </c>
      <c r="D25" s="10">
        <v>96</v>
      </c>
      <c r="E25" s="11"/>
      <c r="F25" s="12">
        <v>37</v>
      </c>
      <c r="G25" s="13"/>
      <c r="H25" s="14">
        <v>4</v>
      </c>
      <c r="I25" s="13"/>
      <c r="J25" s="14">
        <v>0</v>
      </c>
      <c r="K25" s="13">
        <v>0</v>
      </c>
      <c r="L25" s="15">
        <f t="shared" si="0"/>
        <v>137</v>
      </c>
    </row>
    <row r="26" spans="1:12" ht="15.75" x14ac:dyDescent="0.25">
      <c r="A26" s="7">
        <v>18</v>
      </c>
      <c r="B26" s="8" t="s">
        <v>30</v>
      </c>
      <c r="C26" s="9">
        <v>8</v>
      </c>
      <c r="D26" s="10">
        <v>72</v>
      </c>
      <c r="E26" s="11"/>
      <c r="F26" s="12">
        <v>22</v>
      </c>
      <c r="G26" s="13"/>
      <c r="H26" s="14">
        <v>3</v>
      </c>
      <c r="I26" s="13"/>
      <c r="J26" s="14">
        <v>0</v>
      </c>
      <c r="K26" s="13">
        <v>0</v>
      </c>
      <c r="L26" s="15">
        <f t="shared" si="0"/>
        <v>97</v>
      </c>
    </row>
    <row r="27" spans="1:12" ht="15.75" x14ac:dyDescent="0.25">
      <c r="A27" s="7">
        <v>19</v>
      </c>
      <c r="B27" s="8" t="s">
        <v>31</v>
      </c>
      <c r="C27" s="9">
        <v>8</v>
      </c>
      <c r="D27" s="10">
        <v>194</v>
      </c>
      <c r="E27" s="11"/>
      <c r="F27" s="12">
        <v>48</v>
      </c>
      <c r="G27" s="13"/>
      <c r="H27" s="14">
        <v>7</v>
      </c>
      <c r="I27" s="13"/>
      <c r="J27" s="14">
        <v>0</v>
      </c>
      <c r="K27" s="13">
        <v>0</v>
      </c>
      <c r="L27" s="15">
        <f t="shared" si="0"/>
        <v>249</v>
      </c>
    </row>
    <row r="28" spans="1:12" ht="15.75" x14ac:dyDescent="0.25">
      <c r="A28" s="7">
        <v>20</v>
      </c>
      <c r="B28" s="8" t="s">
        <v>32</v>
      </c>
      <c r="C28" s="9">
        <v>8</v>
      </c>
      <c r="D28" s="10">
        <v>33</v>
      </c>
      <c r="E28" s="11"/>
      <c r="F28" s="12">
        <v>12</v>
      </c>
      <c r="G28" s="13"/>
      <c r="H28" s="14">
        <v>1</v>
      </c>
      <c r="I28" s="13"/>
      <c r="J28" s="14">
        <v>0</v>
      </c>
      <c r="K28" s="13">
        <v>0</v>
      </c>
      <c r="L28" s="15">
        <f t="shared" si="0"/>
        <v>46</v>
      </c>
    </row>
    <row r="29" spans="1:12" ht="15.75" x14ac:dyDescent="0.25">
      <c r="A29" s="7">
        <v>21</v>
      </c>
      <c r="B29" s="8" t="s">
        <v>33</v>
      </c>
      <c r="C29" s="9">
        <v>8</v>
      </c>
      <c r="D29" s="10">
        <v>146</v>
      </c>
      <c r="E29" s="11"/>
      <c r="F29" s="12">
        <v>23</v>
      </c>
      <c r="G29" s="13"/>
      <c r="H29" s="14">
        <v>3</v>
      </c>
      <c r="I29" s="13"/>
      <c r="J29" s="14">
        <v>0</v>
      </c>
      <c r="K29" s="13">
        <v>0</v>
      </c>
      <c r="L29" s="15">
        <f t="shared" si="0"/>
        <v>172</v>
      </c>
    </row>
    <row r="30" spans="1:12" ht="15.75" x14ac:dyDescent="0.25">
      <c r="A30" s="7">
        <v>22</v>
      </c>
      <c r="B30" s="8" t="s">
        <v>34</v>
      </c>
      <c r="C30" s="9">
        <v>8</v>
      </c>
      <c r="D30" s="10">
        <v>100</v>
      </c>
      <c r="E30" s="11"/>
      <c r="F30" s="12">
        <v>33</v>
      </c>
      <c r="G30" s="13"/>
      <c r="H30" s="14">
        <v>2</v>
      </c>
      <c r="I30" s="13"/>
      <c r="J30" s="14">
        <v>0</v>
      </c>
      <c r="K30" s="13">
        <v>0</v>
      </c>
      <c r="L30" s="15">
        <f t="shared" si="0"/>
        <v>135</v>
      </c>
    </row>
    <row r="31" spans="1:12" ht="15.75" x14ac:dyDescent="0.25">
      <c r="A31" s="7">
        <v>23</v>
      </c>
      <c r="B31" s="8" t="s">
        <v>35</v>
      </c>
      <c r="C31" s="9">
        <v>8</v>
      </c>
      <c r="D31" s="10">
        <v>59</v>
      </c>
      <c r="E31" s="11"/>
      <c r="F31" s="12">
        <v>27</v>
      </c>
      <c r="G31" s="13"/>
      <c r="H31" s="14">
        <v>9</v>
      </c>
      <c r="I31" s="13"/>
      <c r="J31" s="14">
        <v>0</v>
      </c>
      <c r="K31" s="13">
        <v>0</v>
      </c>
      <c r="L31" s="15">
        <f t="shared" si="0"/>
        <v>95</v>
      </c>
    </row>
    <row r="32" spans="1:12" ht="15.75" x14ac:dyDescent="0.25">
      <c r="A32" s="7">
        <v>24</v>
      </c>
      <c r="B32" s="8" t="s">
        <v>36</v>
      </c>
      <c r="C32" s="9">
        <v>8</v>
      </c>
      <c r="D32" s="10">
        <v>68</v>
      </c>
      <c r="E32" s="11"/>
      <c r="F32" s="12">
        <v>22</v>
      </c>
      <c r="G32" s="13"/>
      <c r="H32" s="14">
        <v>11</v>
      </c>
      <c r="I32" s="13"/>
      <c r="J32" s="14">
        <v>0</v>
      </c>
      <c r="K32" s="13">
        <v>0</v>
      </c>
      <c r="L32" s="15">
        <f t="shared" si="0"/>
        <v>101</v>
      </c>
    </row>
    <row r="33" spans="1:12" ht="15.75" x14ac:dyDescent="0.25">
      <c r="A33" s="7">
        <v>25</v>
      </c>
      <c r="B33" s="18" t="s">
        <v>37</v>
      </c>
      <c r="C33" s="19">
        <v>8</v>
      </c>
      <c r="D33" s="10">
        <v>236</v>
      </c>
      <c r="E33" s="20"/>
      <c r="F33" s="12">
        <v>38</v>
      </c>
      <c r="G33" s="21"/>
      <c r="H33" s="14">
        <v>3</v>
      </c>
      <c r="I33" s="21"/>
      <c r="J33" s="14">
        <v>0</v>
      </c>
      <c r="K33" s="21">
        <v>0</v>
      </c>
      <c r="L33" s="15">
        <f t="shared" si="0"/>
        <v>277</v>
      </c>
    </row>
    <row r="34" spans="1:12" ht="15.75" x14ac:dyDescent="0.25">
      <c r="A34" s="7">
        <v>26</v>
      </c>
      <c r="B34" s="8" t="s">
        <v>38</v>
      </c>
      <c r="C34" s="22">
        <v>8</v>
      </c>
      <c r="D34" s="10">
        <v>62</v>
      </c>
      <c r="E34" s="23"/>
      <c r="F34" s="12">
        <v>35</v>
      </c>
      <c r="G34" s="24"/>
      <c r="H34" s="14">
        <v>25</v>
      </c>
      <c r="I34" s="24"/>
      <c r="J34" s="14">
        <v>0</v>
      </c>
      <c r="K34" s="24">
        <v>0</v>
      </c>
      <c r="L34" s="15">
        <f t="shared" si="0"/>
        <v>122</v>
      </c>
    </row>
    <row r="35" spans="1:12" ht="15.75" x14ac:dyDescent="0.25">
      <c r="A35" s="7">
        <v>27</v>
      </c>
      <c r="B35" s="18" t="s">
        <v>39</v>
      </c>
      <c r="C35" s="22">
        <v>8</v>
      </c>
      <c r="D35" s="10">
        <v>0</v>
      </c>
      <c r="E35" s="23"/>
      <c r="F35" s="12">
        <v>0</v>
      </c>
      <c r="G35" s="24"/>
      <c r="H35" s="14">
        <v>0</v>
      </c>
      <c r="I35" s="24"/>
      <c r="J35" s="14">
        <v>0</v>
      </c>
      <c r="K35" s="24">
        <v>0</v>
      </c>
      <c r="L35" s="15">
        <f t="shared" si="0"/>
        <v>0</v>
      </c>
    </row>
    <row r="36" spans="1:12" ht="15.75" x14ac:dyDescent="0.25">
      <c r="A36" s="7">
        <v>28</v>
      </c>
      <c r="B36" s="18" t="s">
        <v>40</v>
      </c>
      <c r="C36" s="22">
        <v>8</v>
      </c>
      <c r="D36" s="10">
        <v>0</v>
      </c>
      <c r="E36" s="23"/>
      <c r="F36" s="12">
        <v>0</v>
      </c>
      <c r="G36" s="24"/>
      <c r="H36" s="14">
        <v>0</v>
      </c>
      <c r="I36" s="24"/>
      <c r="J36" s="14">
        <v>0</v>
      </c>
      <c r="K36" s="24">
        <v>0</v>
      </c>
      <c r="L36" s="15">
        <f t="shared" si="0"/>
        <v>0</v>
      </c>
    </row>
    <row r="37" spans="1:12" ht="16.5" thickBot="1" x14ac:dyDescent="0.3">
      <c r="A37" s="7">
        <v>29</v>
      </c>
      <c r="B37" s="18" t="s">
        <v>41</v>
      </c>
      <c r="C37" s="25">
        <v>8</v>
      </c>
      <c r="D37" s="10">
        <v>0</v>
      </c>
      <c r="E37" s="23"/>
      <c r="F37" s="12">
        <v>0</v>
      </c>
      <c r="G37" s="24"/>
      <c r="H37" s="14">
        <v>0</v>
      </c>
      <c r="I37" s="24"/>
      <c r="J37" s="14">
        <v>0</v>
      </c>
      <c r="K37" s="24">
        <v>0</v>
      </c>
      <c r="L37" s="15">
        <f t="shared" si="0"/>
        <v>0</v>
      </c>
    </row>
    <row r="38" spans="1:12" ht="15.75" x14ac:dyDescent="0.25">
      <c r="A38" s="225" t="s">
        <v>42</v>
      </c>
      <c r="B38" s="226"/>
      <c r="C38" s="26">
        <v>8</v>
      </c>
      <c r="D38" s="27">
        <f t="shared" ref="D38:K38" si="1">SUM(D9:D37)</f>
        <v>3784</v>
      </c>
      <c r="E38" s="28">
        <f t="shared" si="1"/>
        <v>0</v>
      </c>
      <c r="F38" s="29">
        <f t="shared" si="1"/>
        <v>1023</v>
      </c>
      <c r="G38" s="30">
        <f t="shared" si="1"/>
        <v>0</v>
      </c>
      <c r="H38" s="29">
        <f t="shared" si="1"/>
        <v>276</v>
      </c>
      <c r="I38" s="30">
        <f t="shared" si="1"/>
        <v>0</v>
      </c>
      <c r="J38" s="29">
        <f t="shared" si="1"/>
        <v>0</v>
      </c>
      <c r="K38" s="30">
        <f t="shared" si="1"/>
        <v>0</v>
      </c>
      <c r="L38" s="31">
        <f>SUM(D38:K38)</f>
        <v>5083</v>
      </c>
    </row>
    <row r="39" spans="1:12" ht="15" customHeight="1" x14ac:dyDescent="0.25">
      <c r="A39" s="227" t="s">
        <v>43</v>
      </c>
      <c r="B39" s="228"/>
      <c r="C39" s="32">
        <v>8</v>
      </c>
      <c r="D39" s="32">
        <f>SUM(D9:D33)</f>
        <v>3722</v>
      </c>
      <c r="E39" s="33">
        <f>SUM(E9:E33)</f>
        <v>0</v>
      </c>
      <c r="F39" s="32">
        <f>F9+F10+F11+F12+F13+F14+F15+F16+F17+F18+F19+F20+F21+F22+F23+F24+F25+F26+F27+F28+F29+F30+F31+F32+F3+F33</f>
        <v>988</v>
      </c>
      <c r="G39" s="33">
        <f>G9+G10+G11+G12+G14+G13+G15+G16+G17+G18+G19+G20+G21+G22+G23+G24+G25+G26+G27+G28+G29+G30+G31+G32+G33</f>
        <v>0</v>
      </c>
      <c r="H39" s="32">
        <f>H9+H10+H11+H12+H13+H14++H15+H16+H17+H18+H19+H20+H21+H22+H23+H24+H25+H26+H27+H28+H29+H30+H31+H32+H33</f>
        <v>251</v>
      </c>
      <c r="I39" s="33">
        <f>I9+I10+I11+I12+I13+I14+I15+I16+I17+I18+I19+I20+I21+I22+I23+I24+I25+I26+I27+I28+I29+I30+I31+I32+I33</f>
        <v>0</v>
      </c>
      <c r="J39" s="32">
        <f>J9+J10+J11+J12+J13+J14++J15+J16+J17+J18+J19+J20+J21+J22+J23+J24+J25+J26+J27+J28+J29+J30+J31+J32+J33</f>
        <v>0</v>
      </c>
      <c r="K39" s="33">
        <f>K9+K10+K11+K12+K13+K14+K15+K16+K17+K18+K19+K20+K21+K22+K23+K24+K25+K26+K27+K28+K29+K30+K31+K32+K33</f>
        <v>0</v>
      </c>
      <c r="L39" s="34">
        <f>SUM(D39:K39)</f>
        <v>4961</v>
      </c>
    </row>
    <row r="40" spans="1:12" ht="15.75" thickBot="1" x14ac:dyDescent="0.3"/>
    <row r="41" spans="1:12" ht="16.5" thickBot="1" x14ac:dyDescent="0.3">
      <c r="D41" s="35">
        <f>SUM(D9:D37)</f>
        <v>3784</v>
      </c>
      <c r="E41" s="36"/>
      <c r="F41" s="35">
        <f>SUM(F9:F37)</f>
        <v>1023</v>
      </c>
      <c r="G41" s="36"/>
      <c r="H41" s="35">
        <f>SUM(H9:H37)</f>
        <v>276</v>
      </c>
      <c r="I41" s="36"/>
      <c r="J41" s="35">
        <f>SUM(J9:J37)</f>
        <v>0</v>
      </c>
      <c r="K41" s="36"/>
      <c r="L41" s="37">
        <f>L9+L10+L11+L12+L13+L14+L15+L16+L17+L18+L19+L20+L21+L22+L23+L24+L25+L26+L27+L28+L29+L30+L31+L32+L33</f>
        <v>4961</v>
      </c>
    </row>
    <row r="43" spans="1:12" x14ac:dyDescent="0.25">
      <c r="B43" s="2" t="s">
        <v>44</v>
      </c>
      <c r="C43" s="2"/>
      <c r="D43" s="2"/>
      <c r="E43" s="2"/>
    </row>
    <row r="44" spans="1:12" ht="15.75" thickBot="1" x14ac:dyDescent="0.3">
      <c r="A44" s="211" t="s">
        <v>45</v>
      </c>
      <c r="B44" s="211"/>
    </row>
    <row r="45" spans="1:12" ht="14.25" customHeight="1" x14ac:dyDescent="0.25">
      <c r="A45" s="212" t="s">
        <v>2</v>
      </c>
      <c r="B45" s="212" t="s">
        <v>3</v>
      </c>
      <c r="C45" s="212" t="s">
        <v>4</v>
      </c>
      <c r="D45" s="215" t="s">
        <v>5</v>
      </c>
      <c r="E45" s="216"/>
      <c r="F45" s="216"/>
      <c r="G45" s="216"/>
      <c r="H45" s="216"/>
      <c r="I45" s="216"/>
      <c r="J45" s="216"/>
      <c r="K45" s="217"/>
      <c r="L45" s="218" t="s">
        <v>6</v>
      </c>
    </row>
    <row r="46" spans="1:12" ht="21.75" customHeight="1" x14ac:dyDescent="0.25">
      <c r="A46" s="213"/>
      <c r="B46" s="213"/>
      <c r="C46" s="213"/>
      <c r="D46" s="221" t="s">
        <v>7</v>
      </c>
      <c r="E46" s="222"/>
      <c r="F46" s="222" t="s">
        <v>8</v>
      </c>
      <c r="G46" s="222"/>
      <c r="H46" s="222" t="s">
        <v>9</v>
      </c>
      <c r="I46" s="222"/>
      <c r="J46" s="222" t="s">
        <v>10</v>
      </c>
      <c r="K46" s="222"/>
      <c r="L46" s="219"/>
    </row>
    <row r="47" spans="1:12" ht="13.5" customHeight="1" thickBot="1" x14ac:dyDescent="0.3">
      <c r="A47" s="213"/>
      <c r="B47" s="213"/>
      <c r="C47" s="213"/>
      <c r="D47" s="223">
        <v>1</v>
      </c>
      <c r="E47" s="224"/>
      <c r="F47" s="224">
        <v>2</v>
      </c>
      <c r="G47" s="224"/>
      <c r="H47" s="224">
        <v>3</v>
      </c>
      <c r="I47" s="224"/>
      <c r="J47" s="224">
        <v>4</v>
      </c>
      <c r="K47" s="224"/>
      <c r="L47" s="220"/>
    </row>
    <row r="48" spans="1:12" ht="15.75" thickBot="1" x14ac:dyDescent="0.3">
      <c r="A48" s="214"/>
      <c r="B48" s="214"/>
      <c r="C48" s="214"/>
      <c r="D48" s="4" t="s">
        <v>11</v>
      </c>
      <c r="E48" s="5" t="s">
        <v>12</v>
      </c>
      <c r="F48" s="5" t="s">
        <v>11</v>
      </c>
      <c r="G48" s="5" t="s">
        <v>12</v>
      </c>
      <c r="H48" s="5" t="s">
        <v>11</v>
      </c>
      <c r="I48" s="5" t="s">
        <v>12</v>
      </c>
      <c r="J48" s="5" t="s">
        <v>11</v>
      </c>
      <c r="K48" s="5" t="s">
        <v>12</v>
      </c>
      <c r="L48" s="6"/>
    </row>
    <row r="49" spans="1:12" ht="15.75" x14ac:dyDescent="0.25">
      <c r="A49" s="7">
        <v>1</v>
      </c>
      <c r="B49" s="8" t="s">
        <v>13</v>
      </c>
      <c r="C49" s="9">
        <v>8</v>
      </c>
      <c r="D49" s="38">
        <v>131</v>
      </c>
      <c r="E49" s="39">
        <v>8</v>
      </c>
      <c r="F49" s="38">
        <v>48</v>
      </c>
      <c r="G49" s="13">
        <v>1</v>
      </c>
      <c r="H49" s="14">
        <v>7</v>
      </c>
      <c r="I49" s="13">
        <v>1</v>
      </c>
      <c r="J49" s="14">
        <v>0</v>
      </c>
      <c r="K49" s="13">
        <v>0</v>
      </c>
      <c r="L49" s="16">
        <f>SUM(D49:K49)</f>
        <v>196</v>
      </c>
    </row>
    <row r="50" spans="1:12" ht="15.75" x14ac:dyDescent="0.25">
      <c r="A50" s="7">
        <v>2</v>
      </c>
      <c r="B50" s="8" t="s">
        <v>14</v>
      </c>
      <c r="C50" s="9">
        <v>8</v>
      </c>
      <c r="D50" s="38">
        <v>106</v>
      </c>
      <c r="E50" s="39">
        <v>9</v>
      </c>
      <c r="F50" s="38">
        <v>27</v>
      </c>
      <c r="G50" s="13">
        <v>0</v>
      </c>
      <c r="H50" s="14">
        <v>11</v>
      </c>
      <c r="I50" s="13">
        <v>0</v>
      </c>
      <c r="J50" s="14">
        <v>0</v>
      </c>
      <c r="K50" s="13">
        <v>0</v>
      </c>
      <c r="L50" s="16">
        <f t="shared" ref="L50:L77" si="2">SUM(D50:K50)</f>
        <v>153</v>
      </c>
    </row>
    <row r="51" spans="1:12" ht="15.75" x14ac:dyDescent="0.25">
      <c r="A51" s="7">
        <v>3</v>
      </c>
      <c r="B51" s="8" t="s">
        <v>15</v>
      </c>
      <c r="C51" s="9">
        <v>8</v>
      </c>
      <c r="D51" s="38">
        <v>469</v>
      </c>
      <c r="E51" s="39">
        <v>22</v>
      </c>
      <c r="F51" s="38">
        <v>144</v>
      </c>
      <c r="G51" s="13">
        <v>3</v>
      </c>
      <c r="H51" s="14">
        <v>18</v>
      </c>
      <c r="I51" s="13">
        <v>0</v>
      </c>
      <c r="J51" s="14">
        <v>0</v>
      </c>
      <c r="K51" s="13">
        <v>0</v>
      </c>
      <c r="L51" s="16">
        <f t="shared" si="2"/>
        <v>656</v>
      </c>
    </row>
    <row r="52" spans="1:12" ht="15.75" x14ac:dyDescent="0.25">
      <c r="A52" s="7">
        <v>4</v>
      </c>
      <c r="B52" s="17" t="s">
        <v>16</v>
      </c>
      <c r="C52" s="9">
        <v>8</v>
      </c>
      <c r="D52" s="38">
        <v>37</v>
      </c>
      <c r="E52" s="39">
        <v>0</v>
      </c>
      <c r="F52" s="38">
        <v>10</v>
      </c>
      <c r="G52" s="13">
        <v>1</v>
      </c>
      <c r="H52" s="14">
        <v>1</v>
      </c>
      <c r="I52" s="13">
        <v>0</v>
      </c>
      <c r="J52" s="14">
        <v>0</v>
      </c>
      <c r="K52" s="13">
        <v>0</v>
      </c>
      <c r="L52" s="16">
        <f t="shared" si="2"/>
        <v>49</v>
      </c>
    </row>
    <row r="53" spans="1:12" ht="15.75" x14ac:dyDescent="0.25">
      <c r="A53" s="7">
        <v>5</v>
      </c>
      <c r="B53" s="8" t="s">
        <v>17</v>
      </c>
      <c r="C53" s="9">
        <v>8</v>
      </c>
      <c r="D53" s="38">
        <v>51</v>
      </c>
      <c r="E53" s="39">
        <v>4</v>
      </c>
      <c r="F53" s="38">
        <v>17</v>
      </c>
      <c r="G53" s="13">
        <v>1</v>
      </c>
      <c r="H53" s="14">
        <v>4</v>
      </c>
      <c r="I53" s="13">
        <v>0</v>
      </c>
      <c r="J53" s="14">
        <v>0</v>
      </c>
      <c r="K53" s="13">
        <v>0</v>
      </c>
      <c r="L53" s="16">
        <f t="shared" si="2"/>
        <v>77</v>
      </c>
    </row>
    <row r="54" spans="1:12" ht="15.75" x14ac:dyDescent="0.25">
      <c r="A54" s="7">
        <v>6</v>
      </c>
      <c r="B54" s="8" t="s">
        <v>18</v>
      </c>
      <c r="C54" s="9">
        <v>8</v>
      </c>
      <c r="D54" s="38">
        <v>160</v>
      </c>
      <c r="E54" s="39">
        <v>8</v>
      </c>
      <c r="F54" s="38">
        <v>57</v>
      </c>
      <c r="G54" s="13">
        <v>5</v>
      </c>
      <c r="H54" s="14">
        <v>12</v>
      </c>
      <c r="I54" s="13">
        <v>0</v>
      </c>
      <c r="J54" s="14">
        <v>0</v>
      </c>
      <c r="K54" s="13">
        <v>0</v>
      </c>
      <c r="L54" s="16">
        <f t="shared" si="2"/>
        <v>242</v>
      </c>
    </row>
    <row r="55" spans="1:12" ht="15.75" x14ac:dyDescent="0.25">
      <c r="A55" s="7">
        <v>7</v>
      </c>
      <c r="B55" s="8" t="s">
        <v>19</v>
      </c>
      <c r="C55" s="9">
        <v>8</v>
      </c>
      <c r="D55" s="38">
        <v>86</v>
      </c>
      <c r="E55" s="39">
        <v>7</v>
      </c>
      <c r="F55" s="38">
        <v>27</v>
      </c>
      <c r="G55" s="13">
        <v>3</v>
      </c>
      <c r="H55" s="14">
        <v>1</v>
      </c>
      <c r="I55" s="13">
        <v>0</v>
      </c>
      <c r="J55" s="14">
        <v>0</v>
      </c>
      <c r="K55" s="13">
        <v>0</v>
      </c>
      <c r="L55" s="16">
        <f t="shared" si="2"/>
        <v>124</v>
      </c>
    </row>
    <row r="56" spans="1:12" ht="15.75" x14ac:dyDescent="0.25">
      <c r="A56" s="7">
        <v>8</v>
      </c>
      <c r="B56" s="8" t="s">
        <v>20</v>
      </c>
      <c r="C56" s="9">
        <v>8</v>
      </c>
      <c r="D56" s="38">
        <v>90</v>
      </c>
      <c r="E56" s="39">
        <v>7</v>
      </c>
      <c r="F56" s="38">
        <v>25</v>
      </c>
      <c r="G56" s="13">
        <v>1</v>
      </c>
      <c r="H56" s="14">
        <v>3</v>
      </c>
      <c r="I56" s="13">
        <v>0</v>
      </c>
      <c r="J56" s="14">
        <v>0</v>
      </c>
      <c r="K56" s="13">
        <v>0</v>
      </c>
      <c r="L56" s="16">
        <f t="shared" si="2"/>
        <v>126</v>
      </c>
    </row>
    <row r="57" spans="1:12" ht="15.75" x14ac:dyDescent="0.25">
      <c r="A57" s="7">
        <v>9</v>
      </c>
      <c r="B57" s="8" t="s">
        <v>21</v>
      </c>
      <c r="C57" s="9">
        <v>8</v>
      </c>
      <c r="D57" s="38">
        <v>182</v>
      </c>
      <c r="E57" s="39">
        <v>4</v>
      </c>
      <c r="F57" s="38">
        <v>24</v>
      </c>
      <c r="G57" s="13">
        <v>1</v>
      </c>
      <c r="H57" s="14">
        <v>9</v>
      </c>
      <c r="I57" s="13">
        <v>0</v>
      </c>
      <c r="J57" s="14">
        <v>0</v>
      </c>
      <c r="K57" s="13">
        <v>0</v>
      </c>
      <c r="L57" s="16">
        <f t="shared" si="2"/>
        <v>220</v>
      </c>
    </row>
    <row r="58" spans="1:12" ht="15.75" x14ac:dyDescent="0.25">
      <c r="A58" s="7">
        <v>10</v>
      </c>
      <c r="B58" s="8" t="s">
        <v>22</v>
      </c>
      <c r="C58" s="9">
        <v>8</v>
      </c>
      <c r="D58" s="38">
        <v>112</v>
      </c>
      <c r="E58" s="39">
        <v>5</v>
      </c>
      <c r="F58" s="38">
        <v>27</v>
      </c>
      <c r="G58" s="13">
        <v>2</v>
      </c>
      <c r="H58" s="14">
        <v>21</v>
      </c>
      <c r="I58" s="13">
        <v>0</v>
      </c>
      <c r="J58" s="14">
        <v>0</v>
      </c>
      <c r="K58" s="13">
        <v>0</v>
      </c>
      <c r="L58" s="16">
        <f t="shared" si="2"/>
        <v>167</v>
      </c>
    </row>
    <row r="59" spans="1:12" ht="15.75" x14ac:dyDescent="0.25">
      <c r="A59" s="7">
        <v>11</v>
      </c>
      <c r="B59" s="8" t="s">
        <v>23</v>
      </c>
      <c r="C59" s="9">
        <v>8</v>
      </c>
      <c r="D59" s="38">
        <v>0</v>
      </c>
      <c r="E59" s="39">
        <v>0</v>
      </c>
      <c r="F59" s="38">
        <v>0</v>
      </c>
      <c r="G59" s="13">
        <v>0</v>
      </c>
      <c r="H59" s="14">
        <v>0</v>
      </c>
      <c r="I59" s="13">
        <v>0</v>
      </c>
      <c r="J59" s="14">
        <v>0</v>
      </c>
      <c r="K59" s="13">
        <v>0</v>
      </c>
      <c r="L59" s="16">
        <f t="shared" si="2"/>
        <v>0</v>
      </c>
    </row>
    <row r="60" spans="1:12" ht="15.75" x14ac:dyDescent="0.25">
      <c r="A60" s="7">
        <v>12</v>
      </c>
      <c r="B60" s="8" t="s">
        <v>24</v>
      </c>
      <c r="C60" s="9">
        <v>8</v>
      </c>
      <c r="D60" s="38">
        <v>208</v>
      </c>
      <c r="E60" s="39">
        <v>18</v>
      </c>
      <c r="F60" s="38">
        <v>69</v>
      </c>
      <c r="G60" s="13">
        <v>4</v>
      </c>
      <c r="H60" s="14">
        <v>9</v>
      </c>
      <c r="I60" s="13">
        <v>0</v>
      </c>
      <c r="J60" s="14">
        <v>0</v>
      </c>
      <c r="K60" s="13">
        <v>0</v>
      </c>
      <c r="L60" s="16">
        <f t="shared" si="2"/>
        <v>308</v>
      </c>
    </row>
    <row r="61" spans="1:12" ht="15.75" x14ac:dyDescent="0.25">
      <c r="A61" s="7">
        <v>13</v>
      </c>
      <c r="B61" s="8" t="s">
        <v>25</v>
      </c>
      <c r="C61" s="9">
        <v>8</v>
      </c>
      <c r="D61" s="38">
        <v>108</v>
      </c>
      <c r="E61" s="39">
        <v>3</v>
      </c>
      <c r="F61" s="38">
        <v>28</v>
      </c>
      <c r="G61" s="13">
        <v>1</v>
      </c>
      <c r="H61" s="14">
        <v>15</v>
      </c>
      <c r="I61" s="13">
        <v>0</v>
      </c>
      <c r="J61" s="14">
        <v>0</v>
      </c>
      <c r="K61" s="13">
        <v>0</v>
      </c>
      <c r="L61" s="16">
        <f t="shared" si="2"/>
        <v>155</v>
      </c>
    </row>
    <row r="62" spans="1:12" ht="15.75" x14ac:dyDescent="0.25">
      <c r="A62" s="7">
        <v>14</v>
      </c>
      <c r="B62" s="8" t="s">
        <v>26</v>
      </c>
      <c r="C62" s="9">
        <v>8</v>
      </c>
      <c r="D62" s="38">
        <v>345</v>
      </c>
      <c r="E62" s="39">
        <v>25</v>
      </c>
      <c r="F62" s="38">
        <v>92</v>
      </c>
      <c r="G62" s="13">
        <v>5</v>
      </c>
      <c r="H62" s="14">
        <v>23</v>
      </c>
      <c r="I62" s="13">
        <v>1</v>
      </c>
      <c r="J62" s="14">
        <v>0</v>
      </c>
      <c r="K62" s="13">
        <v>0</v>
      </c>
      <c r="L62" s="16">
        <f t="shared" si="2"/>
        <v>491</v>
      </c>
    </row>
    <row r="63" spans="1:12" ht="15.75" x14ac:dyDescent="0.25">
      <c r="A63" s="7">
        <v>15</v>
      </c>
      <c r="B63" s="8" t="s">
        <v>27</v>
      </c>
      <c r="C63" s="9">
        <v>8</v>
      </c>
      <c r="D63" s="38">
        <v>192</v>
      </c>
      <c r="E63" s="39">
        <v>5</v>
      </c>
      <c r="F63" s="38">
        <v>45</v>
      </c>
      <c r="G63" s="13">
        <v>0</v>
      </c>
      <c r="H63" s="14">
        <v>11</v>
      </c>
      <c r="I63" s="13">
        <v>0</v>
      </c>
      <c r="J63" s="14">
        <v>0</v>
      </c>
      <c r="K63" s="13">
        <v>0</v>
      </c>
      <c r="L63" s="16">
        <f t="shared" si="2"/>
        <v>253</v>
      </c>
    </row>
    <row r="64" spans="1:12" ht="15.75" x14ac:dyDescent="0.25">
      <c r="A64" s="7">
        <v>16</v>
      </c>
      <c r="B64" s="8" t="s">
        <v>28</v>
      </c>
      <c r="C64" s="9">
        <v>8</v>
      </c>
      <c r="D64" s="38">
        <v>94</v>
      </c>
      <c r="E64" s="39">
        <v>9</v>
      </c>
      <c r="F64" s="38">
        <v>28</v>
      </c>
      <c r="G64" s="13">
        <v>0</v>
      </c>
      <c r="H64" s="14">
        <v>2</v>
      </c>
      <c r="I64" s="13">
        <v>0</v>
      </c>
      <c r="J64" s="14">
        <v>0</v>
      </c>
      <c r="K64" s="13">
        <v>0</v>
      </c>
      <c r="L64" s="16">
        <f t="shared" si="2"/>
        <v>133</v>
      </c>
    </row>
    <row r="65" spans="1:14" ht="15.75" x14ac:dyDescent="0.25">
      <c r="A65" s="7">
        <v>17</v>
      </c>
      <c r="B65" s="8" t="s">
        <v>29</v>
      </c>
      <c r="C65" s="9">
        <v>8</v>
      </c>
      <c r="D65" s="38">
        <v>87</v>
      </c>
      <c r="E65" s="39">
        <v>0</v>
      </c>
      <c r="F65" s="38">
        <v>31</v>
      </c>
      <c r="G65" s="13">
        <v>0</v>
      </c>
      <c r="H65" s="14">
        <v>0</v>
      </c>
      <c r="I65" s="13">
        <v>0</v>
      </c>
      <c r="J65" s="14">
        <v>0</v>
      </c>
      <c r="K65" s="13">
        <v>0</v>
      </c>
      <c r="L65" s="16">
        <f t="shared" si="2"/>
        <v>118</v>
      </c>
    </row>
    <row r="66" spans="1:14" ht="15.75" x14ac:dyDescent="0.25">
      <c r="A66" s="7">
        <v>18</v>
      </c>
      <c r="B66" s="8" t="s">
        <v>30</v>
      </c>
      <c r="C66" s="9">
        <v>8</v>
      </c>
      <c r="D66" s="38">
        <v>66</v>
      </c>
      <c r="E66" s="39">
        <v>1</v>
      </c>
      <c r="F66" s="38">
        <v>14</v>
      </c>
      <c r="G66" s="13">
        <v>0</v>
      </c>
      <c r="H66" s="14">
        <v>2</v>
      </c>
      <c r="I66" s="13">
        <v>0</v>
      </c>
      <c r="J66" s="14">
        <v>0</v>
      </c>
      <c r="K66" s="13">
        <v>0</v>
      </c>
      <c r="L66" s="16">
        <f t="shared" si="2"/>
        <v>83</v>
      </c>
    </row>
    <row r="67" spans="1:14" ht="15.75" x14ac:dyDescent="0.25">
      <c r="A67" s="7">
        <v>19</v>
      </c>
      <c r="B67" s="8" t="s">
        <v>31</v>
      </c>
      <c r="C67" s="9">
        <v>8</v>
      </c>
      <c r="D67" s="38">
        <v>145</v>
      </c>
      <c r="E67" s="39">
        <v>9</v>
      </c>
      <c r="F67" s="38">
        <v>48</v>
      </c>
      <c r="G67" s="13">
        <v>0</v>
      </c>
      <c r="H67" s="14">
        <v>8</v>
      </c>
      <c r="I67" s="13">
        <v>0</v>
      </c>
      <c r="J67" s="14">
        <v>0</v>
      </c>
      <c r="K67" s="13">
        <v>0</v>
      </c>
      <c r="L67" s="16">
        <f t="shared" si="2"/>
        <v>210</v>
      </c>
    </row>
    <row r="68" spans="1:14" ht="15.75" x14ac:dyDescent="0.25">
      <c r="A68" s="7">
        <v>20</v>
      </c>
      <c r="B68" s="8" t="s">
        <v>32</v>
      </c>
      <c r="C68" s="9">
        <v>8</v>
      </c>
      <c r="D68" s="38">
        <v>43</v>
      </c>
      <c r="E68" s="39">
        <v>0</v>
      </c>
      <c r="F68" s="38">
        <v>15</v>
      </c>
      <c r="G68" s="13">
        <v>0</v>
      </c>
      <c r="H68" s="14">
        <v>1</v>
      </c>
      <c r="I68" s="13">
        <v>0</v>
      </c>
      <c r="J68" s="14">
        <v>0</v>
      </c>
      <c r="K68" s="13">
        <v>0</v>
      </c>
      <c r="L68" s="16">
        <f t="shared" si="2"/>
        <v>59</v>
      </c>
    </row>
    <row r="69" spans="1:14" ht="15.75" x14ac:dyDescent="0.25">
      <c r="A69" s="7">
        <v>21</v>
      </c>
      <c r="B69" s="8" t="s">
        <v>33</v>
      </c>
      <c r="C69" s="9">
        <v>8</v>
      </c>
      <c r="D69" s="38">
        <v>92</v>
      </c>
      <c r="E69" s="39">
        <v>1</v>
      </c>
      <c r="F69" s="38">
        <v>14</v>
      </c>
      <c r="G69" s="13">
        <v>0</v>
      </c>
      <c r="H69" s="14">
        <v>4</v>
      </c>
      <c r="I69" s="13">
        <v>0</v>
      </c>
      <c r="J69" s="14">
        <v>0</v>
      </c>
      <c r="K69" s="13">
        <v>0</v>
      </c>
      <c r="L69" s="16">
        <f t="shared" si="2"/>
        <v>111</v>
      </c>
    </row>
    <row r="70" spans="1:14" ht="15.75" x14ac:dyDescent="0.25">
      <c r="A70" s="7">
        <v>22</v>
      </c>
      <c r="B70" s="8" t="s">
        <v>34</v>
      </c>
      <c r="C70" s="9">
        <v>8</v>
      </c>
      <c r="D70" s="38">
        <v>128</v>
      </c>
      <c r="E70" s="39">
        <v>22</v>
      </c>
      <c r="F70" s="38">
        <v>43</v>
      </c>
      <c r="G70" s="13">
        <v>1</v>
      </c>
      <c r="H70" s="14">
        <v>3</v>
      </c>
      <c r="I70" s="13">
        <v>0</v>
      </c>
      <c r="J70" s="14">
        <v>0</v>
      </c>
      <c r="K70" s="13">
        <v>0</v>
      </c>
      <c r="L70" s="16">
        <f t="shared" si="2"/>
        <v>197</v>
      </c>
    </row>
    <row r="71" spans="1:14" ht="15.75" x14ac:dyDescent="0.25">
      <c r="A71" s="7">
        <v>23</v>
      </c>
      <c r="B71" s="8" t="s">
        <v>35</v>
      </c>
      <c r="C71" s="9">
        <v>8</v>
      </c>
      <c r="D71" s="38">
        <v>57</v>
      </c>
      <c r="E71" s="39">
        <v>8</v>
      </c>
      <c r="F71" s="38">
        <v>24</v>
      </c>
      <c r="G71" s="13">
        <v>0</v>
      </c>
      <c r="H71" s="14">
        <v>5</v>
      </c>
      <c r="I71" s="13">
        <v>0</v>
      </c>
      <c r="J71" s="14">
        <v>0</v>
      </c>
      <c r="K71" s="13">
        <v>0</v>
      </c>
      <c r="L71" s="16">
        <f t="shared" si="2"/>
        <v>94</v>
      </c>
    </row>
    <row r="72" spans="1:14" ht="15.75" x14ac:dyDescent="0.25">
      <c r="A72" s="7">
        <v>24</v>
      </c>
      <c r="B72" s="8" t="s">
        <v>36</v>
      </c>
      <c r="C72" s="9">
        <v>8</v>
      </c>
      <c r="D72" s="38">
        <v>78</v>
      </c>
      <c r="E72" s="39">
        <v>10</v>
      </c>
      <c r="F72" s="38">
        <v>21</v>
      </c>
      <c r="G72" s="13">
        <v>1</v>
      </c>
      <c r="H72" s="14">
        <v>6</v>
      </c>
      <c r="I72" s="13">
        <v>0</v>
      </c>
      <c r="J72" s="14">
        <v>0</v>
      </c>
      <c r="K72" s="13">
        <v>0</v>
      </c>
      <c r="L72" s="16">
        <f t="shared" si="2"/>
        <v>116</v>
      </c>
    </row>
    <row r="73" spans="1:14" ht="15.75" x14ac:dyDescent="0.25">
      <c r="A73" s="7">
        <v>25</v>
      </c>
      <c r="B73" s="18" t="s">
        <v>37</v>
      </c>
      <c r="C73" s="19">
        <v>8</v>
      </c>
      <c r="D73" s="38">
        <v>147</v>
      </c>
      <c r="E73" s="39">
        <v>6</v>
      </c>
      <c r="F73" s="38">
        <v>32</v>
      </c>
      <c r="G73" s="13">
        <v>1</v>
      </c>
      <c r="H73" s="14">
        <v>4</v>
      </c>
      <c r="I73" s="13">
        <v>0</v>
      </c>
      <c r="J73" s="14">
        <v>0</v>
      </c>
      <c r="K73" s="13">
        <v>0</v>
      </c>
      <c r="L73" s="16">
        <f t="shared" si="2"/>
        <v>190</v>
      </c>
    </row>
    <row r="74" spans="1:14" ht="15.75" x14ac:dyDescent="0.25">
      <c r="A74" s="7">
        <v>26</v>
      </c>
      <c r="B74" s="8" t="s">
        <v>38</v>
      </c>
      <c r="C74" s="22">
        <v>8</v>
      </c>
      <c r="D74" s="38">
        <v>45</v>
      </c>
      <c r="E74" s="39">
        <v>2</v>
      </c>
      <c r="F74" s="38">
        <v>21</v>
      </c>
      <c r="G74" s="13">
        <v>0</v>
      </c>
      <c r="H74" s="14">
        <v>4</v>
      </c>
      <c r="I74" s="13">
        <v>0</v>
      </c>
      <c r="J74" s="14">
        <v>0</v>
      </c>
      <c r="K74" s="13">
        <v>0</v>
      </c>
      <c r="L74" s="16">
        <f t="shared" si="2"/>
        <v>72</v>
      </c>
    </row>
    <row r="75" spans="1:14" ht="15.75" x14ac:dyDescent="0.25">
      <c r="A75" s="7">
        <v>27</v>
      </c>
      <c r="B75" s="18" t="s">
        <v>39</v>
      </c>
      <c r="C75" s="22">
        <v>8</v>
      </c>
      <c r="D75" s="38">
        <v>0</v>
      </c>
      <c r="E75" s="39">
        <v>0</v>
      </c>
      <c r="F75" s="38">
        <v>0</v>
      </c>
      <c r="G75" s="13">
        <v>0</v>
      </c>
      <c r="H75" s="14">
        <v>0</v>
      </c>
      <c r="I75" s="13">
        <v>0</v>
      </c>
      <c r="J75" s="14">
        <v>0</v>
      </c>
      <c r="K75" s="13">
        <v>0</v>
      </c>
      <c r="L75" s="16">
        <f t="shared" si="2"/>
        <v>0</v>
      </c>
    </row>
    <row r="76" spans="1:14" ht="15.75" x14ac:dyDescent="0.25">
      <c r="A76" s="7">
        <v>28</v>
      </c>
      <c r="B76" s="18" t="s">
        <v>40</v>
      </c>
      <c r="C76" s="22">
        <v>8</v>
      </c>
      <c r="D76" s="38">
        <v>0</v>
      </c>
      <c r="E76" s="39">
        <v>0</v>
      </c>
      <c r="F76" s="38">
        <v>0</v>
      </c>
      <c r="G76" s="13">
        <v>0</v>
      </c>
      <c r="H76" s="14">
        <v>0</v>
      </c>
      <c r="I76" s="13">
        <v>0</v>
      </c>
      <c r="J76" s="14">
        <v>0</v>
      </c>
      <c r="K76" s="13">
        <v>0</v>
      </c>
      <c r="L76" s="16">
        <f t="shared" si="2"/>
        <v>0</v>
      </c>
    </row>
    <row r="77" spans="1:14" ht="15.75" x14ac:dyDescent="0.25">
      <c r="A77" s="40">
        <v>29</v>
      </c>
      <c r="B77" s="18" t="s">
        <v>41</v>
      </c>
      <c r="C77" s="25">
        <v>8</v>
      </c>
      <c r="D77" s="38">
        <v>0</v>
      </c>
      <c r="E77" s="41">
        <v>0</v>
      </c>
      <c r="F77" s="38">
        <v>0</v>
      </c>
      <c r="G77" s="42">
        <v>0</v>
      </c>
      <c r="H77" s="14">
        <v>0</v>
      </c>
      <c r="I77" s="42">
        <v>0</v>
      </c>
      <c r="J77" s="14">
        <v>0</v>
      </c>
      <c r="K77" s="42">
        <v>0</v>
      </c>
      <c r="L77" s="16">
        <f t="shared" si="2"/>
        <v>0</v>
      </c>
    </row>
    <row r="78" spans="1:14" ht="15.75" x14ac:dyDescent="0.25">
      <c r="A78" s="229" t="s">
        <v>42</v>
      </c>
      <c r="B78" s="229"/>
      <c r="C78" s="26">
        <v>8</v>
      </c>
      <c r="D78" s="32">
        <f t="shared" ref="D78:K78" si="3">SUM(D49:D77)</f>
        <v>3259</v>
      </c>
      <c r="E78" s="33">
        <f t="shared" si="3"/>
        <v>193</v>
      </c>
      <c r="F78" s="32">
        <f t="shared" si="3"/>
        <v>931</v>
      </c>
      <c r="G78" s="33">
        <f t="shared" si="3"/>
        <v>31</v>
      </c>
      <c r="H78" s="32">
        <f t="shared" si="3"/>
        <v>184</v>
      </c>
      <c r="I78" s="33">
        <f t="shared" si="3"/>
        <v>2</v>
      </c>
      <c r="J78" s="32">
        <f t="shared" si="3"/>
        <v>0</v>
      </c>
      <c r="K78" s="33">
        <f t="shared" si="3"/>
        <v>0</v>
      </c>
      <c r="L78" s="34">
        <f>SUM(D78:K78)</f>
        <v>4600</v>
      </c>
    </row>
    <row r="79" spans="1:14" ht="15.75" x14ac:dyDescent="0.25">
      <c r="A79" s="230" t="s">
        <v>43</v>
      </c>
      <c r="B79" s="231"/>
      <c r="C79" s="32">
        <v>8</v>
      </c>
      <c r="D79" s="32">
        <f t="shared" ref="D79:K79" si="4">D49+D50+D51+D52+D53+D54+D55+D56+D57+D58+D59+D60+D61+D62+D63+D64+D65+D66+D67+D68+D69+D70+D71+D72+D73</f>
        <v>3214</v>
      </c>
      <c r="E79" s="33">
        <f t="shared" si="4"/>
        <v>191</v>
      </c>
      <c r="F79" s="32">
        <f t="shared" si="4"/>
        <v>910</v>
      </c>
      <c r="G79" s="33">
        <f t="shared" si="4"/>
        <v>31</v>
      </c>
      <c r="H79" s="32">
        <f t="shared" si="4"/>
        <v>180</v>
      </c>
      <c r="I79" s="33">
        <f t="shared" si="4"/>
        <v>2</v>
      </c>
      <c r="J79" s="32">
        <f t="shared" si="4"/>
        <v>0</v>
      </c>
      <c r="K79" s="33">
        <f t="shared" si="4"/>
        <v>0</v>
      </c>
      <c r="L79" s="34">
        <f>SUM(D79:K79)</f>
        <v>4528</v>
      </c>
    </row>
    <row r="80" spans="1:14" ht="15.75" thickBot="1" x14ac:dyDescent="0.3">
      <c r="N80" s="111"/>
    </row>
    <row r="81" spans="1:12" ht="16.5" thickBot="1" x14ac:dyDescent="0.3">
      <c r="D81" s="44">
        <f>SUM(D49:D77)</f>
        <v>3259</v>
      </c>
      <c r="E81" s="36"/>
      <c r="F81" s="35">
        <f>SUM(F49:F77)</f>
        <v>931</v>
      </c>
      <c r="G81" s="36"/>
      <c r="H81" s="35">
        <f>SUM(H49:H77)</f>
        <v>184</v>
      </c>
      <c r="I81" s="36"/>
      <c r="J81" s="35">
        <f>SUM(J49:J77)</f>
        <v>0</v>
      </c>
      <c r="K81" s="36"/>
      <c r="L81" s="110">
        <f>D81+F81+H81</f>
        <v>4374</v>
      </c>
    </row>
    <row r="83" spans="1:12" x14ac:dyDescent="0.25">
      <c r="B83" s="2" t="s">
        <v>44</v>
      </c>
      <c r="C83" s="2"/>
      <c r="D83" s="2"/>
      <c r="E83" s="2"/>
    </row>
    <row r="84" spans="1:12" ht="15.75" thickBot="1" x14ac:dyDescent="0.3">
      <c r="A84" s="211" t="s">
        <v>46</v>
      </c>
      <c r="B84" s="211"/>
    </row>
    <row r="85" spans="1:12" ht="12.75" customHeight="1" x14ac:dyDescent="0.25">
      <c r="A85" s="212" t="s">
        <v>2</v>
      </c>
      <c r="B85" s="212" t="s">
        <v>3</v>
      </c>
      <c r="C85" s="212" t="s">
        <v>4</v>
      </c>
      <c r="D85" s="215" t="s">
        <v>5</v>
      </c>
      <c r="E85" s="216"/>
      <c r="F85" s="216"/>
      <c r="G85" s="216"/>
      <c r="H85" s="216"/>
      <c r="I85" s="216"/>
      <c r="J85" s="216"/>
      <c r="K85" s="217"/>
      <c r="L85" s="218" t="s">
        <v>6</v>
      </c>
    </row>
    <row r="86" spans="1:12" ht="21" customHeight="1" x14ac:dyDescent="0.25">
      <c r="A86" s="213"/>
      <c r="B86" s="213"/>
      <c r="C86" s="213"/>
      <c r="D86" s="221" t="s">
        <v>7</v>
      </c>
      <c r="E86" s="222"/>
      <c r="F86" s="222" t="s">
        <v>8</v>
      </c>
      <c r="G86" s="222"/>
      <c r="H86" s="222" t="s">
        <v>9</v>
      </c>
      <c r="I86" s="222"/>
      <c r="J86" s="222" t="s">
        <v>10</v>
      </c>
      <c r="K86" s="222"/>
      <c r="L86" s="219"/>
    </row>
    <row r="87" spans="1:12" ht="13.5" customHeight="1" thickBot="1" x14ac:dyDescent="0.3">
      <c r="A87" s="213"/>
      <c r="B87" s="213"/>
      <c r="C87" s="213"/>
      <c r="D87" s="223">
        <v>1</v>
      </c>
      <c r="E87" s="224"/>
      <c r="F87" s="224">
        <v>2</v>
      </c>
      <c r="G87" s="224"/>
      <c r="H87" s="224">
        <v>3</v>
      </c>
      <c r="I87" s="224"/>
      <c r="J87" s="224">
        <v>4</v>
      </c>
      <c r="K87" s="224"/>
      <c r="L87" s="220"/>
    </row>
    <row r="88" spans="1:12" ht="15.75" thickBot="1" x14ac:dyDescent="0.3">
      <c r="A88" s="214"/>
      <c r="B88" s="214"/>
      <c r="C88" s="214"/>
      <c r="D88" s="4" t="s">
        <v>11</v>
      </c>
      <c r="E88" s="5" t="s">
        <v>12</v>
      </c>
      <c r="F88" s="5" t="s">
        <v>11</v>
      </c>
      <c r="G88" s="5" t="s">
        <v>12</v>
      </c>
      <c r="H88" s="5" t="s">
        <v>11</v>
      </c>
      <c r="I88" s="5" t="s">
        <v>12</v>
      </c>
      <c r="J88" s="5" t="s">
        <v>11</v>
      </c>
      <c r="K88" s="5" t="s">
        <v>12</v>
      </c>
      <c r="L88" s="6"/>
    </row>
    <row r="89" spans="1:12" ht="15.75" x14ac:dyDescent="0.25">
      <c r="A89" s="7">
        <v>1</v>
      </c>
      <c r="B89" s="8" t="s">
        <v>13</v>
      </c>
      <c r="C89" s="9">
        <v>8</v>
      </c>
      <c r="D89" s="45">
        <v>62</v>
      </c>
      <c r="E89" s="24">
        <v>1</v>
      </c>
      <c r="F89" s="46">
        <v>34</v>
      </c>
      <c r="G89" s="24">
        <v>0</v>
      </c>
      <c r="H89" s="46">
        <v>3</v>
      </c>
      <c r="I89" s="24">
        <v>0</v>
      </c>
      <c r="J89" s="46">
        <v>0</v>
      </c>
      <c r="K89" s="24">
        <v>0</v>
      </c>
      <c r="L89" s="47">
        <f>SUM(D89:K89)</f>
        <v>100</v>
      </c>
    </row>
    <row r="90" spans="1:12" ht="15.75" x14ac:dyDescent="0.25">
      <c r="A90" s="7">
        <v>2</v>
      </c>
      <c r="B90" s="8" t="s">
        <v>14</v>
      </c>
      <c r="C90" s="9">
        <v>8</v>
      </c>
      <c r="D90" s="45">
        <v>89</v>
      </c>
      <c r="E90" s="24">
        <v>6</v>
      </c>
      <c r="F90" s="46">
        <v>27</v>
      </c>
      <c r="G90" s="24">
        <v>0</v>
      </c>
      <c r="H90" s="46">
        <v>6</v>
      </c>
      <c r="I90" s="24">
        <v>0</v>
      </c>
      <c r="J90" s="46">
        <v>0</v>
      </c>
      <c r="K90" s="24">
        <v>0</v>
      </c>
      <c r="L90" s="47">
        <f t="shared" ref="L90:L117" si="5">SUM(D90:K90)</f>
        <v>128</v>
      </c>
    </row>
    <row r="91" spans="1:12" ht="15.75" x14ac:dyDescent="0.25">
      <c r="A91" s="7">
        <v>3</v>
      </c>
      <c r="B91" s="8" t="s">
        <v>15</v>
      </c>
      <c r="C91" s="9">
        <v>8</v>
      </c>
      <c r="D91" s="45">
        <v>463</v>
      </c>
      <c r="E91" s="24">
        <v>4</v>
      </c>
      <c r="F91" s="46">
        <v>144</v>
      </c>
      <c r="G91" s="24">
        <v>0</v>
      </c>
      <c r="H91" s="46">
        <v>15</v>
      </c>
      <c r="I91" s="24">
        <v>0</v>
      </c>
      <c r="J91" s="46">
        <v>0</v>
      </c>
      <c r="K91" s="24">
        <v>0</v>
      </c>
      <c r="L91" s="47">
        <f t="shared" si="5"/>
        <v>626</v>
      </c>
    </row>
    <row r="92" spans="1:12" ht="15.75" x14ac:dyDescent="0.25">
      <c r="A92" s="7">
        <v>4</v>
      </c>
      <c r="B92" s="17" t="s">
        <v>16</v>
      </c>
      <c r="C92" s="9">
        <v>8</v>
      </c>
      <c r="D92" s="45">
        <v>24</v>
      </c>
      <c r="E92" s="24">
        <v>2</v>
      </c>
      <c r="F92" s="46">
        <v>8</v>
      </c>
      <c r="G92" s="24">
        <v>0</v>
      </c>
      <c r="H92" s="46">
        <v>0</v>
      </c>
      <c r="I92" s="24">
        <v>0</v>
      </c>
      <c r="J92" s="46">
        <v>0</v>
      </c>
      <c r="K92" s="24">
        <v>0</v>
      </c>
      <c r="L92" s="47">
        <f t="shared" si="5"/>
        <v>34</v>
      </c>
    </row>
    <row r="93" spans="1:12" ht="15.75" x14ac:dyDescent="0.25">
      <c r="A93" s="7">
        <v>5</v>
      </c>
      <c r="B93" s="8" t="s">
        <v>17</v>
      </c>
      <c r="C93" s="9">
        <v>8</v>
      </c>
      <c r="D93" s="45">
        <v>115</v>
      </c>
      <c r="E93" s="24">
        <v>3</v>
      </c>
      <c r="F93" s="46">
        <v>20</v>
      </c>
      <c r="G93" s="24">
        <v>0</v>
      </c>
      <c r="H93" s="46">
        <v>7</v>
      </c>
      <c r="I93" s="24">
        <v>0</v>
      </c>
      <c r="J93" s="46">
        <v>0</v>
      </c>
      <c r="K93" s="24">
        <v>0</v>
      </c>
      <c r="L93" s="47">
        <f t="shared" si="5"/>
        <v>145</v>
      </c>
    </row>
    <row r="94" spans="1:12" ht="15.75" x14ac:dyDescent="0.25">
      <c r="A94" s="7">
        <v>6</v>
      </c>
      <c r="B94" s="8" t="s">
        <v>18</v>
      </c>
      <c r="C94" s="9">
        <v>8</v>
      </c>
      <c r="D94" s="45">
        <v>153</v>
      </c>
      <c r="E94" s="24">
        <v>3</v>
      </c>
      <c r="F94" s="46">
        <v>46</v>
      </c>
      <c r="G94" s="24">
        <v>1</v>
      </c>
      <c r="H94" s="46">
        <v>15</v>
      </c>
      <c r="I94" s="24">
        <v>0</v>
      </c>
      <c r="J94" s="46">
        <v>0</v>
      </c>
      <c r="K94" s="24">
        <v>0</v>
      </c>
      <c r="L94" s="47">
        <f t="shared" si="5"/>
        <v>218</v>
      </c>
    </row>
    <row r="95" spans="1:12" ht="15.75" x14ac:dyDescent="0.25">
      <c r="A95" s="7">
        <v>7</v>
      </c>
      <c r="B95" s="8" t="s">
        <v>19</v>
      </c>
      <c r="C95" s="9">
        <v>8</v>
      </c>
      <c r="D95" s="45">
        <v>98</v>
      </c>
      <c r="E95" s="24">
        <v>2</v>
      </c>
      <c r="F95" s="46">
        <v>22</v>
      </c>
      <c r="G95" s="24">
        <v>3</v>
      </c>
      <c r="H95" s="46">
        <v>1</v>
      </c>
      <c r="I95" s="24">
        <v>0</v>
      </c>
      <c r="J95" s="46">
        <v>0</v>
      </c>
      <c r="K95" s="24">
        <v>0</v>
      </c>
      <c r="L95" s="47">
        <f t="shared" si="5"/>
        <v>126</v>
      </c>
    </row>
    <row r="96" spans="1:12" ht="15.75" x14ac:dyDescent="0.25">
      <c r="A96" s="7">
        <v>8</v>
      </c>
      <c r="B96" s="8" t="s">
        <v>20</v>
      </c>
      <c r="C96" s="9">
        <v>8</v>
      </c>
      <c r="D96" s="45">
        <v>78</v>
      </c>
      <c r="E96" s="24">
        <v>5</v>
      </c>
      <c r="F96" s="46">
        <v>13</v>
      </c>
      <c r="G96" s="24">
        <v>0</v>
      </c>
      <c r="H96" s="46">
        <v>3</v>
      </c>
      <c r="I96" s="24">
        <v>0</v>
      </c>
      <c r="J96" s="46">
        <v>0</v>
      </c>
      <c r="K96" s="24">
        <v>0</v>
      </c>
      <c r="L96" s="47">
        <f t="shared" si="5"/>
        <v>99</v>
      </c>
    </row>
    <row r="97" spans="1:12" ht="15.75" x14ac:dyDescent="0.25">
      <c r="A97" s="7">
        <v>9</v>
      </c>
      <c r="B97" s="17" t="s">
        <v>21</v>
      </c>
      <c r="C97" s="9">
        <v>8</v>
      </c>
      <c r="D97" s="45">
        <v>133</v>
      </c>
      <c r="E97" s="24">
        <v>7</v>
      </c>
      <c r="F97" s="46">
        <v>36</v>
      </c>
      <c r="G97" s="24">
        <v>2</v>
      </c>
      <c r="H97" s="46">
        <v>8</v>
      </c>
      <c r="I97" s="24">
        <v>0</v>
      </c>
      <c r="J97" s="46">
        <v>0</v>
      </c>
      <c r="K97" s="24">
        <v>0</v>
      </c>
      <c r="L97" s="47">
        <f t="shared" si="5"/>
        <v>186</v>
      </c>
    </row>
    <row r="98" spans="1:12" ht="15.75" x14ac:dyDescent="0.25">
      <c r="A98" s="7">
        <v>10</v>
      </c>
      <c r="B98" s="17" t="s">
        <v>22</v>
      </c>
      <c r="C98" s="9">
        <v>8</v>
      </c>
      <c r="D98" s="45">
        <v>114</v>
      </c>
      <c r="E98" s="24">
        <v>3</v>
      </c>
      <c r="F98" s="46">
        <v>22</v>
      </c>
      <c r="G98" s="24">
        <v>0</v>
      </c>
      <c r="H98" s="46">
        <v>21</v>
      </c>
      <c r="I98" s="24">
        <v>0</v>
      </c>
      <c r="J98" s="46">
        <v>0</v>
      </c>
      <c r="K98" s="24">
        <v>0</v>
      </c>
      <c r="L98" s="47">
        <f t="shared" si="5"/>
        <v>160</v>
      </c>
    </row>
    <row r="99" spans="1:12" ht="15.75" x14ac:dyDescent="0.25">
      <c r="A99" s="7">
        <v>11</v>
      </c>
      <c r="B99" s="17" t="s">
        <v>23</v>
      </c>
      <c r="C99" s="9">
        <v>8</v>
      </c>
      <c r="D99" s="45">
        <v>0</v>
      </c>
      <c r="E99" s="24">
        <v>0</v>
      </c>
      <c r="F99" s="46">
        <v>0</v>
      </c>
      <c r="G99" s="24">
        <v>0</v>
      </c>
      <c r="H99" s="46">
        <v>0</v>
      </c>
      <c r="I99" s="24">
        <v>0</v>
      </c>
      <c r="J99" s="46">
        <v>0</v>
      </c>
      <c r="K99" s="24">
        <v>0</v>
      </c>
      <c r="L99" s="47">
        <f t="shared" si="5"/>
        <v>0</v>
      </c>
    </row>
    <row r="100" spans="1:12" ht="15.75" x14ac:dyDescent="0.25">
      <c r="A100" s="7">
        <v>12</v>
      </c>
      <c r="B100" s="17" t="s">
        <v>24</v>
      </c>
      <c r="C100" s="9">
        <v>8</v>
      </c>
      <c r="D100" s="45">
        <v>187</v>
      </c>
      <c r="E100" s="24">
        <v>12</v>
      </c>
      <c r="F100" s="46">
        <v>47</v>
      </c>
      <c r="G100" s="24">
        <v>5</v>
      </c>
      <c r="H100" s="46">
        <v>6</v>
      </c>
      <c r="I100" s="24">
        <v>0</v>
      </c>
      <c r="J100" s="46">
        <v>0</v>
      </c>
      <c r="K100" s="24">
        <v>0</v>
      </c>
      <c r="L100" s="47">
        <f t="shared" si="5"/>
        <v>257</v>
      </c>
    </row>
    <row r="101" spans="1:12" ht="15.75" x14ac:dyDescent="0.25">
      <c r="A101" s="7">
        <v>13</v>
      </c>
      <c r="B101" s="17" t="s">
        <v>25</v>
      </c>
      <c r="C101" s="9">
        <v>8</v>
      </c>
      <c r="D101" s="45">
        <v>103</v>
      </c>
      <c r="E101" s="24">
        <v>1</v>
      </c>
      <c r="F101" s="46">
        <v>22</v>
      </c>
      <c r="G101" s="24">
        <v>0</v>
      </c>
      <c r="H101" s="46">
        <v>2</v>
      </c>
      <c r="I101" s="24">
        <v>0</v>
      </c>
      <c r="J101" s="46">
        <v>0</v>
      </c>
      <c r="K101" s="24">
        <v>0</v>
      </c>
      <c r="L101" s="47">
        <f t="shared" si="5"/>
        <v>128</v>
      </c>
    </row>
    <row r="102" spans="1:12" ht="15.75" x14ac:dyDescent="0.25">
      <c r="A102" s="7">
        <v>14</v>
      </c>
      <c r="B102" s="17" t="s">
        <v>26</v>
      </c>
      <c r="C102" s="9">
        <v>8</v>
      </c>
      <c r="D102" s="45">
        <v>327</v>
      </c>
      <c r="E102" s="24">
        <v>29</v>
      </c>
      <c r="F102" s="46">
        <v>105</v>
      </c>
      <c r="G102" s="24">
        <v>4</v>
      </c>
      <c r="H102" s="46">
        <v>14</v>
      </c>
      <c r="I102" s="24">
        <v>4</v>
      </c>
      <c r="J102" s="46">
        <v>0</v>
      </c>
      <c r="K102" s="24">
        <v>0</v>
      </c>
      <c r="L102" s="47">
        <f t="shared" si="5"/>
        <v>483</v>
      </c>
    </row>
    <row r="103" spans="1:12" ht="15.75" x14ac:dyDescent="0.25">
      <c r="A103" s="7">
        <v>15</v>
      </c>
      <c r="B103" s="17" t="s">
        <v>27</v>
      </c>
      <c r="C103" s="9">
        <v>8</v>
      </c>
      <c r="D103" s="45">
        <v>176</v>
      </c>
      <c r="E103" s="24">
        <v>1</v>
      </c>
      <c r="F103" s="46">
        <v>42</v>
      </c>
      <c r="G103" s="24">
        <v>1</v>
      </c>
      <c r="H103" s="46">
        <v>4</v>
      </c>
      <c r="I103" s="24">
        <v>0</v>
      </c>
      <c r="J103" s="46">
        <v>0</v>
      </c>
      <c r="K103" s="24">
        <v>0</v>
      </c>
      <c r="L103" s="47">
        <f t="shared" si="5"/>
        <v>224</v>
      </c>
    </row>
    <row r="104" spans="1:12" ht="15.75" x14ac:dyDescent="0.25">
      <c r="A104" s="7">
        <v>16</v>
      </c>
      <c r="B104" s="17" t="s">
        <v>28</v>
      </c>
      <c r="C104" s="9">
        <v>8</v>
      </c>
      <c r="D104" s="45">
        <v>71</v>
      </c>
      <c r="E104" s="24">
        <v>3</v>
      </c>
      <c r="F104" s="46">
        <v>16</v>
      </c>
      <c r="G104" s="24">
        <v>0</v>
      </c>
      <c r="H104" s="46">
        <v>1</v>
      </c>
      <c r="I104" s="24">
        <v>0</v>
      </c>
      <c r="J104" s="46">
        <v>0</v>
      </c>
      <c r="K104" s="24">
        <v>0</v>
      </c>
      <c r="L104" s="47">
        <f t="shared" si="5"/>
        <v>91</v>
      </c>
    </row>
    <row r="105" spans="1:12" ht="15.75" x14ac:dyDescent="0.25">
      <c r="A105" s="7">
        <v>17</v>
      </c>
      <c r="B105" s="17" t="s">
        <v>29</v>
      </c>
      <c r="C105" s="9">
        <v>8</v>
      </c>
      <c r="D105" s="45">
        <v>69</v>
      </c>
      <c r="E105" s="24">
        <v>2</v>
      </c>
      <c r="F105" s="46">
        <v>20</v>
      </c>
      <c r="G105" s="24">
        <v>1</v>
      </c>
      <c r="H105" s="46">
        <v>1</v>
      </c>
      <c r="I105" s="24">
        <v>0</v>
      </c>
      <c r="J105" s="46">
        <v>0</v>
      </c>
      <c r="K105" s="24">
        <v>0</v>
      </c>
      <c r="L105" s="47">
        <f t="shared" si="5"/>
        <v>93</v>
      </c>
    </row>
    <row r="106" spans="1:12" ht="15.75" x14ac:dyDescent="0.25">
      <c r="A106" s="7">
        <v>18</v>
      </c>
      <c r="B106" s="17" t="s">
        <v>30</v>
      </c>
      <c r="C106" s="9">
        <v>8</v>
      </c>
      <c r="D106" s="45">
        <v>57</v>
      </c>
      <c r="E106" s="24">
        <v>6</v>
      </c>
      <c r="F106" s="46">
        <v>8</v>
      </c>
      <c r="G106" s="24">
        <v>0</v>
      </c>
      <c r="H106" s="46">
        <v>5</v>
      </c>
      <c r="I106" s="24">
        <v>0</v>
      </c>
      <c r="J106" s="46">
        <v>0</v>
      </c>
      <c r="K106" s="24">
        <v>0</v>
      </c>
      <c r="L106" s="47">
        <f t="shared" si="5"/>
        <v>76</v>
      </c>
    </row>
    <row r="107" spans="1:12" ht="15.75" x14ac:dyDescent="0.25">
      <c r="A107" s="7">
        <v>19</v>
      </c>
      <c r="B107" s="17" t="s">
        <v>31</v>
      </c>
      <c r="C107" s="9">
        <v>8</v>
      </c>
      <c r="D107" s="45">
        <v>148</v>
      </c>
      <c r="E107" s="24">
        <v>12</v>
      </c>
      <c r="F107" s="46">
        <v>44</v>
      </c>
      <c r="G107" s="24">
        <v>1</v>
      </c>
      <c r="H107" s="46">
        <v>5</v>
      </c>
      <c r="I107" s="24">
        <v>0</v>
      </c>
      <c r="J107" s="46">
        <v>0</v>
      </c>
      <c r="K107" s="24">
        <v>0</v>
      </c>
      <c r="L107" s="47">
        <f t="shared" si="5"/>
        <v>210</v>
      </c>
    </row>
    <row r="108" spans="1:12" ht="15.75" x14ac:dyDescent="0.25">
      <c r="A108" s="7">
        <v>20</v>
      </c>
      <c r="B108" s="17" t="s">
        <v>32</v>
      </c>
      <c r="C108" s="9">
        <v>8</v>
      </c>
      <c r="D108" s="45">
        <v>38</v>
      </c>
      <c r="E108" s="24">
        <v>0</v>
      </c>
      <c r="F108" s="46">
        <v>10</v>
      </c>
      <c r="G108" s="24">
        <v>1</v>
      </c>
      <c r="H108" s="46">
        <v>0</v>
      </c>
      <c r="I108" s="24">
        <v>0</v>
      </c>
      <c r="J108" s="46">
        <v>0</v>
      </c>
      <c r="K108" s="24">
        <v>0</v>
      </c>
      <c r="L108" s="47">
        <f t="shared" si="5"/>
        <v>49</v>
      </c>
    </row>
    <row r="109" spans="1:12" ht="15.75" x14ac:dyDescent="0.25">
      <c r="A109" s="7">
        <v>21</v>
      </c>
      <c r="B109" s="17" t="s">
        <v>33</v>
      </c>
      <c r="C109" s="9">
        <v>8</v>
      </c>
      <c r="D109" s="45">
        <v>56</v>
      </c>
      <c r="E109" s="24">
        <v>0</v>
      </c>
      <c r="F109" s="46">
        <v>21</v>
      </c>
      <c r="G109" s="24">
        <v>0</v>
      </c>
      <c r="H109" s="46">
        <v>2</v>
      </c>
      <c r="I109" s="24">
        <v>0</v>
      </c>
      <c r="J109" s="46">
        <v>0</v>
      </c>
      <c r="K109" s="24">
        <v>0</v>
      </c>
      <c r="L109" s="47">
        <f t="shared" si="5"/>
        <v>79</v>
      </c>
    </row>
    <row r="110" spans="1:12" ht="15.75" x14ac:dyDescent="0.25">
      <c r="A110" s="7">
        <v>22</v>
      </c>
      <c r="B110" s="17" t="s">
        <v>34</v>
      </c>
      <c r="C110" s="9">
        <v>8</v>
      </c>
      <c r="D110" s="45">
        <v>106</v>
      </c>
      <c r="E110" s="24">
        <v>20</v>
      </c>
      <c r="F110" s="46">
        <v>36</v>
      </c>
      <c r="G110" s="24">
        <v>1</v>
      </c>
      <c r="H110" s="46">
        <v>6</v>
      </c>
      <c r="I110" s="24">
        <v>1</v>
      </c>
      <c r="J110" s="46">
        <v>0</v>
      </c>
      <c r="K110" s="24">
        <v>0</v>
      </c>
      <c r="L110" s="47">
        <f t="shared" si="5"/>
        <v>170</v>
      </c>
    </row>
    <row r="111" spans="1:12" ht="15.75" x14ac:dyDescent="0.25">
      <c r="A111" s="7">
        <v>23</v>
      </c>
      <c r="B111" s="8" t="s">
        <v>35</v>
      </c>
      <c r="C111" s="9">
        <v>8</v>
      </c>
      <c r="D111" s="45">
        <v>38</v>
      </c>
      <c r="E111" s="24">
        <v>3</v>
      </c>
      <c r="F111" s="46">
        <v>24</v>
      </c>
      <c r="G111" s="24">
        <v>0</v>
      </c>
      <c r="H111" s="46">
        <v>5</v>
      </c>
      <c r="I111" s="24">
        <v>0</v>
      </c>
      <c r="J111" s="46">
        <v>0</v>
      </c>
      <c r="K111" s="24">
        <v>0</v>
      </c>
      <c r="L111" s="47">
        <f t="shared" si="5"/>
        <v>70</v>
      </c>
    </row>
    <row r="112" spans="1:12" ht="15.75" x14ac:dyDescent="0.25">
      <c r="A112" s="7">
        <v>24</v>
      </c>
      <c r="B112" s="8" t="s">
        <v>36</v>
      </c>
      <c r="C112" s="9">
        <v>8</v>
      </c>
      <c r="D112" s="45">
        <v>106</v>
      </c>
      <c r="E112" s="24">
        <v>20</v>
      </c>
      <c r="F112" s="46">
        <v>36</v>
      </c>
      <c r="G112" s="24">
        <v>1</v>
      </c>
      <c r="H112" s="46">
        <v>6</v>
      </c>
      <c r="I112" s="24">
        <v>1</v>
      </c>
      <c r="J112" s="46">
        <v>0</v>
      </c>
      <c r="K112" s="24">
        <v>0</v>
      </c>
      <c r="L112" s="47">
        <f t="shared" si="5"/>
        <v>170</v>
      </c>
    </row>
    <row r="113" spans="1:12" ht="15.75" x14ac:dyDescent="0.25">
      <c r="A113" s="7">
        <v>25</v>
      </c>
      <c r="B113" s="18" t="s">
        <v>37</v>
      </c>
      <c r="C113" s="19">
        <v>8</v>
      </c>
      <c r="D113" s="45">
        <v>151</v>
      </c>
      <c r="E113" s="24">
        <v>2</v>
      </c>
      <c r="F113" s="46">
        <v>23</v>
      </c>
      <c r="G113" s="24">
        <v>0</v>
      </c>
      <c r="H113" s="46">
        <v>0</v>
      </c>
      <c r="I113" s="24">
        <v>0</v>
      </c>
      <c r="J113" s="46">
        <v>0</v>
      </c>
      <c r="K113" s="24">
        <v>0</v>
      </c>
      <c r="L113" s="47">
        <f t="shared" si="5"/>
        <v>176</v>
      </c>
    </row>
    <row r="114" spans="1:12" ht="15.75" x14ac:dyDescent="0.25">
      <c r="A114" s="7">
        <v>26</v>
      </c>
      <c r="B114" s="8" t="s">
        <v>38</v>
      </c>
      <c r="C114" s="22">
        <v>8</v>
      </c>
      <c r="D114" s="45">
        <v>36</v>
      </c>
      <c r="E114" s="24">
        <v>0</v>
      </c>
      <c r="F114" s="46">
        <v>17</v>
      </c>
      <c r="G114" s="24">
        <v>0</v>
      </c>
      <c r="H114" s="46">
        <v>11</v>
      </c>
      <c r="I114" s="24">
        <v>0</v>
      </c>
      <c r="J114" s="46">
        <v>0</v>
      </c>
      <c r="K114" s="24">
        <v>0</v>
      </c>
      <c r="L114" s="47">
        <f t="shared" si="5"/>
        <v>64</v>
      </c>
    </row>
    <row r="115" spans="1:12" ht="15.75" x14ac:dyDescent="0.25">
      <c r="A115" s="7">
        <v>27</v>
      </c>
      <c r="B115" s="18" t="s">
        <v>39</v>
      </c>
      <c r="C115" s="22">
        <v>8</v>
      </c>
      <c r="D115" s="45">
        <v>0</v>
      </c>
      <c r="E115" s="24">
        <v>0</v>
      </c>
      <c r="F115" s="46">
        <v>0</v>
      </c>
      <c r="G115" s="24">
        <v>0</v>
      </c>
      <c r="H115" s="46">
        <v>0</v>
      </c>
      <c r="I115" s="24">
        <v>0</v>
      </c>
      <c r="J115" s="46">
        <v>0</v>
      </c>
      <c r="K115" s="24">
        <v>0</v>
      </c>
      <c r="L115" s="47">
        <f t="shared" si="5"/>
        <v>0</v>
      </c>
    </row>
    <row r="116" spans="1:12" ht="15.75" x14ac:dyDescent="0.25">
      <c r="A116" s="7">
        <v>28</v>
      </c>
      <c r="B116" s="18" t="s">
        <v>40</v>
      </c>
      <c r="C116" s="22">
        <v>8</v>
      </c>
      <c r="D116" s="45">
        <v>0</v>
      </c>
      <c r="E116" s="24">
        <v>0</v>
      </c>
      <c r="F116" s="46">
        <v>0</v>
      </c>
      <c r="G116" s="24">
        <v>0</v>
      </c>
      <c r="H116" s="46">
        <v>0</v>
      </c>
      <c r="I116" s="24">
        <v>0</v>
      </c>
      <c r="J116" s="46">
        <v>0</v>
      </c>
      <c r="K116" s="24">
        <v>0</v>
      </c>
      <c r="L116" s="47">
        <f t="shared" si="5"/>
        <v>0</v>
      </c>
    </row>
    <row r="117" spans="1:12" ht="16.5" thickBot="1" x14ac:dyDescent="0.3">
      <c r="A117" s="7">
        <v>29</v>
      </c>
      <c r="B117" s="18" t="s">
        <v>41</v>
      </c>
      <c r="C117" s="22">
        <v>8</v>
      </c>
      <c r="D117" s="45">
        <v>0</v>
      </c>
      <c r="E117" s="24">
        <v>0</v>
      </c>
      <c r="F117" s="46">
        <v>0</v>
      </c>
      <c r="G117" s="24">
        <v>0</v>
      </c>
      <c r="H117" s="46">
        <v>0</v>
      </c>
      <c r="I117" s="24">
        <v>0</v>
      </c>
      <c r="J117" s="46">
        <v>0</v>
      </c>
      <c r="K117" s="24">
        <v>0</v>
      </c>
      <c r="L117" s="47">
        <f t="shared" si="5"/>
        <v>0</v>
      </c>
    </row>
    <row r="118" spans="1:12" ht="16.5" thickBot="1" x14ac:dyDescent="0.3">
      <c r="A118" s="225" t="s">
        <v>42</v>
      </c>
      <c r="B118" s="226"/>
      <c r="C118" s="48">
        <v>8</v>
      </c>
      <c r="D118" s="49">
        <f t="shared" ref="D118:K118" si="6">SUM(D89:D117)</f>
        <v>2998</v>
      </c>
      <c r="E118" s="30">
        <f t="shared" si="6"/>
        <v>147</v>
      </c>
      <c r="F118" s="50">
        <f t="shared" si="6"/>
        <v>843</v>
      </c>
      <c r="G118" s="30">
        <f t="shared" si="6"/>
        <v>21</v>
      </c>
      <c r="H118" s="50">
        <f t="shared" si="6"/>
        <v>147</v>
      </c>
      <c r="I118" s="30">
        <f t="shared" si="6"/>
        <v>6</v>
      </c>
      <c r="J118" s="50">
        <f t="shared" si="6"/>
        <v>0</v>
      </c>
      <c r="K118" s="30">
        <f t="shared" si="6"/>
        <v>0</v>
      </c>
      <c r="L118" s="118">
        <f>SUM(D118:K118)</f>
        <v>4162</v>
      </c>
    </row>
    <row r="119" spans="1:12" ht="15.75" x14ac:dyDescent="0.25">
      <c r="A119" s="232" t="s">
        <v>43</v>
      </c>
      <c r="B119" s="232"/>
      <c r="C119" s="32">
        <v>8</v>
      </c>
      <c r="D119" s="52">
        <f>D89+D90+D91+D92+D93+D94+D95+D96+D97+D98+D99+D100+D101+D102+D103+D104+D105+D106+D107+D108+D109+D110+D111+D112+D113</f>
        <v>2962</v>
      </c>
      <c r="E119" s="33">
        <f>E89+E90+E91+E92+E93+E94+E95+E96+E97+E98+E99+E100+E101+E102+E103+E104+E105+E106+E107+E108+E109+E110+E111+E112+E113</f>
        <v>147</v>
      </c>
      <c r="F119" s="32">
        <f>F89+F90+F91+F92+F93+F94+F95+F96+F97+F98+F99+F100+F101+F102+F103+F104+F105+F106+F107+F108+F109+F110+F111+F112+F113</f>
        <v>826</v>
      </c>
      <c r="G119" s="33">
        <f>G89+G90+G91+G92+G93+G94+G95+G96+G97+G98+G99+G100+G101+G102+G103+G104+G105+G106+G107+G108+G109+G110+G111+G112+G113</f>
        <v>21</v>
      </c>
      <c r="H119" s="32">
        <f>H89+H90+H91+H92+H93+H94+H95+H96+H97+H98+H99+H100+H101+H102+H103+H104+H105+H106+H107+H108+H109+H110+H111+H112+H113</f>
        <v>136</v>
      </c>
      <c r="I119" s="33">
        <f>I89+I90+I91+I92+I93+I94+I95+I96+I97+I98+I99+I100+I101+I102+I103+I104+I105+I106+I107+I108+I109+I110+I111+I113</f>
        <v>5</v>
      </c>
      <c r="J119" s="32">
        <f>J89+J90+J91+J92+J93+J94+J95+J96+J97+J98+J99+J100+J101+J102+J103+J104+J105+J106+J107+J108+J109+J110+J111+J112+J113</f>
        <v>0</v>
      </c>
      <c r="K119" s="33">
        <f>K89+K90+K91+K92+K93+K94+K95+K96+K97+K98+K99+K100+K101+K102+K103+K104+K105+K106+K107+K108+K109+K110+K111+K113</f>
        <v>0</v>
      </c>
      <c r="L119" s="118">
        <f>D119+F119+H119+E119+G119+I119+J119+K119</f>
        <v>4097</v>
      </c>
    </row>
    <row r="121" spans="1:12" ht="15.75" x14ac:dyDescent="0.25">
      <c r="C121" s="152"/>
      <c r="D121" s="133"/>
      <c r="E121" s="133"/>
      <c r="F121" s="133"/>
      <c r="G121" s="133"/>
      <c r="H121" s="133"/>
      <c r="I121" s="133"/>
      <c r="J121" s="133"/>
      <c r="K121" s="133"/>
      <c r="L121" s="133"/>
    </row>
    <row r="122" spans="1:12" ht="15.75" x14ac:dyDescent="0.25">
      <c r="B122" s="91" t="s">
        <v>44</v>
      </c>
      <c r="D122" s="133"/>
      <c r="E122" s="133"/>
      <c r="F122" s="133"/>
      <c r="G122" s="133"/>
      <c r="H122" s="133"/>
      <c r="I122" s="133"/>
      <c r="J122" s="133"/>
      <c r="K122" s="133"/>
      <c r="L122" s="133"/>
    </row>
    <row r="123" spans="1:12" ht="15.75" thickBot="1" x14ac:dyDescent="0.3">
      <c r="A123" s="211" t="s">
        <v>47</v>
      </c>
      <c r="B123" s="211"/>
    </row>
    <row r="124" spans="1:12" ht="12.75" customHeight="1" x14ac:dyDescent="0.25">
      <c r="A124" s="212" t="s">
        <v>2</v>
      </c>
      <c r="B124" s="212" t="s">
        <v>3</v>
      </c>
      <c r="C124" s="212" t="s">
        <v>4</v>
      </c>
      <c r="D124" s="215" t="s">
        <v>5</v>
      </c>
      <c r="E124" s="216"/>
      <c r="F124" s="216"/>
      <c r="G124" s="216"/>
      <c r="H124" s="216"/>
      <c r="I124" s="216"/>
      <c r="J124" s="216"/>
      <c r="K124" s="217"/>
      <c r="L124" s="218" t="s">
        <v>6</v>
      </c>
    </row>
    <row r="125" spans="1:12" ht="21.75" customHeight="1" x14ac:dyDescent="0.25">
      <c r="A125" s="213"/>
      <c r="B125" s="213"/>
      <c r="C125" s="213"/>
      <c r="D125" s="221" t="s">
        <v>7</v>
      </c>
      <c r="E125" s="222"/>
      <c r="F125" s="222" t="s">
        <v>8</v>
      </c>
      <c r="G125" s="222"/>
      <c r="H125" s="222" t="s">
        <v>9</v>
      </c>
      <c r="I125" s="222"/>
      <c r="J125" s="222" t="s">
        <v>10</v>
      </c>
      <c r="K125" s="222"/>
      <c r="L125" s="219"/>
    </row>
    <row r="126" spans="1:12" ht="13.5" customHeight="1" thickBot="1" x14ac:dyDescent="0.3">
      <c r="A126" s="213"/>
      <c r="B126" s="213"/>
      <c r="C126" s="213"/>
      <c r="D126" s="223">
        <v>1</v>
      </c>
      <c r="E126" s="224"/>
      <c r="F126" s="224">
        <v>2</v>
      </c>
      <c r="G126" s="224"/>
      <c r="H126" s="224">
        <v>3</v>
      </c>
      <c r="I126" s="224"/>
      <c r="J126" s="224">
        <v>4</v>
      </c>
      <c r="K126" s="224"/>
      <c r="L126" s="220"/>
    </row>
    <row r="127" spans="1:12" ht="15.75" thickBot="1" x14ac:dyDescent="0.3">
      <c r="A127" s="214"/>
      <c r="B127" s="214"/>
      <c r="C127" s="214"/>
      <c r="D127" s="4" t="s">
        <v>11</v>
      </c>
      <c r="E127" s="5" t="s">
        <v>12</v>
      </c>
      <c r="F127" s="5" t="s">
        <v>11</v>
      </c>
      <c r="G127" s="5" t="s">
        <v>12</v>
      </c>
      <c r="H127" s="5" t="s">
        <v>11</v>
      </c>
      <c r="I127" s="5" t="s">
        <v>12</v>
      </c>
      <c r="J127" s="5" t="s">
        <v>11</v>
      </c>
      <c r="K127" s="5" t="s">
        <v>12</v>
      </c>
      <c r="L127" s="6"/>
    </row>
    <row r="128" spans="1:12" ht="15.75" x14ac:dyDescent="0.25">
      <c r="A128" s="7">
        <v>1</v>
      </c>
      <c r="B128" s="8" t="s">
        <v>13</v>
      </c>
      <c r="C128" s="9">
        <v>8</v>
      </c>
      <c r="D128" s="45">
        <v>84</v>
      </c>
      <c r="E128" s="21">
        <v>6</v>
      </c>
      <c r="F128" s="46">
        <v>29</v>
      </c>
      <c r="G128" s="21">
        <v>0</v>
      </c>
      <c r="H128" s="46">
        <v>14</v>
      </c>
      <c r="I128" s="21">
        <v>0</v>
      </c>
      <c r="J128" s="46">
        <v>0</v>
      </c>
      <c r="K128" s="21">
        <v>0</v>
      </c>
      <c r="L128" s="47">
        <f>SUM(D128:K128)</f>
        <v>133</v>
      </c>
    </row>
    <row r="129" spans="1:12" ht="15.75" x14ac:dyDescent="0.25">
      <c r="A129" s="7">
        <v>2</v>
      </c>
      <c r="B129" s="8" t="s">
        <v>14</v>
      </c>
      <c r="C129" s="9">
        <v>8</v>
      </c>
      <c r="D129" s="45">
        <v>99</v>
      </c>
      <c r="E129" s="21">
        <v>6</v>
      </c>
      <c r="F129" s="46">
        <v>31</v>
      </c>
      <c r="G129" s="21">
        <v>0</v>
      </c>
      <c r="H129" s="46">
        <v>8</v>
      </c>
      <c r="I129" s="21">
        <v>0</v>
      </c>
      <c r="J129" s="46">
        <v>0</v>
      </c>
      <c r="K129" s="21">
        <v>0</v>
      </c>
      <c r="L129" s="47">
        <f t="shared" ref="L129:L156" si="7">SUM(D129:K129)</f>
        <v>144</v>
      </c>
    </row>
    <row r="130" spans="1:12" ht="15.75" x14ac:dyDescent="0.25">
      <c r="A130" s="7">
        <v>3</v>
      </c>
      <c r="B130" s="8" t="s">
        <v>15</v>
      </c>
      <c r="C130" s="9">
        <v>8</v>
      </c>
      <c r="D130" s="45">
        <v>442</v>
      </c>
      <c r="E130" s="21">
        <v>8</v>
      </c>
      <c r="F130" s="46">
        <v>104</v>
      </c>
      <c r="G130" s="21">
        <v>2</v>
      </c>
      <c r="H130" s="46">
        <v>16</v>
      </c>
      <c r="I130" s="21">
        <v>0</v>
      </c>
      <c r="J130" s="46">
        <v>0</v>
      </c>
      <c r="K130" s="21">
        <v>0</v>
      </c>
      <c r="L130" s="47">
        <f t="shared" si="7"/>
        <v>572</v>
      </c>
    </row>
    <row r="131" spans="1:12" ht="15.75" x14ac:dyDescent="0.25">
      <c r="A131" s="7">
        <v>4</v>
      </c>
      <c r="B131" s="17" t="s">
        <v>16</v>
      </c>
      <c r="C131" s="9">
        <v>8</v>
      </c>
      <c r="D131" s="45">
        <v>25</v>
      </c>
      <c r="E131" s="21">
        <v>0</v>
      </c>
      <c r="F131" s="46">
        <v>7</v>
      </c>
      <c r="G131" s="21">
        <v>0</v>
      </c>
      <c r="H131" s="46">
        <v>0</v>
      </c>
      <c r="I131" s="21">
        <v>0</v>
      </c>
      <c r="J131" s="46">
        <v>0</v>
      </c>
      <c r="K131" s="21">
        <v>0</v>
      </c>
      <c r="L131" s="47">
        <f t="shared" si="7"/>
        <v>32</v>
      </c>
    </row>
    <row r="132" spans="1:12" ht="15.75" x14ac:dyDescent="0.25">
      <c r="A132" s="7">
        <v>5</v>
      </c>
      <c r="B132" s="8" t="s">
        <v>17</v>
      </c>
      <c r="C132" s="9">
        <v>8</v>
      </c>
      <c r="D132" s="45">
        <v>61</v>
      </c>
      <c r="E132" s="21">
        <v>2</v>
      </c>
      <c r="F132" s="46">
        <v>12</v>
      </c>
      <c r="G132" s="21">
        <v>0</v>
      </c>
      <c r="H132" s="46">
        <v>3</v>
      </c>
      <c r="I132" s="21">
        <v>0</v>
      </c>
      <c r="J132" s="46">
        <v>0</v>
      </c>
      <c r="K132" s="21">
        <v>0</v>
      </c>
      <c r="L132" s="47">
        <f t="shared" si="7"/>
        <v>78</v>
      </c>
    </row>
    <row r="133" spans="1:12" ht="15.75" x14ac:dyDescent="0.25">
      <c r="A133" s="7">
        <v>6</v>
      </c>
      <c r="B133" s="8" t="s">
        <v>18</v>
      </c>
      <c r="C133" s="9">
        <v>8</v>
      </c>
      <c r="D133" s="45">
        <v>107</v>
      </c>
      <c r="E133" s="21">
        <v>7</v>
      </c>
      <c r="F133" s="46">
        <v>37</v>
      </c>
      <c r="G133" s="21">
        <v>0</v>
      </c>
      <c r="H133" s="46">
        <v>30</v>
      </c>
      <c r="I133" s="21">
        <v>0</v>
      </c>
      <c r="J133" s="46">
        <v>0</v>
      </c>
      <c r="K133" s="21">
        <v>0</v>
      </c>
      <c r="L133" s="47">
        <f t="shared" si="7"/>
        <v>181</v>
      </c>
    </row>
    <row r="134" spans="1:12" ht="15.75" x14ac:dyDescent="0.25">
      <c r="A134" s="7">
        <v>7</v>
      </c>
      <c r="B134" s="8" t="s">
        <v>19</v>
      </c>
      <c r="C134" s="9">
        <v>8</v>
      </c>
      <c r="D134" s="45">
        <v>60</v>
      </c>
      <c r="E134" s="21">
        <v>2</v>
      </c>
      <c r="F134" s="46">
        <v>32</v>
      </c>
      <c r="G134" s="21">
        <v>0</v>
      </c>
      <c r="H134" s="46">
        <v>0</v>
      </c>
      <c r="I134" s="21">
        <v>0</v>
      </c>
      <c r="J134" s="46">
        <v>0</v>
      </c>
      <c r="K134" s="21">
        <v>0</v>
      </c>
      <c r="L134" s="47">
        <f t="shared" si="7"/>
        <v>94</v>
      </c>
    </row>
    <row r="135" spans="1:12" ht="15.75" x14ac:dyDescent="0.25">
      <c r="A135" s="7">
        <v>8</v>
      </c>
      <c r="B135" s="8" t="s">
        <v>20</v>
      </c>
      <c r="C135" s="9">
        <v>8</v>
      </c>
      <c r="D135" s="45">
        <v>92</v>
      </c>
      <c r="E135" s="21">
        <v>6</v>
      </c>
      <c r="F135" s="46">
        <v>16</v>
      </c>
      <c r="G135" s="21">
        <v>0</v>
      </c>
      <c r="H135" s="46">
        <v>5</v>
      </c>
      <c r="I135" s="21">
        <v>0</v>
      </c>
      <c r="J135" s="46">
        <v>0</v>
      </c>
      <c r="K135" s="21">
        <v>0</v>
      </c>
      <c r="L135" s="47">
        <f t="shared" si="7"/>
        <v>119</v>
      </c>
    </row>
    <row r="136" spans="1:12" ht="15.75" x14ac:dyDescent="0.25">
      <c r="A136" s="7">
        <v>9</v>
      </c>
      <c r="B136" s="8" t="s">
        <v>21</v>
      </c>
      <c r="C136" s="9">
        <v>8</v>
      </c>
      <c r="D136" s="45">
        <v>147</v>
      </c>
      <c r="E136" s="21">
        <v>5</v>
      </c>
      <c r="F136" s="46">
        <v>35</v>
      </c>
      <c r="G136" s="21">
        <v>2</v>
      </c>
      <c r="H136" s="46">
        <v>8</v>
      </c>
      <c r="I136" s="21">
        <v>0</v>
      </c>
      <c r="J136" s="46">
        <v>0</v>
      </c>
      <c r="K136" s="21">
        <v>0</v>
      </c>
      <c r="L136" s="47">
        <f t="shared" si="7"/>
        <v>197</v>
      </c>
    </row>
    <row r="137" spans="1:12" ht="15.75" x14ac:dyDescent="0.25">
      <c r="A137" s="7">
        <v>10</v>
      </c>
      <c r="B137" s="8" t="s">
        <v>22</v>
      </c>
      <c r="C137" s="9">
        <v>8</v>
      </c>
      <c r="D137" s="45">
        <v>97</v>
      </c>
      <c r="E137" s="21">
        <v>4</v>
      </c>
      <c r="F137" s="46">
        <v>30</v>
      </c>
      <c r="G137" s="21">
        <v>1</v>
      </c>
      <c r="H137" s="46">
        <v>17</v>
      </c>
      <c r="I137" s="21">
        <v>0</v>
      </c>
      <c r="J137" s="46">
        <v>0</v>
      </c>
      <c r="K137" s="21">
        <v>0</v>
      </c>
      <c r="L137" s="47">
        <f t="shared" si="7"/>
        <v>149</v>
      </c>
    </row>
    <row r="138" spans="1:12" ht="15.75" x14ac:dyDescent="0.25">
      <c r="A138" s="7">
        <v>11</v>
      </c>
      <c r="B138" s="8" t="s">
        <v>23</v>
      </c>
      <c r="C138" s="9">
        <v>8</v>
      </c>
      <c r="D138" s="45">
        <v>0</v>
      </c>
      <c r="E138" s="21">
        <v>0</v>
      </c>
      <c r="F138" s="46">
        <v>0</v>
      </c>
      <c r="G138" s="21">
        <v>0</v>
      </c>
      <c r="H138" s="46">
        <v>0</v>
      </c>
      <c r="I138" s="21">
        <v>0</v>
      </c>
      <c r="J138" s="46">
        <v>0</v>
      </c>
      <c r="K138" s="21">
        <v>0</v>
      </c>
      <c r="L138" s="47">
        <f t="shared" si="7"/>
        <v>0</v>
      </c>
    </row>
    <row r="139" spans="1:12" ht="15.75" x14ac:dyDescent="0.25">
      <c r="A139" s="7">
        <v>12</v>
      </c>
      <c r="B139" s="8" t="s">
        <v>24</v>
      </c>
      <c r="C139" s="9">
        <v>8</v>
      </c>
      <c r="D139" s="45">
        <v>173</v>
      </c>
      <c r="E139" s="21">
        <v>11</v>
      </c>
      <c r="F139" s="46">
        <v>49</v>
      </c>
      <c r="G139" s="21">
        <v>1</v>
      </c>
      <c r="H139" s="46">
        <v>12</v>
      </c>
      <c r="I139" s="21">
        <v>1</v>
      </c>
      <c r="J139" s="46">
        <v>0</v>
      </c>
      <c r="K139" s="21">
        <v>0</v>
      </c>
      <c r="L139" s="47">
        <f t="shared" si="7"/>
        <v>247</v>
      </c>
    </row>
    <row r="140" spans="1:12" ht="15.75" x14ac:dyDescent="0.25">
      <c r="A140" s="7">
        <v>13</v>
      </c>
      <c r="B140" s="8" t="s">
        <v>25</v>
      </c>
      <c r="C140" s="9">
        <v>8</v>
      </c>
      <c r="D140" s="45">
        <v>86</v>
      </c>
      <c r="E140" s="21">
        <v>2</v>
      </c>
      <c r="F140" s="46">
        <v>28</v>
      </c>
      <c r="G140" s="21">
        <v>0</v>
      </c>
      <c r="H140" s="46">
        <v>5</v>
      </c>
      <c r="I140" s="21">
        <v>0</v>
      </c>
      <c r="J140" s="46">
        <v>0</v>
      </c>
      <c r="K140" s="21">
        <v>0</v>
      </c>
      <c r="L140" s="47">
        <f t="shared" si="7"/>
        <v>121</v>
      </c>
    </row>
    <row r="141" spans="1:12" ht="15.75" x14ac:dyDescent="0.25">
      <c r="A141" s="7">
        <v>14</v>
      </c>
      <c r="B141" s="8" t="s">
        <v>26</v>
      </c>
      <c r="C141" s="9">
        <v>8</v>
      </c>
      <c r="D141" s="45">
        <v>295</v>
      </c>
      <c r="E141" s="21">
        <v>18</v>
      </c>
      <c r="F141" s="46">
        <v>70</v>
      </c>
      <c r="G141" s="21">
        <v>7</v>
      </c>
      <c r="H141" s="46">
        <v>24</v>
      </c>
      <c r="I141" s="21">
        <v>0</v>
      </c>
      <c r="J141" s="46">
        <v>0</v>
      </c>
      <c r="K141" s="21">
        <v>0</v>
      </c>
      <c r="L141" s="47">
        <f t="shared" si="7"/>
        <v>414</v>
      </c>
    </row>
    <row r="142" spans="1:12" ht="15.75" x14ac:dyDescent="0.25">
      <c r="A142" s="7">
        <v>15</v>
      </c>
      <c r="B142" s="8" t="s">
        <v>27</v>
      </c>
      <c r="C142" s="9">
        <v>8</v>
      </c>
      <c r="D142" s="45">
        <v>108</v>
      </c>
      <c r="E142" s="21">
        <v>5</v>
      </c>
      <c r="F142" s="46">
        <v>22</v>
      </c>
      <c r="G142" s="21">
        <v>0</v>
      </c>
      <c r="H142" s="46">
        <v>3</v>
      </c>
      <c r="I142" s="21">
        <v>0</v>
      </c>
      <c r="J142" s="46">
        <v>1</v>
      </c>
      <c r="K142" s="21">
        <v>0</v>
      </c>
      <c r="L142" s="47">
        <f t="shared" si="7"/>
        <v>139</v>
      </c>
    </row>
    <row r="143" spans="1:12" ht="15.75" x14ac:dyDescent="0.25">
      <c r="A143" s="7">
        <v>16</v>
      </c>
      <c r="B143" s="8" t="s">
        <v>28</v>
      </c>
      <c r="C143" s="9">
        <v>8</v>
      </c>
      <c r="D143" s="45">
        <v>81</v>
      </c>
      <c r="E143" s="21">
        <v>3</v>
      </c>
      <c r="F143" s="46">
        <v>15</v>
      </c>
      <c r="G143" s="21">
        <v>2</v>
      </c>
      <c r="H143" s="46">
        <v>2</v>
      </c>
      <c r="I143" s="21">
        <v>0</v>
      </c>
      <c r="J143" s="46">
        <v>0</v>
      </c>
      <c r="K143" s="21">
        <v>0</v>
      </c>
      <c r="L143" s="47">
        <f t="shared" si="7"/>
        <v>103</v>
      </c>
    </row>
    <row r="144" spans="1:12" ht="15.75" x14ac:dyDescent="0.25">
      <c r="A144" s="7">
        <v>17</v>
      </c>
      <c r="B144" s="8" t="s">
        <v>29</v>
      </c>
      <c r="C144" s="9">
        <v>8</v>
      </c>
      <c r="D144" s="45">
        <v>68</v>
      </c>
      <c r="E144" s="21">
        <v>1</v>
      </c>
      <c r="F144" s="46">
        <v>17</v>
      </c>
      <c r="G144" s="21">
        <v>0</v>
      </c>
      <c r="H144" s="46">
        <v>3</v>
      </c>
      <c r="I144" s="21">
        <v>0</v>
      </c>
      <c r="J144" s="46">
        <v>0</v>
      </c>
      <c r="K144" s="21">
        <v>0</v>
      </c>
      <c r="L144" s="47">
        <f t="shared" si="7"/>
        <v>89</v>
      </c>
    </row>
    <row r="145" spans="1:12" ht="15.75" x14ac:dyDescent="0.25">
      <c r="A145" s="7">
        <v>18</v>
      </c>
      <c r="B145" s="8" t="s">
        <v>30</v>
      </c>
      <c r="C145" s="9">
        <v>8</v>
      </c>
      <c r="D145" s="45">
        <v>42</v>
      </c>
      <c r="E145" s="21">
        <v>5</v>
      </c>
      <c r="F145" s="46">
        <v>16</v>
      </c>
      <c r="G145" s="21">
        <v>1</v>
      </c>
      <c r="H145" s="46">
        <v>2</v>
      </c>
      <c r="I145" s="21">
        <v>0</v>
      </c>
      <c r="J145" s="46">
        <v>0</v>
      </c>
      <c r="K145" s="21">
        <v>0</v>
      </c>
      <c r="L145" s="47">
        <f t="shared" si="7"/>
        <v>66</v>
      </c>
    </row>
    <row r="146" spans="1:12" ht="15.75" x14ac:dyDescent="0.25">
      <c r="A146" s="7">
        <v>19</v>
      </c>
      <c r="B146" s="8" t="s">
        <v>31</v>
      </c>
      <c r="C146" s="9">
        <v>8</v>
      </c>
      <c r="D146" s="45">
        <v>146</v>
      </c>
      <c r="E146" s="21">
        <v>9</v>
      </c>
      <c r="F146" s="46">
        <v>45</v>
      </c>
      <c r="G146" s="21">
        <v>2</v>
      </c>
      <c r="H146" s="46">
        <v>6</v>
      </c>
      <c r="I146" s="21">
        <v>0</v>
      </c>
      <c r="J146" s="46">
        <v>0</v>
      </c>
      <c r="K146" s="21">
        <v>0</v>
      </c>
      <c r="L146" s="47">
        <f t="shared" si="7"/>
        <v>208</v>
      </c>
    </row>
    <row r="147" spans="1:12" ht="15.75" x14ac:dyDescent="0.25">
      <c r="A147" s="7">
        <v>20</v>
      </c>
      <c r="B147" s="8" t="s">
        <v>32</v>
      </c>
      <c r="C147" s="9">
        <v>8</v>
      </c>
      <c r="D147" s="45">
        <v>14</v>
      </c>
      <c r="E147" s="21">
        <v>1</v>
      </c>
      <c r="F147" s="46">
        <v>9</v>
      </c>
      <c r="G147" s="21">
        <v>2</v>
      </c>
      <c r="H147" s="46">
        <v>0</v>
      </c>
      <c r="I147" s="21">
        <v>0</v>
      </c>
      <c r="J147" s="46">
        <v>0</v>
      </c>
      <c r="K147" s="21">
        <v>0</v>
      </c>
      <c r="L147" s="47">
        <f t="shared" si="7"/>
        <v>26</v>
      </c>
    </row>
    <row r="148" spans="1:12" ht="15.75" x14ac:dyDescent="0.25">
      <c r="A148" s="7">
        <v>21</v>
      </c>
      <c r="B148" s="8" t="s">
        <v>33</v>
      </c>
      <c r="C148" s="9">
        <v>8</v>
      </c>
      <c r="D148" s="45">
        <v>55</v>
      </c>
      <c r="E148" s="21">
        <v>5</v>
      </c>
      <c r="F148" s="46">
        <v>17</v>
      </c>
      <c r="G148" s="21">
        <v>0</v>
      </c>
      <c r="H148" s="46">
        <v>5</v>
      </c>
      <c r="I148" s="21">
        <v>0</v>
      </c>
      <c r="J148" s="46">
        <v>0</v>
      </c>
      <c r="K148" s="21">
        <v>0</v>
      </c>
      <c r="L148" s="47">
        <f t="shared" si="7"/>
        <v>82</v>
      </c>
    </row>
    <row r="149" spans="1:12" ht="15.75" x14ac:dyDescent="0.25">
      <c r="A149" s="7">
        <v>22</v>
      </c>
      <c r="B149" s="8" t="s">
        <v>34</v>
      </c>
      <c r="C149" s="9">
        <v>8</v>
      </c>
      <c r="D149" s="45">
        <v>109</v>
      </c>
      <c r="E149" s="21">
        <v>13</v>
      </c>
      <c r="F149" s="46">
        <v>37</v>
      </c>
      <c r="G149" s="21">
        <v>1</v>
      </c>
      <c r="H149" s="46">
        <v>6</v>
      </c>
      <c r="I149" s="21">
        <v>0</v>
      </c>
      <c r="J149" s="46">
        <v>0</v>
      </c>
      <c r="K149" s="21">
        <v>0</v>
      </c>
      <c r="L149" s="47">
        <f t="shared" si="7"/>
        <v>166</v>
      </c>
    </row>
    <row r="150" spans="1:12" ht="15.75" x14ac:dyDescent="0.25">
      <c r="A150" s="7">
        <v>23</v>
      </c>
      <c r="B150" s="8" t="s">
        <v>35</v>
      </c>
      <c r="C150" s="9">
        <v>8</v>
      </c>
      <c r="D150" s="45">
        <v>30</v>
      </c>
      <c r="E150" s="21">
        <v>4</v>
      </c>
      <c r="F150" s="46">
        <v>23</v>
      </c>
      <c r="G150" s="21">
        <v>0</v>
      </c>
      <c r="H150" s="46">
        <v>0</v>
      </c>
      <c r="I150" s="21">
        <v>0</v>
      </c>
      <c r="J150" s="46">
        <v>0</v>
      </c>
      <c r="K150" s="21">
        <v>0</v>
      </c>
      <c r="L150" s="47">
        <f t="shared" si="7"/>
        <v>57</v>
      </c>
    </row>
    <row r="151" spans="1:12" ht="15.75" x14ac:dyDescent="0.25">
      <c r="A151" s="7">
        <v>24</v>
      </c>
      <c r="B151" s="8" t="s">
        <v>36</v>
      </c>
      <c r="C151" s="9">
        <v>8</v>
      </c>
      <c r="D151" s="45">
        <v>66</v>
      </c>
      <c r="E151" s="21">
        <v>4</v>
      </c>
      <c r="F151" s="46">
        <v>13</v>
      </c>
      <c r="G151" s="21">
        <v>0</v>
      </c>
      <c r="H151" s="46">
        <v>7</v>
      </c>
      <c r="I151" s="21">
        <v>0</v>
      </c>
      <c r="J151" s="46">
        <v>0</v>
      </c>
      <c r="K151" s="21">
        <v>0</v>
      </c>
      <c r="L151" s="47">
        <f t="shared" si="7"/>
        <v>90</v>
      </c>
    </row>
    <row r="152" spans="1:12" ht="15.75" x14ac:dyDescent="0.25">
      <c r="A152" s="7">
        <v>25</v>
      </c>
      <c r="B152" s="18" t="s">
        <v>37</v>
      </c>
      <c r="C152" s="19">
        <v>8</v>
      </c>
      <c r="D152" s="45">
        <v>118</v>
      </c>
      <c r="E152" s="21">
        <v>2</v>
      </c>
      <c r="F152" s="46">
        <v>26</v>
      </c>
      <c r="G152" s="21">
        <v>2</v>
      </c>
      <c r="H152" s="46">
        <v>4</v>
      </c>
      <c r="I152" s="21">
        <v>0</v>
      </c>
      <c r="J152" s="46">
        <v>0</v>
      </c>
      <c r="K152" s="21">
        <v>0</v>
      </c>
      <c r="L152" s="47">
        <f t="shared" si="7"/>
        <v>152</v>
      </c>
    </row>
    <row r="153" spans="1:12" ht="15.75" x14ac:dyDescent="0.25">
      <c r="A153" s="7">
        <v>26</v>
      </c>
      <c r="B153" s="8" t="s">
        <v>38</v>
      </c>
      <c r="C153" s="22">
        <v>8</v>
      </c>
      <c r="D153" s="45">
        <v>50</v>
      </c>
      <c r="E153" s="21">
        <v>3</v>
      </c>
      <c r="F153" s="46">
        <v>10</v>
      </c>
      <c r="G153" s="21">
        <v>0</v>
      </c>
      <c r="H153" s="46">
        <v>8</v>
      </c>
      <c r="I153" s="21">
        <v>0</v>
      </c>
      <c r="J153" s="46">
        <v>0</v>
      </c>
      <c r="K153" s="21">
        <v>0</v>
      </c>
      <c r="L153" s="47">
        <f t="shared" si="7"/>
        <v>71</v>
      </c>
    </row>
    <row r="154" spans="1:12" ht="15.75" x14ac:dyDescent="0.25">
      <c r="A154" s="7">
        <v>27</v>
      </c>
      <c r="B154" s="18" t="s">
        <v>39</v>
      </c>
      <c r="C154" s="22">
        <v>8</v>
      </c>
      <c r="D154" s="45">
        <v>0</v>
      </c>
      <c r="E154" s="53">
        <v>0</v>
      </c>
      <c r="F154" s="46">
        <v>0</v>
      </c>
      <c r="G154" s="53">
        <v>0</v>
      </c>
      <c r="H154" s="46">
        <v>0</v>
      </c>
      <c r="I154" s="53">
        <v>0</v>
      </c>
      <c r="J154" s="46">
        <v>0</v>
      </c>
      <c r="K154" s="53">
        <v>0</v>
      </c>
      <c r="L154" s="47">
        <f t="shared" si="7"/>
        <v>0</v>
      </c>
    </row>
    <row r="155" spans="1:12" ht="15.75" x14ac:dyDescent="0.25">
      <c r="A155" s="7">
        <v>28</v>
      </c>
      <c r="B155" s="18" t="s">
        <v>40</v>
      </c>
      <c r="C155" s="22">
        <v>8</v>
      </c>
      <c r="D155" s="45">
        <v>0</v>
      </c>
      <c r="E155" s="53">
        <v>0</v>
      </c>
      <c r="F155" s="46">
        <v>0</v>
      </c>
      <c r="G155" s="53">
        <v>0</v>
      </c>
      <c r="H155" s="46">
        <v>0</v>
      </c>
      <c r="I155" s="53">
        <v>0</v>
      </c>
      <c r="J155" s="46">
        <v>0</v>
      </c>
      <c r="K155" s="53">
        <v>0</v>
      </c>
      <c r="L155" s="47">
        <f t="shared" si="7"/>
        <v>0</v>
      </c>
    </row>
    <row r="156" spans="1:12" ht="16.5" thickBot="1" x14ac:dyDescent="0.3">
      <c r="A156" s="7">
        <v>29</v>
      </c>
      <c r="B156" s="18" t="s">
        <v>41</v>
      </c>
      <c r="C156" s="22">
        <v>8</v>
      </c>
      <c r="D156" s="45">
        <v>0</v>
      </c>
      <c r="E156" s="53">
        <v>0</v>
      </c>
      <c r="F156" s="46">
        <v>0</v>
      </c>
      <c r="G156" s="53">
        <v>0</v>
      </c>
      <c r="H156" s="46">
        <v>0</v>
      </c>
      <c r="I156" s="53">
        <v>0</v>
      </c>
      <c r="J156" s="46">
        <v>0</v>
      </c>
      <c r="K156" s="53">
        <v>0</v>
      </c>
      <c r="L156" s="47">
        <f t="shared" si="7"/>
        <v>0</v>
      </c>
    </row>
    <row r="157" spans="1:12" ht="16.5" thickBot="1" x14ac:dyDescent="0.3">
      <c r="A157" s="225" t="s">
        <v>42</v>
      </c>
      <c r="B157" s="226"/>
      <c r="C157" s="48">
        <v>8</v>
      </c>
      <c r="D157" s="179">
        <f>SUM(D128:D156)</f>
        <v>2655</v>
      </c>
      <c r="E157" s="55">
        <f t="shared" ref="E157:K157" si="8">SUM(E128:E156)</f>
        <v>132</v>
      </c>
      <c r="F157" s="27">
        <f t="shared" si="8"/>
        <v>730</v>
      </c>
      <c r="G157" s="55">
        <f>SUM(G128:G156)</f>
        <v>23</v>
      </c>
      <c r="H157" s="56">
        <f t="shared" si="8"/>
        <v>188</v>
      </c>
      <c r="I157" s="57">
        <f>SUM(I128:I156)</f>
        <v>1</v>
      </c>
      <c r="J157" s="56">
        <f t="shared" si="8"/>
        <v>1</v>
      </c>
      <c r="K157" s="57">
        <f t="shared" si="8"/>
        <v>0</v>
      </c>
      <c r="L157" s="118">
        <f>D157+F157+H157+J157+E157+G157+I157+K157</f>
        <v>3730</v>
      </c>
    </row>
    <row r="158" spans="1:12" ht="16.5" thickBot="1" x14ac:dyDescent="0.3">
      <c r="A158" s="227" t="s">
        <v>43</v>
      </c>
      <c r="B158" s="228"/>
      <c r="C158" s="48">
        <v>8</v>
      </c>
      <c r="D158" s="32">
        <f>D128+D129+D130+D131+D132+D133+D134+D135+D136+D137+D138+D139+D140+D141+D142+D143+D144+D145+D146+D147+D148+D149+D150+D151+D152</f>
        <v>2605</v>
      </c>
      <c r="E158" s="33">
        <f>E128+E129+E130+E131+E132+E133+E134+E135+E136+E137+E138+E139+E140+E141+E142+E143+E144+E145+E146+E147+E148+E149+E150+E151+E152</f>
        <v>129</v>
      </c>
      <c r="F158" s="32">
        <f>SUM(F128:F152)</f>
        <v>720</v>
      </c>
      <c r="G158" s="33">
        <f>G128+G129+G130+G131+G132+G133+G134+G135+G136+G137+G138+G139+G140+G141+G142+G143+G144+G145+G146+G147+G148+G149+G150+G151+G152</f>
        <v>23</v>
      </c>
      <c r="H158" s="32">
        <f>H128+H129+H130+H131+H132+H133+H134+H135+H136+H137+H138+H139+H140+H141+H142+H143+H144+H145+H146+H147+H148+H149+H150+H151+H152</f>
        <v>180</v>
      </c>
      <c r="I158" s="33">
        <f>I128+I129+I130+I131+I132+I133+I134+I135+I136+I137+I138+I139+I140+I141+I142+I143+I144+I145+I146+I147+I148+I149+I150+I151+I152</f>
        <v>1</v>
      </c>
      <c r="J158" s="32">
        <f>J128+J129+J130+J131+J132+J133+J134+J135+J136+J137+J138+J139+J140+J141+J142+J143+J144+J145+J146+J147+J148+J149+J150+J151+J152</f>
        <v>1</v>
      </c>
      <c r="K158" s="33">
        <f>K128+K129+K130+K131+K132+K133+K134+K135+K136+K137+K138+K139+K140+K141+K142+K143+K144+K145+K146+K147+K148+K149+K150+K151+K152</f>
        <v>0</v>
      </c>
      <c r="L158" s="58">
        <f>D158+F158+H158+J158+E158+G158+I158+K158</f>
        <v>3659</v>
      </c>
    </row>
    <row r="159" spans="1:12" ht="15.75" thickBot="1" x14ac:dyDescent="0.3"/>
    <row r="160" spans="1:12" ht="16.5" thickBot="1" x14ac:dyDescent="0.3">
      <c r="D160" s="183"/>
      <c r="E160" s="133"/>
      <c r="F160" s="183"/>
      <c r="G160" s="133"/>
      <c r="H160" s="183">
        <f>SUM(H128:H156)</f>
        <v>188</v>
      </c>
      <c r="I160" s="133"/>
      <c r="J160" s="183">
        <f>SUM(J128:J156)</f>
        <v>1</v>
      </c>
      <c r="K160" s="133"/>
      <c r="L160" s="183"/>
    </row>
    <row r="161" spans="1:13" x14ac:dyDescent="0.25">
      <c r="B161" s="2" t="s">
        <v>44</v>
      </c>
      <c r="C161" s="2"/>
      <c r="D161" s="2"/>
      <c r="E161" s="2"/>
    </row>
    <row r="162" spans="1:13" ht="15.75" thickBot="1" x14ac:dyDescent="0.3">
      <c r="A162" s="233" t="s">
        <v>48</v>
      </c>
      <c r="B162" s="211"/>
    </row>
    <row r="163" spans="1:13" ht="12.75" customHeight="1" x14ac:dyDescent="0.25">
      <c r="A163" s="212" t="s">
        <v>2</v>
      </c>
      <c r="B163" s="212" t="s">
        <v>3</v>
      </c>
      <c r="C163" s="212" t="s">
        <v>4</v>
      </c>
      <c r="D163" s="215" t="s">
        <v>5</v>
      </c>
      <c r="E163" s="216"/>
      <c r="F163" s="216"/>
      <c r="G163" s="216"/>
      <c r="H163" s="216"/>
      <c r="I163" s="216"/>
      <c r="J163" s="216"/>
      <c r="K163" s="217"/>
      <c r="L163" s="218" t="s">
        <v>6</v>
      </c>
    </row>
    <row r="164" spans="1:13" ht="24" customHeight="1" x14ac:dyDescent="0.25">
      <c r="A164" s="213"/>
      <c r="B164" s="213"/>
      <c r="C164" s="213"/>
      <c r="D164" s="221" t="s">
        <v>7</v>
      </c>
      <c r="E164" s="222"/>
      <c r="F164" s="222" t="s">
        <v>8</v>
      </c>
      <c r="G164" s="222"/>
      <c r="H164" s="222" t="s">
        <v>9</v>
      </c>
      <c r="I164" s="222"/>
      <c r="J164" s="222" t="s">
        <v>10</v>
      </c>
      <c r="K164" s="222"/>
      <c r="L164" s="219"/>
    </row>
    <row r="165" spans="1:13" ht="13.5" customHeight="1" thickBot="1" x14ac:dyDescent="0.3">
      <c r="A165" s="213"/>
      <c r="B165" s="213"/>
      <c r="C165" s="213"/>
      <c r="D165" s="223">
        <v>1</v>
      </c>
      <c r="E165" s="224"/>
      <c r="F165" s="224">
        <v>2</v>
      </c>
      <c r="G165" s="224"/>
      <c r="H165" s="224">
        <v>3</v>
      </c>
      <c r="I165" s="224"/>
      <c r="J165" s="224">
        <v>4</v>
      </c>
      <c r="K165" s="224"/>
      <c r="L165" s="220"/>
    </row>
    <row r="166" spans="1:13" ht="15.75" thickBot="1" x14ac:dyDescent="0.3">
      <c r="A166" s="214"/>
      <c r="B166" s="214"/>
      <c r="C166" s="214"/>
      <c r="D166" s="4" t="s">
        <v>11</v>
      </c>
      <c r="E166" s="5" t="s">
        <v>12</v>
      </c>
      <c r="F166" s="5" t="s">
        <v>11</v>
      </c>
      <c r="G166" s="5" t="s">
        <v>12</v>
      </c>
      <c r="H166" s="5" t="s">
        <v>11</v>
      </c>
      <c r="I166" s="5" t="s">
        <v>12</v>
      </c>
      <c r="J166" s="5" t="s">
        <v>11</v>
      </c>
      <c r="K166" s="5" t="s">
        <v>12</v>
      </c>
      <c r="L166" s="6"/>
    </row>
    <row r="167" spans="1:13" ht="15.75" x14ac:dyDescent="0.25">
      <c r="A167" s="7">
        <v>1</v>
      </c>
      <c r="B167" s="8" t="s">
        <v>13</v>
      </c>
      <c r="C167" s="9">
        <v>8</v>
      </c>
      <c r="D167" s="59">
        <f t="shared" ref="D167:K176" si="9">D9+D49+D89+D128</f>
        <v>435</v>
      </c>
      <c r="E167" s="59">
        <f t="shared" si="9"/>
        <v>15</v>
      </c>
      <c r="F167" s="59">
        <f t="shared" si="9"/>
        <v>150</v>
      </c>
      <c r="G167" s="59">
        <f t="shared" si="9"/>
        <v>1</v>
      </c>
      <c r="H167" s="59">
        <f t="shared" si="9"/>
        <v>31</v>
      </c>
      <c r="I167" s="59">
        <f t="shared" si="9"/>
        <v>1</v>
      </c>
      <c r="J167" s="59">
        <f t="shared" si="9"/>
        <v>0</v>
      </c>
      <c r="K167" s="59">
        <f t="shared" si="9"/>
        <v>0</v>
      </c>
      <c r="L167" s="60">
        <f>SUM(D167:K167)</f>
        <v>633</v>
      </c>
      <c r="M167" s="61">
        <f t="shared" ref="M167:M196" si="10">L9+L49+L89+L128</f>
        <v>633</v>
      </c>
    </row>
    <row r="168" spans="1:13" ht="15.75" x14ac:dyDescent="0.25">
      <c r="A168" s="7">
        <v>2</v>
      </c>
      <c r="B168" s="8" t="s">
        <v>14</v>
      </c>
      <c r="C168" s="9">
        <v>8</v>
      </c>
      <c r="D168" s="59">
        <f t="shared" si="9"/>
        <v>403</v>
      </c>
      <c r="E168" s="59">
        <f t="shared" si="9"/>
        <v>21</v>
      </c>
      <c r="F168" s="59">
        <f t="shared" si="9"/>
        <v>119</v>
      </c>
      <c r="G168" s="59">
        <f t="shared" si="9"/>
        <v>0</v>
      </c>
      <c r="H168" s="59">
        <f t="shared" si="9"/>
        <v>38</v>
      </c>
      <c r="I168" s="59">
        <f t="shared" si="9"/>
        <v>0</v>
      </c>
      <c r="J168" s="59">
        <f t="shared" si="9"/>
        <v>0</v>
      </c>
      <c r="K168" s="59">
        <f t="shared" si="9"/>
        <v>0</v>
      </c>
      <c r="L168" s="60">
        <f t="shared" ref="L168:L195" si="11">SUM(D168:K168)</f>
        <v>581</v>
      </c>
      <c r="M168" s="62">
        <f t="shared" si="10"/>
        <v>581</v>
      </c>
    </row>
    <row r="169" spans="1:13" ht="15.75" x14ac:dyDescent="0.25">
      <c r="A169" s="7">
        <v>3</v>
      </c>
      <c r="B169" s="8" t="s">
        <v>15</v>
      </c>
      <c r="C169" s="9">
        <v>8</v>
      </c>
      <c r="D169" s="59">
        <f t="shared" si="9"/>
        <v>1931</v>
      </c>
      <c r="E169" s="59">
        <f t="shared" si="9"/>
        <v>34</v>
      </c>
      <c r="F169" s="59">
        <f t="shared" si="9"/>
        <v>539</v>
      </c>
      <c r="G169" s="59">
        <f t="shared" si="9"/>
        <v>5</v>
      </c>
      <c r="H169" s="59">
        <f t="shared" si="9"/>
        <v>78</v>
      </c>
      <c r="I169" s="59">
        <f t="shared" si="9"/>
        <v>0</v>
      </c>
      <c r="J169" s="59">
        <f t="shared" si="9"/>
        <v>0</v>
      </c>
      <c r="K169" s="59">
        <f t="shared" si="9"/>
        <v>0</v>
      </c>
      <c r="L169" s="60">
        <f t="shared" si="11"/>
        <v>2587</v>
      </c>
      <c r="M169" s="62">
        <f t="shared" si="10"/>
        <v>2587</v>
      </c>
    </row>
    <row r="170" spans="1:13" ht="15.75" x14ac:dyDescent="0.25">
      <c r="A170" s="7">
        <v>4</v>
      </c>
      <c r="B170" s="17" t="s">
        <v>16</v>
      </c>
      <c r="C170" s="9">
        <v>8</v>
      </c>
      <c r="D170" s="59">
        <f t="shared" si="9"/>
        <v>129</v>
      </c>
      <c r="E170" s="59">
        <f t="shared" si="9"/>
        <v>2</v>
      </c>
      <c r="F170" s="59">
        <f t="shared" si="9"/>
        <v>41</v>
      </c>
      <c r="G170" s="59">
        <f t="shared" si="9"/>
        <v>1</v>
      </c>
      <c r="H170" s="59">
        <f t="shared" si="9"/>
        <v>2</v>
      </c>
      <c r="I170" s="59">
        <f t="shared" si="9"/>
        <v>0</v>
      </c>
      <c r="J170" s="59">
        <f t="shared" si="9"/>
        <v>0</v>
      </c>
      <c r="K170" s="59">
        <f t="shared" si="9"/>
        <v>0</v>
      </c>
      <c r="L170" s="60">
        <f t="shared" si="11"/>
        <v>175</v>
      </c>
      <c r="M170" s="62">
        <f t="shared" si="10"/>
        <v>175</v>
      </c>
    </row>
    <row r="171" spans="1:13" ht="15.75" x14ac:dyDescent="0.25">
      <c r="A171" s="7">
        <v>5</v>
      </c>
      <c r="B171" s="8" t="s">
        <v>17</v>
      </c>
      <c r="C171" s="9">
        <v>8</v>
      </c>
      <c r="D171" s="59">
        <f t="shared" si="9"/>
        <v>361</v>
      </c>
      <c r="E171" s="59">
        <f t="shared" si="9"/>
        <v>9</v>
      </c>
      <c r="F171" s="59">
        <f t="shared" si="9"/>
        <v>80</v>
      </c>
      <c r="G171" s="59">
        <f t="shared" si="9"/>
        <v>1</v>
      </c>
      <c r="H171" s="59">
        <f t="shared" si="9"/>
        <v>20</v>
      </c>
      <c r="I171" s="59">
        <f t="shared" si="9"/>
        <v>0</v>
      </c>
      <c r="J171" s="59">
        <f t="shared" si="9"/>
        <v>0</v>
      </c>
      <c r="K171" s="59">
        <f t="shared" si="9"/>
        <v>0</v>
      </c>
      <c r="L171" s="60">
        <f t="shared" si="11"/>
        <v>471</v>
      </c>
      <c r="M171" s="62">
        <f t="shared" si="10"/>
        <v>471</v>
      </c>
    </row>
    <row r="172" spans="1:13" ht="15.75" x14ac:dyDescent="0.25">
      <c r="A172" s="7">
        <v>6</v>
      </c>
      <c r="B172" s="8" t="s">
        <v>18</v>
      </c>
      <c r="C172" s="9">
        <v>8</v>
      </c>
      <c r="D172" s="59">
        <f t="shared" si="9"/>
        <v>607</v>
      </c>
      <c r="E172" s="59">
        <f t="shared" si="9"/>
        <v>18</v>
      </c>
      <c r="F172" s="59">
        <f t="shared" si="9"/>
        <v>194</v>
      </c>
      <c r="G172" s="59">
        <f t="shared" si="9"/>
        <v>6</v>
      </c>
      <c r="H172" s="59">
        <f t="shared" si="9"/>
        <v>81</v>
      </c>
      <c r="I172" s="59">
        <f t="shared" si="9"/>
        <v>0</v>
      </c>
      <c r="J172" s="59">
        <f t="shared" si="9"/>
        <v>0</v>
      </c>
      <c r="K172" s="59">
        <f t="shared" si="9"/>
        <v>0</v>
      </c>
      <c r="L172" s="60">
        <f t="shared" si="11"/>
        <v>906</v>
      </c>
      <c r="M172" s="62">
        <f t="shared" si="10"/>
        <v>906</v>
      </c>
    </row>
    <row r="173" spans="1:13" ht="15.75" x14ac:dyDescent="0.25">
      <c r="A173" s="7">
        <v>7</v>
      </c>
      <c r="B173" s="8" t="s">
        <v>19</v>
      </c>
      <c r="C173" s="9">
        <v>8</v>
      </c>
      <c r="D173" s="59">
        <f t="shared" si="9"/>
        <v>347</v>
      </c>
      <c r="E173" s="59">
        <f t="shared" si="9"/>
        <v>11</v>
      </c>
      <c r="F173" s="59">
        <f t="shared" si="9"/>
        <v>115</v>
      </c>
      <c r="G173" s="59">
        <f t="shared" si="9"/>
        <v>6</v>
      </c>
      <c r="H173" s="59">
        <f t="shared" si="9"/>
        <v>8</v>
      </c>
      <c r="I173" s="59">
        <f t="shared" si="9"/>
        <v>0</v>
      </c>
      <c r="J173" s="59">
        <f t="shared" si="9"/>
        <v>0</v>
      </c>
      <c r="K173" s="59">
        <f t="shared" si="9"/>
        <v>0</v>
      </c>
      <c r="L173" s="60">
        <f t="shared" si="11"/>
        <v>487</v>
      </c>
      <c r="M173" s="62">
        <f t="shared" si="10"/>
        <v>487</v>
      </c>
    </row>
    <row r="174" spans="1:13" ht="15.75" x14ac:dyDescent="0.25">
      <c r="A174" s="7">
        <v>8</v>
      </c>
      <c r="B174" s="8" t="s">
        <v>20</v>
      </c>
      <c r="C174" s="9">
        <v>8</v>
      </c>
      <c r="D174" s="59">
        <f t="shared" si="9"/>
        <v>379</v>
      </c>
      <c r="E174" s="59">
        <f t="shared" si="9"/>
        <v>18</v>
      </c>
      <c r="F174" s="59">
        <f t="shared" si="9"/>
        <v>73</v>
      </c>
      <c r="G174" s="59">
        <f t="shared" si="9"/>
        <v>1</v>
      </c>
      <c r="H174" s="59">
        <f t="shared" si="9"/>
        <v>15</v>
      </c>
      <c r="I174" s="59">
        <f t="shared" si="9"/>
        <v>0</v>
      </c>
      <c r="J174" s="59">
        <f t="shared" si="9"/>
        <v>0</v>
      </c>
      <c r="K174" s="59">
        <f t="shared" si="9"/>
        <v>0</v>
      </c>
      <c r="L174" s="60">
        <f t="shared" si="11"/>
        <v>486</v>
      </c>
      <c r="M174" s="62">
        <f t="shared" si="10"/>
        <v>486</v>
      </c>
    </row>
    <row r="175" spans="1:13" ht="15.75" x14ac:dyDescent="0.25">
      <c r="A175" s="7">
        <v>9</v>
      </c>
      <c r="B175" s="8" t="s">
        <v>21</v>
      </c>
      <c r="C175" s="9">
        <v>8</v>
      </c>
      <c r="D175" s="59">
        <f t="shared" si="9"/>
        <v>624</v>
      </c>
      <c r="E175" s="59">
        <f t="shared" si="9"/>
        <v>16</v>
      </c>
      <c r="F175" s="59">
        <f t="shared" si="9"/>
        <v>133</v>
      </c>
      <c r="G175" s="59">
        <f t="shared" si="9"/>
        <v>5</v>
      </c>
      <c r="H175" s="59">
        <f t="shared" si="9"/>
        <v>44</v>
      </c>
      <c r="I175" s="59">
        <f t="shared" si="9"/>
        <v>0</v>
      </c>
      <c r="J175" s="59">
        <f t="shared" si="9"/>
        <v>0</v>
      </c>
      <c r="K175" s="59">
        <f t="shared" si="9"/>
        <v>0</v>
      </c>
      <c r="L175" s="60">
        <f t="shared" si="11"/>
        <v>822</v>
      </c>
      <c r="M175" s="62">
        <f t="shared" si="10"/>
        <v>822</v>
      </c>
    </row>
    <row r="176" spans="1:13" ht="15.75" x14ac:dyDescent="0.25">
      <c r="A176" s="7">
        <v>10</v>
      </c>
      <c r="B176" s="8" t="s">
        <v>22</v>
      </c>
      <c r="C176" s="9">
        <v>8</v>
      </c>
      <c r="D176" s="59">
        <f t="shared" si="9"/>
        <v>466</v>
      </c>
      <c r="E176" s="59">
        <f t="shared" si="9"/>
        <v>12</v>
      </c>
      <c r="F176" s="59">
        <f t="shared" si="9"/>
        <v>119</v>
      </c>
      <c r="G176" s="59">
        <f t="shared" si="9"/>
        <v>3</v>
      </c>
      <c r="H176" s="59">
        <f t="shared" si="9"/>
        <v>80</v>
      </c>
      <c r="I176" s="59">
        <f t="shared" si="9"/>
        <v>0</v>
      </c>
      <c r="J176" s="59">
        <f t="shared" si="9"/>
        <v>0</v>
      </c>
      <c r="K176" s="59">
        <f t="shared" si="9"/>
        <v>0</v>
      </c>
      <c r="L176" s="60">
        <f t="shared" si="11"/>
        <v>680</v>
      </c>
      <c r="M176" s="62">
        <f t="shared" si="10"/>
        <v>680</v>
      </c>
    </row>
    <row r="177" spans="1:13" ht="15.75" x14ac:dyDescent="0.25">
      <c r="A177" s="7">
        <v>11</v>
      </c>
      <c r="B177" s="8" t="s">
        <v>23</v>
      </c>
      <c r="C177" s="9">
        <v>8</v>
      </c>
      <c r="D177" s="59">
        <f t="shared" ref="D177:K186" si="12">D19+D59+D99+D138</f>
        <v>0</v>
      </c>
      <c r="E177" s="59">
        <f t="shared" si="12"/>
        <v>0</v>
      </c>
      <c r="F177" s="59">
        <f t="shared" si="12"/>
        <v>0</v>
      </c>
      <c r="G177" s="59">
        <f t="shared" si="12"/>
        <v>0</v>
      </c>
      <c r="H177" s="59">
        <f t="shared" si="12"/>
        <v>0</v>
      </c>
      <c r="I177" s="59">
        <f t="shared" si="12"/>
        <v>0</v>
      </c>
      <c r="J177" s="59">
        <f t="shared" si="12"/>
        <v>0</v>
      </c>
      <c r="K177" s="59">
        <f t="shared" si="12"/>
        <v>0</v>
      </c>
      <c r="L177" s="60">
        <f t="shared" si="11"/>
        <v>0</v>
      </c>
      <c r="M177" s="62">
        <f t="shared" si="10"/>
        <v>0</v>
      </c>
    </row>
    <row r="178" spans="1:13" ht="15.75" x14ac:dyDescent="0.25">
      <c r="A178" s="7">
        <v>12</v>
      </c>
      <c r="B178" s="8" t="s">
        <v>24</v>
      </c>
      <c r="C178" s="9">
        <v>8</v>
      </c>
      <c r="D178" s="59">
        <f t="shared" si="12"/>
        <v>811</v>
      </c>
      <c r="E178" s="59">
        <f t="shared" si="12"/>
        <v>41</v>
      </c>
      <c r="F178" s="59">
        <f t="shared" si="12"/>
        <v>241</v>
      </c>
      <c r="G178" s="59">
        <f t="shared" si="12"/>
        <v>10</v>
      </c>
      <c r="H178" s="59">
        <f t="shared" si="12"/>
        <v>39</v>
      </c>
      <c r="I178" s="59">
        <f t="shared" si="12"/>
        <v>1</v>
      </c>
      <c r="J178" s="59">
        <f t="shared" si="12"/>
        <v>0</v>
      </c>
      <c r="K178" s="59">
        <f t="shared" si="12"/>
        <v>0</v>
      </c>
      <c r="L178" s="60">
        <f t="shared" si="11"/>
        <v>1143</v>
      </c>
      <c r="M178" s="62">
        <f t="shared" si="10"/>
        <v>1143</v>
      </c>
    </row>
    <row r="179" spans="1:13" ht="15.75" x14ac:dyDescent="0.25">
      <c r="A179" s="7">
        <v>13</v>
      </c>
      <c r="B179" s="8" t="s">
        <v>25</v>
      </c>
      <c r="C179" s="9">
        <v>8</v>
      </c>
      <c r="D179" s="59">
        <f t="shared" si="12"/>
        <v>443</v>
      </c>
      <c r="E179" s="59">
        <f t="shared" si="12"/>
        <v>6</v>
      </c>
      <c r="F179" s="59">
        <f t="shared" si="12"/>
        <v>102</v>
      </c>
      <c r="G179" s="59">
        <f t="shared" si="12"/>
        <v>1</v>
      </c>
      <c r="H179" s="59">
        <f t="shared" si="12"/>
        <v>49</v>
      </c>
      <c r="I179" s="59">
        <f t="shared" si="12"/>
        <v>0</v>
      </c>
      <c r="J179" s="59">
        <f t="shared" si="12"/>
        <v>0</v>
      </c>
      <c r="K179" s="59">
        <f t="shared" si="12"/>
        <v>0</v>
      </c>
      <c r="L179" s="60">
        <f t="shared" si="11"/>
        <v>601</v>
      </c>
      <c r="M179" s="62">
        <f t="shared" si="10"/>
        <v>601</v>
      </c>
    </row>
    <row r="180" spans="1:13" ht="15.75" x14ac:dyDescent="0.25">
      <c r="A180" s="7">
        <v>14</v>
      </c>
      <c r="B180" s="8" t="s">
        <v>26</v>
      </c>
      <c r="C180" s="9">
        <v>8</v>
      </c>
      <c r="D180" s="59">
        <f t="shared" si="12"/>
        <v>1300</v>
      </c>
      <c r="E180" s="59">
        <f t="shared" si="12"/>
        <v>72</v>
      </c>
      <c r="F180" s="59">
        <f t="shared" si="12"/>
        <v>366</v>
      </c>
      <c r="G180" s="59">
        <f t="shared" si="12"/>
        <v>16</v>
      </c>
      <c r="H180" s="59">
        <f t="shared" si="12"/>
        <v>90</v>
      </c>
      <c r="I180" s="59">
        <f t="shared" si="12"/>
        <v>5</v>
      </c>
      <c r="J180" s="59">
        <f t="shared" si="12"/>
        <v>0</v>
      </c>
      <c r="K180" s="59">
        <f t="shared" si="12"/>
        <v>0</v>
      </c>
      <c r="L180" s="60">
        <f t="shared" si="11"/>
        <v>1849</v>
      </c>
      <c r="M180" s="62">
        <f t="shared" si="10"/>
        <v>1849</v>
      </c>
    </row>
    <row r="181" spans="1:13" ht="15.75" x14ac:dyDescent="0.25">
      <c r="A181" s="7">
        <v>15</v>
      </c>
      <c r="B181" s="8" t="s">
        <v>27</v>
      </c>
      <c r="C181" s="9">
        <v>8</v>
      </c>
      <c r="D181" s="59">
        <f t="shared" si="12"/>
        <v>650</v>
      </c>
      <c r="E181" s="59">
        <f t="shared" si="12"/>
        <v>11</v>
      </c>
      <c r="F181" s="59">
        <f t="shared" si="12"/>
        <v>143</v>
      </c>
      <c r="G181" s="59">
        <f t="shared" si="12"/>
        <v>1</v>
      </c>
      <c r="H181" s="59">
        <f t="shared" si="12"/>
        <v>27</v>
      </c>
      <c r="I181" s="59">
        <f t="shared" si="12"/>
        <v>0</v>
      </c>
      <c r="J181" s="59">
        <f t="shared" si="12"/>
        <v>1</v>
      </c>
      <c r="K181" s="59">
        <f t="shared" si="12"/>
        <v>0</v>
      </c>
      <c r="L181" s="60">
        <f t="shared" si="11"/>
        <v>833</v>
      </c>
      <c r="M181" s="62">
        <f t="shared" si="10"/>
        <v>833</v>
      </c>
    </row>
    <row r="182" spans="1:13" ht="15.75" x14ac:dyDescent="0.25">
      <c r="A182" s="7">
        <v>16</v>
      </c>
      <c r="B182" s="8" t="s">
        <v>28</v>
      </c>
      <c r="C182" s="9">
        <v>8</v>
      </c>
      <c r="D182" s="59">
        <f t="shared" si="12"/>
        <v>353</v>
      </c>
      <c r="E182" s="59">
        <f t="shared" si="12"/>
        <v>15</v>
      </c>
      <c r="F182" s="59">
        <f t="shared" si="12"/>
        <v>100</v>
      </c>
      <c r="G182" s="59">
        <f t="shared" si="12"/>
        <v>2</v>
      </c>
      <c r="H182" s="59">
        <f t="shared" si="12"/>
        <v>6</v>
      </c>
      <c r="I182" s="59">
        <f t="shared" si="12"/>
        <v>0</v>
      </c>
      <c r="J182" s="59">
        <f t="shared" si="12"/>
        <v>0</v>
      </c>
      <c r="K182" s="59">
        <f t="shared" si="12"/>
        <v>0</v>
      </c>
      <c r="L182" s="60">
        <f t="shared" si="11"/>
        <v>476</v>
      </c>
      <c r="M182" s="62">
        <f t="shared" si="10"/>
        <v>476</v>
      </c>
    </row>
    <row r="183" spans="1:13" ht="15.75" x14ac:dyDescent="0.25">
      <c r="A183" s="7">
        <v>17</v>
      </c>
      <c r="B183" s="8" t="s">
        <v>29</v>
      </c>
      <c r="C183" s="9">
        <v>8</v>
      </c>
      <c r="D183" s="59">
        <f t="shared" si="12"/>
        <v>320</v>
      </c>
      <c r="E183" s="59">
        <f t="shared" si="12"/>
        <v>3</v>
      </c>
      <c r="F183" s="59">
        <f t="shared" si="12"/>
        <v>105</v>
      </c>
      <c r="G183" s="59">
        <f t="shared" si="12"/>
        <v>1</v>
      </c>
      <c r="H183" s="59">
        <f t="shared" si="12"/>
        <v>8</v>
      </c>
      <c r="I183" s="59">
        <f t="shared" si="12"/>
        <v>0</v>
      </c>
      <c r="J183" s="59">
        <f t="shared" si="12"/>
        <v>0</v>
      </c>
      <c r="K183" s="59">
        <f t="shared" si="12"/>
        <v>0</v>
      </c>
      <c r="L183" s="60">
        <f t="shared" si="11"/>
        <v>437</v>
      </c>
      <c r="M183" s="62">
        <f t="shared" si="10"/>
        <v>437</v>
      </c>
    </row>
    <row r="184" spans="1:13" ht="15.75" x14ac:dyDescent="0.25">
      <c r="A184" s="7">
        <v>18</v>
      </c>
      <c r="B184" s="8" t="s">
        <v>30</v>
      </c>
      <c r="C184" s="9">
        <v>8</v>
      </c>
      <c r="D184" s="59">
        <f t="shared" si="12"/>
        <v>237</v>
      </c>
      <c r="E184" s="59">
        <f t="shared" si="12"/>
        <v>12</v>
      </c>
      <c r="F184" s="59">
        <f t="shared" si="12"/>
        <v>60</v>
      </c>
      <c r="G184" s="59">
        <f t="shared" si="12"/>
        <v>1</v>
      </c>
      <c r="H184" s="59">
        <f t="shared" si="12"/>
        <v>12</v>
      </c>
      <c r="I184" s="59">
        <f t="shared" si="12"/>
        <v>0</v>
      </c>
      <c r="J184" s="59">
        <f t="shared" si="12"/>
        <v>0</v>
      </c>
      <c r="K184" s="59">
        <f t="shared" si="12"/>
        <v>0</v>
      </c>
      <c r="L184" s="60">
        <f t="shared" si="11"/>
        <v>322</v>
      </c>
      <c r="M184" s="62">
        <f t="shared" si="10"/>
        <v>322</v>
      </c>
    </row>
    <row r="185" spans="1:13" ht="15.75" x14ac:dyDescent="0.25">
      <c r="A185" s="7">
        <v>19</v>
      </c>
      <c r="B185" s="8" t="s">
        <v>31</v>
      </c>
      <c r="C185" s="9">
        <v>8</v>
      </c>
      <c r="D185" s="59">
        <f t="shared" si="12"/>
        <v>633</v>
      </c>
      <c r="E185" s="59">
        <f t="shared" si="12"/>
        <v>30</v>
      </c>
      <c r="F185" s="59">
        <f t="shared" si="12"/>
        <v>185</v>
      </c>
      <c r="G185" s="59">
        <f t="shared" si="12"/>
        <v>3</v>
      </c>
      <c r="H185" s="59">
        <f t="shared" si="12"/>
        <v>26</v>
      </c>
      <c r="I185" s="59">
        <f t="shared" si="12"/>
        <v>0</v>
      </c>
      <c r="J185" s="59">
        <f t="shared" si="12"/>
        <v>0</v>
      </c>
      <c r="K185" s="59">
        <f t="shared" si="12"/>
        <v>0</v>
      </c>
      <c r="L185" s="60">
        <f t="shared" si="11"/>
        <v>877</v>
      </c>
      <c r="M185" s="62">
        <f t="shared" si="10"/>
        <v>877</v>
      </c>
    </row>
    <row r="186" spans="1:13" ht="15.75" x14ac:dyDescent="0.25">
      <c r="A186" s="7">
        <v>20</v>
      </c>
      <c r="B186" s="8" t="s">
        <v>32</v>
      </c>
      <c r="C186" s="9">
        <v>8</v>
      </c>
      <c r="D186" s="59">
        <f t="shared" si="12"/>
        <v>128</v>
      </c>
      <c r="E186" s="59">
        <f t="shared" si="12"/>
        <v>1</v>
      </c>
      <c r="F186" s="59">
        <f t="shared" si="12"/>
        <v>46</v>
      </c>
      <c r="G186" s="59">
        <f t="shared" si="12"/>
        <v>3</v>
      </c>
      <c r="H186" s="59">
        <f t="shared" si="12"/>
        <v>2</v>
      </c>
      <c r="I186" s="59">
        <f t="shared" si="12"/>
        <v>0</v>
      </c>
      <c r="J186" s="59">
        <f t="shared" si="12"/>
        <v>0</v>
      </c>
      <c r="K186" s="59">
        <f t="shared" si="12"/>
        <v>0</v>
      </c>
      <c r="L186" s="60">
        <f t="shared" si="11"/>
        <v>180</v>
      </c>
      <c r="M186" s="62">
        <f t="shared" si="10"/>
        <v>180</v>
      </c>
    </row>
    <row r="187" spans="1:13" ht="15.75" x14ac:dyDescent="0.25">
      <c r="A187" s="7">
        <v>21</v>
      </c>
      <c r="B187" s="8" t="s">
        <v>33</v>
      </c>
      <c r="C187" s="9">
        <v>8</v>
      </c>
      <c r="D187" s="59">
        <f t="shared" ref="D187:K195" si="13">D29+D69+D109+D148</f>
        <v>349</v>
      </c>
      <c r="E187" s="59">
        <f t="shared" si="13"/>
        <v>6</v>
      </c>
      <c r="F187" s="59">
        <f t="shared" si="13"/>
        <v>75</v>
      </c>
      <c r="G187" s="59">
        <f t="shared" si="13"/>
        <v>0</v>
      </c>
      <c r="H187" s="59">
        <f t="shared" si="13"/>
        <v>14</v>
      </c>
      <c r="I187" s="59">
        <f t="shared" si="13"/>
        <v>0</v>
      </c>
      <c r="J187" s="59">
        <f t="shared" si="13"/>
        <v>0</v>
      </c>
      <c r="K187" s="59">
        <f t="shared" si="13"/>
        <v>0</v>
      </c>
      <c r="L187" s="60">
        <f t="shared" si="11"/>
        <v>444</v>
      </c>
      <c r="M187" s="62">
        <f t="shared" si="10"/>
        <v>444</v>
      </c>
    </row>
    <row r="188" spans="1:13" ht="15.75" x14ac:dyDescent="0.25">
      <c r="A188" s="7">
        <v>22</v>
      </c>
      <c r="B188" s="8" t="s">
        <v>34</v>
      </c>
      <c r="C188" s="9">
        <v>8</v>
      </c>
      <c r="D188" s="59">
        <f t="shared" si="13"/>
        <v>443</v>
      </c>
      <c r="E188" s="59">
        <f t="shared" si="13"/>
        <v>55</v>
      </c>
      <c r="F188" s="59">
        <f t="shared" si="13"/>
        <v>149</v>
      </c>
      <c r="G188" s="59">
        <f t="shared" si="13"/>
        <v>3</v>
      </c>
      <c r="H188" s="59">
        <f t="shared" si="13"/>
        <v>17</v>
      </c>
      <c r="I188" s="59">
        <f t="shared" si="13"/>
        <v>1</v>
      </c>
      <c r="J188" s="59">
        <f t="shared" si="13"/>
        <v>0</v>
      </c>
      <c r="K188" s="59">
        <f t="shared" si="13"/>
        <v>0</v>
      </c>
      <c r="L188" s="60">
        <f t="shared" si="11"/>
        <v>668</v>
      </c>
      <c r="M188" s="62">
        <f t="shared" si="10"/>
        <v>668</v>
      </c>
    </row>
    <row r="189" spans="1:13" ht="15.75" x14ac:dyDescent="0.25">
      <c r="A189" s="7">
        <v>23</v>
      </c>
      <c r="B189" s="8" t="s">
        <v>35</v>
      </c>
      <c r="C189" s="9">
        <v>8</v>
      </c>
      <c r="D189" s="59">
        <f t="shared" si="13"/>
        <v>184</v>
      </c>
      <c r="E189" s="59">
        <f t="shared" si="13"/>
        <v>15</v>
      </c>
      <c r="F189" s="59">
        <f t="shared" si="13"/>
        <v>98</v>
      </c>
      <c r="G189" s="59">
        <f t="shared" si="13"/>
        <v>0</v>
      </c>
      <c r="H189" s="59">
        <f t="shared" si="13"/>
        <v>19</v>
      </c>
      <c r="I189" s="59">
        <f t="shared" si="13"/>
        <v>0</v>
      </c>
      <c r="J189" s="59">
        <f t="shared" si="13"/>
        <v>0</v>
      </c>
      <c r="K189" s="59">
        <f t="shared" si="13"/>
        <v>0</v>
      </c>
      <c r="L189" s="60">
        <f t="shared" si="11"/>
        <v>316</v>
      </c>
      <c r="M189" s="62">
        <f t="shared" si="10"/>
        <v>316</v>
      </c>
    </row>
    <row r="190" spans="1:13" ht="15.75" x14ac:dyDescent="0.25">
      <c r="A190" s="7">
        <v>24</v>
      </c>
      <c r="B190" s="8" t="s">
        <v>36</v>
      </c>
      <c r="C190" s="9">
        <v>8</v>
      </c>
      <c r="D190" s="59">
        <f t="shared" si="13"/>
        <v>318</v>
      </c>
      <c r="E190" s="59">
        <f t="shared" si="13"/>
        <v>34</v>
      </c>
      <c r="F190" s="59">
        <f t="shared" si="13"/>
        <v>92</v>
      </c>
      <c r="G190" s="59">
        <f t="shared" si="13"/>
        <v>2</v>
      </c>
      <c r="H190" s="59">
        <f t="shared" si="13"/>
        <v>30</v>
      </c>
      <c r="I190" s="59">
        <f t="shared" si="13"/>
        <v>1</v>
      </c>
      <c r="J190" s="59">
        <f t="shared" si="13"/>
        <v>0</v>
      </c>
      <c r="K190" s="59">
        <f t="shared" si="13"/>
        <v>0</v>
      </c>
      <c r="L190" s="60">
        <f t="shared" si="11"/>
        <v>477</v>
      </c>
      <c r="M190" s="62">
        <f t="shared" si="10"/>
        <v>477</v>
      </c>
    </row>
    <row r="191" spans="1:13" ht="15.75" x14ac:dyDescent="0.25">
      <c r="A191" s="7">
        <v>25</v>
      </c>
      <c r="B191" s="18" t="s">
        <v>37</v>
      </c>
      <c r="C191" s="19">
        <v>8</v>
      </c>
      <c r="D191" s="59">
        <f t="shared" si="13"/>
        <v>652</v>
      </c>
      <c r="E191" s="59">
        <f t="shared" si="13"/>
        <v>10</v>
      </c>
      <c r="F191" s="59">
        <f t="shared" si="13"/>
        <v>119</v>
      </c>
      <c r="G191" s="59">
        <f t="shared" si="13"/>
        <v>3</v>
      </c>
      <c r="H191" s="59">
        <f t="shared" si="13"/>
        <v>11</v>
      </c>
      <c r="I191" s="59">
        <f t="shared" si="13"/>
        <v>0</v>
      </c>
      <c r="J191" s="59">
        <f t="shared" si="13"/>
        <v>0</v>
      </c>
      <c r="K191" s="59">
        <f t="shared" si="13"/>
        <v>0</v>
      </c>
      <c r="L191" s="60">
        <f t="shared" si="11"/>
        <v>795</v>
      </c>
      <c r="M191" s="62">
        <f t="shared" si="10"/>
        <v>795</v>
      </c>
    </row>
    <row r="192" spans="1:13" ht="15.75" x14ac:dyDescent="0.25">
      <c r="A192" s="7">
        <v>26</v>
      </c>
      <c r="B192" s="8" t="s">
        <v>38</v>
      </c>
      <c r="C192" s="22">
        <v>8</v>
      </c>
      <c r="D192" s="59">
        <f t="shared" si="13"/>
        <v>193</v>
      </c>
      <c r="E192" s="59">
        <f t="shared" si="13"/>
        <v>5</v>
      </c>
      <c r="F192" s="59">
        <f t="shared" si="13"/>
        <v>83</v>
      </c>
      <c r="G192" s="59">
        <f t="shared" si="13"/>
        <v>0</v>
      </c>
      <c r="H192" s="59">
        <f t="shared" si="13"/>
        <v>48</v>
      </c>
      <c r="I192" s="59">
        <f t="shared" si="13"/>
        <v>0</v>
      </c>
      <c r="J192" s="59">
        <f t="shared" si="13"/>
        <v>0</v>
      </c>
      <c r="K192" s="59">
        <f t="shared" si="13"/>
        <v>0</v>
      </c>
      <c r="L192" s="60">
        <f t="shared" si="11"/>
        <v>329</v>
      </c>
      <c r="M192" s="62">
        <f t="shared" si="10"/>
        <v>329</v>
      </c>
    </row>
    <row r="193" spans="1:13" ht="15.75" x14ac:dyDescent="0.25">
      <c r="A193" s="7">
        <v>27</v>
      </c>
      <c r="B193" s="18" t="s">
        <v>39</v>
      </c>
      <c r="C193" s="22">
        <v>8</v>
      </c>
      <c r="D193" s="59">
        <f t="shared" si="13"/>
        <v>0</v>
      </c>
      <c r="E193" s="59">
        <f t="shared" si="13"/>
        <v>0</v>
      </c>
      <c r="F193" s="59">
        <f t="shared" si="13"/>
        <v>0</v>
      </c>
      <c r="G193" s="59">
        <f t="shared" si="13"/>
        <v>0</v>
      </c>
      <c r="H193" s="59">
        <f t="shared" si="13"/>
        <v>0</v>
      </c>
      <c r="I193" s="59">
        <f t="shared" si="13"/>
        <v>0</v>
      </c>
      <c r="J193" s="59">
        <f t="shared" si="13"/>
        <v>0</v>
      </c>
      <c r="K193" s="59">
        <f t="shared" si="13"/>
        <v>0</v>
      </c>
      <c r="L193" s="60">
        <f t="shared" si="11"/>
        <v>0</v>
      </c>
      <c r="M193" s="62">
        <f t="shared" si="10"/>
        <v>0</v>
      </c>
    </row>
    <row r="194" spans="1:13" ht="15.75" x14ac:dyDescent="0.25">
      <c r="A194" s="7">
        <v>28</v>
      </c>
      <c r="B194" s="18" t="s">
        <v>40</v>
      </c>
      <c r="C194" s="22">
        <v>8</v>
      </c>
      <c r="D194" s="59">
        <f t="shared" si="13"/>
        <v>0</v>
      </c>
      <c r="E194" s="59">
        <f t="shared" si="13"/>
        <v>0</v>
      </c>
      <c r="F194" s="59">
        <f t="shared" si="13"/>
        <v>0</v>
      </c>
      <c r="G194" s="59">
        <f t="shared" si="13"/>
        <v>0</v>
      </c>
      <c r="H194" s="59">
        <f t="shared" si="13"/>
        <v>0</v>
      </c>
      <c r="I194" s="59">
        <f t="shared" si="13"/>
        <v>0</v>
      </c>
      <c r="J194" s="59">
        <f t="shared" si="13"/>
        <v>0</v>
      </c>
      <c r="K194" s="59">
        <f t="shared" si="13"/>
        <v>0</v>
      </c>
      <c r="L194" s="60">
        <f t="shared" si="11"/>
        <v>0</v>
      </c>
      <c r="M194" s="62">
        <f t="shared" si="10"/>
        <v>0</v>
      </c>
    </row>
    <row r="195" spans="1:13" ht="20.25" customHeight="1" thickBot="1" x14ac:dyDescent="0.3">
      <c r="A195" s="40">
        <v>29</v>
      </c>
      <c r="B195" s="18" t="s">
        <v>41</v>
      </c>
      <c r="C195" s="22">
        <v>8</v>
      </c>
      <c r="D195" s="59">
        <f t="shared" si="13"/>
        <v>0</v>
      </c>
      <c r="E195" s="59">
        <f t="shared" si="13"/>
        <v>0</v>
      </c>
      <c r="F195" s="59">
        <f t="shared" si="13"/>
        <v>0</v>
      </c>
      <c r="G195" s="59">
        <f t="shared" si="13"/>
        <v>0</v>
      </c>
      <c r="H195" s="59">
        <f t="shared" si="13"/>
        <v>0</v>
      </c>
      <c r="I195" s="59">
        <f t="shared" si="13"/>
        <v>0</v>
      </c>
      <c r="J195" s="59">
        <f t="shared" si="13"/>
        <v>0</v>
      </c>
      <c r="K195" s="59">
        <f t="shared" si="13"/>
        <v>0</v>
      </c>
      <c r="L195" s="60">
        <f t="shared" si="11"/>
        <v>0</v>
      </c>
      <c r="M195" s="62">
        <f t="shared" si="10"/>
        <v>0</v>
      </c>
    </row>
    <row r="196" spans="1:13" ht="15.75" x14ac:dyDescent="0.25">
      <c r="A196" s="234" t="s">
        <v>42</v>
      </c>
      <c r="B196" s="234"/>
      <c r="C196" s="63">
        <v>8</v>
      </c>
      <c r="D196" s="64">
        <f>SUM(D167:D195)</f>
        <v>12696</v>
      </c>
      <c r="E196" s="64">
        <f t="shared" ref="E196:K196" si="14">E38+E78+E118+E157</f>
        <v>472</v>
      </c>
      <c r="F196" s="64">
        <f t="shared" si="14"/>
        <v>3527</v>
      </c>
      <c r="G196" s="64">
        <f t="shared" si="14"/>
        <v>75</v>
      </c>
      <c r="H196" s="64">
        <f t="shared" si="14"/>
        <v>795</v>
      </c>
      <c r="I196" s="64">
        <f t="shared" si="14"/>
        <v>9</v>
      </c>
      <c r="J196" s="64">
        <f t="shared" si="14"/>
        <v>1</v>
      </c>
      <c r="K196" s="64">
        <f t="shared" si="14"/>
        <v>0</v>
      </c>
      <c r="L196" s="67">
        <f>SUM(D196:K196)</f>
        <v>17575</v>
      </c>
      <c r="M196" s="68">
        <f t="shared" si="10"/>
        <v>17575</v>
      </c>
    </row>
    <row r="197" spans="1:13" ht="15.75" x14ac:dyDescent="0.25">
      <c r="A197" s="234" t="s">
        <v>43</v>
      </c>
      <c r="B197" s="234"/>
      <c r="C197" s="69">
        <v>8</v>
      </c>
      <c r="D197" s="70">
        <f>SUM(D167:D191)</f>
        <v>12503</v>
      </c>
      <c r="E197" s="120">
        <f t="shared" ref="E197:K197" si="15">SUM(E167:E191)</f>
        <v>467</v>
      </c>
      <c r="F197" s="70">
        <f t="shared" si="15"/>
        <v>3444</v>
      </c>
      <c r="G197" s="120">
        <f t="shared" si="15"/>
        <v>75</v>
      </c>
      <c r="H197" s="70">
        <f t="shared" si="15"/>
        <v>747</v>
      </c>
      <c r="I197" s="120">
        <f t="shared" si="15"/>
        <v>9</v>
      </c>
      <c r="J197" s="70">
        <f t="shared" si="15"/>
        <v>1</v>
      </c>
      <c r="K197" s="120">
        <f t="shared" si="15"/>
        <v>0</v>
      </c>
      <c r="L197" s="73">
        <f>D197+F197+H197+E197+G197+I197+J197+K197</f>
        <v>17246</v>
      </c>
      <c r="M197" s="73">
        <f>SUM(M167:M191)</f>
        <v>17246</v>
      </c>
    </row>
  </sheetData>
  <protectedRanges>
    <protectedRange sqref="G9:G37 E9:E37 E49:E77 G49:G77 I49:I77 E89:E117 G89:G117 I89:I117 H49:H79 H89:H119 H9:H39 K49:K77 K89:K117 J49:J79 J89:J119 J9:J39 G128:G156 E128:E156 I128:I156 H128:H158 K128:K156 J128:J158" name="Діапазон2"/>
    <protectedRange sqref="I9:I37 G9:G37 E9:E37 E49:E77 G49:G77 I49:I77 E89:E117 G89:G117 I89:I117 K9:K37 K49:K77 K89:K117 G128:G156 E128:E156 I128:I156 K128:K156" name="Діапазон1"/>
  </protectedRanges>
  <mergeCells count="81">
    <mergeCell ref="A196:B196"/>
    <mergeCell ref="A197:B197"/>
    <mergeCell ref="D163:K163"/>
    <mergeCell ref="L163:L165"/>
    <mergeCell ref="D164:E164"/>
    <mergeCell ref="F164:G164"/>
    <mergeCell ref="H164:I164"/>
    <mergeCell ref="J164:K164"/>
    <mergeCell ref="D165:E165"/>
    <mergeCell ref="F165:G165"/>
    <mergeCell ref="H165:I165"/>
    <mergeCell ref="J165:K165"/>
    <mergeCell ref="C163:C166"/>
    <mergeCell ref="A157:B157"/>
    <mergeCell ref="A158:B158"/>
    <mergeCell ref="A162:B162"/>
    <mergeCell ref="A163:A166"/>
    <mergeCell ref="B163:B166"/>
    <mergeCell ref="D124:K124"/>
    <mergeCell ref="L124:L126"/>
    <mergeCell ref="D125:E125"/>
    <mergeCell ref="F125:G125"/>
    <mergeCell ref="H125:I125"/>
    <mergeCell ref="J125:K125"/>
    <mergeCell ref="D126:E126"/>
    <mergeCell ref="F126:G126"/>
    <mergeCell ref="H126:I126"/>
    <mergeCell ref="J126:K126"/>
    <mergeCell ref="D85:K85"/>
    <mergeCell ref="L85:L87"/>
    <mergeCell ref="D86:E86"/>
    <mergeCell ref="F86:G86"/>
    <mergeCell ref="H86:I86"/>
    <mergeCell ref="J86:K86"/>
    <mergeCell ref="D87:E87"/>
    <mergeCell ref="F87:G87"/>
    <mergeCell ref="H87:I87"/>
    <mergeCell ref="J87:K87"/>
    <mergeCell ref="A85:A88"/>
    <mergeCell ref="B85:B88"/>
    <mergeCell ref="C124:C127"/>
    <mergeCell ref="C85:C88"/>
    <mergeCell ref="A118:B118"/>
    <mergeCell ref="A119:B119"/>
    <mergeCell ref="A123:B123"/>
    <mergeCell ref="A124:A127"/>
    <mergeCell ref="B124:B127"/>
    <mergeCell ref="A78:B78"/>
    <mergeCell ref="C45:C48"/>
    <mergeCell ref="D45:K45"/>
    <mergeCell ref="A79:B79"/>
    <mergeCell ref="A84:B84"/>
    <mergeCell ref="A38:B38"/>
    <mergeCell ref="A39:B39"/>
    <mergeCell ref="A44:B44"/>
    <mergeCell ref="A45:A48"/>
    <mergeCell ref="B45:B48"/>
    <mergeCell ref="L5:L7"/>
    <mergeCell ref="D6:E6"/>
    <mergeCell ref="F6:G6"/>
    <mergeCell ref="H6:I6"/>
    <mergeCell ref="J6:K6"/>
    <mergeCell ref="D7:E7"/>
    <mergeCell ref="F7:G7"/>
    <mergeCell ref="H7:I7"/>
    <mergeCell ref="J7:K7"/>
    <mergeCell ref="L45:L47"/>
    <mergeCell ref="D46:E46"/>
    <mergeCell ref="F46:G46"/>
    <mergeCell ref="H46:I46"/>
    <mergeCell ref="J46:K46"/>
    <mergeCell ref="D47:E47"/>
    <mergeCell ref="F47:G47"/>
    <mergeCell ref="H47:I47"/>
    <mergeCell ref="J47:K47"/>
    <mergeCell ref="A1:I1"/>
    <mergeCell ref="A4:B4"/>
    <mergeCell ref="A5:A8"/>
    <mergeCell ref="B5:B8"/>
    <mergeCell ref="C5:C8"/>
    <mergeCell ref="D5:K5"/>
  </mergeCells>
  <pageMargins left="0.7" right="0.7" top="0.75" bottom="0.75" header="0.3" footer="0.3"/>
  <pageSetup paperSize="9" orientation="portrait" verticalDpi="0" r:id="rId1"/>
  <ignoredErrors>
    <ignoredError sqref="L9:L37" formulaRange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8A9BAE-D088-4546-887F-83D0F84F787E}">
  <dimension ref="A1:V199"/>
  <sheetViews>
    <sheetView topLeftCell="A157" zoomScale="80" zoomScaleNormal="80" workbookViewId="0">
      <selection activeCell="I199" sqref="I199"/>
    </sheetView>
  </sheetViews>
  <sheetFormatPr defaultRowHeight="15" x14ac:dyDescent="0.25"/>
  <cols>
    <col min="1" max="1" width="5.28515625" customWidth="1"/>
    <col min="2" max="2" width="24" customWidth="1"/>
    <col min="4" max="4" width="11" customWidth="1"/>
    <col min="6" max="6" width="10.5703125" customWidth="1"/>
    <col min="8" max="8" width="10.42578125" customWidth="1"/>
    <col min="10" max="10" width="10.42578125" customWidth="1"/>
    <col min="13" max="13" width="21.85546875" customWidth="1"/>
    <col min="257" max="257" width="5.28515625" customWidth="1"/>
    <col min="258" max="258" width="24" customWidth="1"/>
    <col min="260" max="260" width="11" customWidth="1"/>
    <col min="262" max="262" width="10.5703125" customWidth="1"/>
    <col min="264" max="264" width="10.42578125" customWidth="1"/>
    <col min="266" max="266" width="10.42578125" customWidth="1"/>
    <col min="513" max="513" width="5.28515625" customWidth="1"/>
    <col min="514" max="514" width="24" customWidth="1"/>
    <col min="516" max="516" width="11" customWidth="1"/>
    <col min="518" max="518" width="10.5703125" customWidth="1"/>
    <col min="520" max="520" width="10.42578125" customWidth="1"/>
    <col min="522" max="522" width="10.42578125" customWidth="1"/>
    <col min="769" max="769" width="5.28515625" customWidth="1"/>
    <col min="770" max="770" width="24" customWidth="1"/>
    <col min="772" max="772" width="11" customWidth="1"/>
    <col min="774" max="774" width="10.5703125" customWidth="1"/>
    <col min="776" max="776" width="10.42578125" customWidth="1"/>
    <col min="778" max="778" width="10.42578125" customWidth="1"/>
    <col min="1025" max="1025" width="5.28515625" customWidth="1"/>
    <col min="1026" max="1026" width="24" customWidth="1"/>
    <col min="1028" max="1028" width="11" customWidth="1"/>
    <col min="1030" max="1030" width="10.5703125" customWidth="1"/>
    <col min="1032" max="1032" width="10.42578125" customWidth="1"/>
    <col min="1034" max="1034" width="10.42578125" customWidth="1"/>
    <col min="1281" max="1281" width="5.28515625" customWidth="1"/>
    <col min="1282" max="1282" width="24" customWidth="1"/>
    <col min="1284" max="1284" width="11" customWidth="1"/>
    <col min="1286" max="1286" width="10.5703125" customWidth="1"/>
    <col min="1288" max="1288" width="10.42578125" customWidth="1"/>
    <col min="1290" max="1290" width="10.42578125" customWidth="1"/>
    <col min="1537" max="1537" width="5.28515625" customWidth="1"/>
    <col min="1538" max="1538" width="24" customWidth="1"/>
    <col min="1540" max="1540" width="11" customWidth="1"/>
    <col min="1542" max="1542" width="10.5703125" customWidth="1"/>
    <col min="1544" max="1544" width="10.42578125" customWidth="1"/>
    <col min="1546" max="1546" width="10.42578125" customWidth="1"/>
    <col min="1793" max="1793" width="5.28515625" customWidth="1"/>
    <col min="1794" max="1794" width="24" customWidth="1"/>
    <col min="1796" max="1796" width="11" customWidth="1"/>
    <col min="1798" max="1798" width="10.5703125" customWidth="1"/>
    <col min="1800" max="1800" width="10.42578125" customWidth="1"/>
    <col min="1802" max="1802" width="10.42578125" customWidth="1"/>
    <col min="2049" max="2049" width="5.28515625" customWidth="1"/>
    <col min="2050" max="2050" width="24" customWidth="1"/>
    <col min="2052" max="2052" width="11" customWidth="1"/>
    <col min="2054" max="2054" width="10.5703125" customWidth="1"/>
    <col min="2056" max="2056" width="10.42578125" customWidth="1"/>
    <col min="2058" max="2058" width="10.42578125" customWidth="1"/>
    <col min="2305" max="2305" width="5.28515625" customWidth="1"/>
    <col min="2306" max="2306" width="24" customWidth="1"/>
    <col min="2308" max="2308" width="11" customWidth="1"/>
    <col min="2310" max="2310" width="10.5703125" customWidth="1"/>
    <col min="2312" max="2312" width="10.42578125" customWidth="1"/>
    <col min="2314" max="2314" width="10.42578125" customWidth="1"/>
    <col min="2561" max="2561" width="5.28515625" customWidth="1"/>
    <col min="2562" max="2562" width="24" customWidth="1"/>
    <col min="2564" max="2564" width="11" customWidth="1"/>
    <col min="2566" max="2566" width="10.5703125" customWidth="1"/>
    <col min="2568" max="2568" width="10.42578125" customWidth="1"/>
    <col min="2570" max="2570" width="10.42578125" customWidth="1"/>
    <col min="2817" max="2817" width="5.28515625" customWidth="1"/>
    <col min="2818" max="2818" width="24" customWidth="1"/>
    <col min="2820" max="2820" width="11" customWidth="1"/>
    <col min="2822" max="2822" width="10.5703125" customWidth="1"/>
    <col min="2824" max="2824" width="10.42578125" customWidth="1"/>
    <col min="2826" max="2826" width="10.42578125" customWidth="1"/>
    <col min="3073" max="3073" width="5.28515625" customWidth="1"/>
    <col min="3074" max="3074" width="24" customWidth="1"/>
    <col min="3076" max="3076" width="11" customWidth="1"/>
    <col min="3078" max="3078" width="10.5703125" customWidth="1"/>
    <col min="3080" max="3080" width="10.42578125" customWidth="1"/>
    <col min="3082" max="3082" width="10.42578125" customWidth="1"/>
    <col min="3329" max="3329" width="5.28515625" customWidth="1"/>
    <col min="3330" max="3330" width="24" customWidth="1"/>
    <col min="3332" max="3332" width="11" customWidth="1"/>
    <col min="3334" max="3334" width="10.5703125" customWidth="1"/>
    <col min="3336" max="3336" width="10.42578125" customWidth="1"/>
    <col min="3338" max="3338" width="10.42578125" customWidth="1"/>
    <col min="3585" max="3585" width="5.28515625" customWidth="1"/>
    <col min="3586" max="3586" width="24" customWidth="1"/>
    <col min="3588" max="3588" width="11" customWidth="1"/>
    <col min="3590" max="3590" width="10.5703125" customWidth="1"/>
    <col min="3592" max="3592" width="10.42578125" customWidth="1"/>
    <col min="3594" max="3594" width="10.42578125" customWidth="1"/>
    <col min="3841" max="3841" width="5.28515625" customWidth="1"/>
    <col min="3842" max="3842" width="24" customWidth="1"/>
    <col min="3844" max="3844" width="11" customWidth="1"/>
    <col min="3846" max="3846" width="10.5703125" customWidth="1"/>
    <col min="3848" max="3848" width="10.42578125" customWidth="1"/>
    <col min="3850" max="3850" width="10.42578125" customWidth="1"/>
    <col min="4097" max="4097" width="5.28515625" customWidth="1"/>
    <col min="4098" max="4098" width="24" customWidth="1"/>
    <col min="4100" max="4100" width="11" customWidth="1"/>
    <col min="4102" max="4102" width="10.5703125" customWidth="1"/>
    <col min="4104" max="4104" width="10.42578125" customWidth="1"/>
    <col min="4106" max="4106" width="10.42578125" customWidth="1"/>
    <col min="4353" max="4353" width="5.28515625" customWidth="1"/>
    <col min="4354" max="4354" width="24" customWidth="1"/>
    <col min="4356" max="4356" width="11" customWidth="1"/>
    <col min="4358" max="4358" width="10.5703125" customWidth="1"/>
    <col min="4360" max="4360" width="10.42578125" customWidth="1"/>
    <col min="4362" max="4362" width="10.42578125" customWidth="1"/>
    <col min="4609" max="4609" width="5.28515625" customWidth="1"/>
    <col min="4610" max="4610" width="24" customWidth="1"/>
    <col min="4612" max="4612" width="11" customWidth="1"/>
    <col min="4614" max="4614" width="10.5703125" customWidth="1"/>
    <col min="4616" max="4616" width="10.42578125" customWidth="1"/>
    <col min="4618" max="4618" width="10.42578125" customWidth="1"/>
    <col min="4865" max="4865" width="5.28515625" customWidth="1"/>
    <col min="4866" max="4866" width="24" customWidth="1"/>
    <col min="4868" max="4868" width="11" customWidth="1"/>
    <col min="4870" max="4870" width="10.5703125" customWidth="1"/>
    <col min="4872" max="4872" width="10.42578125" customWidth="1"/>
    <col min="4874" max="4874" width="10.42578125" customWidth="1"/>
    <col min="5121" max="5121" width="5.28515625" customWidth="1"/>
    <col min="5122" max="5122" width="24" customWidth="1"/>
    <col min="5124" max="5124" width="11" customWidth="1"/>
    <col min="5126" max="5126" width="10.5703125" customWidth="1"/>
    <col min="5128" max="5128" width="10.42578125" customWidth="1"/>
    <col min="5130" max="5130" width="10.42578125" customWidth="1"/>
    <col min="5377" max="5377" width="5.28515625" customWidth="1"/>
    <col min="5378" max="5378" width="24" customWidth="1"/>
    <col min="5380" max="5380" width="11" customWidth="1"/>
    <col min="5382" max="5382" width="10.5703125" customWidth="1"/>
    <col min="5384" max="5384" width="10.42578125" customWidth="1"/>
    <col min="5386" max="5386" width="10.42578125" customWidth="1"/>
    <col min="5633" max="5633" width="5.28515625" customWidth="1"/>
    <col min="5634" max="5634" width="24" customWidth="1"/>
    <col min="5636" max="5636" width="11" customWidth="1"/>
    <col min="5638" max="5638" width="10.5703125" customWidth="1"/>
    <col min="5640" max="5640" width="10.42578125" customWidth="1"/>
    <col min="5642" max="5642" width="10.42578125" customWidth="1"/>
    <col min="5889" max="5889" width="5.28515625" customWidth="1"/>
    <col min="5890" max="5890" width="24" customWidth="1"/>
    <col min="5892" max="5892" width="11" customWidth="1"/>
    <col min="5894" max="5894" width="10.5703125" customWidth="1"/>
    <col min="5896" max="5896" width="10.42578125" customWidth="1"/>
    <col min="5898" max="5898" width="10.42578125" customWidth="1"/>
    <col min="6145" max="6145" width="5.28515625" customWidth="1"/>
    <col min="6146" max="6146" width="24" customWidth="1"/>
    <col min="6148" max="6148" width="11" customWidth="1"/>
    <col min="6150" max="6150" width="10.5703125" customWidth="1"/>
    <col min="6152" max="6152" width="10.42578125" customWidth="1"/>
    <col min="6154" max="6154" width="10.42578125" customWidth="1"/>
    <col min="6401" max="6401" width="5.28515625" customWidth="1"/>
    <col min="6402" max="6402" width="24" customWidth="1"/>
    <col min="6404" max="6404" width="11" customWidth="1"/>
    <col min="6406" max="6406" width="10.5703125" customWidth="1"/>
    <col min="6408" max="6408" width="10.42578125" customWidth="1"/>
    <col min="6410" max="6410" width="10.42578125" customWidth="1"/>
    <col min="6657" max="6657" width="5.28515625" customWidth="1"/>
    <col min="6658" max="6658" width="24" customWidth="1"/>
    <col min="6660" max="6660" width="11" customWidth="1"/>
    <col min="6662" max="6662" width="10.5703125" customWidth="1"/>
    <col min="6664" max="6664" width="10.42578125" customWidth="1"/>
    <col min="6666" max="6666" width="10.42578125" customWidth="1"/>
    <col min="6913" max="6913" width="5.28515625" customWidth="1"/>
    <col min="6914" max="6914" width="24" customWidth="1"/>
    <col min="6916" max="6916" width="11" customWidth="1"/>
    <col min="6918" max="6918" width="10.5703125" customWidth="1"/>
    <col min="6920" max="6920" width="10.42578125" customWidth="1"/>
    <col min="6922" max="6922" width="10.42578125" customWidth="1"/>
    <col min="7169" max="7169" width="5.28515625" customWidth="1"/>
    <col min="7170" max="7170" width="24" customWidth="1"/>
    <col min="7172" max="7172" width="11" customWidth="1"/>
    <col min="7174" max="7174" width="10.5703125" customWidth="1"/>
    <col min="7176" max="7176" width="10.42578125" customWidth="1"/>
    <col min="7178" max="7178" width="10.42578125" customWidth="1"/>
    <col min="7425" max="7425" width="5.28515625" customWidth="1"/>
    <col min="7426" max="7426" width="24" customWidth="1"/>
    <col min="7428" max="7428" width="11" customWidth="1"/>
    <col min="7430" max="7430" width="10.5703125" customWidth="1"/>
    <col min="7432" max="7432" width="10.42578125" customWidth="1"/>
    <col min="7434" max="7434" width="10.42578125" customWidth="1"/>
    <col min="7681" max="7681" width="5.28515625" customWidth="1"/>
    <col min="7682" max="7682" width="24" customWidth="1"/>
    <col min="7684" max="7684" width="11" customWidth="1"/>
    <col min="7686" max="7686" width="10.5703125" customWidth="1"/>
    <col min="7688" max="7688" width="10.42578125" customWidth="1"/>
    <col min="7690" max="7690" width="10.42578125" customWidth="1"/>
    <col min="7937" max="7937" width="5.28515625" customWidth="1"/>
    <col min="7938" max="7938" width="24" customWidth="1"/>
    <col min="7940" max="7940" width="11" customWidth="1"/>
    <col min="7942" max="7942" width="10.5703125" customWidth="1"/>
    <col min="7944" max="7944" width="10.42578125" customWidth="1"/>
    <col min="7946" max="7946" width="10.42578125" customWidth="1"/>
    <col min="8193" max="8193" width="5.28515625" customWidth="1"/>
    <col min="8194" max="8194" width="24" customWidth="1"/>
    <col min="8196" max="8196" width="11" customWidth="1"/>
    <col min="8198" max="8198" width="10.5703125" customWidth="1"/>
    <col min="8200" max="8200" width="10.42578125" customWidth="1"/>
    <col min="8202" max="8202" width="10.42578125" customWidth="1"/>
    <col min="8449" max="8449" width="5.28515625" customWidth="1"/>
    <col min="8450" max="8450" width="24" customWidth="1"/>
    <col min="8452" max="8452" width="11" customWidth="1"/>
    <col min="8454" max="8454" width="10.5703125" customWidth="1"/>
    <col min="8456" max="8456" width="10.42578125" customWidth="1"/>
    <col min="8458" max="8458" width="10.42578125" customWidth="1"/>
    <col min="8705" max="8705" width="5.28515625" customWidth="1"/>
    <col min="8706" max="8706" width="24" customWidth="1"/>
    <col min="8708" max="8708" width="11" customWidth="1"/>
    <col min="8710" max="8710" width="10.5703125" customWidth="1"/>
    <col min="8712" max="8712" width="10.42578125" customWidth="1"/>
    <col min="8714" max="8714" width="10.42578125" customWidth="1"/>
    <col min="8961" max="8961" width="5.28515625" customWidth="1"/>
    <col min="8962" max="8962" width="24" customWidth="1"/>
    <col min="8964" max="8964" width="11" customWidth="1"/>
    <col min="8966" max="8966" width="10.5703125" customWidth="1"/>
    <col min="8968" max="8968" width="10.42578125" customWidth="1"/>
    <col min="8970" max="8970" width="10.42578125" customWidth="1"/>
    <col min="9217" max="9217" width="5.28515625" customWidth="1"/>
    <col min="9218" max="9218" width="24" customWidth="1"/>
    <col min="9220" max="9220" width="11" customWidth="1"/>
    <col min="9222" max="9222" width="10.5703125" customWidth="1"/>
    <col min="9224" max="9224" width="10.42578125" customWidth="1"/>
    <col min="9226" max="9226" width="10.42578125" customWidth="1"/>
    <col min="9473" max="9473" width="5.28515625" customWidth="1"/>
    <col min="9474" max="9474" width="24" customWidth="1"/>
    <col min="9476" max="9476" width="11" customWidth="1"/>
    <col min="9478" max="9478" width="10.5703125" customWidth="1"/>
    <col min="9480" max="9480" width="10.42578125" customWidth="1"/>
    <col min="9482" max="9482" width="10.42578125" customWidth="1"/>
    <col min="9729" max="9729" width="5.28515625" customWidth="1"/>
    <col min="9730" max="9730" width="24" customWidth="1"/>
    <col min="9732" max="9732" width="11" customWidth="1"/>
    <col min="9734" max="9734" width="10.5703125" customWidth="1"/>
    <col min="9736" max="9736" width="10.42578125" customWidth="1"/>
    <col min="9738" max="9738" width="10.42578125" customWidth="1"/>
    <col min="9985" max="9985" width="5.28515625" customWidth="1"/>
    <col min="9986" max="9986" width="24" customWidth="1"/>
    <col min="9988" max="9988" width="11" customWidth="1"/>
    <col min="9990" max="9990" width="10.5703125" customWidth="1"/>
    <col min="9992" max="9992" width="10.42578125" customWidth="1"/>
    <col min="9994" max="9994" width="10.42578125" customWidth="1"/>
    <col min="10241" max="10241" width="5.28515625" customWidth="1"/>
    <col min="10242" max="10242" width="24" customWidth="1"/>
    <col min="10244" max="10244" width="11" customWidth="1"/>
    <col min="10246" max="10246" width="10.5703125" customWidth="1"/>
    <col min="10248" max="10248" width="10.42578125" customWidth="1"/>
    <col min="10250" max="10250" width="10.42578125" customWidth="1"/>
    <col min="10497" max="10497" width="5.28515625" customWidth="1"/>
    <col min="10498" max="10498" width="24" customWidth="1"/>
    <col min="10500" max="10500" width="11" customWidth="1"/>
    <col min="10502" max="10502" width="10.5703125" customWidth="1"/>
    <col min="10504" max="10504" width="10.42578125" customWidth="1"/>
    <col min="10506" max="10506" width="10.42578125" customWidth="1"/>
    <col min="10753" max="10753" width="5.28515625" customWidth="1"/>
    <col min="10754" max="10754" width="24" customWidth="1"/>
    <col min="10756" max="10756" width="11" customWidth="1"/>
    <col min="10758" max="10758" width="10.5703125" customWidth="1"/>
    <col min="10760" max="10760" width="10.42578125" customWidth="1"/>
    <col min="10762" max="10762" width="10.42578125" customWidth="1"/>
    <col min="11009" max="11009" width="5.28515625" customWidth="1"/>
    <col min="11010" max="11010" width="24" customWidth="1"/>
    <col min="11012" max="11012" width="11" customWidth="1"/>
    <col min="11014" max="11014" width="10.5703125" customWidth="1"/>
    <col min="11016" max="11016" width="10.42578125" customWidth="1"/>
    <col min="11018" max="11018" width="10.42578125" customWidth="1"/>
    <col min="11265" max="11265" width="5.28515625" customWidth="1"/>
    <col min="11266" max="11266" width="24" customWidth="1"/>
    <col min="11268" max="11268" width="11" customWidth="1"/>
    <col min="11270" max="11270" width="10.5703125" customWidth="1"/>
    <col min="11272" max="11272" width="10.42578125" customWidth="1"/>
    <col min="11274" max="11274" width="10.42578125" customWidth="1"/>
    <col min="11521" max="11521" width="5.28515625" customWidth="1"/>
    <col min="11522" max="11522" width="24" customWidth="1"/>
    <col min="11524" max="11524" width="11" customWidth="1"/>
    <col min="11526" max="11526" width="10.5703125" customWidth="1"/>
    <col min="11528" max="11528" width="10.42578125" customWidth="1"/>
    <col min="11530" max="11530" width="10.42578125" customWidth="1"/>
    <col min="11777" max="11777" width="5.28515625" customWidth="1"/>
    <col min="11778" max="11778" width="24" customWidth="1"/>
    <col min="11780" max="11780" width="11" customWidth="1"/>
    <col min="11782" max="11782" width="10.5703125" customWidth="1"/>
    <col min="11784" max="11784" width="10.42578125" customWidth="1"/>
    <col min="11786" max="11786" width="10.42578125" customWidth="1"/>
    <col min="12033" max="12033" width="5.28515625" customWidth="1"/>
    <col min="12034" max="12034" width="24" customWidth="1"/>
    <col min="12036" max="12036" width="11" customWidth="1"/>
    <col min="12038" max="12038" width="10.5703125" customWidth="1"/>
    <col min="12040" max="12040" width="10.42578125" customWidth="1"/>
    <col min="12042" max="12042" width="10.42578125" customWidth="1"/>
    <col min="12289" max="12289" width="5.28515625" customWidth="1"/>
    <col min="12290" max="12290" width="24" customWidth="1"/>
    <col min="12292" max="12292" width="11" customWidth="1"/>
    <col min="12294" max="12294" width="10.5703125" customWidth="1"/>
    <col min="12296" max="12296" width="10.42578125" customWidth="1"/>
    <col min="12298" max="12298" width="10.42578125" customWidth="1"/>
    <col min="12545" max="12545" width="5.28515625" customWidth="1"/>
    <col min="12546" max="12546" width="24" customWidth="1"/>
    <col min="12548" max="12548" width="11" customWidth="1"/>
    <col min="12550" max="12550" width="10.5703125" customWidth="1"/>
    <col min="12552" max="12552" width="10.42578125" customWidth="1"/>
    <col min="12554" max="12554" width="10.42578125" customWidth="1"/>
    <col min="12801" max="12801" width="5.28515625" customWidth="1"/>
    <col min="12802" max="12802" width="24" customWidth="1"/>
    <col min="12804" max="12804" width="11" customWidth="1"/>
    <col min="12806" max="12806" width="10.5703125" customWidth="1"/>
    <col min="12808" max="12808" width="10.42578125" customWidth="1"/>
    <col min="12810" max="12810" width="10.42578125" customWidth="1"/>
    <col min="13057" max="13057" width="5.28515625" customWidth="1"/>
    <col min="13058" max="13058" width="24" customWidth="1"/>
    <col min="13060" max="13060" width="11" customWidth="1"/>
    <col min="13062" max="13062" width="10.5703125" customWidth="1"/>
    <col min="13064" max="13064" width="10.42578125" customWidth="1"/>
    <col min="13066" max="13066" width="10.42578125" customWidth="1"/>
    <col min="13313" max="13313" width="5.28515625" customWidth="1"/>
    <col min="13314" max="13314" width="24" customWidth="1"/>
    <col min="13316" max="13316" width="11" customWidth="1"/>
    <col min="13318" max="13318" width="10.5703125" customWidth="1"/>
    <col min="13320" max="13320" width="10.42578125" customWidth="1"/>
    <col min="13322" max="13322" width="10.42578125" customWidth="1"/>
    <col min="13569" max="13569" width="5.28515625" customWidth="1"/>
    <col min="13570" max="13570" width="24" customWidth="1"/>
    <col min="13572" max="13572" width="11" customWidth="1"/>
    <col min="13574" max="13574" width="10.5703125" customWidth="1"/>
    <col min="13576" max="13576" width="10.42578125" customWidth="1"/>
    <col min="13578" max="13578" width="10.42578125" customWidth="1"/>
    <col min="13825" max="13825" width="5.28515625" customWidth="1"/>
    <col min="13826" max="13826" width="24" customWidth="1"/>
    <col min="13828" max="13828" width="11" customWidth="1"/>
    <col min="13830" max="13830" width="10.5703125" customWidth="1"/>
    <col min="13832" max="13832" width="10.42578125" customWidth="1"/>
    <col min="13834" max="13834" width="10.42578125" customWidth="1"/>
    <col min="14081" max="14081" width="5.28515625" customWidth="1"/>
    <col min="14082" max="14082" width="24" customWidth="1"/>
    <col min="14084" max="14084" width="11" customWidth="1"/>
    <col min="14086" max="14086" width="10.5703125" customWidth="1"/>
    <col min="14088" max="14088" width="10.42578125" customWidth="1"/>
    <col min="14090" max="14090" width="10.42578125" customWidth="1"/>
    <col min="14337" max="14337" width="5.28515625" customWidth="1"/>
    <col min="14338" max="14338" width="24" customWidth="1"/>
    <col min="14340" max="14340" width="11" customWidth="1"/>
    <col min="14342" max="14342" width="10.5703125" customWidth="1"/>
    <col min="14344" max="14344" width="10.42578125" customWidth="1"/>
    <col min="14346" max="14346" width="10.42578125" customWidth="1"/>
    <col min="14593" max="14593" width="5.28515625" customWidth="1"/>
    <col min="14594" max="14594" width="24" customWidth="1"/>
    <col min="14596" max="14596" width="11" customWidth="1"/>
    <col min="14598" max="14598" width="10.5703125" customWidth="1"/>
    <col min="14600" max="14600" width="10.42578125" customWidth="1"/>
    <col min="14602" max="14602" width="10.42578125" customWidth="1"/>
    <col min="14849" max="14849" width="5.28515625" customWidth="1"/>
    <col min="14850" max="14850" width="24" customWidth="1"/>
    <col min="14852" max="14852" width="11" customWidth="1"/>
    <col min="14854" max="14854" width="10.5703125" customWidth="1"/>
    <col min="14856" max="14856" width="10.42578125" customWidth="1"/>
    <col min="14858" max="14858" width="10.42578125" customWidth="1"/>
    <col min="15105" max="15105" width="5.28515625" customWidth="1"/>
    <col min="15106" max="15106" width="24" customWidth="1"/>
    <col min="15108" max="15108" width="11" customWidth="1"/>
    <col min="15110" max="15110" width="10.5703125" customWidth="1"/>
    <col min="15112" max="15112" width="10.42578125" customWidth="1"/>
    <col min="15114" max="15114" width="10.42578125" customWidth="1"/>
    <col min="15361" max="15361" width="5.28515625" customWidth="1"/>
    <col min="15362" max="15362" width="24" customWidth="1"/>
    <col min="15364" max="15364" width="11" customWidth="1"/>
    <col min="15366" max="15366" width="10.5703125" customWidth="1"/>
    <col min="15368" max="15368" width="10.42578125" customWidth="1"/>
    <col min="15370" max="15370" width="10.42578125" customWidth="1"/>
    <col min="15617" max="15617" width="5.28515625" customWidth="1"/>
    <col min="15618" max="15618" width="24" customWidth="1"/>
    <col min="15620" max="15620" width="11" customWidth="1"/>
    <col min="15622" max="15622" width="10.5703125" customWidth="1"/>
    <col min="15624" max="15624" width="10.42578125" customWidth="1"/>
    <col min="15626" max="15626" width="10.42578125" customWidth="1"/>
    <col min="15873" max="15873" width="5.28515625" customWidth="1"/>
    <col min="15874" max="15874" width="24" customWidth="1"/>
    <col min="15876" max="15876" width="11" customWidth="1"/>
    <col min="15878" max="15878" width="10.5703125" customWidth="1"/>
    <col min="15880" max="15880" width="10.42578125" customWidth="1"/>
    <col min="15882" max="15882" width="10.42578125" customWidth="1"/>
    <col min="16129" max="16129" width="5.28515625" customWidth="1"/>
    <col min="16130" max="16130" width="24" customWidth="1"/>
    <col min="16132" max="16132" width="11" customWidth="1"/>
    <col min="16134" max="16134" width="10.5703125" customWidth="1"/>
    <col min="16136" max="16136" width="10.42578125" customWidth="1"/>
    <col min="16138" max="16138" width="10.42578125" customWidth="1"/>
  </cols>
  <sheetData>
    <row r="1" spans="1:17" ht="48" customHeight="1" x14ac:dyDescent="0.25">
      <c r="A1" s="210"/>
      <c r="B1" s="210"/>
      <c r="C1" s="210"/>
      <c r="D1" s="210"/>
      <c r="E1" s="210"/>
      <c r="F1" s="210"/>
      <c r="G1" s="210"/>
      <c r="H1" s="210"/>
      <c r="I1" s="210"/>
      <c r="J1" s="1"/>
      <c r="K1" s="1"/>
      <c r="L1" s="2"/>
      <c r="M1" s="2"/>
      <c r="N1" s="2"/>
      <c r="O1" s="2"/>
      <c r="P1" s="2"/>
      <c r="Q1" s="2"/>
    </row>
    <row r="3" spans="1:17" x14ac:dyDescent="0.25">
      <c r="B3" s="2" t="s">
        <v>58</v>
      </c>
      <c r="C3" s="2"/>
      <c r="D3" s="2"/>
      <c r="E3" s="2"/>
      <c r="F3" s="2"/>
      <c r="G3" s="2"/>
      <c r="H3" s="2"/>
      <c r="J3" s="2"/>
    </row>
    <row r="4" spans="1:17" ht="15.75" thickBot="1" x14ac:dyDescent="0.3">
      <c r="A4" s="211" t="s">
        <v>1</v>
      </c>
      <c r="B4" s="211"/>
    </row>
    <row r="5" spans="1:17" ht="12.75" customHeight="1" x14ac:dyDescent="0.25">
      <c r="A5" s="212" t="s">
        <v>2</v>
      </c>
      <c r="B5" s="212" t="s">
        <v>3</v>
      </c>
      <c r="C5" s="212" t="s">
        <v>4</v>
      </c>
      <c r="D5" s="215" t="s">
        <v>5</v>
      </c>
      <c r="E5" s="216"/>
      <c r="F5" s="216"/>
      <c r="G5" s="216"/>
      <c r="H5" s="216"/>
      <c r="I5" s="216"/>
      <c r="J5" s="216"/>
      <c r="K5" s="217"/>
      <c r="L5" s="218" t="s">
        <v>6</v>
      </c>
    </row>
    <row r="6" spans="1:17" ht="22.5" customHeight="1" x14ac:dyDescent="0.25">
      <c r="A6" s="213"/>
      <c r="B6" s="213"/>
      <c r="C6" s="213"/>
      <c r="D6" s="221" t="s">
        <v>7</v>
      </c>
      <c r="E6" s="222"/>
      <c r="F6" s="222" t="s">
        <v>8</v>
      </c>
      <c r="G6" s="222"/>
      <c r="H6" s="222" t="s">
        <v>9</v>
      </c>
      <c r="I6" s="222"/>
      <c r="J6" s="222" t="s">
        <v>10</v>
      </c>
      <c r="K6" s="222"/>
      <c r="L6" s="219"/>
    </row>
    <row r="7" spans="1:17" ht="13.5" customHeight="1" thickBot="1" x14ac:dyDescent="0.3">
      <c r="A7" s="213"/>
      <c r="B7" s="213"/>
      <c r="C7" s="213"/>
      <c r="D7" s="223">
        <v>1</v>
      </c>
      <c r="E7" s="224"/>
      <c r="F7" s="224">
        <v>2</v>
      </c>
      <c r="G7" s="224"/>
      <c r="H7" s="224">
        <v>3</v>
      </c>
      <c r="I7" s="224"/>
      <c r="J7" s="224">
        <v>4</v>
      </c>
      <c r="K7" s="224"/>
      <c r="L7" s="220"/>
      <c r="O7" s="3"/>
      <c r="P7" s="3"/>
      <c r="Q7" s="3"/>
    </row>
    <row r="8" spans="1:17" ht="15.75" thickBot="1" x14ac:dyDescent="0.3">
      <c r="A8" s="214"/>
      <c r="B8" s="214"/>
      <c r="C8" s="214"/>
      <c r="D8" s="4" t="s">
        <v>11</v>
      </c>
      <c r="E8" s="5" t="s">
        <v>12</v>
      </c>
      <c r="F8" s="5" t="s">
        <v>11</v>
      </c>
      <c r="G8" s="5" t="s">
        <v>12</v>
      </c>
      <c r="H8" s="5" t="s">
        <v>11</v>
      </c>
      <c r="I8" s="5" t="s">
        <v>12</v>
      </c>
      <c r="J8" s="5" t="s">
        <v>11</v>
      </c>
      <c r="K8" s="5" t="s">
        <v>12</v>
      </c>
      <c r="L8" s="6"/>
      <c r="O8" s="3"/>
      <c r="P8" s="3"/>
      <c r="Q8" s="3"/>
    </row>
    <row r="9" spans="1:17" ht="15.75" x14ac:dyDescent="0.25">
      <c r="A9" s="7">
        <v>1</v>
      </c>
      <c r="B9" s="8" t="s">
        <v>13</v>
      </c>
      <c r="C9" s="9">
        <v>9</v>
      </c>
      <c r="D9" s="10">
        <v>42</v>
      </c>
      <c r="E9" s="11"/>
      <c r="F9" s="12">
        <v>16</v>
      </c>
      <c r="G9" s="13"/>
      <c r="H9" s="14">
        <v>3</v>
      </c>
      <c r="I9" s="13">
        <v>0</v>
      </c>
      <c r="J9" s="14">
        <v>0</v>
      </c>
      <c r="K9" s="13">
        <v>0</v>
      </c>
      <c r="L9" s="15">
        <f>SUM(D9:J9)</f>
        <v>61</v>
      </c>
      <c r="O9" s="3"/>
      <c r="P9" s="3"/>
      <c r="Q9" s="3"/>
    </row>
    <row r="10" spans="1:17" ht="15.75" x14ac:dyDescent="0.25">
      <c r="A10" s="7">
        <v>2</v>
      </c>
      <c r="B10" s="8" t="s">
        <v>14</v>
      </c>
      <c r="C10" s="9">
        <v>9</v>
      </c>
      <c r="D10" s="10">
        <v>55</v>
      </c>
      <c r="E10" s="11"/>
      <c r="F10" s="12">
        <v>17</v>
      </c>
      <c r="G10" s="13"/>
      <c r="H10" s="14">
        <v>12</v>
      </c>
      <c r="I10" s="13">
        <v>0</v>
      </c>
      <c r="J10" s="14">
        <v>0</v>
      </c>
      <c r="K10" s="13">
        <v>0</v>
      </c>
      <c r="L10" s="15">
        <f t="shared" ref="L10:L37" si="0">SUM(D10:J10)</f>
        <v>84</v>
      </c>
      <c r="O10" s="3"/>
      <c r="P10" s="3"/>
      <c r="Q10" s="3"/>
    </row>
    <row r="11" spans="1:17" ht="15.75" x14ac:dyDescent="0.25">
      <c r="A11" s="7">
        <v>3</v>
      </c>
      <c r="B11" s="8" t="s">
        <v>15</v>
      </c>
      <c r="C11" s="9">
        <v>9</v>
      </c>
      <c r="D11" s="10">
        <v>109</v>
      </c>
      <c r="E11" s="11"/>
      <c r="F11" s="12">
        <v>53</v>
      </c>
      <c r="G11" s="13"/>
      <c r="H11" s="14">
        <v>14</v>
      </c>
      <c r="I11" s="13">
        <v>0</v>
      </c>
      <c r="J11" s="14">
        <v>0</v>
      </c>
      <c r="K11" s="13">
        <v>0</v>
      </c>
      <c r="L11" s="15">
        <f t="shared" si="0"/>
        <v>176</v>
      </c>
      <c r="O11" s="3"/>
      <c r="P11" s="3"/>
      <c r="Q11" s="3"/>
    </row>
    <row r="12" spans="1:17" ht="15.75" x14ac:dyDescent="0.25">
      <c r="A12" s="7">
        <v>4</v>
      </c>
      <c r="B12" s="17" t="s">
        <v>16</v>
      </c>
      <c r="C12" s="9">
        <v>9</v>
      </c>
      <c r="D12" s="10">
        <v>19</v>
      </c>
      <c r="E12" s="11"/>
      <c r="F12" s="12">
        <v>8</v>
      </c>
      <c r="G12" s="13"/>
      <c r="H12" s="14">
        <v>0</v>
      </c>
      <c r="I12" s="13">
        <v>0</v>
      </c>
      <c r="J12" s="14">
        <v>0</v>
      </c>
      <c r="K12" s="13">
        <v>0</v>
      </c>
      <c r="L12" s="15">
        <f t="shared" si="0"/>
        <v>27</v>
      </c>
      <c r="M12" s="3"/>
      <c r="N12" s="3"/>
      <c r="O12" s="3"/>
      <c r="P12" s="3"/>
      <c r="Q12" s="3"/>
    </row>
    <row r="13" spans="1:17" ht="15.75" x14ac:dyDescent="0.25">
      <c r="A13" s="7">
        <v>5</v>
      </c>
      <c r="B13" s="8" t="s">
        <v>17</v>
      </c>
      <c r="C13" s="9">
        <v>9</v>
      </c>
      <c r="D13" s="10">
        <v>49</v>
      </c>
      <c r="E13" s="11"/>
      <c r="F13" s="12">
        <v>16</v>
      </c>
      <c r="G13" s="13"/>
      <c r="H13" s="14">
        <v>5</v>
      </c>
      <c r="I13" s="13">
        <v>0</v>
      </c>
      <c r="J13" s="14">
        <v>0</v>
      </c>
      <c r="K13" s="13">
        <v>0</v>
      </c>
      <c r="L13" s="15">
        <f t="shared" si="0"/>
        <v>70</v>
      </c>
      <c r="O13" s="3"/>
      <c r="P13" s="3"/>
      <c r="Q13" s="3"/>
    </row>
    <row r="14" spans="1:17" ht="15.75" x14ac:dyDescent="0.25">
      <c r="A14" s="7">
        <v>6</v>
      </c>
      <c r="B14" s="8" t="s">
        <v>18</v>
      </c>
      <c r="C14" s="9">
        <v>9</v>
      </c>
      <c r="D14" s="10">
        <v>57</v>
      </c>
      <c r="E14" s="11"/>
      <c r="F14" s="12">
        <v>23</v>
      </c>
      <c r="G14" s="13"/>
      <c r="H14" s="14">
        <v>13</v>
      </c>
      <c r="I14" s="13">
        <v>0</v>
      </c>
      <c r="J14" s="14">
        <v>0</v>
      </c>
      <c r="K14" s="13">
        <v>0</v>
      </c>
      <c r="L14" s="15">
        <f t="shared" si="0"/>
        <v>93</v>
      </c>
      <c r="P14" s="3"/>
    </row>
    <row r="15" spans="1:17" ht="15.75" x14ac:dyDescent="0.25">
      <c r="A15" s="7">
        <v>7</v>
      </c>
      <c r="B15" s="8" t="s">
        <v>19</v>
      </c>
      <c r="C15" s="9">
        <v>9</v>
      </c>
      <c r="D15" s="10">
        <v>17</v>
      </c>
      <c r="E15" s="11"/>
      <c r="F15" s="12">
        <v>11</v>
      </c>
      <c r="G15" s="13"/>
      <c r="H15" s="14">
        <v>5</v>
      </c>
      <c r="I15" s="13">
        <v>0</v>
      </c>
      <c r="J15" s="14">
        <v>0</v>
      </c>
      <c r="K15" s="13">
        <v>0</v>
      </c>
      <c r="L15" s="15">
        <f t="shared" si="0"/>
        <v>33</v>
      </c>
      <c r="P15" s="3"/>
    </row>
    <row r="16" spans="1:17" ht="15.75" x14ac:dyDescent="0.25">
      <c r="A16" s="7">
        <v>8</v>
      </c>
      <c r="B16" s="8" t="s">
        <v>20</v>
      </c>
      <c r="C16" s="9">
        <v>9</v>
      </c>
      <c r="D16" s="10">
        <v>32</v>
      </c>
      <c r="E16" s="11"/>
      <c r="F16" s="12">
        <v>5</v>
      </c>
      <c r="G16" s="13"/>
      <c r="H16" s="14">
        <v>3</v>
      </c>
      <c r="I16" s="13">
        <v>0</v>
      </c>
      <c r="J16" s="14">
        <v>0</v>
      </c>
      <c r="K16" s="13">
        <v>0</v>
      </c>
      <c r="L16" s="15">
        <f t="shared" si="0"/>
        <v>40</v>
      </c>
      <c r="P16" s="3"/>
    </row>
    <row r="17" spans="1:16" ht="15.75" x14ac:dyDescent="0.25">
      <c r="A17" s="7">
        <v>9</v>
      </c>
      <c r="B17" s="8" t="s">
        <v>21</v>
      </c>
      <c r="C17" s="9">
        <v>9</v>
      </c>
      <c r="D17" s="10">
        <v>32</v>
      </c>
      <c r="E17" s="11"/>
      <c r="F17" s="12">
        <v>11</v>
      </c>
      <c r="G17" s="13"/>
      <c r="H17" s="14">
        <v>11</v>
      </c>
      <c r="I17" s="13">
        <v>0</v>
      </c>
      <c r="J17" s="14">
        <v>0</v>
      </c>
      <c r="K17" s="13">
        <v>0</v>
      </c>
      <c r="L17" s="15">
        <f t="shared" si="0"/>
        <v>54</v>
      </c>
      <c r="P17" s="3"/>
    </row>
    <row r="18" spans="1:16" ht="15.75" x14ac:dyDescent="0.25">
      <c r="A18" s="7">
        <v>10</v>
      </c>
      <c r="B18" s="8" t="s">
        <v>22</v>
      </c>
      <c r="C18" s="9">
        <v>9</v>
      </c>
      <c r="D18" s="10">
        <v>43</v>
      </c>
      <c r="E18" s="11"/>
      <c r="F18" s="12">
        <v>15</v>
      </c>
      <c r="G18" s="13"/>
      <c r="H18" s="14">
        <v>18</v>
      </c>
      <c r="I18" s="13">
        <v>0</v>
      </c>
      <c r="J18" s="14">
        <v>0</v>
      </c>
      <c r="K18" s="13">
        <v>0</v>
      </c>
      <c r="L18" s="15">
        <f t="shared" si="0"/>
        <v>76</v>
      </c>
      <c r="P18" s="3"/>
    </row>
    <row r="19" spans="1:16" ht="15.75" x14ac:dyDescent="0.25">
      <c r="A19" s="7">
        <v>11</v>
      </c>
      <c r="B19" s="8" t="s">
        <v>23</v>
      </c>
      <c r="C19" s="9">
        <v>9</v>
      </c>
      <c r="D19" s="10">
        <v>0</v>
      </c>
      <c r="E19" s="11"/>
      <c r="F19" s="12">
        <v>0</v>
      </c>
      <c r="G19" s="13"/>
      <c r="H19" s="14">
        <v>0</v>
      </c>
      <c r="I19" s="13">
        <v>0</v>
      </c>
      <c r="J19" s="14">
        <v>0</v>
      </c>
      <c r="K19" s="13">
        <v>0</v>
      </c>
      <c r="L19" s="15">
        <f t="shared" si="0"/>
        <v>0</v>
      </c>
      <c r="P19" s="3"/>
    </row>
    <row r="20" spans="1:16" ht="15.75" x14ac:dyDescent="0.25">
      <c r="A20" s="7">
        <v>12</v>
      </c>
      <c r="B20" s="8" t="s">
        <v>24</v>
      </c>
      <c r="C20" s="9">
        <v>9</v>
      </c>
      <c r="D20" s="10">
        <v>78</v>
      </c>
      <c r="E20" s="11"/>
      <c r="F20" s="12">
        <v>36</v>
      </c>
      <c r="G20" s="13"/>
      <c r="H20" s="14">
        <v>9</v>
      </c>
      <c r="I20" s="13">
        <v>0</v>
      </c>
      <c r="J20" s="14">
        <v>0</v>
      </c>
      <c r="K20" s="13">
        <v>0</v>
      </c>
      <c r="L20" s="15">
        <f t="shared" si="0"/>
        <v>123</v>
      </c>
      <c r="P20" s="3"/>
    </row>
    <row r="21" spans="1:16" ht="15.75" x14ac:dyDescent="0.25">
      <c r="A21" s="7">
        <v>13</v>
      </c>
      <c r="B21" s="8" t="s">
        <v>25</v>
      </c>
      <c r="C21" s="9">
        <v>9</v>
      </c>
      <c r="D21" s="10">
        <v>51</v>
      </c>
      <c r="E21" s="11"/>
      <c r="F21" s="12">
        <v>13</v>
      </c>
      <c r="G21" s="13"/>
      <c r="H21" s="14">
        <v>7</v>
      </c>
      <c r="I21" s="13">
        <v>0</v>
      </c>
      <c r="J21" s="14">
        <v>0</v>
      </c>
      <c r="K21" s="13">
        <v>0</v>
      </c>
      <c r="L21" s="15">
        <f t="shared" si="0"/>
        <v>71</v>
      </c>
      <c r="P21" s="3"/>
    </row>
    <row r="22" spans="1:16" ht="15.75" x14ac:dyDescent="0.25">
      <c r="A22" s="7">
        <v>14</v>
      </c>
      <c r="B22" s="8" t="s">
        <v>26</v>
      </c>
      <c r="C22" s="9">
        <v>9</v>
      </c>
      <c r="D22" s="10">
        <v>132</v>
      </c>
      <c r="E22" s="11"/>
      <c r="F22" s="12">
        <v>36</v>
      </c>
      <c r="G22" s="13"/>
      <c r="H22" s="14">
        <v>16</v>
      </c>
      <c r="I22" s="13">
        <v>0</v>
      </c>
      <c r="J22" s="14">
        <v>0</v>
      </c>
      <c r="K22" s="13">
        <v>0</v>
      </c>
      <c r="L22" s="15">
        <f t="shared" si="0"/>
        <v>184</v>
      </c>
      <c r="P22" s="3"/>
    </row>
    <row r="23" spans="1:16" ht="15.75" x14ac:dyDescent="0.25">
      <c r="A23" s="7">
        <v>15</v>
      </c>
      <c r="B23" s="8" t="s">
        <v>27</v>
      </c>
      <c r="C23" s="9">
        <v>9</v>
      </c>
      <c r="D23" s="10">
        <v>37</v>
      </c>
      <c r="E23" s="11"/>
      <c r="F23" s="12">
        <v>10</v>
      </c>
      <c r="G23" s="13"/>
      <c r="H23" s="14">
        <v>3</v>
      </c>
      <c r="I23" s="13">
        <v>0</v>
      </c>
      <c r="J23" s="14">
        <v>0</v>
      </c>
      <c r="K23" s="13">
        <v>0</v>
      </c>
      <c r="L23" s="15">
        <f t="shared" si="0"/>
        <v>50</v>
      </c>
      <c r="P23" s="3"/>
    </row>
    <row r="24" spans="1:16" ht="15.75" x14ac:dyDescent="0.25">
      <c r="A24" s="7">
        <v>16</v>
      </c>
      <c r="B24" s="8" t="s">
        <v>28</v>
      </c>
      <c r="C24" s="9">
        <v>9</v>
      </c>
      <c r="D24" s="10">
        <v>17</v>
      </c>
      <c r="E24" s="11"/>
      <c r="F24" s="12">
        <v>6</v>
      </c>
      <c r="G24" s="13"/>
      <c r="H24" s="14">
        <v>0</v>
      </c>
      <c r="I24" s="13">
        <v>0</v>
      </c>
      <c r="J24" s="14">
        <v>0</v>
      </c>
      <c r="K24" s="13">
        <v>0</v>
      </c>
      <c r="L24" s="15">
        <f t="shared" si="0"/>
        <v>23</v>
      </c>
      <c r="P24" s="3"/>
    </row>
    <row r="25" spans="1:16" ht="15.75" x14ac:dyDescent="0.25">
      <c r="A25" s="7">
        <v>17</v>
      </c>
      <c r="B25" s="8" t="s">
        <v>29</v>
      </c>
      <c r="C25" s="9">
        <v>9</v>
      </c>
      <c r="D25" s="10">
        <v>46</v>
      </c>
      <c r="E25" s="11"/>
      <c r="F25" s="12">
        <v>18</v>
      </c>
      <c r="G25" s="13"/>
      <c r="H25" s="14">
        <v>3</v>
      </c>
      <c r="I25" s="13">
        <v>0</v>
      </c>
      <c r="J25" s="14">
        <v>0</v>
      </c>
      <c r="K25" s="13">
        <v>0</v>
      </c>
      <c r="L25" s="15">
        <f t="shared" si="0"/>
        <v>67</v>
      </c>
      <c r="P25" s="3"/>
    </row>
    <row r="26" spans="1:16" ht="15.75" x14ac:dyDescent="0.25">
      <c r="A26" s="7">
        <v>18</v>
      </c>
      <c r="B26" s="8" t="s">
        <v>30</v>
      </c>
      <c r="C26" s="9">
        <v>9</v>
      </c>
      <c r="D26" s="10">
        <v>15</v>
      </c>
      <c r="E26" s="11"/>
      <c r="F26" s="12">
        <v>10</v>
      </c>
      <c r="G26" s="13"/>
      <c r="H26" s="14">
        <v>2</v>
      </c>
      <c r="I26" s="13">
        <v>0</v>
      </c>
      <c r="J26" s="14">
        <v>0</v>
      </c>
      <c r="K26" s="13">
        <v>0</v>
      </c>
      <c r="L26" s="15">
        <f t="shared" si="0"/>
        <v>27</v>
      </c>
      <c r="P26" s="3"/>
    </row>
    <row r="27" spans="1:16" ht="15.75" x14ac:dyDescent="0.25">
      <c r="A27" s="7">
        <v>19</v>
      </c>
      <c r="B27" s="8" t="s">
        <v>31</v>
      </c>
      <c r="C27" s="9">
        <v>9</v>
      </c>
      <c r="D27" s="10">
        <v>48</v>
      </c>
      <c r="E27" s="11"/>
      <c r="F27" s="12">
        <v>13</v>
      </c>
      <c r="G27" s="13"/>
      <c r="H27" s="14">
        <v>3</v>
      </c>
      <c r="I27" s="13">
        <v>0</v>
      </c>
      <c r="J27" s="14">
        <v>0</v>
      </c>
      <c r="K27" s="13">
        <v>0</v>
      </c>
      <c r="L27" s="15">
        <f t="shared" si="0"/>
        <v>64</v>
      </c>
      <c r="P27" s="3"/>
    </row>
    <row r="28" spans="1:16" ht="15.75" x14ac:dyDescent="0.25">
      <c r="A28" s="7">
        <v>20</v>
      </c>
      <c r="B28" s="8" t="s">
        <v>32</v>
      </c>
      <c r="C28" s="9">
        <v>9</v>
      </c>
      <c r="D28" s="10">
        <v>14</v>
      </c>
      <c r="E28" s="11"/>
      <c r="F28" s="12">
        <v>5</v>
      </c>
      <c r="G28" s="13"/>
      <c r="H28" s="14">
        <v>1</v>
      </c>
      <c r="I28" s="13">
        <v>0</v>
      </c>
      <c r="J28" s="14">
        <v>0</v>
      </c>
      <c r="K28" s="13">
        <v>0</v>
      </c>
      <c r="L28" s="15">
        <f t="shared" si="0"/>
        <v>20</v>
      </c>
      <c r="P28" s="3"/>
    </row>
    <row r="29" spans="1:16" ht="15.75" x14ac:dyDescent="0.25">
      <c r="A29" s="7">
        <v>21</v>
      </c>
      <c r="B29" s="8" t="s">
        <v>33</v>
      </c>
      <c r="C29" s="9">
        <v>9</v>
      </c>
      <c r="D29" s="10">
        <v>28</v>
      </c>
      <c r="E29" s="11"/>
      <c r="F29" s="12">
        <v>5</v>
      </c>
      <c r="G29" s="13"/>
      <c r="H29" s="14">
        <v>2</v>
      </c>
      <c r="I29" s="13">
        <v>0</v>
      </c>
      <c r="J29" s="14">
        <v>0</v>
      </c>
      <c r="K29" s="13">
        <v>0</v>
      </c>
      <c r="L29" s="15">
        <f t="shared" si="0"/>
        <v>35</v>
      </c>
      <c r="P29" s="3"/>
    </row>
    <row r="30" spans="1:16" ht="15.75" x14ac:dyDescent="0.25">
      <c r="A30" s="7">
        <v>22</v>
      </c>
      <c r="B30" s="8" t="s">
        <v>34</v>
      </c>
      <c r="C30" s="9">
        <v>9</v>
      </c>
      <c r="D30" s="10">
        <v>28</v>
      </c>
      <c r="E30" s="11"/>
      <c r="F30" s="12">
        <v>1</v>
      </c>
      <c r="G30" s="13"/>
      <c r="H30" s="14">
        <v>0</v>
      </c>
      <c r="I30" s="13">
        <v>0</v>
      </c>
      <c r="J30" s="14">
        <v>0</v>
      </c>
      <c r="K30" s="13">
        <v>0</v>
      </c>
      <c r="L30" s="15">
        <f t="shared" si="0"/>
        <v>29</v>
      </c>
      <c r="P30" s="3"/>
    </row>
    <row r="31" spans="1:16" ht="15.75" x14ac:dyDescent="0.25">
      <c r="A31" s="7">
        <v>23</v>
      </c>
      <c r="B31" s="8" t="s">
        <v>35</v>
      </c>
      <c r="C31" s="9">
        <v>9</v>
      </c>
      <c r="D31" s="10">
        <v>34</v>
      </c>
      <c r="E31" s="11"/>
      <c r="F31" s="12">
        <v>18</v>
      </c>
      <c r="G31" s="13"/>
      <c r="H31" s="14">
        <v>8</v>
      </c>
      <c r="I31" s="13">
        <v>0</v>
      </c>
      <c r="J31" s="14">
        <v>0</v>
      </c>
      <c r="K31" s="13">
        <v>0</v>
      </c>
      <c r="L31" s="15">
        <f t="shared" si="0"/>
        <v>60</v>
      </c>
      <c r="P31" s="3"/>
    </row>
    <row r="32" spans="1:16" ht="15.75" x14ac:dyDescent="0.25">
      <c r="A32" s="7">
        <v>24</v>
      </c>
      <c r="B32" s="8" t="s">
        <v>36</v>
      </c>
      <c r="C32" s="9">
        <v>9</v>
      </c>
      <c r="D32" s="10">
        <v>21</v>
      </c>
      <c r="E32" s="11"/>
      <c r="F32" s="12">
        <v>9</v>
      </c>
      <c r="G32" s="13"/>
      <c r="H32" s="14">
        <v>5</v>
      </c>
      <c r="I32" s="13">
        <v>0</v>
      </c>
      <c r="J32" s="14">
        <v>0</v>
      </c>
      <c r="K32" s="13">
        <v>0</v>
      </c>
      <c r="L32" s="15">
        <f t="shared" si="0"/>
        <v>35</v>
      </c>
      <c r="P32" s="3"/>
    </row>
    <row r="33" spans="1:16" ht="15.75" x14ac:dyDescent="0.25">
      <c r="A33" s="7">
        <v>25</v>
      </c>
      <c r="B33" s="18" t="s">
        <v>37</v>
      </c>
      <c r="C33" s="19">
        <v>9</v>
      </c>
      <c r="D33" s="10">
        <v>96</v>
      </c>
      <c r="E33" s="20"/>
      <c r="F33" s="12">
        <v>18</v>
      </c>
      <c r="G33" s="21"/>
      <c r="H33" s="14">
        <v>3</v>
      </c>
      <c r="I33" s="21">
        <v>0</v>
      </c>
      <c r="J33" s="14">
        <v>0</v>
      </c>
      <c r="K33" s="21">
        <v>0</v>
      </c>
      <c r="L33" s="15">
        <f t="shared" si="0"/>
        <v>117</v>
      </c>
      <c r="P33" s="3"/>
    </row>
    <row r="34" spans="1:16" ht="15.75" x14ac:dyDescent="0.25">
      <c r="A34" s="7">
        <v>26</v>
      </c>
      <c r="B34" s="8" t="s">
        <v>38</v>
      </c>
      <c r="C34" s="22">
        <v>9</v>
      </c>
      <c r="D34" s="10">
        <v>5</v>
      </c>
      <c r="E34" s="23"/>
      <c r="F34" s="12">
        <v>1</v>
      </c>
      <c r="G34" s="24"/>
      <c r="H34" s="14">
        <v>4</v>
      </c>
      <c r="I34" s="24">
        <v>0</v>
      </c>
      <c r="J34" s="14">
        <v>0</v>
      </c>
      <c r="K34" s="24">
        <v>0</v>
      </c>
      <c r="L34" s="15">
        <f t="shared" si="0"/>
        <v>10</v>
      </c>
      <c r="P34" s="3"/>
    </row>
    <row r="35" spans="1:16" ht="15.75" x14ac:dyDescent="0.25">
      <c r="A35" s="7">
        <v>27</v>
      </c>
      <c r="B35" s="18" t="s">
        <v>39</v>
      </c>
      <c r="C35" s="22">
        <v>9</v>
      </c>
      <c r="D35" s="10">
        <v>0</v>
      </c>
      <c r="E35" s="23"/>
      <c r="F35" s="12">
        <v>0</v>
      </c>
      <c r="G35" s="24"/>
      <c r="H35" s="14"/>
      <c r="I35" s="24">
        <v>0</v>
      </c>
      <c r="J35" s="14">
        <v>0</v>
      </c>
      <c r="K35" s="24">
        <v>0</v>
      </c>
      <c r="L35" s="15">
        <f t="shared" si="0"/>
        <v>0</v>
      </c>
      <c r="P35" s="3"/>
    </row>
    <row r="36" spans="1:16" ht="15.75" x14ac:dyDescent="0.25">
      <c r="A36" s="7">
        <v>28</v>
      </c>
      <c r="B36" s="18" t="s">
        <v>40</v>
      </c>
      <c r="C36" s="22">
        <v>9</v>
      </c>
      <c r="D36" s="10">
        <v>0</v>
      </c>
      <c r="E36" s="23"/>
      <c r="F36" s="12">
        <v>0</v>
      </c>
      <c r="G36" s="24"/>
      <c r="H36" s="14">
        <v>0</v>
      </c>
      <c r="I36" s="24">
        <v>0</v>
      </c>
      <c r="J36" s="14">
        <v>0</v>
      </c>
      <c r="K36" s="24">
        <v>0</v>
      </c>
      <c r="L36" s="15">
        <f t="shared" si="0"/>
        <v>0</v>
      </c>
      <c r="P36" s="3"/>
    </row>
    <row r="37" spans="1:16" ht="16.5" thickBot="1" x14ac:dyDescent="0.3">
      <c r="A37" s="7">
        <v>29</v>
      </c>
      <c r="B37" s="18" t="s">
        <v>41</v>
      </c>
      <c r="C37" s="25">
        <v>9</v>
      </c>
      <c r="D37" s="10">
        <v>0</v>
      </c>
      <c r="E37" s="23"/>
      <c r="F37" s="12">
        <v>0</v>
      </c>
      <c r="G37" s="24"/>
      <c r="H37" s="14">
        <v>0</v>
      </c>
      <c r="I37" s="24">
        <v>0</v>
      </c>
      <c r="J37" s="14">
        <v>0</v>
      </c>
      <c r="K37" s="24">
        <v>0</v>
      </c>
      <c r="L37" s="15">
        <f t="shared" si="0"/>
        <v>0</v>
      </c>
      <c r="P37" s="3"/>
    </row>
    <row r="38" spans="1:16" ht="15.75" x14ac:dyDescent="0.25">
      <c r="A38" s="225" t="s">
        <v>42</v>
      </c>
      <c r="B38" s="226"/>
      <c r="C38" s="26">
        <v>9</v>
      </c>
      <c r="D38" s="27">
        <f t="shared" ref="D38:K38" si="1">SUM(D9:D37)</f>
        <v>1105</v>
      </c>
      <c r="E38" s="28">
        <f t="shared" si="1"/>
        <v>0</v>
      </c>
      <c r="F38" s="29">
        <f t="shared" si="1"/>
        <v>374</v>
      </c>
      <c r="G38" s="30">
        <f t="shared" si="1"/>
        <v>0</v>
      </c>
      <c r="H38" s="29">
        <f t="shared" si="1"/>
        <v>150</v>
      </c>
      <c r="I38" s="30">
        <f t="shared" si="1"/>
        <v>0</v>
      </c>
      <c r="J38" s="29">
        <f t="shared" si="1"/>
        <v>0</v>
      </c>
      <c r="K38" s="30">
        <f t="shared" si="1"/>
        <v>0</v>
      </c>
      <c r="L38" s="31">
        <f>SUM(D38:K38)</f>
        <v>1629</v>
      </c>
    </row>
    <row r="39" spans="1:16" ht="15" customHeight="1" x14ac:dyDescent="0.25">
      <c r="A39" s="227" t="s">
        <v>43</v>
      </c>
      <c r="B39" s="228"/>
      <c r="C39" s="32">
        <v>9</v>
      </c>
      <c r="D39" s="32">
        <f>SUM(D9:D33)</f>
        <v>1100</v>
      </c>
      <c r="E39" s="33">
        <f>SUM(E9:E33)</f>
        <v>0</v>
      </c>
      <c r="F39" s="32">
        <f>F9+F10+F11+F12+F13+F14+F15+F16+F17+F18+F19+F20+F21+F22+F23+F24+F25+F26+F27+F28+F29+F30+F31+F32+F3+F33</f>
        <v>373</v>
      </c>
      <c r="G39" s="33">
        <f>G9+G10+G11+G12+G14+G13+G15+G16+G17+G18+G19+G20+G21+G22+G23+G24+G25+G26+G27+G28+G29+G30+G31+G32+G33</f>
        <v>0</v>
      </c>
      <c r="H39" s="32">
        <f>H9+H10+H11+H12+H13+H14++H15+H16+H17+H18+H19+H20+H21+H22+H23+H24+H25+H26+H27+H28+H29+H30+H31+H32+H33</f>
        <v>146</v>
      </c>
      <c r="I39" s="33">
        <f>I9+I10+I11+I12+I13+I14+I15+I16+I17+I18+I19+I20+I21+I22+I23+I24+I25+I26+I27+I28+I29+I30+I31+I32+I33</f>
        <v>0</v>
      </c>
      <c r="J39" s="32">
        <f>J9+J10+J11+J12+J13+J14++J15+J16+J17+J18+J19+J20+J21+J22+J23+J24+J25+J26+J27+J28+J29+J30+J31+J32+J33</f>
        <v>0</v>
      </c>
      <c r="K39" s="33">
        <f>K9+K10+K11+K12+K13+K14+K15+K16+K17+K18+K19+K20+K21+K22+K23+K24+K25+K26+K27+K28+K29+K30+K31+K32+K33</f>
        <v>0</v>
      </c>
      <c r="L39" s="34">
        <f>SUM(D39:K39)</f>
        <v>1619</v>
      </c>
    </row>
    <row r="40" spans="1:16" ht="15.75" thickBot="1" x14ac:dyDescent="0.3"/>
    <row r="41" spans="1:16" ht="16.5" thickBot="1" x14ac:dyDescent="0.3">
      <c r="D41" s="35">
        <f>SUM(D9:D37)</f>
        <v>1105</v>
      </c>
      <c r="E41" s="36"/>
      <c r="F41" s="35">
        <f>SUM(F9:F37)</f>
        <v>374</v>
      </c>
      <c r="G41" s="36"/>
      <c r="H41" s="35">
        <f>SUM(H9:H37)</f>
        <v>150</v>
      </c>
      <c r="I41" s="36"/>
      <c r="J41" s="35">
        <f>SUM(J9:J37)</f>
        <v>0</v>
      </c>
      <c r="K41" s="36"/>
      <c r="L41" s="37">
        <f>L9+L10+L11+L12+L13+L14+L15+L16+L17+L18+L19+L20+L21+L22+L23+L24+L25+L26+L27+L28+L29+L30+L31+L32+L33</f>
        <v>1619</v>
      </c>
    </row>
    <row r="43" spans="1:16" x14ac:dyDescent="0.25">
      <c r="B43" s="2" t="s">
        <v>58</v>
      </c>
      <c r="C43" s="2"/>
      <c r="D43" s="2"/>
      <c r="E43" s="2"/>
    </row>
    <row r="44" spans="1:16" ht="15.75" thickBot="1" x14ac:dyDescent="0.3">
      <c r="A44" s="211" t="s">
        <v>45</v>
      </c>
      <c r="B44" s="211"/>
    </row>
    <row r="45" spans="1:16" ht="14.25" customHeight="1" x14ac:dyDescent="0.25">
      <c r="A45" s="212" t="s">
        <v>2</v>
      </c>
      <c r="B45" s="212" t="s">
        <v>3</v>
      </c>
      <c r="C45" s="212" t="s">
        <v>4</v>
      </c>
      <c r="D45" s="215" t="s">
        <v>5</v>
      </c>
      <c r="E45" s="216"/>
      <c r="F45" s="216"/>
      <c r="G45" s="216"/>
      <c r="H45" s="216"/>
      <c r="I45" s="216"/>
      <c r="J45" s="216"/>
      <c r="K45" s="217"/>
      <c r="L45" s="218" t="s">
        <v>6</v>
      </c>
    </row>
    <row r="46" spans="1:16" ht="21.75" customHeight="1" x14ac:dyDescent="0.25">
      <c r="A46" s="213"/>
      <c r="B46" s="213"/>
      <c r="C46" s="213"/>
      <c r="D46" s="221" t="s">
        <v>7</v>
      </c>
      <c r="E46" s="222"/>
      <c r="F46" s="222" t="s">
        <v>8</v>
      </c>
      <c r="G46" s="222"/>
      <c r="H46" s="222" t="s">
        <v>9</v>
      </c>
      <c r="I46" s="222"/>
      <c r="J46" s="222" t="s">
        <v>10</v>
      </c>
      <c r="K46" s="222"/>
      <c r="L46" s="219"/>
    </row>
    <row r="47" spans="1:16" ht="13.5" customHeight="1" thickBot="1" x14ac:dyDescent="0.3">
      <c r="A47" s="213"/>
      <c r="B47" s="213"/>
      <c r="C47" s="213"/>
      <c r="D47" s="223">
        <v>1</v>
      </c>
      <c r="E47" s="224"/>
      <c r="F47" s="224">
        <v>2</v>
      </c>
      <c r="G47" s="224"/>
      <c r="H47" s="224">
        <v>3</v>
      </c>
      <c r="I47" s="224"/>
      <c r="J47" s="224">
        <v>4</v>
      </c>
      <c r="K47" s="224"/>
      <c r="L47" s="220"/>
    </row>
    <row r="48" spans="1:16" ht="15.75" thickBot="1" x14ac:dyDescent="0.3">
      <c r="A48" s="214"/>
      <c r="B48" s="214"/>
      <c r="C48" s="214"/>
      <c r="D48" s="4" t="s">
        <v>11</v>
      </c>
      <c r="E48" s="5" t="s">
        <v>12</v>
      </c>
      <c r="F48" s="5" t="s">
        <v>11</v>
      </c>
      <c r="G48" s="5" t="s">
        <v>12</v>
      </c>
      <c r="H48" s="5" t="s">
        <v>11</v>
      </c>
      <c r="I48" s="5" t="s">
        <v>12</v>
      </c>
      <c r="J48" s="5" t="s">
        <v>11</v>
      </c>
      <c r="K48" s="5" t="s">
        <v>12</v>
      </c>
      <c r="L48" s="6"/>
      <c r="M48" s="117" t="s">
        <v>127</v>
      </c>
    </row>
    <row r="49" spans="1:19" ht="15.75" x14ac:dyDescent="0.25">
      <c r="A49" s="7">
        <v>1</v>
      </c>
      <c r="B49" s="8" t="s">
        <v>13</v>
      </c>
      <c r="C49" s="9">
        <v>9</v>
      </c>
      <c r="D49" s="38">
        <v>36</v>
      </c>
      <c r="E49" s="39">
        <v>1</v>
      </c>
      <c r="F49" s="38">
        <v>20</v>
      </c>
      <c r="G49" s="13">
        <v>0</v>
      </c>
      <c r="H49" s="14">
        <v>6</v>
      </c>
      <c r="I49" s="13">
        <v>0</v>
      </c>
      <c r="J49" s="14">
        <v>0</v>
      </c>
      <c r="K49" s="13">
        <v>0</v>
      </c>
      <c r="L49" s="16">
        <f>SUM(D49:K49)</f>
        <v>63</v>
      </c>
      <c r="O49" s="3"/>
      <c r="P49" s="3"/>
      <c r="Q49" s="3"/>
      <c r="R49" s="116"/>
    </row>
    <row r="50" spans="1:19" ht="15.75" x14ac:dyDescent="0.25">
      <c r="A50" s="7">
        <v>2</v>
      </c>
      <c r="B50" s="8" t="s">
        <v>14</v>
      </c>
      <c r="C50" s="9">
        <v>9</v>
      </c>
      <c r="D50" s="38">
        <v>39</v>
      </c>
      <c r="E50" s="39">
        <v>0</v>
      </c>
      <c r="F50" s="38">
        <v>17</v>
      </c>
      <c r="G50" s="13">
        <v>0</v>
      </c>
      <c r="H50" s="14">
        <v>11</v>
      </c>
      <c r="I50" s="13">
        <v>0</v>
      </c>
      <c r="J50" s="14">
        <v>0</v>
      </c>
      <c r="K50" s="13">
        <v>0</v>
      </c>
      <c r="L50" s="16">
        <f t="shared" ref="L50:L77" si="2">SUM(D50:K50)</f>
        <v>67</v>
      </c>
      <c r="O50" s="3"/>
      <c r="P50" s="3"/>
      <c r="Q50" s="3"/>
      <c r="R50" s="116"/>
    </row>
    <row r="51" spans="1:19" ht="15.75" x14ac:dyDescent="0.25">
      <c r="A51" s="7">
        <v>3</v>
      </c>
      <c r="B51" s="8" t="s">
        <v>15</v>
      </c>
      <c r="C51" s="9">
        <v>9</v>
      </c>
      <c r="D51" s="38">
        <v>109</v>
      </c>
      <c r="E51" s="39">
        <v>7</v>
      </c>
      <c r="F51" s="38">
        <v>41</v>
      </c>
      <c r="G51" s="13">
        <v>3</v>
      </c>
      <c r="H51" s="14">
        <v>7</v>
      </c>
      <c r="I51" s="13">
        <v>0</v>
      </c>
      <c r="J51" s="14">
        <v>0</v>
      </c>
      <c r="K51" s="13">
        <v>0</v>
      </c>
      <c r="L51" s="16">
        <f t="shared" si="2"/>
        <v>167</v>
      </c>
      <c r="O51" s="3"/>
      <c r="P51" s="3"/>
      <c r="Q51" s="3"/>
      <c r="R51" s="116"/>
    </row>
    <row r="52" spans="1:19" ht="15.75" x14ac:dyDescent="0.25">
      <c r="A52" s="7">
        <v>4</v>
      </c>
      <c r="B52" s="17" t="s">
        <v>16</v>
      </c>
      <c r="C52" s="9">
        <v>9</v>
      </c>
      <c r="D52" s="38">
        <v>17</v>
      </c>
      <c r="E52" s="39">
        <v>0</v>
      </c>
      <c r="F52" s="38">
        <v>5</v>
      </c>
      <c r="G52" s="13">
        <v>0</v>
      </c>
      <c r="H52" s="14">
        <v>0</v>
      </c>
      <c r="I52" s="13">
        <v>0</v>
      </c>
      <c r="J52" s="14">
        <v>0</v>
      </c>
      <c r="K52" s="13">
        <v>0</v>
      </c>
      <c r="L52" s="16">
        <f t="shared" si="2"/>
        <v>22</v>
      </c>
      <c r="O52" s="3"/>
      <c r="P52" s="3"/>
      <c r="Q52" s="3"/>
      <c r="R52" s="116"/>
    </row>
    <row r="53" spans="1:19" ht="15.75" x14ac:dyDescent="0.25">
      <c r="A53" s="7">
        <v>5</v>
      </c>
      <c r="B53" s="8" t="s">
        <v>17</v>
      </c>
      <c r="C53" s="9">
        <v>9</v>
      </c>
      <c r="D53" s="38">
        <v>29</v>
      </c>
      <c r="E53" s="39">
        <v>1</v>
      </c>
      <c r="F53" s="38">
        <v>9</v>
      </c>
      <c r="G53" s="13">
        <v>0</v>
      </c>
      <c r="H53" s="14">
        <v>3</v>
      </c>
      <c r="I53" s="13">
        <v>0</v>
      </c>
      <c r="J53" s="14">
        <v>0</v>
      </c>
      <c r="K53" s="13">
        <v>0</v>
      </c>
      <c r="L53" s="16">
        <f t="shared" si="2"/>
        <v>42</v>
      </c>
      <c r="O53" s="3"/>
      <c r="P53" s="3"/>
      <c r="Q53" s="3"/>
      <c r="R53" s="116"/>
    </row>
    <row r="54" spans="1:19" ht="15.75" x14ac:dyDescent="0.25">
      <c r="A54" s="7">
        <v>6</v>
      </c>
      <c r="B54" s="8" t="s">
        <v>18</v>
      </c>
      <c r="C54" s="9">
        <v>9</v>
      </c>
      <c r="D54" s="38">
        <v>64</v>
      </c>
      <c r="E54" s="39">
        <v>0</v>
      </c>
      <c r="F54" s="38">
        <v>24</v>
      </c>
      <c r="G54" s="13">
        <v>0</v>
      </c>
      <c r="H54" s="14">
        <v>5</v>
      </c>
      <c r="I54" s="13">
        <v>0</v>
      </c>
      <c r="J54" s="14">
        <v>0</v>
      </c>
      <c r="K54" s="13">
        <v>0</v>
      </c>
      <c r="L54" s="16">
        <f t="shared" si="2"/>
        <v>93</v>
      </c>
      <c r="O54" s="3"/>
      <c r="P54" s="3"/>
      <c r="Q54" s="3"/>
      <c r="R54" s="116"/>
    </row>
    <row r="55" spans="1:19" ht="15.75" x14ac:dyDescent="0.25">
      <c r="A55" s="7">
        <v>7</v>
      </c>
      <c r="B55" s="8" t="s">
        <v>19</v>
      </c>
      <c r="C55" s="9">
        <v>9</v>
      </c>
      <c r="D55" s="38">
        <v>33</v>
      </c>
      <c r="E55" s="39">
        <v>0</v>
      </c>
      <c r="F55" s="38">
        <v>14</v>
      </c>
      <c r="G55" s="13">
        <v>0</v>
      </c>
      <c r="H55" s="14">
        <v>1</v>
      </c>
      <c r="I55" s="13">
        <v>0</v>
      </c>
      <c r="J55" s="14">
        <v>0</v>
      </c>
      <c r="K55" s="13">
        <v>0</v>
      </c>
      <c r="L55" s="16">
        <f t="shared" si="2"/>
        <v>48</v>
      </c>
      <c r="O55" s="3"/>
      <c r="P55" s="3"/>
      <c r="Q55" s="3"/>
      <c r="R55" s="116"/>
    </row>
    <row r="56" spans="1:19" ht="15.75" x14ac:dyDescent="0.25">
      <c r="A56" s="7">
        <v>8</v>
      </c>
      <c r="B56" s="8" t="s">
        <v>20</v>
      </c>
      <c r="C56" s="9">
        <v>9</v>
      </c>
      <c r="D56" s="38">
        <v>36</v>
      </c>
      <c r="E56" s="39">
        <v>0</v>
      </c>
      <c r="F56" s="38">
        <v>7</v>
      </c>
      <c r="G56" s="13">
        <v>0</v>
      </c>
      <c r="H56" s="14">
        <v>2</v>
      </c>
      <c r="I56" s="13">
        <v>0</v>
      </c>
      <c r="J56" s="14">
        <v>0</v>
      </c>
      <c r="K56" s="13">
        <v>0</v>
      </c>
      <c r="L56" s="16">
        <f t="shared" si="2"/>
        <v>45</v>
      </c>
      <c r="O56" s="3"/>
      <c r="P56" s="3"/>
      <c r="Q56" s="3"/>
      <c r="R56" s="116"/>
      <c r="S56" s="3"/>
    </row>
    <row r="57" spans="1:19" ht="15.75" x14ac:dyDescent="0.25">
      <c r="A57" s="7">
        <v>9</v>
      </c>
      <c r="B57" s="8" t="s">
        <v>21</v>
      </c>
      <c r="C57" s="9">
        <v>9</v>
      </c>
      <c r="D57" s="38">
        <v>39</v>
      </c>
      <c r="E57" s="39">
        <v>0</v>
      </c>
      <c r="F57" s="38">
        <v>12</v>
      </c>
      <c r="G57" s="13">
        <v>0</v>
      </c>
      <c r="H57" s="14">
        <v>5</v>
      </c>
      <c r="I57" s="13">
        <v>0</v>
      </c>
      <c r="J57" s="14">
        <v>0</v>
      </c>
      <c r="K57" s="13">
        <v>0</v>
      </c>
      <c r="L57" s="16">
        <f t="shared" si="2"/>
        <v>56</v>
      </c>
      <c r="O57" s="3"/>
      <c r="P57" s="3"/>
      <c r="Q57" s="3"/>
      <c r="R57" s="116"/>
    </row>
    <row r="58" spans="1:19" ht="15.75" x14ac:dyDescent="0.25">
      <c r="A58" s="7">
        <v>10</v>
      </c>
      <c r="B58" s="8" t="s">
        <v>22</v>
      </c>
      <c r="C58" s="9">
        <v>9</v>
      </c>
      <c r="D58" s="38">
        <v>42</v>
      </c>
      <c r="E58" s="39">
        <v>0</v>
      </c>
      <c r="F58" s="38">
        <v>15</v>
      </c>
      <c r="G58" s="13">
        <v>0</v>
      </c>
      <c r="H58" s="14">
        <v>13</v>
      </c>
      <c r="I58" s="13">
        <v>0</v>
      </c>
      <c r="J58" s="14">
        <v>0</v>
      </c>
      <c r="K58" s="13">
        <v>0</v>
      </c>
      <c r="L58" s="16">
        <f t="shared" si="2"/>
        <v>70</v>
      </c>
      <c r="O58" s="3"/>
      <c r="P58" s="3"/>
      <c r="Q58" s="3"/>
      <c r="R58" s="116"/>
    </row>
    <row r="59" spans="1:19" ht="15.75" x14ac:dyDescent="0.25">
      <c r="A59" s="7">
        <v>11</v>
      </c>
      <c r="B59" s="8" t="s">
        <v>23</v>
      </c>
      <c r="C59" s="9">
        <v>9</v>
      </c>
      <c r="D59" s="38">
        <v>0</v>
      </c>
      <c r="E59" s="39">
        <v>0</v>
      </c>
      <c r="F59" s="38">
        <v>0</v>
      </c>
      <c r="G59" s="13">
        <v>0</v>
      </c>
      <c r="H59" s="14">
        <v>0</v>
      </c>
      <c r="I59" s="13">
        <v>0</v>
      </c>
      <c r="J59" s="14">
        <v>0</v>
      </c>
      <c r="K59" s="13">
        <v>0</v>
      </c>
      <c r="L59" s="16">
        <f t="shared" si="2"/>
        <v>0</v>
      </c>
      <c r="O59" s="3"/>
      <c r="P59" s="3"/>
      <c r="Q59" s="3"/>
      <c r="R59" s="116"/>
    </row>
    <row r="60" spans="1:19" ht="15.75" x14ac:dyDescent="0.25">
      <c r="A60" s="7">
        <v>12</v>
      </c>
      <c r="B60" s="8" t="s">
        <v>24</v>
      </c>
      <c r="C60" s="9">
        <v>9</v>
      </c>
      <c r="D60" s="38">
        <v>79</v>
      </c>
      <c r="E60" s="39">
        <v>1</v>
      </c>
      <c r="F60" s="38">
        <v>26</v>
      </c>
      <c r="G60" s="13">
        <v>2</v>
      </c>
      <c r="H60" s="14">
        <v>6</v>
      </c>
      <c r="I60" s="13">
        <v>0</v>
      </c>
      <c r="J60" s="14">
        <v>0</v>
      </c>
      <c r="K60" s="13">
        <v>0</v>
      </c>
      <c r="L60" s="16">
        <f t="shared" si="2"/>
        <v>114</v>
      </c>
      <c r="O60" s="3"/>
      <c r="P60" s="3"/>
      <c r="Q60" s="3"/>
      <c r="R60" s="116"/>
    </row>
    <row r="61" spans="1:19" ht="15.75" x14ac:dyDescent="0.25">
      <c r="A61" s="7">
        <v>13</v>
      </c>
      <c r="B61" s="8" t="s">
        <v>25</v>
      </c>
      <c r="C61" s="9">
        <v>9</v>
      </c>
      <c r="D61" s="38">
        <v>39</v>
      </c>
      <c r="E61" s="39">
        <v>2</v>
      </c>
      <c r="F61" s="38">
        <v>15</v>
      </c>
      <c r="G61" s="13">
        <v>1</v>
      </c>
      <c r="H61" s="14">
        <v>7</v>
      </c>
      <c r="I61" s="13">
        <v>0</v>
      </c>
      <c r="J61" s="14">
        <v>0</v>
      </c>
      <c r="K61" s="13">
        <v>0</v>
      </c>
      <c r="L61" s="16">
        <f t="shared" si="2"/>
        <v>64</v>
      </c>
      <c r="O61" s="3"/>
      <c r="P61" s="3"/>
      <c r="Q61" s="3"/>
      <c r="R61" s="116"/>
      <c r="S61" s="3"/>
    </row>
    <row r="62" spans="1:19" ht="15.75" x14ac:dyDescent="0.25">
      <c r="A62" s="7">
        <v>14</v>
      </c>
      <c r="B62" s="8" t="s">
        <v>26</v>
      </c>
      <c r="C62" s="9">
        <v>9</v>
      </c>
      <c r="D62" s="38">
        <v>131</v>
      </c>
      <c r="E62" s="39">
        <v>1</v>
      </c>
      <c r="F62" s="38">
        <v>32</v>
      </c>
      <c r="G62" s="13">
        <v>1</v>
      </c>
      <c r="H62" s="14">
        <v>13</v>
      </c>
      <c r="I62" s="13">
        <v>0</v>
      </c>
      <c r="J62" s="14">
        <v>0</v>
      </c>
      <c r="K62" s="13">
        <v>0</v>
      </c>
      <c r="L62" s="16">
        <f t="shared" si="2"/>
        <v>178</v>
      </c>
      <c r="O62" s="3"/>
      <c r="P62" s="3"/>
      <c r="Q62" s="3"/>
      <c r="R62" s="116"/>
      <c r="S62" s="3"/>
    </row>
    <row r="63" spans="1:19" ht="15.75" x14ac:dyDescent="0.25">
      <c r="A63" s="7">
        <v>15</v>
      </c>
      <c r="B63" s="8" t="s">
        <v>27</v>
      </c>
      <c r="C63" s="9">
        <v>9</v>
      </c>
      <c r="D63" s="38">
        <v>35</v>
      </c>
      <c r="E63" s="39">
        <v>0</v>
      </c>
      <c r="F63" s="38">
        <v>10</v>
      </c>
      <c r="G63" s="13">
        <v>0</v>
      </c>
      <c r="H63" s="14">
        <v>7</v>
      </c>
      <c r="I63" s="13">
        <v>0</v>
      </c>
      <c r="J63" s="14">
        <v>0</v>
      </c>
      <c r="K63" s="13">
        <v>0</v>
      </c>
      <c r="L63" s="16">
        <f t="shared" si="2"/>
        <v>52</v>
      </c>
      <c r="O63" s="3"/>
      <c r="P63" s="3"/>
      <c r="Q63" s="3"/>
      <c r="R63" s="116"/>
      <c r="S63" s="3"/>
    </row>
    <row r="64" spans="1:19" ht="15.75" x14ac:dyDescent="0.25">
      <c r="A64" s="7">
        <v>16</v>
      </c>
      <c r="B64" s="8" t="s">
        <v>28</v>
      </c>
      <c r="C64" s="9">
        <v>9</v>
      </c>
      <c r="D64" s="38">
        <v>10</v>
      </c>
      <c r="E64" s="39">
        <v>0</v>
      </c>
      <c r="F64" s="38">
        <v>3</v>
      </c>
      <c r="G64" s="13">
        <v>0</v>
      </c>
      <c r="H64" s="14">
        <v>0</v>
      </c>
      <c r="I64" s="13">
        <v>0</v>
      </c>
      <c r="J64" s="14">
        <v>0</v>
      </c>
      <c r="K64" s="13">
        <v>0</v>
      </c>
      <c r="L64" s="16">
        <f t="shared" si="2"/>
        <v>13</v>
      </c>
      <c r="O64" s="3"/>
      <c r="P64" s="3"/>
      <c r="Q64" s="3"/>
      <c r="R64" s="116"/>
    </row>
    <row r="65" spans="1:18" ht="15.75" x14ac:dyDescent="0.25">
      <c r="A65" s="7">
        <v>17</v>
      </c>
      <c r="B65" s="8" t="s">
        <v>29</v>
      </c>
      <c r="C65" s="9">
        <v>9</v>
      </c>
      <c r="D65" s="38">
        <v>35</v>
      </c>
      <c r="E65" s="39">
        <v>0</v>
      </c>
      <c r="F65" s="38">
        <v>14</v>
      </c>
      <c r="G65" s="13">
        <v>0</v>
      </c>
      <c r="H65" s="14">
        <v>0</v>
      </c>
      <c r="I65" s="13">
        <v>0</v>
      </c>
      <c r="J65" s="14">
        <v>0</v>
      </c>
      <c r="K65" s="13">
        <v>0</v>
      </c>
      <c r="L65" s="16">
        <f t="shared" si="2"/>
        <v>49</v>
      </c>
      <c r="M65" s="3"/>
      <c r="O65" s="3"/>
      <c r="P65" s="3"/>
      <c r="Q65" s="3"/>
      <c r="R65" s="116"/>
    </row>
    <row r="66" spans="1:18" ht="15.75" x14ac:dyDescent="0.25">
      <c r="A66" s="7">
        <v>18</v>
      </c>
      <c r="B66" s="8" t="s">
        <v>30</v>
      </c>
      <c r="C66" s="9">
        <v>9</v>
      </c>
      <c r="D66" s="38">
        <v>25</v>
      </c>
      <c r="E66" s="39">
        <v>0</v>
      </c>
      <c r="F66" s="38">
        <v>8</v>
      </c>
      <c r="G66" s="13">
        <v>0</v>
      </c>
      <c r="H66" s="14">
        <v>0</v>
      </c>
      <c r="I66" s="13">
        <v>0</v>
      </c>
      <c r="J66" s="14">
        <v>0</v>
      </c>
      <c r="K66" s="13">
        <v>0</v>
      </c>
      <c r="L66" s="16">
        <f t="shared" si="2"/>
        <v>33</v>
      </c>
      <c r="M66" s="3"/>
      <c r="O66" s="3"/>
      <c r="P66" s="3"/>
      <c r="Q66" s="3"/>
      <c r="R66" s="116"/>
    </row>
    <row r="67" spans="1:18" ht="15.75" x14ac:dyDescent="0.25">
      <c r="A67" s="7">
        <v>19</v>
      </c>
      <c r="B67" s="8" t="s">
        <v>31</v>
      </c>
      <c r="C67" s="9">
        <v>9</v>
      </c>
      <c r="D67" s="38">
        <v>42</v>
      </c>
      <c r="E67" s="39">
        <v>0</v>
      </c>
      <c r="F67" s="38">
        <v>10</v>
      </c>
      <c r="G67" s="13">
        <v>0</v>
      </c>
      <c r="H67" s="14">
        <v>4</v>
      </c>
      <c r="I67" s="13">
        <v>0</v>
      </c>
      <c r="J67" s="14">
        <v>0</v>
      </c>
      <c r="K67" s="13">
        <v>0</v>
      </c>
      <c r="L67" s="16">
        <f t="shared" si="2"/>
        <v>56</v>
      </c>
      <c r="M67" s="3"/>
      <c r="O67" s="3"/>
      <c r="P67" s="3"/>
      <c r="Q67" s="3"/>
      <c r="R67" s="116"/>
    </row>
    <row r="68" spans="1:18" ht="15.75" x14ac:dyDescent="0.25">
      <c r="A68" s="7">
        <v>20</v>
      </c>
      <c r="B68" s="8" t="s">
        <v>32</v>
      </c>
      <c r="C68" s="9">
        <v>9</v>
      </c>
      <c r="D68" s="38">
        <v>22</v>
      </c>
      <c r="E68" s="39">
        <v>0</v>
      </c>
      <c r="F68" s="38">
        <v>6</v>
      </c>
      <c r="G68" s="13">
        <v>0</v>
      </c>
      <c r="H68" s="14">
        <v>0</v>
      </c>
      <c r="I68" s="13">
        <v>0</v>
      </c>
      <c r="J68" s="14">
        <v>0</v>
      </c>
      <c r="K68" s="13">
        <v>0</v>
      </c>
      <c r="L68" s="16">
        <f t="shared" si="2"/>
        <v>28</v>
      </c>
      <c r="O68" s="3"/>
      <c r="P68" s="3"/>
      <c r="Q68" s="3"/>
      <c r="R68" s="116"/>
    </row>
    <row r="69" spans="1:18" ht="15.75" x14ac:dyDescent="0.25">
      <c r="A69" s="7">
        <v>21</v>
      </c>
      <c r="B69" s="8" t="s">
        <v>33</v>
      </c>
      <c r="C69" s="9">
        <v>9</v>
      </c>
      <c r="D69" s="38">
        <v>36</v>
      </c>
      <c r="E69" s="39">
        <v>1</v>
      </c>
      <c r="F69" s="38">
        <v>6</v>
      </c>
      <c r="G69" s="13">
        <v>0</v>
      </c>
      <c r="H69" s="14">
        <v>4</v>
      </c>
      <c r="I69" s="13">
        <v>0</v>
      </c>
      <c r="J69" s="14">
        <v>0</v>
      </c>
      <c r="K69" s="13">
        <v>0</v>
      </c>
      <c r="L69" s="16">
        <f t="shared" si="2"/>
        <v>47</v>
      </c>
      <c r="O69" s="3"/>
      <c r="P69" s="3"/>
      <c r="Q69" s="3"/>
      <c r="R69" s="116"/>
    </row>
    <row r="70" spans="1:18" ht="15.75" x14ac:dyDescent="0.25">
      <c r="A70" s="7">
        <v>22</v>
      </c>
      <c r="B70" s="8" t="s">
        <v>34</v>
      </c>
      <c r="C70" s="9">
        <v>9</v>
      </c>
      <c r="D70" s="38">
        <v>34</v>
      </c>
      <c r="E70" s="39">
        <v>4</v>
      </c>
      <c r="F70" s="38">
        <v>13</v>
      </c>
      <c r="G70" s="13">
        <v>0</v>
      </c>
      <c r="H70" s="14">
        <v>0</v>
      </c>
      <c r="I70" s="13">
        <v>0</v>
      </c>
      <c r="J70" s="14">
        <v>0</v>
      </c>
      <c r="K70" s="13">
        <v>0</v>
      </c>
      <c r="L70" s="16">
        <f t="shared" si="2"/>
        <v>51</v>
      </c>
      <c r="O70" s="3"/>
      <c r="P70" s="3"/>
      <c r="Q70" s="3"/>
      <c r="R70" s="116"/>
    </row>
    <row r="71" spans="1:18" ht="15.75" x14ac:dyDescent="0.25">
      <c r="A71" s="7">
        <v>23</v>
      </c>
      <c r="B71" s="8" t="s">
        <v>35</v>
      </c>
      <c r="C71" s="9">
        <v>9</v>
      </c>
      <c r="D71" s="38">
        <v>37</v>
      </c>
      <c r="E71" s="39">
        <v>3</v>
      </c>
      <c r="F71" s="38">
        <v>13</v>
      </c>
      <c r="G71" s="13">
        <v>0</v>
      </c>
      <c r="H71" s="14">
        <v>3</v>
      </c>
      <c r="I71" s="13">
        <v>0</v>
      </c>
      <c r="J71" s="14">
        <v>0</v>
      </c>
      <c r="K71" s="13">
        <v>0</v>
      </c>
      <c r="L71" s="16">
        <f t="shared" si="2"/>
        <v>56</v>
      </c>
      <c r="O71" s="3"/>
      <c r="P71" s="3"/>
      <c r="Q71" s="3"/>
      <c r="R71" s="116"/>
    </row>
    <row r="72" spans="1:18" ht="15.75" x14ac:dyDescent="0.25">
      <c r="A72" s="7">
        <v>24</v>
      </c>
      <c r="B72" s="8" t="s">
        <v>36</v>
      </c>
      <c r="C72" s="9">
        <v>9</v>
      </c>
      <c r="D72" s="38">
        <v>32</v>
      </c>
      <c r="E72" s="39">
        <v>1</v>
      </c>
      <c r="F72" s="38">
        <v>4</v>
      </c>
      <c r="G72" s="13">
        <v>0</v>
      </c>
      <c r="H72" s="14">
        <v>3</v>
      </c>
      <c r="I72" s="13">
        <v>0</v>
      </c>
      <c r="J72" s="14">
        <v>0</v>
      </c>
      <c r="K72" s="13">
        <v>0</v>
      </c>
      <c r="L72" s="16">
        <f t="shared" si="2"/>
        <v>40</v>
      </c>
      <c r="O72" s="3"/>
      <c r="P72" s="3"/>
      <c r="Q72" s="3"/>
      <c r="R72" s="116"/>
    </row>
    <row r="73" spans="1:18" ht="15.75" x14ac:dyDescent="0.25">
      <c r="A73" s="7">
        <v>25</v>
      </c>
      <c r="B73" s="18" t="s">
        <v>37</v>
      </c>
      <c r="C73" s="19">
        <v>9</v>
      </c>
      <c r="D73" s="38">
        <v>83</v>
      </c>
      <c r="E73" s="39">
        <v>0</v>
      </c>
      <c r="F73" s="38">
        <v>19</v>
      </c>
      <c r="G73" s="13">
        <v>0</v>
      </c>
      <c r="H73" s="14">
        <v>4</v>
      </c>
      <c r="I73" s="13">
        <v>0</v>
      </c>
      <c r="J73" s="14">
        <v>0</v>
      </c>
      <c r="K73" s="13">
        <v>0</v>
      </c>
      <c r="L73" s="16">
        <f t="shared" si="2"/>
        <v>106</v>
      </c>
      <c r="O73" s="3"/>
      <c r="P73" s="3"/>
      <c r="Q73" s="3"/>
      <c r="R73" s="116"/>
    </row>
    <row r="74" spans="1:18" ht="15.75" x14ac:dyDescent="0.25">
      <c r="A74" s="7">
        <v>26</v>
      </c>
      <c r="B74" s="8" t="s">
        <v>38</v>
      </c>
      <c r="C74" s="22">
        <v>9</v>
      </c>
      <c r="D74" s="38">
        <v>45</v>
      </c>
      <c r="E74" s="39">
        <v>2</v>
      </c>
      <c r="F74" s="38">
        <v>21</v>
      </c>
      <c r="G74" s="13">
        <v>0</v>
      </c>
      <c r="H74" s="14">
        <v>4</v>
      </c>
      <c r="I74" s="13">
        <v>0</v>
      </c>
      <c r="J74" s="14">
        <v>0</v>
      </c>
      <c r="K74" s="13">
        <v>0</v>
      </c>
      <c r="L74" s="16">
        <f t="shared" si="2"/>
        <v>72</v>
      </c>
      <c r="O74" s="3"/>
      <c r="P74" s="3"/>
      <c r="Q74" s="3"/>
      <c r="R74" s="116"/>
    </row>
    <row r="75" spans="1:18" ht="15.75" x14ac:dyDescent="0.25">
      <c r="A75" s="7">
        <v>27</v>
      </c>
      <c r="B75" s="18" t="s">
        <v>39</v>
      </c>
      <c r="C75" s="22">
        <v>9</v>
      </c>
      <c r="D75" s="38">
        <v>0</v>
      </c>
      <c r="E75" s="39">
        <v>0</v>
      </c>
      <c r="F75" s="38">
        <v>0</v>
      </c>
      <c r="G75" s="13">
        <v>0</v>
      </c>
      <c r="H75" s="14">
        <v>0</v>
      </c>
      <c r="I75" s="13">
        <v>0</v>
      </c>
      <c r="J75" s="14">
        <v>0</v>
      </c>
      <c r="K75" s="13">
        <v>0</v>
      </c>
      <c r="L75" s="16">
        <f t="shared" si="2"/>
        <v>0</v>
      </c>
    </row>
    <row r="76" spans="1:18" ht="15.75" x14ac:dyDescent="0.25">
      <c r="A76" s="7">
        <v>28</v>
      </c>
      <c r="B76" s="18" t="s">
        <v>40</v>
      </c>
      <c r="C76" s="22">
        <v>9</v>
      </c>
      <c r="D76" s="38">
        <v>0</v>
      </c>
      <c r="E76" s="39">
        <v>0</v>
      </c>
      <c r="F76" s="38">
        <v>0</v>
      </c>
      <c r="G76" s="13">
        <v>0</v>
      </c>
      <c r="H76" s="14">
        <v>0</v>
      </c>
      <c r="I76" s="13">
        <v>0</v>
      </c>
      <c r="J76" s="14">
        <v>0</v>
      </c>
      <c r="K76" s="13">
        <v>0</v>
      </c>
      <c r="L76" s="16">
        <f t="shared" si="2"/>
        <v>0</v>
      </c>
    </row>
    <row r="77" spans="1:18" ht="15.75" x14ac:dyDescent="0.25">
      <c r="A77" s="40">
        <v>29</v>
      </c>
      <c r="B77" s="18" t="s">
        <v>41</v>
      </c>
      <c r="C77" s="25">
        <v>9</v>
      </c>
      <c r="D77" s="38">
        <v>0</v>
      </c>
      <c r="E77" s="41">
        <v>0</v>
      </c>
      <c r="F77" s="38">
        <v>0</v>
      </c>
      <c r="G77" s="42">
        <v>0</v>
      </c>
      <c r="H77" s="14">
        <v>0</v>
      </c>
      <c r="I77" s="42">
        <v>0</v>
      </c>
      <c r="J77" s="14">
        <v>0</v>
      </c>
      <c r="K77" s="42">
        <v>0</v>
      </c>
      <c r="L77" s="16">
        <f t="shared" si="2"/>
        <v>0</v>
      </c>
    </row>
    <row r="78" spans="1:18" ht="15.75" x14ac:dyDescent="0.25">
      <c r="A78" s="229" t="s">
        <v>42</v>
      </c>
      <c r="B78" s="229"/>
      <c r="C78" s="26">
        <v>9</v>
      </c>
      <c r="D78" s="32">
        <f t="shared" ref="D78:K78" si="3">SUM(D49:D77)</f>
        <v>1129</v>
      </c>
      <c r="E78" s="33">
        <f t="shared" si="3"/>
        <v>24</v>
      </c>
      <c r="F78" s="32">
        <f t="shared" si="3"/>
        <v>364</v>
      </c>
      <c r="G78" s="33">
        <f t="shared" si="3"/>
        <v>7</v>
      </c>
      <c r="H78" s="32">
        <f t="shared" si="3"/>
        <v>108</v>
      </c>
      <c r="I78" s="33">
        <f t="shared" si="3"/>
        <v>0</v>
      </c>
      <c r="J78" s="32">
        <f t="shared" si="3"/>
        <v>0</v>
      </c>
      <c r="K78" s="33">
        <f t="shared" si="3"/>
        <v>0</v>
      </c>
      <c r="L78" s="34">
        <f>SUM(D78:K78)</f>
        <v>1632</v>
      </c>
    </row>
    <row r="79" spans="1:18" ht="15.75" x14ac:dyDescent="0.25">
      <c r="A79" s="230" t="s">
        <v>43</v>
      </c>
      <c r="B79" s="231"/>
      <c r="C79" s="32">
        <v>9</v>
      </c>
      <c r="D79" s="32">
        <f t="shared" ref="D79:K79" si="4">D49+D50+D51+D52+D53+D54+D55+D56+D57+D58+D59+D60+D61+D62+D63+D64+D65+D66+D67+D68+D69+D70+D71+D72+D73</f>
        <v>1084</v>
      </c>
      <c r="E79" s="33">
        <f t="shared" si="4"/>
        <v>22</v>
      </c>
      <c r="F79" s="32">
        <f t="shared" si="4"/>
        <v>343</v>
      </c>
      <c r="G79" s="33">
        <f t="shared" si="4"/>
        <v>7</v>
      </c>
      <c r="H79" s="32">
        <f t="shared" si="4"/>
        <v>104</v>
      </c>
      <c r="I79" s="33">
        <f t="shared" si="4"/>
        <v>0</v>
      </c>
      <c r="J79" s="32">
        <f t="shared" si="4"/>
        <v>0</v>
      </c>
      <c r="K79" s="33">
        <f t="shared" si="4"/>
        <v>0</v>
      </c>
      <c r="L79" s="34">
        <f>SUM(D79:K79)</f>
        <v>1560</v>
      </c>
    </row>
    <row r="80" spans="1:18" x14ac:dyDescent="0.25">
      <c r="N80" s="111"/>
    </row>
    <row r="81" spans="1:22" ht="15.75" x14ac:dyDescent="0.25">
      <c r="D81" s="171"/>
      <c r="E81" s="133"/>
      <c r="F81" s="133"/>
      <c r="G81" s="133"/>
      <c r="H81" s="133"/>
      <c r="I81" s="133"/>
      <c r="J81" s="133"/>
      <c r="K81" s="133"/>
      <c r="L81" s="171"/>
    </row>
    <row r="83" spans="1:22" x14ac:dyDescent="0.25">
      <c r="B83" s="2" t="s">
        <v>58</v>
      </c>
      <c r="C83" s="2"/>
      <c r="D83" s="2"/>
      <c r="E83" s="2"/>
    </row>
    <row r="84" spans="1:22" ht="15.75" thickBot="1" x14ac:dyDescent="0.3">
      <c r="A84" s="211" t="s">
        <v>46</v>
      </c>
      <c r="B84" s="211"/>
    </row>
    <row r="85" spans="1:22" ht="12.75" customHeight="1" x14ac:dyDescent="0.25">
      <c r="A85" s="212" t="s">
        <v>2</v>
      </c>
      <c r="B85" s="212" t="s">
        <v>3</v>
      </c>
      <c r="C85" s="212" t="s">
        <v>4</v>
      </c>
      <c r="D85" s="215" t="s">
        <v>5</v>
      </c>
      <c r="E85" s="216"/>
      <c r="F85" s="216"/>
      <c r="G85" s="216"/>
      <c r="H85" s="216"/>
      <c r="I85" s="216"/>
      <c r="J85" s="216"/>
      <c r="K85" s="217"/>
      <c r="L85" s="218" t="s">
        <v>6</v>
      </c>
    </row>
    <row r="86" spans="1:22" ht="21" customHeight="1" x14ac:dyDescent="0.25">
      <c r="A86" s="213"/>
      <c r="B86" s="213"/>
      <c r="C86" s="213"/>
      <c r="D86" s="221" t="s">
        <v>7</v>
      </c>
      <c r="E86" s="222"/>
      <c r="F86" s="222" t="s">
        <v>8</v>
      </c>
      <c r="G86" s="222"/>
      <c r="H86" s="222" t="s">
        <v>9</v>
      </c>
      <c r="I86" s="222"/>
      <c r="J86" s="222" t="s">
        <v>10</v>
      </c>
      <c r="K86" s="222"/>
      <c r="L86" s="219"/>
      <c r="M86" s="117" t="s">
        <v>127</v>
      </c>
    </row>
    <row r="87" spans="1:22" ht="13.5" customHeight="1" thickBot="1" x14ac:dyDescent="0.3">
      <c r="A87" s="213"/>
      <c r="B87" s="213"/>
      <c r="C87" s="213"/>
      <c r="D87" s="223">
        <v>1</v>
      </c>
      <c r="E87" s="224"/>
      <c r="F87" s="224">
        <v>2</v>
      </c>
      <c r="G87" s="224"/>
      <c r="H87" s="224">
        <v>3</v>
      </c>
      <c r="I87" s="224"/>
      <c r="J87" s="224">
        <v>4</v>
      </c>
      <c r="K87" s="224"/>
      <c r="L87" s="220"/>
    </row>
    <row r="88" spans="1:22" ht="15.75" thickBot="1" x14ac:dyDescent="0.3">
      <c r="A88" s="214"/>
      <c r="B88" s="214"/>
      <c r="C88" s="214"/>
      <c r="D88" s="4" t="s">
        <v>11</v>
      </c>
      <c r="E88" s="5" t="s">
        <v>12</v>
      </c>
      <c r="F88" s="5" t="s">
        <v>11</v>
      </c>
      <c r="G88" s="5" t="s">
        <v>12</v>
      </c>
      <c r="H88" s="5" t="s">
        <v>11</v>
      </c>
      <c r="I88" s="5" t="s">
        <v>12</v>
      </c>
      <c r="J88" s="5" t="s">
        <v>11</v>
      </c>
      <c r="K88" s="5" t="s">
        <v>12</v>
      </c>
      <c r="L88" s="6"/>
    </row>
    <row r="89" spans="1:22" ht="15.75" x14ac:dyDescent="0.25">
      <c r="A89" s="7">
        <v>1</v>
      </c>
      <c r="B89" s="8" t="s">
        <v>13</v>
      </c>
      <c r="C89" s="9">
        <v>9</v>
      </c>
      <c r="D89" s="45">
        <v>28</v>
      </c>
      <c r="E89" s="24">
        <v>0</v>
      </c>
      <c r="F89" s="46">
        <v>15</v>
      </c>
      <c r="G89" s="24">
        <v>0</v>
      </c>
      <c r="H89" s="46">
        <v>1</v>
      </c>
      <c r="I89" s="24">
        <v>0</v>
      </c>
      <c r="J89" s="46">
        <v>0</v>
      </c>
      <c r="K89" s="24">
        <v>0</v>
      </c>
      <c r="L89" s="47">
        <f>SUM(D89:K89)</f>
        <v>44</v>
      </c>
      <c r="U89" s="3"/>
      <c r="V89" s="3"/>
    </row>
    <row r="90" spans="1:22" ht="15.75" x14ac:dyDescent="0.25">
      <c r="A90" s="7">
        <v>2</v>
      </c>
      <c r="B90" s="8" t="s">
        <v>14</v>
      </c>
      <c r="C90" s="9">
        <v>9</v>
      </c>
      <c r="D90" s="45">
        <v>41</v>
      </c>
      <c r="E90" s="24">
        <v>0</v>
      </c>
      <c r="F90" s="46">
        <v>14</v>
      </c>
      <c r="G90" s="24">
        <v>0</v>
      </c>
      <c r="H90" s="46">
        <v>6</v>
      </c>
      <c r="I90" s="24">
        <v>0</v>
      </c>
      <c r="J90" s="46">
        <v>0</v>
      </c>
      <c r="K90" s="24">
        <v>0</v>
      </c>
      <c r="L90" s="47">
        <f t="shared" ref="L90:L117" si="5">SUM(D90:K90)</f>
        <v>61</v>
      </c>
      <c r="U90" s="3"/>
      <c r="V90" s="3"/>
    </row>
    <row r="91" spans="1:22" ht="15.75" x14ac:dyDescent="0.25">
      <c r="A91" s="7">
        <v>3</v>
      </c>
      <c r="B91" s="8" t="s">
        <v>15</v>
      </c>
      <c r="C91" s="9">
        <v>9</v>
      </c>
      <c r="D91" s="45">
        <v>32</v>
      </c>
      <c r="E91" s="24">
        <v>0</v>
      </c>
      <c r="F91" s="46">
        <v>9</v>
      </c>
      <c r="G91" s="24">
        <v>0</v>
      </c>
      <c r="H91" s="46">
        <v>4</v>
      </c>
      <c r="I91" s="24">
        <v>0</v>
      </c>
      <c r="J91" s="46">
        <v>0</v>
      </c>
      <c r="K91" s="24">
        <v>0</v>
      </c>
      <c r="L91" s="47">
        <f t="shared" si="5"/>
        <v>45</v>
      </c>
      <c r="U91" s="3"/>
      <c r="V91" s="3"/>
    </row>
    <row r="92" spans="1:22" ht="15.75" x14ac:dyDescent="0.25">
      <c r="A92" s="7">
        <v>4</v>
      </c>
      <c r="B92" s="17" t="s">
        <v>16</v>
      </c>
      <c r="C92" s="9">
        <v>9</v>
      </c>
      <c r="D92" s="45">
        <v>12</v>
      </c>
      <c r="E92" s="24">
        <v>0</v>
      </c>
      <c r="F92" s="46">
        <v>1</v>
      </c>
      <c r="G92" s="24">
        <v>0</v>
      </c>
      <c r="H92" s="46">
        <v>0</v>
      </c>
      <c r="I92" s="24">
        <v>0</v>
      </c>
      <c r="J92" s="46">
        <v>0</v>
      </c>
      <c r="K92" s="24">
        <v>0</v>
      </c>
      <c r="L92" s="47">
        <f t="shared" si="5"/>
        <v>13</v>
      </c>
      <c r="U92" s="3"/>
      <c r="V92" s="3"/>
    </row>
    <row r="93" spans="1:22" ht="15.75" x14ac:dyDescent="0.25">
      <c r="A93" s="7">
        <v>5</v>
      </c>
      <c r="B93" s="8" t="s">
        <v>17</v>
      </c>
      <c r="C93" s="9">
        <v>9</v>
      </c>
      <c r="D93" s="45">
        <v>36</v>
      </c>
      <c r="E93" s="24">
        <v>0</v>
      </c>
      <c r="F93" s="46">
        <v>9</v>
      </c>
      <c r="G93" s="24">
        <v>0</v>
      </c>
      <c r="H93" s="46">
        <v>5</v>
      </c>
      <c r="I93" s="24">
        <v>0</v>
      </c>
      <c r="J93" s="46">
        <v>0</v>
      </c>
      <c r="K93" s="24">
        <v>0</v>
      </c>
      <c r="L93" s="47">
        <f t="shared" si="5"/>
        <v>50</v>
      </c>
      <c r="U93" s="3"/>
      <c r="V93" s="3"/>
    </row>
    <row r="94" spans="1:22" ht="15.75" x14ac:dyDescent="0.25">
      <c r="A94" s="7">
        <v>6</v>
      </c>
      <c r="B94" s="8" t="s">
        <v>18</v>
      </c>
      <c r="C94" s="9">
        <v>9</v>
      </c>
      <c r="D94" s="45">
        <v>51</v>
      </c>
      <c r="E94" s="24">
        <v>0</v>
      </c>
      <c r="F94" s="46">
        <v>18</v>
      </c>
      <c r="G94" s="24">
        <v>0</v>
      </c>
      <c r="H94" s="46">
        <v>8</v>
      </c>
      <c r="I94" s="24">
        <v>0</v>
      </c>
      <c r="J94" s="46">
        <v>0</v>
      </c>
      <c r="K94" s="24">
        <v>0</v>
      </c>
      <c r="L94" s="47">
        <f t="shared" si="5"/>
        <v>77</v>
      </c>
      <c r="U94" s="3"/>
      <c r="V94" s="3"/>
    </row>
    <row r="95" spans="1:22" ht="15.75" x14ac:dyDescent="0.25">
      <c r="A95" s="7">
        <v>7</v>
      </c>
      <c r="B95" s="8" t="s">
        <v>19</v>
      </c>
      <c r="C95" s="9">
        <v>9</v>
      </c>
      <c r="D95" s="45">
        <v>33</v>
      </c>
      <c r="E95" s="24">
        <v>1</v>
      </c>
      <c r="F95" s="46">
        <v>8</v>
      </c>
      <c r="G95" s="24">
        <v>2</v>
      </c>
      <c r="H95" s="46">
        <v>1</v>
      </c>
      <c r="I95" s="24">
        <v>0</v>
      </c>
      <c r="J95" s="46">
        <v>0</v>
      </c>
      <c r="K95" s="24">
        <v>0</v>
      </c>
      <c r="L95" s="47">
        <f t="shared" si="5"/>
        <v>45</v>
      </c>
      <c r="U95" s="3"/>
      <c r="V95" s="3"/>
    </row>
    <row r="96" spans="1:22" ht="15.75" x14ac:dyDescent="0.25">
      <c r="A96" s="7">
        <v>8</v>
      </c>
      <c r="B96" s="8" t="s">
        <v>20</v>
      </c>
      <c r="C96" s="9">
        <v>9</v>
      </c>
      <c r="D96" s="45">
        <v>24</v>
      </c>
      <c r="E96" s="24">
        <v>0</v>
      </c>
      <c r="F96" s="46">
        <v>5</v>
      </c>
      <c r="G96" s="24">
        <v>0</v>
      </c>
      <c r="H96" s="46">
        <v>1</v>
      </c>
      <c r="I96" s="24">
        <v>0</v>
      </c>
      <c r="J96" s="46">
        <v>0</v>
      </c>
      <c r="K96" s="24">
        <v>0</v>
      </c>
      <c r="L96" s="47">
        <f t="shared" si="5"/>
        <v>30</v>
      </c>
      <c r="U96" s="3"/>
      <c r="V96" s="3"/>
    </row>
    <row r="97" spans="1:22" ht="15.75" x14ac:dyDescent="0.25">
      <c r="A97" s="7">
        <v>9</v>
      </c>
      <c r="B97" s="17" t="s">
        <v>21</v>
      </c>
      <c r="C97" s="9">
        <v>9</v>
      </c>
      <c r="D97" s="45">
        <v>37</v>
      </c>
      <c r="E97" s="24">
        <v>0</v>
      </c>
      <c r="F97" s="46">
        <v>17</v>
      </c>
      <c r="G97" s="24">
        <v>2</v>
      </c>
      <c r="H97" s="46">
        <v>3</v>
      </c>
      <c r="I97" s="24">
        <v>0</v>
      </c>
      <c r="J97" s="46">
        <v>0</v>
      </c>
      <c r="K97" s="24">
        <v>0</v>
      </c>
      <c r="L97" s="47">
        <f t="shared" si="5"/>
        <v>59</v>
      </c>
      <c r="U97" s="3"/>
      <c r="V97" s="3"/>
    </row>
    <row r="98" spans="1:22" ht="15.75" x14ac:dyDescent="0.25">
      <c r="A98" s="7">
        <v>10</v>
      </c>
      <c r="B98" s="17" t="s">
        <v>22</v>
      </c>
      <c r="C98" s="9">
        <v>9</v>
      </c>
      <c r="D98" s="45">
        <v>42</v>
      </c>
      <c r="E98" s="24">
        <v>0</v>
      </c>
      <c r="F98" s="46">
        <v>14</v>
      </c>
      <c r="G98" s="24">
        <v>0</v>
      </c>
      <c r="H98" s="46">
        <v>17</v>
      </c>
      <c r="I98" s="24">
        <v>0</v>
      </c>
      <c r="J98" s="46">
        <v>0</v>
      </c>
      <c r="K98" s="24">
        <v>0</v>
      </c>
      <c r="L98" s="47">
        <f t="shared" si="5"/>
        <v>73</v>
      </c>
      <c r="U98" s="3"/>
      <c r="V98" s="3"/>
    </row>
    <row r="99" spans="1:22" ht="15.75" x14ac:dyDescent="0.25">
      <c r="A99" s="7">
        <v>11</v>
      </c>
      <c r="B99" s="17" t="s">
        <v>23</v>
      </c>
      <c r="C99" s="9">
        <v>9</v>
      </c>
      <c r="D99" s="45">
        <v>0</v>
      </c>
      <c r="E99" s="24">
        <v>0</v>
      </c>
      <c r="F99" s="46">
        <v>0</v>
      </c>
      <c r="G99" s="24">
        <v>0</v>
      </c>
      <c r="H99" s="46">
        <v>0</v>
      </c>
      <c r="I99" s="24">
        <v>0</v>
      </c>
      <c r="J99" s="46">
        <v>0</v>
      </c>
      <c r="K99" s="24">
        <v>0</v>
      </c>
      <c r="L99" s="47">
        <f t="shared" si="5"/>
        <v>0</v>
      </c>
      <c r="U99" s="3"/>
      <c r="V99" s="3"/>
    </row>
    <row r="100" spans="1:22" ht="15.75" x14ac:dyDescent="0.25">
      <c r="A100" s="7">
        <v>12</v>
      </c>
      <c r="B100" s="17" t="s">
        <v>24</v>
      </c>
      <c r="C100" s="9">
        <v>9</v>
      </c>
      <c r="D100" s="45">
        <v>61</v>
      </c>
      <c r="E100" s="24">
        <v>1</v>
      </c>
      <c r="F100" s="46">
        <v>20</v>
      </c>
      <c r="G100" s="24">
        <v>1</v>
      </c>
      <c r="H100" s="46">
        <v>3</v>
      </c>
      <c r="I100" s="24">
        <v>0</v>
      </c>
      <c r="J100" s="46">
        <v>0</v>
      </c>
      <c r="K100" s="24">
        <v>0</v>
      </c>
      <c r="L100" s="47">
        <f t="shared" si="5"/>
        <v>86</v>
      </c>
      <c r="U100" s="3"/>
      <c r="V100" s="3"/>
    </row>
    <row r="101" spans="1:22" ht="15.75" x14ac:dyDescent="0.25">
      <c r="A101" s="7">
        <v>13</v>
      </c>
      <c r="B101" s="17" t="s">
        <v>25</v>
      </c>
      <c r="C101" s="9">
        <v>9</v>
      </c>
      <c r="D101" s="45">
        <v>29</v>
      </c>
      <c r="E101" s="24">
        <v>0</v>
      </c>
      <c r="F101" s="46">
        <v>11</v>
      </c>
      <c r="G101" s="24">
        <v>0</v>
      </c>
      <c r="H101" s="46">
        <v>0</v>
      </c>
      <c r="I101" s="24">
        <v>0</v>
      </c>
      <c r="J101" s="46">
        <v>0</v>
      </c>
      <c r="K101" s="24">
        <v>0</v>
      </c>
      <c r="L101" s="47">
        <f t="shared" si="5"/>
        <v>40</v>
      </c>
      <c r="U101" s="3"/>
      <c r="V101" s="3"/>
    </row>
    <row r="102" spans="1:22" ht="15.75" x14ac:dyDescent="0.25">
      <c r="A102" s="7">
        <v>14</v>
      </c>
      <c r="B102" s="17" t="s">
        <v>26</v>
      </c>
      <c r="C102" s="9">
        <v>9</v>
      </c>
      <c r="D102" s="45">
        <v>105</v>
      </c>
      <c r="E102" s="24">
        <v>1</v>
      </c>
      <c r="F102" s="46">
        <v>49</v>
      </c>
      <c r="G102" s="24">
        <v>0</v>
      </c>
      <c r="H102" s="46">
        <v>9</v>
      </c>
      <c r="I102" s="24">
        <v>0</v>
      </c>
      <c r="J102" s="46">
        <v>0</v>
      </c>
      <c r="K102" s="24">
        <v>0</v>
      </c>
      <c r="L102" s="47">
        <f t="shared" si="5"/>
        <v>164</v>
      </c>
      <c r="U102" s="3"/>
      <c r="V102" s="3"/>
    </row>
    <row r="103" spans="1:22" ht="15.75" x14ac:dyDescent="0.25">
      <c r="A103" s="7">
        <v>15</v>
      </c>
      <c r="B103" s="17" t="s">
        <v>27</v>
      </c>
      <c r="C103" s="9">
        <v>9</v>
      </c>
      <c r="D103" s="45">
        <v>31</v>
      </c>
      <c r="E103" s="24">
        <v>0</v>
      </c>
      <c r="F103" s="46">
        <v>11</v>
      </c>
      <c r="G103" s="24">
        <v>0</v>
      </c>
      <c r="H103" s="46">
        <v>2</v>
      </c>
      <c r="I103" s="24">
        <v>0</v>
      </c>
      <c r="J103" s="46">
        <v>0</v>
      </c>
      <c r="K103" s="24">
        <v>0</v>
      </c>
      <c r="L103" s="47">
        <f t="shared" si="5"/>
        <v>44</v>
      </c>
      <c r="U103" s="3"/>
      <c r="V103" s="3"/>
    </row>
    <row r="104" spans="1:22" ht="15.75" x14ac:dyDescent="0.25">
      <c r="A104" s="7">
        <v>16</v>
      </c>
      <c r="B104" s="17" t="s">
        <v>28</v>
      </c>
      <c r="C104" s="9">
        <v>9</v>
      </c>
      <c r="D104" s="45">
        <v>8</v>
      </c>
      <c r="E104" s="24">
        <v>0</v>
      </c>
      <c r="F104" s="46">
        <v>3</v>
      </c>
      <c r="G104" s="24">
        <v>0</v>
      </c>
      <c r="H104" s="46">
        <v>0</v>
      </c>
      <c r="I104" s="24">
        <v>0</v>
      </c>
      <c r="J104" s="46">
        <v>0</v>
      </c>
      <c r="K104" s="24">
        <v>0</v>
      </c>
      <c r="L104" s="47">
        <f t="shared" si="5"/>
        <v>11</v>
      </c>
      <c r="U104" s="3"/>
      <c r="V104" s="3"/>
    </row>
    <row r="105" spans="1:22" ht="15.75" x14ac:dyDescent="0.25">
      <c r="A105" s="7">
        <v>17</v>
      </c>
      <c r="B105" s="17" t="s">
        <v>29</v>
      </c>
      <c r="C105" s="9">
        <v>9</v>
      </c>
      <c r="D105" s="45">
        <v>44</v>
      </c>
      <c r="E105" s="24">
        <v>1</v>
      </c>
      <c r="F105" s="46">
        <v>16</v>
      </c>
      <c r="G105" s="24">
        <v>1</v>
      </c>
      <c r="H105" s="46">
        <v>1</v>
      </c>
      <c r="I105" s="24">
        <v>0</v>
      </c>
      <c r="J105" s="46">
        <v>0</v>
      </c>
      <c r="K105" s="24">
        <v>0</v>
      </c>
      <c r="L105" s="47">
        <f t="shared" si="5"/>
        <v>63</v>
      </c>
      <c r="U105" s="3"/>
      <c r="V105" s="3"/>
    </row>
    <row r="106" spans="1:22" ht="15.75" x14ac:dyDescent="0.25">
      <c r="A106" s="7">
        <v>18</v>
      </c>
      <c r="B106" s="17" t="s">
        <v>30</v>
      </c>
      <c r="C106" s="9">
        <v>9</v>
      </c>
      <c r="D106" s="45">
        <v>19</v>
      </c>
      <c r="E106" s="24">
        <v>0</v>
      </c>
      <c r="F106" s="46">
        <v>2</v>
      </c>
      <c r="G106" s="24">
        <v>0</v>
      </c>
      <c r="H106" s="46">
        <v>3</v>
      </c>
      <c r="I106" s="24">
        <v>0</v>
      </c>
      <c r="J106" s="46">
        <v>0</v>
      </c>
      <c r="K106" s="24">
        <v>0</v>
      </c>
      <c r="L106" s="47">
        <f t="shared" si="5"/>
        <v>24</v>
      </c>
      <c r="U106" s="3"/>
      <c r="V106" s="3"/>
    </row>
    <row r="107" spans="1:22" ht="15.75" x14ac:dyDescent="0.25">
      <c r="A107" s="7">
        <v>19</v>
      </c>
      <c r="B107" s="17" t="s">
        <v>31</v>
      </c>
      <c r="C107" s="9">
        <v>9</v>
      </c>
      <c r="D107" s="45">
        <v>39</v>
      </c>
      <c r="E107" s="24">
        <v>2</v>
      </c>
      <c r="F107" s="46">
        <v>12</v>
      </c>
      <c r="G107" s="24">
        <v>1</v>
      </c>
      <c r="H107" s="46">
        <v>2</v>
      </c>
      <c r="I107" s="24">
        <v>0</v>
      </c>
      <c r="J107" s="46">
        <v>0</v>
      </c>
      <c r="K107" s="24">
        <v>0</v>
      </c>
      <c r="L107" s="47">
        <f t="shared" si="5"/>
        <v>56</v>
      </c>
      <c r="U107" s="3"/>
      <c r="V107" s="3"/>
    </row>
    <row r="108" spans="1:22" ht="15.75" x14ac:dyDescent="0.25">
      <c r="A108" s="7">
        <v>20</v>
      </c>
      <c r="B108" s="17" t="s">
        <v>32</v>
      </c>
      <c r="C108" s="9">
        <v>9</v>
      </c>
      <c r="D108" s="45">
        <v>18</v>
      </c>
      <c r="E108" s="24">
        <v>0</v>
      </c>
      <c r="F108" s="46">
        <v>4</v>
      </c>
      <c r="G108" s="24">
        <v>0</v>
      </c>
      <c r="H108" s="46">
        <v>0</v>
      </c>
      <c r="I108" s="24">
        <v>0</v>
      </c>
      <c r="J108" s="46">
        <v>0</v>
      </c>
      <c r="K108" s="24">
        <v>0</v>
      </c>
      <c r="L108" s="47">
        <f t="shared" si="5"/>
        <v>22</v>
      </c>
      <c r="U108" s="3"/>
      <c r="V108" s="3"/>
    </row>
    <row r="109" spans="1:22" ht="15.75" x14ac:dyDescent="0.25">
      <c r="A109" s="7">
        <v>21</v>
      </c>
      <c r="B109" s="17" t="s">
        <v>33</v>
      </c>
      <c r="C109" s="9">
        <v>9</v>
      </c>
      <c r="D109" s="45">
        <v>22</v>
      </c>
      <c r="E109" s="24">
        <v>0</v>
      </c>
      <c r="F109" s="46">
        <v>5</v>
      </c>
      <c r="G109" s="24">
        <v>0</v>
      </c>
      <c r="H109" s="46">
        <v>2</v>
      </c>
      <c r="I109" s="24">
        <v>0</v>
      </c>
      <c r="J109" s="46">
        <v>0</v>
      </c>
      <c r="K109" s="24">
        <v>0</v>
      </c>
      <c r="L109" s="47">
        <f t="shared" si="5"/>
        <v>29</v>
      </c>
      <c r="U109" s="3"/>
      <c r="V109" s="3"/>
    </row>
    <row r="110" spans="1:22" ht="15.75" x14ac:dyDescent="0.25">
      <c r="A110" s="7">
        <v>22</v>
      </c>
      <c r="B110" s="17" t="s">
        <v>34</v>
      </c>
      <c r="C110" s="9">
        <v>9</v>
      </c>
      <c r="D110" s="45">
        <v>38</v>
      </c>
      <c r="E110" s="24">
        <v>2</v>
      </c>
      <c r="F110" s="46">
        <v>11</v>
      </c>
      <c r="G110" s="24">
        <v>0</v>
      </c>
      <c r="H110" s="46">
        <v>1</v>
      </c>
      <c r="I110" s="24">
        <v>0</v>
      </c>
      <c r="J110" s="46">
        <v>0</v>
      </c>
      <c r="K110" s="24">
        <v>0</v>
      </c>
      <c r="L110" s="47">
        <f t="shared" si="5"/>
        <v>52</v>
      </c>
      <c r="U110" s="3"/>
      <c r="V110" s="3"/>
    </row>
    <row r="111" spans="1:22" ht="15.75" x14ac:dyDescent="0.25">
      <c r="A111" s="7">
        <v>23</v>
      </c>
      <c r="B111" s="8" t="s">
        <v>35</v>
      </c>
      <c r="C111" s="9">
        <v>9</v>
      </c>
      <c r="D111" s="45">
        <v>41</v>
      </c>
      <c r="E111" s="24">
        <v>0</v>
      </c>
      <c r="F111" s="46">
        <v>27</v>
      </c>
      <c r="G111" s="24">
        <v>0</v>
      </c>
      <c r="H111" s="46">
        <v>5</v>
      </c>
      <c r="I111" s="24">
        <v>0</v>
      </c>
      <c r="J111" s="46">
        <v>0</v>
      </c>
      <c r="K111" s="24">
        <v>0</v>
      </c>
      <c r="L111" s="47">
        <f t="shared" si="5"/>
        <v>73</v>
      </c>
      <c r="M111" s="3"/>
      <c r="U111" s="3"/>
      <c r="V111" s="3"/>
    </row>
    <row r="112" spans="1:22" ht="15.75" x14ac:dyDescent="0.25">
      <c r="A112" s="7">
        <v>24</v>
      </c>
      <c r="B112" s="8" t="s">
        <v>36</v>
      </c>
      <c r="C112" s="9">
        <v>9</v>
      </c>
      <c r="D112" s="45">
        <v>22</v>
      </c>
      <c r="E112" s="24">
        <v>1</v>
      </c>
      <c r="F112" s="46">
        <v>6</v>
      </c>
      <c r="G112" s="24">
        <v>0</v>
      </c>
      <c r="H112" s="46">
        <v>1</v>
      </c>
      <c r="I112" s="24">
        <v>0</v>
      </c>
      <c r="J112" s="46">
        <v>0</v>
      </c>
      <c r="K112" s="24">
        <v>0</v>
      </c>
      <c r="L112" s="47">
        <f t="shared" si="5"/>
        <v>30</v>
      </c>
      <c r="U112" s="3"/>
      <c r="V112" s="3"/>
    </row>
    <row r="113" spans="1:22" ht="15.75" x14ac:dyDescent="0.25">
      <c r="A113" s="7">
        <v>25</v>
      </c>
      <c r="B113" s="18" t="s">
        <v>37</v>
      </c>
      <c r="C113" s="19">
        <v>9</v>
      </c>
      <c r="D113" s="45">
        <v>81</v>
      </c>
      <c r="E113" s="24">
        <v>0</v>
      </c>
      <c r="F113" s="46">
        <v>12</v>
      </c>
      <c r="G113" s="24">
        <v>0</v>
      </c>
      <c r="H113" s="46">
        <v>0</v>
      </c>
      <c r="I113" s="24">
        <v>0</v>
      </c>
      <c r="J113" s="46">
        <v>0</v>
      </c>
      <c r="K113" s="24">
        <v>0</v>
      </c>
      <c r="L113" s="47">
        <f t="shared" si="5"/>
        <v>93</v>
      </c>
      <c r="U113" s="3"/>
      <c r="V113" s="3"/>
    </row>
    <row r="114" spans="1:22" ht="15.75" x14ac:dyDescent="0.25">
      <c r="A114" s="7">
        <v>26</v>
      </c>
      <c r="B114" s="8" t="s">
        <v>38</v>
      </c>
      <c r="C114" s="22">
        <v>9</v>
      </c>
      <c r="D114" s="45">
        <v>36</v>
      </c>
      <c r="E114" s="24">
        <v>0</v>
      </c>
      <c r="F114" s="46">
        <v>17</v>
      </c>
      <c r="G114" s="24">
        <v>0</v>
      </c>
      <c r="H114" s="46">
        <v>10</v>
      </c>
      <c r="I114" s="24">
        <v>0</v>
      </c>
      <c r="J114" s="46">
        <v>0</v>
      </c>
      <c r="K114" s="24">
        <v>0</v>
      </c>
      <c r="L114" s="47">
        <f t="shared" si="5"/>
        <v>63</v>
      </c>
      <c r="M114" s="3"/>
      <c r="U114" s="3"/>
      <c r="V114" s="3"/>
    </row>
    <row r="115" spans="1:22" ht="15.75" x14ac:dyDescent="0.25">
      <c r="A115" s="7">
        <v>27</v>
      </c>
      <c r="B115" s="18" t="s">
        <v>39</v>
      </c>
      <c r="C115" s="22">
        <v>9</v>
      </c>
      <c r="D115" s="45">
        <v>0</v>
      </c>
      <c r="E115" s="24">
        <v>0</v>
      </c>
      <c r="F115" s="46">
        <v>0</v>
      </c>
      <c r="G115" s="24">
        <v>0</v>
      </c>
      <c r="H115" s="46">
        <v>0</v>
      </c>
      <c r="I115" s="24">
        <v>0</v>
      </c>
      <c r="J115" s="46">
        <v>0</v>
      </c>
      <c r="K115" s="24">
        <v>0</v>
      </c>
      <c r="L115" s="47">
        <f t="shared" si="5"/>
        <v>0</v>
      </c>
      <c r="U115" s="3"/>
      <c r="V115" s="3"/>
    </row>
    <row r="116" spans="1:22" ht="15.75" x14ac:dyDescent="0.25">
      <c r="A116" s="7">
        <v>28</v>
      </c>
      <c r="B116" s="18" t="s">
        <v>40</v>
      </c>
      <c r="C116" s="22">
        <v>9</v>
      </c>
      <c r="D116" s="45">
        <v>0</v>
      </c>
      <c r="E116" s="24">
        <v>0</v>
      </c>
      <c r="F116" s="46">
        <v>0</v>
      </c>
      <c r="G116" s="24">
        <v>0</v>
      </c>
      <c r="H116" s="46">
        <v>0</v>
      </c>
      <c r="I116" s="24">
        <v>0</v>
      </c>
      <c r="J116" s="46">
        <v>0</v>
      </c>
      <c r="K116" s="24">
        <v>0</v>
      </c>
      <c r="L116" s="47">
        <f t="shared" si="5"/>
        <v>0</v>
      </c>
      <c r="U116" s="3"/>
      <c r="V116" s="3"/>
    </row>
    <row r="117" spans="1:22" ht="16.5" thickBot="1" x14ac:dyDescent="0.3">
      <c r="A117" s="7">
        <v>29</v>
      </c>
      <c r="B117" s="18" t="s">
        <v>41</v>
      </c>
      <c r="C117" s="22">
        <v>9</v>
      </c>
      <c r="D117" s="45">
        <v>0</v>
      </c>
      <c r="E117" s="24">
        <v>0</v>
      </c>
      <c r="F117" s="46">
        <v>0</v>
      </c>
      <c r="G117" s="24">
        <v>0</v>
      </c>
      <c r="H117" s="46">
        <v>0</v>
      </c>
      <c r="I117" s="24">
        <v>0</v>
      </c>
      <c r="J117" s="46">
        <v>0</v>
      </c>
      <c r="K117" s="24">
        <v>0</v>
      </c>
      <c r="L117" s="47">
        <f t="shared" si="5"/>
        <v>0</v>
      </c>
      <c r="U117" s="3"/>
      <c r="V117" s="3"/>
    </row>
    <row r="118" spans="1:22" ht="16.5" thickBot="1" x14ac:dyDescent="0.3">
      <c r="A118" s="225" t="s">
        <v>42</v>
      </c>
      <c r="B118" s="226"/>
      <c r="C118" s="48">
        <v>9</v>
      </c>
      <c r="D118" s="49">
        <f t="shared" ref="D118:K118" si="6">SUM(D89:D117)</f>
        <v>930</v>
      </c>
      <c r="E118" s="30">
        <f t="shared" si="6"/>
        <v>9</v>
      </c>
      <c r="F118" s="50">
        <f t="shared" si="6"/>
        <v>316</v>
      </c>
      <c r="G118" s="30">
        <f t="shared" si="6"/>
        <v>7</v>
      </c>
      <c r="H118" s="50">
        <f t="shared" si="6"/>
        <v>85</v>
      </c>
      <c r="I118" s="30">
        <f t="shared" si="6"/>
        <v>0</v>
      </c>
      <c r="J118" s="50">
        <f t="shared" si="6"/>
        <v>0</v>
      </c>
      <c r="K118" s="30">
        <f t="shared" si="6"/>
        <v>0</v>
      </c>
      <c r="L118" s="118">
        <f>SUM(D118:K118)</f>
        <v>1347</v>
      </c>
    </row>
    <row r="119" spans="1:22" ht="15.75" x14ac:dyDescent="0.25">
      <c r="A119" s="232" t="s">
        <v>43</v>
      </c>
      <c r="B119" s="232"/>
      <c r="C119" s="32">
        <v>9</v>
      </c>
      <c r="D119" s="52">
        <f>D89+D90+D91+D92+D93+D94+D95+D96+D97+D98+D99+D100+D101+D102+D103+D104+D105+D106+D107+D108+D109+D110+D111+D112+D113</f>
        <v>894</v>
      </c>
      <c r="E119" s="33">
        <f>E89+E90+E91+E92+E93+E94+E95+E96+E97+E98+E99+E100+E101+E102+E103+E104+E105+E106+E107+E108+E109+E110+E111+E112+E113</f>
        <v>9</v>
      </c>
      <c r="F119" s="32">
        <f>F89+F90+F91+F92+F93+F94+F95+F96+F97+F98+F99+F100+F101+F102+F103+F104+F105+F106+F107+F108+F109+F110+F111+F112+F113</f>
        <v>299</v>
      </c>
      <c r="G119" s="33">
        <f>G89+G90+G91+G92+G93+G94+G95+G96+G97+G98+G99+G100+G101+G102+G103+G104+G105+G106+G107+G108+G109+G110+G111+G112+G113</f>
        <v>7</v>
      </c>
      <c r="H119" s="32">
        <f>H89+H90+H91+H92+H93+H94+H95+H96+H97+H98+H99+H100+H101+H102+H103+H104+H105+H106+H107+H108+H109+H110+H111+H112+H113</f>
        <v>75</v>
      </c>
      <c r="I119" s="33">
        <f>I89+I90+I91+I92+I93+I94+I95+I96+I97+I98+I99+I100+I101+I102+I103+I104+I105+I106+I107+I108+I109+I110+I111+I113</f>
        <v>0</v>
      </c>
      <c r="J119" s="32">
        <f>J89+J90+J91+J92+J93+J94+J95+J96+J97+J98+J99+J100+J101+J102+J103+J104+J105+J106+J107+J108+J109+J110+J111+J112+J113</f>
        <v>0</v>
      </c>
      <c r="K119" s="33">
        <f>K89+K90+K91+K92+K93+K94+K95+K96+K97+K98+K99+K100+K101+K102+K103+K104+K105+K106+K107+K108+K109+K110+K111+K113</f>
        <v>0</v>
      </c>
      <c r="L119" s="118">
        <f>D119+F119+H119+E119+G119+I119+J119+K119</f>
        <v>1284</v>
      </c>
    </row>
    <row r="121" spans="1:22" ht="15.75" x14ac:dyDescent="0.25">
      <c r="D121" s="133"/>
      <c r="E121" s="133"/>
      <c r="F121" s="133"/>
      <c r="G121" s="133"/>
      <c r="H121" s="133"/>
      <c r="I121" s="133"/>
      <c r="J121" s="133"/>
      <c r="K121" s="133"/>
      <c r="L121" s="133"/>
    </row>
    <row r="122" spans="1:22" ht="15.75" x14ac:dyDescent="0.25">
      <c r="B122" s="134" t="s">
        <v>58</v>
      </c>
      <c r="D122" s="133"/>
      <c r="E122" s="133"/>
      <c r="F122" s="133"/>
      <c r="G122" s="133"/>
      <c r="H122" s="133"/>
      <c r="I122" s="133"/>
      <c r="J122" s="133"/>
      <c r="K122" s="133"/>
      <c r="L122" s="133"/>
    </row>
    <row r="123" spans="1:22" ht="15.75" thickBot="1" x14ac:dyDescent="0.3">
      <c r="A123" s="211" t="s">
        <v>47</v>
      </c>
      <c r="B123" s="211"/>
    </row>
    <row r="124" spans="1:22" ht="12.75" customHeight="1" x14ac:dyDescent="0.25">
      <c r="A124" s="212" t="s">
        <v>2</v>
      </c>
      <c r="B124" s="212" t="s">
        <v>3</v>
      </c>
      <c r="C124" s="212" t="s">
        <v>4</v>
      </c>
      <c r="D124" s="215" t="s">
        <v>5</v>
      </c>
      <c r="E124" s="216"/>
      <c r="F124" s="216"/>
      <c r="G124" s="216"/>
      <c r="H124" s="216"/>
      <c r="I124" s="216"/>
      <c r="J124" s="216"/>
      <c r="K124" s="217"/>
      <c r="L124" s="218" t="s">
        <v>6</v>
      </c>
    </row>
    <row r="125" spans="1:22" ht="21.75" customHeight="1" x14ac:dyDescent="0.25">
      <c r="A125" s="213"/>
      <c r="B125" s="213"/>
      <c r="C125" s="213"/>
      <c r="D125" s="221" t="s">
        <v>7</v>
      </c>
      <c r="E125" s="222"/>
      <c r="F125" s="222" t="s">
        <v>8</v>
      </c>
      <c r="G125" s="222"/>
      <c r="H125" s="222" t="s">
        <v>9</v>
      </c>
      <c r="I125" s="222"/>
      <c r="J125" s="222" t="s">
        <v>10</v>
      </c>
      <c r="K125" s="222"/>
      <c r="L125" s="219"/>
    </row>
    <row r="126" spans="1:22" ht="13.5" customHeight="1" thickBot="1" x14ac:dyDescent="0.3">
      <c r="A126" s="213"/>
      <c r="B126" s="213"/>
      <c r="C126" s="213"/>
      <c r="D126" s="223">
        <v>1</v>
      </c>
      <c r="E126" s="224"/>
      <c r="F126" s="224">
        <v>2</v>
      </c>
      <c r="G126" s="224"/>
      <c r="H126" s="224">
        <v>3</v>
      </c>
      <c r="I126" s="224"/>
      <c r="J126" s="224">
        <v>4</v>
      </c>
      <c r="K126" s="224"/>
      <c r="L126" s="220"/>
    </row>
    <row r="127" spans="1:22" ht="15.75" thickBot="1" x14ac:dyDescent="0.3">
      <c r="A127" s="214"/>
      <c r="B127" s="214"/>
      <c r="C127" s="214"/>
      <c r="D127" s="4" t="s">
        <v>11</v>
      </c>
      <c r="E127" s="5" t="s">
        <v>12</v>
      </c>
      <c r="F127" s="5" t="s">
        <v>11</v>
      </c>
      <c r="G127" s="5" t="s">
        <v>12</v>
      </c>
      <c r="H127" s="5" t="s">
        <v>11</v>
      </c>
      <c r="I127" s="5" t="s">
        <v>12</v>
      </c>
      <c r="J127" s="5" t="s">
        <v>11</v>
      </c>
      <c r="K127" s="5" t="s">
        <v>12</v>
      </c>
      <c r="L127" s="6"/>
    </row>
    <row r="128" spans="1:22" ht="15.75" x14ac:dyDescent="0.25">
      <c r="A128" s="7">
        <v>1</v>
      </c>
      <c r="B128" s="8" t="s">
        <v>13</v>
      </c>
      <c r="C128" s="9">
        <v>9</v>
      </c>
      <c r="D128" s="45">
        <v>34</v>
      </c>
      <c r="E128" s="21">
        <v>1</v>
      </c>
      <c r="F128" s="46">
        <v>19</v>
      </c>
      <c r="G128" s="21">
        <v>0</v>
      </c>
      <c r="H128" s="46">
        <v>12</v>
      </c>
      <c r="I128" s="21">
        <v>0</v>
      </c>
      <c r="J128" s="46">
        <v>0</v>
      </c>
      <c r="K128" s="21">
        <v>0</v>
      </c>
      <c r="L128" s="47">
        <f>SUM(D128:K128)</f>
        <v>66</v>
      </c>
    </row>
    <row r="129" spans="1:12" ht="15.75" x14ac:dyDescent="0.25">
      <c r="A129" s="7">
        <v>2</v>
      </c>
      <c r="B129" s="8" t="s">
        <v>14</v>
      </c>
      <c r="C129" s="9">
        <v>9</v>
      </c>
      <c r="D129" s="45">
        <v>36</v>
      </c>
      <c r="E129" s="21">
        <v>0</v>
      </c>
      <c r="F129" s="46">
        <v>18</v>
      </c>
      <c r="G129" s="21">
        <v>0</v>
      </c>
      <c r="H129" s="46">
        <v>6</v>
      </c>
      <c r="I129" s="21">
        <v>0</v>
      </c>
      <c r="J129" s="46">
        <v>0</v>
      </c>
      <c r="K129" s="21">
        <v>0</v>
      </c>
      <c r="L129" s="47">
        <f t="shared" ref="L129:L156" si="7">SUM(D129:K129)</f>
        <v>60</v>
      </c>
    </row>
    <row r="130" spans="1:12" ht="15.75" x14ac:dyDescent="0.25">
      <c r="A130" s="7">
        <v>3</v>
      </c>
      <c r="B130" s="8" t="s">
        <v>15</v>
      </c>
      <c r="C130" s="9">
        <v>9</v>
      </c>
      <c r="D130" s="45">
        <v>7</v>
      </c>
      <c r="E130" s="21">
        <v>0</v>
      </c>
      <c r="F130" s="46">
        <v>0</v>
      </c>
      <c r="G130" s="21">
        <v>0</v>
      </c>
      <c r="H130" s="46">
        <v>1</v>
      </c>
      <c r="I130" s="21">
        <v>0</v>
      </c>
      <c r="J130" s="46">
        <v>0</v>
      </c>
      <c r="K130" s="21">
        <v>0</v>
      </c>
      <c r="L130" s="47">
        <f t="shared" si="7"/>
        <v>8</v>
      </c>
    </row>
    <row r="131" spans="1:12" ht="15.75" x14ac:dyDescent="0.25">
      <c r="A131" s="7">
        <v>4</v>
      </c>
      <c r="B131" s="17" t="s">
        <v>16</v>
      </c>
      <c r="C131" s="9">
        <v>9</v>
      </c>
      <c r="D131" s="45">
        <v>17</v>
      </c>
      <c r="E131" s="21">
        <v>0</v>
      </c>
      <c r="F131" s="46">
        <v>4</v>
      </c>
      <c r="G131" s="21">
        <v>0</v>
      </c>
      <c r="H131" s="46">
        <v>0</v>
      </c>
      <c r="I131" s="21">
        <v>0</v>
      </c>
      <c r="J131" s="46">
        <v>0</v>
      </c>
      <c r="K131" s="21">
        <v>0</v>
      </c>
      <c r="L131" s="47">
        <f t="shared" si="7"/>
        <v>21</v>
      </c>
    </row>
    <row r="132" spans="1:12" ht="15.75" x14ac:dyDescent="0.25">
      <c r="A132" s="7">
        <v>5</v>
      </c>
      <c r="B132" s="8" t="s">
        <v>17</v>
      </c>
      <c r="C132" s="9">
        <v>9</v>
      </c>
      <c r="D132" s="45">
        <v>31</v>
      </c>
      <c r="E132" s="21">
        <v>0</v>
      </c>
      <c r="F132" s="46">
        <v>5</v>
      </c>
      <c r="G132" s="21">
        <v>0</v>
      </c>
      <c r="H132" s="46">
        <v>1</v>
      </c>
      <c r="I132" s="21">
        <v>0</v>
      </c>
      <c r="J132" s="46">
        <v>0</v>
      </c>
      <c r="K132" s="21">
        <v>0</v>
      </c>
      <c r="L132" s="47">
        <f t="shared" si="7"/>
        <v>37</v>
      </c>
    </row>
    <row r="133" spans="1:12" ht="15.75" x14ac:dyDescent="0.25">
      <c r="A133" s="7">
        <v>6</v>
      </c>
      <c r="B133" s="8" t="s">
        <v>18</v>
      </c>
      <c r="C133" s="9">
        <v>9</v>
      </c>
      <c r="D133" s="45">
        <v>36</v>
      </c>
      <c r="E133" s="21">
        <v>0</v>
      </c>
      <c r="F133" s="46">
        <v>17</v>
      </c>
      <c r="G133" s="21">
        <v>0</v>
      </c>
      <c r="H133" s="46">
        <v>22</v>
      </c>
      <c r="I133" s="21">
        <v>0</v>
      </c>
      <c r="J133" s="46">
        <v>0</v>
      </c>
      <c r="K133" s="21">
        <v>0</v>
      </c>
      <c r="L133" s="47">
        <f t="shared" si="7"/>
        <v>75</v>
      </c>
    </row>
    <row r="134" spans="1:12" ht="15.75" x14ac:dyDescent="0.25">
      <c r="A134" s="7">
        <v>7</v>
      </c>
      <c r="B134" s="8" t="s">
        <v>19</v>
      </c>
      <c r="C134" s="9">
        <v>9</v>
      </c>
      <c r="D134" s="45">
        <v>13</v>
      </c>
      <c r="E134" s="21">
        <v>0</v>
      </c>
      <c r="F134" s="46">
        <v>10</v>
      </c>
      <c r="G134" s="21">
        <v>0</v>
      </c>
      <c r="H134" s="46">
        <v>0</v>
      </c>
      <c r="I134" s="21">
        <v>0</v>
      </c>
      <c r="J134" s="46">
        <v>0</v>
      </c>
      <c r="K134" s="21">
        <v>0</v>
      </c>
      <c r="L134" s="47">
        <f t="shared" si="7"/>
        <v>23</v>
      </c>
    </row>
    <row r="135" spans="1:12" ht="15.75" x14ac:dyDescent="0.25">
      <c r="A135" s="7">
        <v>8</v>
      </c>
      <c r="B135" s="8" t="s">
        <v>20</v>
      </c>
      <c r="C135" s="9">
        <v>9</v>
      </c>
      <c r="D135" s="45">
        <v>31</v>
      </c>
      <c r="E135" s="21">
        <v>0</v>
      </c>
      <c r="F135" s="46">
        <v>4</v>
      </c>
      <c r="G135" s="21">
        <v>0</v>
      </c>
      <c r="H135" s="46">
        <v>2</v>
      </c>
      <c r="I135" s="21">
        <v>0</v>
      </c>
      <c r="J135" s="46">
        <v>0</v>
      </c>
      <c r="K135" s="21">
        <v>0</v>
      </c>
      <c r="L135" s="47">
        <f t="shared" si="7"/>
        <v>37</v>
      </c>
    </row>
    <row r="136" spans="1:12" ht="15.75" x14ac:dyDescent="0.25">
      <c r="A136" s="7">
        <v>9</v>
      </c>
      <c r="B136" s="8" t="s">
        <v>21</v>
      </c>
      <c r="C136" s="9">
        <v>9</v>
      </c>
      <c r="D136" s="45">
        <v>41</v>
      </c>
      <c r="E136" s="21">
        <v>0</v>
      </c>
      <c r="F136" s="46">
        <v>9</v>
      </c>
      <c r="G136" s="21">
        <v>0</v>
      </c>
      <c r="H136" s="46">
        <v>6</v>
      </c>
      <c r="I136" s="21">
        <v>0</v>
      </c>
      <c r="J136" s="46">
        <v>0</v>
      </c>
      <c r="K136" s="21">
        <v>0</v>
      </c>
      <c r="L136" s="47">
        <f t="shared" si="7"/>
        <v>56</v>
      </c>
    </row>
    <row r="137" spans="1:12" ht="15.75" x14ac:dyDescent="0.25">
      <c r="A137" s="7">
        <v>10</v>
      </c>
      <c r="B137" s="8" t="s">
        <v>22</v>
      </c>
      <c r="C137" s="9">
        <v>9</v>
      </c>
      <c r="D137" s="45">
        <v>26</v>
      </c>
      <c r="E137" s="21">
        <v>0</v>
      </c>
      <c r="F137" s="46">
        <v>11</v>
      </c>
      <c r="G137" s="21">
        <v>1</v>
      </c>
      <c r="H137" s="46">
        <v>13</v>
      </c>
      <c r="I137" s="21">
        <v>0</v>
      </c>
      <c r="J137" s="46">
        <v>0</v>
      </c>
      <c r="K137" s="21">
        <v>0</v>
      </c>
      <c r="L137" s="47">
        <f t="shared" si="7"/>
        <v>51</v>
      </c>
    </row>
    <row r="138" spans="1:12" ht="15.75" x14ac:dyDescent="0.25">
      <c r="A138" s="7">
        <v>11</v>
      </c>
      <c r="B138" s="8" t="s">
        <v>23</v>
      </c>
      <c r="C138" s="9">
        <v>9</v>
      </c>
      <c r="D138" s="45">
        <v>0</v>
      </c>
      <c r="E138" s="21">
        <v>0</v>
      </c>
      <c r="F138" s="46">
        <v>0</v>
      </c>
      <c r="G138" s="21">
        <v>0</v>
      </c>
      <c r="H138" s="46">
        <v>0</v>
      </c>
      <c r="I138" s="21">
        <v>0</v>
      </c>
      <c r="J138" s="46">
        <v>0</v>
      </c>
      <c r="K138" s="21">
        <v>0</v>
      </c>
      <c r="L138" s="47">
        <f t="shared" si="7"/>
        <v>0</v>
      </c>
    </row>
    <row r="139" spans="1:12" ht="15.75" x14ac:dyDescent="0.25">
      <c r="A139" s="7">
        <v>12</v>
      </c>
      <c r="B139" s="8" t="s">
        <v>24</v>
      </c>
      <c r="C139" s="9">
        <v>9</v>
      </c>
      <c r="D139" s="45">
        <v>54</v>
      </c>
      <c r="E139" s="21">
        <v>1</v>
      </c>
      <c r="F139" s="46">
        <v>18</v>
      </c>
      <c r="G139" s="21">
        <v>0</v>
      </c>
      <c r="H139" s="46">
        <v>7</v>
      </c>
      <c r="I139" s="21">
        <v>0</v>
      </c>
      <c r="J139" s="46">
        <v>0</v>
      </c>
      <c r="K139" s="21">
        <v>0</v>
      </c>
      <c r="L139" s="47">
        <f t="shared" si="7"/>
        <v>80</v>
      </c>
    </row>
    <row r="140" spans="1:12" ht="15.75" x14ac:dyDescent="0.25">
      <c r="A140" s="7">
        <v>13</v>
      </c>
      <c r="B140" s="8" t="s">
        <v>25</v>
      </c>
      <c r="C140" s="9">
        <v>9</v>
      </c>
      <c r="D140" s="45">
        <v>25</v>
      </c>
      <c r="E140" s="21">
        <v>0</v>
      </c>
      <c r="F140" s="46">
        <v>14</v>
      </c>
      <c r="G140" s="21">
        <v>0</v>
      </c>
      <c r="H140" s="46">
        <v>3</v>
      </c>
      <c r="I140" s="21">
        <v>0</v>
      </c>
      <c r="J140" s="46">
        <v>0</v>
      </c>
      <c r="K140" s="21">
        <v>0</v>
      </c>
      <c r="L140" s="47">
        <f t="shared" si="7"/>
        <v>42</v>
      </c>
    </row>
    <row r="141" spans="1:12" ht="15.75" x14ac:dyDescent="0.25">
      <c r="A141" s="7">
        <v>14</v>
      </c>
      <c r="B141" s="8" t="s">
        <v>26</v>
      </c>
      <c r="C141" s="9">
        <v>9</v>
      </c>
      <c r="D141" s="45">
        <v>89</v>
      </c>
      <c r="E141" s="21">
        <v>4</v>
      </c>
      <c r="F141" s="46">
        <v>24</v>
      </c>
      <c r="G141" s="21">
        <v>1</v>
      </c>
      <c r="H141" s="46">
        <v>13</v>
      </c>
      <c r="I141" s="21">
        <v>0</v>
      </c>
      <c r="J141" s="46">
        <v>0</v>
      </c>
      <c r="K141" s="21">
        <v>0</v>
      </c>
      <c r="L141" s="47">
        <f t="shared" si="7"/>
        <v>131</v>
      </c>
    </row>
    <row r="142" spans="1:12" ht="15.75" x14ac:dyDescent="0.25">
      <c r="A142" s="7">
        <v>15</v>
      </c>
      <c r="B142" s="8" t="s">
        <v>27</v>
      </c>
      <c r="C142" s="9">
        <v>9</v>
      </c>
      <c r="D142" s="45">
        <v>26</v>
      </c>
      <c r="E142" s="21">
        <v>0</v>
      </c>
      <c r="F142" s="46">
        <v>7</v>
      </c>
      <c r="G142" s="21">
        <v>0</v>
      </c>
      <c r="H142" s="46">
        <v>2</v>
      </c>
      <c r="I142" s="21">
        <v>0</v>
      </c>
      <c r="J142" s="46">
        <v>0</v>
      </c>
      <c r="K142" s="21">
        <v>0</v>
      </c>
      <c r="L142" s="47">
        <f t="shared" si="7"/>
        <v>35</v>
      </c>
    </row>
    <row r="143" spans="1:12" ht="15.75" x14ac:dyDescent="0.25">
      <c r="A143" s="7">
        <v>16</v>
      </c>
      <c r="B143" s="8" t="s">
        <v>28</v>
      </c>
      <c r="C143" s="9">
        <v>9</v>
      </c>
      <c r="D143" s="45">
        <v>16</v>
      </c>
      <c r="E143" s="21">
        <v>0</v>
      </c>
      <c r="F143" s="46">
        <v>2</v>
      </c>
      <c r="G143" s="21">
        <v>1</v>
      </c>
      <c r="H143" s="46">
        <v>0</v>
      </c>
      <c r="I143" s="21">
        <v>0</v>
      </c>
      <c r="J143" s="46">
        <v>0</v>
      </c>
      <c r="K143" s="21">
        <v>0</v>
      </c>
      <c r="L143" s="47">
        <f t="shared" si="7"/>
        <v>19</v>
      </c>
    </row>
    <row r="144" spans="1:12" ht="15.75" x14ac:dyDescent="0.25">
      <c r="A144" s="7">
        <v>17</v>
      </c>
      <c r="B144" s="8" t="s">
        <v>29</v>
      </c>
      <c r="C144" s="9">
        <v>9</v>
      </c>
      <c r="D144" s="45">
        <v>30</v>
      </c>
      <c r="E144" s="21">
        <v>0</v>
      </c>
      <c r="F144" s="46">
        <v>12</v>
      </c>
      <c r="G144" s="21">
        <v>0</v>
      </c>
      <c r="H144" s="46">
        <v>2</v>
      </c>
      <c r="I144" s="21">
        <v>0</v>
      </c>
      <c r="J144" s="46">
        <v>0</v>
      </c>
      <c r="K144" s="21">
        <v>0</v>
      </c>
      <c r="L144" s="47">
        <f t="shared" si="7"/>
        <v>44</v>
      </c>
    </row>
    <row r="145" spans="1:13" ht="15.75" x14ac:dyDescent="0.25">
      <c r="A145" s="7">
        <v>18</v>
      </c>
      <c r="B145" s="8" t="s">
        <v>30</v>
      </c>
      <c r="C145" s="9">
        <v>9</v>
      </c>
      <c r="D145" s="45">
        <v>9</v>
      </c>
      <c r="E145" s="21">
        <v>0</v>
      </c>
      <c r="F145" s="46">
        <v>2</v>
      </c>
      <c r="G145" s="21">
        <v>0</v>
      </c>
      <c r="H145" s="46">
        <v>1</v>
      </c>
      <c r="I145" s="21">
        <v>0</v>
      </c>
      <c r="J145" s="46">
        <v>0</v>
      </c>
      <c r="K145" s="21">
        <v>0</v>
      </c>
      <c r="L145" s="47">
        <f t="shared" si="7"/>
        <v>12</v>
      </c>
      <c r="M145" s="3"/>
    </row>
    <row r="146" spans="1:13" ht="15.75" x14ac:dyDescent="0.25">
      <c r="A146" s="7">
        <v>19</v>
      </c>
      <c r="B146" s="8" t="s">
        <v>31</v>
      </c>
      <c r="C146" s="9">
        <v>9</v>
      </c>
      <c r="D146" s="45">
        <v>35</v>
      </c>
      <c r="E146" s="21">
        <v>0</v>
      </c>
      <c r="F146" s="46">
        <v>10</v>
      </c>
      <c r="G146" s="21">
        <v>1</v>
      </c>
      <c r="H146" s="46">
        <v>5</v>
      </c>
      <c r="I146" s="21">
        <v>0</v>
      </c>
      <c r="J146" s="46">
        <v>0</v>
      </c>
      <c r="K146" s="21">
        <v>0</v>
      </c>
      <c r="L146" s="47">
        <f t="shared" si="7"/>
        <v>51</v>
      </c>
    </row>
    <row r="147" spans="1:13" ht="15.75" x14ac:dyDescent="0.25">
      <c r="A147" s="7">
        <v>20</v>
      </c>
      <c r="B147" s="8" t="s">
        <v>32</v>
      </c>
      <c r="C147" s="9">
        <v>9</v>
      </c>
      <c r="D147" s="45">
        <v>3</v>
      </c>
      <c r="E147" s="21">
        <v>0</v>
      </c>
      <c r="F147" s="46">
        <v>3</v>
      </c>
      <c r="G147" s="21">
        <v>1</v>
      </c>
      <c r="H147" s="46">
        <v>0</v>
      </c>
      <c r="I147" s="21">
        <v>0</v>
      </c>
      <c r="J147" s="46">
        <v>0</v>
      </c>
      <c r="K147" s="21">
        <v>0</v>
      </c>
      <c r="L147" s="47">
        <f t="shared" si="7"/>
        <v>7</v>
      </c>
    </row>
    <row r="148" spans="1:13" ht="15.75" x14ac:dyDescent="0.25">
      <c r="A148" s="7">
        <v>21</v>
      </c>
      <c r="B148" s="8" t="s">
        <v>33</v>
      </c>
      <c r="C148" s="9">
        <v>9</v>
      </c>
      <c r="D148" s="45">
        <v>14</v>
      </c>
      <c r="E148" s="21">
        <v>0</v>
      </c>
      <c r="F148" s="46">
        <v>6</v>
      </c>
      <c r="G148" s="21">
        <v>0</v>
      </c>
      <c r="H148" s="46">
        <v>2</v>
      </c>
      <c r="I148" s="21">
        <v>0</v>
      </c>
      <c r="J148" s="46">
        <v>0</v>
      </c>
      <c r="K148" s="21">
        <v>0</v>
      </c>
      <c r="L148" s="47">
        <f t="shared" si="7"/>
        <v>22</v>
      </c>
    </row>
    <row r="149" spans="1:13" ht="15.75" x14ac:dyDescent="0.25">
      <c r="A149" s="7">
        <v>22</v>
      </c>
      <c r="B149" s="8" t="s">
        <v>34</v>
      </c>
      <c r="C149" s="9">
        <v>9</v>
      </c>
      <c r="D149" s="45">
        <v>24</v>
      </c>
      <c r="E149" s="21">
        <v>0</v>
      </c>
      <c r="F149" s="46">
        <v>6</v>
      </c>
      <c r="G149" s="21">
        <v>0</v>
      </c>
      <c r="H149" s="46">
        <v>1</v>
      </c>
      <c r="I149" s="21">
        <v>0</v>
      </c>
      <c r="J149" s="46">
        <v>0</v>
      </c>
      <c r="K149" s="21">
        <v>0</v>
      </c>
      <c r="L149" s="47">
        <f t="shared" si="7"/>
        <v>31</v>
      </c>
    </row>
    <row r="150" spans="1:13" ht="15.75" x14ac:dyDescent="0.25">
      <c r="A150" s="7">
        <v>23</v>
      </c>
      <c r="B150" s="8" t="s">
        <v>35</v>
      </c>
      <c r="C150" s="9">
        <v>9</v>
      </c>
      <c r="D150" s="45">
        <v>24</v>
      </c>
      <c r="E150" s="21">
        <v>1</v>
      </c>
      <c r="F150" s="46">
        <v>23</v>
      </c>
      <c r="G150" s="21">
        <v>0</v>
      </c>
      <c r="H150" s="46">
        <v>4</v>
      </c>
      <c r="I150" s="21">
        <v>0</v>
      </c>
      <c r="J150" s="46">
        <v>0</v>
      </c>
      <c r="K150" s="21">
        <v>0</v>
      </c>
      <c r="L150" s="47">
        <f t="shared" si="7"/>
        <v>52</v>
      </c>
      <c r="M150" s="3"/>
    </row>
    <row r="151" spans="1:13" ht="15.75" x14ac:dyDescent="0.25">
      <c r="A151" s="7">
        <v>24</v>
      </c>
      <c r="B151" s="8" t="s">
        <v>36</v>
      </c>
      <c r="C151" s="9">
        <v>9</v>
      </c>
      <c r="D151" s="45">
        <v>32</v>
      </c>
      <c r="E151" s="21">
        <v>0</v>
      </c>
      <c r="F151" s="46">
        <v>3</v>
      </c>
      <c r="G151" s="21">
        <v>0</v>
      </c>
      <c r="H151" s="46">
        <v>2</v>
      </c>
      <c r="I151" s="21">
        <v>0</v>
      </c>
      <c r="J151" s="46">
        <v>0</v>
      </c>
      <c r="K151" s="21">
        <v>0</v>
      </c>
      <c r="L151" s="47">
        <f t="shared" si="7"/>
        <v>37</v>
      </c>
    </row>
    <row r="152" spans="1:13" ht="15.75" x14ac:dyDescent="0.25">
      <c r="A152" s="7">
        <v>25</v>
      </c>
      <c r="B152" s="18" t="s">
        <v>37</v>
      </c>
      <c r="C152" s="19">
        <v>9</v>
      </c>
      <c r="D152" s="45">
        <v>57</v>
      </c>
      <c r="E152" s="21">
        <v>1</v>
      </c>
      <c r="F152" s="46">
        <v>16</v>
      </c>
      <c r="G152" s="21">
        <v>0</v>
      </c>
      <c r="H152" s="46">
        <v>3</v>
      </c>
      <c r="I152" s="21">
        <v>0</v>
      </c>
      <c r="J152" s="46">
        <v>0</v>
      </c>
      <c r="K152" s="21">
        <v>0</v>
      </c>
      <c r="L152" s="47">
        <f t="shared" si="7"/>
        <v>77</v>
      </c>
    </row>
    <row r="153" spans="1:13" ht="15.75" x14ac:dyDescent="0.25">
      <c r="A153" s="7">
        <v>26</v>
      </c>
      <c r="B153" s="8" t="s">
        <v>38</v>
      </c>
      <c r="C153" s="22">
        <v>9</v>
      </c>
      <c r="D153" s="45">
        <v>19</v>
      </c>
      <c r="E153" s="21">
        <v>0</v>
      </c>
      <c r="F153" s="46">
        <v>4</v>
      </c>
      <c r="G153" s="21">
        <v>0</v>
      </c>
      <c r="H153" s="46">
        <v>2</v>
      </c>
      <c r="I153" s="21">
        <v>0</v>
      </c>
      <c r="J153" s="46">
        <v>0</v>
      </c>
      <c r="K153" s="21">
        <v>0</v>
      </c>
      <c r="L153" s="47">
        <f t="shared" si="7"/>
        <v>25</v>
      </c>
    </row>
    <row r="154" spans="1:13" ht="15.75" x14ac:dyDescent="0.25">
      <c r="A154" s="7">
        <v>27</v>
      </c>
      <c r="B154" s="18" t="s">
        <v>39</v>
      </c>
      <c r="C154" s="22">
        <v>9</v>
      </c>
      <c r="D154" s="45">
        <v>0</v>
      </c>
      <c r="E154" s="53">
        <v>0</v>
      </c>
      <c r="F154" s="46">
        <v>0</v>
      </c>
      <c r="G154" s="53">
        <v>0</v>
      </c>
      <c r="H154" s="46">
        <v>0</v>
      </c>
      <c r="I154" s="53">
        <v>0</v>
      </c>
      <c r="J154" s="46">
        <v>0</v>
      </c>
      <c r="K154" s="53">
        <v>0</v>
      </c>
      <c r="L154" s="47">
        <f t="shared" si="7"/>
        <v>0</v>
      </c>
    </row>
    <row r="155" spans="1:13" ht="15.75" x14ac:dyDescent="0.25">
      <c r="A155" s="7">
        <v>28</v>
      </c>
      <c r="B155" s="18" t="s">
        <v>40</v>
      </c>
      <c r="C155" s="22">
        <v>9</v>
      </c>
      <c r="D155" s="45">
        <v>0</v>
      </c>
      <c r="E155" s="53">
        <v>0</v>
      </c>
      <c r="F155" s="46">
        <v>0</v>
      </c>
      <c r="G155" s="53">
        <v>0</v>
      </c>
      <c r="H155" s="46">
        <v>0</v>
      </c>
      <c r="I155" s="53">
        <v>0</v>
      </c>
      <c r="J155" s="46">
        <v>0</v>
      </c>
      <c r="K155" s="53">
        <v>0</v>
      </c>
      <c r="L155" s="47">
        <f t="shared" si="7"/>
        <v>0</v>
      </c>
    </row>
    <row r="156" spans="1:13" ht="16.5" thickBot="1" x14ac:dyDescent="0.3">
      <c r="A156" s="7">
        <v>29</v>
      </c>
      <c r="B156" s="18" t="s">
        <v>41</v>
      </c>
      <c r="C156" s="22">
        <v>9</v>
      </c>
      <c r="D156" s="45">
        <v>0</v>
      </c>
      <c r="E156" s="53">
        <v>0</v>
      </c>
      <c r="F156" s="46">
        <v>0</v>
      </c>
      <c r="G156" s="53">
        <v>0</v>
      </c>
      <c r="H156" s="46">
        <v>0</v>
      </c>
      <c r="I156" s="53">
        <v>0</v>
      </c>
      <c r="J156" s="46">
        <v>0</v>
      </c>
      <c r="K156" s="53">
        <v>0</v>
      </c>
      <c r="L156" s="47">
        <f t="shared" si="7"/>
        <v>0</v>
      </c>
    </row>
    <row r="157" spans="1:13" ht="16.5" thickBot="1" x14ac:dyDescent="0.3">
      <c r="A157" s="225" t="s">
        <v>42</v>
      </c>
      <c r="B157" s="226"/>
      <c r="C157" s="48">
        <v>9</v>
      </c>
      <c r="D157" s="179">
        <f>SUM(D128:D156)</f>
        <v>729</v>
      </c>
      <c r="E157" s="55">
        <f t="shared" ref="E157:K157" si="8">SUM(E128:E156)</f>
        <v>8</v>
      </c>
      <c r="F157" s="27">
        <f t="shared" si="8"/>
        <v>247</v>
      </c>
      <c r="G157" s="55">
        <f t="shared" si="8"/>
        <v>5</v>
      </c>
      <c r="H157" s="56">
        <f t="shared" si="8"/>
        <v>110</v>
      </c>
      <c r="I157" s="57">
        <f t="shared" si="8"/>
        <v>0</v>
      </c>
      <c r="J157" s="56">
        <f t="shared" si="8"/>
        <v>0</v>
      </c>
      <c r="K157" s="57">
        <f t="shared" si="8"/>
        <v>0</v>
      </c>
      <c r="L157" s="118">
        <f>D157+F157+H157+J157+E157+G157+I157+K157</f>
        <v>1099</v>
      </c>
    </row>
    <row r="158" spans="1:13" ht="16.5" thickBot="1" x14ac:dyDescent="0.3">
      <c r="A158" s="227" t="s">
        <v>43</v>
      </c>
      <c r="B158" s="228"/>
      <c r="C158" s="48">
        <v>9</v>
      </c>
      <c r="D158" s="52">
        <f>D128+D129+D130+D131+D132+D133+D134+D135+D136+D137+D138+D139+D140+D141+D142+D143+D144+D145+D146+D147+D148+D149+D150+D151+D152</f>
        <v>710</v>
      </c>
      <c r="E158" s="33">
        <f>E128+E129+E130+E131+E132+E133+E134+E135+E136+E137+E138+E139+E140+E141+E142+E143+E144+E145+E146+E147+E148+E149+E150+E151+E152</f>
        <v>8</v>
      </c>
      <c r="F158" s="32">
        <f>SUM(F128:F152)</f>
        <v>243</v>
      </c>
      <c r="G158" s="33">
        <f>G128+G129+G130+G131+G132+G133+G134+G135+G136+G137+G138+G139+G140+G141+G142+G143+G144+G145+G146+G147+G148+G149+G150+G151+G152</f>
        <v>5</v>
      </c>
      <c r="H158" s="32">
        <f>H128+H129+H130+H131+H132+H133+H134+H135+H136+H137+H138+H139+H140+H141+H142+H143+H144+H145+H146+H147+H148+H149+H150+H151+H152</f>
        <v>108</v>
      </c>
      <c r="I158" s="33">
        <f>I128+I129+I130+I131+I132+I133+I134+I135+I136+I137+I138+I139+I140+I141+I142+I143+I144+I145+I146+I147+I148+I149+I150+I151+I152</f>
        <v>0</v>
      </c>
      <c r="J158" s="32">
        <f>J128+J129+J130+J131+J132+J133+J134+J135+J136+J137+J138+J139+J140+J141+J142+J143+J144+J145+J146+J147+J148+J149+J150+J151+J152</f>
        <v>0</v>
      </c>
      <c r="K158" s="33">
        <f>K128+K129+K130+K131+K132+K133+K134+K135+K136+K137+K138+K139+K140+K141+K142+K143+K144+K145+K146+K147+K148+K149+K150+K151+K152</f>
        <v>0</v>
      </c>
      <c r="L158" s="189">
        <f>D158+F158+H158+J158+E158+G158+I158+K158</f>
        <v>1074</v>
      </c>
    </row>
    <row r="160" spans="1:13" ht="15.75" x14ac:dyDescent="0.25">
      <c r="D160" s="133"/>
      <c r="E160" s="133"/>
      <c r="F160" s="133"/>
      <c r="G160" s="133"/>
      <c r="H160" s="133"/>
      <c r="I160" s="133"/>
      <c r="J160" s="133"/>
      <c r="K160" s="133"/>
      <c r="L160" s="133"/>
    </row>
    <row r="161" spans="1:13" x14ac:dyDescent="0.25">
      <c r="B161" s="2" t="s">
        <v>58</v>
      </c>
      <c r="C161" s="2"/>
      <c r="D161" s="2"/>
      <c r="E161" s="2"/>
    </row>
    <row r="162" spans="1:13" ht="15.75" thickBot="1" x14ac:dyDescent="0.3">
      <c r="A162" s="233" t="s">
        <v>48</v>
      </c>
      <c r="B162" s="211"/>
    </row>
    <row r="163" spans="1:13" ht="12.75" customHeight="1" x14ac:dyDescent="0.25">
      <c r="A163" s="212" t="s">
        <v>2</v>
      </c>
      <c r="B163" s="212" t="s">
        <v>3</v>
      </c>
      <c r="C163" s="212" t="s">
        <v>4</v>
      </c>
      <c r="D163" s="215" t="s">
        <v>5</v>
      </c>
      <c r="E163" s="216"/>
      <c r="F163" s="216"/>
      <c r="G163" s="216"/>
      <c r="H163" s="216"/>
      <c r="I163" s="216"/>
      <c r="J163" s="216"/>
      <c r="K163" s="217"/>
      <c r="L163" s="218" t="s">
        <v>6</v>
      </c>
    </row>
    <row r="164" spans="1:13" ht="24" customHeight="1" x14ac:dyDescent="0.25">
      <c r="A164" s="213"/>
      <c r="B164" s="213"/>
      <c r="C164" s="213"/>
      <c r="D164" s="221" t="s">
        <v>7</v>
      </c>
      <c r="E164" s="222"/>
      <c r="F164" s="222" t="s">
        <v>8</v>
      </c>
      <c r="G164" s="222"/>
      <c r="H164" s="222" t="s">
        <v>9</v>
      </c>
      <c r="I164" s="222"/>
      <c r="J164" s="222" t="s">
        <v>10</v>
      </c>
      <c r="K164" s="222"/>
      <c r="L164" s="219"/>
    </row>
    <row r="165" spans="1:13" ht="13.5" customHeight="1" thickBot="1" x14ac:dyDescent="0.3">
      <c r="A165" s="213"/>
      <c r="B165" s="213"/>
      <c r="C165" s="213"/>
      <c r="D165" s="223">
        <v>1</v>
      </c>
      <c r="E165" s="224"/>
      <c r="F165" s="224">
        <v>2</v>
      </c>
      <c r="G165" s="224"/>
      <c r="H165" s="224">
        <v>3</v>
      </c>
      <c r="I165" s="224"/>
      <c r="J165" s="224">
        <v>4</v>
      </c>
      <c r="K165" s="224"/>
      <c r="L165" s="220"/>
    </row>
    <row r="166" spans="1:13" ht="15.75" thickBot="1" x14ac:dyDescent="0.3">
      <c r="A166" s="214"/>
      <c r="B166" s="214"/>
      <c r="C166" s="214"/>
      <c r="D166" s="4" t="s">
        <v>11</v>
      </c>
      <c r="E166" s="5" t="s">
        <v>12</v>
      </c>
      <c r="F166" s="5" t="s">
        <v>11</v>
      </c>
      <c r="G166" s="5" t="s">
        <v>12</v>
      </c>
      <c r="H166" s="5" t="s">
        <v>11</v>
      </c>
      <c r="I166" s="5" t="s">
        <v>12</v>
      </c>
      <c r="J166" s="5" t="s">
        <v>11</v>
      </c>
      <c r="K166" s="5" t="s">
        <v>12</v>
      </c>
      <c r="L166" s="6"/>
    </row>
    <row r="167" spans="1:13" ht="15.75" x14ac:dyDescent="0.25">
      <c r="A167" s="7">
        <v>1</v>
      </c>
      <c r="B167" s="8" t="s">
        <v>13</v>
      </c>
      <c r="C167" s="9">
        <v>9</v>
      </c>
      <c r="D167" s="59">
        <f t="shared" ref="D167:D195" si="9">D9+D49+D89+D128</f>
        <v>140</v>
      </c>
      <c r="E167" s="59">
        <f t="shared" ref="E167:K167" si="10">E9+E49+E89+E128</f>
        <v>2</v>
      </c>
      <c r="F167" s="59">
        <f t="shared" ref="F167:F195" si="11">F9+F49+F89+F128</f>
        <v>70</v>
      </c>
      <c r="G167" s="59">
        <f t="shared" si="10"/>
        <v>0</v>
      </c>
      <c r="H167" s="59">
        <f t="shared" si="10"/>
        <v>22</v>
      </c>
      <c r="I167" s="59">
        <f t="shared" si="10"/>
        <v>0</v>
      </c>
      <c r="J167" s="59">
        <f t="shared" si="10"/>
        <v>0</v>
      </c>
      <c r="K167" s="59">
        <f t="shared" si="10"/>
        <v>0</v>
      </c>
      <c r="L167" s="60">
        <f>SUM(D167:K167)</f>
        <v>234</v>
      </c>
      <c r="M167" s="61">
        <f t="shared" ref="M167:M196" si="12">L9+L49+L89+L128</f>
        <v>234</v>
      </c>
    </row>
    <row r="168" spans="1:13" ht="15.75" x14ac:dyDescent="0.25">
      <c r="A168" s="7">
        <v>2</v>
      </c>
      <c r="B168" s="8" t="s">
        <v>14</v>
      </c>
      <c r="C168" s="9">
        <v>9</v>
      </c>
      <c r="D168" s="59">
        <f t="shared" si="9"/>
        <v>171</v>
      </c>
      <c r="E168" s="59">
        <f t="shared" ref="E168:E195" si="13">E10+E50+E90+E129</f>
        <v>0</v>
      </c>
      <c r="F168" s="59">
        <f t="shared" si="11"/>
        <v>66</v>
      </c>
      <c r="G168" s="59">
        <f t="shared" ref="G168:K177" si="14">G10+G50+G90+G129</f>
        <v>0</v>
      </c>
      <c r="H168" s="59">
        <f t="shared" si="14"/>
        <v>35</v>
      </c>
      <c r="I168" s="59">
        <f t="shared" si="14"/>
        <v>0</v>
      </c>
      <c r="J168" s="59">
        <f t="shared" si="14"/>
        <v>0</v>
      </c>
      <c r="K168" s="59">
        <f t="shared" si="14"/>
        <v>0</v>
      </c>
      <c r="L168" s="60">
        <f t="shared" ref="L168:L195" si="15">SUM(D168:K168)</f>
        <v>272</v>
      </c>
      <c r="M168" s="62">
        <f t="shared" si="12"/>
        <v>272</v>
      </c>
    </row>
    <row r="169" spans="1:13" ht="15.75" x14ac:dyDescent="0.25">
      <c r="A169" s="7">
        <v>3</v>
      </c>
      <c r="B169" s="8" t="s">
        <v>15</v>
      </c>
      <c r="C169" s="9">
        <v>9</v>
      </c>
      <c r="D169" s="59">
        <f t="shared" si="9"/>
        <v>257</v>
      </c>
      <c r="E169" s="59">
        <f t="shared" si="13"/>
        <v>7</v>
      </c>
      <c r="F169" s="59">
        <f t="shared" si="11"/>
        <v>103</v>
      </c>
      <c r="G169" s="59">
        <f t="shared" si="14"/>
        <v>3</v>
      </c>
      <c r="H169" s="59">
        <f t="shared" si="14"/>
        <v>26</v>
      </c>
      <c r="I169" s="59">
        <f t="shared" si="14"/>
        <v>0</v>
      </c>
      <c r="J169" s="59">
        <f t="shared" si="14"/>
        <v>0</v>
      </c>
      <c r="K169" s="59">
        <f t="shared" si="14"/>
        <v>0</v>
      </c>
      <c r="L169" s="60">
        <f t="shared" si="15"/>
        <v>396</v>
      </c>
      <c r="M169" s="62">
        <f t="shared" si="12"/>
        <v>396</v>
      </c>
    </row>
    <row r="170" spans="1:13" ht="15.75" x14ac:dyDescent="0.25">
      <c r="A170" s="7">
        <v>4</v>
      </c>
      <c r="B170" s="17" t="s">
        <v>16</v>
      </c>
      <c r="C170" s="9">
        <v>9</v>
      </c>
      <c r="D170" s="59">
        <f t="shared" si="9"/>
        <v>65</v>
      </c>
      <c r="E170" s="59">
        <f t="shared" si="13"/>
        <v>0</v>
      </c>
      <c r="F170" s="59">
        <f t="shared" si="11"/>
        <v>18</v>
      </c>
      <c r="G170" s="59">
        <f t="shared" si="14"/>
        <v>0</v>
      </c>
      <c r="H170" s="59">
        <f t="shared" si="14"/>
        <v>0</v>
      </c>
      <c r="I170" s="59">
        <f t="shared" si="14"/>
        <v>0</v>
      </c>
      <c r="J170" s="59">
        <f t="shared" si="14"/>
        <v>0</v>
      </c>
      <c r="K170" s="59">
        <f t="shared" si="14"/>
        <v>0</v>
      </c>
      <c r="L170" s="60">
        <f t="shared" si="15"/>
        <v>83</v>
      </c>
      <c r="M170" s="62">
        <f t="shared" si="12"/>
        <v>83</v>
      </c>
    </row>
    <row r="171" spans="1:13" ht="15.75" x14ac:dyDescent="0.25">
      <c r="A171" s="7">
        <v>5</v>
      </c>
      <c r="B171" s="8" t="s">
        <v>17</v>
      </c>
      <c r="C171" s="9">
        <v>9</v>
      </c>
      <c r="D171" s="59">
        <f t="shared" si="9"/>
        <v>145</v>
      </c>
      <c r="E171" s="59">
        <f t="shared" si="13"/>
        <v>1</v>
      </c>
      <c r="F171" s="59">
        <f t="shared" si="11"/>
        <v>39</v>
      </c>
      <c r="G171" s="59">
        <f t="shared" si="14"/>
        <v>0</v>
      </c>
      <c r="H171" s="59">
        <f t="shared" si="14"/>
        <v>14</v>
      </c>
      <c r="I171" s="59">
        <f t="shared" si="14"/>
        <v>0</v>
      </c>
      <c r="J171" s="59">
        <f t="shared" si="14"/>
        <v>0</v>
      </c>
      <c r="K171" s="59">
        <f t="shared" si="14"/>
        <v>0</v>
      </c>
      <c r="L171" s="60">
        <f t="shared" si="15"/>
        <v>199</v>
      </c>
      <c r="M171" s="62">
        <f t="shared" si="12"/>
        <v>199</v>
      </c>
    </row>
    <row r="172" spans="1:13" ht="15.75" x14ac:dyDescent="0.25">
      <c r="A172" s="7">
        <v>6</v>
      </c>
      <c r="B172" s="8" t="s">
        <v>18</v>
      </c>
      <c r="C172" s="9">
        <v>9</v>
      </c>
      <c r="D172" s="59">
        <f t="shared" si="9"/>
        <v>208</v>
      </c>
      <c r="E172" s="59">
        <f t="shared" si="13"/>
        <v>0</v>
      </c>
      <c r="F172" s="59">
        <f t="shared" si="11"/>
        <v>82</v>
      </c>
      <c r="G172" s="59">
        <f t="shared" si="14"/>
        <v>0</v>
      </c>
      <c r="H172" s="59">
        <f t="shared" si="14"/>
        <v>48</v>
      </c>
      <c r="I172" s="59">
        <f t="shared" si="14"/>
        <v>0</v>
      </c>
      <c r="J172" s="59">
        <f t="shared" si="14"/>
        <v>0</v>
      </c>
      <c r="K172" s="59">
        <f t="shared" si="14"/>
        <v>0</v>
      </c>
      <c r="L172" s="60">
        <f t="shared" si="15"/>
        <v>338</v>
      </c>
      <c r="M172" s="62">
        <f t="shared" si="12"/>
        <v>338</v>
      </c>
    </row>
    <row r="173" spans="1:13" ht="15.75" x14ac:dyDescent="0.25">
      <c r="A173" s="7">
        <v>7</v>
      </c>
      <c r="B173" s="8" t="s">
        <v>19</v>
      </c>
      <c r="C173" s="9">
        <v>9</v>
      </c>
      <c r="D173" s="59">
        <f t="shared" si="9"/>
        <v>96</v>
      </c>
      <c r="E173" s="59">
        <f t="shared" si="13"/>
        <v>1</v>
      </c>
      <c r="F173" s="59">
        <f t="shared" si="11"/>
        <v>43</v>
      </c>
      <c r="G173" s="59">
        <f t="shared" si="14"/>
        <v>2</v>
      </c>
      <c r="H173" s="59">
        <f t="shared" si="14"/>
        <v>7</v>
      </c>
      <c r="I173" s="59">
        <f t="shared" si="14"/>
        <v>0</v>
      </c>
      <c r="J173" s="59">
        <f t="shared" si="14"/>
        <v>0</v>
      </c>
      <c r="K173" s="59">
        <f t="shared" si="14"/>
        <v>0</v>
      </c>
      <c r="L173" s="60">
        <f t="shared" si="15"/>
        <v>149</v>
      </c>
      <c r="M173" s="62">
        <f t="shared" si="12"/>
        <v>149</v>
      </c>
    </row>
    <row r="174" spans="1:13" ht="15.75" x14ac:dyDescent="0.25">
      <c r="A174" s="7">
        <v>8</v>
      </c>
      <c r="B174" s="8" t="s">
        <v>20</v>
      </c>
      <c r="C174" s="9">
        <v>9</v>
      </c>
      <c r="D174" s="59">
        <f t="shared" si="9"/>
        <v>123</v>
      </c>
      <c r="E174" s="59">
        <f t="shared" si="13"/>
        <v>0</v>
      </c>
      <c r="F174" s="59">
        <f t="shared" si="11"/>
        <v>21</v>
      </c>
      <c r="G174" s="59">
        <f t="shared" si="14"/>
        <v>0</v>
      </c>
      <c r="H174" s="59">
        <f t="shared" si="14"/>
        <v>8</v>
      </c>
      <c r="I174" s="59">
        <f t="shared" si="14"/>
        <v>0</v>
      </c>
      <c r="J174" s="59">
        <f t="shared" si="14"/>
        <v>0</v>
      </c>
      <c r="K174" s="59">
        <f t="shared" si="14"/>
        <v>0</v>
      </c>
      <c r="L174" s="60">
        <f t="shared" si="15"/>
        <v>152</v>
      </c>
      <c r="M174" s="62">
        <f t="shared" si="12"/>
        <v>152</v>
      </c>
    </row>
    <row r="175" spans="1:13" ht="15.75" x14ac:dyDescent="0.25">
      <c r="A175" s="7">
        <v>9</v>
      </c>
      <c r="B175" s="8" t="s">
        <v>21</v>
      </c>
      <c r="C175" s="9">
        <v>9</v>
      </c>
      <c r="D175" s="59">
        <f t="shared" si="9"/>
        <v>149</v>
      </c>
      <c r="E175" s="59">
        <f t="shared" si="13"/>
        <v>0</v>
      </c>
      <c r="F175" s="59">
        <f t="shared" si="11"/>
        <v>49</v>
      </c>
      <c r="G175" s="59">
        <f t="shared" si="14"/>
        <v>2</v>
      </c>
      <c r="H175" s="59">
        <f t="shared" si="14"/>
        <v>25</v>
      </c>
      <c r="I175" s="59">
        <f t="shared" si="14"/>
        <v>0</v>
      </c>
      <c r="J175" s="59">
        <f t="shared" si="14"/>
        <v>0</v>
      </c>
      <c r="K175" s="59">
        <f t="shared" si="14"/>
        <v>0</v>
      </c>
      <c r="L175" s="60">
        <f t="shared" si="15"/>
        <v>225</v>
      </c>
      <c r="M175" s="62">
        <f t="shared" si="12"/>
        <v>225</v>
      </c>
    </row>
    <row r="176" spans="1:13" ht="15.75" x14ac:dyDescent="0.25">
      <c r="A176" s="7">
        <v>10</v>
      </c>
      <c r="B176" s="8" t="s">
        <v>22</v>
      </c>
      <c r="C176" s="9">
        <v>9</v>
      </c>
      <c r="D176" s="59">
        <f t="shared" si="9"/>
        <v>153</v>
      </c>
      <c r="E176" s="59">
        <f t="shared" si="13"/>
        <v>0</v>
      </c>
      <c r="F176" s="59">
        <f t="shared" si="11"/>
        <v>55</v>
      </c>
      <c r="G176" s="59">
        <f t="shared" si="14"/>
        <v>1</v>
      </c>
      <c r="H176" s="59">
        <f t="shared" si="14"/>
        <v>61</v>
      </c>
      <c r="I176" s="59">
        <f t="shared" si="14"/>
        <v>0</v>
      </c>
      <c r="J176" s="59">
        <f t="shared" si="14"/>
        <v>0</v>
      </c>
      <c r="K176" s="59">
        <f t="shared" si="14"/>
        <v>0</v>
      </c>
      <c r="L176" s="60">
        <f t="shared" si="15"/>
        <v>270</v>
      </c>
      <c r="M176" s="62">
        <f t="shared" si="12"/>
        <v>270</v>
      </c>
    </row>
    <row r="177" spans="1:13" ht="15.75" x14ac:dyDescent="0.25">
      <c r="A177" s="7">
        <v>11</v>
      </c>
      <c r="B177" s="8" t="s">
        <v>23</v>
      </c>
      <c r="C177" s="9">
        <v>9</v>
      </c>
      <c r="D177" s="59">
        <f t="shared" si="9"/>
        <v>0</v>
      </c>
      <c r="E177" s="59">
        <f t="shared" si="13"/>
        <v>0</v>
      </c>
      <c r="F177" s="59">
        <f t="shared" si="11"/>
        <v>0</v>
      </c>
      <c r="G177" s="59">
        <f t="shared" si="14"/>
        <v>0</v>
      </c>
      <c r="H177" s="59">
        <f t="shared" si="14"/>
        <v>0</v>
      </c>
      <c r="I177" s="59">
        <f t="shared" si="14"/>
        <v>0</v>
      </c>
      <c r="J177" s="59">
        <f t="shared" si="14"/>
        <v>0</v>
      </c>
      <c r="K177" s="59">
        <f t="shared" si="14"/>
        <v>0</v>
      </c>
      <c r="L177" s="60">
        <f t="shared" si="15"/>
        <v>0</v>
      </c>
      <c r="M177" s="62">
        <f t="shared" si="12"/>
        <v>0</v>
      </c>
    </row>
    <row r="178" spans="1:13" ht="15.75" x14ac:dyDescent="0.25">
      <c r="A178" s="7">
        <v>12</v>
      </c>
      <c r="B178" s="8" t="s">
        <v>24</v>
      </c>
      <c r="C178" s="9">
        <v>9</v>
      </c>
      <c r="D178" s="59">
        <f t="shared" si="9"/>
        <v>272</v>
      </c>
      <c r="E178" s="59">
        <f t="shared" si="13"/>
        <v>3</v>
      </c>
      <c r="F178" s="59">
        <f t="shared" si="11"/>
        <v>100</v>
      </c>
      <c r="G178" s="59">
        <f t="shared" ref="G178:K187" si="16">G20+G60+G100+G139</f>
        <v>3</v>
      </c>
      <c r="H178" s="59">
        <f t="shared" si="16"/>
        <v>25</v>
      </c>
      <c r="I178" s="59">
        <f t="shared" si="16"/>
        <v>0</v>
      </c>
      <c r="J178" s="59">
        <f t="shared" si="16"/>
        <v>0</v>
      </c>
      <c r="K178" s="59">
        <f t="shared" si="16"/>
        <v>0</v>
      </c>
      <c r="L178" s="60">
        <f t="shared" si="15"/>
        <v>403</v>
      </c>
      <c r="M178" s="62">
        <f t="shared" si="12"/>
        <v>403</v>
      </c>
    </row>
    <row r="179" spans="1:13" ht="15.75" x14ac:dyDescent="0.25">
      <c r="A179" s="7">
        <v>13</v>
      </c>
      <c r="B179" s="8" t="s">
        <v>25</v>
      </c>
      <c r="C179" s="9">
        <v>9</v>
      </c>
      <c r="D179" s="59">
        <f t="shared" si="9"/>
        <v>144</v>
      </c>
      <c r="E179" s="59">
        <f t="shared" si="13"/>
        <v>2</v>
      </c>
      <c r="F179" s="59">
        <f t="shared" si="11"/>
        <v>53</v>
      </c>
      <c r="G179" s="59">
        <f t="shared" si="16"/>
        <v>1</v>
      </c>
      <c r="H179" s="59">
        <f t="shared" si="16"/>
        <v>17</v>
      </c>
      <c r="I179" s="59">
        <f t="shared" si="16"/>
        <v>0</v>
      </c>
      <c r="J179" s="59">
        <f t="shared" si="16"/>
        <v>0</v>
      </c>
      <c r="K179" s="59">
        <f t="shared" si="16"/>
        <v>0</v>
      </c>
      <c r="L179" s="60">
        <f t="shared" si="15"/>
        <v>217</v>
      </c>
      <c r="M179" s="62">
        <f t="shared" si="12"/>
        <v>217</v>
      </c>
    </row>
    <row r="180" spans="1:13" ht="15.75" x14ac:dyDescent="0.25">
      <c r="A180" s="7">
        <v>14</v>
      </c>
      <c r="B180" s="8" t="s">
        <v>26</v>
      </c>
      <c r="C180" s="9">
        <v>9</v>
      </c>
      <c r="D180" s="59">
        <f t="shared" si="9"/>
        <v>457</v>
      </c>
      <c r="E180" s="59">
        <f t="shared" si="13"/>
        <v>6</v>
      </c>
      <c r="F180" s="59">
        <f t="shared" si="11"/>
        <v>141</v>
      </c>
      <c r="G180" s="59">
        <f t="shared" si="16"/>
        <v>2</v>
      </c>
      <c r="H180" s="59">
        <f t="shared" si="16"/>
        <v>51</v>
      </c>
      <c r="I180" s="59">
        <f t="shared" si="16"/>
        <v>0</v>
      </c>
      <c r="J180" s="59">
        <f t="shared" si="16"/>
        <v>0</v>
      </c>
      <c r="K180" s="59">
        <f t="shared" si="16"/>
        <v>0</v>
      </c>
      <c r="L180" s="60">
        <f t="shared" si="15"/>
        <v>657</v>
      </c>
      <c r="M180" s="62">
        <f t="shared" si="12"/>
        <v>657</v>
      </c>
    </row>
    <row r="181" spans="1:13" ht="15.75" x14ac:dyDescent="0.25">
      <c r="A181" s="7">
        <v>15</v>
      </c>
      <c r="B181" s="8" t="s">
        <v>27</v>
      </c>
      <c r="C181" s="9">
        <v>9</v>
      </c>
      <c r="D181" s="59">
        <f t="shared" si="9"/>
        <v>129</v>
      </c>
      <c r="E181" s="59">
        <f t="shared" si="13"/>
        <v>0</v>
      </c>
      <c r="F181" s="59">
        <f t="shared" si="11"/>
        <v>38</v>
      </c>
      <c r="G181" s="59">
        <f t="shared" si="16"/>
        <v>0</v>
      </c>
      <c r="H181" s="59">
        <f t="shared" si="16"/>
        <v>14</v>
      </c>
      <c r="I181" s="59">
        <f t="shared" si="16"/>
        <v>0</v>
      </c>
      <c r="J181" s="59">
        <f t="shared" si="16"/>
        <v>0</v>
      </c>
      <c r="K181" s="59">
        <f t="shared" si="16"/>
        <v>0</v>
      </c>
      <c r="L181" s="60">
        <f t="shared" si="15"/>
        <v>181</v>
      </c>
      <c r="M181" s="62">
        <f t="shared" si="12"/>
        <v>181</v>
      </c>
    </row>
    <row r="182" spans="1:13" ht="15.75" x14ac:dyDescent="0.25">
      <c r="A182" s="7">
        <v>16</v>
      </c>
      <c r="B182" s="8" t="s">
        <v>28</v>
      </c>
      <c r="C182" s="9">
        <v>9</v>
      </c>
      <c r="D182" s="59">
        <f t="shared" si="9"/>
        <v>51</v>
      </c>
      <c r="E182" s="59">
        <f t="shared" si="13"/>
        <v>0</v>
      </c>
      <c r="F182" s="59">
        <f t="shared" si="11"/>
        <v>14</v>
      </c>
      <c r="G182" s="59">
        <f t="shared" si="16"/>
        <v>1</v>
      </c>
      <c r="H182" s="59">
        <f t="shared" si="16"/>
        <v>0</v>
      </c>
      <c r="I182" s="59">
        <f t="shared" si="16"/>
        <v>0</v>
      </c>
      <c r="J182" s="59">
        <f t="shared" si="16"/>
        <v>0</v>
      </c>
      <c r="K182" s="59">
        <f t="shared" si="16"/>
        <v>0</v>
      </c>
      <c r="L182" s="60">
        <f t="shared" si="15"/>
        <v>66</v>
      </c>
      <c r="M182" s="62">
        <f t="shared" si="12"/>
        <v>66</v>
      </c>
    </row>
    <row r="183" spans="1:13" ht="15.75" x14ac:dyDescent="0.25">
      <c r="A183" s="7">
        <v>17</v>
      </c>
      <c r="B183" s="8" t="s">
        <v>29</v>
      </c>
      <c r="C183" s="9">
        <v>9</v>
      </c>
      <c r="D183" s="59">
        <f t="shared" si="9"/>
        <v>155</v>
      </c>
      <c r="E183" s="59">
        <f t="shared" si="13"/>
        <v>1</v>
      </c>
      <c r="F183" s="59">
        <f t="shared" si="11"/>
        <v>60</v>
      </c>
      <c r="G183" s="59">
        <f t="shared" si="16"/>
        <v>1</v>
      </c>
      <c r="H183" s="59">
        <f t="shared" si="16"/>
        <v>6</v>
      </c>
      <c r="I183" s="59">
        <f t="shared" si="16"/>
        <v>0</v>
      </c>
      <c r="J183" s="59">
        <f t="shared" si="16"/>
        <v>0</v>
      </c>
      <c r="K183" s="59">
        <f t="shared" si="16"/>
        <v>0</v>
      </c>
      <c r="L183" s="60">
        <f t="shared" si="15"/>
        <v>223</v>
      </c>
      <c r="M183" s="62">
        <f t="shared" si="12"/>
        <v>223</v>
      </c>
    </row>
    <row r="184" spans="1:13" ht="15.75" x14ac:dyDescent="0.25">
      <c r="A184" s="7">
        <v>18</v>
      </c>
      <c r="B184" s="8" t="s">
        <v>30</v>
      </c>
      <c r="C184" s="9">
        <v>9</v>
      </c>
      <c r="D184" s="59">
        <f t="shared" si="9"/>
        <v>68</v>
      </c>
      <c r="E184" s="59">
        <f t="shared" si="13"/>
        <v>0</v>
      </c>
      <c r="F184" s="59">
        <f t="shared" si="11"/>
        <v>22</v>
      </c>
      <c r="G184" s="59">
        <f t="shared" si="16"/>
        <v>0</v>
      </c>
      <c r="H184" s="59">
        <f t="shared" si="16"/>
        <v>6</v>
      </c>
      <c r="I184" s="59">
        <f t="shared" si="16"/>
        <v>0</v>
      </c>
      <c r="J184" s="59">
        <f t="shared" si="16"/>
        <v>0</v>
      </c>
      <c r="K184" s="59">
        <f t="shared" si="16"/>
        <v>0</v>
      </c>
      <c r="L184" s="60">
        <f t="shared" si="15"/>
        <v>96</v>
      </c>
      <c r="M184" s="62">
        <f t="shared" si="12"/>
        <v>96</v>
      </c>
    </row>
    <row r="185" spans="1:13" ht="15.75" x14ac:dyDescent="0.25">
      <c r="A185" s="7">
        <v>19</v>
      </c>
      <c r="B185" s="8" t="s">
        <v>31</v>
      </c>
      <c r="C185" s="9">
        <v>9</v>
      </c>
      <c r="D185" s="59">
        <f t="shared" si="9"/>
        <v>164</v>
      </c>
      <c r="E185" s="59">
        <f t="shared" si="13"/>
        <v>2</v>
      </c>
      <c r="F185" s="59">
        <f t="shared" si="11"/>
        <v>45</v>
      </c>
      <c r="G185" s="59">
        <f t="shared" si="16"/>
        <v>2</v>
      </c>
      <c r="H185" s="59">
        <f t="shared" si="16"/>
        <v>14</v>
      </c>
      <c r="I185" s="59">
        <f t="shared" si="16"/>
        <v>0</v>
      </c>
      <c r="J185" s="59">
        <f t="shared" si="16"/>
        <v>0</v>
      </c>
      <c r="K185" s="59">
        <f t="shared" si="16"/>
        <v>0</v>
      </c>
      <c r="L185" s="60">
        <f t="shared" si="15"/>
        <v>227</v>
      </c>
      <c r="M185" s="62">
        <f t="shared" si="12"/>
        <v>227</v>
      </c>
    </row>
    <row r="186" spans="1:13" ht="15.75" x14ac:dyDescent="0.25">
      <c r="A186" s="7">
        <v>20</v>
      </c>
      <c r="B186" s="8" t="s">
        <v>32</v>
      </c>
      <c r="C186" s="9">
        <v>9</v>
      </c>
      <c r="D186" s="59">
        <f t="shared" si="9"/>
        <v>57</v>
      </c>
      <c r="E186" s="59">
        <f t="shared" si="13"/>
        <v>0</v>
      </c>
      <c r="F186" s="59">
        <f t="shared" si="11"/>
        <v>18</v>
      </c>
      <c r="G186" s="59">
        <f t="shared" si="16"/>
        <v>1</v>
      </c>
      <c r="H186" s="59">
        <f t="shared" si="16"/>
        <v>1</v>
      </c>
      <c r="I186" s="59">
        <f t="shared" si="16"/>
        <v>0</v>
      </c>
      <c r="J186" s="59">
        <f t="shared" si="16"/>
        <v>0</v>
      </c>
      <c r="K186" s="59">
        <f t="shared" si="16"/>
        <v>0</v>
      </c>
      <c r="L186" s="60">
        <f t="shared" si="15"/>
        <v>77</v>
      </c>
      <c r="M186" s="62">
        <f t="shared" si="12"/>
        <v>77</v>
      </c>
    </row>
    <row r="187" spans="1:13" ht="15.75" x14ac:dyDescent="0.25">
      <c r="A187" s="7">
        <v>21</v>
      </c>
      <c r="B187" s="8" t="s">
        <v>33</v>
      </c>
      <c r="C187" s="9">
        <v>9</v>
      </c>
      <c r="D187" s="59">
        <f t="shared" si="9"/>
        <v>100</v>
      </c>
      <c r="E187" s="59">
        <f t="shared" si="13"/>
        <v>1</v>
      </c>
      <c r="F187" s="59">
        <f t="shared" si="11"/>
        <v>22</v>
      </c>
      <c r="G187" s="59">
        <f t="shared" si="16"/>
        <v>0</v>
      </c>
      <c r="H187" s="59">
        <f t="shared" si="16"/>
        <v>10</v>
      </c>
      <c r="I187" s="59">
        <f t="shared" si="16"/>
        <v>0</v>
      </c>
      <c r="J187" s="59">
        <f t="shared" si="16"/>
        <v>0</v>
      </c>
      <c r="K187" s="59">
        <f t="shared" si="16"/>
        <v>0</v>
      </c>
      <c r="L187" s="60">
        <f t="shared" si="15"/>
        <v>133</v>
      </c>
      <c r="M187" s="62">
        <f t="shared" si="12"/>
        <v>133</v>
      </c>
    </row>
    <row r="188" spans="1:13" ht="15.75" x14ac:dyDescent="0.25">
      <c r="A188" s="7">
        <v>22</v>
      </c>
      <c r="B188" s="8" t="s">
        <v>34</v>
      </c>
      <c r="C188" s="9">
        <v>9</v>
      </c>
      <c r="D188" s="59">
        <f t="shared" si="9"/>
        <v>124</v>
      </c>
      <c r="E188" s="59">
        <f t="shared" si="13"/>
        <v>6</v>
      </c>
      <c r="F188" s="59">
        <f t="shared" si="11"/>
        <v>31</v>
      </c>
      <c r="G188" s="59">
        <f t="shared" ref="G188:K195" si="17">G30+G70+G110+G149</f>
        <v>0</v>
      </c>
      <c r="H188" s="59">
        <f>H30+H70+H110+H149</f>
        <v>2</v>
      </c>
      <c r="I188" s="59">
        <f t="shared" si="17"/>
        <v>0</v>
      </c>
      <c r="J188" s="59">
        <f t="shared" si="17"/>
        <v>0</v>
      </c>
      <c r="K188" s="59">
        <f t="shared" si="17"/>
        <v>0</v>
      </c>
      <c r="L188" s="60">
        <f t="shared" si="15"/>
        <v>163</v>
      </c>
      <c r="M188" s="62">
        <f t="shared" si="12"/>
        <v>163</v>
      </c>
    </row>
    <row r="189" spans="1:13" ht="15.75" x14ac:dyDescent="0.25">
      <c r="A189" s="7">
        <v>23</v>
      </c>
      <c r="B189" s="8" t="s">
        <v>35</v>
      </c>
      <c r="C189" s="9">
        <v>9</v>
      </c>
      <c r="D189" s="59">
        <f t="shared" si="9"/>
        <v>136</v>
      </c>
      <c r="E189" s="59">
        <f t="shared" si="13"/>
        <v>4</v>
      </c>
      <c r="F189" s="59">
        <f t="shared" si="11"/>
        <v>81</v>
      </c>
      <c r="G189" s="59">
        <f t="shared" si="17"/>
        <v>0</v>
      </c>
      <c r="H189" s="59">
        <f t="shared" si="17"/>
        <v>20</v>
      </c>
      <c r="I189" s="59">
        <f t="shared" si="17"/>
        <v>0</v>
      </c>
      <c r="J189" s="59">
        <f t="shared" si="17"/>
        <v>0</v>
      </c>
      <c r="K189" s="59">
        <f t="shared" si="17"/>
        <v>0</v>
      </c>
      <c r="L189" s="60">
        <f t="shared" si="15"/>
        <v>241</v>
      </c>
      <c r="M189" s="62">
        <f t="shared" si="12"/>
        <v>241</v>
      </c>
    </row>
    <row r="190" spans="1:13" ht="15.75" x14ac:dyDescent="0.25">
      <c r="A190" s="7">
        <v>24</v>
      </c>
      <c r="B190" s="8" t="s">
        <v>36</v>
      </c>
      <c r="C190" s="9">
        <v>9</v>
      </c>
      <c r="D190" s="59">
        <f t="shared" si="9"/>
        <v>107</v>
      </c>
      <c r="E190" s="59">
        <f t="shared" si="13"/>
        <v>2</v>
      </c>
      <c r="F190" s="59">
        <f t="shared" si="11"/>
        <v>22</v>
      </c>
      <c r="G190" s="59">
        <f t="shared" si="17"/>
        <v>0</v>
      </c>
      <c r="H190" s="59">
        <f t="shared" si="17"/>
        <v>11</v>
      </c>
      <c r="I190" s="59">
        <f t="shared" si="17"/>
        <v>0</v>
      </c>
      <c r="J190" s="59">
        <f t="shared" si="17"/>
        <v>0</v>
      </c>
      <c r="K190" s="59">
        <f t="shared" si="17"/>
        <v>0</v>
      </c>
      <c r="L190" s="60">
        <f t="shared" si="15"/>
        <v>142</v>
      </c>
      <c r="M190" s="62">
        <f t="shared" si="12"/>
        <v>142</v>
      </c>
    </row>
    <row r="191" spans="1:13" ht="15.75" x14ac:dyDescent="0.25">
      <c r="A191" s="7">
        <v>25</v>
      </c>
      <c r="B191" s="18" t="s">
        <v>37</v>
      </c>
      <c r="C191" s="19">
        <v>9</v>
      </c>
      <c r="D191" s="59">
        <f t="shared" si="9"/>
        <v>317</v>
      </c>
      <c r="E191" s="59">
        <f t="shared" si="13"/>
        <v>1</v>
      </c>
      <c r="F191" s="59">
        <f t="shared" si="11"/>
        <v>65</v>
      </c>
      <c r="G191" s="59">
        <f t="shared" si="17"/>
        <v>0</v>
      </c>
      <c r="H191" s="59">
        <f t="shared" si="17"/>
        <v>10</v>
      </c>
      <c r="I191" s="59">
        <f t="shared" si="17"/>
        <v>0</v>
      </c>
      <c r="J191" s="59">
        <f t="shared" si="17"/>
        <v>0</v>
      </c>
      <c r="K191" s="59">
        <f t="shared" si="17"/>
        <v>0</v>
      </c>
      <c r="L191" s="60">
        <f t="shared" si="15"/>
        <v>393</v>
      </c>
      <c r="M191" s="62">
        <f t="shared" si="12"/>
        <v>393</v>
      </c>
    </row>
    <row r="192" spans="1:13" ht="15.75" x14ac:dyDescent="0.25">
      <c r="A192" s="7">
        <v>26</v>
      </c>
      <c r="B192" s="8" t="s">
        <v>38</v>
      </c>
      <c r="C192" s="22">
        <v>9</v>
      </c>
      <c r="D192" s="59">
        <f t="shared" si="9"/>
        <v>105</v>
      </c>
      <c r="E192" s="59">
        <f t="shared" si="13"/>
        <v>2</v>
      </c>
      <c r="F192" s="59">
        <f t="shared" si="11"/>
        <v>43</v>
      </c>
      <c r="G192" s="59">
        <f t="shared" si="17"/>
        <v>0</v>
      </c>
      <c r="H192" s="59">
        <f t="shared" si="17"/>
        <v>20</v>
      </c>
      <c r="I192" s="59">
        <f t="shared" si="17"/>
        <v>0</v>
      </c>
      <c r="J192" s="59">
        <f t="shared" si="17"/>
        <v>0</v>
      </c>
      <c r="K192" s="59">
        <f t="shared" si="17"/>
        <v>0</v>
      </c>
      <c r="L192" s="60">
        <f t="shared" si="15"/>
        <v>170</v>
      </c>
      <c r="M192" s="62">
        <f t="shared" si="12"/>
        <v>170</v>
      </c>
    </row>
    <row r="193" spans="1:13" ht="15.75" x14ac:dyDescent="0.25">
      <c r="A193" s="7">
        <v>27</v>
      </c>
      <c r="B193" s="18" t="s">
        <v>39</v>
      </c>
      <c r="C193" s="22">
        <v>9</v>
      </c>
      <c r="D193" s="59">
        <f t="shared" si="9"/>
        <v>0</v>
      </c>
      <c r="E193" s="59">
        <f t="shared" si="13"/>
        <v>0</v>
      </c>
      <c r="F193" s="59">
        <f t="shared" si="11"/>
        <v>0</v>
      </c>
      <c r="G193" s="59">
        <f t="shared" si="17"/>
        <v>0</v>
      </c>
      <c r="H193" s="59">
        <f t="shared" si="17"/>
        <v>0</v>
      </c>
      <c r="I193" s="59">
        <f t="shared" si="17"/>
        <v>0</v>
      </c>
      <c r="J193" s="59">
        <f t="shared" si="17"/>
        <v>0</v>
      </c>
      <c r="K193" s="59">
        <f t="shared" si="17"/>
        <v>0</v>
      </c>
      <c r="L193" s="60">
        <f t="shared" si="15"/>
        <v>0</v>
      </c>
      <c r="M193" s="62">
        <f t="shared" si="12"/>
        <v>0</v>
      </c>
    </row>
    <row r="194" spans="1:13" ht="15.75" x14ac:dyDescent="0.25">
      <c r="A194" s="7">
        <v>28</v>
      </c>
      <c r="B194" s="18" t="s">
        <v>40</v>
      </c>
      <c r="C194" s="22">
        <v>9</v>
      </c>
      <c r="D194" s="59">
        <f t="shared" si="9"/>
        <v>0</v>
      </c>
      <c r="E194" s="59">
        <f t="shared" si="13"/>
        <v>0</v>
      </c>
      <c r="F194" s="59">
        <f t="shared" si="11"/>
        <v>0</v>
      </c>
      <c r="G194" s="59">
        <f t="shared" si="17"/>
        <v>0</v>
      </c>
      <c r="H194" s="59">
        <f t="shared" si="17"/>
        <v>0</v>
      </c>
      <c r="I194" s="59">
        <f t="shared" si="17"/>
        <v>0</v>
      </c>
      <c r="J194" s="59">
        <f t="shared" si="17"/>
        <v>0</v>
      </c>
      <c r="K194" s="59">
        <f t="shared" si="17"/>
        <v>0</v>
      </c>
      <c r="L194" s="60">
        <f t="shared" si="15"/>
        <v>0</v>
      </c>
      <c r="M194" s="62">
        <f t="shared" si="12"/>
        <v>0</v>
      </c>
    </row>
    <row r="195" spans="1:13" ht="20.25" customHeight="1" thickBot="1" x14ac:dyDescent="0.3">
      <c r="A195" s="40">
        <v>29</v>
      </c>
      <c r="B195" s="18" t="s">
        <v>41</v>
      </c>
      <c r="C195" s="22">
        <v>9</v>
      </c>
      <c r="D195" s="59">
        <f t="shared" si="9"/>
        <v>0</v>
      </c>
      <c r="E195" s="59">
        <f t="shared" si="13"/>
        <v>0</v>
      </c>
      <c r="F195" s="59">
        <f t="shared" si="11"/>
        <v>0</v>
      </c>
      <c r="G195" s="59">
        <f t="shared" si="17"/>
        <v>0</v>
      </c>
      <c r="H195" s="59">
        <f t="shared" si="17"/>
        <v>0</v>
      </c>
      <c r="I195" s="59">
        <f t="shared" si="17"/>
        <v>0</v>
      </c>
      <c r="J195" s="59">
        <f t="shared" si="17"/>
        <v>0</v>
      </c>
      <c r="K195" s="59">
        <f t="shared" si="17"/>
        <v>0</v>
      </c>
      <c r="L195" s="60">
        <f t="shared" si="15"/>
        <v>0</v>
      </c>
      <c r="M195" s="62">
        <f t="shared" si="12"/>
        <v>0</v>
      </c>
    </row>
    <row r="196" spans="1:13" ht="15.75" x14ac:dyDescent="0.25">
      <c r="A196" s="234" t="s">
        <v>42</v>
      </c>
      <c r="B196" s="234"/>
      <c r="C196" s="63">
        <v>9</v>
      </c>
      <c r="D196" s="64">
        <f>SUM(D167:D195)</f>
        <v>3893</v>
      </c>
      <c r="E196" s="64">
        <f t="shared" ref="E196:K196" si="18">SUM(E167:E195)</f>
        <v>41</v>
      </c>
      <c r="F196" s="64">
        <f t="shared" si="18"/>
        <v>1301</v>
      </c>
      <c r="G196" s="64">
        <f t="shared" si="18"/>
        <v>19</v>
      </c>
      <c r="H196" s="64">
        <f t="shared" si="18"/>
        <v>453</v>
      </c>
      <c r="I196" s="64">
        <f t="shared" si="18"/>
        <v>0</v>
      </c>
      <c r="J196" s="64">
        <f t="shared" si="18"/>
        <v>0</v>
      </c>
      <c r="K196" s="64">
        <f t="shared" si="18"/>
        <v>0</v>
      </c>
      <c r="L196" s="67">
        <f>SUM(D196:K196)</f>
        <v>5707</v>
      </c>
      <c r="M196" s="68">
        <f t="shared" si="12"/>
        <v>5707</v>
      </c>
    </row>
    <row r="197" spans="1:13" ht="15.75" x14ac:dyDescent="0.25">
      <c r="A197" s="234" t="s">
        <v>43</v>
      </c>
      <c r="B197" s="234"/>
      <c r="C197" s="69">
        <v>9</v>
      </c>
      <c r="D197" s="70">
        <f t="shared" ref="D197:J197" si="19">SUM(D167:D191)</f>
        <v>3788</v>
      </c>
      <c r="E197" s="120">
        <f t="shared" si="19"/>
        <v>39</v>
      </c>
      <c r="F197" s="70">
        <f t="shared" si="19"/>
        <v>1258</v>
      </c>
      <c r="G197" s="120">
        <f t="shared" si="19"/>
        <v>19</v>
      </c>
      <c r="H197" s="70">
        <f t="shared" si="19"/>
        <v>433</v>
      </c>
      <c r="I197" s="120">
        <f t="shared" si="19"/>
        <v>0</v>
      </c>
      <c r="J197" s="70">
        <f t="shared" si="19"/>
        <v>0</v>
      </c>
      <c r="K197" s="71">
        <f t="shared" ref="K197" si="20">SUM(K167:K191)</f>
        <v>0</v>
      </c>
      <c r="L197" s="73">
        <f>D197+F197+H197+E197+G197+I197+J197+K197</f>
        <v>5537</v>
      </c>
      <c r="M197" s="73">
        <f>SUM(M167:M191)</f>
        <v>5537</v>
      </c>
    </row>
    <row r="199" spans="1:13" x14ac:dyDescent="0.25">
      <c r="E199" t="s">
        <v>137</v>
      </c>
      <c r="G199" t="s">
        <v>137</v>
      </c>
    </row>
  </sheetData>
  <protectedRanges>
    <protectedRange sqref="G9:G37 E9:E37 E49:E77 G49:G77 I49:I77 E89:E117 G89:G117 I89:I117 H49:H79 H89:H119 H9:H39 K49:K77 K89:K117 J49:J79 J89:J119 J9:J39 G128:G156 E128:E156 I128:I156 H128:H158 K128:K156 J128:J158" name="Діапазон2"/>
    <protectedRange sqref="I9:I37 G9:G37 E9:E37 E49:E77 G49:G77 I49:I77 E89:E117 G89:G117 I89:I117 K9:K37 K49:K77 K89:K117 G128:G156 E128:E156 I128:I156 K128:K156" name="Діапазон1"/>
  </protectedRanges>
  <mergeCells count="81">
    <mergeCell ref="A196:B196"/>
    <mergeCell ref="A197:B197"/>
    <mergeCell ref="D163:K163"/>
    <mergeCell ref="L163:L165"/>
    <mergeCell ref="D164:E164"/>
    <mergeCell ref="F164:G164"/>
    <mergeCell ref="H164:I164"/>
    <mergeCell ref="J164:K164"/>
    <mergeCell ref="D165:E165"/>
    <mergeCell ref="F165:G165"/>
    <mergeCell ref="H165:I165"/>
    <mergeCell ref="J165:K165"/>
    <mergeCell ref="C163:C166"/>
    <mergeCell ref="A157:B157"/>
    <mergeCell ref="A158:B158"/>
    <mergeCell ref="A162:B162"/>
    <mergeCell ref="A163:A166"/>
    <mergeCell ref="B163:B166"/>
    <mergeCell ref="D124:K124"/>
    <mergeCell ref="L124:L126"/>
    <mergeCell ref="D125:E125"/>
    <mergeCell ref="F125:G125"/>
    <mergeCell ref="H125:I125"/>
    <mergeCell ref="J125:K125"/>
    <mergeCell ref="D126:E126"/>
    <mergeCell ref="F126:G126"/>
    <mergeCell ref="H126:I126"/>
    <mergeCell ref="J126:K126"/>
    <mergeCell ref="D85:K85"/>
    <mergeCell ref="L85:L87"/>
    <mergeCell ref="D86:E86"/>
    <mergeCell ref="F86:G86"/>
    <mergeCell ref="H86:I86"/>
    <mergeCell ref="J86:K86"/>
    <mergeCell ref="D87:E87"/>
    <mergeCell ref="F87:G87"/>
    <mergeCell ref="H87:I87"/>
    <mergeCell ref="J87:K87"/>
    <mergeCell ref="A85:A88"/>
    <mergeCell ref="B85:B88"/>
    <mergeCell ref="C124:C127"/>
    <mergeCell ref="C85:C88"/>
    <mergeCell ref="A118:B118"/>
    <mergeCell ref="A119:B119"/>
    <mergeCell ref="A123:B123"/>
    <mergeCell ref="A124:A127"/>
    <mergeCell ref="B124:B127"/>
    <mergeCell ref="A78:B78"/>
    <mergeCell ref="C45:C48"/>
    <mergeCell ref="D45:K45"/>
    <mergeCell ref="A79:B79"/>
    <mergeCell ref="A84:B84"/>
    <mergeCell ref="A38:B38"/>
    <mergeCell ref="A39:B39"/>
    <mergeCell ref="A44:B44"/>
    <mergeCell ref="A45:A48"/>
    <mergeCell ref="B45:B48"/>
    <mergeCell ref="L5:L7"/>
    <mergeCell ref="D6:E6"/>
    <mergeCell ref="F6:G6"/>
    <mergeCell ref="H6:I6"/>
    <mergeCell ref="J6:K6"/>
    <mergeCell ref="D7:E7"/>
    <mergeCell ref="F7:G7"/>
    <mergeCell ref="H7:I7"/>
    <mergeCell ref="J7:K7"/>
    <mergeCell ref="L45:L47"/>
    <mergeCell ref="D46:E46"/>
    <mergeCell ref="F46:G46"/>
    <mergeCell ref="H46:I46"/>
    <mergeCell ref="J46:K46"/>
    <mergeCell ref="D47:E47"/>
    <mergeCell ref="F47:G47"/>
    <mergeCell ref="H47:I47"/>
    <mergeCell ref="J47:K47"/>
    <mergeCell ref="A1:I1"/>
    <mergeCell ref="A4:B4"/>
    <mergeCell ref="A5:A8"/>
    <mergeCell ref="B5:B8"/>
    <mergeCell ref="C5:C8"/>
    <mergeCell ref="D5:K5"/>
  </mergeCell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Y D A A B Q S w M E F A A C A A g A l 2 M x W V w H N h e m A A A A 9 w A A A B I A H A B D b 2 5 m a W c v U G F j a 2 F n Z S 5 4 b W w g o h g A K K A U A A A A A A A A A A A A A A A A A A A A A A A A A A A A h Y 8 x D o I w A E W v Q r r T F i R E S C k x r p K Y G I 1 r U y o 0 Q D G 0 t d z N w S N 5 B T G K u j n + 9 9 / w / / 1 6 I / n Y t d 5 F D F r 2 K g M B x M A T i v e l V F U G r D n 5 S 5 B T s m W 8 Y Z X w J l n p d N R l B m p j z i l C z j n o F r A f K h R i H K B j s d n x W n Q M f G T 5 X / a l 0 o Y p L g A l h 9 c Y G s I k h k E S R x H E B M 2 U F F J 9 j X A a / G x / I F n b 1 t h B U N v 4 + x V B c y T o f Y I + A F B L A w Q U A A I A C A C X Y z F Z D 8 r p q 6 Q A A A D p A A A A E w A c A F t D b 2 5 0 Z W 5 0 X 1 R 5 c G V z X S 5 4 b W w g o h g A K K A U A A A A A A A A A A A A A A A A A A A A A A A A A A A A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M E F A A C A A g A l 2 M x W S i K R 7 g O A A A A E Q A A A B M A H A B G b 3 J t d W x h c y 9 T Z W N 0 a W 9 u M S 5 t I K I Y A C i g F A A A A A A A A A A A A A A A A A A A A A A A A A A A A C t O T S 7 J z M 9 T C I b Q h t Y A U E s B A i 0 A F A A C A A g A l 2 M x W V w H N h e m A A A A 9 w A A A B I A A A A A A A A A A A A A A A A A A A A A A E N v b m Z p Z y 9 Q Y W N r Y W d l L n h t b F B L A Q I t A B Q A A g A I A J d j M V k P y u m r p A A A A O k A A A A T A A A A A A A A A A A A A A A A A P I A A A B b Q 2 9 u d G V u d F 9 U e X B l c 1 0 u e G 1 s U E s B A i 0 A F A A C A A g A l 2 M x W S i K R 7 g O A A A A E Q A A A B M A A A A A A A A A A A A A A A A A 4 w E A A E Z v c m 1 1 b G F z L 1 N l Y 3 R p b 2 4 x L m 1 Q S w U G A A A A A A M A A w D C A A A A P g I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l w E A A A A A A A B 1 A Q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L 0 l 0 Z W 1 z P j w v T G 9 j Y W x Q Y W N r Y W d l T W V 0 Y W R h d G F G a W x l P h Y A A A B Q S w U G A A A A A A A A A A A A A A A A A A A A A A A A J g E A A A E A A A D Q j J 3 f A R X R E Y x 6 A M B P w p f r A Q A A A E 7 z 0 U X U 8 d J L g m g i Q 0 w E r s o A A A A A A g A A A A A A E G Y A A A A B A A A g A A A A 1 H k u 4 T m 2 R A D 3 u R f W E U h T k + e u f Z Q 9 1 Y L g R g k f o g b Z J Q Q A A A A A D o A A A A A C A A A g A A A A V U k / + 5 a J P 7 t Q H x T b D 9 t b v C k Z 9 t s b c x 4 P J D c P E c o r O U h Q A A A A c 6 N D Z m N b w j y A H P B m t 1 d P / L m n / H g u o l f q f N q X j O 7 s k k i X M h p S l d r M n 1 k U D n Z z R E L x Q 3 Z K R 0 x W N R r r k U x c a n K O 5 M x v n H 0 R + Z x Y t M f o F h 5 S P n F A A A A A P O r c C t Q B v 2 w N L H Q H m T N 6 k R 8 m 5 y j C W k H t n C G P w V t e a 5 / K D 1 y R G p g o 2 A B s Y a G L A N D d 8 P V y e l r p q L I 2 Z E s b q 6 o a N w = = < / D a t a M a s h u p > 
</file>

<file path=customXml/itemProps1.xml><?xml version="1.0" encoding="utf-8"?>
<ds:datastoreItem xmlns:ds="http://schemas.openxmlformats.org/officeDocument/2006/customXml" ds:itemID="{E6AD85A6-BC74-44F3-B8AD-150F5C4F9D9E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Аркуші</vt:lpstr>
      </vt:variant>
      <vt:variant>
        <vt:i4>62</vt:i4>
      </vt:variant>
    </vt:vector>
  </HeadingPairs>
  <TitlesOfParts>
    <vt:vector size="62" baseType="lpstr">
      <vt:lpstr>1</vt:lpstr>
      <vt:lpstr>2</vt:lpstr>
      <vt:lpstr>3</vt:lpstr>
      <vt:lpstr>4</vt:lpstr>
      <vt:lpstr>5</vt:lpstr>
      <vt:lpstr>6</vt:lpstr>
      <vt:lpstr>7</vt:lpstr>
      <vt:lpstr>8</vt:lpstr>
      <vt:lpstr>9</vt:lpstr>
      <vt:lpstr>10</vt:lpstr>
      <vt:lpstr>11</vt:lpstr>
      <vt:lpstr>12</vt:lpstr>
      <vt:lpstr>13</vt:lpstr>
      <vt:lpstr>14</vt:lpstr>
      <vt:lpstr>15</vt:lpstr>
      <vt:lpstr>16</vt:lpstr>
      <vt:lpstr>17</vt:lpstr>
      <vt:lpstr>18</vt:lpstr>
      <vt:lpstr>19</vt:lpstr>
      <vt:lpstr>20</vt:lpstr>
      <vt:lpstr>21</vt:lpstr>
      <vt:lpstr>22</vt:lpstr>
      <vt:lpstr>23</vt:lpstr>
      <vt:lpstr>24</vt:lpstr>
      <vt:lpstr>25</vt:lpstr>
      <vt:lpstr>26</vt:lpstr>
      <vt:lpstr>27</vt:lpstr>
      <vt:lpstr>28</vt:lpstr>
      <vt:lpstr>29</vt:lpstr>
      <vt:lpstr>30</vt:lpstr>
      <vt:lpstr>31</vt:lpstr>
      <vt:lpstr>32</vt:lpstr>
      <vt:lpstr>33</vt:lpstr>
      <vt:lpstr>34</vt:lpstr>
      <vt:lpstr>35</vt:lpstr>
      <vt:lpstr>36</vt:lpstr>
      <vt:lpstr>37</vt:lpstr>
      <vt:lpstr>38</vt:lpstr>
      <vt:lpstr>39</vt:lpstr>
      <vt:lpstr>40</vt:lpstr>
      <vt:lpstr>41</vt:lpstr>
      <vt:lpstr>42</vt:lpstr>
      <vt:lpstr>43</vt:lpstr>
      <vt:lpstr>44</vt:lpstr>
      <vt:lpstr>45</vt:lpstr>
      <vt:lpstr>46</vt:lpstr>
      <vt:lpstr>47</vt:lpstr>
      <vt:lpstr>48</vt:lpstr>
      <vt:lpstr>49</vt:lpstr>
      <vt:lpstr>50</vt:lpstr>
      <vt:lpstr>51</vt:lpstr>
      <vt:lpstr>52</vt:lpstr>
      <vt:lpstr>53</vt:lpstr>
      <vt:lpstr>54</vt:lpstr>
      <vt:lpstr>55</vt:lpstr>
      <vt:lpstr>56</vt:lpstr>
      <vt:lpstr>57</vt:lpstr>
      <vt:lpstr>58</vt:lpstr>
      <vt:lpstr>2000 стійкість рифамп</vt:lpstr>
      <vt:lpstr>2000 чутливість рифампіцин</vt:lpstr>
      <vt:lpstr>2000 Всього</vt:lpstr>
      <vt:lpstr>Аркуш1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y.tykhonravova</dc:creator>
  <cp:lastModifiedBy>Людмила Прилепіна</cp:lastModifiedBy>
  <cp:lastPrinted>2025-05-21T11:51:06Z</cp:lastPrinted>
  <dcterms:created xsi:type="dcterms:W3CDTF">2015-06-05T18:19:34Z</dcterms:created>
  <dcterms:modified xsi:type="dcterms:W3CDTF">2025-08-20T12:19:09Z</dcterms:modified>
</cp:coreProperties>
</file>